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6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7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eidenuniv1-my.sharepoint.com/personal/mirjamhuizengamcw_vuw_leidenuniv_nl/Documents/My Documents/Manuscripts/LEI-515/Third submission_naturecomm/Revision/2.Last revision/SourceData/"/>
    </mc:Choice>
  </mc:AlternateContent>
  <xr:revisionPtr revIDLastSave="6" documentId="13_ncr:1_{DE1DB35D-48EB-427A-9939-EEC8F074D9FB}" xr6:coauthVersionLast="47" xr6:coauthVersionMax="47" xr10:uidLastSave="{66A8E137-467C-4FC6-8B2F-5FB5125665BE}"/>
  <bookViews>
    <workbookView xWindow="-28920" yWindow="-150" windowWidth="29040" windowHeight="15840" firstSheet="38" activeTab="43" xr2:uid="{664B400D-BAE5-44C5-B52B-B605D48755D4}"/>
  </bookViews>
  <sheets>
    <sheet name="Figure 2c" sheetId="4" r:id="rId1"/>
    <sheet name="Figure 3a" sheetId="5" r:id="rId2"/>
    <sheet name="Figure 3a simplified" sheetId="6" r:id="rId3"/>
    <sheet name="Figure 3b" sheetId="7" r:id="rId4"/>
    <sheet name="Figure 3c" sheetId="8" r:id="rId5"/>
    <sheet name="Figure 3d" sheetId="20" r:id="rId6"/>
    <sheet name="Figure 3e" sheetId="9" r:id="rId7"/>
    <sheet name="Figure 3f-i" sheetId="10" r:id="rId8"/>
    <sheet name="Figure 4a" sheetId="1" r:id="rId9"/>
    <sheet name="Figure 4b,c,d" sheetId="2" r:id="rId10"/>
    <sheet name="Figure 4b,c,d simplified" sheetId="3" r:id="rId11"/>
    <sheet name="Figure 5a &amp; S6a" sheetId="11" r:id="rId12"/>
    <sheet name="Figure 5c &amp; S6c" sheetId="12" r:id="rId13"/>
    <sheet name="Figure 5e &amp; S6e" sheetId="13" r:id="rId14"/>
    <sheet name="Figure 5g &amp; S6g" sheetId="14" r:id="rId15"/>
    <sheet name="Figure S2a" sheetId="21" r:id="rId16"/>
    <sheet name="Figure S2b" sheetId="22" r:id="rId17"/>
    <sheet name="Figure S5 (lung)" sheetId="15" r:id="rId18"/>
    <sheet name="Figure S5 (liver)" sheetId="16" r:id="rId19"/>
    <sheet name="Figure 6A DATA" sheetId="23" r:id="rId20"/>
    <sheet name="% Change Function Males 6A" sheetId="24" r:id="rId21"/>
    <sheet name="%Change Function Females 6A" sheetId="25" r:id="rId22"/>
    <sheet name="Figure 6B DATA" sheetId="26" r:id="rId23"/>
    <sheet name="Figure 6C DATA" sheetId="27" r:id="rId24"/>
    <sheet name="Figure 6D DATA" sheetId="28" r:id="rId25"/>
    <sheet name="% Change Function Males 6D" sheetId="29" r:id="rId26"/>
    <sheet name="% Change Function Females 6D" sheetId="30" r:id="rId27"/>
    <sheet name="Figure 6E DATA" sheetId="31" r:id="rId28"/>
    <sheet name="Figure 6F DATA" sheetId="32" r:id="rId29"/>
    <sheet name="Figure 7A DATA" sheetId="33" r:id="rId30"/>
    <sheet name="Figure 7B DATA" sheetId="34" r:id="rId31"/>
    <sheet name="Figure 7C DATA" sheetId="35" r:id="rId32"/>
    <sheet name="Figure 8A DATA" sheetId="36" r:id="rId33"/>
    <sheet name="Figure 8B DATA" sheetId="37" r:id="rId34"/>
    <sheet name="Figure 8C DATA" sheetId="38" r:id="rId35"/>
    <sheet name="Figure 8D DATA" sheetId="39" r:id="rId36"/>
    <sheet name="Figure 8E DATA" sheetId="40" r:id="rId37"/>
    <sheet name="Figure 8F DATA" sheetId="41" r:id="rId38"/>
    <sheet name="Figure 8G DATA" sheetId="42" r:id="rId39"/>
    <sheet name="Supplemental 7A DATA" sheetId="43" r:id="rId40"/>
    <sheet name="Supplemental 7B DATA" sheetId="44" r:id="rId41"/>
    <sheet name="Supplemental 7C DATA" sheetId="45" r:id="rId42"/>
    <sheet name="Supplemental 7D DATA" sheetId="46" r:id="rId43"/>
    <sheet name="NMR Hit1" sheetId="17" r:id="rId44"/>
    <sheet name="NMR Compound 2" sheetId="18" r:id="rId45"/>
    <sheet name="NMR LEI-515" sheetId="19" r:id="rId46"/>
  </sheets>
  <externalReferences>
    <externalReference r:id="rId47"/>
  </externalReferences>
  <definedNames>
    <definedName name="Table46" localSheetId="29">'Figure 7A DATA'!$A$10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5" i="30" l="1"/>
  <c r="T15" i="30"/>
  <c r="S15" i="30"/>
  <c r="R15" i="30"/>
  <c r="Q15" i="30"/>
  <c r="P15" i="30"/>
  <c r="O15" i="30"/>
  <c r="N15" i="30"/>
  <c r="U14" i="30"/>
  <c r="T14" i="30"/>
  <c r="S14" i="30"/>
  <c r="R14" i="30"/>
  <c r="Q14" i="30"/>
  <c r="P14" i="30"/>
  <c r="O14" i="30"/>
  <c r="N14" i="30"/>
  <c r="U13" i="30"/>
  <c r="T13" i="30"/>
  <c r="S13" i="30"/>
  <c r="R13" i="30"/>
  <c r="Q13" i="30"/>
  <c r="P13" i="30"/>
  <c r="O13" i="30"/>
  <c r="N13" i="30"/>
  <c r="U12" i="30"/>
  <c r="T12" i="30"/>
  <c r="S12" i="30"/>
  <c r="R12" i="30"/>
  <c r="Q12" i="30"/>
  <c r="P12" i="30"/>
  <c r="O12" i="30"/>
  <c r="N12" i="30"/>
  <c r="U11" i="30"/>
  <c r="T11" i="30"/>
  <c r="S11" i="30"/>
  <c r="R11" i="30"/>
  <c r="Q11" i="30"/>
  <c r="P11" i="30"/>
  <c r="O11" i="30"/>
  <c r="N11" i="30"/>
  <c r="U10" i="30"/>
  <c r="T10" i="30"/>
  <c r="S10" i="30"/>
  <c r="R10" i="30"/>
  <c r="Q10" i="30"/>
  <c r="P10" i="30"/>
  <c r="O10" i="30"/>
  <c r="N10" i="30"/>
  <c r="V14" i="29"/>
  <c r="U14" i="29"/>
  <c r="T14" i="29"/>
  <c r="S14" i="29"/>
  <c r="R14" i="29"/>
  <c r="Q14" i="29"/>
  <c r="P14" i="29"/>
  <c r="O14" i="29"/>
  <c r="V13" i="29"/>
  <c r="U13" i="29"/>
  <c r="T13" i="29"/>
  <c r="S13" i="29"/>
  <c r="R13" i="29"/>
  <c r="Q13" i="29"/>
  <c r="P13" i="29"/>
  <c r="O13" i="29"/>
  <c r="V12" i="29"/>
  <c r="U12" i="29"/>
  <c r="T12" i="29"/>
  <c r="S12" i="29"/>
  <c r="R12" i="29"/>
  <c r="Q12" i="29"/>
  <c r="P12" i="29"/>
  <c r="O12" i="29"/>
  <c r="V11" i="29"/>
  <c r="U11" i="29"/>
  <c r="T11" i="29"/>
  <c r="S11" i="29"/>
  <c r="R11" i="29"/>
  <c r="Q11" i="29"/>
  <c r="P11" i="29"/>
  <c r="O11" i="29"/>
  <c r="V10" i="29"/>
  <c r="U10" i="29"/>
  <c r="T10" i="29"/>
  <c r="S10" i="29"/>
  <c r="R10" i="29"/>
  <c r="Q10" i="29"/>
  <c r="P10" i="29"/>
  <c r="O10" i="29"/>
  <c r="V9" i="29"/>
  <c r="U9" i="29"/>
  <c r="T9" i="29"/>
  <c r="S9" i="29"/>
  <c r="R9" i="29"/>
  <c r="Q9" i="29"/>
  <c r="P9" i="29"/>
  <c r="O9" i="29"/>
  <c r="U17" i="25"/>
  <c r="T17" i="25"/>
  <c r="S17" i="25"/>
  <c r="R17" i="25"/>
  <c r="Q17" i="25"/>
  <c r="P17" i="25"/>
  <c r="O17" i="25"/>
  <c r="N17" i="25"/>
  <c r="U16" i="25"/>
  <c r="T16" i="25"/>
  <c r="S16" i="25"/>
  <c r="R16" i="25"/>
  <c r="Q16" i="25"/>
  <c r="P16" i="25"/>
  <c r="O16" i="25"/>
  <c r="N16" i="25"/>
  <c r="U15" i="25"/>
  <c r="T15" i="25"/>
  <c r="S15" i="25"/>
  <c r="R15" i="25"/>
  <c r="Q15" i="25"/>
  <c r="P15" i="25"/>
  <c r="O15" i="25"/>
  <c r="N15" i="25"/>
  <c r="U14" i="25"/>
  <c r="T14" i="25"/>
  <c r="S14" i="25"/>
  <c r="R14" i="25"/>
  <c r="Q14" i="25"/>
  <c r="P14" i="25"/>
  <c r="O14" i="25"/>
  <c r="N14" i="25"/>
  <c r="U13" i="25"/>
  <c r="T13" i="25"/>
  <c r="S13" i="25"/>
  <c r="R13" i="25"/>
  <c r="Q13" i="25"/>
  <c r="P13" i="25"/>
  <c r="O13" i="25"/>
  <c r="N13" i="25"/>
  <c r="U12" i="25"/>
  <c r="T12" i="25"/>
  <c r="S12" i="25"/>
  <c r="R12" i="25"/>
  <c r="Q12" i="25"/>
  <c r="P12" i="25"/>
  <c r="O12" i="25"/>
  <c r="N12" i="25"/>
  <c r="S17" i="24"/>
  <c r="R17" i="24"/>
  <c r="Q17" i="24"/>
  <c r="P17" i="24"/>
  <c r="O17" i="24"/>
  <c r="N17" i="24"/>
  <c r="M17" i="24"/>
  <c r="S16" i="24"/>
  <c r="R16" i="24"/>
  <c r="Q16" i="24"/>
  <c r="P16" i="24"/>
  <c r="O16" i="24"/>
  <c r="N16" i="24"/>
  <c r="M16" i="24"/>
  <c r="S15" i="24"/>
  <c r="R15" i="24"/>
  <c r="Q15" i="24"/>
  <c r="P15" i="24"/>
  <c r="O15" i="24"/>
  <c r="N15" i="24"/>
  <c r="M15" i="24"/>
  <c r="S14" i="24"/>
  <c r="R14" i="24"/>
  <c r="Q14" i="24"/>
  <c r="P14" i="24"/>
  <c r="O14" i="24"/>
  <c r="N14" i="24"/>
  <c r="M14" i="24"/>
  <c r="S13" i="24"/>
  <c r="R13" i="24"/>
  <c r="Q13" i="24"/>
  <c r="P13" i="24"/>
  <c r="O13" i="24"/>
  <c r="N13" i="24"/>
  <c r="M13" i="24"/>
  <c r="S12" i="24"/>
  <c r="R12" i="24"/>
  <c r="Q12" i="24"/>
  <c r="P12" i="24"/>
  <c r="O12" i="24"/>
  <c r="N12" i="24"/>
  <c r="M12" i="24"/>
  <c r="DZ827" i="22"/>
  <c r="DZ826" i="22"/>
  <c r="DS826" i="22"/>
  <c r="DT826" i="22"/>
  <c r="DZ825" i="22"/>
  <c r="DS825" i="22"/>
  <c r="DT825" i="22"/>
  <c r="DZ824" i="22"/>
  <c r="DS824" i="22"/>
  <c r="DT824" i="22"/>
  <c r="DZ823" i="22"/>
  <c r="DS823" i="22"/>
  <c r="DT823" i="22"/>
  <c r="DZ822" i="22"/>
  <c r="DS822" i="22"/>
  <c r="DT822" i="22"/>
  <c r="DZ821" i="22"/>
  <c r="DS821" i="22"/>
  <c r="DT821" i="22"/>
  <c r="DZ820" i="22"/>
  <c r="DS820" i="22"/>
  <c r="DT820" i="22"/>
  <c r="DZ819" i="22"/>
  <c r="DS819" i="22"/>
  <c r="DT819" i="22"/>
  <c r="DZ818" i="22"/>
  <c r="DS818" i="22"/>
  <c r="DT818" i="22"/>
  <c r="DZ817" i="22"/>
  <c r="DS817" i="22"/>
  <c r="DT817" i="22"/>
  <c r="DZ816" i="22"/>
  <c r="DS816" i="22"/>
  <c r="DT816" i="22"/>
  <c r="DZ815" i="22"/>
  <c r="DS815" i="22"/>
  <c r="DT815" i="22"/>
  <c r="DZ814" i="22"/>
  <c r="DS814" i="22"/>
  <c r="DT814" i="22"/>
  <c r="DZ813" i="22"/>
  <c r="DS813" i="22"/>
  <c r="DT813" i="22"/>
  <c r="DZ812" i="22"/>
  <c r="DS812" i="22"/>
  <c r="DT812" i="22"/>
  <c r="DZ811" i="22"/>
  <c r="DS811" i="22"/>
  <c r="DT811" i="22"/>
  <c r="DZ810" i="22"/>
  <c r="DS810" i="22"/>
  <c r="DT810" i="22"/>
  <c r="DZ809" i="22"/>
  <c r="DS809" i="22"/>
  <c r="DT809" i="22"/>
  <c r="DZ808" i="22"/>
  <c r="DS808" i="22"/>
  <c r="DT808" i="22"/>
  <c r="DZ807" i="22"/>
  <c r="DS807" i="22"/>
  <c r="DT807" i="22"/>
  <c r="DZ806" i="22"/>
  <c r="DS806" i="22"/>
  <c r="DT806" i="22"/>
  <c r="DZ805" i="22"/>
  <c r="DS805" i="22"/>
  <c r="DT805" i="22"/>
  <c r="DZ804" i="22"/>
  <c r="DS804" i="22"/>
  <c r="DT804" i="22"/>
  <c r="DZ803" i="22"/>
  <c r="DS803" i="22"/>
  <c r="DT803" i="22"/>
  <c r="DZ802" i="22"/>
  <c r="DS802" i="22"/>
  <c r="DT802" i="22"/>
  <c r="DZ801" i="22"/>
  <c r="DS801" i="22"/>
  <c r="DT801" i="22"/>
  <c r="DZ800" i="22"/>
  <c r="DS800" i="22"/>
  <c r="DT800" i="22"/>
  <c r="DZ799" i="22"/>
  <c r="DS799" i="22"/>
  <c r="DT799" i="22"/>
  <c r="DZ798" i="22"/>
  <c r="DS798" i="22"/>
  <c r="DT798" i="22"/>
  <c r="DZ797" i="22"/>
  <c r="DS797" i="22"/>
  <c r="DT797" i="22"/>
  <c r="DZ796" i="22"/>
  <c r="DS796" i="22"/>
  <c r="DT796" i="22"/>
  <c r="DZ795" i="22"/>
  <c r="DS795" i="22"/>
  <c r="DT795" i="22"/>
  <c r="DZ794" i="22"/>
  <c r="DS794" i="22"/>
  <c r="DT794" i="22"/>
  <c r="DZ793" i="22"/>
  <c r="DS793" i="22"/>
  <c r="DT793" i="22"/>
  <c r="DZ792" i="22"/>
  <c r="DS792" i="22"/>
  <c r="DT792" i="22"/>
  <c r="DZ791" i="22"/>
  <c r="DS791" i="22"/>
  <c r="DT791" i="22"/>
  <c r="DZ790" i="22"/>
  <c r="DS790" i="22"/>
  <c r="DT790" i="22"/>
  <c r="DZ789" i="22"/>
  <c r="DS789" i="22"/>
  <c r="DT789" i="22"/>
  <c r="DZ788" i="22"/>
  <c r="DS788" i="22"/>
  <c r="DT788" i="22"/>
  <c r="DZ787" i="22"/>
  <c r="DS787" i="22"/>
  <c r="DT787" i="22"/>
  <c r="DZ786" i="22"/>
  <c r="DS786" i="22"/>
  <c r="DT786" i="22"/>
  <c r="DZ785" i="22"/>
  <c r="DS785" i="22"/>
  <c r="DT785" i="22"/>
  <c r="DZ784" i="22"/>
  <c r="DS784" i="22"/>
  <c r="DT784" i="22"/>
  <c r="DZ783" i="22"/>
  <c r="DS783" i="22"/>
  <c r="DT783" i="22"/>
  <c r="DZ782" i="22"/>
  <c r="DS782" i="22"/>
  <c r="DT782" i="22"/>
  <c r="DZ781" i="22"/>
  <c r="DS781" i="22"/>
  <c r="DT781" i="22"/>
  <c r="DZ780" i="22"/>
  <c r="DS780" i="22"/>
  <c r="DT780" i="22"/>
  <c r="DZ779" i="22"/>
  <c r="DS779" i="22"/>
  <c r="DT779" i="22"/>
  <c r="DZ778" i="22"/>
  <c r="DS778" i="22"/>
  <c r="DT778" i="22"/>
  <c r="DZ777" i="22"/>
  <c r="DS777" i="22"/>
  <c r="DT777" i="22"/>
  <c r="DZ776" i="22"/>
  <c r="DS776" i="22"/>
  <c r="DT776" i="22"/>
  <c r="DZ775" i="22"/>
  <c r="DS775" i="22"/>
  <c r="DT775" i="22"/>
  <c r="DZ774" i="22"/>
  <c r="DS774" i="22"/>
  <c r="DT774" i="22"/>
  <c r="DZ773" i="22"/>
  <c r="DS773" i="22"/>
  <c r="DT773" i="22"/>
  <c r="DZ772" i="22"/>
  <c r="DS772" i="22"/>
  <c r="DT772" i="22"/>
  <c r="DZ771" i="22"/>
  <c r="DS771" i="22"/>
  <c r="DT771" i="22"/>
  <c r="DZ770" i="22"/>
  <c r="DS770" i="22"/>
  <c r="DT770" i="22"/>
  <c r="DZ769" i="22"/>
  <c r="DS769" i="22"/>
  <c r="DT769" i="22"/>
  <c r="DZ768" i="22"/>
  <c r="DS768" i="22"/>
  <c r="DT768" i="22"/>
  <c r="DZ767" i="22"/>
  <c r="DS767" i="22"/>
  <c r="DT767" i="22"/>
  <c r="DZ766" i="22"/>
  <c r="DS766" i="22"/>
  <c r="DT766" i="22"/>
  <c r="DZ765" i="22"/>
  <c r="DS765" i="22"/>
  <c r="DT765" i="22"/>
  <c r="DZ764" i="22"/>
  <c r="DS764" i="22"/>
  <c r="DT764" i="22"/>
  <c r="DZ763" i="22"/>
  <c r="DS763" i="22"/>
  <c r="DT763" i="22"/>
  <c r="DZ762" i="22"/>
  <c r="DS762" i="22"/>
  <c r="DT762" i="22"/>
  <c r="DZ761" i="22"/>
  <c r="DS761" i="22"/>
  <c r="DT761" i="22"/>
  <c r="DZ760" i="22"/>
  <c r="DS760" i="22"/>
  <c r="DT760" i="22"/>
  <c r="DZ759" i="22"/>
  <c r="DS759" i="22"/>
  <c r="DT759" i="22"/>
  <c r="DZ758" i="22"/>
  <c r="DS758" i="22"/>
  <c r="DT758" i="22"/>
  <c r="DZ757" i="22"/>
  <c r="DS757" i="22"/>
  <c r="DT757" i="22"/>
  <c r="DZ756" i="22"/>
  <c r="DS756" i="22"/>
  <c r="DT756" i="22"/>
  <c r="DZ755" i="22"/>
  <c r="DS755" i="22"/>
  <c r="DT755" i="22"/>
  <c r="DZ754" i="22"/>
  <c r="DS754" i="22"/>
  <c r="DT754" i="22"/>
  <c r="DZ753" i="22"/>
  <c r="DS753" i="22"/>
  <c r="DT753" i="22"/>
  <c r="DZ752" i="22"/>
  <c r="DS752" i="22"/>
  <c r="DT752" i="22"/>
  <c r="DZ751" i="22"/>
  <c r="DS751" i="22"/>
  <c r="DT751" i="22"/>
  <c r="DZ750" i="22"/>
  <c r="DS750" i="22"/>
  <c r="DT750" i="22"/>
  <c r="DZ749" i="22"/>
  <c r="DS749" i="22"/>
  <c r="DT749" i="22"/>
  <c r="DZ748" i="22"/>
  <c r="DS748" i="22"/>
  <c r="DT748" i="22"/>
  <c r="DZ747" i="22"/>
  <c r="DS747" i="22"/>
  <c r="DT747" i="22"/>
  <c r="DZ746" i="22"/>
  <c r="DS746" i="22"/>
  <c r="DT746" i="22"/>
  <c r="DZ745" i="22"/>
  <c r="DS745" i="22"/>
  <c r="DT745" i="22"/>
  <c r="DZ744" i="22"/>
  <c r="DS744" i="22"/>
  <c r="DT744" i="22"/>
  <c r="DZ743" i="22"/>
  <c r="DS743" i="22"/>
  <c r="DT743" i="22"/>
  <c r="DZ742" i="22"/>
  <c r="DS742" i="22"/>
  <c r="DT742" i="22"/>
  <c r="DZ741" i="22"/>
  <c r="DS741" i="22"/>
  <c r="DT741" i="22"/>
  <c r="DZ740" i="22"/>
  <c r="DS740" i="22"/>
  <c r="DT740" i="22"/>
  <c r="DZ739" i="22"/>
  <c r="DS739" i="22"/>
  <c r="DT739" i="22"/>
  <c r="DZ738" i="22"/>
  <c r="DS738" i="22"/>
  <c r="DT738" i="22"/>
  <c r="DZ737" i="22"/>
  <c r="DS737" i="22"/>
  <c r="DT737" i="22"/>
  <c r="DZ736" i="22"/>
  <c r="DS736" i="22"/>
  <c r="DT736" i="22"/>
  <c r="DZ735" i="22"/>
  <c r="DS735" i="22"/>
  <c r="DT735" i="22"/>
  <c r="DZ734" i="22"/>
  <c r="DS734" i="22"/>
  <c r="DT734" i="22"/>
  <c r="DZ733" i="22"/>
  <c r="DS733" i="22"/>
  <c r="DT733" i="22"/>
  <c r="DZ732" i="22"/>
  <c r="DS732" i="22"/>
  <c r="DT732" i="22"/>
  <c r="DZ731" i="22"/>
  <c r="DS731" i="22"/>
  <c r="DT731" i="22"/>
  <c r="DZ730" i="22"/>
  <c r="DS730" i="22"/>
  <c r="DT730" i="22"/>
  <c r="DZ729" i="22"/>
  <c r="DS729" i="22"/>
  <c r="DT729" i="22"/>
  <c r="DZ728" i="22"/>
  <c r="DS728" i="22"/>
  <c r="DT728" i="22"/>
  <c r="DZ727" i="22"/>
  <c r="DS727" i="22"/>
  <c r="DT727" i="22"/>
  <c r="DZ726" i="22"/>
  <c r="DS726" i="22"/>
  <c r="DT726" i="22"/>
  <c r="DZ725" i="22"/>
  <c r="DS725" i="22"/>
  <c r="DT725" i="22"/>
  <c r="DZ724" i="22"/>
  <c r="DS724" i="22"/>
  <c r="DT724" i="22"/>
  <c r="DZ723" i="22"/>
  <c r="DS723" i="22"/>
  <c r="DT723" i="22"/>
  <c r="DZ722" i="22"/>
  <c r="DS722" i="22"/>
  <c r="DT722" i="22"/>
  <c r="DZ721" i="22"/>
  <c r="DS721" i="22"/>
  <c r="DT721" i="22"/>
  <c r="DZ720" i="22"/>
  <c r="DS720" i="22"/>
  <c r="DT720" i="22"/>
  <c r="DZ719" i="22"/>
  <c r="DS719" i="22"/>
  <c r="DT719" i="22"/>
  <c r="DZ718" i="22"/>
  <c r="DS718" i="22"/>
  <c r="DT718" i="22"/>
  <c r="DZ717" i="22"/>
  <c r="DS717" i="22"/>
  <c r="DT717" i="22"/>
  <c r="DZ716" i="22"/>
  <c r="DS716" i="22"/>
  <c r="DT716" i="22"/>
  <c r="DZ715" i="22"/>
  <c r="DS715" i="22"/>
  <c r="DT715" i="22"/>
  <c r="DZ714" i="22"/>
  <c r="DS714" i="22"/>
  <c r="DT714" i="22"/>
  <c r="DZ713" i="22"/>
  <c r="DS713" i="22"/>
  <c r="DT713" i="22"/>
  <c r="DZ712" i="22"/>
  <c r="DS712" i="22"/>
  <c r="DT712" i="22"/>
  <c r="DZ711" i="22"/>
  <c r="DS711" i="22"/>
  <c r="DT711" i="22"/>
  <c r="DZ710" i="22"/>
  <c r="DS710" i="22"/>
  <c r="DT710" i="22"/>
  <c r="DZ709" i="22"/>
  <c r="DS709" i="22"/>
  <c r="DT709" i="22"/>
  <c r="DZ708" i="22"/>
  <c r="DS708" i="22"/>
  <c r="DT708" i="22"/>
  <c r="DZ707" i="22"/>
  <c r="DS707" i="22"/>
  <c r="DT707" i="22"/>
  <c r="DZ706" i="22"/>
  <c r="DS706" i="22"/>
  <c r="DT706" i="22"/>
  <c r="DZ705" i="22"/>
  <c r="DS705" i="22"/>
  <c r="DT705" i="22"/>
  <c r="DZ704" i="22"/>
  <c r="DS704" i="22"/>
  <c r="DT704" i="22"/>
  <c r="DZ703" i="22"/>
  <c r="DS703" i="22"/>
  <c r="DT703" i="22"/>
  <c r="DZ702" i="22"/>
  <c r="DS702" i="22"/>
  <c r="DT702" i="22"/>
  <c r="DZ701" i="22"/>
  <c r="DS701" i="22"/>
  <c r="DT701" i="22"/>
  <c r="DZ700" i="22"/>
  <c r="DS700" i="22"/>
  <c r="DT700" i="22"/>
  <c r="DZ699" i="22"/>
  <c r="DS699" i="22"/>
  <c r="DT699" i="22"/>
  <c r="DZ698" i="22"/>
  <c r="DS698" i="22"/>
  <c r="DT698" i="22"/>
  <c r="DZ697" i="22"/>
  <c r="DS697" i="22"/>
  <c r="DT697" i="22"/>
  <c r="DZ696" i="22"/>
  <c r="DS696" i="22"/>
  <c r="DT696" i="22"/>
  <c r="DZ695" i="22"/>
  <c r="DS695" i="22"/>
  <c r="DT695" i="22"/>
  <c r="DZ694" i="22"/>
  <c r="DS694" i="22"/>
  <c r="DT694" i="22"/>
  <c r="DZ693" i="22"/>
  <c r="DS693" i="22"/>
  <c r="DT693" i="22"/>
  <c r="DZ692" i="22"/>
  <c r="DS692" i="22"/>
  <c r="DT692" i="22"/>
  <c r="DZ691" i="22"/>
  <c r="DS691" i="22"/>
  <c r="DT691" i="22"/>
  <c r="DZ690" i="22"/>
  <c r="DS690" i="22"/>
  <c r="DT690" i="22"/>
  <c r="DZ689" i="22"/>
  <c r="DS689" i="22"/>
  <c r="DT689" i="22"/>
  <c r="DZ688" i="22"/>
  <c r="DS688" i="22"/>
  <c r="DT688" i="22"/>
  <c r="DZ687" i="22"/>
  <c r="DS687" i="22"/>
  <c r="DT687" i="22"/>
  <c r="DZ686" i="22"/>
  <c r="DS686" i="22"/>
  <c r="DT686" i="22"/>
  <c r="DZ685" i="22"/>
  <c r="DS685" i="22"/>
  <c r="DT685" i="22"/>
  <c r="DZ684" i="22"/>
  <c r="DS684" i="22"/>
  <c r="DT684" i="22"/>
  <c r="DZ683" i="22"/>
  <c r="DS683" i="22"/>
  <c r="DT683" i="22"/>
  <c r="DZ682" i="22"/>
  <c r="DS682" i="22"/>
  <c r="DT682" i="22"/>
  <c r="DZ681" i="22"/>
  <c r="DS681" i="22"/>
  <c r="DT681" i="22"/>
  <c r="DZ680" i="22"/>
  <c r="DS680" i="22"/>
  <c r="DT680" i="22"/>
  <c r="DZ679" i="22"/>
  <c r="DS679" i="22"/>
  <c r="DT679" i="22"/>
  <c r="DZ678" i="22"/>
  <c r="DS678" i="22"/>
  <c r="DT678" i="22"/>
  <c r="DZ677" i="22"/>
  <c r="DS677" i="22"/>
  <c r="DT677" i="22"/>
  <c r="DZ676" i="22"/>
  <c r="DS676" i="22"/>
  <c r="DT676" i="22"/>
  <c r="DZ675" i="22"/>
  <c r="DS675" i="22"/>
  <c r="DT675" i="22"/>
  <c r="DZ674" i="22"/>
  <c r="DS674" i="22"/>
  <c r="DT674" i="22"/>
  <c r="DZ673" i="22"/>
  <c r="DS673" i="22"/>
  <c r="DT673" i="22"/>
  <c r="DZ672" i="22"/>
  <c r="DS672" i="22"/>
  <c r="DT672" i="22"/>
  <c r="DZ671" i="22"/>
  <c r="DS671" i="22"/>
  <c r="DT671" i="22"/>
  <c r="DZ670" i="22"/>
  <c r="DS670" i="22"/>
  <c r="DT670" i="22"/>
  <c r="DZ669" i="22"/>
  <c r="DS669" i="22"/>
  <c r="DT669" i="22"/>
  <c r="DZ668" i="22"/>
  <c r="DS668" i="22"/>
  <c r="DT668" i="22"/>
  <c r="DZ667" i="22"/>
  <c r="DS667" i="22"/>
  <c r="DT667" i="22"/>
  <c r="DZ666" i="22"/>
  <c r="DS666" i="22"/>
  <c r="DT666" i="22"/>
  <c r="DZ665" i="22"/>
  <c r="DS665" i="22"/>
  <c r="DT665" i="22"/>
  <c r="DZ664" i="22"/>
  <c r="DS664" i="22"/>
  <c r="DT664" i="22"/>
  <c r="DZ663" i="22"/>
  <c r="DS663" i="22"/>
  <c r="DT663" i="22"/>
  <c r="DZ662" i="22"/>
  <c r="DS662" i="22"/>
  <c r="DT662" i="22"/>
  <c r="DZ661" i="22"/>
  <c r="DS661" i="22"/>
  <c r="DT661" i="22"/>
  <c r="DZ660" i="22"/>
  <c r="DS660" i="22"/>
  <c r="DT660" i="22"/>
  <c r="DZ659" i="22"/>
  <c r="DS659" i="22"/>
  <c r="DT659" i="22"/>
  <c r="DZ658" i="22"/>
  <c r="DS658" i="22"/>
  <c r="DT658" i="22"/>
  <c r="DZ657" i="22"/>
  <c r="DS657" i="22"/>
  <c r="DT657" i="22"/>
  <c r="DZ656" i="22"/>
  <c r="DS656" i="22"/>
  <c r="DT656" i="22"/>
  <c r="DZ655" i="22"/>
  <c r="DS655" i="22"/>
  <c r="DT655" i="22"/>
  <c r="DZ654" i="22"/>
  <c r="DS654" i="22"/>
  <c r="DT654" i="22"/>
  <c r="DZ653" i="22"/>
  <c r="DS653" i="22"/>
  <c r="DT653" i="22"/>
  <c r="DZ652" i="22"/>
  <c r="DS652" i="22"/>
  <c r="DT652" i="22"/>
  <c r="DZ651" i="22"/>
  <c r="DS651" i="22"/>
  <c r="DT651" i="22"/>
  <c r="DZ650" i="22"/>
  <c r="DS650" i="22"/>
  <c r="DT650" i="22"/>
  <c r="DZ649" i="22"/>
  <c r="DS649" i="22"/>
  <c r="DT649" i="22"/>
  <c r="DZ648" i="22"/>
  <c r="DS648" i="22"/>
  <c r="DT648" i="22"/>
  <c r="DZ647" i="22"/>
  <c r="DS647" i="22"/>
  <c r="DT647" i="22"/>
  <c r="DZ646" i="22"/>
  <c r="DS646" i="22"/>
  <c r="DT646" i="22"/>
  <c r="DZ645" i="22"/>
  <c r="DS645" i="22"/>
  <c r="DT645" i="22"/>
  <c r="DZ644" i="22"/>
  <c r="DS644" i="22"/>
  <c r="DT644" i="22"/>
  <c r="DZ643" i="22"/>
  <c r="DS643" i="22"/>
  <c r="DT643" i="22"/>
  <c r="DZ642" i="22"/>
  <c r="DS642" i="22"/>
  <c r="DT642" i="22"/>
  <c r="DZ641" i="22"/>
  <c r="DS641" i="22"/>
  <c r="DT641" i="22"/>
  <c r="DZ640" i="22"/>
  <c r="DS640" i="22"/>
  <c r="DT640" i="22"/>
  <c r="DZ639" i="22"/>
  <c r="DS639" i="22"/>
  <c r="DT639" i="22"/>
  <c r="DZ638" i="22"/>
  <c r="DS638" i="22"/>
  <c r="DT638" i="22"/>
  <c r="DZ637" i="22"/>
  <c r="DS637" i="22"/>
  <c r="DT637" i="22"/>
  <c r="DZ636" i="22"/>
  <c r="DS636" i="22"/>
  <c r="DT636" i="22"/>
  <c r="DZ635" i="22"/>
  <c r="DS635" i="22"/>
  <c r="DT635" i="22"/>
  <c r="DZ634" i="22"/>
  <c r="DS634" i="22"/>
  <c r="DT634" i="22"/>
  <c r="DZ633" i="22"/>
  <c r="DS633" i="22"/>
  <c r="DT633" i="22"/>
  <c r="DZ632" i="22"/>
  <c r="DS632" i="22"/>
  <c r="DT632" i="22"/>
  <c r="DZ631" i="22"/>
  <c r="DS631" i="22"/>
  <c r="DT631" i="22"/>
  <c r="DZ630" i="22"/>
  <c r="DS630" i="22"/>
  <c r="DT630" i="22"/>
  <c r="DZ629" i="22"/>
  <c r="DS629" i="22"/>
  <c r="DT629" i="22"/>
  <c r="DZ628" i="22"/>
  <c r="DS628" i="22"/>
  <c r="DT628" i="22"/>
  <c r="DS627" i="22"/>
  <c r="DN627" i="22"/>
  <c r="DZ627" i="22"/>
  <c r="DN626" i="22"/>
  <c r="DZ626" i="22"/>
  <c r="DS626" i="22"/>
  <c r="DN625" i="22"/>
  <c r="DZ625" i="22"/>
  <c r="DS625" i="22"/>
  <c r="DT625" i="22"/>
  <c r="DS624" i="22"/>
  <c r="DN624" i="22"/>
  <c r="DZ624" i="22"/>
  <c r="DS623" i="22"/>
  <c r="DN623" i="22"/>
  <c r="DZ623" i="22"/>
  <c r="DN622" i="22"/>
  <c r="DZ622" i="22"/>
  <c r="DS622" i="22"/>
  <c r="DN621" i="22"/>
  <c r="DZ621" i="22"/>
  <c r="DS621" i="22"/>
  <c r="DT621" i="22"/>
  <c r="DS620" i="22"/>
  <c r="DN620" i="22"/>
  <c r="DZ620" i="22"/>
  <c r="DS619" i="22"/>
  <c r="DN619" i="22"/>
  <c r="DZ619" i="22"/>
  <c r="DN618" i="22"/>
  <c r="DZ618" i="22"/>
  <c r="DS618" i="22"/>
  <c r="DN617" i="22"/>
  <c r="DZ617" i="22"/>
  <c r="DS617" i="22"/>
  <c r="DT617" i="22"/>
  <c r="DS616" i="22"/>
  <c r="DN616" i="22"/>
  <c r="DZ616" i="22"/>
  <c r="DS615" i="22"/>
  <c r="DN615" i="22"/>
  <c r="DZ615" i="22"/>
  <c r="DN614" i="22"/>
  <c r="DZ614" i="22"/>
  <c r="DS614" i="22"/>
  <c r="DN613" i="22"/>
  <c r="DZ613" i="22"/>
  <c r="DS613" i="22"/>
  <c r="DT613" i="22"/>
  <c r="DS612" i="22"/>
  <c r="DN612" i="22"/>
  <c r="DZ612" i="22"/>
  <c r="DS611" i="22"/>
  <c r="DN611" i="22"/>
  <c r="DZ611" i="22"/>
  <c r="DN610" i="22"/>
  <c r="DZ610" i="22"/>
  <c r="DS610" i="22"/>
  <c r="DN609" i="22"/>
  <c r="DZ609" i="22"/>
  <c r="DS609" i="22"/>
  <c r="DT609" i="22"/>
  <c r="DS608" i="22"/>
  <c r="DN608" i="22"/>
  <c r="DZ608" i="22"/>
  <c r="DS607" i="22"/>
  <c r="DN607" i="22"/>
  <c r="DZ607" i="22"/>
  <c r="DS606" i="22"/>
  <c r="DN606" i="22"/>
  <c r="DZ606" i="22"/>
  <c r="DN605" i="22"/>
  <c r="DZ605" i="22"/>
  <c r="DS605" i="22"/>
  <c r="DT605" i="22"/>
  <c r="DN604" i="22"/>
  <c r="DZ604" i="22"/>
  <c r="DS604" i="22"/>
  <c r="DT604" i="22"/>
  <c r="DS603" i="22"/>
  <c r="DN603" i="22"/>
  <c r="DZ603" i="22"/>
  <c r="DN602" i="22"/>
  <c r="DZ602" i="22"/>
  <c r="DS602" i="22"/>
  <c r="DN601" i="22"/>
  <c r="DZ601" i="22"/>
  <c r="DS601" i="22"/>
  <c r="DT601" i="22"/>
  <c r="DS600" i="22"/>
  <c r="DN600" i="22"/>
  <c r="DZ600" i="22"/>
  <c r="DS599" i="22"/>
  <c r="DN599" i="22"/>
  <c r="DZ599" i="22"/>
  <c r="DN598" i="22"/>
  <c r="DZ598" i="22"/>
  <c r="DS598" i="22"/>
  <c r="DN597" i="22"/>
  <c r="DZ597" i="22"/>
  <c r="DS597" i="22"/>
  <c r="DT597" i="22"/>
  <c r="DS596" i="22"/>
  <c r="DN596" i="22"/>
  <c r="DZ596" i="22"/>
  <c r="DS595" i="22"/>
  <c r="DN595" i="22"/>
  <c r="DT595" i="22"/>
  <c r="DZ595" i="22"/>
  <c r="DS594" i="22"/>
  <c r="DN594" i="22"/>
  <c r="DZ594" i="22"/>
  <c r="DN593" i="22"/>
  <c r="DZ593" i="22"/>
  <c r="DS593" i="22"/>
  <c r="DT593" i="22"/>
  <c r="DN592" i="22"/>
  <c r="DZ592" i="22"/>
  <c r="DS592" i="22"/>
  <c r="DS591" i="22"/>
  <c r="DN591" i="22"/>
  <c r="DT591" i="22"/>
  <c r="DZ591" i="22"/>
  <c r="DS590" i="22"/>
  <c r="DN590" i="22"/>
  <c r="DZ590" i="22"/>
  <c r="DS589" i="22"/>
  <c r="DN589" i="22"/>
  <c r="DS588" i="22"/>
  <c r="DN588" i="22"/>
  <c r="DT588" i="22"/>
  <c r="DZ588" i="22"/>
  <c r="DS587" i="22"/>
  <c r="DN587" i="22"/>
  <c r="DT587" i="22"/>
  <c r="DZ587" i="22"/>
  <c r="DS586" i="22"/>
  <c r="DN586" i="22"/>
  <c r="DT586" i="22"/>
  <c r="DZ586" i="22"/>
  <c r="DS585" i="22"/>
  <c r="DN585" i="22"/>
  <c r="DS584" i="22"/>
  <c r="DN584" i="22"/>
  <c r="DT584" i="22"/>
  <c r="DZ584" i="22"/>
  <c r="DS583" i="22"/>
  <c r="DN583" i="22"/>
  <c r="DT583" i="22"/>
  <c r="DZ583" i="22"/>
  <c r="DS582" i="22"/>
  <c r="DN582" i="22"/>
  <c r="DZ582" i="22"/>
  <c r="DS581" i="22"/>
  <c r="DN581" i="22"/>
  <c r="DS580" i="22"/>
  <c r="DN580" i="22"/>
  <c r="DT580" i="22"/>
  <c r="DZ580" i="22"/>
  <c r="DS579" i="22"/>
  <c r="DN579" i="22"/>
  <c r="DT579" i="22"/>
  <c r="DZ579" i="22"/>
  <c r="DS578" i="22"/>
  <c r="DN578" i="22"/>
  <c r="DT578" i="22"/>
  <c r="DZ578" i="22"/>
  <c r="DS577" i="22"/>
  <c r="DN577" i="22"/>
  <c r="DS576" i="22"/>
  <c r="DN576" i="22"/>
  <c r="DT576" i="22"/>
  <c r="DZ576" i="22"/>
  <c r="DS575" i="22"/>
  <c r="DN575" i="22"/>
  <c r="DT575" i="22"/>
  <c r="DZ575" i="22"/>
  <c r="DS574" i="22"/>
  <c r="DN574" i="22"/>
  <c r="DZ574" i="22"/>
  <c r="DS573" i="22"/>
  <c r="DN573" i="22"/>
  <c r="DS572" i="22"/>
  <c r="DN572" i="22"/>
  <c r="DT572" i="22"/>
  <c r="DZ572" i="22"/>
  <c r="DS571" i="22"/>
  <c r="DN571" i="22"/>
  <c r="DT571" i="22"/>
  <c r="DZ571" i="22"/>
  <c r="DS570" i="22"/>
  <c r="DN570" i="22"/>
  <c r="DT570" i="22"/>
  <c r="DZ570" i="22"/>
  <c r="DS569" i="22"/>
  <c r="DN569" i="22"/>
  <c r="DS568" i="22"/>
  <c r="DN568" i="22"/>
  <c r="DT568" i="22"/>
  <c r="DZ568" i="22"/>
  <c r="DS567" i="22"/>
  <c r="DN567" i="22"/>
  <c r="DT567" i="22"/>
  <c r="DZ567" i="22"/>
  <c r="DS566" i="22"/>
  <c r="DN566" i="22"/>
  <c r="DZ566" i="22"/>
  <c r="DS565" i="22"/>
  <c r="DN565" i="22"/>
  <c r="DS564" i="22"/>
  <c r="DN564" i="22"/>
  <c r="DT564" i="22"/>
  <c r="DZ564" i="22"/>
  <c r="DS563" i="22"/>
  <c r="DN563" i="22"/>
  <c r="DT563" i="22"/>
  <c r="DZ563" i="22"/>
  <c r="DS562" i="22"/>
  <c r="DN562" i="22"/>
  <c r="DT562" i="22"/>
  <c r="DZ562" i="22"/>
  <c r="DS561" i="22"/>
  <c r="DN561" i="22"/>
  <c r="DS560" i="22"/>
  <c r="DN560" i="22"/>
  <c r="DT560" i="22"/>
  <c r="DZ560" i="22"/>
  <c r="DS559" i="22"/>
  <c r="DN559" i="22"/>
  <c r="DT559" i="22"/>
  <c r="DZ559" i="22"/>
  <c r="DS558" i="22"/>
  <c r="DN558" i="22"/>
  <c r="DZ558" i="22"/>
  <c r="DS557" i="22"/>
  <c r="DN557" i="22"/>
  <c r="DS556" i="22"/>
  <c r="DN556" i="22"/>
  <c r="DT556" i="22"/>
  <c r="DZ556" i="22"/>
  <c r="DS555" i="22"/>
  <c r="DN555" i="22"/>
  <c r="DT555" i="22"/>
  <c r="DZ555" i="22"/>
  <c r="DS554" i="22"/>
  <c r="DN554" i="22"/>
  <c r="DT554" i="22"/>
  <c r="DZ554" i="22"/>
  <c r="DS553" i="22"/>
  <c r="DN553" i="22"/>
  <c r="DS552" i="22"/>
  <c r="DN552" i="22"/>
  <c r="DT552" i="22"/>
  <c r="DZ552" i="22"/>
  <c r="DS551" i="22"/>
  <c r="DN551" i="22"/>
  <c r="DT551" i="22"/>
  <c r="DZ551" i="22"/>
  <c r="DS550" i="22"/>
  <c r="DN550" i="22"/>
  <c r="DZ550" i="22"/>
  <c r="DS549" i="22"/>
  <c r="DN549" i="22"/>
  <c r="DS548" i="22"/>
  <c r="DN548" i="22"/>
  <c r="DT548" i="22"/>
  <c r="DZ548" i="22"/>
  <c r="DS547" i="22"/>
  <c r="DN547" i="22"/>
  <c r="DT547" i="22"/>
  <c r="DZ547" i="22"/>
  <c r="DS546" i="22"/>
  <c r="DN546" i="22"/>
  <c r="DT546" i="22"/>
  <c r="DZ546" i="22"/>
  <c r="DS545" i="22"/>
  <c r="DN545" i="22"/>
  <c r="DS544" i="22"/>
  <c r="DN544" i="22"/>
  <c r="DT544" i="22"/>
  <c r="DZ544" i="22"/>
  <c r="DS543" i="22"/>
  <c r="DN543" i="22"/>
  <c r="DT543" i="22"/>
  <c r="DZ543" i="22"/>
  <c r="DS542" i="22"/>
  <c r="DN542" i="22"/>
  <c r="DZ542" i="22"/>
  <c r="DS541" i="22"/>
  <c r="DN541" i="22"/>
  <c r="DS540" i="22"/>
  <c r="DN540" i="22"/>
  <c r="DT540" i="22"/>
  <c r="DZ540" i="22"/>
  <c r="DS539" i="22"/>
  <c r="DN539" i="22"/>
  <c r="DT539" i="22"/>
  <c r="DZ539" i="22"/>
  <c r="DS538" i="22"/>
  <c r="DN538" i="22"/>
  <c r="DT538" i="22"/>
  <c r="DZ538" i="22"/>
  <c r="DS537" i="22"/>
  <c r="DN537" i="22"/>
  <c r="DS536" i="22"/>
  <c r="DN536" i="22"/>
  <c r="DT536" i="22"/>
  <c r="DZ536" i="22"/>
  <c r="DS535" i="22"/>
  <c r="DN535" i="22"/>
  <c r="DT535" i="22"/>
  <c r="DZ535" i="22"/>
  <c r="DS534" i="22"/>
  <c r="DN534" i="22"/>
  <c r="DZ534" i="22"/>
  <c r="DS533" i="22"/>
  <c r="DN533" i="22"/>
  <c r="DS532" i="22"/>
  <c r="DN532" i="22"/>
  <c r="DT532" i="22"/>
  <c r="DZ532" i="22"/>
  <c r="DS531" i="22"/>
  <c r="DN531" i="22"/>
  <c r="DT531" i="22"/>
  <c r="DZ531" i="22"/>
  <c r="DS530" i="22"/>
  <c r="DN530" i="22"/>
  <c r="DT530" i="22"/>
  <c r="DZ530" i="22"/>
  <c r="DS529" i="22"/>
  <c r="DN529" i="22"/>
  <c r="DN528" i="22"/>
  <c r="DZ528" i="22"/>
  <c r="DS528" i="22"/>
  <c r="DT528" i="22"/>
  <c r="DN527" i="22"/>
  <c r="DZ527" i="22"/>
  <c r="DS527" i="22"/>
  <c r="DT527" i="22"/>
  <c r="DS526" i="22"/>
  <c r="DN526" i="22"/>
  <c r="DS525" i="22"/>
  <c r="DN525" i="22"/>
  <c r="DN524" i="22"/>
  <c r="DZ524" i="22"/>
  <c r="DS524" i="22"/>
  <c r="DT524" i="22"/>
  <c r="DN523" i="22"/>
  <c r="DZ523" i="22"/>
  <c r="DS523" i="22"/>
  <c r="DT523" i="22"/>
  <c r="DS522" i="22"/>
  <c r="DN522" i="22"/>
  <c r="DS521" i="22"/>
  <c r="DN521" i="22"/>
  <c r="DN520" i="22"/>
  <c r="DZ520" i="22"/>
  <c r="DS520" i="22"/>
  <c r="DT520" i="22"/>
  <c r="DN519" i="22"/>
  <c r="DZ519" i="22"/>
  <c r="DS519" i="22"/>
  <c r="DT519" i="22"/>
  <c r="DS518" i="22"/>
  <c r="DN518" i="22"/>
  <c r="DZ518" i="22"/>
  <c r="DS517" i="22"/>
  <c r="DN517" i="22"/>
  <c r="DZ517" i="22"/>
  <c r="DN516" i="22"/>
  <c r="DZ516" i="22"/>
  <c r="DS516" i="22"/>
  <c r="DT516" i="22"/>
  <c r="DN515" i="22"/>
  <c r="DZ515" i="22"/>
  <c r="DS515" i="22"/>
  <c r="DT515" i="22"/>
  <c r="DS514" i="22"/>
  <c r="DN514" i="22"/>
  <c r="DT514" i="22"/>
  <c r="DZ514" i="22"/>
  <c r="DS513" i="22"/>
  <c r="DN513" i="22"/>
  <c r="DZ513" i="22"/>
  <c r="DN512" i="22"/>
  <c r="DZ512" i="22"/>
  <c r="DS512" i="22"/>
  <c r="DT512" i="22"/>
  <c r="DN511" i="22"/>
  <c r="DZ511" i="22"/>
  <c r="DS511" i="22"/>
  <c r="DT511" i="22"/>
  <c r="DS510" i="22"/>
  <c r="DN510" i="22"/>
  <c r="DZ510" i="22"/>
  <c r="DS509" i="22"/>
  <c r="DN509" i="22"/>
  <c r="DZ509" i="22"/>
  <c r="DN508" i="22"/>
  <c r="DZ508" i="22"/>
  <c r="DS508" i="22"/>
  <c r="DT508" i="22"/>
  <c r="DN507" i="22"/>
  <c r="DZ507" i="22"/>
  <c r="DS507" i="22"/>
  <c r="DT507" i="22"/>
  <c r="DS506" i="22"/>
  <c r="DN506" i="22"/>
  <c r="DT506" i="22"/>
  <c r="DZ506" i="22"/>
  <c r="DS505" i="22"/>
  <c r="DN505" i="22"/>
  <c r="DZ505" i="22"/>
  <c r="DN504" i="22"/>
  <c r="DZ504" i="22"/>
  <c r="DS504" i="22"/>
  <c r="DT504" i="22"/>
  <c r="DN503" i="22"/>
  <c r="DZ503" i="22"/>
  <c r="DS503" i="22"/>
  <c r="DT503" i="22"/>
  <c r="DS502" i="22"/>
  <c r="DN502" i="22"/>
  <c r="DZ502" i="22"/>
  <c r="DS501" i="22"/>
  <c r="DN501" i="22"/>
  <c r="DZ501" i="22"/>
  <c r="DN500" i="22"/>
  <c r="DZ500" i="22"/>
  <c r="DS500" i="22"/>
  <c r="DT500" i="22"/>
  <c r="DN499" i="22"/>
  <c r="DZ499" i="22"/>
  <c r="DS499" i="22"/>
  <c r="DT499" i="22"/>
  <c r="DS498" i="22"/>
  <c r="DN498" i="22"/>
  <c r="DT498" i="22"/>
  <c r="DZ498" i="22"/>
  <c r="DS497" i="22"/>
  <c r="DN497" i="22"/>
  <c r="DZ497" i="22"/>
  <c r="DN496" i="22"/>
  <c r="DZ496" i="22"/>
  <c r="DS496" i="22"/>
  <c r="DT496" i="22"/>
  <c r="DN495" i="22"/>
  <c r="DZ495" i="22"/>
  <c r="DS495" i="22"/>
  <c r="DT495" i="22"/>
  <c r="DS494" i="22"/>
  <c r="DN494" i="22"/>
  <c r="DZ494" i="22"/>
  <c r="DS493" i="22"/>
  <c r="DN493" i="22"/>
  <c r="DZ493" i="22"/>
  <c r="DN492" i="22"/>
  <c r="DZ492" i="22"/>
  <c r="DS492" i="22"/>
  <c r="DT492" i="22"/>
  <c r="DN491" i="22"/>
  <c r="DZ491" i="22"/>
  <c r="DS491" i="22"/>
  <c r="DT491" i="22"/>
  <c r="DS490" i="22"/>
  <c r="DN490" i="22"/>
  <c r="DT490" i="22"/>
  <c r="DZ490" i="22"/>
  <c r="DS489" i="22"/>
  <c r="DN489" i="22"/>
  <c r="DZ489" i="22"/>
  <c r="DN488" i="22"/>
  <c r="DZ488" i="22"/>
  <c r="DS488" i="22"/>
  <c r="DT488" i="22"/>
  <c r="DN487" i="22"/>
  <c r="DZ487" i="22"/>
  <c r="DS487" i="22"/>
  <c r="DT487" i="22"/>
  <c r="DS486" i="22"/>
  <c r="DN486" i="22"/>
  <c r="DZ486" i="22"/>
  <c r="DS485" i="22"/>
  <c r="DN485" i="22"/>
  <c r="DZ485" i="22"/>
  <c r="DN484" i="22"/>
  <c r="DZ484" i="22"/>
  <c r="DS484" i="22"/>
  <c r="DT484" i="22"/>
  <c r="DN483" i="22"/>
  <c r="DZ483" i="22"/>
  <c r="DS483" i="22"/>
  <c r="DT483" i="22"/>
  <c r="DS482" i="22"/>
  <c r="DN482" i="22"/>
  <c r="DT482" i="22"/>
  <c r="DZ482" i="22"/>
  <c r="DS481" i="22"/>
  <c r="DN481" i="22"/>
  <c r="DZ481" i="22"/>
  <c r="DN480" i="22"/>
  <c r="DZ480" i="22"/>
  <c r="DS480" i="22"/>
  <c r="DT480" i="22"/>
  <c r="DN479" i="22"/>
  <c r="DZ479" i="22"/>
  <c r="DS479" i="22"/>
  <c r="DT479" i="22"/>
  <c r="DS478" i="22"/>
  <c r="DN478" i="22"/>
  <c r="DZ478" i="22"/>
  <c r="DS477" i="22"/>
  <c r="DN477" i="22"/>
  <c r="DZ477" i="22"/>
  <c r="DN476" i="22"/>
  <c r="DZ476" i="22"/>
  <c r="DS476" i="22"/>
  <c r="DT476" i="22"/>
  <c r="DN475" i="22"/>
  <c r="DZ475" i="22"/>
  <c r="DS475" i="22"/>
  <c r="DT475" i="22"/>
  <c r="DS474" i="22"/>
  <c r="DN474" i="22"/>
  <c r="DT474" i="22"/>
  <c r="DZ474" i="22"/>
  <c r="DS473" i="22"/>
  <c r="DN473" i="22"/>
  <c r="DZ473" i="22"/>
  <c r="DN472" i="22"/>
  <c r="DZ472" i="22"/>
  <c r="DS472" i="22"/>
  <c r="DT472" i="22"/>
  <c r="DN471" i="22"/>
  <c r="DZ471" i="22"/>
  <c r="DS471" i="22"/>
  <c r="DT471" i="22"/>
  <c r="DS470" i="22"/>
  <c r="DN470" i="22"/>
  <c r="DZ470" i="22"/>
  <c r="DS469" i="22"/>
  <c r="DN469" i="22"/>
  <c r="DZ469" i="22"/>
  <c r="DN468" i="22"/>
  <c r="DZ468" i="22"/>
  <c r="DS468" i="22"/>
  <c r="DT468" i="22"/>
  <c r="DN467" i="22"/>
  <c r="DZ467" i="22"/>
  <c r="DS467" i="22"/>
  <c r="DT467" i="22"/>
  <c r="DS466" i="22"/>
  <c r="DN466" i="22"/>
  <c r="DT466" i="22"/>
  <c r="DZ466" i="22"/>
  <c r="DS465" i="22"/>
  <c r="DN465" i="22"/>
  <c r="DZ465" i="22"/>
  <c r="DN464" i="22"/>
  <c r="DZ464" i="22"/>
  <c r="DS464" i="22"/>
  <c r="DT464" i="22"/>
  <c r="DN463" i="22"/>
  <c r="DZ463" i="22"/>
  <c r="DS463" i="22"/>
  <c r="DT463" i="22"/>
  <c r="DS462" i="22"/>
  <c r="DN462" i="22"/>
  <c r="DZ462" i="22"/>
  <c r="DS461" i="22"/>
  <c r="DN461" i="22"/>
  <c r="DZ461" i="22"/>
  <c r="DN460" i="22"/>
  <c r="DZ460" i="22"/>
  <c r="DS460" i="22"/>
  <c r="DT460" i="22"/>
  <c r="DN459" i="22"/>
  <c r="DZ459" i="22"/>
  <c r="DS459" i="22"/>
  <c r="DT459" i="22"/>
  <c r="DS458" i="22"/>
  <c r="DN458" i="22"/>
  <c r="DT458" i="22"/>
  <c r="DZ458" i="22"/>
  <c r="DS457" i="22"/>
  <c r="DN457" i="22"/>
  <c r="DZ457" i="22"/>
  <c r="DN456" i="22"/>
  <c r="DZ456" i="22"/>
  <c r="DS456" i="22"/>
  <c r="DT456" i="22"/>
  <c r="DN455" i="22"/>
  <c r="DZ455" i="22"/>
  <c r="DS455" i="22"/>
  <c r="DT455" i="22"/>
  <c r="DS454" i="22"/>
  <c r="DN454" i="22"/>
  <c r="DZ454" i="22"/>
  <c r="DS453" i="22"/>
  <c r="DN453" i="22"/>
  <c r="DZ453" i="22"/>
  <c r="DN452" i="22"/>
  <c r="DZ452" i="22"/>
  <c r="DS452" i="22"/>
  <c r="DT452" i="22"/>
  <c r="DN451" i="22"/>
  <c r="DZ451" i="22"/>
  <c r="DS451" i="22"/>
  <c r="DT451" i="22"/>
  <c r="DS450" i="22"/>
  <c r="DN450" i="22"/>
  <c r="DT450" i="22"/>
  <c r="DZ450" i="22"/>
  <c r="DS449" i="22"/>
  <c r="DN449" i="22"/>
  <c r="DZ449" i="22"/>
  <c r="DN448" i="22"/>
  <c r="DZ448" i="22"/>
  <c r="DS448" i="22"/>
  <c r="DT448" i="22"/>
  <c r="DN447" i="22"/>
  <c r="DZ447" i="22"/>
  <c r="DS447" i="22"/>
  <c r="DT447" i="22"/>
  <c r="DS446" i="22"/>
  <c r="DN446" i="22"/>
  <c r="DZ446" i="22"/>
  <c r="DS445" i="22"/>
  <c r="DN445" i="22"/>
  <c r="DZ445" i="22"/>
  <c r="DN444" i="22"/>
  <c r="DZ444" i="22"/>
  <c r="DS444" i="22"/>
  <c r="DT444" i="22"/>
  <c r="DN443" i="22"/>
  <c r="DZ443" i="22"/>
  <c r="DS443" i="22"/>
  <c r="DT443" i="22"/>
  <c r="DS442" i="22"/>
  <c r="DN442" i="22"/>
  <c r="DT442" i="22"/>
  <c r="DZ442" i="22"/>
  <c r="DS441" i="22"/>
  <c r="DN441" i="22"/>
  <c r="DZ441" i="22"/>
  <c r="DN440" i="22"/>
  <c r="DZ440" i="22"/>
  <c r="DS440" i="22"/>
  <c r="DT440" i="22"/>
  <c r="DN439" i="22"/>
  <c r="DZ439" i="22"/>
  <c r="DS439" i="22"/>
  <c r="DT439" i="22"/>
  <c r="DS438" i="22"/>
  <c r="DN438" i="22"/>
  <c r="DZ438" i="22"/>
  <c r="DS437" i="22"/>
  <c r="DN437" i="22"/>
  <c r="DZ437" i="22"/>
  <c r="DN436" i="22"/>
  <c r="DZ436" i="22"/>
  <c r="DS436" i="22"/>
  <c r="DT436" i="22"/>
  <c r="DN435" i="22"/>
  <c r="DZ435" i="22"/>
  <c r="DS435" i="22"/>
  <c r="DT435" i="22"/>
  <c r="DS434" i="22"/>
  <c r="DN434" i="22"/>
  <c r="DT434" i="22"/>
  <c r="DZ434" i="22"/>
  <c r="DS433" i="22"/>
  <c r="DN433" i="22"/>
  <c r="DZ433" i="22"/>
  <c r="DN432" i="22"/>
  <c r="DZ432" i="22"/>
  <c r="DS432" i="22"/>
  <c r="DT432" i="22"/>
  <c r="DN431" i="22"/>
  <c r="DZ431" i="22"/>
  <c r="DS431" i="22"/>
  <c r="DT431" i="22"/>
  <c r="DS430" i="22"/>
  <c r="DN430" i="22"/>
  <c r="DZ430" i="22"/>
  <c r="DS429" i="22"/>
  <c r="DN429" i="22"/>
  <c r="DZ429" i="22"/>
  <c r="DN428" i="22"/>
  <c r="DZ428" i="22"/>
  <c r="DS428" i="22"/>
  <c r="DT428" i="22"/>
  <c r="DN427" i="22"/>
  <c r="DZ427" i="22"/>
  <c r="DS427" i="22"/>
  <c r="DT427" i="22"/>
  <c r="DS426" i="22"/>
  <c r="DN426" i="22"/>
  <c r="DT426" i="22"/>
  <c r="DZ426" i="22"/>
  <c r="DS425" i="22"/>
  <c r="DN425" i="22"/>
  <c r="DZ425" i="22"/>
  <c r="DN424" i="22"/>
  <c r="DZ424" i="22"/>
  <c r="DS424" i="22"/>
  <c r="DT424" i="22"/>
  <c r="DN423" i="22"/>
  <c r="DZ423" i="22"/>
  <c r="DS423" i="22"/>
  <c r="DT423" i="22"/>
  <c r="DS422" i="22"/>
  <c r="DN422" i="22"/>
  <c r="DZ422" i="22"/>
  <c r="DS421" i="22"/>
  <c r="DN421" i="22"/>
  <c r="DZ421" i="22"/>
  <c r="DN420" i="22"/>
  <c r="DZ420" i="22"/>
  <c r="DS420" i="22"/>
  <c r="DT420" i="22"/>
  <c r="DN419" i="22"/>
  <c r="DZ419" i="22"/>
  <c r="DS419" i="22"/>
  <c r="DT419" i="22"/>
  <c r="DS418" i="22"/>
  <c r="DN418" i="22"/>
  <c r="DT418" i="22"/>
  <c r="DZ418" i="22"/>
  <c r="DS417" i="22"/>
  <c r="DN417" i="22"/>
  <c r="DZ417" i="22"/>
  <c r="DN416" i="22"/>
  <c r="DZ416" i="22"/>
  <c r="DS416" i="22"/>
  <c r="DT416" i="22"/>
  <c r="DN415" i="22"/>
  <c r="DZ415" i="22"/>
  <c r="DS415" i="22"/>
  <c r="DT415" i="22"/>
  <c r="DS414" i="22"/>
  <c r="DN414" i="22"/>
  <c r="DZ414" i="22"/>
  <c r="DS413" i="22"/>
  <c r="DN413" i="22"/>
  <c r="DZ413" i="22"/>
  <c r="DN412" i="22"/>
  <c r="DZ412" i="22"/>
  <c r="DS412" i="22"/>
  <c r="DT412" i="22"/>
  <c r="DN411" i="22"/>
  <c r="DZ411" i="22"/>
  <c r="DS411" i="22"/>
  <c r="DT411" i="22"/>
  <c r="DS410" i="22"/>
  <c r="DN410" i="22"/>
  <c r="DT410" i="22"/>
  <c r="DZ410" i="22"/>
  <c r="DS409" i="22"/>
  <c r="DN409" i="22"/>
  <c r="DZ409" i="22"/>
  <c r="DN408" i="22"/>
  <c r="DZ408" i="22"/>
  <c r="DS408" i="22"/>
  <c r="DT408" i="22"/>
  <c r="DN407" i="22"/>
  <c r="DZ407" i="22"/>
  <c r="DS407" i="22"/>
  <c r="DT407" i="22"/>
  <c r="DS406" i="22"/>
  <c r="DN406" i="22"/>
  <c r="DZ406" i="22"/>
  <c r="DS405" i="22"/>
  <c r="DN405" i="22"/>
  <c r="DZ405" i="22"/>
  <c r="DN404" i="22"/>
  <c r="DZ404" i="22"/>
  <c r="DS404" i="22"/>
  <c r="DT404" i="22"/>
  <c r="DN403" i="22"/>
  <c r="DZ403" i="22"/>
  <c r="DS403" i="22"/>
  <c r="DT403" i="22"/>
  <c r="DS402" i="22"/>
  <c r="DN402" i="22"/>
  <c r="DT402" i="22"/>
  <c r="DZ402" i="22"/>
  <c r="DS401" i="22"/>
  <c r="DN401" i="22"/>
  <c r="DZ401" i="22"/>
  <c r="DN400" i="22"/>
  <c r="DZ400" i="22"/>
  <c r="DS400" i="22"/>
  <c r="DT400" i="22"/>
  <c r="DN399" i="22"/>
  <c r="DZ399" i="22"/>
  <c r="DS399" i="22"/>
  <c r="DT399" i="22"/>
  <c r="DS398" i="22"/>
  <c r="DN398" i="22"/>
  <c r="DZ398" i="22"/>
  <c r="DN397" i="22"/>
  <c r="DZ397" i="22"/>
  <c r="DS397" i="22"/>
  <c r="DN396" i="22"/>
  <c r="DZ396" i="22"/>
  <c r="DS396" i="22"/>
  <c r="DT396" i="22"/>
  <c r="DS395" i="22"/>
  <c r="DN395" i="22"/>
  <c r="DZ395" i="22"/>
  <c r="DS394" i="22"/>
  <c r="DN394" i="22"/>
  <c r="DZ394" i="22"/>
  <c r="DN393" i="22"/>
  <c r="DZ393" i="22"/>
  <c r="DS393" i="22"/>
  <c r="DN392" i="22"/>
  <c r="DZ392" i="22"/>
  <c r="DS392" i="22"/>
  <c r="DT392" i="22"/>
  <c r="DS391" i="22"/>
  <c r="DN391" i="22"/>
  <c r="DZ391" i="22"/>
  <c r="DS390" i="22"/>
  <c r="DN390" i="22"/>
  <c r="DT390" i="22"/>
  <c r="DZ390" i="22"/>
  <c r="DS389" i="22"/>
  <c r="DN389" i="22"/>
  <c r="DZ389" i="22"/>
  <c r="DN388" i="22"/>
  <c r="DZ388" i="22"/>
  <c r="DS388" i="22"/>
  <c r="DT388" i="22"/>
  <c r="DN387" i="22"/>
  <c r="DZ387" i="22"/>
  <c r="DS387" i="22"/>
  <c r="DS386" i="22"/>
  <c r="DN386" i="22"/>
  <c r="DZ386" i="22"/>
  <c r="DS385" i="22"/>
  <c r="DN385" i="22"/>
  <c r="DZ385" i="22"/>
  <c r="DN384" i="22"/>
  <c r="DZ384" i="22"/>
  <c r="DS384" i="22"/>
  <c r="DT384" i="22"/>
  <c r="DN383" i="22"/>
  <c r="DZ383" i="22"/>
  <c r="DS383" i="22"/>
  <c r="DT383" i="22"/>
  <c r="DS382" i="22"/>
  <c r="DN382" i="22"/>
  <c r="DZ382" i="22"/>
  <c r="DN381" i="22"/>
  <c r="DZ381" i="22"/>
  <c r="DS381" i="22"/>
  <c r="DN380" i="22"/>
  <c r="DZ380" i="22"/>
  <c r="DS380" i="22"/>
  <c r="DT380" i="22"/>
  <c r="DS379" i="22"/>
  <c r="DN379" i="22"/>
  <c r="DZ379" i="22"/>
  <c r="DS378" i="22"/>
  <c r="DN378" i="22"/>
  <c r="DZ378" i="22"/>
  <c r="DN377" i="22"/>
  <c r="DZ377" i="22"/>
  <c r="DS377" i="22"/>
  <c r="DN376" i="22"/>
  <c r="DZ376" i="22"/>
  <c r="DS376" i="22"/>
  <c r="DT376" i="22"/>
  <c r="DN375" i="22"/>
  <c r="DZ375" i="22"/>
  <c r="DS375" i="22"/>
  <c r="DT375" i="22"/>
  <c r="DN374" i="22"/>
  <c r="DZ374" i="22"/>
  <c r="DS374" i="22"/>
  <c r="DT374" i="22"/>
  <c r="DN373" i="22"/>
  <c r="DZ373" i="22"/>
  <c r="DS373" i="22"/>
  <c r="DT373" i="22"/>
  <c r="DN372" i="22"/>
  <c r="DZ372" i="22"/>
  <c r="DS372" i="22"/>
  <c r="DT372" i="22"/>
  <c r="DN371" i="22"/>
  <c r="DZ371" i="22"/>
  <c r="DS371" i="22"/>
  <c r="DT371" i="22"/>
  <c r="DN370" i="22"/>
  <c r="DZ370" i="22"/>
  <c r="DS370" i="22"/>
  <c r="DT370" i="22"/>
  <c r="DN369" i="22"/>
  <c r="DZ369" i="22"/>
  <c r="DS369" i="22"/>
  <c r="DT369" i="22"/>
  <c r="DN368" i="22"/>
  <c r="DZ368" i="22"/>
  <c r="DS368" i="22"/>
  <c r="DT368" i="22"/>
  <c r="DN367" i="22"/>
  <c r="DZ367" i="22"/>
  <c r="DS367" i="22"/>
  <c r="DT367" i="22"/>
  <c r="DN366" i="22"/>
  <c r="DZ366" i="22"/>
  <c r="DS366" i="22"/>
  <c r="DT366" i="22"/>
  <c r="DN365" i="22"/>
  <c r="DZ365" i="22"/>
  <c r="DS365" i="22"/>
  <c r="DT365" i="22"/>
  <c r="DN364" i="22"/>
  <c r="DZ364" i="22"/>
  <c r="DS364" i="22"/>
  <c r="DT364" i="22"/>
  <c r="DN363" i="22"/>
  <c r="DZ363" i="22"/>
  <c r="DS363" i="22"/>
  <c r="DT363" i="22"/>
  <c r="DN362" i="22"/>
  <c r="DZ362" i="22"/>
  <c r="DS362" i="22"/>
  <c r="DT362" i="22"/>
  <c r="DN361" i="22"/>
  <c r="DZ361" i="22"/>
  <c r="DS361" i="22"/>
  <c r="DT361" i="22"/>
  <c r="DN360" i="22"/>
  <c r="DZ360" i="22"/>
  <c r="DS360" i="22"/>
  <c r="DT360" i="22"/>
  <c r="DN359" i="22"/>
  <c r="DZ359" i="22"/>
  <c r="DS359" i="22"/>
  <c r="DT359" i="22"/>
  <c r="DN358" i="22"/>
  <c r="DZ358" i="22"/>
  <c r="DS358" i="22"/>
  <c r="DT358" i="22"/>
  <c r="DN357" i="22"/>
  <c r="DZ357" i="22"/>
  <c r="DS357" i="22"/>
  <c r="DT357" i="22"/>
  <c r="DN356" i="22"/>
  <c r="DZ356" i="22"/>
  <c r="DS356" i="22"/>
  <c r="DT356" i="22"/>
  <c r="DN355" i="22"/>
  <c r="DZ355" i="22"/>
  <c r="DS355" i="22"/>
  <c r="DT355" i="22"/>
  <c r="DN354" i="22"/>
  <c r="DZ354" i="22"/>
  <c r="DS354" i="22"/>
  <c r="DT354" i="22"/>
  <c r="DN353" i="22"/>
  <c r="DZ353" i="22"/>
  <c r="DS353" i="22"/>
  <c r="DT353" i="22"/>
  <c r="DN352" i="22"/>
  <c r="DZ352" i="22"/>
  <c r="DS352" i="22"/>
  <c r="DT352" i="22"/>
  <c r="DN351" i="22"/>
  <c r="DZ351" i="22"/>
  <c r="DS351" i="22"/>
  <c r="DT351" i="22"/>
  <c r="DN350" i="22"/>
  <c r="DZ350" i="22"/>
  <c r="DS350" i="22"/>
  <c r="DT350" i="22"/>
  <c r="DN349" i="22"/>
  <c r="DZ349" i="22"/>
  <c r="DS349" i="22"/>
  <c r="DT349" i="22"/>
  <c r="DN348" i="22"/>
  <c r="DZ348" i="22"/>
  <c r="DS348" i="22"/>
  <c r="DT348" i="22"/>
  <c r="DN347" i="22"/>
  <c r="DZ347" i="22"/>
  <c r="DS347" i="22"/>
  <c r="DT347" i="22"/>
  <c r="DN346" i="22"/>
  <c r="DZ346" i="22"/>
  <c r="DS346" i="22"/>
  <c r="DT346" i="22"/>
  <c r="DN345" i="22"/>
  <c r="DZ345" i="22"/>
  <c r="DS345" i="22"/>
  <c r="DT345" i="22"/>
  <c r="DN344" i="22"/>
  <c r="DZ344" i="22"/>
  <c r="DS344" i="22"/>
  <c r="DT344" i="22"/>
  <c r="DN343" i="22"/>
  <c r="DZ343" i="22"/>
  <c r="DS343" i="22"/>
  <c r="DT343" i="22"/>
  <c r="DN342" i="22"/>
  <c r="DZ342" i="22"/>
  <c r="DS342" i="22"/>
  <c r="DT342" i="22"/>
  <c r="DN341" i="22"/>
  <c r="DZ341" i="22"/>
  <c r="DS341" i="22"/>
  <c r="DT341" i="22"/>
  <c r="DN340" i="22"/>
  <c r="DZ340" i="22"/>
  <c r="DS340" i="22"/>
  <c r="DT340" i="22"/>
  <c r="DN339" i="22"/>
  <c r="DZ339" i="22"/>
  <c r="DS339" i="22"/>
  <c r="DT339" i="22"/>
  <c r="DN338" i="22"/>
  <c r="DZ338" i="22"/>
  <c r="DS338" i="22"/>
  <c r="DT338" i="22"/>
  <c r="DN337" i="22"/>
  <c r="DZ337" i="22"/>
  <c r="DS337" i="22"/>
  <c r="DT337" i="22"/>
  <c r="DN336" i="22"/>
  <c r="DZ336" i="22"/>
  <c r="DS336" i="22"/>
  <c r="DT336" i="22"/>
  <c r="DN335" i="22"/>
  <c r="DZ335" i="22"/>
  <c r="DS335" i="22"/>
  <c r="DT335" i="22"/>
  <c r="DN334" i="22"/>
  <c r="DZ334" i="22"/>
  <c r="DS334" i="22"/>
  <c r="DT334" i="22"/>
  <c r="DN333" i="22"/>
  <c r="DZ333" i="22"/>
  <c r="DS333" i="22"/>
  <c r="DT333" i="22"/>
  <c r="DN332" i="22"/>
  <c r="DZ332" i="22"/>
  <c r="DS332" i="22"/>
  <c r="DT332" i="22"/>
  <c r="DN331" i="22"/>
  <c r="DZ331" i="22"/>
  <c r="DS331" i="22"/>
  <c r="DT331" i="22"/>
  <c r="DN330" i="22"/>
  <c r="DZ330" i="22"/>
  <c r="DS330" i="22"/>
  <c r="DT330" i="22"/>
  <c r="DN329" i="22"/>
  <c r="DZ329" i="22"/>
  <c r="DS329" i="22"/>
  <c r="DT329" i="22"/>
  <c r="DN328" i="22"/>
  <c r="DZ328" i="22"/>
  <c r="DS328" i="22"/>
  <c r="DT328" i="22"/>
  <c r="DN327" i="22"/>
  <c r="DZ327" i="22"/>
  <c r="DS327" i="22"/>
  <c r="DT327" i="22"/>
  <c r="DN326" i="22"/>
  <c r="DZ326" i="22"/>
  <c r="DS326" i="22"/>
  <c r="DT326" i="22"/>
  <c r="DN325" i="22"/>
  <c r="DZ325" i="22"/>
  <c r="DS325" i="22"/>
  <c r="DT325" i="22"/>
  <c r="DN324" i="22"/>
  <c r="DZ324" i="22"/>
  <c r="DS324" i="22"/>
  <c r="DT324" i="22"/>
  <c r="DN323" i="22"/>
  <c r="DZ323" i="22"/>
  <c r="DS323" i="22"/>
  <c r="DT323" i="22"/>
  <c r="DN322" i="22"/>
  <c r="DZ322" i="22"/>
  <c r="DS322" i="22"/>
  <c r="DT322" i="22"/>
  <c r="DN321" i="22"/>
  <c r="DZ321" i="22"/>
  <c r="DS321" i="22"/>
  <c r="DT321" i="22"/>
  <c r="DN320" i="22"/>
  <c r="DZ320" i="22"/>
  <c r="DS320" i="22"/>
  <c r="DT320" i="22"/>
  <c r="DN319" i="22"/>
  <c r="DZ319" i="22"/>
  <c r="DS319" i="22"/>
  <c r="DT319" i="22"/>
  <c r="DN318" i="22"/>
  <c r="DZ318" i="22"/>
  <c r="DS318" i="22"/>
  <c r="DT318" i="22"/>
  <c r="DN317" i="22"/>
  <c r="DZ317" i="22"/>
  <c r="DS317" i="22"/>
  <c r="DT317" i="22"/>
  <c r="DN316" i="22"/>
  <c r="DZ316" i="22"/>
  <c r="DS316" i="22"/>
  <c r="DT316" i="22"/>
  <c r="DN315" i="22"/>
  <c r="DZ315" i="22"/>
  <c r="DS315" i="22"/>
  <c r="DT315" i="22"/>
  <c r="DN314" i="22"/>
  <c r="DZ314" i="22"/>
  <c r="DS314" i="22"/>
  <c r="DT314" i="22"/>
  <c r="DN313" i="22"/>
  <c r="DZ313" i="22"/>
  <c r="DS313" i="22"/>
  <c r="DT313" i="22"/>
  <c r="DN312" i="22"/>
  <c r="DZ312" i="22"/>
  <c r="DS312" i="22"/>
  <c r="DT312" i="22"/>
  <c r="DN311" i="22"/>
  <c r="DZ311" i="22"/>
  <c r="DS311" i="22"/>
  <c r="DT311" i="22"/>
  <c r="DN310" i="22"/>
  <c r="DZ310" i="22"/>
  <c r="DS310" i="22"/>
  <c r="DT310" i="22"/>
  <c r="DN309" i="22"/>
  <c r="DZ309" i="22"/>
  <c r="DS309" i="22"/>
  <c r="DT309" i="22"/>
  <c r="DN308" i="22"/>
  <c r="DZ308" i="22"/>
  <c r="DS308" i="22"/>
  <c r="DT308" i="22"/>
  <c r="DN307" i="22"/>
  <c r="DZ307" i="22"/>
  <c r="DS307" i="22"/>
  <c r="DT307" i="22"/>
  <c r="DN306" i="22"/>
  <c r="DZ306" i="22"/>
  <c r="DS306" i="22"/>
  <c r="DT306" i="22"/>
  <c r="DN305" i="22"/>
  <c r="DZ305" i="22"/>
  <c r="DS305" i="22"/>
  <c r="DT305" i="22"/>
  <c r="DN304" i="22"/>
  <c r="DZ304" i="22"/>
  <c r="DS304" i="22"/>
  <c r="DT304" i="22"/>
  <c r="DN303" i="22"/>
  <c r="DZ303" i="22"/>
  <c r="DS303" i="22"/>
  <c r="DT303" i="22"/>
  <c r="DN302" i="22"/>
  <c r="DZ302" i="22"/>
  <c r="DS302" i="22"/>
  <c r="DT302" i="22"/>
  <c r="DN301" i="22"/>
  <c r="DZ301" i="22"/>
  <c r="DS301" i="22"/>
  <c r="DT301" i="22"/>
  <c r="DN300" i="22"/>
  <c r="DZ300" i="22"/>
  <c r="DS300" i="22"/>
  <c r="DT300" i="22"/>
  <c r="DN299" i="22"/>
  <c r="DZ299" i="22"/>
  <c r="DS299" i="22"/>
  <c r="DT299" i="22"/>
  <c r="DN298" i="22"/>
  <c r="DZ298" i="22"/>
  <c r="DS298" i="22"/>
  <c r="DT298" i="22"/>
  <c r="DN297" i="22"/>
  <c r="DZ297" i="22"/>
  <c r="DS297" i="22"/>
  <c r="DT297" i="22"/>
  <c r="DN296" i="22"/>
  <c r="DZ296" i="22"/>
  <c r="DS296" i="22"/>
  <c r="DT296" i="22"/>
  <c r="DN295" i="22"/>
  <c r="DZ295" i="22"/>
  <c r="DS295" i="22"/>
  <c r="DT295" i="22"/>
  <c r="DN294" i="22"/>
  <c r="DZ294" i="22"/>
  <c r="DS294" i="22"/>
  <c r="DT294" i="22"/>
  <c r="DN293" i="22"/>
  <c r="DZ293" i="22"/>
  <c r="DS293" i="22"/>
  <c r="DT293" i="22"/>
  <c r="DN292" i="22"/>
  <c r="DZ292" i="22"/>
  <c r="DS292" i="22"/>
  <c r="DT292" i="22"/>
  <c r="DN291" i="22"/>
  <c r="DZ291" i="22"/>
  <c r="DS291" i="22"/>
  <c r="DT291" i="22"/>
  <c r="DN290" i="22"/>
  <c r="DZ290" i="22"/>
  <c r="DS290" i="22"/>
  <c r="DT290" i="22"/>
  <c r="DN289" i="22"/>
  <c r="DZ289" i="22"/>
  <c r="DS289" i="22"/>
  <c r="DT289" i="22"/>
  <c r="DN288" i="22"/>
  <c r="DZ288" i="22"/>
  <c r="DS288" i="22"/>
  <c r="DT288" i="22"/>
  <c r="DN287" i="22"/>
  <c r="DZ287" i="22"/>
  <c r="DS287" i="22"/>
  <c r="DT287" i="22"/>
  <c r="DN286" i="22"/>
  <c r="DZ286" i="22"/>
  <c r="DS286" i="22"/>
  <c r="DT286" i="22"/>
  <c r="DN285" i="22"/>
  <c r="DZ285" i="22"/>
  <c r="DS285" i="22"/>
  <c r="DT285" i="22"/>
  <c r="DN284" i="22"/>
  <c r="DZ284" i="22"/>
  <c r="DS284" i="22"/>
  <c r="DT284" i="22"/>
  <c r="DN283" i="22"/>
  <c r="DZ283" i="22"/>
  <c r="DS283" i="22"/>
  <c r="DT283" i="22"/>
  <c r="DN282" i="22"/>
  <c r="DZ282" i="22"/>
  <c r="DS282" i="22"/>
  <c r="DT282" i="22"/>
  <c r="DN281" i="22"/>
  <c r="DZ281" i="22"/>
  <c r="DS281" i="22"/>
  <c r="DT281" i="22"/>
  <c r="DN280" i="22"/>
  <c r="DZ280" i="22"/>
  <c r="DS280" i="22"/>
  <c r="DT280" i="22"/>
  <c r="DN279" i="22"/>
  <c r="DZ279" i="22"/>
  <c r="DS279" i="22"/>
  <c r="DT279" i="22"/>
  <c r="DN278" i="22"/>
  <c r="DZ278" i="22"/>
  <c r="DS278" i="22"/>
  <c r="DT278" i="22"/>
  <c r="DN277" i="22"/>
  <c r="DZ277" i="22"/>
  <c r="DS277" i="22"/>
  <c r="DT277" i="22"/>
  <c r="DN276" i="22"/>
  <c r="DZ276" i="22"/>
  <c r="DS276" i="22"/>
  <c r="DT276" i="22"/>
  <c r="DN275" i="22"/>
  <c r="DZ275" i="22"/>
  <c r="DS275" i="22"/>
  <c r="DT275" i="22"/>
  <c r="DN274" i="22"/>
  <c r="DZ274" i="22"/>
  <c r="DS274" i="22"/>
  <c r="DT274" i="22"/>
  <c r="DN273" i="22"/>
  <c r="DZ273" i="22"/>
  <c r="DS273" i="22"/>
  <c r="DT273" i="22"/>
  <c r="DN272" i="22"/>
  <c r="DZ272" i="22"/>
  <c r="DS272" i="22"/>
  <c r="DT272" i="22"/>
  <c r="DN271" i="22"/>
  <c r="DZ271" i="22"/>
  <c r="DS271" i="22"/>
  <c r="DT271" i="22"/>
  <c r="DN270" i="22"/>
  <c r="DZ270" i="22"/>
  <c r="DS270" i="22"/>
  <c r="DT270" i="22"/>
  <c r="DN269" i="22"/>
  <c r="DZ269" i="22"/>
  <c r="DS269" i="22"/>
  <c r="DT269" i="22"/>
  <c r="DN268" i="22"/>
  <c r="DZ268" i="22"/>
  <c r="DS268" i="22"/>
  <c r="DT268" i="22"/>
  <c r="DN267" i="22"/>
  <c r="DZ267" i="22"/>
  <c r="DS267" i="22"/>
  <c r="DT267" i="22"/>
  <c r="DN266" i="22"/>
  <c r="DZ266" i="22"/>
  <c r="DS266" i="22"/>
  <c r="DT266" i="22"/>
  <c r="DN265" i="22"/>
  <c r="DZ265" i="22"/>
  <c r="DS265" i="22"/>
  <c r="DT265" i="22"/>
  <c r="DN264" i="22"/>
  <c r="DZ264" i="22"/>
  <c r="DS264" i="22"/>
  <c r="DT264" i="22"/>
  <c r="DN263" i="22"/>
  <c r="DZ263" i="22"/>
  <c r="DS263" i="22"/>
  <c r="DT263" i="22"/>
  <c r="DN262" i="22"/>
  <c r="DZ262" i="22"/>
  <c r="DS262" i="22"/>
  <c r="DT262" i="22"/>
  <c r="DN261" i="22"/>
  <c r="DZ261" i="22"/>
  <c r="DS261" i="22"/>
  <c r="DT261" i="22"/>
  <c r="DN260" i="22"/>
  <c r="DZ260" i="22"/>
  <c r="DS260" i="22"/>
  <c r="DT260" i="22"/>
  <c r="DN259" i="22"/>
  <c r="DZ259" i="22"/>
  <c r="DS259" i="22"/>
  <c r="DT259" i="22"/>
  <c r="DN258" i="22"/>
  <c r="DZ258" i="22"/>
  <c r="DS258" i="22"/>
  <c r="DT258" i="22"/>
  <c r="DN257" i="22"/>
  <c r="DZ257" i="22"/>
  <c r="DS257" i="22"/>
  <c r="DT257" i="22"/>
  <c r="DN256" i="22"/>
  <c r="DZ256" i="22"/>
  <c r="DS256" i="22"/>
  <c r="DT256" i="22"/>
  <c r="DN255" i="22"/>
  <c r="DZ255" i="22"/>
  <c r="DS255" i="22"/>
  <c r="DT255" i="22"/>
  <c r="DN254" i="22"/>
  <c r="DZ254" i="22"/>
  <c r="DS254" i="22"/>
  <c r="DT254" i="22"/>
  <c r="DN253" i="22"/>
  <c r="DZ253" i="22"/>
  <c r="DS253" i="22"/>
  <c r="DT253" i="22"/>
  <c r="DN252" i="22"/>
  <c r="DZ252" i="22"/>
  <c r="DS252" i="22"/>
  <c r="DT252" i="22"/>
  <c r="DN251" i="22"/>
  <c r="DZ251" i="22"/>
  <c r="DS251" i="22"/>
  <c r="DT251" i="22"/>
  <c r="DN250" i="22"/>
  <c r="DZ250" i="22"/>
  <c r="DS250" i="22"/>
  <c r="DT250" i="22"/>
  <c r="DN249" i="22"/>
  <c r="DZ249" i="22"/>
  <c r="DS249" i="22"/>
  <c r="DT249" i="22"/>
  <c r="DN248" i="22"/>
  <c r="DZ248" i="22"/>
  <c r="DS248" i="22"/>
  <c r="DT248" i="22"/>
  <c r="DN247" i="22"/>
  <c r="DZ247" i="22"/>
  <c r="DS247" i="22"/>
  <c r="DT247" i="22"/>
  <c r="DN246" i="22"/>
  <c r="DZ246" i="22"/>
  <c r="DS246" i="22"/>
  <c r="DT246" i="22"/>
  <c r="DN245" i="22"/>
  <c r="DZ245" i="22"/>
  <c r="DS245" i="22"/>
  <c r="DT245" i="22"/>
  <c r="DN244" i="22"/>
  <c r="DZ244" i="22"/>
  <c r="DS244" i="22"/>
  <c r="DT244" i="22"/>
  <c r="DN243" i="22"/>
  <c r="DZ243" i="22"/>
  <c r="DS243" i="22"/>
  <c r="DT243" i="22"/>
  <c r="DN242" i="22"/>
  <c r="DZ242" i="22"/>
  <c r="DS242" i="22"/>
  <c r="DT242" i="22"/>
  <c r="DN241" i="22"/>
  <c r="DZ241" i="22"/>
  <c r="DS241" i="22"/>
  <c r="DT241" i="22"/>
  <c r="DN240" i="22"/>
  <c r="DZ240" i="22"/>
  <c r="DS240" i="22"/>
  <c r="DT240" i="22"/>
  <c r="DN239" i="22"/>
  <c r="DZ239" i="22"/>
  <c r="DS239" i="22"/>
  <c r="DT239" i="22"/>
  <c r="DN238" i="22"/>
  <c r="DZ238" i="22"/>
  <c r="DS238" i="22"/>
  <c r="DT238" i="22"/>
  <c r="DN237" i="22"/>
  <c r="DZ237" i="22"/>
  <c r="DS237" i="22"/>
  <c r="DT237" i="22"/>
  <c r="DN236" i="22"/>
  <c r="DZ236" i="22"/>
  <c r="DS236" i="22"/>
  <c r="DT236" i="22"/>
  <c r="DN235" i="22"/>
  <c r="DZ235" i="22"/>
  <c r="DS235" i="22"/>
  <c r="DT235" i="22"/>
  <c r="DN234" i="22"/>
  <c r="DZ234" i="22"/>
  <c r="DS234" i="22"/>
  <c r="DT234" i="22"/>
  <c r="DN233" i="22"/>
  <c r="DZ233" i="22"/>
  <c r="DS233" i="22"/>
  <c r="DT233" i="22"/>
  <c r="DN232" i="22"/>
  <c r="DZ232" i="22"/>
  <c r="DS232" i="22"/>
  <c r="DT232" i="22"/>
  <c r="DN231" i="22"/>
  <c r="DZ231" i="22"/>
  <c r="DS231" i="22"/>
  <c r="DT231" i="22"/>
  <c r="DN230" i="22"/>
  <c r="DZ230" i="22"/>
  <c r="DS230" i="22"/>
  <c r="DT230" i="22"/>
  <c r="DN229" i="22"/>
  <c r="DZ229" i="22"/>
  <c r="DS229" i="22"/>
  <c r="DT229" i="22"/>
  <c r="DN228" i="22"/>
  <c r="DZ228" i="22"/>
  <c r="DS228" i="22"/>
  <c r="DT228" i="22"/>
  <c r="DN227" i="22"/>
  <c r="DZ227" i="22"/>
  <c r="DS227" i="22"/>
  <c r="DT227" i="22"/>
  <c r="DN226" i="22"/>
  <c r="DZ226" i="22"/>
  <c r="DS226" i="22"/>
  <c r="DT226" i="22"/>
  <c r="DN225" i="22"/>
  <c r="DZ225" i="22"/>
  <c r="DS225" i="22"/>
  <c r="DT225" i="22"/>
  <c r="DN224" i="22"/>
  <c r="DZ224" i="22"/>
  <c r="DS224" i="22"/>
  <c r="DT224" i="22"/>
  <c r="DN223" i="22"/>
  <c r="DZ223" i="22"/>
  <c r="DS223" i="22"/>
  <c r="DT223" i="22"/>
  <c r="DN222" i="22"/>
  <c r="DZ222" i="22"/>
  <c r="DS222" i="22"/>
  <c r="DT222" i="22"/>
  <c r="DN221" i="22"/>
  <c r="DZ221" i="22"/>
  <c r="DS221" i="22"/>
  <c r="DT221" i="22"/>
  <c r="DN220" i="22"/>
  <c r="DZ220" i="22"/>
  <c r="DS220" i="22"/>
  <c r="DT220" i="22"/>
  <c r="DN219" i="22"/>
  <c r="DZ219" i="22"/>
  <c r="DS219" i="22"/>
  <c r="DT219" i="22"/>
  <c r="DN218" i="22"/>
  <c r="DZ218" i="22"/>
  <c r="DS218" i="22"/>
  <c r="DT218" i="22"/>
  <c r="DN217" i="22"/>
  <c r="DZ217" i="22"/>
  <c r="DS217" i="22"/>
  <c r="DT217" i="22"/>
  <c r="DN216" i="22"/>
  <c r="DZ216" i="22"/>
  <c r="DS216" i="22"/>
  <c r="DT216" i="22"/>
  <c r="DN215" i="22"/>
  <c r="DZ215" i="22"/>
  <c r="DS215" i="22"/>
  <c r="DT215" i="22"/>
  <c r="DN214" i="22"/>
  <c r="DZ214" i="22"/>
  <c r="DS214" i="22"/>
  <c r="DT214" i="22"/>
  <c r="DN213" i="22"/>
  <c r="DZ213" i="22"/>
  <c r="DS213" i="22"/>
  <c r="DT213" i="22"/>
  <c r="DN212" i="22"/>
  <c r="DZ212" i="22"/>
  <c r="DS212" i="22"/>
  <c r="DT212" i="22"/>
  <c r="DN211" i="22"/>
  <c r="DZ211" i="22"/>
  <c r="DS211" i="22"/>
  <c r="DT211" i="22"/>
  <c r="DN210" i="22"/>
  <c r="DZ210" i="22"/>
  <c r="DS210" i="22"/>
  <c r="DT210" i="22"/>
  <c r="DN209" i="22"/>
  <c r="DZ209" i="22"/>
  <c r="DS209" i="22"/>
  <c r="DT209" i="22"/>
  <c r="DN208" i="22"/>
  <c r="DZ208" i="22"/>
  <c r="DS208" i="22"/>
  <c r="DT208" i="22"/>
  <c r="DN207" i="22"/>
  <c r="DZ207" i="22"/>
  <c r="DS207" i="22"/>
  <c r="DT207" i="22"/>
  <c r="DN206" i="22"/>
  <c r="DZ206" i="22"/>
  <c r="DS206" i="22"/>
  <c r="DT206" i="22"/>
  <c r="DN205" i="22"/>
  <c r="DZ205" i="22"/>
  <c r="DS205" i="22"/>
  <c r="DT205" i="22"/>
  <c r="DN204" i="22"/>
  <c r="DZ204" i="22"/>
  <c r="DS204" i="22"/>
  <c r="DT204" i="22"/>
  <c r="DN203" i="22"/>
  <c r="DZ203" i="22"/>
  <c r="DS203" i="22"/>
  <c r="DT203" i="22"/>
  <c r="DN202" i="22"/>
  <c r="DZ202" i="22"/>
  <c r="DS202" i="22"/>
  <c r="DT202" i="22"/>
  <c r="DN201" i="22"/>
  <c r="DZ201" i="22"/>
  <c r="DS201" i="22"/>
  <c r="DT201" i="22"/>
  <c r="DN200" i="22"/>
  <c r="DZ200" i="22"/>
  <c r="DS200" i="22"/>
  <c r="DT200" i="22"/>
  <c r="DN199" i="22"/>
  <c r="DZ199" i="22"/>
  <c r="DS199" i="22"/>
  <c r="DT199" i="22"/>
  <c r="DN198" i="22"/>
  <c r="DZ198" i="22"/>
  <c r="DS198" i="22"/>
  <c r="DT198" i="22"/>
  <c r="DN197" i="22"/>
  <c r="DX197" i="22"/>
  <c r="DZ197" i="22"/>
  <c r="DN196" i="22"/>
  <c r="FI196" i="22"/>
  <c r="DX196" i="22"/>
  <c r="DV196" i="22"/>
  <c r="DT196" i="22"/>
  <c r="DZ196" i="22"/>
  <c r="DN195" i="22"/>
  <c r="DX195" i="22"/>
  <c r="DZ195" i="22"/>
  <c r="DN194" i="22"/>
  <c r="FI194" i="22"/>
  <c r="DX194" i="22"/>
  <c r="DV194" i="22"/>
  <c r="DT194" i="22"/>
  <c r="DZ194" i="22"/>
  <c r="DN193" i="22"/>
  <c r="DX193" i="22"/>
  <c r="DZ193" i="22"/>
  <c r="DN192" i="22"/>
  <c r="FI192" i="22"/>
  <c r="DV192" i="22"/>
  <c r="DS192" i="22"/>
  <c r="DT192" i="22"/>
  <c r="DZ192" i="22"/>
  <c r="DN191" i="22"/>
  <c r="FI191" i="22"/>
  <c r="DZ191" i="22"/>
  <c r="DV191" i="22"/>
  <c r="DS191" i="22"/>
  <c r="DT191" i="22"/>
  <c r="DX191" i="22"/>
  <c r="DS190" i="22"/>
  <c r="DN190" i="22"/>
  <c r="DZ190" i="22"/>
  <c r="DN189" i="22"/>
  <c r="DX189" i="22"/>
  <c r="DV189" i="22"/>
  <c r="FI189" i="22"/>
  <c r="DN188" i="22"/>
  <c r="FI188" i="22"/>
  <c r="DZ188" i="22"/>
  <c r="DN187" i="22"/>
  <c r="DX187" i="22"/>
  <c r="DV187" i="22"/>
  <c r="FI187" i="22"/>
  <c r="DN186" i="22"/>
  <c r="FI186" i="22"/>
  <c r="DZ186" i="22"/>
  <c r="DT186" i="22"/>
  <c r="DN185" i="22"/>
  <c r="DX185" i="22"/>
  <c r="DV185" i="22"/>
  <c r="FI185" i="22"/>
  <c r="DN184" i="22"/>
  <c r="DT184" i="22"/>
  <c r="FI184" i="22"/>
  <c r="DN183" i="22"/>
  <c r="DX183" i="22"/>
  <c r="DV183" i="22"/>
  <c r="FI183" i="22"/>
  <c r="DN182" i="22"/>
  <c r="DT182" i="22"/>
  <c r="DN181" i="22"/>
  <c r="DX181" i="22"/>
  <c r="DV181" i="22"/>
  <c r="FI181" i="22"/>
  <c r="DN180" i="22"/>
  <c r="FI180" i="22"/>
  <c r="DZ180" i="22"/>
  <c r="DN179" i="22"/>
  <c r="DX179" i="22"/>
  <c r="DV179" i="22"/>
  <c r="FI179" i="22"/>
  <c r="DN178" i="22"/>
  <c r="FI178" i="22"/>
  <c r="DZ178" i="22"/>
  <c r="DV178" i="22"/>
  <c r="DS178" i="22"/>
  <c r="DT178" i="22"/>
  <c r="DX178" i="22"/>
  <c r="DN177" i="22"/>
  <c r="DZ177" i="22"/>
  <c r="DN176" i="22"/>
  <c r="FI176" i="22"/>
  <c r="DX176" i="22"/>
  <c r="DV176" i="22"/>
  <c r="DT176" i="22"/>
  <c r="DZ176" i="22"/>
  <c r="DN175" i="22"/>
  <c r="DZ175" i="22"/>
  <c r="DN174" i="22"/>
  <c r="FI174" i="22"/>
  <c r="DX174" i="22"/>
  <c r="DV174" i="22"/>
  <c r="DT174" i="22"/>
  <c r="DZ174" i="22"/>
  <c r="DS173" i="22"/>
  <c r="DN173" i="22"/>
  <c r="DZ173" i="22"/>
  <c r="DN172" i="22"/>
  <c r="DX172" i="22"/>
  <c r="DV172" i="22"/>
  <c r="FI172" i="22"/>
  <c r="DN171" i="22"/>
  <c r="FI171" i="22"/>
  <c r="DZ171" i="22"/>
  <c r="DV171" i="22"/>
  <c r="DS171" i="22"/>
  <c r="DT171" i="22"/>
  <c r="DX171" i="22"/>
  <c r="DS170" i="22"/>
  <c r="DN170" i="22"/>
  <c r="DT170" i="22"/>
  <c r="DZ170" i="22"/>
  <c r="DN169" i="22"/>
  <c r="DX169" i="22"/>
  <c r="DV169" i="22"/>
  <c r="FI169" i="22"/>
  <c r="DN168" i="22"/>
  <c r="DT168" i="22"/>
  <c r="DS167" i="22"/>
  <c r="DN167" i="22"/>
  <c r="DN166" i="22"/>
  <c r="FI166" i="22"/>
  <c r="DX166" i="22"/>
  <c r="DV166" i="22"/>
  <c r="DT166" i="22"/>
  <c r="DZ166" i="22"/>
  <c r="DN165" i="22"/>
  <c r="DZ165" i="22"/>
  <c r="DN164" i="22"/>
  <c r="FI164" i="22"/>
  <c r="DX164" i="22"/>
  <c r="DV164" i="22"/>
  <c r="DT164" i="22"/>
  <c r="DZ164" i="22"/>
  <c r="DN163" i="22"/>
  <c r="DN162" i="22"/>
  <c r="FI162" i="22"/>
  <c r="DX162" i="22"/>
  <c r="DV162" i="22"/>
  <c r="DT162" i="22"/>
  <c r="DZ162" i="22"/>
  <c r="DN161" i="22"/>
  <c r="DX161" i="22"/>
  <c r="DN160" i="22"/>
  <c r="FI160" i="22"/>
  <c r="DX160" i="22"/>
  <c r="DV160" i="22"/>
  <c r="DT160" i="22"/>
  <c r="DZ160" i="22"/>
  <c r="DS159" i="22"/>
  <c r="DN159" i="22"/>
  <c r="DT159" i="22"/>
  <c r="DZ159" i="22"/>
  <c r="DN158" i="22"/>
  <c r="DX158" i="22"/>
  <c r="DV158" i="22"/>
  <c r="FI158" i="22"/>
  <c r="DN157" i="22"/>
  <c r="FI157" i="22"/>
  <c r="DZ157" i="22"/>
  <c r="DV157" i="22"/>
  <c r="DS157" i="22"/>
  <c r="DT157" i="22"/>
  <c r="DX157" i="22"/>
  <c r="DN156" i="22"/>
  <c r="DX156" i="22"/>
  <c r="DZ156" i="22"/>
  <c r="DN155" i="22"/>
  <c r="FI155" i="22"/>
  <c r="DV155" i="22"/>
  <c r="DS155" i="22"/>
  <c r="DT155" i="22"/>
  <c r="DZ155" i="22"/>
  <c r="DN154" i="22"/>
  <c r="FI154" i="22"/>
  <c r="DZ154" i="22"/>
  <c r="DT154" i="22"/>
  <c r="DN153" i="22"/>
  <c r="DX153" i="22"/>
  <c r="DV153" i="22"/>
  <c r="FI153" i="22"/>
  <c r="DN152" i="22"/>
  <c r="DT152" i="22"/>
  <c r="FI152" i="22"/>
  <c r="DN151" i="22"/>
  <c r="DX151" i="22"/>
  <c r="DV151" i="22"/>
  <c r="FI151" i="22"/>
  <c r="DN150" i="22"/>
  <c r="DN149" i="22"/>
  <c r="DX149" i="22"/>
  <c r="DV149" i="22"/>
  <c r="FI149" i="22"/>
  <c r="DN148" i="22"/>
  <c r="FI148" i="22"/>
  <c r="DZ148" i="22"/>
  <c r="DN147" i="22"/>
  <c r="DX147" i="22"/>
  <c r="DV147" i="22"/>
  <c r="FI147" i="22"/>
  <c r="DN146" i="22"/>
  <c r="FI146" i="22"/>
  <c r="DZ146" i="22"/>
  <c r="DT146" i="22"/>
  <c r="DN145" i="22"/>
  <c r="DX145" i="22"/>
  <c r="DV145" i="22"/>
  <c r="FI145" i="22"/>
  <c r="DN144" i="22"/>
  <c r="DT144" i="22"/>
  <c r="FI144" i="22"/>
  <c r="DN143" i="22"/>
  <c r="DX143" i="22"/>
  <c r="DV143" i="22"/>
  <c r="FI143" i="22"/>
  <c r="DN142" i="22"/>
  <c r="DT142" i="22"/>
  <c r="DS141" i="22"/>
  <c r="DN141" i="22"/>
  <c r="DX141" i="22"/>
  <c r="DN140" i="22"/>
  <c r="FI140" i="22"/>
  <c r="DX140" i="22"/>
  <c r="DV140" i="22"/>
  <c r="DT140" i="22"/>
  <c r="DZ140" i="22"/>
  <c r="DN139" i="22"/>
  <c r="DN138" i="22"/>
  <c r="FI138" i="22"/>
  <c r="DX138" i="22"/>
  <c r="DV138" i="22"/>
  <c r="DT138" i="22"/>
  <c r="DZ138" i="22"/>
  <c r="DN137" i="22"/>
  <c r="DX137" i="22"/>
  <c r="DN136" i="22"/>
  <c r="FI136" i="22"/>
  <c r="DV136" i="22"/>
  <c r="DS136" i="22"/>
  <c r="DT136" i="22"/>
  <c r="DZ136" i="22"/>
  <c r="DN135" i="22"/>
  <c r="DT135" i="22"/>
  <c r="FI135" i="22"/>
  <c r="DN134" i="22"/>
  <c r="DX134" i="22"/>
  <c r="DV134" i="22"/>
  <c r="FI134" i="22"/>
  <c r="DN133" i="22"/>
  <c r="DS132" i="22"/>
  <c r="DN132" i="22"/>
  <c r="DN131" i="22"/>
  <c r="FI131" i="22"/>
  <c r="DV131" i="22"/>
  <c r="DS131" i="22"/>
  <c r="DT131" i="22"/>
  <c r="DZ131" i="22"/>
  <c r="DN130" i="22"/>
  <c r="DT130" i="22"/>
  <c r="FI130" i="22"/>
  <c r="DN129" i="22"/>
  <c r="DX129" i="22"/>
  <c r="DV129" i="22"/>
  <c r="FI129" i="22"/>
  <c r="DN128" i="22"/>
  <c r="DN127" i="22"/>
  <c r="DX127" i="22"/>
  <c r="DV127" i="22"/>
  <c r="FI127" i="22"/>
  <c r="DN126" i="22"/>
  <c r="FI126" i="22"/>
  <c r="DZ126" i="22"/>
  <c r="DN125" i="22"/>
  <c r="DX125" i="22"/>
  <c r="DV125" i="22"/>
  <c r="DS125" i="22"/>
  <c r="DN124" i="22"/>
  <c r="FI124" i="22"/>
  <c r="DX124" i="22"/>
  <c r="DV124" i="22"/>
  <c r="DT124" i="22"/>
  <c r="DZ124" i="22"/>
  <c r="DN123" i="22"/>
  <c r="DZ123" i="22"/>
  <c r="DN122" i="22"/>
  <c r="FI122" i="22"/>
  <c r="DX122" i="22"/>
  <c r="DV122" i="22"/>
  <c r="DT122" i="22"/>
  <c r="DZ122" i="22"/>
  <c r="DN121" i="22"/>
  <c r="DZ121" i="22"/>
  <c r="DN120" i="22"/>
  <c r="FI120" i="22"/>
  <c r="DX120" i="22"/>
  <c r="DV120" i="22"/>
  <c r="DT120" i="22"/>
  <c r="DZ120" i="22"/>
  <c r="DN119" i="22"/>
  <c r="DZ119" i="22"/>
  <c r="DN118" i="22"/>
  <c r="FI118" i="22"/>
  <c r="DX118" i="22"/>
  <c r="DV118" i="22"/>
  <c r="DT118" i="22"/>
  <c r="DZ118" i="22"/>
  <c r="DN117" i="22"/>
  <c r="DZ117" i="22"/>
  <c r="DN116" i="22"/>
  <c r="FI116" i="22"/>
  <c r="DX116" i="22"/>
  <c r="DV116" i="22"/>
  <c r="DT116" i="22"/>
  <c r="DZ116" i="22"/>
  <c r="DS115" i="22"/>
  <c r="DN115" i="22"/>
  <c r="DN114" i="22"/>
  <c r="DX114" i="22"/>
  <c r="DV114" i="22"/>
  <c r="FI114" i="22"/>
  <c r="DN113" i="22"/>
  <c r="FI113" i="22"/>
  <c r="DZ113" i="22"/>
  <c r="DN112" i="22"/>
  <c r="DX112" i="22"/>
  <c r="DV112" i="22"/>
  <c r="FI112" i="22"/>
  <c r="DN111" i="22"/>
  <c r="FI111" i="22"/>
  <c r="DZ111" i="22"/>
  <c r="DT111" i="22"/>
  <c r="DN110" i="22"/>
  <c r="DX110" i="22"/>
  <c r="DV110" i="22"/>
  <c r="FI110" i="22"/>
  <c r="DN109" i="22"/>
  <c r="DT109" i="22"/>
  <c r="FI109" i="22"/>
  <c r="DN108" i="22"/>
  <c r="DX108" i="22"/>
  <c r="DV108" i="22"/>
  <c r="FI108" i="22"/>
  <c r="DN107" i="22"/>
  <c r="DN106" i="22"/>
  <c r="DX106" i="22"/>
  <c r="DV106" i="22"/>
  <c r="FI106" i="22"/>
  <c r="DN105" i="22"/>
  <c r="FI105" i="22"/>
  <c r="DZ105" i="22"/>
  <c r="DN104" i="22"/>
  <c r="DX104" i="22"/>
  <c r="DV104" i="22"/>
  <c r="FI104" i="22"/>
  <c r="DN103" i="22"/>
  <c r="FI103" i="22"/>
  <c r="DZ103" i="22"/>
  <c r="DV103" i="22"/>
  <c r="DS103" i="22"/>
  <c r="DT103" i="22"/>
  <c r="DX103" i="22"/>
  <c r="DN102" i="22"/>
  <c r="DZ102" i="22"/>
  <c r="DN101" i="22"/>
  <c r="FI101" i="22"/>
  <c r="DV101" i="22"/>
  <c r="DS101" i="22"/>
  <c r="DT101" i="22"/>
  <c r="DZ101" i="22"/>
  <c r="DN100" i="22"/>
  <c r="DN99" i="22"/>
  <c r="DX99" i="22"/>
  <c r="DV99" i="22"/>
  <c r="FI99" i="22"/>
  <c r="DN98" i="22"/>
  <c r="FI98" i="22"/>
  <c r="DZ98" i="22"/>
  <c r="DN97" i="22"/>
  <c r="DX97" i="22"/>
  <c r="DV97" i="22"/>
  <c r="FI97" i="22"/>
  <c r="DN96" i="22"/>
  <c r="FI96" i="22"/>
  <c r="DZ96" i="22"/>
  <c r="DT96" i="22"/>
  <c r="DN95" i="22"/>
  <c r="DX95" i="22"/>
  <c r="DV95" i="22"/>
  <c r="FI95" i="22"/>
  <c r="DN94" i="22"/>
  <c r="DT94" i="22"/>
  <c r="FI94" i="22"/>
  <c r="DN93" i="22"/>
  <c r="DX93" i="22"/>
  <c r="DV93" i="22"/>
  <c r="FI93" i="22"/>
  <c r="DN92" i="22"/>
  <c r="DN91" i="22"/>
  <c r="DX91" i="22"/>
  <c r="DV91" i="22"/>
  <c r="FI91" i="22"/>
  <c r="DN90" i="22"/>
  <c r="FI90" i="22"/>
  <c r="DZ90" i="22"/>
  <c r="DN89" i="22"/>
  <c r="DX89" i="22"/>
  <c r="DV89" i="22"/>
  <c r="FI89" i="22"/>
  <c r="DN88" i="22"/>
  <c r="FI88" i="22"/>
  <c r="DZ88" i="22"/>
  <c r="DV88" i="22"/>
  <c r="DS88" i="22"/>
  <c r="DT88" i="22"/>
  <c r="DX88" i="22"/>
  <c r="DN87" i="22"/>
  <c r="DZ87" i="22"/>
  <c r="DN86" i="22"/>
  <c r="FI86" i="22"/>
  <c r="DX86" i="22"/>
  <c r="DV86" i="22"/>
  <c r="DT86" i="22"/>
  <c r="DZ86" i="22"/>
  <c r="DN85" i="22"/>
  <c r="DT85" i="22"/>
  <c r="DV85" i="22"/>
  <c r="DN84" i="22"/>
  <c r="FI84" i="22"/>
  <c r="DX84" i="22"/>
  <c r="DV84" i="22"/>
  <c r="DT84" i="22"/>
  <c r="DZ84" i="22"/>
  <c r="DN83" i="22"/>
  <c r="DZ83" i="22"/>
  <c r="DX83" i="22"/>
  <c r="DV83" i="22"/>
  <c r="DN82" i="22"/>
  <c r="FI82" i="22"/>
  <c r="DX82" i="22"/>
  <c r="DV82" i="22"/>
  <c r="DT82" i="22"/>
  <c r="DZ82" i="22"/>
  <c r="DN81" i="22"/>
  <c r="DT81" i="22"/>
  <c r="DV81" i="22"/>
  <c r="DN80" i="22"/>
  <c r="FI80" i="22"/>
  <c r="DX80" i="22"/>
  <c r="DV80" i="22"/>
  <c r="DT80" i="22"/>
  <c r="DZ80" i="22"/>
  <c r="DN79" i="22"/>
  <c r="DZ79" i="22"/>
  <c r="DX79" i="22"/>
  <c r="DV79" i="22"/>
  <c r="DN78" i="22"/>
  <c r="FI78" i="22"/>
  <c r="DX78" i="22"/>
  <c r="DV78" i="22"/>
  <c r="DT78" i="22"/>
  <c r="DZ78" i="22"/>
  <c r="DN77" i="22"/>
  <c r="DT77" i="22"/>
  <c r="DV77" i="22"/>
  <c r="DN76" i="22"/>
  <c r="FI76" i="22"/>
  <c r="DX76" i="22"/>
  <c r="DV76" i="22"/>
  <c r="DT76" i="22"/>
  <c r="DZ76" i="22"/>
  <c r="DN75" i="22"/>
  <c r="DZ75" i="22"/>
  <c r="DX75" i="22"/>
  <c r="DV75" i="22"/>
  <c r="DN74" i="22"/>
  <c r="FI74" i="22"/>
  <c r="DX74" i="22"/>
  <c r="DV74" i="22"/>
  <c r="DT74" i="22"/>
  <c r="DZ74" i="22"/>
  <c r="DN73" i="22"/>
  <c r="DT73" i="22"/>
  <c r="DV73" i="22"/>
  <c r="DN72" i="22"/>
  <c r="FI72" i="22"/>
  <c r="DX72" i="22"/>
  <c r="DV72" i="22"/>
  <c r="DT72" i="22"/>
  <c r="DZ72" i="22"/>
  <c r="DN71" i="22"/>
  <c r="DZ71" i="22"/>
  <c r="DX71" i="22"/>
  <c r="DV71" i="22"/>
  <c r="DN70" i="22"/>
  <c r="FI70" i="22"/>
  <c r="DX70" i="22"/>
  <c r="DV70" i="22"/>
  <c r="DT70" i="22"/>
  <c r="DZ70" i="22"/>
  <c r="DN69" i="22"/>
  <c r="DT69" i="22"/>
  <c r="DV69" i="22"/>
  <c r="DN68" i="22"/>
  <c r="FI68" i="22"/>
  <c r="DX68" i="22"/>
  <c r="DV68" i="22"/>
  <c r="DT68" i="22"/>
  <c r="DZ68" i="22"/>
  <c r="DN67" i="22"/>
  <c r="DZ67" i="22"/>
  <c r="DX67" i="22"/>
  <c r="DV67" i="22"/>
  <c r="DN66" i="22"/>
  <c r="FI66" i="22"/>
  <c r="DS66" i="22"/>
  <c r="DZ66" i="22"/>
  <c r="DN65" i="22"/>
  <c r="DZ65" i="22"/>
  <c r="DV65" i="22"/>
  <c r="DT65" i="22"/>
  <c r="DX65" i="22"/>
  <c r="DN64" i="22"/>
  <c r="DX64" i="22"/>
  <c r="DV64" i="22"/>
  <c r="DS64" i="22"/>
  <c r="FI64" i="22"/>
  <c r="DN63" i="22"/>
  <c r="FI63" i="22"/>
  <c r="DX63" i="22"/>
  <c r="DV63" i="22"/>
  <c r="DT63" i="22"/>
  <c r="DZ63" i="22"/>
  <c r="DN62" i="22"/>
  <c r="DT62" i="22"/>
  <c r="DV62" i="22"/>
  <c r="DN61" i="22"/>
  <c r="DV61" i="22"/>
  <c r="DS61" i="22"/>
  <c r="DT61" i="22"/>
  <c r="DZ61" i="22"/>
  <c r="DN60" i="22"/>
  <c r="DX60" i="22"/>
  <c r="DN59" i="22"/>
  <c r="DZ59" i="22"/>
  <c r="DN58" i="22"/>
  <c r="DT58" i="22"/>
  <c r="DX58" i="22"/>
  <c r="DN57" i="22"/>
  <c r="DV57" i="22"/>
  <c r="DZ57" i="22"/>
  <c r="DN56" i="22"/>
  <c r="DZ56" i="22"/>
  <c r="DV56" i="22"/>
  <c r="DT56" i="22"/>
  <c r="DX56" i="22"/>
  <c r="DN55" i="22"/>
  <c r="DZ55" i="22"/>
  <c r="DX55" i="22"/>
  <c r="DV55" i="22"/>
  <c r="DN54" i="22"/>
  <c r="FI54" i="22"/>
  <c r="DZ54" i="22"/>
  <c r="DV54" i="22"/>
  <c r="DS54" i="22"/>
  <c r="DT54" i="22"/>
  <c r="DX54" i="22"/>
  <c r="DN53" i="22"/>
  <c r="FI53" i="22"/>
  <c r="DX53" i="22"/>
  <c r="DS53" i="22"/>
  <c r="DT53" i="22"/>
  <c r="DV53" i="22"/>
  <c r="DN52" i="22"/>
  <c r="DX52" i="22"/>
  <c r="DV52" i="22"/>
  <c r="DS52" i="22"/>
  <c r="FI52" i="22"/>
  <c r="DN51" i="22"/>
  <c r="FI51" i="22"/>
  <c r="DS51" i="22"/>
  <c r="DZ51" i="22"/>
  <c r="DN50" i="22"/>
  <c r="FI50" i="22"/>
  <c r="DZ50" i="22"/>
  <c r="DV50" i="22"/>
  <c r="DS50" i="22"/>
  <c r="DT50" i="22"/>
  <c r="DX50" i="22"/>
  <c r="DN49" i="22"/>
  <c r="FI49" i="22"/>
  <c r="DS49" i="22"/>
  <c r="DT49" i="22"/>
  <c r="DV49" i="22"/>
  <c r="DN48" i="22"/>
  <c r="DZ48" i="22"/>
  <c r="DN47" i="22"/>
  <c r="FI47" i="22"/>
  <c r="DZ47" i="22"/>
  <c r="DV47" i="22"/>
  <c r="DS47" i="22"/>
  <c r="DT47" i="22"/>
  <c r="DX47" i="22"/>
  <c r="DS46" i="22"/>
  <c r="DN46" i="22"/>
  <c r="DT46" i="22"/>
  <c r="DV46" i="22"/>
  <c r="DN45" i="22"/>
  <c r="DX45" i="22"/>
  <c r="DV45" i="22"/>
  <c r="DS45" i="22"/>
  <c r="DT45" i="22"/>
  <c r="FI45" i="22"/>
  <c r="DN44" i="22"/>
  <c r="FI44" i="22"/>
  <c r="DX44" i="22"/>
  <c r="DV44" i="22"/>
  <c r="DT44" i="22"/>
  <c r="DZ44" i="22"/>
  <c r="DS43" i="22"/>
  <c r="DN43" i="22"/>
  <c r="DT43" i="22"/>
  <c r="DV43" i="22"/>
  <c r="DN42" i="22"/>
  <c r="DZ42" i="22"/>
  <c r="DN41" i="22"/>
  <c r="FI41" i="22"/>
  <c r="DZ41" i="22"/>
  <c r="DV41" i="22"/>
  <c r="DS41" i="22"/>
  <c r="DT41" i="22"/>
  <c r="DX41" i="22"/>
  <c r="DN40" i="22"/>
  <c r="DZ40" i="22"/>
  <c r="DV40" i="22"/>
  <c r="DN39" i="22"/>
  <c r="FI39" i="22"/>
  <c r="DX39" i="22"/>
  <c r="DV39" i="22"/>
  <c r="DT39" i="22"/>
  <c r="DZ39" i="22"/>
  <c r="DN38" i="22"/>
  <c r="DX38" i="22"/>
  <c r="DS38" i="22"/>
  <c r="DT38" i="22"/>
  <c r="DV38" i="22"/>
  <c r="DN37" i="22"/>
  <c r="DZ37" i="22"/>
  <c r="DX37" i="22"/>
  <c r="DN36" i="22"/>
  <c r="FI36" i="22"/>
  <c r="DZ36" i="22"/>
  <c r="DV36" i="22"/>
  <c r="DS36" i="22"/>
  <c r="DT36" i="22"/>
  <c r="DX36" i="22"/>
  <c r="DN35" i="22"/>
  <c r="DZ35" i="22"/>
  <c r="DX35" i="22"/>
  <c r="DT35" i="22"/>
  <c r="DV35" i="22"/>
  <c r="DN34" i="22"/>
  <c r="FI34" i="22"/>
  <c r="DX34" i="22"/>
  <c r="DV34" i="22"/>
  <c r="DT34" i="22"/>
  <c r="DZ34" i="22"/>
  <c r="DN33" i="22"/>
  <c r="DZ33" i="22"/>
  <c r="DV33" i="22"/>
  <c r="DN32" i="22"/>
  <c r="FI32" i="22"/>
  <c r="DX32" i="22"/>
  <c r="DV32" i="22"/>
  <c r="DT32" i="22"/>
  <c r="DZ32" i="22"/>
  <c r="DN31" i="22"/>
  <c r="DZ31" i="22"/>
  <c r="DX31" i="22"/>
  <c r="DT31" i="22"/>
  <c r="DV31" i="22"/>
  <c r="DN30" i="22"/>
  <c r="FI30" i="22"/>
  <c r="DX30" i="22"/>
  <c r="DV30" i="22"/>
  <c r="DT30" i="22"/>
  <c r="DZ30" i="22"/>
  <c r="DN29" i="22"/>
  <c r="DZ29" i="22"/>
  <c r="DV29" i="22"/>
  <c r="DN28" i="22"/>
  <c r="FI28" i="22"/>
  <c r="DX28" i="22"/>
  <c r="DV28" i="22"/>
  <c r="DT28" i="22"/>
  <c r="DZ28" i="22"/>
  <c r="DN27" i="22"/>
  <c r="DZ27" i="22"/>
  <c r="DX27" i="22"/>
  <c r="DT27" i="22"/>
  <c r="DV27" i="22"/>
  <c r="DN26" i="22"/>
  <c r="FI26" i="22"/>
  <c r="DX26" i="22"/>
  <c r="DV26" i="22"/>
  <c r="DT26" i="22"/>
  <c r="DZ26" i="22"/>
  <c r="DS25" i="22"/>
  <c r="DN25" i="22"/>
  <c r="DT25" i="22"/>
  <c r="DV25" i="22"/>
  <c r="DN24" i="22"/>
  <c r="DX24" i="22"/>
  <c r="DN23" i="22"/>
  <c r="DZ23" i="22"/>
  <c r="DV23" i="22"/>
  <c r="DT23" i="22"/>
  <c r="DX23" i="22"/>
  <c r="DN22" i="22"/>
  <c r="DZ22" i="22"/>
  <c r="DX22" i="22"/>
  <c r="DV22" i="22"/>
  <c r="DN21" i="22"/>
  <c r="DZ21" i="22"/>
  <c r="DV21" i="22"/>
  <c r="DX21" i="22"/>
  <c r="DN20" i="22"/>
  <c r="DZ20" i="22"/>
  <c r="DX20" i="22"/>
  <c r="DN19" i="22"/>
  <c r="DZ19" i="22"/>
  <c r="DX19" i="22"/>
  <c r="DN18" i="22"/>
  <c r="DZ18" i="22"/>
  <c r="DV18" i="22"/>
  <c r="DN17" i="22"/>
  <c r="DX17" i="22"/>
  <c r="DN16" i="22"/>
  <c r="DZ16" i="22"/>
  <c r="DN15" i="22"/>
  <c r="FI15" i="22"/>
  <c r="DZ15" i="22"/>
  <c r="DV15" i="22"/>
  <c r="DS15" i="22"/>
  <c r="DT15" i="22"/>
  <c r="DX15" i="22"/>
  <c r="DN14" i="22"/>
  <c r="DZ14" i="22"/>
  <c r="DV14" i="22"/>
  <c r="DN13" i="22"/>
  <c r="FI13" i="22"/>
  <c r="DX13" i="22"/>
  <c r="DV13" i="22"/>
  <c r="DT13" i="22"/>
  <c r="DZ13" i="22"/>
  <c r="DN12" i="22"/>
  <c r="DZ12" i="22"/>
  <c r="DX12" i="22"/>
  <c r="DT12" i="22"/>
  <c r="DV12" i="22"/>
  <c r="DN11" i="22"/>
  <c r="FI11" i="22"/>
  <c r="DX11" i="22"/>
  <c r="DV11" i="22"/>
  <c r="DT11" i="22"/>
  <c r="DZ11" i="22"/>
  <c r="DN10" i="22"/>
  <c r="DZ10" i="22"/>
  <c r="DV10" i="22"/>
  <c r="DN9" i="22"/>
  <c r="FI9" i="22"/>
  <c r="DX9" i="22"/>
  <c r="DV9" i="22"/>
  <c r="DT9" i="22"/>
  <c r="DZ9" i="22"/>
  <c r="DN8" i="22"/>
  <c r="DZ8" i="22"/>
  <c r="DX8" i="22"/>
  <c r="DT8" i="22"/>
  <c r="DV8" i="22"/>
  <c r="DN7" i="22"/>
  <c r="FI7" i="22"/>
  <c r="DX7" i="22"/>
  <c r="DV7" i="22"/>
  <c r="DT7" i="22"/>
  <c r="DZ7" i="22"/>
  <c r="DN6" i="22"/>
  <c r="DZ6" i="22"/>
  <c r="DV6" i="22"/>
  <c r="DN5" i="22"/>
  <c r="FI5" i="22"/>
  <c r="DX5" i="22"/>
  <c r="DV5" i="22"/>
  <c r="DT5" i="22"/>
  <c r="DZ5" i="22"/>
  <c r="DN4" i="22"/>
  <c r="DX4" i="22"/>
  <c r="DS4" i="22"/>
  <c r="DT4" i="22"/>
  <c r="DV4" i="22"/>
  <c r="DN3" i="22"/>
  <c r="DX3" i="22"/>
  <c r="DS3" i="22"/>
  <c r="FI3" i="22"/>
  <c r="DS2" i="22"/>
  <c r="DN2" i="22"/>
  <c r="X188" i="21"/>
  <c r="W188" i="21"/>
  <c r="V188" i="21"/>
  <c r="X187" i="21"/>
  <c r="W187" i="21"/>
  <c r="V187" i="21"/>
  <c r="X186" i="21"/>
  <c r="W186" i="21"/>
  <c r="V186" i="21"/>
  <c r="X185" i="21"/>
  <c r="W185" i="21"/>
  <c r="V185" i="21"/>
  <c r="X184" i="21"/>
  <c r="W184" i="21"/>
  <c r="V184" i="21"/>
  <c r="X183" i="21"/>
  <c r="W183" i="21"/>
  <c r="V183" i="21"/>
  <c r="X182" i="21"/>
  <c r="W182" i="21"/>
  <c r="V182" i="21"/>
  <c r="X181" i="21"/>
  <c r="W181" i="21"/>
  <c r="V181" i="21"/>
  <c r="X180" i="21"/>
  <c r="W180" i="21"/>
  <c r="V180" i="21"/>
  <c r="X179" i="21"/>
  <c r="W179" i="21"/>
  <c r="V179" i="21"/>
  <c r="X178" i="21"/>
  <c r="W178" i="21"/>
  <c r="V178" i="21"/>
  <c r="X177" i="21"/>
  <c r="W177" i="21"/>
  <c r="V177" i="21"/>
  <c r="X176" i="21"/>
  <c r="W176" i="21"/>
  <c r="V176" i="21"/>
  <c r="X175" i="21"/>
  <c r="W175" i="21"/>
  <c r="V175" i="21"/>
  <c r="X174" i="21"/>
  <c r="W174" i="21"/>
  <c r="V174" i="21"/>
  <c r="X173" i="21"/>
  <c r="W173" i="21"/>
  <c r="V173" i="21"/>
  <c r="X172" i="21"/>
  <c r="W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W167" i="21"/>
  <c r="V167" i="21"/>
  <c r="X166" i="21"/>
  <c r="W166" i="21"/>
  <c r="V166" i="21"/>
  <c r="X165" i="21"/>
  <c r="W165" i="21"/>
  <c r="V165" i="21"/>
  <c r="X164" i="21"/>
  <c r="W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W159" i="21"/>
  <c r="V159" i="21"/>
  <c r="X158" i="21"/>
  <c r="W158" i="21"/>
  <c r="V158" i="21"/>
  <c r="X157" i="21"/>
  <c r="W157" i="21"/>
  <c r="V157" i="21"/>
  <c r="X156" i="21"/>
  <c r="W156" i="21"/>
  <c r="V156" i="21"/>
  <c r="X155" i="21"/>
  <c r="W155" i="21"/>
  <c r="V155" i="21"/>
  <c r="X154" i="21"/>
  <c r="W154" i="21"/>
  <c r="V154" i="21"/>
  <c r="X153" i="21"/>
  <c r="W153" i="21"/>
  <c r="V153" i="21"/>
  <c r="X152" i="21"/>
  <c r="W152" i="21"/>
  <c r="V152" i="21"/>
  <c r="X151" i="21"/>
  <c r="W151" i="21"/>
  <c r="V151" i="21"/>
  <c r="X150" i="21"/>
  <c r="W150" i="21"/>
  <c r="V150" i="21"/>
  <c r="X149" i="21"/>
  <c r="W149" i="21"/>
  <c r="V149" i="21"/>
  <c r="X148" i="21"/>
  <c r="W148" i="21"/>
  <c r="V148" i="21"/>
  <c r="X147" i="21"/>
  <c r="W147" i="21"/>
  <c r="V147" i="21"/>
  <c r="X146" i="21"/>
  <c r="W146" i="21"/>
  <c r="V146" i="21"/>
  <c r="X145" i="21"/>
  <c r="W145" i="21"/>
  <c r="V145" i="21"/>
  <c r="X144" i="21"/>
  <c r="W144" i="21"/>
  <c r="V144" i="21"/>
  <c r="X143" i="21"/>
  <c r="W143" i="21"/>
  <c r="V143" i="21"/>
  <c r="X142" i="21"/>
  <c r="W142" i="21"/>
  <c r="V142" i="21"/>
  <c r="X141" i="21"/>
  <c r="W141" i="21"/>
  <c r="V141" i="21"/>
  <c r="X140" i="21"/>
  <c r="W140" i="21"/>
  <c r="V140" i="21"/>
  <c r="X139" i="21"/>
  <c r="W139" i="21"/>
  <c r="V139" i="21"/>
  <c r="X138" i="21"/>
  <c r="W138" i="21"/>
  <c r="V138" i="21"/>
  <c r="X137" i="21"/>
  <c r="W137" i="21"/>
  <c r="V137" i="21"/>
  <c r="X136" i="21"/>
  <c r="W136" i="21"/>
  <c r="V136" i="21"/>
  <c r="X135" i="21"/>
  <c r="W135" i="21"/>
  <c r="V135" i="21"/>
  <c r="X134" i="21"/>
  <c r="W134" i="21"/>
  <c r="V134" i="21"/>
  <c r="X133" i="21"/>
  <c r="W133" i="21"/>
  <c r="V133" i="21"/>
  <c r="X132" i="21"/>
  <c r="W132" i="21"/>
  <c r="V132" i="21"/>
  <c r="X131" i="21"/>
  <c r="W131" i="21"/>
  <c r="V131" i="21"/>
  <c r="X130" i="21"/>
  <c r="W130" i="21"/>
  <c r="V130" i="21"/>
  <c r="X129" i="21"/>
  <c r="W129" i="21"/>
  <c r="V129" i="21"/>
  <c r="X128" i="21"/>
  <c r="W128" i="21"/>
  <c r="V128" i="21"/>
  <c r="X127" i="21"/>
  <c r="W127" i="21"/>
  <c r="V127" i="21"/>
  <c r="X126" i="21"/>
  <c r="W126" i="21"/>
  <c r="V126" i="21"/>
  <c r="X125" i="21"/>
  <c r="W125" i="21"/>
  <c r="V125" i="21"/>
  <c r="X124" i="21"/>
  <c r="W124" i="21"/>
  <c r="V124" i="21"/>
  <c r="X123" i="21"/>
  <c r="W123" i="21"/>
  <c r="V123" i="21"/>
  <c r="X122" i="21"/>
  <c r="W122" i="21"/>
  <c r="V122" i="21"/>
  <c r="X121" i="21"/>
  <c r="W121" i="21"/>
  <c r="V121" i="21"/>
  <c r="X120" i="21"/>
  <c r="W120" i="21"/>
  <c r="V120" i="21"/>
  <c r="X119" i="21"/>
  <c r="W119" i="21"/>
  <c r="V119" i="21"/>
  <c r="X118" i="21"/>
  <c r="W118" i="21"/>
  <c r="V118" i="21"/>
  <c r="X117" i="21"/>
  <c r="W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W112" i="21"/>
  <c r="V112" i="21"/>
  <c r="X111" i="21"/>
  <c r="W111" i="21"/>
  <c r="V111" i="21"/>
  <c r="X110" i="21"/>
  <c r="W110" i="21"/>
  <c r="V110" i="21"/>
  <c r="X109" i="21"/>
  <c r="W109" i="21"/>
  <c r="V109" i="21"/>
  <c r="X108" i="21"/>
  <c r="W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W103" i="21"/>
  <c r="V103" i="21"/>
  <c r="X102" i="21"/>
  <c r="W102" i="21"/>
  <c r="V102" i="21"/>
  <c r="X101" i="21"/>
  <c r="W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W95" i="21"/>
  <c r="V95" i="21"/>
  <c r="X94" i="21"/>
  <c r="W94" i="21"/>
  <c r="V94" i="21"/>
  <c r="X93" i="21"/>
  <c r="W93" i="21"/>
  <c r="V93" i="21"/>
  <c r="X92" i="21"/>
  <c r="W92" i="21"/>
  <c r="V92" i="21"/>
  <c r="X91" i="21"/>
  <c r="W91" i="21"/>
  <c r="V91" i="21"/>
  <c r="X90" i="21"/>
  <c r="W90" i="21"/>
  <c r="V90" i="21"/>
  <c r="X89" i="21"/>
  <c r="W89" i="21"/>
  <c r="V89" i="21"/>
  <c r="X88" i="21"/>
  <c r="W88" i="21"/>
  <c r="V88" i="21"/>
  <c r="X87" i="21"/>
  <c r="W87" i="21"/>
  <c r="V87" i="21"/>
  <c r="X86" i="21"/>
  <c r="W86" i="21"/>
  <c r="V86" i="21"/>
  <c r="X85" i="21"/>
  <c r="W85" i="21"/>
  <c r="V85" i="21"/>
  <c r="X84" i="21"/>
  <c r="W84" i="21"/>
  <c r="V84" i="21"/>
  <c r="X83" i="21"/>
  <c r="W83" i="21"/>
  <c r="V83" i="21"/>
  <c r="X82" i="21"/>
  <c r="W82" i="21"/>
  <c r="V82" i="21"/>
  <c r="X81" i="21"/>
  <c r="W81" i="21"/>
  <c r="V81" i="21"/>
  <c r="X80" i="21"/>
  <c r="W80" i="21"/>
  <c r="V80" i="21"/>
  <c r="X79" i="21"/>
  <c r="W79" i="21"/>
  <c r="V79" i="21"/>
  <c r="X78" i="21"/>
  <c r="W78" i="21"/>
  <c r="V78" i="21"/>
  <c r="X77" i="21"/>
  <c r="W77" i="21"/>
  <c r="V77" i="21"/>
  <c r="X76" i="21"/>
  <c r="W76" i="21"/>
  <c r="V76" i="21"/>
  <c r="X75" i="21"/>
  <c r="W75" i="21"/>
  <c r="V75" i="21"/>
  <c r="X74" i="21"/>
  <c r="W74" i="21"/>
  <c r="V74" i="21"/>
  <c r="X73" i="21"/>
  <c r="W73" i="21"/>
  <c r="V73" i="21"/>
  <c r="X72" i="21"/>
  <c r="W72" i="21"/>
  <c r="V72" i="21"/>
  <c r="X71" i="21"/>
  <c r="W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W64" i="21"/>
  <c r="V64" i="21"/>
  <c r="X63" i="21"/>
  <c r="W63" i="21"/>
  <c r="V63" i="21"/>
  <c r="X62" i="21"/>
  <c r="W62" i="21"/>
  <c r="V62" i="21"/>
  <c r="X61" i="21"/>
  <c r="W61" i="21"/>
  <c r="V61" i="21"/>
  <c r="X60" i="21"/>
  <c r="W60" i="21"/>
  <c r="V60" i="21"/>
  <c r="X59" i="21"/>
  <c r="W59" i="21"/>
  <c r="V59" i="21"/>
  <c r="X58" i="21"/>
  <c r="W58" i="21"/>
  <c r="V58" i="21"/>
  <c r="X57" i="21"/>
  <c r="W57" i="21"/>
  <c r="V57" i="21"/>
  <c r="X56" i="21"/>
  <c r="W56" i="21"/>
  <c r="V56" i="21"/>
  <c r="X55" i="21"/>
  <c r="W55" i="21"/>
  <c r="V55" i="21"/>
  <c r="X54" i="21"/>
  <c r="W54" i="21"/>
  <c r="V54" i="21"/>
  <c r="X53" i="21"/>
  <c r="W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W48" i="21"/>
  <c r="V48" i="21"/>
  <c r="X47" i="21"/>
  <c r="W47" i="21"/>
  <c r="V47" i="21"/>
  <c r="X46" i="21"/>
  <c r="W46" i="21"/>
  <c r="V46" i="21"/>
  <c r="X45" i="21"/>
  <c r="W45" i="21"/>
  <c r="V45" i="21"/>
  <c r="X44" i="21"/>
  <c r="W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W39" i="21"/>
  <c r="V39" i="21"/>
  <c r="X38" i="21"/>
  <c r="W38" i="21"/>
  <c r="V38" i="21"/>
  <c r="X37" i="21"/>
  <c r="W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W31" i="21"/>
  <c r="V31" i="21"/>
  <c r="X30" i="21"/>
  <c r="W30" i="21"/>
  <c r="V30" i="21"/>
  <c r="X29" i="21"/>
  <c r="W29" i="21"/>
  <c r="V29" i="21"/>
  <c r="X28" i="21"/>
  <c r="W28" i="21"/>
  <c r="V28" i="21"/>
  <c r="X27" i="21"/>
  <c r="W27" i="21"/>
  <c r="V27" i="21"/>
  <c r="X26" i="21"/>
  <c r="W26" i="21"/>
  <c r="V26" i="21"/>
  <c r="X25" i="21"/>
  <c r="W25" i="21"/>
  <c r="V25" i="21"/>
  <c r="X24" i="21"/>
  <c r="W24" i="21"/>
  <c r="V24" i="21"/>
  <c r="X23" i="21"/>
  <c r="W23" i="21"/>
  <c r="V23" i="21"/>
  <c r="X22" i="21"/>
  <c r="W22" i="21"/>
  <c r="V22" i="21"/>
  <c r="X21" i="21"/>
  <c r="W21" i="21"/>
  <c r="V21" i="21"/>
  <c r="X20" i="21"/>
  <c r="W20" i="21"/>
  <c r="V20" i="21"/>
  <c r="X19" i="21"/>
  <c r="W19" i="21"/>
  <c r="V19" i="21"/>
  <c r="X18" i="21"/>
  <c r="W18" i="21"/>
  <c r="V18" i="21"/>
  <c r="X17" i="21"/>
  <c r="W17" i="21"/>
  <c r="V17" i="21"/>
  <c r="X16" i="21"/>
  <c r="W16" i="21"/>
  <c r="V16" i="21"/>
  <c r="X15" i="21"/>
  <c r="W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W8" i="21"/>
  <c r="V8" i="21"/>
  <c r="X7" i="21"/>
  <c r="W7" i="21"/>
  <c r="V7" i="21"/>
  <c r="X6" i="21"/>
  <c r="W6" i="21"/>
  <c r="V6" i="21"/>
  <c r="X5" i="21"/>
  <c r="W5" i="21"/>
  <c r="V5" i="21"/>
  <c r="X4" i="21"/>
  <c r="W4" i="21"/>
  <c r="V4" i="21"/>
  <c r="X3" i="21"/>
  <c r="W3" i="21"/>
  <c r="V3" i="21"/>
  <c r="DZ3" i="22"/>
  <c r="FI6" i="22"/>
  <c r="FI10" i="22"/>
  <c r="FI14" i="22"/>
  <c r="DV24" i="22"/>
  <c r="FI25" i="22"/>
  <c r="FI33" i="22"/>
  <c r="FI43" i="22"/>
  <c r="DX100" i="22"/>
  <c r="DV100" i="22"/>
  <c r="DX107" i="22"/>
  <c r="DV107" i="22"/>
  <c r="DX128" i="22"/>
  <c r="DV128" i="22"/>
  <c r="DX133" i="22"/>
  <c r="DV133" i="22"/>
  <c r="DV139" i="22"/>
  <c r="FI139" i="22"/>
  <c r="DT139" i="22"/>
  <c r="DX150" i="22"/>
  <c r="DV150" i="22"/>
  <c r="DV163" i="22"/>
  <c r="FI163" i="22"/>
  <c r="DT163" i="22"/>
  <c r="FI167" i="22"/>
  <c r="DZ167" i="22"/>
  <c r="DZ4" i="22"/>
  <c r="DT6" i="22"/>
  <c r="DX16" i="22"/>
  <c r="DT29" i="22"/>
  <c r="DZ38" i="22"/>
  <c r="DT40" i="22"/>
  <c r="DZ52" i="22"/>
  <c r="DX61" i="22"/>
  <c r="DX62" i="22"/>
  <c r="DX73" i="22"/>
  <c r="DZ94" i="22"/>
  <c r="DV102" i="22"/>
  <c r="FI102" i="22"/>
  <c r="DT102" i="22"/>
  <c r="DX105" i="22"/>
  <c r="DV105" i="22"/>
  <c r="DZ109" i="22"/>
  <c r="DT115" i="22"/>
  <c r="DV117" i="22"/>
  <c r="FI117" i="22"/>
  <c r="DT117" i="22"/>
  <c r="DV119" i="22"/>
  <c r="FI119" i="22"/>
  <c r="DT119" i="22"/>
  <c r="DV121" i="22"/>
  <c r="DT121" i="22"/>
  <c r="FI121" i="22"/>
  <c r="DV123" i="22"/>
  <c r="FI123" i="22"/>
  <c r="DT123" i="22"/>
  <c r="DX126" i="22"/>
  <c r="DV126" i="22"/>
  <c r="DT128" i="22"/>
  <c r="DZ130" i="22"/>
  <c r="DT132" i="22"/>
  <c r="DT133" i="22"/>
  <c r="DZ135" i="22"/>
  <c r="DX139" i="22"/>
  <c r="DT141" i="22"/>
  <c r="DZ144" i="22"/>
  <c r="DX148" i="22"/>
  <c r="DV148" i="22"/>
  <c r="DT150" i="22"/>
  <c r="DZ152" i="22"/>
  <c r="DX159" i="22"/>
  <c r="DX163" i="22"/>
  <c r="DX165" i="22"/>
  <c r="DT167" i="22"/>
  <c r="DX170" i="22"/>
  <c r="DT173" i="22"/>
  <c r="DV175" i="22"/>
  <c r="FI175" i="22"/>
  <c r="DT175" i="22"/>
  <c r="DV177" i="22"/>
  <c r="FI177" i="22"/>
  <c r="DT177" i="22"/>
  <c r="DX180" i="22"/>
  <c r="DV180" i="22"/>
  <c r="DZ184" i="22"/>
  <c r="DX188" i="22"/>
  <c r="DV188" i="22"/>
  <c r="DT190" i="22"/>
  <c r="FI24" i="22"/>
  <c r="DT24" i="22"/>
  <c r="FI18" i="22"/>
  <c r="DT18" i="22"/>
  <c r="FI19" i="22"/>
  <c r="FI40" i="22"/>
  <c r="FI46" i="22"/>
  <c r="DV48" i="22"/>
  <c r="FI60" i="22"/>
  <c r="DX92" i="22"/>
  <c r="DV92" i="22"/>
  <c r="DV115" i="22"/>
  <c r="FI115" i="22"/>
  <c r="FI132" i="22"/>
  <c r="DZ132" i="22"/>
  <c r="DV137" i="22"/>
  <c r="DT137" i="22"/>
  <c r="FI137" i="22"/>
  <c r="DX142" i="22"/>
  <c r="DV142" i="22"/>
  <c r="DV161" i="22"/>
  <c r="FI161" i="22"/>
  <c r="DT161" i="22"/>
  <c r="DX168" i="22"/>
  <c r="DV168" i="22"/>
  <c r="DX182" i="22"/>
  <c r="DV182" i="22"/>
  <c r="DT3" i="22"/>
  <c r="DT10" i="22"/>
  <c r="DT14" i="22"/>
  <c r="DV17" i="22"/>
  <c r="DT19" i="22"/>
  <c r="FI20" i="22"/>
  <c r="DT20" i="22"/>
  <c r="FI21" i="22"/>
  <c r="DT33" i="22"/>
  <c r="FI37" i="22"/>
  <c r="DT37" i="22"/>
  <c r="DX42" i="22"/>
  <c r="DX48" i="22"/>
  <c r="DT51" i="22"/>
  <c r="DX57" i="22"/>
  <c r="DV58" i="22"/>
  <c r="DV59" i="22"/>
  <c r="DT60" i="22"/>
  <c r="DZ64" i="22"/>
  <c r="DT66" i="22"/>
  <c r="FI67" i="22"/>
  <c r="DX69" i="22"/>
  <c r="FI71" i="22"/>
  <c r="FI75" i="22"/>
  <c r="DX77" i="22"/>
  <c r="FI79" i="22"/>
  <c r="DX81" i="22"/>
  <c r="FI83" i="22"/>
  <c r="DX85" i="22"/>
  <c r="DV87" i="22"/>
  <c r="FI87" i="22"/>
  <c r="DT87" i="22"/>
  <c r="DX90" i="22"/>
  <c r="DV90" i="22"/>
  <c r="DT92" i="22"/>
  <c r="DX98" i="22"/>
  <c r="DV98" i="22"/>
  <c r="DT100" i="22"/>
  <c r="DT107" i="22"/>
  <c r="DX113" i="22"/>
  <c r="DV113" i="22"/>
  <c r="FI125" i="22"/>
  <c r="DZ125" i="22"/>
  <c r="DV3" i="22"/>
  <c r="FI4" i="22"/>
  <c r="DX6" i="22"/>
  <c r="FI8" i="22"/>
  <c r="DX10" i="22"/>
  <c r="FI12" i="22"/>
  <c r="DX14" i="22"/>
  <c r="DZ17" i="22"/>
  <c r="DX18" i="22"/>
  <c r="DV19" i="22"/>
  <c r="DV20" i="22"/>
  <c r="DT21" i="22"/>
  <c r="FI22" i="22"/>
  <c r="DT22" i="22"/>
  <c r="FI23" i="22"/>
  <c r="DZ24" i="22"/>
  <c r="DX25" i="22"/>
  <c r="FI27" i="22"/>
  <c r="DX29" i="22"/>
  <c r="FI31" i="22"/>
  <c r="DX33" i="22"/>
  <c r="FI35" i="22"/>
  <c r="DV37" i="22"/>
  <c r="FI38" i="22"/>
  <c r="DX40" i="22"/>
  <c r="DX43" i="22"/>
  <c r="DZ45" i="22"/>
  <c r="DX46" i="22"/>
  <c r="DX49" i="22"/>
  <c r="DV51" i="22"/>
  <c r="DT52" i="22"/>
  <c r="DZ53" i="22"/>
  <c r="FI55" i="22"/>
  <c r="DT55" i="22"/>
  <c r="FI56" i="22"/>
  <c r="DZ58" i="22"/>
  <c r="DX59" i="22"/>
  <c r="DV60" i="22"/>
  <c r="FI61" i="22"/>
  <c r="DZ62" i="22"/>
  <c r="DT64" i="22"/>
  <c r="FI65" i="22"/>
  <c r="DV66" i="22"/>
  <c r="DT67" i="22"/>
  <c r="DZ69" i="22"/>
  <c r="DT71" i="22"/>
  <c r="DZ73" i="22"/>
  <c r="DT75" i="22"/>
  <c r="DZ77" i="22"/>
  <c r="DT79" i="22"/>
  <c r="DZ81" i="22"/>
  <c r="DT83" i="22"/>
  <c r="DZ85" i="22"/>
  <c r="DX87" i="22"/>
  <c r="DT90" i="22"/>
  <c r="DZ92" i="22"/>
  <c r="DX96" i="22"/>
  <c r="DV96" i="22"/>
  <c r="DT98" i="22"/>
  <c r="DZ100" i="22"/>
  <c r="DX102" i="22"/>
  <c r="DT105" i="22"/>
  <c r="DZ107" i="22"/>
  <c r="DX111" i="22"/>
  <c r="DV111" i="22"/>
  <c r="DT113" i="22"/>
  <c r="DX115" i="22"/>
  <c r="DX117" i="22"/>
  <c r="DX119" i="22"/>
  <c r="DX121" i="22"/>
  <c r="DX123" i="22"/>
  <c r="DT125" i="22"/>
  <c r="DT126" i="22"/>
  <c r="DZ128" i="22"/>
  <c r="DV132" i="22"/>
  <c r="DZ133" i="22"/>
  <c r="DZ137" i="22"/>
  <c r="DZ139" i="22"/>
  <c r="DV141" i="22"/>
  <c r="DZ142" i="22"/>
  <c r="DX146" i="22"/>
  <c r="DV146" i="22"/>
  <c r="DT148" i="22"/>
  <c r="DZ150" i="22"/>
  <c r="DX154" i="22"/>
  <c r="DV154" i="22"/>
  <c r="DZ161" i="22"/>
  <c r="DZ163" i="22"/>
  <c r="DV167" i="22"/>
  <c r="DZ168" i="22"/>
  <c r="DX173" i="22"/>
  <c r="DX175" i="22"/>
  <c r="DX177" i="22"/>
  <c r="DT180" i="22"/>
  <c r="DZ182" i="22"/>
  <c r="DX186" i="22"/>
  <c r="DV186" i="22"/>
  <c r="DT188" i="22"/>
  <c r="DX190" i="22"/>
  <c r="FI16" i="22"/>
  <c r="DT16" i="22"/>
  <c r="FI17" i="22"/>
  <c r="DZ25" i="22"/>
  <c r="FI42" i="22"/>
  <c r="DT42" i="22"/>
  <c r="DZ43" i="22"/>
  <c r="DZ46" i="22"/>
  <c r="FI48" i="22"/>
  <c r="DT48" i="22"/>
  <c r="DZ49" i="22"/>
  <c r="DX51" i="22"/>
  <c r="FI57" i="22"/>
  <c r="DT57" i="22"/>
  <c r="FI58" i="22"/>
  <c r="DZ60" i="22"/>
  <c r="FI62" i="22"/>
  <c r="DX66" i="22"/>
  <c r="FI69" i="22"/>
  <c r="FI73" i="22"/>
  <c r="FI77" i="22"/>
  <c r="FI81" i="22"/>
  <c r="FI85" i="22"/>
  <c r="FI92" i="22"/>
  <c r="DX94" i="22"/>
  <c r="DV94" i="22"/>
  <c r="FI100" i="22"/>
  <c r="FI107" i="22"/>
  <c r="DX109" i="22"/>
  <c r="DV109" i="22"/>
  <c r="DZ115" i="22"/>
  <c r="FI128" i="22"/>
  <c r="DX130" i="22"/>
  <c r="DV130" i="22"/>
  <c r="DX132" i="22"/>
  <c r="FI133" i="22"/>
  <c r="DX135" i="22"/>
  <c r="DV135" i="22"/>
  <c r="FI142" i="22"/>
  <c r="DX144" i="22"/>
  <c r="DV144" i="22"/>
  <c r="FI150" i="22"/>
  <c r="DX152" i="22"/>
  <c r="DV152" i="22"/>
  <c r="DV156" i="22"/>
  <c r="FI156" i="22"/>
  <c r="DT156" i="22"/>
  <c r="DV159" i="22"/>
  <c r="FI159" i="22"/>
  <c r="DX167" i="22"/>
  <c r="FI168" i="22"/>
  <c r="DV170" i="22"/>
  <c r="FI170" i="22"/>
  <c r="FI182" i="22"/>
  <c r="DX184" i="22"/>
  <c r="DV184" i="22"/>
  <c r="DV193" i="22"/>
  <c r="FI193" i="22"/>
  <c r="DT193" i="22"/>
  <c r="DV195" i="22"/>
  <c r="FI195" i="22"/>
  <c r="DT195" i="22"/>
  <c r="DV197" i="22"/>
  <c r="FI197" i="22"/>
  <c r="DT197" i="22"/>
  <c r="DV16" i="22"/>
  <c r="DT17" i="22"/>
  <c r="FI29" i="22"/>
  <c r="DV42" i="22"/>
  <c r="FI59" i="22"/>
  <c r="DT59" i="22"/>
  <c r="FI141" i="22"/>
  <c r="DZ141" i="22"/>
  <c r="DV165" i="22"/>
  <c r="FI165" i="22"/>
  <c r="DT165" i="22"/>
  <c r="DV173" i="22"/>
  <c r="FI173" i="22"/>
  <c r="DV190" i="22"/>
  <c r="FI190" i="22"/>
  <c r="DT379" i="22"/>
  <c r="DT386" i="22"/>
  <c r="DT395" i="22"/>
  <c r="DT521" i="22"/>
  <c r="DZ521" i="22"/>
  <c r="DT526" i="22"/>
  <c r="DZ526" i="22"/>
  <c r="DZ529" i="22"/>
  <c r="DT529" i="22"/>
  <c r="DZ537" i="22"/>
  <c r="DT537" i="22"/>
  <c r="DZ545" i="22"/>
  <c r="DT545" i="22"/>
  <c r="DZ553" i="22"/>
  <c r="DT553" i="22"/>
  <c r="DZ561" i="22"/>
  <c r="DT561" i="22"/>
  <c r="DZ569" i="22"/>
  <c r="DT569" i="22"/>
  <c r="DZ577" i="22"/>
  <c r="DT577" i="22"/>
  <c r="DZ585" i="22"/>
  <c r="DT585" i="22"/>
  <c r="DT607" i="22"/>
  <c r="DT612" i="22"/>
  <c r="DT620" i="22"/>
  <c r="DZ91" i="22"/>
  <c r="DZ93" i="22"/>
  <c r="DZ97" i="22"/>
  <c r="DZ108" i="22"/>
  <c r="DZ110" i="22"/>
  <c r="DX131" i="22"/>
  <c r="DZ134" i="22"/>
  <c r="DX136" i="22"/>
  <c r="DZ143" i="22"/>
  <c r="DZ145" i="22"/>
  <c r="DZ151" i="22"/>
  <c r="DZ153" i="22"/>
  <c r="DX155" i="22"/>
  <c r="DZ158" i="22"/>
  <c r="DZ169" i="22"/>
  <c r="DZ172" i="22"/>
  <c r="DZ179" i="22"/>
  <c r="DZ181" i="22"/>
  <c r="DZ183" i="22"/>
  <c r="DZ185" i="22"/>
  <c r="DZ187" i="22"/>
  <c r="DZ189" i="22"/>
  <c r="DX192" i="22"/>
  <c r="DT378" i="22"/>
  <c r="DT382" i="22"/>
  <c r="DT391" i="22"/>
  <c r="DT398" i="22"/>
  <c r="DT406" i="22"/>
  <c r="DT414" i="22"/>
  <c r="DT422" i="22"/>
  <c r="DT430" i="22"/>
  <c r="DT438" i="22"/>
  <c r="DT446" i="22"/>
  <c r="DT454" i="22"/>
  <c r="DT462" i="22"/>
  <c r="DT470" i="22"/>
  <c r="DT478" i="22"/>
  <c r="DT486" i="22"/>
  <c r="DT494" i="22"/>
  <c r="DT502" i="22"/>
  <c r="DT510" i="22"/>
  <c r="DT518" i="22"/>
  <c r="DZ89" i="22"/>
  <c r="DZ95" i="22"/>
  <c r="DZ99" i="22"/>
  <c r="DX101" i="22"/>
  <c r="DZ104" i="22"/>
  <c r="DZ106" i="22"/>
  <c r="DZ112" i="22"/>
  <c r="DZ114" i="22"/>
  <c r="DZ127" i="22"/>
  <c r="DZ129" i="22"/>
  <c r="DZ147" i="22"/>
  <c r="DZ149" i="22"/>
  <c r="DT89" i="22"/>
  <c r="DT91" i="22"/>
  <c r="DT93" i="22"/>
  <c r="DT95" i="22"/>
  <c r="DT97" i="22"/>
  <c r="DT99" i="22"/>
  <c r="DT104" i="22"/>
  <c r="DT106" i="22"/>
  <c r="DT108" i="22"/>
  <c r="DT110" i="22"/>
  <c r="DT112" i="22"/>
  <c r="DT114" i="22"/>
  <c r="DT127" i="22"/>
  <c r="DT129" i="22"/>
  <c r="DT134" i="22"/>
  <c r="DT143" i="22"/>
  <c r="DT145" i="22"/>
  <c r="DT147" i="22"/>
  <c r="DT149" i="22"/>
  <c r="DT151" i="22"/>
  <c r="DT153" i="22"/>
  <c r="DT158" i="22"/>
  <c r="DT169" i="22"/>
  <c r="DT172" i="22"/>
  <c r="DT179" i="22"/>
  <c r="DT181" i="22"/>
  <c r="DT183" i="22"/>
  <c r="DT185" i="22"/>
  <c r="DT187" i="22"/>
  <c r="DT189" i="22"/>
  <c r="DT377" i="22"/>
  <c r="DT381" i="22"/>
  <c r="DT387" i="22"/>
  <c r="DT394" i="22"/>
  <c r="DT522" i="22"/>
  <c r="DZ522" i="22"/>
  <c r="DT525" i="22"/>
  <c r="DZ525" i="22"/>
  <c r="DT385" i="22"/>
  <c r="DT389" i="22"/>
  <c r="DT393" i="22"/>
  <c r="DT397" i="22"/>
  <c r="DT401" i="22"/>
  <c r="DT405" i="22"/>
  <c r="DT409" i="22"/>
  <c r="DT413" i="22"/>
  <c r="DT417" i="22"/>
  <c r="DT421" i="22"/>
  <c r="DT425" i="22"/>
  <c r="DT429" i="22"/>
  <c r="DT433" i="22"/>
  <c r="DT437" i="22"/>
  <c r="DT441" i="22"/>
  <c r="DT445" i="22"/>
  <c r="DT449" i="22"/>
  <c r="DT453" i="22"/>
  <c r="DT457" i="22"/>
  <c r="DT461" i="22"/>
  <c r="DT465" i="22"/>
  <c r="DT469" i="22"/>
  <c r="DT473" i="22"/>
  <c r="DT477" i="22"/>
  <c r="DT481" i="22"/>
  <c r="DT485" i="22"/>
  <c r="DT489" i="22"/>
  <c r="DT493" i="22"/>
  <c r="DT497" i="22"/>
  <c r="DT501" i="22"/>
  <c r="DT505" i="22"/>
  <c r="DT509" i="22"/>
  <c r="DT513" i="22"/>
  <c r="DT517" i="22"/>
  <c r="DT534" i="22"/>
  <c r="DT542" i="22"/>
  <c r="DT550" i="22"/>
  <c r="DT558" i="22"/>
  <c r="DT566" i="22"/>
  <c r="DT574" i="22"/>
  <c r="DT582" i="22"/>
  <c r="DT590" i="22"/>
  <c r="DZ533" i="22"/>
  <c r="DT533" i="22"/>
  <c r="DZ541" i="22"/>
  <c r="DT541" i="22"/>
  <c r="DZ549" i="22"/>
  <c r="DT549" i="22"/>
  <c r="DZ557" i="22"/>
  <c r="DT557" i="22"/>
  <c r="DZ565" i="22"/>
  <c r="DT565" i="22"/>
  <c r="DZ573" i="22"/>
  <c r="DT573" i="22"/>
  <c r="DZ581" i="22"/>
  <c r="DT581" i="22"/>
  <c r="DZ589" i="22"/>
  <c r="DT589" i="22"/>
  <c r="DT600" i="22"/>
  <c r="DT596" i="22"/>
  <c r="DT603" i="22"/>
  <c r="DT592" i="22"/>
  <c r="DT599" i="22"/>
  <c r="DT608" i="22"/>
  <c r="DT616" i="22"/>
  <c r="DT624" i="22"/>
  <c r="DT611" i="22"/>
  <c r="DT615" i="22"/>
  <c r="DT619" i="22"/>
  <c r="DT623" i="22"/>
  <c r="DT627" i="22"/>
  <c r="DT594" i="22"/>
  <c r="DT598" i="22"/>
  <c r="DT602" i="22"/>
  <c r="DT606" i="22"/>
  <c r="DT610" i="22"/>
  <c r="DT614" i="22"/>
  <c r="DT618" i="22"/>
  <c r="DT622" i="22"/>
  <c r="DT626" i="22"/>
  <c r="CT2" i="20"/>
  <c r="CZ2" i="20"/>
  <c r="DF2" i="20"/>
  <c r="CT3" i="20"/>
  <c r="DB3" i="20"/>
  <c r="CZ3" i="20"/>
  <c r="DF3" i="20"/>
  <c r="DH3" i="20"/>
  <c r="CT4" i="20"/>
  <c r="DB4" i="20"/>
  <c r="CY4" i="20"/>
  <c r="CZ4" i="20"/>
  <c r="DD4" i="20"/>
  <c r="DH4" i="20"/>
  <c r="CT5" i="20"/>
  <c r="DB5" i="20"/>
  <c r="DF5" i="20"/>
  <c r="CT6" i="20"/>
  <c r="CZ6" i="20"/>
  <c r="DB6" i="20"/>
  <c r="DD6" i="20"/>
  <c r="DF6" i="20"/>
  <c r="DH6" i="20"/>
  <c r="DI6" i="20"/>
  <c r="CT7" i="20"/>
  <c r="DF7" i="20"/>
  <c r="CY7" i="20"/>
  <c r="DD7" i="20"/>
  <c r="CT8" i="20"/>
  <c r="DF8" i="20"/>
  <c r="CY8" i="20"/>
  <c r="DD8" i="20"/>
  <c r="CT9" i="20"/>
  <c r="DF9" i="20"/>
  <c r="CY9" i="20"/>
  <c r="DD9" i="20"/>
  <c r="CT10" i="20"/>
  <c r="DF10" i="20"/>
  <c r="CY10" i="20"/>
  <c r="DD10" i="20"/>
  <c r="CT11" i="20"/>
  <c r="DF11" i="20"/>
  <c r="CY11" i="20"/>
  <c r="DD11" i="20"/>
  <c r="CT12" i="20"/>
  <c r="CZ12" i="20"/>
  <c r="DF12" i="20"/>
  <c r="CT13" i="20"/>
  <c r="DH13" i="20"/>
  <c r="CY13" i="20"/>
  <c r="CZ13" i="20"/>
  <c r="DB13" i="20"/>
  <c r="DD13" i="20"/>
  <c r="DF13" i="20"/>
  <c r="DI13" i="20"/>
  <c r="CT14" i="20"/>
  <c r="DH14" i="20"/>
  <c r="CY14" i="20"/>
  <c r="CZ14" i="20"/>
  <c r="DB14" i="20"/>
  <c r="DD14" i="20"/>
  <c r="DF14" i="20"/>
  <c r="DI14" i="20"/>
  <c r="CT15" i="20"/>
  <c r="DH15" i="20"/>
  <c r="CY15" i="20"/>
  <c r="CZ15" i="20"/>
  <c r="DB15" i="20"/>
  <c r="DD15" i="20"/>
  <c r="DF15" i="20"/>
  <c r="DI15" i="20"/>
  <c r="CT16" i="20"/>
  <c r="DB16" i="20"/>
  <c r="DD16" i="20"/>
  <c r="DF16" i="20"/>
  <c r="DH16" i="20"/>
  <c r="DI16" i="20"/>
  <c r="CZ16" i="20"/>
  <c r="CT17" i="20"/>
  <c r="DD17" i="20"/>
  <c r="DB17" i="20"/>
  <c r="DF17" i="20"/>
  <c r="CT18" i="20"/>
  <c r="CZ18" i="20"/>
  <c r="DB18" i="20"/>
  <c r="DD18" i="20"/>
  <c r="DF18" i="20"/>
  <c r="DH18" i="20"/>
  <c r="DI18" i="20"/>
  <c r="CT19" i="20"/>
  <c r="CZ19" i="20"/>
  <c r="DF19" i="20"/>
  <c r="CT20" i="20"/>
  <c r="DB20" i="20"/>
  <c r="DD20" i="20"/>
  <c r="DF20" i="20"/>
  <c r="DH20" i="20"/>
  <c r="DI20" i="20"/>
  <c r="CZ20" i="20"/>
  <c r="CT21" i="20"/>
  <c r="DD21" i="20"/>
  <c r="DB21" i="20"/>
  <c r="DF21" i="20"/>
  <c r="CT22" i="20"/>
  <c r="CZ22" i="20"/>
  <c r="DB22" i="20"/>
  <c r="DD22" i="20"/>
  <c r="DF22" i="20"/>
  <c r="DH22" i="20"/>
  <c r="DI22" i="20"/>
  <c r="CT23" i="20"/>
  <c r="CZ23" i="20"/>
  <c r="DF23" i="20"/>
  <c r="CT24" i="20"/>
  <c r="DB24" i="20"/>
  <c r="DD24" i="20"/>
  <c r="DF24" i="20"/>
  <c r="DH24" i="20"/>
  <c r="DI24" i="20"/>
  <c r="CZ24" i="20"/>
  <c r="CT25" i="20"/>
  <c r="DD25" i="20"/>
  <c r="DB25" i="20"/>
  <c r="DF25" i="20"/>
  <c r="CT26" i="20"/>
  <c r="CZ26" i="20"/>
  <c r="DB26" i="20"/>
  <c r="DD26" i="20"/>
  <c r="DF26" i="20"/>
  <c r="DH26" i="20"/>
  <c r="DI26" i="20"/>
  <c r="CT27" i="20"/>
  <c r="DF27" i="20"/>
  <c r="CY27" i="20"/>
  <c r="DD27" i="20"/>
  <c r="CT28" i="20"/>
  <c r="DF28" i="20"/>
  <c r="CY28" i="20"/>
  <c r="DD28" i="20"/>
  <c r="CT29" i="20"/>
  <c r="DF29" i="20"/>
  <c r="CY29" i="20"/>
  <c r="DD29" i="20"/>
  <c r="CT30" i="20"/>
  <c r="DF30" i="20"/>
  <c r="CT31" i="20"/>
  <c r="DH31" i="20"/>
  <c r="CY31" i="20"/>
  <c r="CZ31" i="20"/>
  <c r="DB31" i="20"/>
  <c r="DD31" i="20"/>
  <c r="DF31" i="20"/>
  <c r="DI31" i="20"/>
  <c r="CT32" i="20"/>
  <c r="DB32" i="20"/>
  <c r="CZ32" i="20"/>
  <c r="DD32" i="20"/>
  <c r="DF32" i="20"/>
  <c r="DH32" i="20"/>
  <c r="CT33" i="20"/>
  <c r="DD33" i="20"/>
  <c r="DB33" i="20"/>
  <c r="DF33" i="20"/>
  <c r="CT34" i="20"/>
  <c r="CZ34" i="20"/>
  <c r="DB34" i="20"/>
  <c r="DD34" i="20"/>
  <c r="DF34" i="20"/>
  <c r="DH34" i="20"/>
  <c r="DI34" i="20"/>
  <c r="CT35" i="20"/>
  <c r="DF35" i="20"/>
  <c r="CT36" i="20"/>
  <c r="DB36" i="20"/>
  <c r="CZ36" i="20"/>
  <c r="DD36" i="20"/>
  <c r="DF36" i="20"/>
  <c r="DH36" i="20"/>
  <c r="CT37" i="20"/>
  <c r="DD37" i="20"/>
  <c r="DB37" i="20"/>
  <c r="DF37" i="20"/>
  <c r="CT38" i="20"/>
  <c r="DB38" i="20"/>
  <c r="CZ38" i="20"/>
  <c r="DD38" i="20"/>
  <c r="DF38" i="20"/>
  <c r="DH38" i="20"/>
  <c r="CT39" i="20"/>
  <c r="DB39" i="20"/>
  <c r="DF39" i="20"/>
  <c r="CT40" i="20"/>
  <c r="DH40" i="20"/>
  <c r="CY40" i="20"/>
  <c r="CZ40" i="20"/>
  <c r="DB40" i="20"/>
  <c r="DD40" i="20"/>
  <c r="DF40" i="20"/>
  <c r="DI40" i="20"/>
  <c r="CT41" i="20"/>
  <c r="DB41" i="20"/>
  <c r="CZ41" i="20"/>
  <c r="DD41" i="20"/>
  <c r="DF41" i="20"/>
  <c r="DH41" i="20"/>
  <c r="CT42" i="20"/>
  <c r="CY42" i="20"/>
  <c r="DH42" i="20"/>
  <c r="CT43" i="20"/>
  <c r="DB43" i="20"/>
  <c r="DF43" i="20"/>
  <c r="CT44" i="20"/>
  <c r="CY44" i="20"/>
  <c r="CZ44" i="20"/>
  <c r="DB44" i="20"/>
  <c r="DD44" i="20"/>
  <c r="DF44" i="20"/>
  <c r="DH44" i="20"/>
  <c r="DI44" i="20"/>
  <c r="CT45" i="20"/>
  <c r="DB45" i="20"/>
  <c r="CZ45" i="20"/>
  <c r="DD45" i="20"/>
  <c r="DF45" i="20"/>
  <c r="DH45" i="20"/>
  <c r="CT46" i="20"/>
  <c r="DB46" i="20"/>
  <c r="DF46" i="20"/>
  <c r="CT47" i="20"/>
  <c r="DH47" i="20"/>
  <c r="CY47" i="20"/>
  <c r="CZ47" i="20"/>
  <c r="DB47" i="20"/>
  <c r="DD47" i="20"/>
  <c r="DF47" i="20"/>
  <c r="DI47" i="20"/>
  <c r="CT48" i="20"/>
  <c r="DB48" i="20"/>
  <c r="CZ48" i="20"/>
  <c r="DD48" i="20"/>
  <c r="DF48" i="20"/>
  <c r="DH48" i="20"/>
  <c r="CT49" i="20"/>
  <c r="CT50" i="20"/>
  <c r="CZ50" i="20"/>
  <c r="DB50" i="20"/>
  <c r="DD50" i="20"/>
  <c r="DF50" i="20"/>
  <c r="DH50" i="20"/>
  <c r="DI50" i="20"/>
  <c r="CT51" i="20"/>
  <c r="CY51" i="20"/>
  <c r="CZ51" i="20"/>
  <c r="DH51" i="20"/>
  <c r="CT52" i="20"/>
  <c r="CY52" i="20"/>
  <c r="DD52" i="20"/>
  <c r="DH52" i="20"/>
  <c r="CT53" i="20"/>
  <c r="CT54" i="20"/>
  <c r="DB54" i="20"/>
  <c r="CZ54" i="20"/>
  <c r="DD54" i="20"/>
  <c r="DF54" i="20"/>
  <c r="DH54" i="20"/>
  <c r="CT55" i="20"/>
  <c r="DB55" i="20"/>
  <c r="DF55" i="20"/>
  <c r="CT56" i="20"/>
  <c r="DB56" i="20"/>
  <c r="CZ56" i="20"/>
  <c r="DD56" i="20"/>
  <c r="DF56" i="20"/>
  <c r="DH56" i="20"/>
  <c r="CT57" i="20"/>
  <c r="DB57" i="20"/>
  <c r="DF57" i="20"/>
  <c r="CT58" i="20"/>
  <c r="DB58" i="20"/>
  <c r="CZ58" i="20"/>
  <c r="DD58" i="20"/>
  <c r="DF58" i="20"/>
  <c r="DH58" i="20"/>
  <c r="CT59" i="20"/>
  <c r="CY59" i="20"/>
  <c r="DD59" i="20"/>
  <c r="DH59" i="20"/>
  <c r="CT60" i="20"/>
  <c r="CT61" i="20"/>
  <c r="DH61" i="20"/>
  <c r="CY61" i="20"/>
  <c r="CZ61" i="20"/>
  <c r="DB61" i="20"/>
  <c r="DD61" i="20"/>
  <c r="DF61" i="20"/>
  <c r="DI61" i="20"/>
  <c r="CT62" i="20"/>
  <c r="DB62" i="20"/>
  <c r="CZ62" i="20"/>
  <c r="DD62" i="20"/>
  <c r="DF62" i="20"/>
  <c r="DH62" i="20"/>
  <c r="CT63" i="20"/>
  <c r="CY63" i="20"/>
  <c r="DD63" i="20"/>
  <c r="DH63" i="20"/>
  <c r="CT64" i="20"/>
  <c r="CT65" i="20"/>
  <c r="CZ65" i="20"/>
  <c r="DB65" i="20"/>
  <c r="DD65" i="20"/>
  <c r="DF65" i="20"/>
  <c r="DH65" i="20"/>
  <c r="DI65" i="20"/>
  <c r="CT66" i="20"/>
  <c r="DB66" i="20"/>
  <c r="DF66" i="20"/>
  <c r="CT67" i="20"/>
  <c r="DH67" i="20"/>
  <c r="CY67" i="20"/>
  <c r="CZ67" i="20"/>
  <c r="DB67" i="20"/>
  <c r="DD67" i="20"/>
  <c r="DF67" i="20"/>
  <c r="DI67" i="20"/>
  <c r="CT68" i="20"/>
  <c r="DH68" i="20"/>
  <c r="CY68" i="20"/>
  <c r="CZ68" i="20"/>
  <c r="DB68" i="20"/>
  <c r="DD68" i="20"/>
  <c r="DF68" i="20"/>
  <c r="CT69" i="20"/>
  <c r="DB69" i="20"/>
  <c r="CZ69" i="20"/>
  <c r="DD69" i="20"/>
  <c r="DF69" i="20"/>
  <c r="DH69" i="20"/>
  <c r="CT70" i="20"/>
  <c r="DB70" i="20"/>
  <c r="CT71" i="20"/>
  <c r="CY71" i="20"/>
  <c r="CZ71" i="20"/>
  <c r="DB71" i="20"/>
  <c r="DD71" i="20"/>
  <c r="DF71" i="20"/>
  <c r="DH71" i="20"/>
  <c r="DI71" i="20"/>
  <c r="CT72" i="20"/>
  <c r="CZ72" i="20"/>
  <c r="DB72" i="20"/>
  <c r="DD72" i="20"/>
  <c r="DF72" i="20"/>
  <c r="DH72" i="20"/>
  <c r="DI72" i="20"/>
  <c r="CT73" i="20"/>
  <c r="DD73" i="20"/>
  <c r="CZ73" i="20"/>
  <c r="DB73" i="20"/>
  <c r="DF73" i="20"/>
  <c r="DH73" i="20"/>
  <c r="DI73" i="20"/>
  <c r="CT74" i="20"/>
  <c r="CZ74" i="20"/>
  <c r="DB74" i="20"/>
  <c r="DD74" i="20"/>
  <c r="DF74" i="20"/>
  <c r="DH74" i="20"/>
  <c r="DI74" i="20"/>
  <c r="CT75" i="20"/>
  <c r="CY75" i="20"/>
  <c r="CT76" i="20"/>
  <c r="DF76" i="20"/>
  <c r="CT77" i="20"/>
  <c r="DB77" i="20"/>
  <c r="CZ77" i="20"/>
  <c r="DF77" i="20"/>
  <c r="DH77" i="20"/>
  <c r="CT78" i="20"/>
  <c r="DD78" i="20"/>
  <c r="CZ78" i="20"/>
  <c r="DB78" i="20"/>
  <c r="DF78" i="20"/>
  <c r="DH78" i="20"/>
  <c r="DI78" i="20"/>
  <c r="CT79" i="20"/>
  <c r="CZ79" i="20"/>
  <c r="DB79" i="20"/>
  <c r="DD79" i="20"/>
  <c r="DF79" i="20"/>
  <c r="DH79" i="20"/>
  <c r="DI79" i="20"/>
  <c r="CT80" i="20"/>
  <c r="DF80" i="20"/>
  <c r="CT81" i="20"/>
  <c r="DB81" i="20"/>
  <c r="CZ81" i="20"/>
  <c r="DF81" i="20"/>
  <c r="DH81" i="20"/>
  <c r="CT82" i="20"/>
  <c r="DD82" i="20"/>
  <c r="CZ82" i="20"/>
  <c r="DB82" i="20"/>
  <c r="DF82" i="20"/>
  <c r="DH82" i="20"/>
  <c r="DI82" i="20"/>
  <c r="CT83" i="20"/>
  <c r="CZ83" i="20"/>
  <c r="DB83" i="20"/>
  <c r="DD83" i="20"/>
  <c r="DF83" i="20"/>
  <c r="DH83" i="20"/>
  <c r="DI83" i="20"/>
  <c r="CT84" i="20"/>
  <c r="CT85" i="20"/>
  <c r="DB85" i="20"/>
  <c r="CZ85" i="20"/>
  <c r="DF85" i="20"/>
  <c r="DH85" i="20"/>
  <c r="CT86" i="20"/>
  <c r="DD86" i="20"/>
  <c r="CZ86" i="20"/>
  <c r="DB86" i="20"/>
  <c r="DF86" i="20"/>
  <c r="DH86" i="20"/>
  <c r="DI86" i="20"/>
  <c r="CT87" i="20"/>
  <c r="CZ87" i="20"/>
  <c r="DB87" i="20"/>
  <c r="DD87" i="20"/>
  <c r="DF87" i="20"/>
  <c r="DH87" i="20"/>
  <c r="DI87" i="20"/>
  <c r="CT88" i="20"/>
  <c r="DF88" i="20"/>
  <c r="CT89" i="20"/>
  <c r="DB89" i="20"/>
  <c r="CZ89" i="20"/>
  <c r="DF89" i="20"/>
  <c r="DH89" i="20"/>
  <c r="CT90" i="20"/>
  <c r="DD90" i="20"/>
  <c r="CZ90" i="20"/>
  <c r="DB90" i="20"/>
  <c r="DF90" i="20"/>
  <c r="DH90" i="20"/>
  <c r="DI90" i="20"/>
  <c r="CT91" i="20"/>
  <c r="CY91" i="20"/>
  <c r="CZ91" i="20"/>
  <c r="DB91" i="20"/>
  <c r="DD91" i="20"/>
  <c r="DF91" i="20"/>
  <c r="DH91" i="20"/>
  <c r="DI91" i="20"/>
  <c r="CT92" i="20"/>
  <c r="CZ92" i="20"/>
  <c r="DB92" i="20"/>
  <c r="DD92" i="20"/>
  <c r="DF92" i="20"/>
  <c r="DH92" i="20"/>
  <c r="DI92" i="20"/>
  <c r="CT93" i="20"/>
  <c r="DF93" i="20"/>
  <c r="CT94" i="20"/>
  <c r="DB94" i="20"/>
  <c r="CZ94" i="20"/>
  <c r="DF94" i="20"/>
  <c r="DH94" i="20"/>
  <c r="CT95" i="20"/>
  <c r="DD95" i="20"/>
  <c r="CZ95" i="20"/>
  <c r="DB95" i="20"/>
  <c r="DF95" i="20"/>
  <c r="DH95" i="20"/>
  <c r="DI95" i="20"/>
  <c r="CT96" i="20"/>
  <c r="CY96" i="20"/>
  <c r="CZ96" i="20"/>
  <c r="DB96" i="20"/>
  <c r="DD96" i="20"/>
  <c r="DF96" i="20"/>
  <c r="DH96" i="20"/>
  <c r="DI96" i="20"/>
  <c r="CT97" i="20"/>
  <c r="CZ97" i="20"/>
  <c r="DB97" i="20"/>
  <c r="DD97" i="20"/>
  <c r="DF97" i="20"/>
  <c r="DH97" i="20"/>
  <c r="DI97" i="20"/>
  <c r="CT98" i="20"/>
  <c r="DF98" i="20"/>
  <c r="CT99" i="20"/>
  <c r="DB99" i="20"/>
  <c r="CZ99" i="20"/>
  <c r="DF99" i="20"/>
  <c r="DH99" i="20"/>
  <c r="CT100" i="20"/>
  <c r="DB100" i="20"/>
  <c r="CY100" i="20"/>
  <c r="CZ100" i="20"/>
  <c r="DD100" i="20"/>
  <c r="DF100" i="20"/>
  <c r="DH100" i="20"/>
  <c r="CT101" i="20"/>
  <c r="DB101" i="20"/>
  <c r="CY101" i="20"/>
  <c r="CZ101" i="20"/>
  <c r="DD101" i="20"/>
  <c r="DF101" i="20"/>
  <c r="DH101" i="20"/>
  <c r="CT102" i="20"/>
  <c r="DB102" i="20"/>
  <c r="CY102" i="20"/>
  <c r="CZ102" i="20"/>
  <c r="DD102" i="20"/>
  <c r="DF102" i="20"/>
  <c r="DH102" i="20"/>
  <c r="CT103" i="20"/>
  <c r="DB103" i="20"/>
  <c r="CY103" i="20"/>
  <c r="CZ103" i="20"/>
  <c r="DD103" i="20"/>
  <c r="DF103" i="20"/>
  <c r="DH103" i="20"/>
  <c r="CT104" i="20"/>
  <c r="DD104" i="20"/>
  <c r="CZ104" i="20"/>
  <c r="DB104" i="20"/>
  <c r="DF104" i="20"/>
  <c r="DH104" i="20"/>
  <c r="DI104" i="20"/>
  <c r="CT105" i="20"/>
  <c r="CY105" i="20"/>
  <c r="CZ105" i="20"/>
  <c r="DB105" i="20"/>
  <c r="DD105" i="20"/>
  <c r="DF105" i="20"/>
  <c r="DH105" i="20"/>
  <c r="DI105" i="20"/>
  <c r="CT106" i="20"/>
  <c r="CY106" i="20"/>
  <c r="CZ106" i="20"/>
  <c r="DB106" i="20"/>
  <c r="DD106" i="20"/>
  <c r="DF106" i="20"/>
  <c r="DH106" i="20"/>
  <c r="DI106" i="20"/>
  <c r="CT107" i="20"/>
  <c r="DH107" i="20"/>
  <c r="CY107" i="20"/>
  <c r="CZ107" i="20"/>
  <c r="DB107" i="20"/>
  <c r="DD107" i="20"/>
  <c r="DF107" i="20"/>
  <c r="DI107" i="20"/>
  <c r="CT108" i="20"/>
  <c r="DB108" i="20"/>
  <c r="DD108" i="20"/>
  <c r="DF108" i="20"/>
  <c r="DH108" i="20"/>
  <c r="DI108" i="20"/>
  <c r="CZ108" i="20"/>
  <c r="CT109" i="20"/>
  <c r="CT110" i="20"/>
  <c r="CY110" i="20"/>
  <c r="CZ110" i="20"/>
  <c r="DB110" i="20"/>
  <c r="DD110" i="20"/>
  <c r="DF110" i="20"/>
  <c r="DH110" i="20"/>
  <c r="DI110" i="20"/>
  <c r="CT111" i="20"/>
  <c r="CZ111" i="20"/>
  <c r="DB111" i="20"/>
  <c r="DD111" i="20"/>
  <c r="DF111" i="20"/>
  <c r="DH111" i="20"/>
  <c r="DI111" i="20"/>
  <c r="CT112" i="20"/>
  <c r="DD112" i="20"/>
  <c r="DB112" i="20"/>
  <c r="DF112" i="20"/>
  <c r="CT113" i="20"/>
  <c r="DB113" i="20"/>
  <c r="CZ113" i="20"/>
  <c r="DD113" i="20"/>
  <c r="DF113" i="20"/>
  <c r="DH113" i="20"/>
  <c r="CT114" i="20"/>
  <c r="CY114" i="20"/>
  <c r="CT115" i="20"/>
  <c r="DF115" i="20"/>
  <c r="CT116" i="20"/>
  <c r="CY116" i="20"/>
  <c r="CZ116" i="20"/>
  <c r="DD116" i="20"/>
  <c r="DI116" i="20"/>
  <c r="CT117" i="20"/>
  <c r="DD117" i="20"/>
  <c r="DI117" i="20"/>
  <c r="CY117" i="20"/>
  <c r="CZ117" i="20"/>
  <c r="CT118" i="20"/>
  <c r="CY118" i="20"/>
  <c r="CZ118" i="20"/>
  <c r="DD118" i="20"/>
  <c r="DI118" i="20"/>
  <c r="CT119" i="20"/>
  <c r="DD119" i="20"/>
  <c r="DI119" i="20"/>
  <c r="CY119" i="20"/>
  <c r="CZ119" i="20"/>
  <c r="CT120" i="20"/>
  <c r="CY120" i="20"/>
  <c r="CZ120" i="20"/>
  <c r="DD120" i="20"/>
  <c r="DI120" i="20"/>
  <c r="CT121" i="20"/>
  <c r="CY121" i="20"/>
  <c r="CT122" i="20"/>
  <c r="CY122" i="20"/>
  <c r="CZ122" i="20"/>
  <c r="DD122" i="20"/>
  <c r="DI122" i="20"/>
  <c r="CT123" i="20"/>
  <c r="DD123" i="20"/>
  <c r="DI123" i="20"/>
  <c r="CY123" i="20"/>
  <c r="CZ123" i="20"/>
  <c r="CT124" i="20"/>
  <c r="CY124" i="20"/>
  <c r="CZ124" i="20"/>
  <c r="DD124" i="20"/>
  <c r="DI124" i="20"/>
  <c r="CT125" i="20"/>
  <c r="CY125" i="20"/>
  <c r="CT126" i="20"/>
  <c r="CY126" i="20"/>
  <c r="CZ126" i="20"/>
  <c r="DD126" i="20"/>
  <c r="DI126" i="20"/>
  <c r="CT127" i="20"/>
  <c r="DD127" i="20"/>
  <c r="DI127" i="20"/>
  <c r="CY127" i="20"/>
  <c r="CZ127" i="20"/>
  <c r="CT128" i="20"/>
  <c r="CY128" i="20"/>
  <c r="CZ128" i="20"/>
  <c r="DD128" i="20"/>
  <c r="DI128" i="20"/>
  <c r="CT129" i="20"/>
  <c r="CY129" i="20"/>
  <c r="CT130" i="20"/>
  <c r="CY130" i="20"/>
  <c r="CZ130" i="20"/>
  <c r="DD130" i="20"/>
  <c r="DI130" i="20"/>
  <c r="CT131" i="20"/>
  <c r="DD131" i="20"/>
  <c r="DI131" i="20"/>
  <c r="CY131" i="20"/>
  <c r="CZ131" i="20"/>
  <c r="CT132" i="20"/>
  <c r="CY132" i="20"/>
  <c r="CZ132" i="20"/>
  <c r="DD132" i="20"/>
  <c r="DI132" i="20"/>
  <c r="CT133" i="20"/>
  <c r="CY133" i="20"/>
  <c r="CT134" i="20"/>
  <c r="CY134" i="20"/>
  <c r="CZ134" i="20"/>
  <c r="DD134" i="20"/>
  <c r="DI134" i="20"/>
  <c r="CT135" i="20"/>
  <c r="DD135" i="20"/>
  <c r="CY135" i="20"/>
  <c r="CZ135" i="20"/>
  <c r="DI135" i="20"/>
  <c r="CT136" i="20"/>
  <c r="CY136" i="20"/>
  <c r="CZ136" i="20"/>
  <c r="DD136" i="20"/>
  <c r="DI136" i="20"/>
  <c r="CT137" i="20"/>
  <c r="DD137" i="20"/>
  <c r="DI137" i="20"/>
  <c r="CY137" i="20"/>
  <c r="CZ137" i="20"/>
  <c r="CT138" i="20"/>
  <c r="DD138" i="20"/>
  <c r="DI138" i="20"/>
  <c r="CY138" i="20"/>
  <c r="CT139" i="20"/>
  <c r="CY139" i="20"/>
  <c r="CZ139" i="20"/>
  <c r="CT140" i="20"/>
  <c r="CY140" i="20"/>
  <c r="CZ140" i="20"/>
  <c r="DD140" i="20"/>
  <c r="DI140" i="20"/>
  <c r="CT141" i="20"/>
  <c r="CY141" i="20"/>
  <c r="CZ141" i="20"/>
  <c r="DD141" i="20"/>
  <c r="DI141" i="20"/>
  <c r="CT142" i="20"/>
  <c r="CY142" i="20"/>
  <c r="CZ142" i="20"/>
  <c r="DD142" i="20"/>
  <c r="DI142" i="20"/>
  <c r="CT143" i="20"/>
  <c r="DD143" i="20"/>
  <c r="DI143" i="20"/>
  <c r="CY143" i="20"/>
  <c r="CZ143" i="20"/>
  <c r="CT144" i="20"/>
  <c r="CY144" i="20"/>
  <c r="CZ144" i="20"/>
  <c r="DD144" i="20"/>
  <c r="DI144" i="20"/>
  <c r="CT145" i="20"/>
  <c r="DD145" i="20"/>
  <c r="DI145" i="20"/>
  <c r="CY145" i="20"/>
  <c r="CZ145" i="20"/>
  <c r="CT146" i="20"/>
  <c r="CY146" i="20"/>
  <c r="CZ146" i="20"/>
  <c r="DD146" i="20"/>
  <c r="DI146" i="20"/>
  <c r="CT147" i="20"/>
  <c r="CY147" i="20"/>
  <c r="CZ147" i="20"/>
  <c r="CT148" i="20"/>
  <c r="CY148" i="20"/>
  <c r="CZ148" i="20"/>
  <c r="DD148" i="20"/>
  <c r="DI148" i="20"/>
  <c r="CT149" i="20"/>
  <c r="DD149" i="20"/>
  <c r="DI149" i="20"/>
  <c r="CY149" i="20"/>
  <c r="CZ149" i="20"/>
  <c r="CT150" i="20"/>
  <c r="CY150" i="20"/>
  <c r="CZ150" i="20"/>
  <c r="DD150" i="20"/>
  <c r="DI150" i="20"/>
  <c r="CT151" i="20"/>
  <c r="CY151" i="20"/>
  <c r="CZ151" i="20"/>
  <c r="CT152" i="20"/>
  <c r="CY152" i="20"/>
  <c r="CZ152" i="20"/>
  <c r="DD152" i="20"/>
  <c r="DI152" i="20"/>
  <c r="CT153" i="20"/>
  <c r="DD153" i="20"/>
  <c r="DI153" i="20"/>
  <c r="CY153" i="20"/>
  <c r="CZ153" i="20"/>
  <c r="CT154" i="20"/>
  <c r="CY154" i="20"/>
  <c r="CZ154" i="20"/>
  <c r="DD154" i="20"/>
  <c r="DI154" i="20"/>
  <c r="CT155" i="20"/>
  <c r="CY155" i="20"/>
  <c r="CZ155" i="20"/>
  <c r="CT156" i="20"/>
  <c r="CY156" i="20"/>
  <c r="CZ156" i="20"/>
  <c r="DD156" i="20"/>
  <c r="DI156" i="20"/>
  <c r="CT157" i="20"/>
  <c r="DD157" i="20"/>
  <c r="DI157" i="20"/>
  <c r="CY157" i="20"/>
  <c r="CZ157" i="20"/>
  <c r="CT158" i="20"/>
  <c r="CY158" i="20"/>
  <c r="CZ158" i="20"/>
  <c r="DD158" i="20"/>
  <c r="DI158" i="20"/>
  <c r="CT159" i="20"/>
  <c r="CY159" i="20"/>
  <c r="CZ159" i="20"/>
  <c r="CT160" i="20"/>
  <c r="CY160" i="20"/>
  <c r="CZ160" i="20"/>
  <c r="DD160" i="20"/>
  <c r="DI160" i="20"/>
  <c r="CT161" i="20"/>
  <c r="DD161" i="20"/>
  <c r="DI161" i="20"/>
  <c r="CY161" i="20"/>
  <c r="CZ161" i="20"/>
  <c r="CT162" i="20"/>
  <c r="CY162" i="20"/>
  <c r="CZ162" i="20"/>
  <c r="DD162" i="20"/>
  <c r="DI162" i="20"/>
  <c r="CT163" i="20"/>
  <c r="CY163" i="20"/>
  <c r="CZ163" i="20"/>
  <c r="CT164" i="20"/>
  <c r="CY164" i="20"/>
  <c r="CZ164" i="20"/>
  <c r="DD164" i="20"/>
  <c r="DI164" i="20"/>
  <c r="CT165" i="20"/>
  <c r="DD165" i="20"/>
  <c r="DI165" i="20"/>
  <c r="CY165" i="20"/>
  <c r="CZ165" i="20"/>
  <c r="CT166" i="20"/>
  <c r="CY166" i="20"/>
  <c r="CZ166" i="20"/>
  <c r="DD166" i="20"/>
  <c r="DI166" i="20"/>
  <c r="CT167" i="20"/>
  <c r="CY167" i="20"/>
  <c r="CZ167" i="20"/>
  <c r="CT168" i="20"/>
  <c r="CY168" i="20"/>
  <c r="CZ168" i="20"/>
  <c r="DD168" i="20"/>
  <c r="DI168" i="20"/>
  <c r="CT169" i="20"/>
  <c r="DD169" i="20"/>
  <c r="DI169" i="20"/>
  <c r="CY169" i="20"/>
  <c r="CZ169" i="20"/>
  <c r="CT170" i="20"/>
  <c r="CY170" i="20"/>
  <c r="CZ170" i="20"/>
  <c r="DD170" i="20"/>
  <c r="DI170" i="20"/>
  <c r="CT171" i="20"/>
  <c r="CY171" i="20"/>
  <c r="CZ171" i="20"/>
  <c r="CT172" i="20"/>
  <c r="CY172" i="20"/>
  <c r="CZ172" i="20"/>
  <c r="DD172" i="20"/>
  <c r="DI172" i="20"/>
  <c r="CT173" i="20"/>
  <c r="DD173" i="20"/>
  <c r="DI173" i="20"/>
  <c r="CY173" i="20"/>
  <c r="CZ173" i="20"/>
  <c r="CT174" i="20"/>
  <c r="CY174" i="20"/>
  <c r="CZ174" i="20"/>
  <c r="DD174" i="20"/>
  <c r="DI174" i="20"/>
  <c r="CT175" i="20"/>
  <c r="CY175" i="20"/>
  <c r="CZ175" i="20"/>
  <c r="CT176" i="20"/>
  <c r="CY176" i="20"/>
  <c r="CZ176" i="20"/>
  <c r="DD176" i="20"/>
  <c r="DI176" i="20"/>
  <c r="CT177" i="20"/>
  <c r="DD177" i="20"/>
  <c r="DI177" i="20"/>
  <c r="CY177" i="20"/>
  <c r="CZ177" i="20"/>
  <c r="CT178" i="20"/>
  <c r="CY178" i="20"/>
  <c r="CZ178" i="20"/>
  <c r="DD178" i="20"/>
  <c r="DI178" i="20"/>
  <c r="CT179" i="20"/>
  <c r="CY179" i="20"/>
  <c r="CZ179" i="20"/>
  <c r="CT180" i="20"/>
  <c r="CY180" i="20"/>
  <c r="CZ180" i="20"/>
  <c r="DD180" i="20"/>
  <c r="DI180" i="20"/>
  <c r="CT181" i="20"/>
  <c r="DD181" i="20"/>
  <c r="DI181" i="20"/>
  <c r="CY181" i="20"/>
  <c r="CZ181" i="20"/>
  <c r="CT182" i="20"/>
  <c r="CY182" i="20"/>
  <c r="CZ182" i="20"/>
  <c r="DD182" i="20"/>
  <c r="DI182" i="20"/>
  <c r="CT183" i="20"/>
  <c r="CY183" i="20"/>
  <c r="CZ183" i="20"/>
  <c r="CT184" i="20"/>
  <c r="CY184" i="20"/>
  <c r="CZ184" i="20"/>
  <c r="DD184" i="20"/>
  <c r="DI184" i="20"/>
  <c r="CT185" i="20"/>
  <c r="DD185" i="20"/>
  <c r="DI185" i="20"/>
  <c r="CY185" i="20"/>
  <c r="CZ185" i="20"/>
  <c r="CT186" i="20"/>
  <c r="CY186" i="20"/>
  <c r="CZ186" i="20"/>
  <c r="DD186" i="20"/>
  <c r="DI186" i="20"/>
  <c r="CT187" i="20"/>
  <c r="CY187" i="20"/>
  <c r="CZ187" i="20"/>
  <c r="CT188" i="20"/>
  <c r="CY188" i="20"/>
  <c r="CZ188" i="20"/>
  <c r="DD188" i="20"/>
  <c r="DI188" i="20"/>
  <c r="CT189" i="20"/>
  <c r="DD189" i="20"/>
  <c r="DI189" i="20"/>
  <c r="CY189" i="20"/>
  <c r="CZ189" i="20"/>
  <c r="CT190" i="20"/>
  <c r="CY190" i="20"/>
  <c r="CZ190" i="20"/>
  <c r="DD190" i="20"/>
  <c r="DI190" i="20"/>
  <c r="CT191" i="20"/>
  <c r="CY191" i="20"/>
  <c r="CZ191" i="20"/>
  <c r="CT192" i="20"/>
  <c r="CY192" i="20"/>
  <c r="CZ192" i="20"/>
  <c r="DD192" i="20"/>
  <c r="DI192" i="20"/>
  <c r="CT193" i="20"/>
  <c r="DD193" i="20"/>
  <c r="DI193" i="20"/>
  <c r="CY193" i="20"/>
  <c r="CZ193" i="20"/>
  <c r="CT194" i="20"/>
  <c r="CY194" i="20"/>
  <c r="CZ194" i="20"/>
  <c r="DD194" i="20"/>
  <c r="DI194" i="20"/>
  <c r="CT195" i="20"/>
  <c r="CY195" i="20"/>
  <c r="CZ195" i="20"/>
  <c r="CT196" i="20"/>
  <c r="CY196" i="20"/>
  <c r="CZ196" i="20"/>
  <c r="DD196" i="20"/>
  <c r="DI196" i="20"/>
  <c r="CT197" i="20"/>
  <c r="DD197" i="20"/>
  <c r="DI197" i="20"/>
  <c r="CY197" i="20"/>
  <c r="CZ197" i="20"/>
  <c r="CT198" i="20"/>
  <c r="CY198" i="20"/>
  <c r="CZ198" i="20"/>
  <c r="DD198" i="20"/>
  <c r="DI198" i="20"/>
  <c r="CT199" i="20"/>
  <c r="CY199" i="20"/>
  <c r="CZ199" i="20"/>
  <c r="CT200" i="20"/>
  <c r="CY200" i="20"/>
  <c r="CZ200" i="20"/>
  <c r="DD200" i="20"/>
  <c r="DI200" i="20"/>
  <c r="CT201" i="20"/>
  <c r="DD201" i="20"/>
  <c r="DI201" i="20"/>
  <c r="CY201" i="20"/>
  <c r="CZ201" i="20"/>
  <c r="CT202" i="20"/>
  <c r="CY202" i="20"/>
  <c r="CZ202" i="20"/>
  <c r="DD202" i="20"/>
  <c r="DI202" i="20"/>
  <c r="CT203" i="20"/>
  <c r="CY203" i="20"/>
  <c r="CZ203" i="20"/>
  <c r="CT204" i="20"/>
  <c r="CY204" i="20"/>
  <c r="CZ204" i="20"/>
  <c r="DD204" i="20"/>
  <c r="DI204" i="20"/>
  <c r="CT205" i="20"/>
  <c r="DD205" i="20"/>
  <c r="DI205" i="20"/>
  <c r="CY205" i="20"/>
  <c r="CZ205" i="20"/>
  <c r="CT206" i="20"/>
  <c r="CY206" i="20"/>
  <c r="CZ206" i="20"/>
  <c r="DD206" i="20"/>
  <c r="DI206" i="20"/>
  <c r="CT207" i="20"/>
  <c r="CY207" i="20"/>
  <c r="CZ207" i="20"/>
  <c r="CT208" i="20"/>
  <c r="CY208" i="20"/>
  <c r="CZ208" i="20"/>
  <c r="DD208" i="20"/>
  <c r="DI208" i="20"/>
  <c r="CT209" i="20"/>
  <c r="DD209" i="20"/>
  <c r="DI209" i="20"/>
  <c r="CY209" i="20"/>
  <c r="CZ209" i="20"/>
  <c r="CT210" i="20"/>
  <c r="CY210" i="20"/>
  <c r="CZ210" i="20"/>
  <c r="DD210" i="20"/>
  <c r="DI210" i="20"/>
  <c r="CT211" i="20"/>
  <c r="CY211" i="20"/>
  <c r="CZ211" i="20"/>
  <c r="CT212" i="20"/>
  <c r="CY212" i="20"/>
  <c r="CZ212" i="20"/>
  <c r="DD212" i="20"/>
  <c r="DI212" i="20"/>
  <c r="CT213" i="20"/>
  <c r="DD213" i="20"/>
  <c r="DI213" i="20"/>
  <c r="CY213" i="20"/>
  <c r="CZ213" i="20"/>
  <c r="CT214" i="20"/>
  <c r="CY214" i="20"/>
  <c r="CZ214" i="20"/>
  <c r="DD214" i="20"/>
  <c r="DI214" i="20"/>
  <c r="CT215" i="20"/>
  <c r="CY215" i="20"/>
  <c r="CZ215" i="20"/>
  <c r="CT216" i="20"/>
  <c r="CY216" i="20"/>
  <c r="CZ216" i="20"/>
  <c r="DD216" i="20"/>
  <c r="DI216" i="20"/>
  <c r="CT217" i="20"/>
  <c r="DD217" i="20"/>
  <c r="DI217" i="20"/>
  <c r="CY217" i="20"/>
  <c r="CZ217" i="20"/>
  <c r="CT218" i="20"/>
  <c r="CY218" i="20"/>
  <c r="CZ218" i="20"/>
  <c r="DD218" i="20"/>
  <c r="DI218" i="20"/>
  <c r="CT219" i="20"/>
  <c r="CY219" i="20"/>
  <c r="CT220" i="20"/>
  <c r="CY220" i="20"/>
  <c r="CZ220" i="20"/>
  <c r="DD220" i="20"/>
  <c r="DI220" i="20"/>
  <c r="CT221" i="20"/>
  <c r="DD221" i="20"/>
  <c r="DI221" i="20"/>
  <c r="CY221" i="20"/>
  <c r="CZ221" i="20"/>
  <c r="CT222" i="20"/>
  <c r="CY222" i="20"/>
  <c r="CZ222" i="20"/>
  <c r="DD222" i="20"/>
  <c r="DI222" i="20"/>
  <c r="CT223" i="20"/>
  <c r="CY223" i="20"/>
  <c r="CT224" i="20"/>
  <c r="CY224" i="20"/>
  <c r="CZ224" i="20"/>
  <c r="DD224" i="20"/>
  <c r="DI224" i="20"/>
  <c r="CT225" i="20"/>
  <c r="DD225" i="20"/>
  <c r="DI225" i="20"/>
  <c r="CY225" i="20"/>
  <c r="CZ225" i="20"/>
  <c r="CT226" i="20"/>
  <c r="CY226" i="20"/>
  <c r="CZ226" i="20"/>
  <c r="DD226" i="20"/>
  <c r="DI226" i="20"/>
  <c r="CT227" i="20"/>
  <c r="CY227" i="20"/>
  <c r="CT228" i="20"/>
  <c r="CY228" i="20"/>
  <c r="CZ228" i="20"/>
  <c r="DD228" i="20"/>
  <c r="DI228" i="20"/>
  <c r="CT229" i="20"/>
  <c r="DD229" i="20"/>
  <c r="DI229" i="20"/>
  <c r="CY229" i="20"/>
  <c r="CZ229" i="20"/>
  <c r="CT230" i="20"/>
  <c r="CY230" i="20"/>
  <c r="CZ230" i="20"/>
  <c r="DD230" i="20"/>
  <c r="DI230" i="20"/>
  <c r="CT231" i="20"/>
  <c r="CY231" i="20"/>
  <c r="CT232" i="20"/>
  <c r="CY232" i="20"/>
  <c r="CZ232" i="20"/>
  <c r="DD232" i="20"/>
  <c r="DI232" i="20"/>
  <c r="CT233" i="20"/>
  <c r="DD233" i="20"/>
  <c r="DI233" i="20"/>
  <c r="CY233" i="20"/>
  <c r="CZ233" i="20"/>
  <c r="CT234" i="20"/>
  <c r="CY234" i="20"/>
  <c r="CZ234" i="20"/>
  <c r="DD234" i="20"/>
  <c r="DI234" i="20"/>
  <c r="CT235" i="20"/>
  <c r="CY235" i="20"/>
  <c r="CZ235" i="20"/>
  <c r="DD235" i="20"/>
  <c r="DI235" i="20"/>
  <c r="CT236" i="20"/>
  <c r="CY236" i="20"/>
  <c r="CZ236" i="20"/>
  <c r="DD236" i="20"/>
  <c r="DI236" i="20"/>
  <c r="CT237" i="20"/>
  <c r="CY237" i="20"/>
  <c r="CZ237" i="20"/>
  <c r="DD237" i="20"/>
  <c r="DI237" i="20"/>
  <c r="CT238" i="20"/>
  <c r="DD238" i="20"/>
  <c r="DI238" i="20"/>
  <c r="CY238" i="20"/>
  <c r="CZ238" i="20"/>
  <c r="CT239" i="20"/>
  <c r="CY239" i="20"/>
  <c r="CZ239" i="20"/>
  <c r="DD239" i="20"/>
  <c r="DI239" i="20"/>
  <c r="CT240" i="20"/>
  <c r="CY240" i="20"/>
  <c r="CZ240" i="20"/>
  <c r="CT241" i="20"/>
  <c r="CY241" i="20"/>
  <c r="CZ241" i="20"/>
  <c r="DD241" i="20"/>
  <c r="DI241" i="20"/>
  <c r="CT242" i="20"/>
  <c r="DD242" i="20"/>
  <c r="DI242" i="20"/>
  <c r="CY242" i="20"/>
  <c r="CZ242" i="20"/>
  <c r="CT243" i="20"/>
  <c r="CY243" i="20"/>
  <c r="CZ243" i="20"/>
  <c r="DD243" i="20"/>
  <c r="DI243" i="20"/>
  <c r="CT244" i="20"/>
  <c r="CY244" i="20"/>
  <c r="CZ244" i="20"/>
  <c r="CT245" i="20"/>
  <c r="CY245" i="20"/>
  <c r="CZ245" i="20"/>
  <c r="DD245" i="20"/>
  <c r="DI245" i="20"/>
  <c r="CT246" i="20"/>
  <c r="DD246" i="20"/>
  <c r="DI246" i="20"/>
  <c r="CY246" i="20"/>
  <c r="CZ246" i="20"/>
  <c r="CT247" i="20"/>
  <c r="CY247" i="20"/>
  <c r="CZ247" i="20"/>
  <c r="DD247" i="20"/>
  <c r="DI247" i="20"/>
  <c r="CT248" i="20"/>
  <c r="CY248" i="20"/>
  <c r="CZ248" i="20"/>
  <c r="CT249" i="20"/>
  <c r="CY249" i="20"/>
  <c r="CZ249" i="20"/>
  <c r="DD249" i="20"/>
  <c r="DI249" i="20"/>
  <c r="CT250" i="20"/>
  <c r="DD250" i="20"/>
  <c r="DI250" i="20"/>
  <c r="CY250" i="20"/>
  <c r="CZ250" i="20"/>
  <c r="CT251" i="20"/>
  <c r="CY251" i="20"/>
  <c r="CZ251" i="20"/>
  <c r="DD251" i="20"/>
  <c r="DI251" i="20"/>
  <c r="CT252" i="20"/>
  <c r="DD252" i="20"/>
  <c r="DI252" i="20"/>
  <c r="CY252" i="20"/>
  <c r="CT253" i="20"/>
  <c r="DD253" i="20"/>
  <c r="DI253" i="20"/>
  <c r="CY253" i="20"/>
  <c r="CT254" i="20"/>
  <c r="DD254" i="20"/>
  <c r="DI254" i="20"/>
  <c r="CY254" i="20"/>
  <c r="CT255" i="20"/>
  <c r="DD255" i="20"/>
  <c r="DI255" i="20"/>
  <c r="CY255" i="20"/>
  <c r="CT256" i="20"/>
  <c r="DD256" i="20"/>
  <c r="DI256" i="20"/>
  <c r="CY256" i="20"/>
  <c r="CT257" i="20"/>
  <c r="DD257" i="20"/>
  <c r="DI257" i="20"/>
  <c r="CY257" i="20"/>
  <c r="CT258" i="20"/>
  <c r="DD258" i="20"/>
  <c r="DI258" i="20"/>
  <c r="CY258" i="20"/>
  <c r="CT259" i="20"/>
  <c r="DD259" i="20"/>
  <c r="DI259" i="20"/>
  <c r="CY259" i="20"/>
  <c r="CT260" i="20"/>
  <c r="DD260" i="20"/>
  <c r="DI260" i="20"/>
  <c r="CY260" i="20"/>
  <c r="CT261" i="20"/>
  <c r="DD261" i="20"/>
  <c r="DI261" i="20"/>
  <c r="CY261" i="20"/>
  <c r="CT262" i="20"/>
  <c r="DD262" i="20"/>
  <c r="DI262" i="20"/>
  <c r="CY262" i="20"/>
  <c r="CT263" i="20"/>
  <c r="DD263" i="20"/>
  <c r="DI263" i="20"/>
  <c r="CY263" i="20"/>
  <c r="CT264" i="20"/>
  <c r="DD264" i="20"/>
  <c r="DI264" i="20"/>
  <c r="CY264" i="20"/>
  <c r="CT265" i="20"/>
  <c r="DD265" i="20"/>
  <c r="DI265" i="20"/>
  <c r="CY265" i="20"/>
  <c r="CT266" i="20"/>
  <c r="DD266" i="20"/>
  <c r="DI266" i="20"/>
  <c r="CY266" i="20"/>
  <c r="CT267" i="20"/>
  <c r="DD267" i="20"/>
  <c r="DI267" i="20"/>
  <c r="CY267" i="20"/>
  <c r="CT268" i="20"/>
  <c r="DD268" i="20"/>
  <c r="DI268" i="20"/>
  <c r="CY268" i="20"/>
  <c r="CT269" i="20"/>
  <c r="DD269" i="20"/>
  <c r="DI269" i="20"/>
  <c r="CY269" i="20"/>
  <c r="CT270" i="20"/>
  <c r="DD270" i="20"/>
  <c r="DI270" i="20"/>
  <c r="CY270" i="20"/>
  <c r="CT271" i="20"/>
  <c r="DD271" i="20"/>
  <c r="DI271" i="20"/>
  <c r="CY271" i="20"/>
  <c r="CT272" i="20"/>
  <c r="DD272" i="20"/>
  <c r="DI272" i="20"/>
  <c r="CY272" i="20"/>
  <c r="CT273" i="20"/>
  <c r="DD273" i="20"/>
  <c r="DI273" i="20"/>
  <c r="CY273" i="20"/>
  <c r="CT274" i="20"/>
  <c r="DD274" i="20"/>
  <c r="DI274" i="20"/>
  <c r="CY274" i="20"/>
  <c r="CT275" i="20"/>
  <c r="DD275" i="20"/>
  <c r="DI275" i="20"/>
  <c r="CY275" i="20"/>
  <c r="CT276" i="20"/>
  <c r="DD276" i="20"/>
  <c r="DI276" i="20"/>
  <c r="CY276" i="20"/>
  <c r="CT277" i="20"/>
  <c r="DD277" i="20"/>
  <c r="DI277" i="20"/>
  <c r="CY277" i="20"/>
  <c r="CT278" i="20"/>
  <c r="DD278" i="20"/>
  <c r="DI278" i="20"/>
  <c r="CY278" i="20"/>
  <c r="CT279" i="20"/>
  <c r="DD279" i="20"/>
  <c r="DI279" i="20"/>
  <c r="CY279" i="20"/>
  <c r="CT280" i="20"/>
  <c r="DD280" i="20"/>
  <c r="DI280" i="20"/>
  <c r="CY280" i="20"/>
  <c r="CT281" i="20"/>
  <c r="DD281" i="20"/>
  <c r="DI281" i="20"/>
  <c r="CY281" i="20"/>
  <c r="CT282" i="20"/>
  <c r="DD282" i="20"/>
  <c r="DI282" i="20"/>
  <c r="CY282" i="20"/>
  <c r="CT283" i="20"/>
  <c r="DD283" i="20"/>
  <c r="DI283" i="20"/>
  <c r="CY283" i="20"/>
  <c r="CT284" i="20"/>
  <c r="DD284" i="20"/>
  <c r="DI284" i="20"/>
  <c r="CY284" i="20"/>
  <c r="CT285" i="20"/>
  <c r="DD285" i="20"/>
  <c r="DI285" i="20"/>
  <c r="CY285" i="20"/>
  <c r="CT286" i="20"/>
  <c r="DD286" i="20"/>
  <c r="DI286" i="20"/>
  <c r="CY286" i="20"/>
  <c r="CT287" i="20"/>
  <c r="DD287" i="20"/>
  <c r="DI287" i="20"/>
  <c r="CY287" i="20"/>
  <c r="CT288" i="20"/>
  <c r="DD288" i="20"/>
  <c r="DI288" i="20"/>
  <c r="CY288" i="20"/>
  <c r="CT289" i="20"/>
  <c r="DD289" i="20"/>
  <c r="DI289" i="20"/>
  <c r="CY289" i="20"/>
  <c r="CT290" i="20"/>
  <c r="DD290" i="20"/>
  <c r="DI290" i="20"/>
  <c r="CY290" i="20"/>
  <c r="CT291" i="20"/>
  <c r="DD291" i="20"/>
  <c r="DI291" i="20"/>
  <c r="CY291" i="20"/>
  <c r="CT292" i="20"/>
  <c r="DD292" i="20"/>
  <c r="DI292" i="20"/>
  <c r="CY292" i="20"/>
  <c r="CT293" i="20"/>
  <c r="DD293" i="20"/>
  <c r="DI293" i="20"/>
  <c r="CY293" i="20"/>
  <c r="CT294" i="20"/>
  <c r="DD294" i="20"/>
  <c r="DI294" i="20"/>
  <c r="CY294" i="20"/>
  <c r="CT295" i="20"/>
  <c r="DD295" i="20"/>
  <c r="DI295" i="20"/>
  <c r="CY295" i="20"/>
  <c r="CT296" i="20"/>
  <c r="DD296" i="20"/>
  <c r="DI296" i="20"/>
  <c r="CY296" i="20"/>
  <c r="CT297" i="20"/>
  <c r="DD297" i="20"/>
  <c r="DI297" i="20"/>
  <c r="CY297" i="20"/>
  <c r="CT298" i="20"/>
  <c r="DD298" i="20"/>
  <c r="DI298" i="20"/>
  <c r="CY298" i="20"/>
  <c r="CT299" i="20"/>
  <c r="DD299" i="20"/>
  <c r="DI299" i="20"/>
  <c r="CY299" i="20"/>
  <c r="CT300" i="20"/>
  <c r="DD300" i="20"/>
  <c r="DI300" i="20"/>
  <c r="CY300" i="20"/>
  <c r="CT301" i="20"/>
  <c r="DD301" i="20"/>
  <c r="DI301" i="20"/>
  <c r="CY301" i="20"/>
  <c r="CT302" i="20"/>
  <c r="DD302" i="20"/>
  <c r="DI302" i="20"/>
  <c r="CY302" i="20"/>
  <c r="CT303" i="20"/>
  <c r="DD303" i="20"/>
  <c r="DI303" i="20"/>
  <c r="CY303" i="20"/>
  <c r="CT304" i="20"/>
  <c r="DD304" i="20"/>
  <c r="DI304" i="20"/>
  <c r="CY304" i="20"/>
  <c r="CT305" i="20"/>
  <c r="DD305" i="20"/>
  <c r="DI305" i="20"/>
  <c r="CY305" i="20"/>
  <c r="CT306" i="20"/>
  <c r="DD306" i="20"/>
  <c r="DI306" i="20"/>
  <c r="CY306" i="20"/>
  <c r="CT307" i="20"/>
  <c r="DD307" i="20"/>
  <c r="DI307" i="20"/>
  <c r="CY307" i="20"/>
  <c r="CT308" i="20"/>
  <c r="DD308" i="20"/>
  <c r="DI308" i="20"/>
  <c r="CY308" i="20"/>
  <c r="CT309" i="20"/>
  <c r="DD309" i="20"/>
  <c r="DI309" i="20"/>
  <c r="CY309" i="20"/>
  <c r="CT310" i="20"/>
  <c r="DD310" i="20"/>
  <c r="DI310" i="20"/>
  <c r="CY310" i="20"/>
  <c r="CT311" i="20"/>
  <c r="DD311" i="20"/>
  <c r="DI311" i="20"/>
  <c r="CY311" i="20"/>
  <c r="CT312" i="20"/>
  <c r="DD312" i="20"/>
  <c r="DI312" i="20"/>
  <c r="CY312" i="20"/>
  <c r="CT313" i="20"/>
  <c r="DD313" i="20"/>
  <c r="DI313" i="20"/>
  <c r="CY313" i="20"/>
  <c r="CT314" i="20"/>
  <c r="DD314" i="20"/>
  <c r="DI314" i="20"/>
  <c r="CY314" i="20"/>
  <c r="CT315" i="20"/>
  <c r="DD315" i="20"/>
  <c r="DI315" i="20"/>
  <c r="CY315" i="20"/>
  <c r="CT316" i="20"/>
  <c r="DD316" i="20"/>
  <c r="DI316" i="20"/>
  <c r="CY316" i="20"/>
  <c r="CT317" i="20"/>
  <c r="DD317" i="20"/>
  <c r="DI317" i="20"/>
  <c r="CY317" i="20"/>
  <c r="CT318" i="20"/>
  <c r="DD318" i="20"/>
  <c r="DI318" i="20"/>
  <c r="CY318" i="20"/>
  <c r="CT319" i="20"/>
  <c r="DD319" i="20"/>
  <c r="DI319" i="20"/>
  <c r="CY319" i="20"/>
  <c r="CT320" i="20"/>
  <c r="DD320" i="20"/>
  <c r="DI320" i="20"/>
  <c r="CY320" i="20"/>
  <c r="CT321" i="20"/>
  <c r="DD321" i="20"/>
  <c r="DI321" i="20"/>
  <c r="CY321" i="20"/>
  <c r="CT322" i="20"/>
  <c r="DD322" i="20"/>
  <c r="DI322" i="20"/>
  <c r="CY322" i="20"/>
  <c r="CT323" i="20"/>
  <c r="DD323" i="20"/>
  <c r="DI323" i="20"/>
  <c r="CY323" i="20"/>
  <c r="CT324" i="20"/>
  <c r="DD324" i="20"/>
  <c r="DI324" i="20"/>
  <c r="CY324" i="20"/>
  <c r="CT325" i="20"/>
  <c r="DD325" i="20"/>
  <c r="DI325" i="20"/>
  <c r="CY325" i="20"/>
  <c r="CT326" i="20"/>
  <c r="DD326" i="20"/>
  <c r="DI326" i="20"/>
  <c r="CY326" i="20"/>
  <c r="CT327" i="20"/>
  <c r="DD327" i="20"/>
  <c r="DI327" i="20"/>
  <c r="CY327" i="20"/>
  <c r="CT328" i="20"/>
  <c r="DD328" i="20"/>
  <c r="DI328" i="20"/>
  <c r="CY328" i="20"/>
  <c r="CT329" i="20"/>
  <c r="DD329" i="20"/>
  <c r="DI329" i="20"/>
  <c r="CY329" i="20"/>
  <c r="CT330" i="20"/>
  <c r="DD330" i="20"/>
  <c r="DI330" i="20"/>
  <c r="CY330" i="20"/>
  <c r="CT331" i="20"/>
  <c r="DD331" i="20"/>
  <c r="DI331" i="20"/>
  <c r="CY331" i="20"/>
  <c r="CT332" i="20"/>
  <c r="DD332" i="20"/>
  <c r="DI332" i="20"/>
  <c r="CY332" i="20"/>
  <c r="CT333" i="20"/>
  <c r="DD333" i="20"/>
  <c r="DI333" i="20"/>
  <c r="CY333" i="20"/>
  <c r="CT334" i="20"/>
  <c r="DD334" i="20"/>
  <c r="DI334" i="20"/>
  <c r="CY334" i="20"/>
  <c r="CT335" i="20"/>
  <c r="DD335" i="20"/>
  <c r="DI335" i="20"/>
  <c r="CY335" i="20"/>
  <c r="CT336" i="20"/>
  <c r="DD336" i="20"/>
  <c r="DI336" i="20"/>
  <c r="CY336" i="20"/>
  <c r="CT337" i="20"/>
  <c r="DD337" i="20"/>
  <c r="DI337" i="20"/>
  <c r="CY337" i="20"/>
  <c r="CT338" i="20"/>
  <c r="DD338" i="20"/>
  <c r="DI338" i="20"/>
  <c r="CY338" i="20"/>
  <c r="CT339" i="20"/>
  <c r="DD339" i="20"/>
  <c r="DI339" i="20"/>
  <c r="CY339" i="20"/>
  <c r="CT340" i="20"/>
  <c r="DD340" i="20"/>
  <c r="DI340" i="20"/>
  <c r="CY340" i="20"/>
  <c r="CT341" i="20"/>
  <c r="DD341" i="20"/>
  <c r="DI341" i="20"/>
  <c r="CY341" i="20"/>
  <c r="CT342" i="20"/>
  <c r="DD342" i="20"/>
  <c r="DI342" i="20"/>
  <c r="CY342" i="20"/>
  <c r="CT343" i="20"/>
  <c r="DD343" i="20"/>
  <c r="DI343" i="20"/>
  <c r="CY343" i="20"/>
  <c r="CT344" i="20"/>
  <c r="DD344" i="20"/>
  <c r="DI344" i="20"/>
  <c r="CY344" i="20"/>
  <c r="CT345" i="20"/>
  <c r="DD345" i="20"/>
  <c r="DI345" i="20"/>
  <c r="CY345" i="20"/>
  <c r="CT346" i="20"/>
  <c r="DD346" i="20"/>
  <c r="DI346" i="20"/>
  <c r="CY346" i="20"/>
  <c r="CT347" i="20"/>
  <c r="DD347" i="20"/>
  <c r="DI347" i="20"/>
  <c r="CY347" i="20"/>
  <c r="DD248" i="20"/>
  <c r="DI248" i="20"/>
  <c r="DD244" i="20"/>
  <c r="DI244" i="20"/>
  <c r="DD240" i="20"/>
  <c r="DI240" i="20"/>
  <c r="DH112" i="20"/>
  <c r="DI112" i="20"/>
  <c r="CZ231" i="20"/>
  <c r="DD231" i="20"/>
  <c r="DI231" i="20"/>
  <c r="CZ227" i="20"/>
  <c r="DD227" i="20"/>
  <c r="DI227" i="20"/>
  <c r="CZ223" i="20"/>
  <c r="DD223" i="20"/>
  <c r="DI223" i="20"/>
  <c r="CZ219" i="20"/>
  <c r="DD219" i="20"/>
  <c r="DI219" i="20"/>
  <c r="CZ109" i="20"/>
  <c r="DH109" i="20"/>
  <c r="DB109" i="20"/>
  <c r="DD109" i="20"/>
  <c r="CZ84" i="20"/>
  <c r="DH84" i="20"/>
  <c r="DB84" i="20"/>
  <c r="DD84" i="20"/>
  <c r="DF84" i="20"/>
  <c r="DI84" i="20"/>
  <c r="CZ64" i="20"/>
  <c r="DH64" i="20"/>
  <c r="DD64" i="20"/>
  <c r="DB64" i="20"/>
  <c r="DF64" i="20"/>
  <c r="DI54" i="20"/>
  <c r="DD49" i="20"/>
  <c r="CZ49" i="20"/>
  <c r="DH49" i="20"/>
  <c r="DB49" i="20"/>
  <c r="DF49" i="20"/>
  <c r="DI45" i="20"/>
  <c r="DH33" i="20"/>
  <c r="DI33" i="20"/>
  <c r="DD215" i="20"/>
  <c r="DI215" i="20"/>
  <c r="DD211" i="20"/>
  <c r="DI211" i="20"/>
  <c r="DD207" i="20"/>
  <c r="DI207" i="20"/>
  <c r="DD203" i="20"/>
  <c r="DI203" i="20"/>
  <c r="DD199" i="20"/>
  <c r="DI199" i="20"/>
  <c r="DD195" i="20"/>
  <c r="DI195" i="20"/>
  <c r="DD191" i="20"/>
  <c r="DI191" i="20"/>
  <c r="DD187" i="20"/>
  <c r="DI187" i="20"/>
  <c r="DD183" i="20"/>
  <c r="DI183" i="20"/>
  <c r="DD179" i="20"/>
  <c r="DI179" i="20"/>
  <c r="DD175" i="20"/>
  <c r="DI175" i="20"/>
  <c r="DD171" i="20"/>
  <c r="DI171" i="20"/>
  <c r="DD167" i="20"/>
  <c r="DI167" i="20"/>
  <c r="DD163" i="20"/>
  <c r="DI163" i="20"/>
  <c r="DD159" i="20"/>
  <c r="DI159" i="20"/>
  <c r="DD155" i="20"/>
  <c r="DI155" i="20"/>
  <c r="DD151" i="20"/>
  <c r="DI151" i="20"/>
  <c r="DD147" i="20"/>
  <c r="DI147" i="20"/>
  <c r="DD139" i="20"/>
  <c r="DI139" i="20"/>
  <c r="CZ133" i="20"/>
  <c r="DD133" i="20"/>
  <c r="DI133" i="20"/>
  <c r="CZ129" i="20"/>
  <c r="DD129" i="20"/>
  <c r="DI129" i="20"/>
  <c r="CZ125" i="20"/>
  <c r="DD125" i="20"/>
  <c r="DI125" i="20"/>
  <c r="CZ121" i="20"/>
  <c r="DD121" i="20"/>
  <c r="DI121" i="20"/>
  <c r="DF114" i="20"/>
  <c r="CZ114" i="20"/>
  <c r="DH114" i="20"/>
  <c r="DB114" i="20"/>
  <c r="DI103" i="20"/>
  <c r="DI101" i="20"/>
  <c r="CZ98" i="20"/>
  <c r="DH98" i="20"/>
  <c r="DB98" i="20"/>
  <c r="DD98" i="20"/>
  <c r="CZ80" i="20"/>
  <c r="DH80" i="20"/>
  <c r="DB80" i="20"/>
  <c r="DD80" i="20"/>
  <c r="DI80" i="20"/>
  <c r="DF75" i="20"/>
  <c r="CZ75" i="20"/>
  <c r="DH75" i="20"/>
  <c r="DB75" i="20"/>
  <c r="CZ53" i="20"/>
  <c r="DH53" i="20"/>
  <c r="DD53" i="20"/>
  <c r="DB53" i="20"/>
  <c r="DF53" i="20"/>
  <c r="CZ115" i="20"/>
  <c r="DH115" i="20"/>
  <c r="DB115" i="20"/>
  <c r="DD115" i="20"/>
  <c r="DI115" i="20"/>
  <c r="DI113" i="20"/>
  <c r="CZ93" i="20"/>
  <c r="DH93" i="20"/>
  <c r="DB93" i="20"/>
  <c r="DD93" i="20"/>
  <c r="CZ76" i="20"/>
  <c r="DH76" i="20"/>
  <c r="DB76" i="20"/>
  <c r="DD76" i="20"/>
  <c r="DI76" i="20"/>
  <c r="DB42" i="20"/>
  <c r="DD42" i="20"/>
  <c r="DF42" i="20"/>
  <c r="DI42" i="20"/>
  <c r="CZ42" i="20"/>
  <c r="DI38" i="20"/>
  <c r="CZ138" i="20"/>
  <c r="DD114" i="20"/>
  <c r="DF109" i="20"/>
  <c r="DI102" i="20"/>
  <c r="DI100" i="20"/>
  <c r="DD99" i="20"/>
  <c r="DI99" i="20"/>
  <c r="CZ88" i="20"/>
  <c r="DH88" i="20"/>
  <c r="DB88" i="20"/>
  <c r="DD88" i="20"/>
  <c r="DD75" i="20"/>
  <c r="DI68" i="20"/>
  <c r="DD60" i="20"/>
  <c r="CZ60" i="20"/>
  <c r="DH60" i="20"/>
  <c r="DB60" i="20"/>
  <c r="DF60" i="20"/>
  <c r="DI60" i="20"/>
  <c r="CZ112" i="20"/>
  <c r="CZ70" i="20"/>
  <c r="DH70" i="20"/>
  <c r="DD70" i="20"/>
  <c r="DF63" i="20"/>
  <c r="DB63" i="20"/>
  <c r="DI63" i="20"/>
  <c r="DB59" i="20"/>
  <c r="DF59" i="20"/>
  <c r="DF52" i="20"/>
  <c r="DB52" i="20"/>
  <c r="DI52" i="20"/>
  <c r="DI48" i="20"/>
  <c r="DI41" i="20"/>
  <c r="DI36" i="20"/>
  <c r="CZ30" i="20"/>
  <c r="DH30" i="20"/>
  <c r="DB30" i="20"/>
  <c r="DD30" i="20"/>
  <c r="DI30" i="20"/>
  <c r="DD94" i="20"/>
  <c r="DI94" i="20"/>
  <c r="DD89" i="20"/>
  <c r="DI89" i="20"/>
  <c r="DD85" i="20"/>
  <c r="DI85" i="20"/>
  <c r="DD81" i="20"/>
  <c r="DI81" i="20"/>
  <c r="DD77" i="20"/>
  <c r="DI77" i="20"/>
  <c r="DI69" i="20"/>
  <c r="DD66" i="20"/>
  <c r="DH66" i="20"/>
  <c r="DI66" i="20"/>
  <c r="CZ66" i="20"/>
  <c r="DI62" i="20"/>
  <c r="DI58" i="20"/>
  <c r="CZ57" i="20"/>
  <c r="DH57" i="20"/>
  <c r="DD57" i="20"/>
  <c r="DI57" i="20"/>
  <c r="DF51" i="20"/>
  <c r="DB51" i="20"/>
  <c r="DI32" i="20"/>
  <c r="DF70" i="20"/>
  <c r="DI70" i="20"/>
  <c r="CZ63" i="20"/>
  <c r="CZ59" i="20"/>
  <c r="DI56" i="20"/>
  <c r="DD55" i="20"/>
  <c r="DH55" i="20"/>
  <c r="DI55" i="20"/>
  <c r="CZ55" i="20"/>
  <c r="CZ52" i="20"/>
  <c r="DD51" i="20"/>
  <c r="CZ46" i="20"/>
  <c r="DH46" i="20"/>
  <c r="DD46" i="20"/>
  <c r="DD43" i="20"/>
  <c r="DH43" i="20"/>
  <c r="DI43" i="20"/>
  <c r="CZ43" i="20"/>
  <c r="CZ39" i="20"/>
  <c r="DH39" i="20"/>
  <c r="DD39" i="20"/>
  <c r="CZ35" i="20"/>
  <c r="DH35" i="20"/>
  <c r="DB35" i="20"/>
  <c r="DD35" i="20"/>
  <c r="DI35" i="20"/>
  <c r="DH17" i="20"/>
  <c r="DI17" i="20"/>
  <c r="DH37" i="20"/>
  <c r="DI37" i="20"/>
  <c r="CZ37" i="20"/>
  <c r="CZ33" i="20"/>
  <c r="DB29" i="20"/>
  <c r="DB28" i="20"/>
  <c r="DB27" i="20"/>
  <c r="DH25" i="20"/>
  <c r="DI25" i="20"/>
  <c r="CZ25" i="20"/>
  <c r="DD23" i="20"/>
  <c r="DH21" i="20"/>
  <c r="DI21" i="20"/>
  <c r="CZ21" i="20"/>
  <c r="DD19" i="20"/>
  <c r="CZ17" i="20"/>
  <c r="DD12" i="20"/>
  <c r="DB11" i="20"/>
  <c r="DB10" i="20"/>
  <c r="DH10" i="20"/>
  <c r="DI10" i="20"/>
  <c r="DB9" i="20"/>
  <c r="DB8" i="20"/>
  <c r="DH8" i="20"/>
  <c r="DI8" i="20"/>
  <c r="DB7" i="20"/>
  <c r="DH5" i="20"/>
  <c r="CZ5" i="20"/>
  <c r="DF4" i="20"/>
  <c r="DI4" i="20"/>
  <c r="DD2" i="20"/>
  <c r="DH29" i="20"/>
  <c r="CZ29" i="20"/>
  <c r="DH28" i="20"/>
  <c r="CZ28" i="20"/>
  <c r="DH27" i="20"/>
  <c r="CZ27" i="20"/>
  <c r="DB23" i="20"/>
  <c r="DH23" i="20"/>
  <c r="DI23" i="20"/>
  <c r="DB19" i="20"/>
  <c r="DB12" i="20"/>
  <c r="DH11" i="20"/>
  <c r="CZ11" i="20"/>
  <c r="CZ10" i="20"/>
  <c r="DH9" i="20"/>
  <c r="CZ9" i="20"/>
  <c r="CZ8" i="20"/>
  <c r="DH7" i="20"/>
  <c r="CZ7" i="20"/>
  <c r="DD3" i="20"/>
  <c r="DI3" i="20"/>
  <c r="DB2" i="20"/>
  <c r="DH2" i="20"/>
  <c r="DI2" i="20"/>
  <c r="DH19" i="20"/>
  <c r="DH12" i="20"/>
  <c r="DD5" i="20"/>
  <c r="DI5" i="20"/>
  <c r="DI114" i="20"/>
  <c r="DI9" i="20"/>
  <c r="DI27" i="20"/>
  <c r="DI46" i="20"/>
  <c r="DI88" i="20"/>
  <c r="DI53" i="20"/>
  <c r="DI75" i="20"/>
  <c r="DI64" i="20"/>
  <c r="DI109" i="20"/>
  <c r="DI12" i="20"/>
  <c r="DI28" i="20"/>
  <c r="DI51" i="20"/>
  <c r="DI19" i="20"/>
  <c r="DI7" i="20"/>
  <c r="DI11" i="20"/>
  <c r="DI29" i="20"/>
  <c r="DI39" i="20"/>
  <c r="DI59" i="20"/>
  <c r="DI93" i="20"/>
  <c r="DI98" i="20"/>
  <c r="DI49" i="20"/>
  <c r="V46" i="10"/>
  <c r="W46" i="10"/>
  <c r="V47" i="10"/>
  <c r="W47" i="10"/>
  <c r="V48" i="10"/>
  <c r="W48" i="10"/>
  <c r="V49" i="10"/>
  <c r="W49" i="10"/>
  <c r="V50" i="10"/>
  <c r="W50" i="10"/>
  <c r="V51" i="10"/>
  <c r="W51" i="10"/>
  <c r="V52" i="10"/>
  <c r="W52" i="10"/>
  <c r="V53" i="10"/>
  <c r="W53" i="10"/>
  <c r="V54" i="10"/>
  <c r="W54" i="10"/>
  <c r="V55" i="10"/>
  <c r="W55" i="10"/>
  <c r="V56" i="10"/>
  <c r="W56" i="10"/>
  <c r="V57" i="10"/>
  <c r="W57" i="10"/>
  <c r="V58" i="10"/>
  <c r="W58" i="10"/>
  <c r="V59" i="10"/>
  <c r="W59" i="10"/>
  <c r="V60" i="10"/>
  <c r="W60" i="10"/>
  <c r="V61" i="10"/>
  <c r="W61" i="10"/>
  <c r="V62" i="10"/>
  <c r="W62" i="10"/>
  <c r="V63" i="10"/>
  <c r="W63" i="10"/>
  <c r="V64" i="10"/>
  <c r="W64" i="10"/>
  <c r="V65" i="10"/>
  <c r="W65" i="10"/>
  <c r="V66" i="10"/>
  <c r="W66" i="10"/>
  <c r="V67" i="10"/>
  <c r="W67" i="10"/>
  <c r="V68" i="10"/>
  <c r="W68" i="10"/>
  <c r="V69" i="10"/>
  <c r="W69" i="10"/>
  <c r="V70" i="10"/>
  <c r="W70" i="10"/>
  <c r="V71" i="10"/>
  <c r="W71" i="10"/>
  <c r="V72" i="10"/>
  <c r="W72" i="10"/>
  <c r="V73" i="10"/>
  <c r="W73" i="10"/>
  <c r="V74" i="10"/>
  <c r="W74" i="10"/>
  <c r="V75" i="10"/>
  <c r="W75" i="10"/>
  <c r="V76" i="10"/>
  <c r="W76" i="10"/>
  <c r="V77" i="10"/>
  <c r="W77" i="10"/>
  <c r="V78" i="10"/>
  <c r="W78" i="10"/>
  <c r="V79" i="10"/>
  <c r="W79" i="10"/>
  <c r="V80" i="10"/>
  <c r="W80" i="10"/>
  <c r="V81" i="10"/>
  <c r="W81" i="10"/>
  <c r="V82" i="10"/>
  <c r="W82" i="10"/>
  <c r="V83" i="10"/>
  <c r="W83" i="10"/>
  <c r="V84" i="10"/>
  <c r="W84" i="10"/>
  <c r="V85" i="10"/>
  <c r="W85" i="10"/>
  <c r="V86" i="10"/>
  <c r="W86" i="10"/>
  <c r="V87" i="10"/>
  <c r="W87" i="10"/>
  <c r="V88" i="10"/>
  <c r="W88" i="10"/>
  <c r="V89" i="10"/>
  <c r="W89" i="10"/>
  <c r="V90" i="10"/>
  <c r="W90" i="10"/>
  <c r="V91" i="10"/>
  <c r="W91" i="10"/>
  <c r="V92" i="10"/>
  <c r="W92" i="10"/>
  <c r="V93" i="10"/>
  <c r="W93" i="10"/>
  <c r="V94" i="10"/>
  <c r="W94" i="10"/>
  <c r="V95" i="10"/>
  <c r="W95" i="10"/>
  <c r="V96" i="10"/>
  <c r="W96" i="10"/>
  <c r="V97" i="10"/>
  <c r="W97" i="10"/>
  <c r="V98" i="10"/>
  <c r="W98" i="10"/>
  <c r="V45" i="10"/>
  <c r="W45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M30" i="10"/>
  <c r="L30" i="10"/>
  <c r="N30" i="10"/>
  <c r="O30" i="10"/>
  <c r="P30" i="10"/>
  <c r="Q30" i="10"/>
  <c r="R30" i="10"/>
  <c r="S30" i="10"/>
  <c r="T30" i="10"/>
  <c r="U30" i="10"/>
  <c r="M28" i="10"/>
  <c r="L28" i="10"/>
  <c r="N28" i="10"/>
  <c r="O28" i="10"/>
  <c r="P28" i="10"/>
  <c r="Q28" i="10"/>
  <c r="R28" i="10"/>
  <c r="S28" i="10"/>
  <c r="V28" i="10"/>
  <c r="T28" i="10"/>
  <c r="M26" i="10"/>
  <c r="N26" i="10"/>
  <c r="O26" i="10"/>
  <c r="P26" i="10"/>
  <c r="Q26" i="10"/>
  <c r="R26" i="10"/>
  <c r="S26" i="10"/>
  <c r="L26" i="10"/>
  <c r="T26" i="10"/>
  <c r="CJ14" i="10"/>
  <c r="CI14" i="10"/>
  <c r="CH14" i="10"/>
  <c r="CG14" i="10"/>
  <c r="CF14" i="10"/>
  <c r="CE14" i="10"/>
  <c r="CD14" i="10"/>
  <c r="CC14" i="10"/>
  <c r="CB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O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CJ13" i="10"/>
  <c r="CI13" i="10"/>
  <c r="CH13" i="10"/>
  <c r="CG13" i="10"/>
  <c r="CF13" i="10"/>
  <c r="CE13" i="10"/>
  <c r="CD13" i="10"/>
  <c r="CC13" i="10"/>
  <c r="CB13" i="10"/>
  <c r="CA13" i="10"/>
  <c r="BZ13" i="10"/>
  <c r="BY13" i="10"/>
  <c r="BX13" i="10"/>
  <c r="BW13" i="10"/>
  <c r="BV13" i="10"/>
  <c r="BU13" i="10"/>
  <c r="BT13" i="10"/>
  <c r="BS13" i="10"/>
  <c r="BR13" i="10"/>
  <c r="BQ13" i="10"/>
  <c r="BP13" i="10"/>
  <c r="BO13" i="10"/>
  <c r="BN13" i="10"/>
  <c r="BM13" i="10"/>
  <c r="BL13" i="10"/>
  <c r="BK13" i="10"/>
  <c r="BJ13" i="10"/>
  <c r="BI13" i="10"/>
  <c r="BH13" i="10"/>
  <c r="BG13" i="10"/>
  <c r="BF13" i="10"/>
  <c r="BE13" i="10"/>
  <c r="BD13" i="10"/>
  <c r="BC13" i="10"/>
  <c r="BB13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CJ12" i="10"/>
  <c r="CI12" i="10"/>
  <c r="CH12" i="10"/>
  <c r="CG12" i="10"/>
  <c r="CF12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V30" i="10"/>
  <c r="N37" i="10"/>
  <c r="U28" i="10"/>
  <c r="AF36" i="10"/>
  <c r="U26" i="10"/>
  <c r="V26" i="10"/>
  <c r="W35" i="10"/>
  <c r="CG35" i="10"/>
  <c r="BQ35" i="10"/>
  <c r="BA35" i="10"/>
  <c r="AK35" i="10"/>
  <c r="U35" i="10"/>
  <c r="CD37" i="10"/>
  <c r="BF37" i="10"/>
  <c r="R37" i="10"/>
  <c r="AU36" i="10"/>
  <c r="BO35" i="10"/>
  <c r="BB37" i="10"/>
  <c r="BW36" i="10"/>
  <c r="AA36" i="10"/>
  <c r="AM35" i="10"/>
  <c r="BU37" i="10"/>
  <c r="BE37" i="10"/>
  <c r="AO37" i="10"/>
  <c r="Y37" i="10"/>
  <c r="CH36" i="10"/>
  <c r="BR36" i="10"/>
  <c r="BB36" i="10"/>
  <c r="AL36" i="10"/>
  <c r="BK35" i="10"/>
  <c r="CC36" i="10"/>
  <c r="BM36" i="10"/>
  <c r="AW36" i="10"/>
  <c r="AG36" i="10"/>
  <c r="Q36" i="10"/>
  <c r="BZ35" i="10"/>
  <c r="BJ35" i="10"/>
  <c r="AT35" i="10"/>
  <c r="AD35" i="10"/>
  <c r="N35" i="10"/>
  <c r="V37" i="10"/>
  <c r="BG36" i="10"/>
  <c r="L35" i="10"/>
  <c r="CJ35" i="10"/>
  <c r="BT35" i="10"/>
  <c r="BD35" i="10"/>
  <c r="AF35" i="10"/>
  <c r="BS35" i="10"/>
  <c r="AR36" i="10"/>
  <c r="BD36" i="10"/>
  <c r="BP36" i="10"/>
  <c r="CB36" i="10"/>
  <c r="P36" i="10"/>
  <c r="X35" i="10"/>
  <c r="AJ35" i="10"/>
  <c r="CC35" i="10"/>
  <c r="BM35" i="10"/>
  <c r="AW35" i="10"/>
  <c r="AG35" i="10"/>
  <c r="Q35" i="10"/>
  <c r="BZ37" i="10"/>
  <c r="AX37" i="10"/>
  <c r="CE36" i="10"/>
  <c r="AE36" i="10"/>
  <c r="AY35" i="10"/>
  <c r="AP37" i="10"/>
  <c r="BK36" i="10"/>
  <c r="O36" i="10"/>
  <c r="CG37" i="10"/>
  <c r="BQ37" i="10"/>
  <c r="BA37" i="10"/>
  <c r="AK37" i="10"/>
  <c r="U37" i="10"/>
  <c r="CD36" i="10"/>
  <c r="BN36" i="10"/>
  <c r="AX36" i="10"/>
  <c r="AH36" i="10"/>
  <c r="AQ35" i="10"/>
  <c r="BY36" i="10"/>
  <c r="BI36" i="10"/>
  <c r="AS36" i="10"/>
  <c r="AC36" i="10"/>
  <c r="M36" i="10"/>
  <c r="BV35" i="10"/>
  <c r="BF35" i="10"/>
  <c r="AP35" i="10"/>
  <c r="Z35" i="10"/>
  <c r="BR37" i="10"/>
  <c r="AY36" i="10"/>
  <c r="N36" i="10"/>
  <c r="CF35" i="10"/>
  <c r="BP35" i="10"/>
  <c r="AZ35" i="10"/>
  <c r="AB35" i="10"/>
  <c r="AA35" i="10"/>
  <c r="AB36" i="10"/>
  <c r="AN36" i="10"/>
  <c r="AZ36" i="10"/>
  <c r="BL36" i="10"/>
  <c r="BW35" i="10"/>
  <c r="CA35" i="10"/>
  <c r="P35" i="10"/>
  <c r="S37" i="10"/>
  <c r="AA37" i="10"/>
  <c r="AI37" i="10"/>
  <c r="AQ37" i="10"/>
  <c r="AY37" i="10"/>
  <c r="BG37" i="10"/>
  <c r="BO37" i="10"/>
  <c r="BW37" i="10"/>
  <c r="CE37" i="10"/>
  <c r="O37" i="10"/>
  <c r="W37" i="10"/>
  <c r="AE37" i="10"/>
  <c r="AM37" i="10"/>
  <c r="AU37" i="10"/>
  <c r="BC37" i="10"/>
  <c r="BK37" i="10"/>
  <c r="BS37" i="10"/>
  <c r="CA37" i="10"/>
  <c r="CI37" i="10"/>
  <c r="T37" i="10"/>
  <c r="AJ37" i="10"/>
  <c r="AZ37" i="10"/>
  <c r="BP37" i="10"/>
  <c r="CF37" i="10"/>
  <c r="X37" i="10"/>
  <c r="AN37" i="10"/>
  <c r="BD37" i="10"/>
  <c r="BT37" i="10"/>
  <c r="CJ37" i="10"/>
  <c r="AB37" i="10"/>
  <c r="AR37" i="10"/>
  <c r="BH37" i="10"/>
  <c r="BX37" i="10"/>
  <c r="P37" i="10"/>
  <c r="AF37" i="10"/>
  <c r="AV37" i="10"/>
  <c r="BL37" i="10"/>
  <c r="CB37" i="10"/>
  <c r="BY35" i="10"/>
  <c r="BI35" i="10"/>
  <c r="AS35" i="10"/>
  <c r="AC35" i="10"/>
  <c r="M35" i="10"/>
  <c r="BV37" i="10"/>
  <c r="AL37" i="10"/>
  <c r="BO36" i="10"/>
  <c r="S36" i="10"/>
  <c r="AI35" i="10"/>
  <c r="AD37" i="10"/>
  <c r="AQ36" i="10"/>
  <c r="V36" i="10"/>
  <c r="CC37" i="10"/>
  <c r="BM37" i="10"/>
  <c r="AW37" i="10"/>
  <c r="AG37" i="10"/>
  <c r="Q37" i="10"/>
  <c r="BZ36" i="10"/>
  <c r="BJ36" i="10"/>
  <c r="AT36" i="10"/>
  <c r="AD36" i="10"/>
  <c r="L37" i="10"/>
  <c r="BU36" i="10"/>
  <c r="BE36" i="10"/>
  <c r="AO36" i="10"/>
  <c r="Y36" i="10"/>
  <c r="CH35" i="10"/>
  <c r="BR35" i="10"/>
  <c r="BB35" i="10"/>
  <c r="AL35" i="10"/>
  <c r="V35" i="10"/>
  <c r="AT37" i="10"/>
  <c r="CA36" i="10"/>
  <c r="AI36" i="10"/>
  <c r="BG35" i="10"/>
  <c r="CB35" i="10"/>
  <c r="BL35" i="10"/>
  <c r="AV35" i="10"/>
  <c r="T35" i="10"/>
  <c r="BX36" i="10"/>
  <c r="CJ36" i="10"/>
  <c r="X36" i="10"/>
  <c r="AJ36" i="10"/>
  <c r="AV36" i="10"/>
  <c r="S35" i="10"/>
  <c r="AE35" i="10"/>
  <c r="CI35" i="10"/>
  <c r="L36" i="10"/>
  <c r="BU35" i="10"/>
  <c r="BE35" i="10"/>
  <c r="AO35" i="10"/>
  <c r="Y35" i="10"/>
  <c r="CH37" i="10"/>
  <c r="BJ37" i="10"/>
  <c r="Z37" i="10"/>
  <c r="BC36" i="10"/>
  <c r="Z36" i="10"/>
  <c r="BN37" i="10"/>
  <c r="CI36" i="10"/>
  <c r="AM36" i="10"/>
  <c r="BC35" i="10"/>
  <c r="BY37" i="10"/>
  <c r="BI37" i="10"/>
  <c r="AS37" i="10"/>
  <c r="AC37" i="10"/>
  <c r="M37" i="10"/>
  <c r="BV36" i="10"/>
  <c r="BF36" i="10"/>
  <c r="AP36" i="10"/>
  <c r="R36" i="10"/>
  <c r="CG36" i="10"/>
  <c r="BQ36" i="10"/>
  <c r="BA36" i="10"/>
  <c r="AK36" i="10"/>
  <c r="U36" i="10"/>
  <c r="CD35" i="10"/>
  <c r="BN35" i="10"/>
  <c r="AX35" i="10"/>
  <c r="AH35" i="10"/>
  <c r="R35" i="10"/>
  <c r="AH37" i="10"/>
  <c r="BS36" i="10"/>
  <c r="W36" i="10"/>
  <c r="AU35" i="10"/>
  <c r="BX35" i="10"/>
  <c r="BH35" i="10"/>
  <c r="AR35" i="10"/>
  <c r="CE35" i="10"/>
  <c r="BH36" i="10"/>
  <c r="BT36" i="10"/>
  <c r="CF36" i="10"/>
  <c r="T36" i="10"/>
  <c r="AN35" i="10"/>
  <c r="O35" i="10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C93" i="16"/>
  <c r="D93" i="16"/>
  <c r="E93" i="16"/>
  <c r="F93" i="16"/>
  <c r="G93" i="16"/>
  <c r="H93" i="16"/>
  <c r="I93" i="16"/>
  <c r="J93" i="16"/>
  <c r="K93" i="16"/>
  <c r="L93" i="16"/>
  <c r="M93" i="16"/>
  <c r="N93" i="16"/>
  <c r="O93" i="16"/>
  <c r="P93" i="16"/>
  <c r="Q93" i="16"/>
  <c r="R93" i="16"/>
  <c r="C94" i="16"/>
  <c r="D94" i="16"/>
  <c r="E94" i="16"/>
  <c r="F94" i="16"/>
  <c r="G94" i="16"/>
  <c r="H94" i="16"/>
  <c r="I94" i="16"/>
  <c r="J94" i="16"/>
  <c r="K94" i="16"/>
  <c r="L94" i="16"/>
  <c r="M94" i="16"/>
  <c r="N94" i="16"/>
  <c r="O94" i="16"/>
  <c r="P94" i="16"/>
  <c r="Q94" i="16"/>
  <c r="R94" i="16"/>
  <c r="R103" i="16"/>
  <c r="R104" i="16"/>
  <c r="R105" i="16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D67" i="15"/>
  <c r="D68" i="15"/>
  <c r="D69" i="15"/>
  <c r="D70" i="15"/>
  <c r="D71" i="15"/>
  <c r="D72" i="15"/>
  <c r="D95" i="15"/>
  <c r="E67" i="15"/>
  <c r="E68" i="15"/>
  <c r="E69" i="15"/>
  <c r="E70" i="15"/>
  <c r="E71" i="15"/>
  <c r="E72" i="15"/>
  <c r="E95" i="15"/>
  <c r="F67" i="15"/>
  <c r="G67" i="15"/>
  <c r="H67" i="15"/>
  <c r="H68" i="15"/>
  <c r="H69" i="15"/>
  <c r="H70" i="15"/>
  <c r="H71" i="15"/>
  <c r="H72" i="15"/>
  <c r="H95" i="15"/>
  <c r="I67" i="15"/>
  <c r="I68" i="15"/>
  <c r="I69" i="15"/>
  <c r="I70" i="15"/>
  <c r="I71" i="15"/>
  <c r="I72" i="15"/>
  <c r="I95" i="15"/>
  <c r="J67" i="15"/>
  <c r="K67" i="15"/>
  <c r="L67" i="15"/>
  <c r="L68" i="15"/>
  <c r="L69" i="15"/>
  <c r="L70" i="15"/>
  <c r="L71" i="15"/>
  <c r="L72" i="15"/>
  <c r="L95" i="15"/>
  <c r="M67" i="15"/>
  <c r="M68" i="15"/>
  <c r="M69" i="15"/>
  <c r="M70" i="15"/>
  <c r="M71" i="15"/>
  <c r="M72" i="15"/>
  <c r="M95" i="15"/>
  <c r="N67" i="15"/>
  <c r="O67" i="15"/>
  <c r="P67" i="15"/>
  <c r="P68" i="15"/>
  <c r="P69" i="15"/>
  <c r="P70" i="15"/>
  <c r="P71" i="15"/>
  <c r="P72" i="15"/>
  <c r="P95" i="15"/>
  <c r="Q67" i="15"/>
  <c r="Q68" i="15"/>
  <c r="Q69" i="15"/>
  <c r="Q70" i="15"/>
  <c r="Q71" i="15"/>
  <c r="Q72" i="15"/>
  <c r="Q95" i="15"/>
  <c r="R67" i="15"/>
  <c r="S67" i="15"/>
  <c r="T67" i="15"/>
  <c r="T68" i="15"/>
  <c r="T69" i="15"/>
  <c r="T70" i="15"/>
  <c r="T71" i="15"/>
  <c r="T72" i="15"/>
  <c r="T95" i="15"/>
  <c r="U67" i="15"/>
  <c r="U68" i="15"/>
  <c r="U69" i="15"/>
  <c r="U70" i="15"/>
  <c r="U71" i="15"/>
  <c r="U72" i="15"/>
  <c r="U95" i="15"/>
  <c r="F68" i="15"/>
  <c r="F69" i="15"/>
  <c r="F70" i="15"/>
  <c r="F71" i="15"/>
  <c r="F72" i="15"/>
  <c r="F95" i="15"/>
  <c r="G68" i="15"/>
  <c r="J68" i="15"/>
  <c r="J69" i="15"/>
  <c r="J70" i="15"/>
  <c r="J71" i="15"/>
  <c r="J72" i="15"/>
  <c r="J95" i="15"/>
  <c r="K68" i="15"/>
  <c r="N68" i="15"/>
  <c r="N69" i="15"/>
  <c r="N70" i="15"/>
  <c r="N71" i="15"/>
  <c r="N72" i="15"/>
  <c r="N95" i="15"/>
  <c r="O68" i="15"/>
  <c r="R68" i="15"/>
  <c r="R69" i="15"/>
  <c r="R70" i="15"/>
  <c r="R71" i="15"/>
  <c r="R72" i="15"/>
  <c r="R95" i="15"/>
  <c r="S68" i="15"/>
  <c r="G69" i="15"/>
  <c r="K69" i="15"/>
  <c r="O69" i="15"/>
  <c r="S69" i="15"/>
  <c r="G70" i="15"/>
  <c r="K70" i="15"/>
  <c r="O70" i="15"/>
  <c r="S70" i="15"/>
  <c r="G71" i="15"/>
  <c r="K71" i="15"/>
  <c r="O71" i="15"/>
  <c r="S71" i="15"/>
  <c r="G72" i="15"/>
  <c r="K72" i="15"/>
  <c r="O72" i="15"/>
  <c r="S72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D86" i="15"/>
  <c r="E86" i="15"/>
  <c r="F86" i="15"/>
  <c r="F87" i="15"/>
  <c r="F88" i="15"/>
  <c r="F89" i="15"/>
  <c r="F90" i="15"/>
  <c r="F96" i="15"/>
  <c r="G86" i="15"/>
  <c r="G87" i="15"/>
  <c r="G88" i="15"/>
  <c r="G89" i="15"/>
  <c r="G90" i="15"/>
  <c r="G96" i="15"/>
  <c r="H86" i="15"/>
  <c r="I86" i="15"/>
  <c r="J86" i="15"/>
  <c r="J87" i="15"/>
  <c r="J88" i="15"/>
  <c r="J89" i="15"/>
  <c r="J90" i="15"/>
  <c r="J96" i="15"/>
  <c r="K86" i="15"/>
  <c r="K87" i="15"/>
  <c r="K88" i="15"/>
  <c r="K89" i="15"/>
  <c r="K90" i="15"/>
  <c r="K96" i="15"/>
  <c r="L86" i="15"/>
  <c r="M86" i="15"/>
  <c r="N86" i="15"/>
  <c r="N87" i="15"/>
  <c r="N88" i="15"/>
  <c r="N89" i="15"/>
  <c r="N90" i="15"/>
  <c r="N96" i="15"/>
  <c r="O86" i="15"/>
  <c r="P86" i="15"/>
  <c r="Q86" i="15"/>
  <c r="R86" i="15"/>
  <c r="R87" i="15"/>
  <c r="R88" i="15"/>
  <c r="R89" i="15"/>
  <c r="R90" i="15"/>
  <c r="R96" i="15"/>
  <c r="S86" i="15"/>
  <c r="T86" i="15"/>
  <c r="U86" i="15"/>
  <c r="D87" i="15"/>
  <c r="E87" i="15"/>
  <c r="H87" i="15"/>
  <c r="I87" i="15"/>
  <c r="L87" i="15"/>
  <c r="M87" i="15"/>
  <c r="O87" i="15"/>
  <c r="P87" i="15"/>
  <c r="Q87" i="15"/>
  <c r="S87" i="15"/>
  <c r="T87" i="15"/>
  <c r="U87" i="15"/>
  <c r="D88" i="15"/>
  <c r="E88" i="15"/>
  <c r="H88" i="15"/>
  <c r="I88" i="15"/>
  <c r="L88" i="15"/>
  <c r="M88" i="15"/>
  <c r="O88" i="15"/>
  <c r="O89" i="15"/>
  <c r="O90" i="15"/>
  <c r="O96" i="15"/>
  <c r="P88" i="15"/>
  <c r="Q88" i="15"/>
  <c r="S88" i="15"/>
  <c r="T88" i="15"/>
  <c r="U88" i="15"/>
  <c r="D89" i="15"/>
  <c r="E89" i="15"/>
  <c r="H89" i="15"/>
  <c r="I89" i="15"/>
  <c r="L89" i="15"/>
  <c r="M89" i="15"/>
  <c r="P89" i="15"/>
  <c r="Q89" i="15"/>
  <c r="S89" i="15"/>
  <c r="T89" i="15"/>
  <c r="U89" i="15"/>
  <c r="D90" i="15"/>
  <c r="E90" i="15"/>
  <c r="H90" i="15"/>
  <c r="I90" i="15"/>
  <c r="L90" i="15"/>
  <c r="M90" i="15"/>
  <c r="P90" i="15"/>
  <c r="Q90" i="15"/>
  <c r="S90" i="15"/>
  <c r="T90" i="15"/>
  <c r="U90" i="15"/>
  <c r="C95" i="15"/>
  <c r="G95" i="15"/>
  <c r="K95" i="15"/>
  <c r="O95" i="15"/>
  <c r="S95" i="15"/>
  <c r="C96" i="15"/>
  <c r="D96" i="15"/>
  <c r="E96" i="15"/>
  <c r="H96" i="15"/>
  <c r="I96" i="15"/>
  <c r="L96" i="15"/>
  <c r="M96" i="15"/>
  <c r="P96" i="15"/>
  <c r="Q96" i="15"/>
  <c r="S96" i="15"/>
  <c r="T96" i="15"/>
  <c r="U96" i="15"/>
  <c r="B19" i="14"/>
  <c r="D19" i="14"/>
  <c r="J19" i="14"/>
  <c r="L19" i="14"/>
  <c r="P19" i="14"/>
  <c r="R19" i="14"/>
  <c r="B52" i="14"/>
  <c r="D52" i="14"/>
  <c r="B16" i="13"/>
  <c r="D16" i="13"/>
  <c r="J16" i="13"/>
  <c r="L16" i="13"/>
  <c r="P16" i="13"/>
  <c r="R16" i="13"/>
  <c r="B48" i="13"/>
  <c r="D48" i="13"/>
  <c r="B19" i="12"/>
  <c r="D19" i="12"/>
  <c r="J19" i="12"/>
  <c r="L19" i="12"/>
  <c r="P19" i="12"/>
  <c r="R19" i="12"/>
  <c r="B52" i="12"/>
  <c r="D52" i="12"/>
  <c r="O3" i="11"/>
  <c r="O4" i="11"/>
  <c r="O5" i="11"/>
  <c r="O6" i="11"/>
  <c r="O7" i="11"/>
  <c r="O8" i="11"/>
  <c r="O11" i="11"/>
  <c r="O12" i="11"/>
  <c r="O13" i="11"/>
  <c r="B19" i="11"/>
  <c r="C19" i="11"/>
  <c r="E19" i="11"/>
  <c r="F19" i="11"/>
  <c r="H19" i="11"/>
  <c r="I19" i="11"/>
  <c r="M19" i="11"/>
  <c r="O19" i="11"/>
  <c r="N19" i="11"/>
  <c r="Q19" i="11"/>
  <c r="R19" i="11"/>
  <c r="V19" i="11"/>
  <c r="W19" i="11"/>
  <c r="Z19" i="11"/>
  <c r="AA19" i="11"/>
  <c r="B70" i="11"/>
  <c r="C70" i="11"/>
  <c r="E70" i="11"/>
  <c r="F70" i="11"/>
  <c r="H70" i="11"/>
  <c r="I70" i="11"/>
  <c r="M70" i="11"/>
  <c r="N70" i="11"/>
  <c r="Q70" i="11"/>
  <c r="R70" i="11"/>
  <c r="V70" i="11"/>
  <c r="W70" i="11"/>
  <c r="Z70" i="11"/>
  <c r="AA70" i="11"/>
  <c r="B120" i="11"/>
  <c r="C120" i="11"/>
  <c r="E120" i="11"/>
  <c r="F120" i="11"/>
  <c r="H120" i="11"/>
  <c r="I120" i="11"/>
  <c r="M120" i="11"/>
  <c r="N120" i="11"/>
  <c r="Q120" i="11"/>
  <c r="R120" i="11"/>
  <c r="V120" i="11"/>
  <c r="W120" i="11"/>
  <c r="Z120" i="11"/>
  <c r="AA120" i="11"/>
  <c r="B165" i="11"/>
  <c r="C165" i="11"/>
  <c r="E165" i="11"/>
  <c r="F165" i="11"/>
  <c r="H165" i="11"/>
  <c r="I165" i="11"/>
  <c r="M165" i="11"/>
  <c r="N165" i="11"/>
  <c r="Q165" i="11"/>
  <c r="R165" i="11"/>
  <c r="V165" i="11"/>
  <c r="W165" i="11"/>
  <c r="Z165" i="11"/>
  <c r="AA165" i="11"/>
  <c r="DU201" i="4"/>
  <c r="DT201" i="4"/>
  <c r="DS201" i="4"/>
  <c r="DR201" i="4"/>
  <c r="DQ201" i="4"/>
  <c r="DP201" i="4"/>
  <c r="DO201" i="4"/>
  <c r="DN201" i="4"/>
  <c r="DM201" i="4"/>
  <c r="DL201" i="4"/>
  <c r="DK201" i="4"/>
  <c r="DJ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DU200" i="4"/>
  <c r="DT200" i="4"/>
  <c r="DS200" i="4"/>
  <c r="DR200" i="4"/>
  <c r="DQ200" i="4"/>
  <c r="DP200" i="4"/>
  <c r="DO200" i="4"/>
  <c r="DN200" i="4"/>
  <c r="DM200" i="4"/>
  <c r="DL200" i="4"/>
  <c r="DK200" i="4"/>
  <c r="DJ200" i="4"/>
  <c r="BY200" i="4"/>
  <c r="BX200" i="4"/>
  <c r="BW200" i="4"/>
  <c r="BV200" i="4"/>
  <c r="BU200" i="4"/>
  <c r="BT200" i="4"/>
  <c r="BS200" i="4"/>
  <c r="BR200" i="4"/>
  <c r="BQ200" i="4"/>
  <c r="BP200" i="4"/>
  <c r="BO200" i="4"/>
  <c r="BN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DU199" i="4"/>
  <c r="DT199" i="4"/>
  <c r="DS199" i="4"/>
  <c r="DR199" i="4"/>
  <c r="DQ199" i="4"/>
  <c r="DP199" i="4"/>
  <c r="DO199" i="4"/>
  <c r="DN199" i="4"/>
  <c r="DM199" i="4"/>
  <c r="DL199" i="4"/>
  <c r="DK199" i="4"/>
  <c r="DJ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DU192" i="4"/>
  <c r="DT192" i="4"/>
  <c r="DS192" i="4"/>
  <c r="DR192" i="4"/>
  <c r="DQ192" i="4"/>
  <c r="DP192" i="4"/>
  <c r="DO192" i="4"/>
  <c r="DN192" i="4"/>
  <c r="DM192" i="4"/>
  <c r="DL192" i="4"/>
  <c r="DK192" i="4"/>
  <c r="DJ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DU191" i="4"/>
  <c r="DT191" i="4"/>
  <c r="DS191" i="4"/>
  <c r="DR191" i="4"/>
  <c r="DQ191" i="4"/>
  <c r="DP191" i="4"/>
  <c r="DO191" i="4"/>
  <c r="DN191" i="4"/>
  <c r="DM191" i="4"/>
  <c r="DL191" i="4"/>
  <c r="DK191" i="4"/>
  <c r="DJ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DU190" i="4"/>
  <c r="DT190" i="4"/>
  <c r="DS190" i="4"/>
  <c r="DR190" i="4"/>
  <c r="DQ190" i="4"/>
  <c r="DP190" i="4"/>
  <c r="DO190" i="4"/>
  <c r="DN190" i="4"/>
  <c r="DM190" i="4"/>
  <c r="DL190" i="4"/>
  <c r="DK190" i="4"/>
  <c r="DJ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DU189" i="4"/>
  <c r="DT189" i="4"/>
  <c r="DS189" i="4"/>
  <c r="DR189" i="4"/>
  <c r="DQ189" i="4"/>
  <c r="DP189" i="4"/>
  <c r="DO189" i="4"/>
  <c r="DN189" i="4"/>
  <c r="DM189" i="4"/>
  <c r="DL189" i="4"/>
  <c r="DK189" i="4"/>
  <c r="DJ189" i="4"/>
  <c r="BY189" i="4"/>
  <c r="BX189" i="4"/>
  <c r="BW189" i="4"/>
  <c r="BV189" i="4"/>
  <c r="BU189" i="4"/>
  <c r="BT189" i="4"/>
  <c r="BS189" i="4"/>
  <c r="BR189" i="4"/>
  <c r="BQ189" i="4"/>
  <c r="BP189" i="4"/>
  <c r="BO189" i="4"/>
  <c r="BN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DU188" i="4"/>
  <c r="DT188" i="4"/>
  <c r="DS188" i="4"/>
  <c r="DR188" i="4"/>
  <c r="DQ188" i="4"/>
  <c r="DP188" i="4"/>
  <c r="DO188" i="4"/>
  <c r="DN188" i="4"/>
  <c r="DM188" i="4"/>
  <c r="DL188" i="4"/>
  <c r="DK188" i="4"/>
  <c r="DJ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DU187" i="4"/>
  <c r="DT187" i="4"/>
  <c r="DS187" i="4"/>
  <c r="DR187" i="4"/>
  <c r="DQ187" i="4"/>
  <c r="DP187" i="4"/>
  <c r="DO187" i="4"/>
  <c r="DN187" i="4"/>
  <c r="DM187" i="4"/>
  <c r="DL187" i="4"/>
  <c r="DK187" i="4"/>
  <c r="DJ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DU186" i="4"/>
  <c r="DT186" i="4"/>
  <c r="DS186" i="4"/>
  <c r="DR186" i="4"/>
  <c r="DQ186" i="4"/>
  <c r="DP186" i="4"/>
  <c r="DO186" i="4"/>
  <c r="DN186" i="4"/>
  <c r="DM186" i="4"/>
  <c r="DL186" i="4"/>
  <c r="DK186" i="4"/>
  <c r="DJ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DU185" i="4"/>
  <c r="DT185" i="4"/>
  <c r="DS185" i="4"/>
  <c r="DR185" i="4"/>
  <c r="DQ185" i="4"/>
  <c r="DP185" i="4"/>
  <c r="DO185" i="4"/>
  <c r="DN185" i="4"/>
  <c r="DM185" i="4"/>
  <c r="DL185" i="4"/>
  <c r="DK185" i="4"/>
  <c r="DJ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DU184" i="4"/>
  <c r="DT184" i="4"/>
  <c r="DS184" i="4"/>
  <c r="DR184" i="4"/>
  <c r="DQ184" i="4"/>
  <c r="DP184" i="4"/>
  <c r="DO184" i="4"/>
  <c r="DN184" i="4"/>
  <c r="DM184" i="4"/>
  <c r="DL184" i="4"/>
  <c r="DK184" i="4"/>
  <c r="DJ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DU183" i="4"/>
  <c r="DT183" i="4"/>
  <c r="DS183" i="4"/>
  <c r="DR183" i="4"/>
  <c r="DQ183" i="4"/>
  <c r="DP183" i="4"/>
  <c r="DO183" i="4"/>
  <c r="DN183" i="4"/>
  <c r="DM183" i="4"/>
  <c r="DL183" i="4"/>
  <c r="DK183" i="4"/>
  <c r="DJ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DU182" i="4"/>
  <c r="DT182" i="4"/>
  <c r="DS182" i="4"/>
  <c r="DR182" i="4"/>
  <c r="DQ182" i="4"/>
  <c r="DP182" i="4"/>
  <c r="DO182" i="4"/>
  <c r="DN182" i="4"/>
  <c r="DM182" i="4"/>
  <c r="DL182" i="4"/>
  <c r="DK182" i="4"/>
  <c r="DJ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DU181" i="4"/>
  <c r="DT181" i="4"/>
  <c r="DS181" i="4"/>
  <c r="DR181" i="4"/>
  <c r="DQ181" i="4"/>
  <c r="DP181" i="4"/>
  <c r="DO181" i="4"/>
  <c r="DN181" i="4"/>
  <c r="DM181" i="4"/>
  <c r="DL181" i="4"/>
  <c r="DK181" i="4"/>
  <c r="DJ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DU180" i="4"/>
  <c r="DT180" i="4"/>
  <c r="DS180" i="4"/>
  <c r="DR180" i="4"/>
  <c r="DQ180" i="4"/>
  <c r="DP180" i="4"/>
  <c r="DO180" i="4"/>
  <c r="DN180" i="4"/>
  <c r="DM180" i="4"/>
  <c r="DL180" i="4"/>
  <c r="DK180" i="4"/>
  <c r="DJ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DU179" i="4"/>
  <c r="DT179" i="4"/>
  <c r="DS179" i="4"/>
  <c r="DR179" i="4"/>
  <c r="DQ179" i="4"/>
  <c r="DP179" i="4"/>
  <c r="DO179" i="4"/>
  <c r="DN179" i="4"/>
  <c r="DM179" i="4"/>
  <c r="DL179" i="4"/>
  <c r="DK179" i="4"/>
  <c r="DJ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DU178" i="4"/>
  <c r="DT178" i="4"/>
  <c r="DS178" i="4"/>
  <c r="DR178" i="4"/>
  <c r="DQ178" i="4"/>
  <c r="DP178" i="4"/>
  <c r="DO178" i="4"/>
  <c r="DN178" i="4"/>
  <c r="DM178" i="4"/>
  <c r="DL178" i="4"/>
  <c r="DK178" i="4"/>
  <c r="DJ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DU177" i="4"/>
  <c r="DT177" i="4"/>
  <c r="DS177" i="4"/>
  <c r="DR177" i="4"/>
  <c r="DQ177" i="4"/>
  <c r="DP177" i="4"/>
  <c r="DO177" i="4"/>
  <c r="DN177" i="4"/>
  <c r="DM177" i="4"/>
  <c r="DL177" i="4"/>
  <c r="DK177" i="4"/>
  <c r="DJ177" i="4"/>
  <c r="BY177" i="4"/>
  <c r="BX177" i="4"/>
  <c r="BW177" i="4"/>
  <c r="BV177" i="4"/>
  <c r="BU177" i="4"/>
  <c r="BT177" i="4"/>
  <c r="BS177" i="4"/>
  <c r="BR177" i="4"/>
  <c r="BQ177" i="4"/>
  <c r="BP177" i="4"/>
  <c r="BO177" i="4"/>
  <c r="BN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DU176" i="4"/>
  <c r="DT176" i="4"/>
  <c r="DS176" i="4"/>
  <c r="DR176" i="4"/>
  <c r="DQ176" i="4"/>
  <c r="DP176" i="4"/>
  <c r="DO176" i="4"/>
  <c r="DN176" i="4"/>
  <c r="DM176" i="4"/>
  <c r="DL176" i="4"/>
  <c r="DK176" i="4"/>
  <c r="DJ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DU175" i="4"/>
  <c r="DT175" i="4"/>
  <c r="DS175" i="4"/>
  <c r="DR175" i="4"/>
  <c r="DQ175" i="4"/>
  <c r="DP175" i="4"/>
  <c r="DO175" i="4"/>
  <c r="DN175" i="4"/>
  <c r="DM175" i="4"/>
  <c r="DL175" i="4"/>
  <c r="DK175" i="4"/>
  <c r="DJ175" i="4"/>
  <c r="BY175" i="4"/>
  <c r="BX175" i="4"/>
  <c r="BW175" i="4"/>
  <c r="BV175" i="4"/>
  <c r="BU175" i="4"/>
  <c r="BT175" i="4"/>
  <c r="BS175" i="4"/>
  <c r="BR175" i="4"/>
  <c r="BQ175" i="4"/>
  <c r="BP175" i="4"/>
  <c r="BO175" i="4"/>
  <c r="BN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DU174" i="4"/>
  <c r="DT174" i="4"/>
  <c r="DS174" i="4"/>
  <c r="DR174" i="4"/>
  <c r="DQ174" i="4"/>
  <c r="DP174" i="4"/>
  <c r="DO174" i="4"/>
  <c r="DN174" i="4"/>
  <c r="DM174" i="4"/>
  <c r="DL174" i="4"/>
  <c r="DK174" i="4"/>
  <c r="DJ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DU173" i="4"/>
  <c r="DT173" i="4"/>
  <c r="DS173" i="4"/>
  <c r="DR173" i="4"/>
  <c r="DQ173" i="4"/>
  <c r="DP173" i="4"/>
  <c r="DO173" i="4"/>
  <c r="DN173" i="4"/>
  <c r="DM173" i="4"/>
  <c r="DL173" i="4"/>
  <c r="DK173" i="4"/>
  <c r="DJ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DU172" i="4"/>
  <c r="DT172" i="4"/>
  <c r="DS172" i="4"/>
  <c r="DR172" i="4"/>
  <c r="DQ172" i="4"/>
  <c r="DP172" i="4"/>
  <c r="DO172" i="4"/>
  <c r="DN172" i="4"/>
  <c r="DM172" i="4"/>
  <c r="DL172" i="4"/>
  <c r="DK172" i="4"/>
  <c r="DJ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DU171" i="4"/>
  <c r="DT171" i="4"/>
  <c r="DS171" i="4"/>
  <c r="DR171" i="4"/>
  <c r="DQ171" i="4"/>
  <c r="DP171" i="4"/>
  <c r="DO171" i="4"/>
  <c r="DN171" i="4"/>
  <c r="DM171" i="4"/>
  <c r="DL171" i="4"/>
  <c r="DK171" i="4"/>
  <c r="DJ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DU170" i="4"/>
  <c r="DT170" i="4"/>
  <c r="DS170" i="4"/>
  <c r="DR170" i="4"/>
  <c r="DQ170" i="4"/>
  <c r="DP170" i="4"/>
  <c r="DO170" i="4"/>
  <c r="DN170" i="4"/>
  <c r="DM170" i="4"/>
  <c r="DL170" i="4"/>
  <c r="DK170" i="4"/>
  <c r="DJ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DU169" i="4"/>
  <c r="DT169" i="4"/>
  <c r="DS169" i="4"/>
  <c r="DR169" i="4"/>
  <c r="DQ169" i="4"/>
  <c r="DP169" i="4"/>
  <c r="DO169" i="4"/>
  <c r="DN169" i="4"/>
  <c r="DM169" i="4"/>
  <c r="DL169" i="4"/>
  <c r="DK169" i="4"/>
  <c r="DJ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DU121" i="4"/>
  <c r="DT121" i="4"/>
  <c r="DS121" i="4"/>
  <c r="DR121" i="4"/>
  <c r="DQ121" i="4"/>
  <c r="DP121" i="4"/>
  <c r="DO121" i="4"/>
  <c r="DN121" i="4"/>
  <c r="DM121" i="4"/>
  <c r="DL121" i="4"/>
  <c r="DK121" i="4"/>
  <c r="DJ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DU99" i="4"/>
  <c r="DT99" i="4"/>
  <c r="DS99" i="4"/>
  <c r="DR99" i="4"/>
  <c r="DQ99" i="4"/>
  <c r="DP99" i="4"/>
  <c r="DO99" i="4"/>
  <c r="DN99" i="4"/>
  <c r="DM99" i="4"/>
  <c r="DL99" i="4"/>
  <c r="DK99" i="4"/>
  <c r="DJ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AC99" i="4"/>
  <c r="AB99" i="4"/>
  <c r="AA99" i="4"/>
  <c r="Z99" i="4"/>
  <c r="Y99" i="4"/>
  <c r="X99" i="4"/>
  <c r="W99" i="4"/>
  <c r="V99" i="4"/>
  <c r="U99" i="4"/>
  <c r="T99" i="4"/>
  <c r="S99" i="4"/>
  <c r="R99" i="4"/>
  <c r="DU98" i="4"/>
  <c r="DT98" i="4"/>
  <c r="DS98" i="4"/>
  <c r="DR98" i="4"/>
  <c r="DQ98" i="4"/>
  <c r="DP98" i="4"/>
  <c r="DO98" i="4"/>
  <c r="DN98" i="4"/>
  <c r="DM98" i="4"/>
  <c r="DL98" i="4"/>
  <c r="DK98" i="4"/>
  <c r="DJ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AC98" i="4"/>
  <c r="AB98" i="4"/>
  <c r="AA98" i="4"/>
  <c r="Z98" i="4"/>
  <c r="Y98" i="4"/>
  <c r="X98" i="4"/>
  <c r="W98" i="4"/>
  <c r="V98" i="4"/>
  <c r="U98" i="4"/>
  <c r="T98" i="4"/>
  <c r="S98" i="4"/>
  <c r="R98" i="4"/>
  <c r="DU97" i="4"/>
  <c r="DT97" i="4"/>
  <c r="DS97" i="4"/>
  <c r="DR97" i="4"/>
  <c r="DQ97" i="4"/>
  <c r="DP97" i="4"/>
  <c r="DO97" i="4"/>
  <c r="DN97" i="4"/>
  <c r="DM97" i="4"/>
  <c r="DL97" i="4"/>
  <c r="DK97" i="4"/>
  <c r="DJ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AC97" i="4"/>
  <c r="AB97" i="4"/>
  <c r="AA97" i="4"/>
  <c r="Z97" i="4"/>
  <c r="Y97" i="4"/>
  <c r="X97" i="4"/>
  <c r="W97" i="4"/>
  <c r="V97" i="4"/>
  <c r="U97" i="4"/>
  <c r="T97" i="4"/>
  <c r="S97" i="4"/>
  <c r="R97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AC96" i="4"/>
  <c r="AB96" i="4"/>
  <c r="AA96" i="4"/>
  <c r="Z96" i="4"/>
  <c r="Y96" i="4"/>
  <c r="X96" i="4"/>
  <c r="W96" i="4"/>
  <c r="V96" i="4"/>
  <c r="U96" i="4"/>
  <c r="T96" i="4"/>
  <c r="S96" i="4"/>
  <c r="R96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AC95" i="4"/>
  <c r="AB95" i="4"/>
  <c r="AA95" i="4"/>
  <c r="Z95" i="4"/>
  <c r="Y95" i="4"/>
  <c r="X95" i="4"/>
  <c r="W95" i="4"/>
  <c r="V95" i="4"/>
  <c r="U95" i="4"/>
  <c r="T95" i="4"/>
  <c r="S95" i="4"/>
  <c r="R95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AC94" i="4"/>
  <c r="AB94" i="4"/>
  <c r="AA94" i="4"/>
  <c r="Z94" i="4"/>
  <c r="Y94" i="4"/>
  <c r="X94" i="4"/>
  <c r="W94" i="4"/>
  <c r="V94" i="4"/>
  <c r="U94" i="4"/>
  <c r="T94" i="4"/>
  <c r="S94" i="4"/>
  <c r="R94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AC93" i="4"/>
  <c r="AB93" i="4"/>
  <c r="AA93" i="4"/>
  <c r="Z93" i="4"/>
  <c r="Y93" i="4"/>
  <c r="X93" i="4"/>
  <c r="W93" i="4"/>
  <c r="V93" i="4"/>
  <c r="U93" i="4"/>
  <c r="T93" i="4"/>
  <c r="S93" i="4"/>
  <c r="R93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AC92" i="4"/>
  <c r="AB92" i="4"/>
  <c r="AA92" i="4"/>
  <c r="Z92" i="4"/>
  <c r="Y92" i="4"/>
  <c r="X92" i="4"/>
  <c r="W92" i="4"/>
  <c r="V92" i="4"/>
  <c r="U92" i="4"/>
  <c r="T92" i="4"/>
  <c r="S92" i="4"/>
  <c r="R92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AC91" i="4"/>
  <c r="AB91" i="4"/>
  <c r="AA91" i="4"/>
  <c r="Z91" i="4"/>
  <c r="Y91" i="4"/>
  <c r="X91" i="4"/>
  <c r="W91" i="4"/>
  <c r="V91" i="4"/>
  <c r="U91" i="4"/>
  <c r="T91" i="4"/>
  <c r="S91" i="4"/>
  <c r="R91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AC90" i="4"/>
  <c r="AB90" i="4"/>
  <c r="AA90" i="4"/>
  <c r="Z90" i="4"/>
  <c r="Y90" i="4"/>
  <c r="X90" i="4"/>
  <c r="W90" i="4"/>
  <c r="V90" i="4"/>
  <c r="U90" i="4"/>
  <c r="T90" i="4"/>
  <c r="S90" i="4"/>
  <c r="R90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AC89" i="4"/>
  <c r="AB89" i="4"/>
  <c r="AA89" i="4"/>
  <c r="Z89" i="4"/>
  <c r="Y89" i="4"/>
  <c r="X89" i="4"/>
  <c r="W89" i="4"/>
  <c r="V89" i="4"/>
  <c r="U89" i="4"/>
  <c r="T89" i="4"/>
  <c r="S89" i="4"/>
  <c r="R89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AC88" i="4"/>
  <c r="AB88" i="4"/>
  <c r="AA88" i="4"/>
  <c r="Z88" i="4"/>
  <c r="Y88" i="4"/>
  <c r="X88" i="4"/>
  <c r="W88" i="4"/>
  <c r="V88" i="4"/>
  <c r="U88" i="4"/>
  <c r="T88" i="4"/>
  <c r="S88" i="4"/>
  <c r="R88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AC87" i="4"/>
  <c r="AB87" i="4"/>
  <c r="AA87" i="4"/>
  <c r="Z87" i="4"/>
  <c r="Y87" i="4"/>
  <c r="X87" i="4"/>
  <c r="W87" i="4"/>
  <c r="V87" i="4"/>
  <c r="U87" i="4"/>
  <c r="T87" i="4"/>
  <c r="S87" i="4"/>
  <c r="R87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AC86" i="4"/>
  <c r="AB86" i="4"/>
  <c r="AA86" i="4"/>
  <c r="Z86" i="4"/>
  <c r="Y86" i="4"/>
  <c r="X86" i="4"/>
  <c r="W86" i="4"/>
  <c r="V86" i="4"/>
  <c r="U86" i="4"/>
  <c r="T86" i="4"/>
  <c r="S86" i="4"/>
  <c r="R86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AC85" i="4"/>
  <c r="AB85" i="4"/>
  <c r="AA85" i="4"/>
  <c r="Z85" i="4"/>
  <c r="Y85" i="4"/>
  <c r="X85" i="4"/>
  <c r="W85" i="4"/>
  <c r="V85" i="4"/>
  <c r="U85" i="4"/>
  <c r="T85" i="4"/>
  <c r="S85" i="4"/>
  <c r="R85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AC84" i="4"/>
  <c r="AB84" i="4"/>
  <c r="AA84" i="4"/>
  <c r="Z84" i="4"/>
  <c r="Y84" i="4"/>
  <c r="X84" i="4"/>
  <c r="W84" i="4"/>
  <c r="V84" i="4"/>
  <c r="U84" i="4"/>
  <c r="T84" i="4"/>
  <c r="S84" i="4"/>
  <c r="R84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AC83" i="4"/>
  <c r="AB83" i="4"/>
  <c r="AA83" i="4"/>
  <c r="Z83" i="4"/>
  <c r="Y83" i="4"/>
  <c r="X83" i="4"/>
  <c r="W83" i="4"/>
  <c r="V83" i="4"/>
  <c r="U83" i="4"/>
  <c r="T83" i="4"/>
  <c r="S83" i="4"/>
  <c r="R83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AC82" i="4"/>
  <c r="AB82" i="4"/>
  <c r="AA82" i="4"/>
  <c r="Z82" i="4"/>
  <c r="Y82" i="4"/>
  <c r="X82" i="4"/>
  <c r="W82" i="4"/>
  <c r="V82" i="4"/>
  <c r="U82" i="4"/>
  <c r="T82" i="4"/>
  <c r="S82" i="4"/>
  <c r="R82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AC81" i="4"/>
  <c r="AB81" i="4"/>
  <c r="AA81" i="4"/>
  <c r="Z81" i="4"/>
  <c r="Y81" i="4"/>
  <c r="X81" i="4"/>
  <c r="W81" i="4"/>
  <c r="V81" i="4"/>
  <c r="U81" i="4"/>
  <c r="T81" i="4"/>
  <c r="S81" i="4"/>
  <c r="R81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AC80" i="4"/>
  <c r="AB80" i="4"/>
  <c r="AA80" i="4"/>
  <c r="Z80" i="4"/>
  <c r="Y80" i="4"/>
  <c r="X80" i="4"/>
  <c r="W80" i="4"/>
  <c r="V80" i="4"/>
  <c r="U80" i="4"/>
  <c r="T80" i="4"/>
  <c r="S80" i="4"/>
  <c r="R80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AC79" i="4"/>
  <c r="AB79" i="4"/>
  <c r="AA79" i="4"/>
  <c r="Z79" i="4"/>
  <c r="Y79" i="4"/>
  <c r="X79" i="4"/>
  <c r="W79" i="4"/>
  <c r="V79" i="4"/>
  <c r="U79" i="4"/>
  <c r="T79" i="4"/>
  <c r="S79" i="4"/>
  <c r="R79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AC78" i="4"/>
  <c r="AB78" i="4"/>
  <c r="AA78" i="4"/>
  <c r="Z78" i="4"/>
  <c r="Y78" i="4"/>
  <c r="X78" i="4"/>
  <c r="W78" i="4"/>
  <c r="V78" i="4"/>
  <c r="U78" i="4"/>
  <c r="T78" i="4"/>
  <c r="S78" i="4"/>
  <c r="R78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AC77" i="4"/>
  <c r="AB77" i="4"/>
  <c r="AA77" i="4"/>
  <c r="Z77" i="4"/>
  <c r="Y77" i="4"/>
  <c r="X77" i="4"/>
  <c r="W77" i="4"/>
  <c r="V77" i="4"/>
  <c r="U77" i="4"/>
  <c r="T77" i="4"/>
  <c r="S77" i="4"/>
  <c r="R77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AC76" i="4"/>
  <c r="AB76" i="4"/>
  <c r="AA76" i="4"/>
  <c r="Z76" i="4"/>
  <c r="Y76" i="4"/>
  <c r="X76" i="4"/>
  <c r="W76" i="4"/>
  <c r="V76" i="4"/>
  <c r="U76" i="4"/>
  <c r="T76" i="4"/>
  <c r="S76" i="4"/>
  <c r="R76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AC75" i="4"/>
  <c r="AB75" i="4"/>
  <c r="AA75" i="4"/>
  <c r="Z75" i="4"/>
  <c r="Y75" i="4"/>
  <c r="X75" i="4"/>
  <c r="W75" i="4"/>
  <c r="V75" i="4"/>
  <c r="U75" i="4"/>
  <c r="T75" i="4"/>
  <c r="S75" i="4"/>
  <c r="R75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AC74" i="4"/>
  <c r="AB74" i="4"/>
  <c r="AA74" i="4"/>
  <c r="Z74" i="4"/>
  <c r="Y74" i="4"/>
  <c r="X74" i="4"/>
  <c r="W74" i="4"/>
  <c r="V74" i="4"/>
  <c r="U74" i="4"/>
  <c r="T74" i="4"/>
  <c r="S74" i="4"/>
  <c r="R74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AC73" i="4"/>
  <c r="AB73" i="4"/>
  <c r="AA73" i="4"/>
  <c r="Z73" i="4"/>
  <c r="Y73" i="4"/>
  <c r="X73" i="4"/>
  <c r="W73" i="4"/>
  <c r="V73" i="4"/>
  <c r="U73" i="4"/>
  <c r="T73" i="4"/>
  <c r="S73" i="4"/>
  <c r="R73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AC72" i="4"/>
  <c r="AB72" i="4"/>
  <c r="AA72" i="4"/>
  <c r="Z72" i="4"/>
  <c r="Y72" i="4"/>
  <c r="X72" i="4"/>
  <c r="W72" i="4"/>
  <c r="V72" i="4"/>
  <c r="U72" i="4"/>
  <c r="T72" i="4"/>
  <c r="S72" i="4"/>
  <c r="R72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AC71" i="4"/>
  <c r="AB71" i="4"/>
  <c r="AA71" i="4"/>
  <c r="Z71" i="4"/>
  <c r="Y71" i="4"/>
  <c r="X71" i="4"/>
  <c r="W71" i="4"/>
  <c r="V71" i="4"/>
  <c r="U71" i="4"/>
  <c r="T71" i="4"/>
  <c r="S71" i="4"/>
  <c r="R71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AC70" i="4"/>
  <c r="AB70" i="4"/>
  <c r="AA70" i="4"/>
  <c r="Z70" i="4"/>
  <c r="Y70" i="4"/>
  <c r="X70" i="4"/>
  <c r="W70" i="4"/>
  <c r="V70" i="4"/>
  <c r="U70" i="4"/>
  <c r="T70" i="4"/>
  <c r="S70" i="4"/>
  <c r="R70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AC69" i="4"/>
  <c r="AB69" i="4"/>
  <c r="AA69" i="4"/>
  <c r="Z69" i="4"/>
  <c r="Y69" i="4"/>
  <c r="X69" i="4"/>
  <c r="W69" i="4"/>
  <c r="V69" i="4"/>
  <c r="U69" i="4"/>
  <c r="T69" i="4"/>
  <c r="S69" i="4"/>
  <c r="R69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AC68" i="4"/>
  <c r="AB68" i="4"/>
  <c r="AA68" i="4"/>
  <c r="Z68" i="4"/>
  <c r="Y68" i="4"/>
  <c r="X68" i="4"/>
  <c r="W68" i="4"/>
  <c r="V68" i="4"/>
  <c r="U68" i="4"/>
  <c r="T68" i="4"/>
  <c r="S68" i="4"/>
  <c r="R68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AC67" i="4"/>
  <c r="AB67" i="4"/>
  <c r="AA67" i="4"/>
  <c r="Z67" i="4"/>
  <c r="Y67" i="4"/>
  <c r="X67" i="4"/>
  <c r="W67" i="4"/>
  <c r="V67" i="4"/>
  <c r="U67" i="4"/>
  <c r="T67" i="4"/>
  <c r="S67" i="4"/>
  <c r="R67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AC66" i="4"/>
  <c r="AB66" i="4"/>
  <c r="AA66" i="4"/>
  <c r="Z66" i="4"/>
  <c r="Y66" i="4"/>
  <c r="X66" i="4"/>
  <c r="W66" i="4"/>
  <c r="V66" i="4"/>
  <c r="U66" i="4"/>
  <c r="T66" i="4"/>
  <c r="S66" i="4"/>
  <c r="R66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AC65" i="4"/>
  <c r="AB65" i="4"/>
  <c r="AA65" i="4"/>
  <c r="Z65" i="4"/>
  <c r="Y65" i="4"/>
  <c r="X65" i="4"/>
  <c r="W65" i="4"/>
  <c r="V65" i="4"/>
  <c r="U65" i="4"/>
  <c r="T65" i="4"/>
  <c r="S65" i="4"/>
  <c r="R65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AC64" i="4"/>
  <c r="AB64" i="4"/>
  <c r="AA64" i="4"/>
  <c r="Z64" i="4"/>
  <c r="Y64" i="4"/>
  <c r="X64" i="4"/>
  <c r="W64" i="4"/>
  <c r="V64" i="4"/>
  <c r="U64" i="4"/>
  <c r="T64" i="4"/>
  <c r="S64" i="4"/>
  <c r="R64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AC63" i="4"/>
  <c r="AB63" i="4"/>
  <c r="AA63" i="4"/>
  <c r="Z63" i="4"/>
  <c r="Y63" i="4"/>
  <c r="X63" i="4"/>
  <c r="W63" i="4"/>
  <c r="V63" i="4"/>
  <c r="U63" i="4"/>
  <c r="T63" i="4"/>
  <c r="S63" i="4"/>
  <c r="R63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AC62" i="4"/>
  <c r="AB62" i="4"/>
  <c r="AA62" i="4"/>
  <c r="Z62" i="4"/>
  <c r="Y62" i="4"/>
  <c r="X62" i="4"/>
  <c r="W62" i="4"/>
  <c r="V62" i="4"/>
  <c r="U62" i="4"/>
  <c r="T62" i="4"/>
  <c r="S62" i="4"/>
  <c r="R62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AC61" i="4"/>
  <c r="AB61" i="4"/>
  <c r="AA61" i="4"/>
  <c r="Z61" i="4"/>
  <c r="Y61" i="4"/>
  <c r="X61" i="4"/>
  <c r="W61" i="4"/>
  <c r="V61" i="4"/>
  <c r="U61" i="4"/>
  <c r="T61" i="4"/>
  <c r="S61" i="4"/>
  <c r="R61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AC60" i="4"/>
  <c r="AB60" i="4"/>
  <c r="AA60" i="4"/>
  <c r="Z60" i="4"/>
  <c r="Y60" i="4"/>
  <c r="X60" i="4"/>
  <c r="W60" i="4"/>
  <c r="V60" i="4"/>
  <c r="U60" i="4"/>
  <c r="T60" i="4"/>
  <c r="S60" i="4"/>
  <c r="R60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AC59" i="4"/>
  <c r="AB59" i="4"/>
  <c r="AA59" i="4"/>
  <c r="Z59" i="4"/>
  <c r="Y59" i="4"/>
  <c r="X59" i="4"/>
  <c r="W59" i="4"/>
  <c r="V59" i="4"/>
  <c r="U59" i="4"/>
  <c r="T59" i="4"/>
  <c r="S59" i="4"/>
  <c r="R59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AC58" i="4"/>
  <c r="AB58" i="4"/>
  <c r="AA58" i="4"/>
  <c r="Z58" i="4"/>
  <c r="Y58" i="4"/>
  <c r="X58" i="4"/>
  <c r="W58" i="4"/>
  <c r="V58" i="4"/>
  <c r="U58" i="4"/>
  <c r="T58" i="4"/>
  <c r="S58" i="4"/>
  <c r="R58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AC57" i="4"/>
  <c r="AB57" i="4"/>
  <c r="AA57" i="4"/>
  <c r="Z57" i="4"/>
  <c r="Y57" i="4"/>
  <c r="X57" i="4"/>
  <c r="W57" i="4"/>
  <c r="V57" i="4"/>
  <c r="U57" i="4"/>
  <c r="T57" i="4"/>
  <c r="S57" i="4"/>
  <c r="R57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AC56" i="4"/>
  <c r="AB56" i="4"/>
  <c r="AA56" i="4"/>
  <c r="Z56" i="4"/>
  <c r="Y56" i="4"/>
  <c r="X56" i="4"/>
  <c r="W56" i="4"/>
  <c r="V56" i="4"/>
  <c r="U56" i="4"/>
  <c r="T56" i="4"/>
  <c r="S56" i="4"/>
  <c r="R56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AC55" i="4"/>
  <c r="AB55" i="4"/>
  <c r="AA55" i="4"/>
  <c r="Z55" i="4"/>
  <c r="Y55" i="4"/>
  <c r="X55" i="4"/>
  <c r="W55" i="4"/>
  <c r="V55" i="4"/>
  <c r="U55" i="4"/>
  <c r="T55" i="4"/>
  <c r="S55" i="4"/>
  <c r="R55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AC54" i="4"/>
  <c r="AB54" i="4"/>
  <c r="AA54" i="4"/>
  <c r="Z54" i="4"/>
  <c r="Y54" i="4"/>
  <c r="X54" i="4"/>
  <c r="W54" i="4"/>
  <c r="V54" i="4"/>
  <c r="U54" i="4"/>
  <c r="T54" i="4"/>
  <c r="S54" i="4"/>
  <c r="R54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AC53" i="4"/>
  <c r="AB53" i="4"/>
  <c r="AA53" i="4"/>
  <c r="Z53" i="4"/>
  <c r="Y53" i="4"/>
  <c r="X53" i="4"/>
  <c r="W53" i="4"/>
  <c r="V53" i="4"/>
  <c r="U53" i="4"/>
  <c r="T53" i="4"/>
  <c r="S53" i="4"/>
  <c r="R53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AC52" i="4"/>
  <c r="AB52" i="4"/>
  <c r="AA52" i="4"/>
  <c r="Z52" i="4"/>
  <c r="Y52" i="4"/>
  <c r="X52" i="4"/>
  <c r="W52" i="4"/>
  <c r="V52" i="4"/>
  <c r="U52" i="4"/>
  <c r="T52" i="4"/>
  <c r="S52" i="4"/>
  <c r="R52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AC51" i="4"/>
  <c r="AB51" i="4"/>
  <c r="AA51" i="4"/>
  <c r="Z51" i="4"/>
  <c r="Y51" i="4"/>
  <c r="X51" i="4"/>
  <c r="W51" i="4"/>
  <c r="V51" i="4"/>
  <c r="U51" i="4"/>
  <c r="T51" i="4"/>
  <c r="S51" i="4"/>
  <c r="R51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AC50" i="4"/>
  <c r="AB50" i="4"/>
  <c r="AA50" i="4"/>
  <c r="Z50" i="4"/>
  <c r="Y50" i="4"/>
  <c r="X50" i="4"/>
  <c r="W50" i="4"/>
  <c r="V50" i="4"/>
  <c r="U50" i="4"/>
  <c r="T50" i="4"/>
  <c r="S50" i="4"/>
  <c r="R50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AC49" i="4"/>
  <c r="AB49" i="4"/>
  <c r="AA49" i="4"/>
  <c r="Z49" i="4"/>
  <c r="Y49" i="4"/>
  <c r="X49" i="4"/>
  <c r="W49" i="4"/>
  <c r="V49" i="4"/>
  <c r="U49" i="4"/>
  <c r="T49" i="4"/>
  <c r="S49" i="4"/>
  <c r="R49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AC48" i="4"/>
  <c r="AB48" i="4"/>
  <c r="AA48" i="4"/>
  <c r="Z48" i="4"/>
  <c r="Y48" i="4"/>
  <c r="X48" i="4"/>
  <c r="W48" i="4"/>
  <c r="V48" i="4"/>
  <c r="U48" i="4"/>
  <c r="T48" i="4"/>
  <c r="S48" i="4"/>
  <c r="R48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AC47" i="4"/>
  <c r="AB47" i="4"/>
  <c r="AA47" i="4"/>
  <c r="Z47" i="4"/>
  <c r="Y47" i="4"/>
  <c r="X47" i="4"/>
  <c r="W47" i="4"/>
  <c r="V47" i="4"/>
  <c r="U47" i="4"/>
  <c r="T47" i="4"/>
  <c r="S47" i="4"/>
  <c r="R47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AC46" i="4"/>
  <c r="AB46" i="4"/>
  <c r="AA46" i="4"/>
  <c r="Z46" i="4"/>
  <c r="Y46" i="4"/>
  <c r="X46" i="4"/>
  <c r="W46" i="4"/>
  <c r="V46" i="4"/>
  <c r="U46" i="4"/>
  <c r="T46" i="4"/>
  <c r="S46" i="4"/>
  <c r="R46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AC45" i="4"/>
  <c r="AB45" i="4"/>
  <c r="AA45" i="4"/>
  <c r="Z45" i="4"/>
  <c r="Y45" i="4"/>
  <c r="X45" i="4"/>
  <c r="W45" i="4"/>
  <c r="V45" i="4"/>
  <c r="U45" i="4"/>
  <c r="T45" i="4"/>
  <c r="S45" i="4"/>
  <c r="R45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AC44" i="4"/>
  <c r="AB44" i="4"/>
  <c r="AA44" i="4"/>
  <c r="Z44" i="4"/>
  <c r="Y44" i="4"/>
  <c r="X44" i="4"/>
  <c r="W44" i="4"/>
  <c r="V44" i="4"/>
  <c r="U44" i="4"/>
  <c r="T44" i="4"/>
  <c r="S44" i="4"/>
  <c r="R44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AC43" i="4"/>
  <c r="AB43" i="4"/>
  <c r="AA43" i="4"/>
  <c r="Z43" i="4"/>
  <c r="Y43" i="4"/>
  <c r="X43" i="4"/>
  <c r="W43" i="4"/>
  <c r="V43" i="4"/>
  <c r="U43" i="4"/>
  <c r="T43" i="4"/>
  <c r="S43" i="4"/>
  <c r="R43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AC42" i="4"/>
  <c r="AB42" i="4"/>
  <c r="AA42" i="4"/>
  <c r="Z42" i="4"/>
  <c r="Y42" i="4"/>
  <c r="X42" i="4"/>
  <c r="W42" i="4"/>
  <c r="V42" i="4"/>
  <c r="U42" i="4"/>
  <c r="T42" i="4"/>
  <c r="S42" i="4"/>
  <c r="R42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AC41" i="4"/>
  <c r="AB41" i="4"/>
  <c r="AA41" i="4"/>
  <c r="Z41" i="4"/>
  <c r="Y41" i="4"/>
  <c r="X41" i="4"/>
  <c r="W41" i="4"/>
  <c r="V41" i="4"/>
  <c r="U41" i="4"/>
  <c r="T41" i="4"/>
  <c r="S41" i="4"/>
  <c r="R41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AC40" i="4"/>
  <c r="AB40" i="4"/>
  <c r="AA40" i="4"/>
  <c r="Z40" i="4"/>
  <c r="Y40" i="4"/>
  <c r="X40" i="4"/>
  <c r="W40" i="4"/>
  <c r="V40" i="4"/>
  <c r="U40" i="4"/>
  <c r="T40" i="4"/>
  <c r="S40" i="4"/>
  <c r="R40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AC39" i="4"/>
  <c r="AB39" i="4"/>
  <c r="AA39" i="4"/>
  <c r="Z39" i="4"/>
  <c r="Y39" i="4"/>
  <c r="X39" i="4"/>
  <c r="W39" i="4"/>
  <c r="V39" i="4"/>
  <c r="U39" i="4"/>
  <c r="T39" i="4"/>
  <c r="S39" i="4"/>
  <c r="R39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AC38" i="4"/>
  <c r="AB38" i="4"/>
  <c r="AA38" i="4"/>
  <c r="Z38" i="4"/>
  <c r="Y38" i="4"/>
  <c r="X38" i="4"/>
  <c r="W38" i="4"/>
  <c r="V38" i="4"/>
  <c r="U38" i="4"/>
  <c r="T38" i="4"/>
  <c r="S38" i="4"/>
  <c r="R38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AC37" i="4"/>
  <c r="AB37" i="4"/>
  <c r="AA37" i="4"/>
  <c r="Z37" i="4"/>
  <c r="Y37" i="4"/>
  <c r="X37" i="4"/>
  <c r="W37" i="4"/>
  <c r="V37" i="4"/>
  <c r="U37" i="4"/>
  <c r="T37" i="4"/>
  <c r="S37" i="4"/>
  <c r="R37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AC36" i="4"/>
  <c r="AB36" i="4"/>
  <c r="AA36" i="4"/>
  <c r="Z36" i="4"/>
  <c r="Y36" i="4"/>
  <c r="X36" i="4"/>
  <c r="W36" i="4"/>
  <c r="V36" i="4"/>
  <c r="U36" i="4"/>
  <c r="T36" i="4"/>
  <c r="S36" i="4"/>
  <c r="R36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AC35" i="4"/>
  <c r="AB35" i="4"/>
  <c r="AA35" i="4"/>
  <c r="Z35" i="4"/>
  <c r="Y35" i="4"/>
  <c r="X35" i="4"/>
  <c r="W35" i="4"/>
  <c r="V35" i="4"/>
  <c r="U35" i="4"/>
  <c r="T35" i="4"/>
  <c r="S35" i="4"/>
  <c r="R35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AC34" i="4"/>
  <c r="AB34" i="4"/>
  <c r="AA34" i="4"/>
  <c r="Z34" i="4"/>
  <c r="Y34" i="4"/>
  <c r="X34" i="4"/>
  <c r="W34" i="4"/>
  <c r="V34" i="4"/>
  <c r="U34" i="4"/>
  <c r="T34" i="4"/>
  <c r="S34" i="4"/>
  <c r="R34" i="4"/>
  <c r="DU33" i="4"/>
  <c r="DT33" i="4"/>
  <c r="DS33" i="4"/>
  <c r="DR33" i="4"/>
  <c r="DQ33" i="4"/>
  <c r="DP33" i="4"/>
  <c r="DO33" i="4"/>
  <c r="DN33" i="4"/>
  <c r="DM33" i="4"/>
  <c r="DL33" i="4"/>
  <c r="DK33" i="4"/>
  <c r="DJ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AC33" i="4"/>
  <c r="AB33" i="4"/>
  <c r="AA33" i="4"/>
  <c r="Z33" i="4"/>
  <c r="Y33" i="4"/>
  <c r="X33" i="4"/>
  <c r="W33" i="4"/>
  <c r="V33" i="4"/>
  <c r="U33" i="4"/>
  <c r="T33" i="4"/>
  <c r="S33" i="4"/>
  <c r="R33" i="4"/>
  <c r="DU32" i="4"/>
  <c r="DT32" i="4"/>
  <c r="DS32" i="4"/>
  <c r="DR32" i="4"/>
  <c r="DQ32" i="4"/>
  <c r="DP32" i="4"/>
  <c r="DO32" i="4"/>
  <c r="DN32" i="4"/>
  <c r="DM32" i="4"/>
  <c r="DL32" i="4"/>
  <c r="DK32" i="4"/>
  <c r="DJ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AC32" i="4"/>
  <c r="AB32" i="4"/>
  <c r="AA32" i="4"/>
  <c r="Z32" i="4"/>
  <c r="Y32" i="4"/>
  <c r="X32" i="4"/>
  <c r="W32" i="4"/>
  <c r="V32" i="4"/>
  <c r="U32" i="4"/>
  <c r="T32" i="4"/>
  <c r="S32" i="4"/>
  <c r="R32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AC31" i="4"/>
  <c r="AB31" i="4"/>
  <c r="AA31" i="4"/>
  <c r="Z31" i="4"/>
  <c r="Y31" i="4"/>
  <c r="X31" i="4"/>
  <c r="W31" i="4"/>
  <c r="V31" i="4"/>
  <c r="U31" i="4"/>
  <c r="T31" i="4"/>
  <c r="S31" i="4"/>
  <c r="R31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AC30" i="4"/>
  <c r="AB30" i="4"/>
  <c r="AA30" i="4"/>
  <c r="Z30" i="4"/>
  <c r="Y30" i="4"/>
  <c r="X30" i="4"/>
  <c r="W30" i="4"/>
  <c r="V30" i="4"/>
  <c r="U30" i="4"/>
  <c r="T30" i="4"/>
  <c r="S30" i="4"/>
  <c r="R30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AC29" i="4"/>
  <c r="AB29" i="4"/>
  <c r="AA29" i="4"/>
  <c r="Z29" i="4"/>
  <c r="Y29" i="4"/>
  <c r="X29" i="4"/>
  <c r="W29" i="4"/>
  <c r="V29" i="4"/>
  <c r="U29" i="4"/>
  <c r="T29" i="4"/>
  <c r="S29" i="4"/>
  <c r="R29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AC28" i="4"/>
  <c r="AB28" i="4"/>
  <c r="AA28" i="4"/>
  <c r="Z28" i="4"/>
  <c r="Y28" i="4"/>
  <c r="X28" i="4"/>
  <c r="W28" i="4"/>
  <c r="V28" i="4"/>
  <c r="U28" i="4"/>
  <c r="T28" i="4"/>
  <c r="S28" i="4"/>
  <c r="R28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AC27" i="4"/>
  <c r="AB27" i="4"/>
  <c r="AA27" i="4"/>
  <c r="Z27" i="4"/>
  <c r="Y27" i="4"/>
  <c r="X27" i="4"/>
  <c r="W27" i="4"/>
  <c r="V27" i="4"/>
  <c r="U27" i="4"/>
  <c r="T27" i="4"/>
  <c r="S27" i="4"/>
  <c r="R27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AC26" i="4"/>
  <c r="AB26" i="4"/>
  <c r="AA26" i="4"/>
  <c r="Z26" i="4"/>
  <c r="Y26" i="4"/>
  <c r="X26" i="4"/>
  <c r="W26" i="4"/>
  <c r="V26" i="4"/>
  <c r="U26" i="4"/>
  <c r="T26" i="4"/>
  <c r="S26" i="4"/>
  <c r="R26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AC25" i="4"/>
  <c r="AB25" i="4"/>
  <c r="AA25" i="4"/>
  <c r="Z25" i="4"/>
  <c r="Y25" i="4"/>
  <c r="X25" i="4"/>
  <c r="W25" i="4"/>
  <c r="V25" i="4"/>
  <c r="U25" i="4"/>
  <c r="T25" i="4"/>
  <c r="S25" i="4"/>
  <c r="R25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AC24" i="4"/>
  <c r="AB24" i="4"/>
  <c r="AA24" i="4"/>
  <c r="Z24" i="4"/>
  <c r="Y24" i="4"/>
  <c r="X24" i="4"/>
  <c r="W24" i="4"/>
  <c r="V24" i="4"/>
  <c r="U24" i="4"/>
  <c r="T24" i="4"/>
  <c r="S24" i="4"/>
  <c r="R24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AC23" i="4"/>
  <c r="AB23" i="4"/>
  <c r="AA23" i="4"/>
  <c r="Z23" i="4"/>
  <c r="Y23" i="4"/>
  <c r="X23" i="4"/>
  <c r="W23" i="4"/>
  <c r="V23" i="4"/>
  <c r="U23" i="4"/>
  <c r="T23" i="4"/>
  <c r="S23" i="4"/>
  <c r="R23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AC22" i="4"/>
  <c r="AB22" i="4"/>
  <c r="AA22" i="4"/>
  <c r="Z22" i="4"/>
  <c r="Y22" i="4"/>
  <c r="X22" i="4"/>
  <c r="W22" i="4"/>
  <c r="V22" i="4"/>
  <c r="U22" i="4"/>
  <c r="T22" i="4"/>
  <c r="S22" i="4"/>
  <c r="R22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AC21" i="4"/>
  <c r="AB21" i="4"/>
  <c r="AA21" i="4"/>
  <c r="Z21" i="4"/>
  <c r="Y21" i="4"/>
  <c r="X21" i="4"/>
  <c r="W21" i="4"/>
  <c r="V21" i="4"/>
  <c r="U21" i="4"/>
  <c r="T21" i="4"/>
  <c r="S21" i="4"/>
  <c r="R21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AC20" i="4"/>
  <c r="AB20" i="4"/>
  <c r="AA20" i="4"/>
  <c r="Z20" i="4"/>
  <c r="Y20" i="4"/>
  <c r="X20" i="4"/>
  <c r="W20" i="4"/>
  <c r="V20" i="4"/>
  <c r="U20" i="4"/>
  <c r="T20" i="4"/>
  <c r="S20" i="4"/>
  <c r="R20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AC19" i="4"/>
  <c r="AB19" i="4"/>
  <c r="AA19" i="4"/>
  <c r="Z19" i="4"/>
  <c r="Y19" i="4"/>
  <c r="X19" i="4"/>
  <c r="W19" i="4"/>
  <c r="V19" i="4"/>
  <c r="U19" i="4"/>
  <c r="T19" i="4"/>
  <c r="S19" i="4"/>
  <c r="R19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AC18" i="4"/>
  <c r="AB18" i="4"/>
  <c r="AA18" i="4"/>
  <c r="Z18" i="4"/>
  <c r="Y18" i="4"/>
  <c r="X18" i="4"/>
  <c r="W18" i="4"/>
  <c r="V18" i="4"/>
  <c r="U18" i="4"/>
  <c r="T18" i="4"/>
  <c r="S18" i="4"/>
  <c r="R18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AC17" i="4"/>
  <c r="AB17" i="4"/>
  <c r="AA17" i="4"/>
  <c r="Z17" i="4"/>
  <c r="Y17" i="4"/>
  <c r="X17" i="4"/>
  <c r="W17" i="4"/>
  <c r="V17" i="4"/>
  <c r="U17" i="4"/>
  <c r="T17" i="4"/>
  <c r="S17" i="4"/>
  <c r="R17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AC16" i="4"/>
  <c r="AB16" i="4"/>
  <c r="AA16" i="4"/>
  <c r="Z16" i="4"/>
  <c r="Y16" i="4"/>
  <c r="X16" i="4"/>
  <c r="W16" i="4"/>
  <c r="V16" i="4"/>
  <c r="U16" i="4"/>
  <c r="T16" i="4"/>
  <c r="S16" i="4"/>
  <c r="R16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AC15" i="4"/>
  <c r="AB15" i="4"/>
  <c r="AA15" i="4"/>
  <c r="Z15" i="4"/>
  <c r="Y15" i="4"/>
  <c r="X15" i="4"/>
  <c r="W15" i="4"/>
  <c r="V15" i="4"/>
  <c r="U15" i="4"/>
  <c r="T15" i="4"/>
  <c r="S15" i="4"/>
  <c r="R15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AC14" i="4"/>
  <c r="AB14" i="4"/>
  <c r="AA14" i="4"/>
  <c r="Z14" i="4"/>
  <c r="Y14" i="4"/>
  <c r="X14" i="4"/>
  <c r="W14" i="4"/>
  <c r="V14" i="4"/>
  <c r="U14" i="4"/>
  <c r="T14" i="4"/>
  <c r="S14" i="4"/>
  <c r="R14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AC13" i="4"/>
  <c r="AB13" i="4"/>
  <c r="AA13" i="4"/>
  <c r="Z13" i="4"/>
  <c r="Y13" i="4"/>
  <c r="X13" i="4"/>
  <c r="W13" i="4"/>
  <c r="V13" i="4"/>
  <c r="U13" i="4"/>
  <c r="T13" i="4"/>
  <c r="S13" i="4"/>
  <c r="R13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AC12" i="4"/>
  <c r="AB12" i="4"/>
  <c r="AA12" i="4"/>
  <c r="Z12" i="4"/>
  <c r="Y12" i="4"/>
  <c r="X12" i="4"/>
  <c r="W12" i="4"/>
  <c r="V12" i="4"/>
  <c r="U12" i="4"/>
  <c r="T12" i="4"/>
  <c r="S12" i="4"/>
  <c r="R12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AC11" i="4"/>
  <c r="AB11" i="4"/>
  <c r="AA11" i="4"/>
  <c r="Z11" i="4"/>
  <c r="Y11" i="4"/>
  <c r="X11" i="4"/>
  <c r="W11" i="4"/>
  <c r="V11" i="4"/>
  <c r="U11" i="4"/>
  <c r="T11" i="4"/>
  <c r="S11" i="4"/>
  <c r="R11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AC10" i="4"/>
  <c r="AB10" i="4"/>
  <c r="AA10" i="4"/>
  <c r="Z10" i="4"/>
  <c r="Y10" i="4"/>
  <c r="X10" i="4"/>
  <c r="W10" i="4"/>
  <c r="V10" i="4"/>
  <c r="U10" i="4"/>
  <c r="T10" i="4"/>
  <c r="S10" i="4"/>
  <c r="R10" i="4"/>
  <c r="DU9" i="4"/>
  <c r="DT9" i="4"/>
  <c r="DS9" i="4"/>
  <c r="DR9" i="4"/>
  <c r="DQ9" i="4"/>
  <c r="DP9" i="4"/>
  <c r="DO9" i="4"/>
  <c r="DN9" i="4"/>
  <c r="DM9" i="4"/>
  <c r="DL9" i="4"/>
  <c r="DK9" i="4"/>
  <c r="DJ9" i="4"/>
  <c r="BY9" i="4"/>
  <c r="BX9" i="4"/>
  <c r="BW9" i="4"/>
  <c r="BV9" i="4"/>
  <c r="BU9" i="4"/>
  <c r="BT9" i="4"/>
  <c r="BS9" i="4"/>
  <c r="BR9" i="4"/>
  <c r="BQ9" i="4"/>
  <c r="BP9" i="4"/>
  <c r="BO9" i="4"/>
  <c r="BN9" i="4"/>
  <c r="AC9" i="4"/>
  <c r="AB9" i="4"/>
  <c r="AA9" i="4"/>
  <c r="Z9" i="4"/>
  <c r="Y9" i="4"/>
  <c r="X9" i="4"/>
  <c r="W9" i="4"/>
  <c r="V9" i="4"/>
  <c r="U9" i="4"/>
  <c r="T9" i="4"/>
  <c r="S9" i="4"/>
  <c r="R9" i="4"/>
  <c r="DU8" i="4"/>
  <c r="DT8" i="4"/>
  <c r="DS8" i="4"/>
  <c r="DR8" i="4"/>
  <c r="DQ8" i="4"/>
  <c r="DP8" i="4"/>
  <c r="DO8" i="4"/>
  <c r="DN8" i="4"/>
  <c r="DM8" i="4"/>
  <c r="DL8" i="4"/>
  <c r="DK8" i="4"/>
  <c r="DJ8" i="4"/>
  <c r="BY8" i="4"/>
  <c r="BX8" i="4"/>
  <c r="BW8" i="4"/>
  <c r="BV8" i="4"/>
  <c r="BU8" i="4"/>
  <c r="BT8" i="4"/>
  <c r="BS8" i="4"/>
  <c r="BR8" i="4"/>
  <c r="BQ8" i="4"/>
  <c r="BP8" i="4"/>
  <c r="BO8" i="4"/>
  <c r="BN8" i="4"/>
  <c r="AC8" i="4"/>
  <c r="AB8" i="4"/>
  <c r="AA8" i="4"/>
  <c r="Z8" i="4"/>
  <c r="Y8" i="4"/>
  <c r="X8" i="4"/>
  <c r="W8" i="4"/>
  <c r="V8" i="4"/>
  <c r="U8" i="4"/>
  <c r="T8" i="4"/>
  <c r="S8" i="4"/>
  <c r="R8" i="4"/>
  <c r="DU7" i="4"/>
  <c r="DT7" i="4"/>
  <c r="DS7" i="4"/>
  <c r="DR7" i="4"/>
  <c r="DQ7" i="4"/>
  <c r="DP7" i="4"/>
  <c r="DO7" i="4"/>
  <c r="DN7" i="4"/>
  <c r="DM7" i="4"/>
  <c r="DL7" i="4"/>
  <c r="DK7" i="4"/>
  <c r="DJ7" i="4"/>
  <c r="BY7" i="4"/>
  <c r="BX7" i="4"/>
  <c r="BW7" i="4"/>
  <c r="BV7" i="4"/>
  <c r="BU7" i="4"/>
  <c r="BT7" i="4"/>
  <c r="BS7" i="4"/>
  <c r="BR7" i="4"/>
  <c r="BQ7" i="4"/>
  <c r="BP7" i="4"/>
  <c r="BO7" i="4"/>
  <c r="BN7" i="4"/>
  <c r="AC7" i="4"/>
  <c r="AB7" i="4"/>
  <c r="AA7" i="4"/>
  <c r="Z7" i="4"/>
  <c r="Y7" i="4"/>
  <c r="X7" i="4"/>
  <c r="W7" i="4"/>
  <c r="V7" i="4"/>
  <c r="U7" i="4"/>
  <c r="T7" i="4"/>
  <c r="S7" i="4"/>
  <c r="R7" i="4"/>
  <c r="DU6" i="4"/>
  <c r="DT6" i="4"/>
  <c r="DS6" i="4"/>
  <c r="DR6" i="4"/>
  <c r="DQ6" i="4"/>
  <c r="DP6" i="4"/>
  <c r="DO6" i="4"/>
  <c r="DN6" i="4"/>
  <c r="DM6" i="4"/>
  <c r="DL6" i="4"/>
  <c r="DK6" i="4"/>
  <c r="DJ6" i="4"/>
  <c r="BY6" i="4"/>
  <c r="BX6" i="4"/>
  <c r="BW6" i="4"/>
  <c r="BV6" i="4"/>
  <c r="BU6" i="4"/>
  <c r="BT6" i="4"/>
  <c r="BS6" i="4"/>
  <c r="BR6" i="4"/>
  <c r="BQ6" i="4"/>
  <c r="BP6" i="4"/>
  <c r="BO6" i="4"/>
  <c r="BN6" i="4"/>
  <c r="AC6" i="4"/>
  <c r="AB6" i="4"/>
  <c r="AA6" i="4"/>
  <c r="Z6" i="4"/>
  <c r="Y6" i="4"/>
  <c r="X6" i="4"/>
  <c r="W6" i="4"/>
  <c r="V6" i="4"/>
  <c r="U6" i="4"/>
  <c r="T6" i="4"/>
  <c r="S6" i="4"/>
  <c r="R6" i="4"/>
  <c r="DU5" i="4"/>
  <c r="DT5" i="4"/>
  <c r="DS5" i="4"/>
  <c r="DR5" i="4"/>
  <c r="DQ5" i="4"/>
  <c r="DP5" i="4"/>
  <c r="DO5" i="4"/>
  <c r="DN5" i="4"/>
  <c r="DM5" i="4"/>
  <c r="DL5" i="4"/>
  <c r="DK5" i="4"/>
  <c r="DJ5" i="4"/>
  <c r="BY5" i="4"/>
  <c r="BX5" i="4"/>
  <c r="BW5" i="4"/>
  <c r="BV5" i="4"/>
  <c r="BU5" i="4"/>
  <c r="BT5" i="4"/>
  <c r="BS5" i="4"/>
  <c r="BR5" i="4"/>
  <c r="BQ5" i="4"/>
  <c r="BP5" i="4"/>
  <c r="BO5" i="4"/>
  <c r="BN5" i="4"/>
  <c r="AC5" i="4"/>
  <c r="AB5" i="4"/>
  <c r="AA5" i="4"/>
  <c r="Z5" i="4"/>
  <c r="Y5" i="4"/>
  <c r="X5" i="4"/>
  <c r="W5" i="4"/>
  <c r="V5" i="4"/>
  <c r="U5" i="4"/>
  <c r="T5" i="4"/>
  <c r="S5" i="4"/>
  <c r="R5" i="4"/>
  <c r="DU4" i="4"/>
  <c r="DT4" i="4"/>
  <c r="DS4" i="4"/>
  <c r="DR4" i="4"/>
  <c r="DQ4" i="4"/>
  <c r="DP4" i="4"/>
  <c r="DO4" i="4"/>
  <c r="DN4" i="4"/>
  <c r="DM4" i="4"/>
  <c r="DL4" i="4"/>
  <c r="DK4" i="4"/>
  <c r="DJ4" i="4"/>
  <c r="BY4" i="4"/>
  <c r="BX4" i="4"/>
  <c r="BW4" i="4"/>
  <c r="BV4" i="4"/>
  <c r="BU4" i="4"/>
  <c r="BT4" i="4"/>
  <c r="BS4" i="4"/>
  <c r="BR4" i="4"/>
  <c r="BQ4" i="4"/>
  <c r="BP4" i="4"/>
  <c r="BO4" i="4"/>
  <c r="BN4" i="4"/>
  <c r="AC4" i="4"/>
  <c r="AB4" i="4"/>
  <c r="AA4" i="4"/>
  <c r="Z4" i="4"/>
  <c r="Y4" i="4"/>
  <c r="X4" i="4"/>
  <c r="W4" i="4"/>
  <c r="V4" i="4"/>
  <c r="U4" i="4"/>
  <c r="T4" i="4"/>
  <c r="S4" i="4"/>
  <c r="R4" i="4"/>
  <c r="DU3" i="4"/>
  <c r="DT3" i="4"/>
  <c r="DS3" i="4"/>
  <c r="DR3" i="4"/>
  <c r="DQ3" i="4"/>
  <c r="DP3" i="4"/>
  <c r="DO3" i="4"/>
  <c r="DN3" i="4"/>
  <c r="DM3" i="4"/>
  <c r="DL3" i="4"/>
  <c r="DK3" i="4"/>
  <c r="DJ3" i="4"/>
  <c r="BY3" i="4"/>
  <c r="BX3" i="4"/>
  <c r="BW3" i="4"/>
  <c r="BV3" i="4"/>
  <c r="BU3" i="4"/>
  <c r="BT3" i="4"/>
  <c r="BS3" i="4"/>
  <c r="BR3" i="4"/>
  <c r="BQ3" i="4"/>
  <c r="BP3" i="4"/>
  <c r="BO3" i="4"/>
  <c r="BN3" i="4"/>
  <c r="AC3" i="4"/>
  <c r="AB3" i="4"/>
  <c r="AA3" i="4"/>
  <c r="Z3" i="4"/>
  <c r="Y3" i="4"/>
  <c r="X3" i="4"/>
  <c r="W3" i="4"/>
  <c r="V3" i="4"/>
  <c r="U3" i="4"/>
  <c r="T3" i="4"/>
  <c r="S3" i="4"/>
  <c r="R3" i="4"/>
  <c r="DY201" i="4"/>
  <c r="DY200" i="4"/>
  <c r="AG200" i="4"/>
  <c r="DY198" i="4"/>
  <c r="AG198" i="4"/>
  <c r="DY196" i="4"/>
  <c r="AG196" i="4"/>
  <c r="DY194" i="4"/>
  <c r="AG194" i="4"/>
  <c r="DY192" i="4"/>
  <c r="AG192" i="4"/>
  <c r="DY190" i="4"/>
  <c r="AG190" i="4"/>
  <c r="DY188" i="4"/>
  <c r="AG188" i="4"/>
  <c r="DY186" i="4"/>
  <c r="AG186" i="4"/>
  <c r="DY184" i="4"/>
  <c r="AG184" i="4"/>
  <c r="DY182" i="4"/>
  <c r="AG182" i="4"/>
  <c r="DY180" i="4"/>
  <c r="AG180" i="4"/>
  <c r="DW201" i="4"/>
  <c r="DW200" i="4"/>
  <c r="EL122" i="4"/>
  <c r="AE200" i="4"/>
  <c r="AT112" i="4"/>
  <c r="DW198" i="4"/>
  <c r="EJ122" i="4"/>
  <c r="AE198" i="4"/>
  <c r="AR112" i="4"/>
  <c r="DW196" i="4"/>
  <c r="EH122" i="4"/>
  <c r="AE196" i="4"/>
  <c r="AP112" i="4"/>
  <c r="DW194" i="4"/>
  <c r="EF122" i="4"/>
  <c r="AE194" i="4"/>
  <c r="AN112" i="4"/>
  <c r="DW192" i="4"/>
  <c r="ED122" i="4"/>
  <c r="AE192" i="4"/>
  <c r="AL112" i="4"/>
  <c r="DW190" i="4"/>
  <c r="EB122" i="4"/>
  <c r="AE190" i="4"/>
  <c r="AJ112" i="4"/>
  <c r="DW188" i="4"/>
  <c r="EL121" i="4"/>
  <c r="AE188" i="4"/>
  <c r="AT111" i="4"/>
  <c r="DW186" i="4"/>
  <c r="EJ121" i="4"/>
  <c r="AE186" i="4"/>
  <c r="AR111" i="4"/>
  <c r="DW184" i="4"/>
  <c r="EH121" i="4"/>
  <c r="AE184" i="4"/>
  <c r="AP111" i="4"/>
  <c r="DW182" i="4"/>
  <c r="EF121" i="4"/>
  <c r="AE182" i="4"/>
  <c r="AN111" i="4"/>
  <c r="DW180" i="4"/>
  <c r="ED121" i="4"/>
  <c r="AE180" i="4"/>
  <c r="AL111" i="4"/>
  <c r="AG177" i="4"/>
  <c r="DY175" i="4"/>
  <c r="AG175" i="4"/>
  <c r="DY173" i="4"/>
  <c r="AG173" i="4"/>
  <c r="DY171" i="4"/>
  <c r="AG171" i="4"/>
  <c r="DY169" i="4"/>
  <c r="AG169" i="4"/>
  <c r="DY167" i="4"/>
  <c r="AG167" i="4"/>
  <c r="DY165" i="4"/>
  <c r="AG165" i="4"/>
  <c r="DY163" i="4"/>
  <c r="AG163" i="4"/>
  <c r="DY161" i="4"/>
  <c r="AG161" i="4"/>
  <c r="DY159" i="4"/>
  <c r="AG159" i="4"/>
  <c r="DY157" i="4"/>
  <c r="AG157" i="4"/>
  <c r="DY155" i="4"/>
  <c r="AG155" i="4"/>
  <c r="DY153" i="4"/>
  <c r="AG153" i="4"/>
  <c r="AE201" i="4"/>
  <c r="AU112" i="4"/>
  <c r="DW195" i="4"/>
  <c r="EG122" i="4"/>
  <c r="AE193" i="4"/>
  <c r="AM112" i="4"/>
  <c r="DW187" i="4"/>
  <c r="EK121" i="4"/>
  <c r="AE185" i="4"/>
  <c r="AQ111" i="4"/>
  <c r="DW179" i="4"/>
  <c r="EC121" i="4"/>
  <c r="AE177" i="4"/>
  <c r="AU110" i="4"/>
  <c r="DW171" i="4"/>
  <c r="EG120" i="4"/>
  <c r="AE169" i="4"/>
  <c r="AM110" i="4"/>
  <c r="DW163" i="4"/>
  <c r="EK119" i="4"/>
  <c r="AE161" i="4"/>
  <c r="AQ109" i="4"/>
  <c r="DW155" i="4"/>
  <c r="EC119" i="4"/>
  <c r="AE153" i="4"/>
  <c r="AU108" i="4"/>
  <c r="AG151" i="4"/>
  <c r="AE150" i="4"/>
  <c r="AR108" i="4"/>
  <c r="AG149" i="4"/>
  <c r="DW145" i="4"/>
  <c r="EE118" i="4"/>
  <c r="DW197" i="4"/>
  <c r="EI122" i="4"/>
  <c r="AE195" i="4"/>
  <c r="AO112" i="4"/>
  <c r="DW189" i="4"/>
  <c r="AE187" i="4"/>
  <c r="AS111" i="4"/>
  <c r="DW181" i="4"/>
  <c r="EE121" i="4"/>
  <c r="AE179" i="4"/>
  <c r="AK111" i="4"/>
  <c r="DW173" i="4"/>
  <c r="EI120" i="4"/>
  <c r="AE171" i="4"/>
  <c r="AO110" i="4"/>
  <c r="DW165" i="4"/>
  <c r="AE163" i="4"/>
  <c r="AS109" i="4"/>
  <c r="DW157" i="4"/>
  <c r="EE119" i="4"/>
  <c r="AE155" i="4"/>
  <c r="AK109" i="4"/>
  <c r="AE151" i="4"/>
  <c r="AS108" i="4"/>
  <c r="DY149" i="4"/>
  <c r="AE149" i="4"/>
  <c r="AQ108" i="4"/>
  <c r="AE148" i="4"/>
  <c r="AP108" i="4"/>
  <c r="AG147" i="4"/>
  <c r="DW144" i="4"/>
  <c r="ED118" i="4"/>
  <c r="AE144" i="4"/>
  <c r="AL108" i="4"/>
  <c r="DW142" i="4"/>
  <c r="EB118" i="4"/>
  <c r="AE142" i="4"/>
  <c r="AJ108" i="4"/>
  <c r="DW140" i="4"/>
  <c r="EL117" i="4"/>
  <c r="AE140" i="4"/>
  <c r="AT107" i="4"/>
  <c r="DW138" i="4"/>
  <c r="EJ117" i="4"/>
  <c r="AE138" i="4"/>
  <c r="AR107" i="4"/>
  <c r="DW136" i="4"/>
  <c r="EH117" i="4"/>
  <c r="AE136" i="4"/>
  <c r="AP107" i="4"/>
  <c r="DW134" i="4"/>
  <c r="EF117" i="4"/>
  <c r="AE134" i="4"/>
  <c r="AN107" i="4"/>
  <c r="DW132" i="4"/>
  <c r="ED117" i="4"/>
  <c r="AE132" i="4"/>
  <c r="AL107" i="4"/>
  <c r="DW130" i="4"/>
  <c r="EB117" i="4"/>
  <c r="AE130" i="4"/>
  <c r="AJ107" i="4"/>
  <c r="DW128" i="4"/>
  <c r="EL116" i="4"/>
  <c r="AE128" i="4"/>
  <c r="AT106" i="4"/>
  <c r="DW199" i="4"/>
  <c r="EK122" i="4"/>
  <c r="AE197" i="4"/>
  <c r="AQ112" i="4"/>
  <c r="DW191" i="4"/>
  <c r="EC122" i="4"/>
  <c r="AE189" i="4"/>
  <c r="AU111" i="4"/>
  <c r="DW183" i="4"/>
  <c r="EG121" i="4"/>
  <c r="AE181" i="4"/>
  <c r="AM111" i="4"/>
  <c r="DW175" i="4"/>
  <c r="EK120" i="4"/>
  <c r="AE173" i="4"/>
  <c r="AQ110" i="4"/>
  <c r="DW167" i="4"/>
  <c r="EC120" i="4"/>
  <c r="AE165" i="4"/>
  <c r="AU109" i="4"/>
  <c r="DW159" i="4"/>
  <c r="EG119" i="4"/>
  <c r="AE157" i="4"/>
  <c r="AM109" i="4"/>
  <c r="DY151" i="4"/>
  <c r="DW149" i="4"/>
  <c r="EI118" i="4"/>
  <c r="DW148" i="4"/>
  <c r="EH118" i="4"/>
  <c r="DY147" i="4"/>
  <c r="AE147" i="4"/>
  <c r="AO108" i="4"/>
  <c r="AE146" i="4"/>
  <c r="AN108" i="4"/>
  <c r="AE199" i="4"/>
  <c r="AS112" i="4"/>
  <c r="DW177" i="4"/>
  <c r="AE167" i="4"/>
  <c r="AK110" i="4"/>
  <c r="DY145" i="4"/>
  <c r="AE143" i="4"/>
  <c r="AK108" i="4"/>
  <c r="DW137" i="4"/>
  <c r="EI117" i="4"/>
  <c r="AE135" i="4"/>
  <c r="AO107" i="4"/>
  <c r="DW126" i="4"/>
  <c r="EJ116" i="4"/>
  <c r="DW115" i="4"/>
  <c r="EK115" i="4"/>
  <c r="AE115" i="4"/>
  <c r="AS105" i="4"/>
  <c r="DW113" i="4"/>
  <c r="EI115" i="4"/>
  <c r="DW185" i="4"/>
  <c r="EI121" i="4"/>
  <c r="AE175" i="4"/>
  <c r="AS110" i="4"/>
  <c r="DW153" i="4"/>
  <c r="AE145" i="4"/>
  <c r="AM108" i="4"/>
  <c r="DW139" i="4"/>
  <c r="EK117" i="4"/>
  <c r="AE137" i="4"/>
  <c r="AQ107" i="4"/>
  <c r="DW131" i="4"/>
  <c r="EC117" i="4"/>
  <c r="AE131" i="4"/>
  <c r="AK107" i="4"/>
  <c r="AE126" i="4"/>
  <c r="AR106" i="4"/>
  <c r="AG117" i="4"/>
  <c r="DY114" i="4"/>
  <c r="AG114" i="4"/>
  <c r="DW193" i="4"/>
  <c r="EE122" i="4"/>
  <c r="AE183" i="4"/>
  <c r="AO111" i="4"/>
  <c r="DW161" i="4"/>
  <c r="EI119" i="4"/>
  <c r="DW151" i="4"/>
  <c r="EK118" i="4"/>
  <c r="DW147" i="4"/>
  <c r="EG118" i="4"/>
  <c r="DW141" i="4"/>
  <c r="AE139" i="4"/>
  <c r="AS107" i="4"/>
  <c r="DW133" i="4"/>
  <c r="EE117" i="4"/>
  <c r="DW129" i="4"/>
  <c r="AE129" i="4"/>
  <c r="AU106" i="4"/>
  <c r="DY125" i="4"/>
  <c r="AG125" i="4"/>
  <c r="AE191" i="4"/>
  <c r="AK112" i="4"/>
  <c r="AE119" i="4"/>
  <c r="AK106" i="4"/>
  <c r="AG118" i="4"/>
  <c r="DW116" i="4"/>
  <c r="EL115" i="4"/>
  <c r="DY115" i="4"/>
  <c r="AG113" i="4"/>
  <c r="DW146" i="4"/>
  <c r="EF118" i="4"/>
  <c r="DW135" i="4"/>
  <c r="EG117" i="4"/>
  <c r="AE127" i="4"/>
  <c r="AS106" i="4"/>
  <c r="DW125" i="4"/>
  <c r="EI116" i="4"/>
  <c r="AE125" i="4"/>
  <c r="AQ106" i="4"/>
  <c r="AE116" i="4"/>
  <c r="AT105" i="4"/>
  <c r="AG115" i="4"/>
  <c r="AE113" i="4"/>
  <c r="AQ105" i="4"/>
  <c r="AG112" i="4"/>
  <c r="DY110" i="4"/>
  <c r="AG110" i="4"/>
  <c r="DY108" i="4"/>
  <c r="AG108" i="4"/>
  <c r="DY106" i="4"/>
  <c r="AG106" i="4"/>
  <c r="DY99" i="4"/>
  <c r="AG99" i="4"/>
  <c r="DY97" i="4"/>
  <c r="AG97" i="4"/>
  <c r="DY95" i="4"/>
  <c r="AG95" i="4"/>
  <c r="DY93" i="4"/>
  <c r="AG93" i="4"/>
  <c r="DY91" i="4"/>
  <c r="AG91" i="4"/>
  <c r="DY89" i="4"/>
  <c r="AG89" i="4"/>
  <c r="DY87" i="4"/>
  <c r="AG87" i="4"/>
  <c r="DY85" i="4"/>
  <c r="AG85" i="4"/>
  <c r="DY83" i="4"/>
  <c r="AG83" i="4"/>
  <c r="DY81" i="4"/>
  <c r="AG81" i="4"/>
  <c r="DY79" i="4"/>
  <c r="AG79" i="4"/>
  <c r="DY77" i="4"/>
  <c r="AG77" i="4"/>
  <c r="DY75" i="4"/>
  <c r="AG75" i="4"/>
  <c r="DY73" i="4"/>
  <c r="AG73" i="4"/>
  <c r="DY71" i="4"/>
  <c r="AG71" i="4"/>
  <c r="DY69" i="4"/>
  <c r="AG69" i="4"/>
  <c r="DY67" i="4"/>
  <c r="AG67" i="4"/>
  <c r="DY65" i="4"/>
  <c r="AG65" i="4"/>
  <c r="DY63" i="4"/>
  <c r="AG63" i="4"/>
  <c r="DY61" i="4"/>
  <c r="AG61" i="4"/>
  <c r="DY59" i="4"/>
  <c r="AG59" i="4"/>
  <c r="DY57" i="4"/>
  <c r="AG57" i="4"/>
  <c r="DY55" i="4"/>
  <c r="AG55" i="4"/>
  <c r="DY53" i="4"/>
  <c r="AG53" i="4"/>
  <c r="DY51" i="4"/>
  <c r="AG51" i="4"/>
  <c r="DY49" i="4"/>
  <c r="AG49" i="4"/>
  <c r="DY47" i="4"/>
  <c r="AG47" i="4"/>
  <c r="DY45" i="4"/>
  <c r="AG45" i="4"/>
  <c r="DY43" i="4"/>
  <c r="AG43" i="4"/>
  <c r="DY41" i="4"/>
  <c r="AG41" i="4"/>
  <c r="DY39" i="4"/>
  <c r="AG39" i="4"/>
  <c r="DW169" i="4"/>
  <c r="EE120" i="4"/>
  <c r="DW143" i="4"/>
  <c r="EC118" i="4"/>
  <c r="AE133" i="4"/>
  <c r="AM107" i="4"/>
  <c r="DW123" i="4"/>
  <c r="EG116" i="4"/>
  <c r="DY122" i="4"/>
  <c r="DY112" i="4"/>
  <c r="AE112" i="4"/>
  <c r="AP105" i="4"/>
  <c r="DW110" i="4"/>
  <c r="EF115" i="4"/>
  <c r="AE110" i="4"/>
  <c r="AN105" i="4"/>
  <c r="DW108" i="4"/>
  <c r="ED115" i="4"/>
  <c r="AE108" i="4"/>
  <c r="AL105" i="4"/>
  <c r="DW106" i="4"/>
  <c r="EB115" i="4"/>
  <c r="AE106" i="4"/>
  <c r="AJ105" i="4"/>
  <c r="AE107" i="4"/>
  <c r="AK105" i="4"/>
  <c r="AE118" i="4"/>
  <c r="AJ106" i="4"/>
  <c r="AE178" i="4"/>
  <c r="AJ111" i="4"/>
  <c r="AJ117" i="4"/>
  <c r="DW99" i="4"/>
  <c r="EM20" i="4"/>
  <c r="AE99" i="4"/>
  <c r="AU20" i="4"/>
  <c r="DW97" i="4"/>
  <c r="EK20" i="4"/>
  <c r="AE97" i="4"/>
  <c r="AS20" i="4"/>
  <c r="DW95" i="4"/>
  <c r="EI20" i="4"/>
  <c r="AE95" i="4"/>
  <c r="AQ20" i="4"/>
  <c r="DW93" i="4"/>
  <c r="EG20" i="4"/>
  <c r="AE93" i="4"/>
  <c r="AO20" i="4"/>
  <c r="DW91" i="4"/>
  <c r="EE20" i="4"/>
  <c r="AE91" i="4"/>
  <c r="AM20" i="4"/>
  <c r="DW89" i="4"/>
  <c r="EC20" i="4"/>
  <c r="AE89" i="4"/>
  <c r="AK20" i="4"/>
  <c r="DW87" i="4"/>
  <c r="EM19" i="4"/>
  <c r="AE87" i="4"/>
  <c r="AU19" i="4"/>
  <c r="DW85" i="4"/>
  <c r="EK19" i="4"/>
  <c r="AE85" i="4"/>
  <c r="AS19" i="4"/>
  <c r="DW83" i="4"/>
  <c r="EI19" i="4"/>
  <c r="AE83" i="4"/>
  <c r="AQ19" i="4"/>
  <c r="DW81" i="4"/>
  <c r="EG19" i="4"/>
  <c r="AE81" i="4"/>
  <c r="AO19" i="4"/>
  <c r="DW79" i="4"/>
  <c r="EE19" i="4"/>
  <c r="AE79" i="4"/>
  <c r="AM19" i="4"/>
  <c r="DW77" i="4"/>
  <c r="EC19" i="4"/>
  <c r="AE77" i="4"/>
  <c r="AK19" i="4"/>
  <c r="DW75" i="4"/>
  <c r="EM18" i="4"/>
  <c r="AE75" i="4"/>
  <c r="AU18" i="4"/>
  <c r="DW73" i="4"/>
  <c r="EK18" i="4"/>
  <c r="AE73" i="4"/>
  <c r="AS18" i="4"/>
  <c r="DW71" i="4"/>
  <c r="EI18" i="4"/>
  <c r="AE71" i="4"/>
  <c r="AQ18" i="4"/>
  <c r="DW69" i="4"/>
  <c r="EG18" i="4"/>
  <c r="AE69" i="4"/>
  <c r="AO18" i="4"/>
  <c r="DW67" i="4"/>
  <c r="EE18" i="4"/>
  <c r="AE67" i="4"/>
  <c r="AM18" i="4"/>
  <c r="DW65" i="4"/>
  <c r="EC18" i="4"/>
  <c r="AE65" i="4"/>
  <c r="AK18" i="4"/>
  <c r="DW63" i="4"/>
  <c r="EM17" i="4"/>
  <c r="AE63" i="4"/>
  <c r="AU17" i="4"/>
  <c r="DW61" i="4"/>
  <c r="EK17" i="4"/>
  <c r="AE61" i="4"/>
  <c r="AS17" i="4"/>
  <c r="DW59" i="4"/>
  <c r="EI17" i="4"/>
  <c r="AE59" i="4"/>
  <c r="AQ17" i="4"/>
  <c r="DW57" i="4"/>
  <c r="EG17" i="4"/>
  <c r="AE57" i="4"/>
  <c r="AO17" i="4"/>
  <c r="DW55" i="4"/>
  <c r="EE17" i="4"/>
  <c r="AE55" i="4"/>
  <c r="AM17" i="4"/>
  <c r="DW53" i="4"/>
  <c r="EC17" i="4"/>
  <c r="AE53" i="4"/>
  <c r="AK17" i="4"/>
  <c r="DW51" i="4"/>
  <c r="EM16" i="4"/>
  <c r="AE51" i="4"/>
  <c r="AU16" i="4"/>
  <c r="DW49" i="4"/>
  <c r="EK16" i="4"/>
  <c r="AE49" i="4"/>
  <c r="AS16" i="4"/>
  <c r="DW47" i="4"/>
  <c r="EI16" i="4"/>
  <c r="AE47" i="4"/>
  <c r="AQ16" i="4"/>
  <c r="DW45" i="4"/>
  <c r="EG16" i="4"/>
  <c r="AE45" i="4"/>
  <c r="AO16" i="4"/>
  <c r="DW43" i="4"/>
  <c r="EE16" i="4"/>
  <c r="AE43" i="4"/>
  <c r="AM16" i="4"/>
  <c r="DW41" i="4"/>
  <c r="EC16" i="4"/>
  <c r="AE41" i="4"/>
  <c r="AK16" i="4"/>
  <c r="DW39" i="4"/>
  <c r="EM15" i="4"/>
  <c r="AE39" i="4"/>
  <c r="AU15" i="4"/>
  <c r="DW37" i="4"/>
  <c r="EK15" i="4"/>
  <c r="AE37" i="4"/>
  <c r="AS15" i="4"/>
  <c r="DW35" i="4"/>
  <c r="EI15" i="4"/>
  <c r="AE35" i="4"/>
  <c r="AQ15" i="4"/>
  <c r="DW33" i="4"/>
  <c r="EG15" i="4"/>
  <c r="AE33" i="4"/>
  <c r="AO15" i="4"/>
  <c r="DW31" i="4"/>
  <c r="EE15" i="4"/>
  <c r="AE31" i="4"/>
  <c r="AM15" i="4"/>
  <c r="AE159" i="4"/>
  <c r="AO109" i="4"/>
  <c r="AG122" i="4"/>
  <c r="DY118" i="4"/>
  <c r="DY113" i="4"/>
  <c r="DY96" i="4"/>
  <c r="AG94" i="4"/>
  <c r="DY88" i="4"/>
  <c r="AG86" i="4"/>
  <c r="DY80" i="4"/>
  <c r="AG78" i="4"/>
  <c r="DY72" i="4"/>
  <c r="AG70" i="4"/>
  <c r="DY64" i="4"/>
  <c r="AG62" i="4"/>
  <c r="DY56" i="4"/>
  <c r="AG54" i="4"/>
  <c r="DY48" i="4"/>
  <c r="AG46" i="4"/>
  <c r="DY40" i="4"/>
  <c r="AG38" i="4"/>
  <c r="DY36" i="4"/>
  <c r="AG34" i="4"/>
  <c r="DY32" i="4"/>
  <c r="DY28" i="4"/>
  <c r="AG28" i="4"/>
  <c r="DY26" i="4"/>
  <c r="AG26" i="4"/>
  <c r="DY24" i="4"/>
  <c r="AG24" i="4"/>
  <c r="DY22" i="4"/>
  <c r="AG22" i="4"/>
  <c r="DY20" i="4"/>
  <c r="AG20" i="4"/>
  <c r="DY18" i="4"/>
  <c r="AG18" i="4"/>
  <c r="AE141" i="4"/>
  <c r="AU107" i="4"/>
  <c r="DY98" i="4"/>
  <c r="AG96" i="4"/>
  <c r="DY90" i="4"/>
  <c r="AG88" i="4"/>
  <c r="DY82" i="4"/>
  <c r="AG80" i="4"/>
  <c r="DY74" i="4"/>
  <c r="AG72" i="4"/>
  <c r="DY66" i="4"/>
  <c r="AG64" i="4"/>
  <c r="DY58" i="4"/>
  <c r="AG56" i="4"/>
  <c r="DY50" i="4"/>
  <c r="AG48" i="4"/>
  <c r="DY42" i="4"/>
  <c r="AG40" i="4"/>
  <c r="DY37" i="4"/>
  <c r="AG35" i="4"/>
  <c r="DY33" i="4"/>
  <c r="AG31" i="4"/>
  <c r="AG30" i="4"/>
  <c r="DW28" i="4"/>
  <c r="EB15" i="4"/>
  <c r="AE28" i="4"/>
  <c r="AJ15" i="4"/>
  <c r="DW26" i="4"/>
  <c r="EL14" i="4"/>
  <c r="AE26" i="4"/>
  <c r="AT14" i="4"/>
  <c r="DW24" i="4"/>
  <c r="EJ14" i="4"/>
  <c r="AE24" i="4"/>
  <c r="AR14" i="4"/>
  <c r="DW22" i="4"/>
  <c r="EH14" i="4"/>
  <c r="AE22" i="4"/>
  <c r="AP14" i="4"/>
  <c r="DW20" i="4"/>
  <c r="EF14" i="4"/>
  <c r="AE20" i="4"/>
  <c r="AN14" i="4"/>
  <c r="DW18" i="4"/>
  <c r="ED14" i="4"/>
  <c r="AE18" i="4"/>
  <c r="AL14" i="4"/>
  <c r="DW16" i="4"/>
  <c r="EB14" i="4"/>
  <c r="AE16" i="4"/>
  <c r="AJ14" i="4"/>
  <c r="DY109" i="4"/>
  <c r="AG109" i="4"/>
  <c r="AG98" i="4"/>
  <c r="DY92" i="4"/>
  <c r="AG90" i="4"/>
  <c r="DY84" i="4"/>
  <c r="AG82" i="4"/>
  <c r="DY76" i="4"/>
  <c r="AG74" i="4"/>
  <c r="DY68" i="4"/>
  <c r="AG66" i="4"/>
  <c r="DY60" i="4"/>
  <c r="AG58" i="4"/>
  <c r="DY52" i="4"/>
  <c r="AG50" i="4"/>
  <c r="DY44" i="4"/>
  <c r="AG42" i="4"/>
  <c r="AG36" i="4"/>
  <c r="DY34" i="4"/>
  <c r="AG32" i="4"/>
  <c r="DY30" i="4"/>
  <c r="CC199" i="4"/>
  <c r="CC197" i="4"/>
  <c r="CC195" i="4"/>
  <c r="CC193" i="4"/>
  <c r="CC191" i="4"/>
  <c r="CC189" i="4"/>
  <c r="CC187" i="4"/>
  <c r="CC185" i="4"/>
  <c r="CC183" i="4"/>
  <c r="CC181" i="4"/>
  <c r="CA199" i="4"/>
  <c r="CP131" i="4"/>
  <c r="CA197" i="4"/>
  <c r="CN131" i="4"/>
  <c r="CA195" i="4"/>
  <c r="CL131" i="4"/>
  <c r="CA193" i="4"/>
  <c r="CJ131" i="4"/>
  <c r="CA191" i="4"/>
  <c r="CH131" i="4"/>
  <c r="CA189" i="4"/>
  <c r="CF131" i="4"/>
  <c r="CA187" i="4"/>
  <c r="CP130" i="4"/>
  <c r="CA185" i="4"/>
  <c r="CN130" i="4"/>
  <c r="CA183" i="4"/>
  <c r="CL130" i="4"/>
  <c r="CA181" i="4"/>
  <c r="CJ130" i="4"/>
  <c r="CC176" i="4"/>
  <c r="CC174" i="4"/>
  <c r="CC172" i="4"/>
  <c r="CC170" i="4"/>
  <c r="CC168" i="4"/>
  <c r="CC166" i="4"/>
  <c r="CC164" i="4"/>
  <c r="CC162" i="4"/>
  <c r="CC160" i="4"/>
  <c r="CC158" i="4"/>
  <c r="CC156" i="4"/>
  <c r="CC154" i="4"/>
  <c r="CC152" i="4"/>
  <c r="CA198" i="4"/>
  <c r="CO131" i="4"/>
  <c r="CA190" i="4"/>
  <c r="CG131" i="4"/>
  <c r="CA182" i="4"/>
  <c r="CK130" i="4"/>
  <c r="CA174" i="4"/>
  <c r="CO129" i="4"/>
  <c r="CA166" i="4"/>
  <c r="CG129" i="4"/>
  <c r="CA158" i="4"/>
  <c r="CK128" i="4"/>
  <c r="CA148" i="4"/>
  <c r="CM127" i="4"/>
  <c r="CA147" i="4"/>
  <c r="CL127" i="4"/>
  <c r="CC146" i="4"/>
  <c r="CA200" i="4"/>
  <c r="CQ131" i="4"/>
  <c r="CA192" i="4"/>
  <c r="CI131" i="4"/>
  <c r="CA184" i="4"/>
  <c r="CM130" i="4"/>
  <c r="CA176" i="4"/>
  <c r="CQ129" i="4"/>
  <c r="CA168" i="4"/>
  <c r="CI129" i="4"/>
  <c r="CA160" i="4"/>
  <c r="CM128" i="4"/>
  <c r="CA152" i="4"/>
  <c r="CQ127" i="4"/>
  <c r="CA146" i="4"/>
  <c r="CK127" i="4"/>
  <c r="CA145" i="4"/>
  <c r="CJ127" i="4"/>
  <c r="CA143" i="4"/>
  <c r="CH127" i="4"/>
  <c r="CA141" i="4"/>
  <c r="CF127" i="4"/>
  <c r="CA139" i="4"/>
  <c r="CP126" i="4"/>
  <c r="CA137" i="4"/>
  <c r="CN126" i="4"/>
  <c r="CA135" i="4"/>
  <c r="CL126" i="4"/>
  <c r="CA133" i="4"/>
  <c r="CJ126" i="4"/>
  <c r="CA131" i="4"/>
  <c r="CH126" i="4"/>
  <c r="CA129" i="4"/>
  <c r="CF126" i="4"/>
  <c r="CA194" i="4"/>
  <c r="CK131" i="4"/>
  <c r="CA186" i="4"/>
  <c r="CO130" i="4"/>
  <c r="CA178" i="4"/>
  <c r="CG130" i="4"/>
  <c r="CA170" i="4"/>
  <c r="CK129" i="4"/>
  <c r="CA162" i="4"/>
  <c r="CO128" i="4"/>
  <c r="CA154" i="4"/>
  <c r="CG128" i="4"/>
  <c r="CC150" i="4"/>
  <c r="CA188" i="4"/>
  <c r="CQ130" i="4"/>
  <c r="CA156" i="4"/>
  <c r="CI128" i="4"/>
  <c r="CA149" i="4"/>
  <c r="CN127" i="4"/>
  <c r="CA140" i="4"/>
  <c r="CQ126" i="4"/>
  <c r="CA132" i="4"/>
  <c r="CI126" i="4"/>
  <c r="CC116" i="4"/>
  <c r="CA114" i="4"/>
  <c r="CO124" i="4"/>
  <c r="CA196" i="4"/>
  <c r="CM131" i="4"/>
  <c r="CA164" i="4"/>
  <c r="CQ128" i="4"/>
  <c r="CC148" i="4"/>
  <c r="CA142" i="4"/>
  <c r="CG127" i="4"/>
  <c r="CA134" i="4"/>
  <c r="CK126" i="4"/>
  <c r="CA130" i="4"/>
  <c r="CG126" i="4"/>
  <c r="CA125" i="4"/>
  <c r="CN125" i="4"/>
  <c r="CA116" i="4"/>
  <c r="CQ124" i="4"/>
  <c r="CC115" i="4"/>
  <c r="CC113" i="4"/>
  <c r="CA172" i="4"/>
  <c r="CM129" i="4"/>
  <c r="CA144" i="4"/>
  <c r="CI127" i="4"/>
  <c r="CA136" i="4"/>
  <c r="CM126" i="4"/>
  <c r="CA128" i="4"/>
  <c r="CQ125" i="4"/>
  <c r="CA127" i="4"/>
  <c r="CP125" i="4"/>
  <c r="CC126" i="4"/>
  <c r="CA150" i="4"/>
  <c r="CO127" i="4"/>
  <c r="CA138" i="4"/>
  <c r="CO126" i="4"/>
  <c r="CA126" i="4"/>
  <c r="CO125" i="4"/>
  <c r="CA117" i="4"/>
  <c r="CF125" i="4"/>
  <c r="CA180" i="4"/>
  <c r="CI130" i="4"/>
  <c r="CA124" i="4"/>
  <c r="CM125" i="4"/>
  <c r="CC111" i="4"/>
  <c r="CC109" i="4"/>
  <c r="CC107" i="4"/>
  <c r="CC98" i="4"/>
  <c r="CC96" i="4"/>
  <c r="CC94" i="4"/>
  <c r="CC92" i="4"/>
  <c r="CC90" i="4"/>
  <c r="CC88" i="4"/>
  <c r="CC86" i="4"/>
  <c r="CC84" i="4"/>
  <c r="CC82" i="4"/>
  <c r="CC80" i="4"/>
  <c r="CC78" i="4"/>
  <c r="CC76" i="4"/>
  <c r="CC74" i="4"/>
  <c r="CC72" i="4"/>
  <c r="CC70" i="4"/>
  <c r="CC68" i="4"/>
  <c r="CC66" i="4"/>
  <c r="CC64" i="4"/>
  <c r="CC62" i="4"/>
  <c r="CC60" i="4"/>
  <c r="CC58" i="4"/>
  <c r="CC56" i="4"/>
  <c r="CC54" i="4"/>
  <c r="CC52" i="4"/>
  <c r="CC50" i="4"/>
  <c r="CC48" i="4"/>
  <c r="CC46" i="4"/>
  <c r="CC44" i="4"/>
  <c r="CC42" i="4"/>
  <c r="CC40" i="4"/>
  <c r="CC38" i="4"/>
  <c r="CC114" i="4"/>
  <c r="CA111" i="4"/>
  <c r="CL124" i="4"/>
  <c r="CA109" i="4"/>
  <c r="CJ124" i="4"/>
  <c r="CA107" i="4"/>
  <c r="CH124" i="4"/>
  <c r="CA98" i="4"/>
  <c r="CP20" i="4"/>
  <c r="CA96" i="4"/>
  <c r="CN20" i="4"/>
  <c r="CA94" i="4"/>
  <c r="CL20" i="4"/>
  <c r="CA92" i="4"/>
  <c r="CJ20" i="4"/>
  <c r="CA90" i="4"/>
  <c r="CH20" i="4"/>
  <c r="CA88" i="4"/>
  <c r="CF20" i="4"/>
  <c r="CA86" i="4"/>
  <c r="CP19" i="4"/>
  <c r="CA84" i="4"/>
  <c r="CN19" i="4"/>
  <c r="CA82" i="4"/>
  <c r="CL19" i="4"/>
  <c r="CA80" i="4"/>
  <c r="CJ19" i="4"/>
  <c r="CA78" i="4"/>
  <c r="CH19" i="4"/>
  <c r="CA76" i="4"/>
  <c r="CF19" i="4"/>
  <c r="CA74" i="4"/>
  <c r="CP18" i="4"/>
  <c r="CA70" i="4"/>
  <c r="CL18" i="4"/>
  <c r="CA68" i="4"/>
  <c r="CJ18" i="4"/>
  <c r="CA66" i="4"/>
  <c r="CH18" i="4"/>
  <c r="CA64" i="4"/>
  <c r="CF18" i="4"/>
  <c r="CA62" i="4"/>
  <c r="CP17" i="4"/>
  <c r="CA60" i="4"/>
  <c r="CN17" i="4"/>
  <c r="CA58" i="4"/>
  <c r="CL17" i="4"/>
  <c r="CA56" i="4"/>
  <c r="CJ17" i="4"/>
  <c r="CA54" i="4"/>
  <c r="CH17" i="4"/>
  <c r="CA52" i="4"/>
  <c r="CF17" i="4"/>
  <c r="CA50" i="4"/>
  <c r="CP16" i="4"/>
  <c r="CA48" i="4"/>
  <c r="CN16" i="4"/>
  <c r="CA46" i="4"/>
  <c r="CL16" i="4"/>
  <c r="CA44" i="4"/>
  <c r="CJ16" i="4"/>
  <c r="CA42" i="4"/>
  <c r="CH16" i="4"/>
  <c r="CA40" i="4"/>
  <c r="CF16" i="4"/>
  <c r="CA38" i="4"/>
  <c r="CP15" i="4"/>
  <c r="CA36" i="4"/>
  <c r="CN15" i="4"/>
  <c r="CA34" i="4"/>
  <c r="CL15" i="4"/>
  <c r="CA32" i="4"/>
  <c r="CJ15" i="4"/>
  <c r="CC106" i="4"/>
  <c r="CC105" i="4"/>
  <c r="CC99" i="4"/>
  <c r="CC91" i="4"/>
  <c r="CC83" i="4"/>
  <c r="CC75" i="4"/>
  <c r="CC67" i="4"/>
  <c r="CC59" i="4"/>
  <c r="CC51" i="4"/>
  <c r="CC43" i="4"/>
  <c r="CC35" i="4"/>
  <c r="CC31" i="4"/>
  <c r="CA30" i="4"/>
  <c r="CH15" i="4"/>
  <c r="CC29" i="4"/>
  <c r="CC27" i="4"/>
  <c r="CC25" i="4"/>
  <c r="CC23" i="4"/>
  <c r="CC21" i="4"/>
  <c r="CC19" i="4"/>
  <c r="CC17" i="4"/>
  <c r="CA121" i="4"/>
  <c r="CJ125" i="4"/>
  <c r="CC112" i="4"/>
  <c r="CC93" i="4"/>
  <c r="CC85" i="4"/>
  <c r="CC77" i="4"/>
  <c r="CC69" i="4"/>
  <c r="CC61" i="4"/>
  <c r="CC53" i="4"/>
  <c r="CC45" i="4"/>
  <c r="CC36" i="4"/>
  <c r="CC32" i="4"/>
  <c r="CA29" i="4"/>
  <c r="CG15" i="4"/>
  <c r="CA27" i="4"/>
  <c r="CQ14" i="4"/>
  <c r="CA25" i="4"/>
  <c r="CO14" i="4"/>
  <c r="CA23" i="4"/>
  <c r="CM14" i="4"/>
  <c r="CA21" i="4"/>
  <c r="CK14" i="4"/>
  <c r="CA19" i="4"/>
  <c r="CI14" i="4"/>
  <c r="CA17" i="4"/>
  <c r="CG14" i="4"/>
  <c r="CC120" i="4"/>
  <c r="CC95" i="4"/>
  <c r="CC87" i="4"/>
  <c r="CC79" i="4"/>
  <c r="CC71" i="4"/>
  <c r="CC63" i="4"/>
  <c r="CC55" i="4"/>
  <c r="CC47" i="4"/>
  <c r="CC39" i="4"/>
  <c r="CC37" i="4"/>
  <c r="CC33" i="4"/>
  <c r="AE5" i="4"/>
  <c r="AK13" i="4"/>
  <c r="CA8" i="4"/>
  <c r="CJ13" i="4"/>
  <c r="CA10" i="4"/>
  <c r="CL13" i="4"/>
  <c r="AE11" i="4"/>
  <c r="AQ13" i="4"/>
  <c r="AE21" i="4"/>
  <c r="AO14" i="4"/>
  <c r="DW23" i="4"/>
  <c r="EI14" i="4"/>
  <c r="AE29" i="4"/>
  <c r="AK15" i="4"/>
  <c r="DY38" i="4"/>
  <c r="CA53" i="4"/>
  <c r="CG17" i="4"/>
  <c r="DY70" i="4"/>
  <c r="DW74" i="4"/>
  <c r="EL18" i="4"/>
  <c r="CA85" i="4"/>
  <c r="CO19" i="4"/>
  <c r="AE96" i="4"/>
  <c r="AR20" i="4"/>
  <c r="AE111" i="4"/>
  <c r="AO105" i="4"/>
  <c r="DY111" i="4"/>
  <c r="AG111" i="4"/>
  <c r="CC110" i="4"/>
  <c r="AG14" i="4"/>
  <c r="DW14" i="4"/>
  <c r="EL13" i="4"/>
  <c r="CC15" i="4"/>
  <c r="CC16" i="4"/>
  <c r="DY16" i="4"/>
  <c r="DW17" i="4"/>
  <c r="EC14" i="4"/>
  <c r="AG19" i="4"/>
  <c r="CA20" i="4"/>
  <c r="CJ14" i="4"/>
  <c r="DW21" i="4"/>
  <c r="EG14" i="4"/>
  <c r="AG23" i="4"/>
  <c r="CA24" i="4"/>
  <c r="CN14" i="4"/>
  <c r="DY25" i="4"/>
  <c r="AE27" i="4"/>
  <c r="AU14" i="4"/>
  <c r="CC28" i="4"/>
  <c r="DW29" i="4"/>
  <c r="EC15" i="4"/>
  <c r="CC34" i="4"/>
  <c r="CC41" i="4"/>
  <c r="CA45" i="4"/>
  <c r="CK16" i="4"/>
  <c r="AG52" i="4"/>
  <c r="AE56" i="4"/>
  <c r="AN17" i="4"/>
  <c r="DY62" i="4"/>
  <c r="DW66" i="4"/>
  <c r="ED18" i="4"/>
  <c r="CC73" i="4"/>
  <c r="CA77" i="4"/>
  <c r="CG19" i="4"/>
  <c r="AG84" i="4"/>
  <c r="AE88" i="4"/>
  <c r="AJ20" i="4"/>
  <c r="DY94" i="4"/>
  <c r="DW98" i="4"/>
  <c r="EL20" i="4"/>
  <c r="AG107" i="4"/>
  <c r="DW111" i="4"/>
  <c r="EG115" i="4"/>
  <c r="DW119" i="4"/>
  <c r="EC116" i="4"/>
  <c r="DY124" i="4"/>
  <c r="DW124" i="4"/>
  <c r="EH116" i="4"/>
  <c r="CA4" i="4"/>
  <c r="CF13" i="4"/>
  <c r="DW5" i="4"/>
  <c r="EC13" i="4"/>
  <c r="CA6" i="4"/>
  <c r="CH13" i="4"/>
  <c r="DW7" i="4"/>
  <c r="EE13" i="4"/>
  <c r="DW13" i="4"/>
  <c r="EK13" i="4"/>
  <c r="AE15" i="4"/>
  <c r="AU13" i="4"/>
  <c r="DY19" i="4"/>
  <c r="CC22" i="4"/>
  <c r="CA26" i="4"/>
  <c r="CP14" i="4"/>
  <c r="AE30" i="4"/>
  <c r="AL15" i="4"/>
  <c r="DW42" i="4"/>
  <c r="ED16" i="4"/>
  <c r="CC81" i="4"/>
  <c r="AE4" i="4"/>
  <c r="AJ13" i="4"/>
  <c r="DW4" i="4"/>
  <c r="EB13" i="4"/>
  <c r="CA5" i="4"/>
  <c r="CG13" i="4"/>
  <c r="AE6" i="4"/>
  <c r="AL13" i="4"/>
  <c r="DW6" i="4"/>
  <c r="ED13" i="4"/>
  <c r="CA7" i="4"/>
  <c r="CI13" i="4"/>
  <c r="AE8" i="4"/>
  <c r="AN13" i="4"/>
  <c r="DW8" i="4"/>
  <c r="EF13" i="4"/>
  <c r="CA9" i="4"/>
  <c r="CK13" i="4"/>
  <c r="AE10" i="4"/>
  <c r="AP13" i="4"/>
  <c r="DW10" i="4"/>
  <c r="EH13" i="4"/>
  <c r="CA11" i="4"/>
  <c r="CM13" i="4"/>
  <c r="AE12" i="4"/>
  <c r="AR13" i="4"/>
  <c r="DW12" i="4"/>
  <c r="EJ13" i="4"/>
  <c r="CA13" i="4"/>
  <c r="CO13" i="4"/>
  <c r="DY13" i="4"/>
  <c r="CA14" i="4"/>
  <c r="CP13" i="4"/>
  <c r="AG15" i="4"/>
  <c r="DW15" i="4"/>
  <c r="EM13" i="4"/>
  <c r="AG16" i="4"/>
  <c r="AE17" i="4"/>
  <c r="AK14" i="4"/>
  <c r="CC18" i="4"/>
  <c r="DW19" i="4"/>
  <c r="EE14" i="4"/>
  <c r="AG21" i="4"/>
  <c r="CA22" i="4"/>
  <c r="CL14" i="4"/>
  <c r="DY23" i="4"/>
  <c r="AE25" i="4"/>
  <c r="AS14" i="4"/>
  <c r="CC26" i="4"/>
  <c r="DW27" i="4"/>
  <c r="EM14" i="4"/>
  <c r="AG29" i="4"/>
  <c r="CC30" i="4"/>
  <c r="DY35" i="4"/>
  <c r="AG44" i="4"/>
  <c r="AE48" i="4"/>
  <c r="AR16" i="4"/>
  <c r="DY54" i="4"/>
  <c r="DW58" i="4"/>
  <c r="EH17" i="4"/>
  <c r="CC65" i="4"/>
  <c r="CA69" i="4"/>
  <c r="CK18" i="4"/>
  <c r="AG76" i="4"/>
  <c r="AE80" i="4"/>
  <c r="AN19" i="4"/>
  <c r="DY86" i="4"/>
  <c r="DW90" i="4"/>
  <c r="ED20" i="4"/>
  <c r="CC97" i="4"/>
  <c r="DY107" i="4"/>
  <c r="CA112" i="4"/>
  <c r="CM124" i="4"/>
  <c r="AE123" i="4"/>
  <c r="AO106" i="4"/>
  <c r="AG134" i="4"/>
  <c r="CC134" i="4"/>
  <c r="AE7" i="4"/>
  <c r="AM13" i="4"/>
  <c r="AE9" i="4"/>
  <c r="AO13" i="4"/>
  <c r="DW9" i="4"/>
  <c r="EG13" i="4"/>
  <c r="DW11" i="4"/>
  <c r="EI13" i="4"/>
  <c r="CA12" i="4"/>
  <c r="CN13" i="4"/>
  <c r="AE13" i="4"/>
  <c r="AS13" i="4"/>
  <c r="CC14" i="4"/>
  <c r="DY15" i="4"/>
  <c r="AG17" i="4"/>
  <c r="CA18" i="4"/>
  <c r="CH14" i="4"/>
  <c r="AG25" i="4"/>
  <c r="DY27" i="4"/>
  <c r="AG33" i="4"/>
  <c r="CC49" i="4"/>
  <c r="AG60" i="4"/>
  <c r="AE64" i="4"/>
  <c r="AJ18" i="4"/>
  <c r="AG92" i="4"/>
  <c r="AE14" i="4"/>
  <c r="AT13" i="4"/>
  <c r="DY14" i="4"/>
  <c r="CA15" i="4"/>
  <c r="CQ13" i="4"/>
  <c r="CA16" i="4"/>
  <c r="CF14" i="4"/>
  <c r="DY17" i="4"/>
  <c r="AE19" i="4"/>
  <c r="AM14" i="4"/>
  <c r="CC20" i="4"/>
  <c r="DY21" i="4"/>
  <c r="AE23" i="4"/>
  <c r="AQ14" i="4"/>
  <c r="CC24" i="4"/>
  <c r="DW25" i="4"/>
  <c r="EK14" i="4"/>
  <c r="AG27" i="4"/>
  <c r="CA28" i="4"/>
  <c r="CF15" i="4"/>
  <c r="DY29" i="4"/>
  <c r="DY31" i="4"/>
  <c r="AG37" i="4"/>
  <c r="AE40" i="4"/>
  <c r="AJ16" i="4"/>
  <c r="DY46" i="4"/>
  <c r="DW50" i="4"/>
  <c r="EL16" i="4"/>
  <c r="CC57" i="4"/>
  <c r="CA61" i="4"/>
  <c r="CO17" i="4"/>
  <c r="AG68" i="4"/>
  <c r="AE72" i="4"/>
  <c r="AR18" i="4"/>
  <c r="DY78" i="4"/>
  <c r="DW82" i="4"/>
  <c r="EH19" i="4"/>
  <c r="CC89" i="4"/>
  <c r="CA93" i="4"/>
  <c r="CK20" i="4"/>
  <c r="CC108" i="4"/>
  <c r="DW127" i="4"/>
  <c r="EK116" i="4"/>
  <c r="CA31" i="4"/>
  <c r="CI15" i="4"/>
  <c r="DW32" i="4"/>
  <c r="EF15" i="4"/>
  <c r="AE34" i="4"/>
  <c r="AP15" i="4"/>
  <c r="CA35" i="4"/>
  <c r="CM15" i="4"/>
  <c r="DW36" i="4"/>
  <c r="EJ15" i="4"/>
  <c r="AE38" i="4"/>
  <c r="AT15" i="4"/>
  <c r="DW40" i="4"/>
  <c r="EB16" i="4"/>
  <c r="CA43" i="4"/>
  <c r="CI16" i="4"/>
  <c r="AE46" i="4"/>
  <c r="AP16" i="4"/>
  <c r="DW48" i="4"/>
  <c r="EJ16" i="4"/>
  <c r="CA51" i="4"/>
  <c r="CQ16" i="4"/>
  <c r="AE54" i="4"/>
  <c r="AL17" i="4"/>
  <c r="DW56" i="4"/>
  <c r="EF17" i="4"/>
  <c r="CA59" i="4"/>
  <c r="CM17" i="4"/>
  <c r="AE62" i="4"/>
  <c r="AT17" i="4"/>
  <c r="DW64" i="4"/>
  <c r="EB18" i="4"/>
  <c r="CA67" i="4"/>
  <c r="CI18" i="4"/>
  <c r="AE70" i="4"/>
  <c r="AP18" i="4"/>
  <c r="CA72" i="4"/>
  <c r="CN18" i="4"/>
  <c r="DW72" i="4"/>
  <c r="EJ18" i="4"/>
  <c r="CA75" i="4"/>
  <c r="CQ18" i="4"/>
  <c r="AE78" i="4"/>
  <c r="AL19" i="4"/>
  <c r="DW80" i="4"/>
  <c r="EF19" i="4"/>
  <c r="CA83" i="4"/>
  <c r="CM19" i="4"/>
  <c r="AE86" i="4"/>
  <c r="AT19" i="4"/>
  <c r="DW88" i="4"/>
  <c r="EB20" i="4"/>
  <c r="CA91" i="4"/>
  <c r="CI20" i="4"/>
  <c r="AE94" i="4"/>
  <c r="AP20" i="4"/>
  <c r="DW96" i="4"/>
  <c r="EJ20" i="4"/>
  <c r="CA99" i="4"/>
  <c r="CQ20" i="4"/>
  <c r="CA105" i="4"/>
  <c r="CF124" i="4"/>
  <c r="CA106" i="4"/>
  <c r="CG124" i="4"/>
  <c r="DY144" i="4"/>
  <c r="AG145" i="4"/>
  <c r="DW38" i="4"/>
  <c r="EL15" i="4"/>
  <c r="CA41" i="4"/>
  <c r="CG16" i="4"/>
  <c r="AE44" i="4"/>
  <c r="AN16" i="4"/>
  <c r="DW46" i="4"/>
  <c r="EH16" i="4"/>
  <c r="CA49" i="4"/>
  <c r="CO16" i="4"/>
  <c r="AE52" i="4"/>
  <c r="AJ17" i="4"/>
  <c r="DW54" i="4"/>
  <c r="ED17" i="4"/>
  <c r="CA57" i="4"/>
  <c r="CK17" i="4"/>
  <c r="AE60" i="4"/>
  <c r="AR17" i="4"/>
  <c r="DW62" i="4"/>
  <c r="EL17" i="4"/>
  <c r="CA65" i="4"/>
  <c r="CG18" i="4"/>
  <c r="AE68" i="4"/>
  <c r="AN18" i="4"/>
  <c r="DW70" i="4"/>
  <c r="EH18" i="4"/>
  <c r="CA73" i="4"/>
  <c r="CO18" i="4"/>
  <c r="AE76" i="4"/>
  <c r="AJ19" i="4"/>
  <c r="DW78" i="4"/>
  <c r="ED19" i="4"/>
  <c r="CA81" i="4"/>
  <c r="CK19" i="4"/>
  <c r="AE84" i="4"/>
  <c r="AR19" i="4"/>
  <c r="DW86" i="4"/>
  <c r="EL19" i="4"/>
  <c r="CA89" i="4"/>
  <c r="CG20" i="4"/>
  <c r="AE92" i="4"/>
  <c r="AN20" i="4"/>
  <c r="DW94" i="4"/>
  <c r="EH20" i="4"/>
  <c r="CA97" i="4"/>
  <c r="CO20" i="4"/>
  <c r="DW107" i="4"/>
  <c r="EC115" i="4"/>
  <c r="CA108" i="4"/>
  <c r="CI124" i="4"/>
  <c r="DW114" i="4"/>
  <c r="EJ115" i="4"/>
  <c r="CC173" i="4"/>
  <c r="CA173" i="4"/>
  <c r="CN129" i="4"/>
  <c r="DW30" i="4"/>
  <c r="ED15" i="4"/>
  <c r="AE32" i="4"/>
  <c r="AN15" i="4"/>
  <c r="CA33" i="4"/>
  <c r="CK15" i="4"/>
  <c r="DW34" i="4"/>
  <c r="EH15" i="4"/>
  <c r="AE36" i="4"/>
  <c r="AR15" i="4"/>
  <c r="CA37" i="4"/>
  <c r="CO15" i="4"/>
  <c r="CA39" i="4"/>
  <c r="CQ15" i="4"/>
  <c r="AE42" i="4"/>
  <c r="AL16" i="4"/>
  <c r="DW44" i="4"/>
  <c r="EF16" i="4"/>
  <c r="CA47" i="4"/>
  <c r="CM16" i="4"/>
  <c r="AE50" i="4"/>
  <c r="AT16" i="4"/>
  <c r="DW52" i="4"/>
  <c r="EB17" i="4"/>
  <c r="CA55" i="4"/>
  <c r="CI17" i="4"/>
  <c r="AE58" i="4"/>
  <c r="AP17" i="4"/>
  <c r="DW60" i="4"/>
  <c r="EJ17" i="4"/>
  <c r="CA63" i="4"/>
  <c r="CQ17" i="4"/>
  <c r="AE66" i="4"/>
  <c r="AL18" i="4"/>
  <c r="DW68" i="4"/>
  <c r="EF18" i="4"/>
  <c r="CA71" i="4"/>
  <c r="CM18" i="4"/>
  <c r="AE74" i="4"/>
  <c r="AT18" i="4"/>
  <c r="DW76" i="4"/>
  <c r="EB19" i="4"/>
  <c r="CA79" i="4"/>
  <c r="CI19" i="4"/>
  <c r="AE82" i="4"/>
  <c r="AP19" i="4"/>
  <c r="DW84" i="4"/>
  <c r="EJ19" i="4"/>
  <c r="CA87" i="4"/>
  <c r="CQ19" i="4"/>
  <c r="AE90" i="4"/>
  <c r="AL20" i="4"/>
  <c r="DW92" i="4"/>
  <c r="EF20" i="4"/>
  <c r="CA95" i="4"/>
  <c r="CM20" i="4"/>
  <c r="AE98" i="4"/>
  <c r="AT20" i="4"/>
  <c r="AE109" i="4"/>
  <c r="AM105" i="4"/>
  <c r="DW109" i="4"/>
  <c r="EE115" i="4"/>
  <c r="CA110" i="4"/>
  <c r="CK124" i="4"/>
  <c r="AG116" i="4"/>
  <c r="AG124" i="4"/>
  <c r="AE124" i="4"/>
  <c r="AP106" i="4"/>
  <c r="CC124" i="4"/>
  <c r="CC129" i="4"/>
  <c r="CA115" i="4"/>
  <c r="CP124" i="4"/>
  <c r="DY116" i="4"/>
  <c r="AE117" i="4"/>
  <c r="AU105" i="4"/>
  <c r="CC117" i="4"/>
  <c r="AG119" i="4"/>
  <c r="CC125" i="4"/>
  <c r="AG126" i="4"/>
  <c r="AG130" i="4"/>
  <c r="CC130" i="4"/>
  <c r="DY136" i="4"/>
  <c r="AG137" i="4"/>
  <c r="AG148" i="4"/>
  <c r="CC184" i="4"/>
  <c r="CA113" i="4"/>
  <c r="CN124" i="4"/>
  <c r="DY117" i="4"/>
  <c r="DW117" i="4"/>
  <c r="CC118" i="4"/>
  <c r="DW118" i="4"/>
  <c r="EB116" i="4"/>
  <c r="CC119" i="4"/>
  <c r="CA119" i="4"/>
  <c r="CH125" i="4"/>
  <c r="DY119" i="4"/>
  <c r="AG120" i="4"/>
  <c r="CA120" i="4"/>
  <c r="CI125" i="4"/>
  <c r="AG121" i="4"/>
  <c r="AE121" i="4"/>
  <c r="AM106" i="4"/>
  <c r="CC121" i="4"/>
  <c r="AE122" i="4"/>
  <c r="AN106" i="4"/>
  <c r="AG123" i="4"/>
  <c r="DY130" i="4"/>
  <c r="AG131" i="4"/>
  <c r="CC139" i="4"/>
  <c r="DY139" i="4"/>
  <c r="AG152" i="4"/>
  <c r="AE152" i="4"/>
  <c r="AT108" i="4"/>
  <c r="AG195" i="4"/>
  <c r="DW112" i="4"/>
  <c r="EH115" i="4"/>
  <c r="AE114" i="4"/>
  <c r="AR105" i="4"/>
  <c r="DY120" i="4"/>
  <c r="DY121" i="4"/>
  <c r="DW121" i="4"/>
  <c r="EE116" i="4"/>
  <c r="CC122" i="4"/>
  <c r="DW122" i="4"/>
  <c r="EF116" i="4"/>
  <c r="CC123" i="4"/>
  <c r="CA123" i="4"/>
  <c r="CL125" i="4"/>
  <c r="DY123" i="4"/>
  <c r="DY131" i="4"/>
  <c r="AG142" i="4"/>
  <c r="CC142" i="4"/>
  <c r="DY162" i="4"/>
  <c r="DW162" i="4"/>
  <c r="EJ119" i="4"/>
  <c r="CA118" i="4"/>
  <c r="CG125" i="4"/>
  <c r="AE120" i="4"/>
  <c r="AL106" i="4"/>
  <c r="DW120" i="4"/>
  <c r="ED116" i="4"/>
  <c r="CA122" i="4"/>
  <c r="CK125" i="4"/>
  <c r="DY126" i="4"/>
  <c r="CC131" i="4"/>
  <c r="AG132" i="4"/>
  <c r="CC132" i="4"/>
  <c r="DY134" i="4"/>
  <c r="AG135" i="4"/>
  <c r="CC137" i="4"/>
  <c r="DY137" i="4"/>
  <c r="AG140" i="4"/>
  <c r="CC140" i="4"/>
  <c r="DY142" i="4"/>
  <c r="AG143" i="4"/>
  <c r="CC145" i="4"/>
  <c r="DY154" i="4"/>
  <c r="DW154" i="4"/>
  <c r="EB119" i="4"/>
  <c r="CC165" i="4"/>
  <c r="CA165" i="4"/>
  <c r="CF129" i="4"/>
  <c r="AG176" i="4"/>
  <c r="AE176" i="4"/>
  <c r="AT110" i="4"/>
  <c r="AG187" i="4"/>
  <c r="DY197" i="4"/>
  <c r="AG127" i="4"/>
  <c r="DY127" i="4"/>
  <c r="DY132" i="4"/>
  <c r="AG133" i="4"/>
  <c r="CC135" i="4"/>
  <c r="DY135" i="4"/>
  <c r="AG138" i="4"/>
  <c r="CC138" i="4"/>
  <c r="DY140" i="4"/>
  <c r="AG141" i="4"/>
  <c r="CC143" i="4"/>
  <c r="DY143" i="4"/>
  <c r="CC157" i="4"/>
  <c r="CA157" i="4"/>
  <c r="CJ128" i="4"/>
  <c r="AG168" i="4"/>
  <c r="AE168" i="4"/>
  <c r="AL110" i="4"/>
  <c r="DY178" i="4"/>
  <c r="DW178" i="4"/>
  <c r="EB121" i="4"/>
  <c r="AG179" i="4"/>
  <c r="DY189" i="4"/>
  <c r="CC200" i="4"/>
  <c r="CC127" i="4"/>
  <c r="AG128" i="4"/>
  <c r="CC128" i="4"/>
  <c r="DY128" i="4"/>
  <c r="AG129" i="4"/>
  <c r="DY129" i="4"/>
  <c r="CC133" i="4"/>
  <c r="DY133" i="4"/>
  <c r="AG136" i="4"/>
  <c r="CC136" i="4"/>
  <c r="DY138" i="4"/>
  <c r="AG139" i="4"/>
  <c r="CC141" i="4"/>
  <c r="DY141" i="4"/>
  <c r="AG144" i="4"/>
  <c r="CC144" i="4"/>
  <c r="DY150" i="4"/>
  <c r="DW150" i="4"/>
  <c r="EJ118" i="4"/>
  <c r="AG160" i="4"/>
  <c r="AE160" i="4"/>
  <c r="AP109" i="4"/>
  <c r="DY170" i="4"/>
  <c r="DW170" i="4"/>
  <c r="EF120" i="4"/>
  <c r="DY181" i="4"/>
  <c r="CC192" i="4"/>
  <c r="CC147" i="4"/>
  <c r="AG150" i="4"/>
  <c r="DY152" i="4"/>
  <c r="DW152" i="4"/>
  <c r="EL118" i="4"/>
  <c r="CC155" i="4"/>
  <c r="CA155" i="4"/>
  <c r="CH128" i="4"/>
  <c r="AG158" i="4"/>
  <c r="AE158" i="4"/>
  <c r="AN109" i="4"/>
  <c r="DY160" i="4"/>
  <c r="DW160" i="4"/>
  <c r="EH119" i="4"/>
  <c r="CC163" i="4"/>
  <c r="CA163" i="4"/>
  <c r="CP128" i="4"/>
  <c r="AG166" i="4"/>
  <c r="AE166" i="4"/>
  <c r="AJ110" i="4"/>
  <c r="DY168" i="4"/>
  <c r="DW168" i="4"/>
  <c r="ED120" i="4"/>
  <c r="CC171" i="4"/>
  <c r="CA171" i="4"/>
  <c r="CL129" i="4"/>
  <c r="AG174" i="4"/>
  <c r="AE174" i="4"/>
  <c r="AR110" i="4"/>
  <c r="DY176" i="4"/>
  <c r="DW176" i="4"/>
  <c r="EL120" i="4"/>
  <c r="CC179" i="4"/>
  <c r="CA179" i="4"/>
  <c r="CH130" i="4"/>
  <c r="DY179" i="4"/>
  <c r="CC182" i="4"/>
  <c r="AG185" i="4"/>
  <c r="DY187" i="4"/>
  <c r="CC190" i="4"/>
  <c r="AG193" i="4"/>
  <c r="DY195" i="4"/>
  <c r="CC198" i="4"/>
  <c r="AG201" i="4"/>
  <c r="DY146" i="4"/>
  <c r="CC149" i="4"/>
  <c r="CC151" i="4"/>
  <c r="CA151" i="4"/>
  <c r="CP127" i="4"/>
  <c r="CC153" i="4"/>
  <c r="CA153" i="4"/>
  <c r="CF128" i="4"/>
  <c r="AG156" i="4"/>
  <c r="AE156" i="4"/>
  <c r="AL109" i="4"/>
  <c r="DY158" i="4"/>
  <c r="DW158" i="4"/>
  <c r="EF119" i="4"/>
  <c r="CC161" i="4"/>
  <c r="CA161" i="4"/>
  <c r="CN128" i="4"/>
  <c r="AG164" i="4"/>
  <c r="AE164" i="4"/>
  <c r="AT109" i="4"/>
  <c r="DY166" i="4"/>
  <c r="DW166" i="4"/>
  <c r="EB120" i="4"/>
  <c r="CC169" i="4"/>
  <c r="CA169" i="4"/>
  <c r="CJ129" i="4"/>
  <c r="AG172" i="4"/>
  <c r="AE172" i="4"/>
  <c r="AP110" i="4"/>
  <c r="DY174" i="4"/>
  <c r="DW174" i="4"/>
  <c r="EJ120" i="4"/>
  <c r="CC177" i="4"/>
  <c r="CA177" i="4"/>
  <c r="CF130" i="4"/>
  <c r="DY177" i="4"/>
  <c r="CC180" i="4"/>
  <c r="AG183" i="4"/>
  <c r="DY185" i="4"/>
  <c r="CC188" i="4"/>
  <c r="AG191" i="4"/>
  <c r="DY193" i="4"/>
  <c r="CC196" i="4"/>
  <c r="AG199" i="4"/>
  <c r="AG146" i="4"/>
  <c r="DY148" i="4"/>
  <c r="AG154" i="4"/>
  <c r="AE154" i="4"/>
  <c r="AJ109" i="4"/>
  <c r="DY156" i="4"/>
  <c r="DW156" i="4"/>
  <c r="ED119" i="4"/>
  <c r="CC159" i="4"/>
  <c r="CA159" i="4"/>
  <c r="CL128" i="4"/>
  <c r="AG162" i="4"/>
  <c r="AE162" i="4"/>
  <c r="AR109" i="4"/>
  <c r="DY164" i="4"/>
  <c r="DW164" i="4"/>
  <c r="EL119" i="4"/>
  <c r="CC167" i="4"/>
  <c r="CA167" i="4"/>
  <c r="CH129" i="4"/>
  <c r="AG170" i="4"/>
  <c r="AE170" i="4"/>
  <c r="AN110" i="4"/>
  <c r="DY172" i="4"/>
  <c r="DW172" i="4"/>
  <c r="EH120" i="4"/>
  <c r="CC175" i="4"/>
  <c r="CA175" i="4"/>
  <c r="CP129" i="4"/>
  <c r="AG178" i="4"/>
  <c r="CC178" i="4"/>
  <c r="AG181" i="4"/>
  <c r="DY183" i="4"/>
  <c r="CC186" i="4"/>
  <c r="AG189" i="4"/>
  <c r="DY191" i="4"/>
  <c r="CC194" i="4"/>
  <c r="AG197" i="4"/>
  <c r="DY199" i="4"/>
  <c r="AG4" i="4"/>
  <c r="CC4" i="4"/>
  <c r="DY4" i="4"/>
  <c r="AG5" i="4"/>
  <c r="CC5" i="4"/>
  <c r="DY5" i="4"/>
  <c r="AG6" i="4"/>
  <c r="CC6" i="4"/>
  <c r="DY6" i="4"/>
  <c r="AG7" i="4"/>
  <c r="CC7" i="4"/>
  <c r="DY7" i="4"/>
  <c r="AG8" i="4"/>
  <c r="CC8" i="4"/>
  <c r="DY8" i="4"/>
  <c r="AG9" i="4"/>
  <c r="CC9" i="4"/>
  <c r="DY9" i="4"/>
  <c r="AG10" i="4"/>
  <c r="CC10" i="4"/>
  <c r="DY10" i="4"/>
  <c r="AG11" i="4"/>
  <c r="CC11" i="4"/>
  <c r="DY11" i="4"/>
  <c r="AG12" i="4"/>
  <c r="CC12" i="4"/>
  <c r="DY12" i="4"/>
  <c r="AG13" i="4"/>
  <c r="CC13" i="4"/>
</calcChain>
</file>

<file path=xl/sharedStrings.xml><?xml version="1.0" encoding="utf-8"?>
<sst xmlns="http://schemas.openxmlformats.org/spreadsheetml/2006/main" count="44641" uniqueCount="11771">
  <si>
    <t>Time (hours)</t>
  </si>
  <si>
    <t>i.v.</t>
  </si>
  <si>
    <t>o.p.</t>
  </si>
  <si>
    <t>IN VIVO STUDY 1</t>
  </si>
  <si>
    <t>Brain samples</t>
  </si>
  <si>
    <t>100mg tissue/ml MeOH</t>
  </si>
  <si>
    <t>nM = pmol/ml</t>
  </si>
  <si>
    <t>2-AG, AA 1/100 diluted</t>
  </si>
  <si>
    <t>2-Arachidonyl-glycerol</t>
  </si>
  <si>
    <t>slope</t>
  </si>
  <si>
    <t>Name</t>
  </si>
  <si>
    <t>Sample Text</t>
  </si>
  <si>
    <t>Quan Trace</t>
  </si>
  <si>
    <t>RT</t>
  </si>
  <si>
    <t>Area</t>
  </si>
  <si>
    <t>IS Area</t>
  </si>
  <si>
    <t>Response</t>
  </si>
  <si>
    <t>Type</t>
  </si>
  <si>
    <t>Std. Conc</t>
  </si>
  <si>
    <t>nM</t>
  </si>
  <si>
    <t>Vial</t>
  </si>
  <si>
    <t>Acq.Date</t>
  </si>
  <si>
    <t>Acq.Time</t>
  </si>
  <si>
    <t>%Dev</t>
  </si>
  <si>
    <t>Conc. Dev. Flagged</t>
  </si>
  <si>
    <t>2-AG (nM)</t>
  </si>
  <si>
    <t>20210719_MAGL2_TE_RO7527449_Brain_2_001</t>
  </si>
  <si>
    <t>Solvent (MeOH) dbl blank</t>
  </si>
  <si>
    <t>379.24 &gt; 287.21</t>
  </si>
  <si>
    <t>Solvent</t>
  </si>
  <si>
    <t>2:H,12</t>
  </si>
  <si>
    <t>NO</t>
  </si>
  <si>
    <t>20210719_MAGL2_TE_RO7527449_Brain_2_002</t>
  </si>
  <si>
    <t>Blank</t>
  </si>
  <si>
    <t>Standard</t>
  </si>
  <si>
    <t>2:A,1</t>
  </si>
  <si>
    <t>20210719_MAGL2_TE_RO7527449_Brain_2_003</t>
  </si>
  <si>
    <t>Standard 9</t>
  </si>
  <si>
    <t>2:A,2</t>
  </si>
  <si>
    <t>20210719_MAGL2_TE_RO7527449_Brain_2_004</t>
  </si>
  <si>
    <t>Standard 8</t>
  </si>
  <si>
    <t>2:A,3</t>
  </si>
  <si>
    <t>20210719_MAGL2_TE_RO7527449_Brain_2_005</t>
  </si>
  <si>
    <t>Standard 7</t>
  </si>
  <si>
    <t>2:A,4</t>
  </si>
  <si>
    <t>20210719_MAGL2_TE_RO7527449_Brain_2_006</t>
  </si>
  <si>
    <t>Standard 6</t>
  </si>
  <si>
    <t>2:A,5</t>
  </si>
  <si>
    <t>20210719_MAGL2_TE_RO7527449_Brain_2_007</t>
  </si>
  <si>
    <t>Standard 5</t>
  </si>
  <si>
    <t>2:A,6</t>
  </si>
  <si>
    <t>20210719_MAGL2_TE_RO7527449_Brain_2_008</t>
  </si>
  <si>
    <t>Standard 4</t>
  </si>
  <si>
    <t>2:A,7</t>
  </si>
  <si>
    <t>20210719_MAGL2_TE_RO7527449_Brain_2_009</t>
  </si>
  <si>
    <t>Standard 3</t>
  </si>
  <si>
    <t>2:A,8</t>
  </si>
  <si>
    <t>20210719_MAGL2_TE_RO7527449_Brain_2_010</t>
  </si>
  <si>
    <t>Standard 2</t>
  </si>
  <si>
    <t>2:A,9</t>
  </si>
  <si>
    <t>20210719_MAGL2_TE_RO7527449_Brain_2_011</t>
  </si>
  <si>
    <t>Standard 1</t>
  </si>
  <si>
    <t>2:A,10</t>
  </si>
  <si>
    <t>YES</t>
  </si>
  <si>
    <t>20210719_MAGL2_TE_RO7527449_Brain_2_012</t>
  </si>
  <si>
    <t>20210719_MAGL2_TE_RO7527449_Brain_2_013</t>
  </si>
  <si>
    <t>20210719_MAGL2_TE_RO7527449_Brain_2_014</t>
  </si>
  <si>
    <t>Sample 1</t>
  </si>
  <si>
    <t>Analyte</t>
  </si>
  <si>
    <t>2:B,1</t>
  </si>
  <si>
    <t>20210719_MAGL2_TE_RO7527449_Brain_2_015</t>
  </si>
  <si>
    <t>Sample 2</t>
  </si>
  <si>
    <t>2:B,2</t>
  </si>
  <si>
    <t>20210719_MAGL2_TE_RO7527449_Brain_2_016</t>
  </si>
  <si>
    <t>Sample 3</t>
  </si>
  <si>
    <t>2:B,3</t>
  </si>
  <si>
    <t>20210719_MAGL2_TE_RO7527449_Brain_2_017</t>
  </si>
  <si>
    <t>Sample 4</t>
  </si>
  <si>
    <t>2:B,4</t>
  </si>
  <si>
    <t>20210719_MAGL2_TE_RO7527449_Brain_2_018</t>
  </si>
  <si>
    <t>Sample 5</t>
  </si>
  <si>
    <t>2:B,5</t>
  </si>
  <si>
    <t>20210719_MAGL2_TE_RO7527449_Brain_2_019</t>
  </si>
  <si>
    <t>Sample 6</t>
  </si>
  <si>
    <t>2:B,6</t>
  </si>
  <si>
    <t>20210719_MAGL2_TE_RO7527449_Brain_2_020</t>
  </si>
  <si>
    <t>Sample 7</t>
  </si>
  <si>
    <t>2:B,7</t>
  </si>
  <si>
    <t>20210719_MAGL2_TE_RO7527449_Brain_2_021</t>
  </si>
  <si>
    <t>Sample 8</t>
  </si>
  <si>
    <t>2:B,8</t>
  </si>
  <si>
    <t>20210719_MAGL2_TE_RO7527449_Brain_2_022</t>
  </si>
  <si>
    <t>Sample 9</t>
  </si>
  <si>
    <t>2:B,9</t>
  </si>
  <si>
    <t>20210719_MAGL2_TE_RO7527449_Brain_2_023</t>
  </si>
  <si>
    <t>Sample 10</t>
  </si>
  <si>
    <t>2:B,10</t>
  </si>
  <si>
    <t>20210719_MAGL2_TE_RO7527449_Brain_2_024</t>
  </si>
  <si>
    <t>Sample 11</t>
  </si>
  <si>
    <t>2:B,11</t>
  </si>
  <si>
    <t>20210719_MAGL2_TE_RO7527449_Brain_2_025</t>
  </si>
  <si>
    <t>Sample 12</t>
  </si>
  <si>
    <t>2:B,12</t>
  </si>
  <si>
    <t>20210719_MAGL2_TE_RO7527449_Brain_2_026</t>
  </si>
  <si>
    <t>Sample 13</t>
  </si>
  <si>
    <t>2:C,1</t>
  </si>
  <si>
    <t>20210719_MAGL2_TE_RO7527449_Brain_2_027</t>
  </si>
  <si>
    <t>Sample 14</t>
  </si>
  <si>
    <t>2:C,2</t>
  </si>
  <si>
    <t>20210719_MAGL2_TE_RO7527449_Brain_2_028</t>
  </si>
  <si>
    <t>Sample 15</t>
  </si>
  <si>
    <t>2:C,3</t>
  </si>
  <si>
    <t>20210719_MAGL2_TE_RO7527449_Brain_2_029</t>
  </si>
  <si>
    <t>Sample 16</t>
  </si>
  <si>
    <t>2:C,4</t>
  </si>
  <si>
    <t>20210719_MAGL2_TE_RO7527449_Brain_2_030</t>
  </si>
  <si>
    <t>Sample 17</t>
  </si>
  <si>
    <t>2:C,5</t>
  </si>
  <si>
    <t>20210719_MAGL2_TE_RO7527449_Brain_2_031</t>
  </si>
  <si>
    <t>Sample 18</t>
  </si>
  <si>
    <t>2:C,6</t>
  </si>
  <si>
    <t>20210719_MAGL2_TE_RO7527449_Brain_2_032</t>
  </si>
  <si>
    <t>20210719_MAGL2_TE_RO7527449_Brain_2_033</t>
  </si>
  <si>
    <t>Arachidonic acid</t>
  </si>
  <si>
    <t>AA (nM)</t>
  </si>
  <si>
    <t>303.14 &gt; 259.16</t>
  </si>
  <si>
    <t>Anandamide</t>
  </si>
  <si>
    <t>AEA (nM)</t>
  </si>
  <si>
    <t>20210719_MAGL2_TE_7527449_Brain_1_001</t>
  </si>
  <si>
    <t>348.18 &gt; 287.16</t>
  </si>
  <si>
    <t>1:H,12</t>
  </si>
  <si>
    <t>20210719_MAGL2_TE_7527449_Brain_1_002</t>
  </si>
  <si>
    <t>1:A,1</t>
  </si>
  <si>
    <t>20210719_MAGL2_TE_7527449_Brain_1_003</t>
  </si>
  <si>
    <t>1:A,2</t>
  </si>
  <si>
    <t>20210719_MAGL2_TE_7527449_Brain_1_004</t>
  </si>
  <si>
    <t>1:A,3</t>
  </si>
  <si>
    <t>20210719_MAGL2_TE_7527449_Brain_1_005</t>
  </si>
  <si>
    <t>1:A,4</t>
  </si>
  <si>
    <t>20210719_MAGL2_TE_7527449_Brain_1_006</t>
  </si>
  <si>
    <t>1:A,5</t>
  </si>
  <si>
    <t>20210719_MAGL2_TE_7527449_Brain_1_007</t>
  </si>
  <si>
    <t>1:A,6</t>
  </si>
  <si>
    <t>20210719_MAGL2_TE_7527449_Brain_1_008</t>
  </si>
  <si>
    <t>1:A,7</t>
  </si>
  <si>
    <t>20210719_MAGL2_TE_7527449_Brain_1_009</t>
  </si>
  <si>
    <t>1:A,8</t>
  </si>
  <si>
    <t>20210719_MAGL2_TE_7527449_Brain_1_010</t>
  </si>
  <si>
    <t>1:A,9</t>
  </si>
  <si>
    <t>20210719_MAGL2_TE_7527449_Brain_1_011</t>
  </si>
  <si>
    <t>1:A,10</t>
  </si>
  <si>
    <t>20210719_MAGL2_TE_7527449_Brain_1_012</t>
  </si>
  <si>
    <t>20210719_MAGL2_TE_7527449_Brain_1_013</t>
  </si>
  <si>
    <t>20210719_MAGL2_TE_7527449_Brain_1_014</t>
  </si>
  <si>
    <t>1:B,1</t>
  </si>
  <si>
    <t>20210719_MAGL2_TE_7527449_Brain_1_015</t>
  </si>
  <si>
    <t>1:B,2</t>
  </si>
  <si>
    <t>20210719_MAGL2_TE_7527449_Brain_1_016</t>
  </si>
  <si>
    <t>1:B,3</t>
  </si>
  <si>
    <t>20210719_MAGL2_TE_7527449_Brain_1_017</t>
  </si>
  <si>
    <t>1:B,4</t>
  </si>
  <si>
    <t>20210719_MAGL2_TE_7527449_Brain_1_018</t>
  </si>
  <si>
    <t>1:B,5</t>
  </si>
  <si>
    <t>20210719_MAGL2_TE_7527449_Brain_1_019</t>
  </si>
  <si>
    <t>1:B,6</t>
  </si>
  <si>
    <t>20210719_MAGL2_TE_7527449_Brain_1_020</t>
  </si>
  <si>
    <t>1:B,7</t>
  </si>
  <si>
    <t>20210719_MAGL2_TE_7527449_Brain_1_021</t>
  </si>
  <si>
    <t>1:B,8</t>
  </si>
  <si>
    <t>20210719_MAGL2_TE_7527449_Brain_1_022</t>
  </si>
  <si>
    <t>1:B,9</t>
  </si>
  <si>
    <t>20210719_MAGL2_TE_7527449_Brain_1_023</t>
  </si>
  <si>
    <t>1:B,10</t>
  </si>
  <si>
    <t>20210719_MAGL2_TE_7527449_Brain_1_024</t>
  </si>
  <si>
    <t>1:B,11</t>
  </si>
  <si>
    <t>20210719_MAGL2_TE_7527449_Brain_1_025</t>
  </si>
  <si>
    <t>1:B,12</t>
  </si>
  <si>
    <t>20210719_MAGL2_TE_7527449_Brain_1_026</t>
  </si>
  <si>
    <t>1:C,1</t>
  </si>
  <si>
    <t>20210719_MAGL2_TE_7527449_Brain_1_027</t>
  </si>
  <si>
    <t>1:C,2</t>
  </si>
  <si>
    <t>20210719_MAGL2_TE_7527449_Brain_1_028</t>
  </si>
  <si>
    <t>1:C,3</t>
  </si>
  <si>
    <t>20210719_MAGL2_TE_7527449_Brain_1_029</t>
  </si>
  <si>
    <t>1:C,4</t>
  </si>
  <si>
    <t>20210719_MAGL2_TE_7527449_Brain_1_030</t>
  </si>
  <si>
    <t>1:C,5</t>
  </si>
  <si>
    <t>20210719_MAGL2_TE_7527449_Brain_1_031</t>
  </si>
  <si>
    <t>1:C,6</t>
  </si>
  <si>
    <t>20210719_MAGL2_TE_7527449_Brain_1_032</t>
  </si>
  <si>
    <t>20210719_MAGL2_TE_7527449_Brain_1_033</t>
  </si>
  <si>
    <t>Colon samples</t>
  </si>
  <si>
    <t>20210719_MAGL2_TE_RO7527449_Colon_2_001</t>
  </si>
  <si>
    <t>20210719_MAGL2_TE_RO7527449_Colon_2_002</t>
  </si>
  <si>
    <t>2:D,1</t>
  </si>
  <si>
    <t>20210719_MAGL2_TE_RO7527449_Colon_2_003</t>
  </si>
  <si>
    <t>2:D,2</t>
  </si>
  <si>
    <t>20210719_MAGL2_TE_RO7527449_Colon_2_004</t>
  </si>
  <si>
    <t>2:D,3</t>
  </si>
  <si>
    <t>20210719_MAGL2_TE_RO7527449_Colon_2_005</t>
  </si>
  <si>
    <t>2:D,4</t>
  </si>
  <si>
    <t>20210719_MAGL2_TE_RO7527449_Colon_2_006</t>
  </si>
  <si>
    <t>2:D,5</t>
  </si>
  <si>
    <t>20210719_MAGL2_TE_RO7527449_Colon_2_007</t>
  </si>
  <si>
    <t>2:D,6</t>
  </si>
  <si>
    <t>20210719_MAGL2_TE_RO7527449_Colon_2_008</t>
  </si>
  <si>
    <t>2:D,7</t>
  </si>
  <si>
    <t>20210719_MAGL2_TE_RO7527449_Colon_2_009</t>
  </si>
  <si>
    <t>2:D,8</t>
  </si>
  <si>
    <t>20210719_MAGL2_TE_RO7527449_Colon_2_010</t>
  </si>
  <si>
    <t>2:D,9</t>
  </si>
  <si>
    <t>20210719_MAGL2_TE_RO7527449_Colon_2_011</t>
  </si>
  <si>
    <t>2:D,10</t>
  </si>
  <si>
    <t>20210719_MAGL2_TE_RO7527449_Colon_2_012</t>
  </si>
  <si>
    <t>20210719_MAGL2_TE_RO7527449_Colon_2_013</t>
  </si>
  <si>
    <t>20210719_MAGL2_TE_RO7527449_Colon_2_014</t>
  </si>
  <si>
    <t>2:E,1</t>
  </si>
  <si>
    <t>20210719_MAGL2_TE_RO7527449_Colon_2_015</t>
  </si>
  <si>
    <t>2:E,2</t>
  </si>
  <si>
    <t>20210719_MAGL2_TE_RO7527449_Colon_2_016</t>
  </si>
  <si>
    <t>2:E,3</t>
  </si>
  <si>
    <t>20210719_MAGL2_TE_RO7527449_Colon_2_017</t>
  </si>
  <si>
    <t>2:E,4</t>
  </si>
  <si>
    <t>20210719_MAGL2_TE_RO7527449_Colon_2_018</t>
  </si>
  <si>
    <t>2:E,5</t>
  </si>
  <si>
    <t>20210719_MAGL2_TE_RO7527449_Colon_2_019</t>
  </si>
  <si>
    <t>2:E,6</t>
  </si>
  <si>
    <t>20210719_MAGL2_TE_RO7527449_Colon_2_020</t>
  </si>
  <si>
    <t>2:E,7</t>
  </si>
  <si>
    <t>20210719_MAGL2_TE_RO7527449_Colon_2_021</t>
  </si>
  <si>
    <t>2:E,8</t>
  </si>
  <si>
    <t>20210719_MAGL2_TE_RO7527449_Colon_2_022</t>
  </si>
  <si>
    <t>2:E,9</t>
  </si>
  <si>
    <t>20210719_MAGL2_TE_RO7527449_Colon_2_023</t>
  </si>
  <si>
    <t>2:E,10</t>
  </si>
  <si>
    <t>20210719_MAGL2_TE_RO7527449_Colon_2_024</t>
  </si>
  <si>
    <t>2:E,11</t>
  </si>
  <si>
    <t>20210719_MAGL2_TE_RO7527449_Colon_2_025</t>
  </si>
  <si>
    <t>2:E,12</t>
  </si>
  <si>
    <t>20210719_MAGL2_TE_RO7527449_Colon_2_026</t>
  </si>
  <si>
    <t>2:F,1</t>
  </si>
  <si>
    <t>20210719_MAGL2_TE_RO7527449_Colon_2_027</t>
  </si>
  <si>
    <t>2:F,2</t>
  </si>
  <si>
    <t>20210719_MAGL2_TE_RO7527449_Colon_2_028</t>
  </si>
  <si>
    <t>2:F,3</t>
  </si>
  <si>
    <t>20210719_MAGL2_TE_RO7527449_Colon_2_029</t>
  </si>
  <si>
    <t>2:F,4</t>
  </si>
  <si>
    <t>20210719_MAGL2_TE_RO7527449_Colon_2_030</t>
  </si>
  <si>
    <t>2:F,5</t>
  </si>
  <si>
    <t>20210719_MAGL2_TE_RO7527449_Colon_2_031</t>
  </si>
  <si>
    <t>2:F,6</t>
  </si>
  <si>
    <t>20210719_MAGL2_TE_RO7527449_Colon_2_032</t>
  </si>
  <si>
    <t>20210719_MAGL2_TE_RO7527449_Colon_2_033</t>
  </si>
  <si>
    <t>20210719_MAGL2_TE_7527449_Colon_1_001</t>
  </si>
  <si>
    <t>20210719_MAGL2_TE_7527449_Colon_1_002</t>
  </si>
  <si>
    <t>1:D,1</t>
  </si>
  <si>
    <t>20210719_MAGL2_TE_7527449_Colon_1_003</t>
  </si>
  <si>
    <t>1:D,2</t>
  </si>
  <si>
    <t>20210719_MAGL2_TE_7527449_Colon_1_004</t>
  </si>
  <si>
    <t>1:D,3</t>
  </si>
  <si>
    <t>20210719_MAGL2_TE_7527449_Colon_1_005</t>
  </si>
  <si>
    <t>1:D,4</t>
  </si>
  <si>
    <t>20210719_MAGL2_TE_7527449_Colon_1_006</t>
  </si>
  <si>
    <t>1:D,5</t>
  </si>
  <si>
    <t>20210719_MAGL2_TE_7527449_Colon_1_007</t>
  </si>
  <si>
    <t>1:D,6</t>
  </si>
  <si>
    <t>20210719_MAGL2_TE_7527449_Colon_1_008</t>
  </si>
  <si>
    <t>1:D,7</t>
  </si>
  <si>
    <t>20210719_MAGL2_TE_7527449_Colon_1_009</t>
  </si>
  <si>
    <t>1:D,8</t>
  </si>
  <si>
    <t>20210719_MAGL2_TE_7527449_Colon_1_010</t>
  </si>
  <si>
    <t>1:D,9</t>
  </si>
  <si>
    <t>20210719_MAGL2_TE_7527449_Colon_1_011</t>
  </si>
  <si>
    <t>1:D,10</t>
  </si>
  <si>
    <t>20210719_MAGL2_TE_7527449_Colon_1_012</t>
  </si>
  <si>
    <t>20210719_MAGL2_TE_7527449_Colon_1_013</t>
  </si>
  <si>
    <t>20210719_MAGL2_TE_7527449_Colon_1_014</t>
  </si>
  <si>
    <t>1:E,1</t>
  </si>
  <si>
    <t>20210719_MAGL2_TE_7527449_Colon_1_015</t>
  </si>
  <si>
    <t>1:E,2</t>
  </si>
  <si>
    <t>20210719_MAGL2_TE_7527449_Colon_1_016</t>
  </si>
  <si>
    <t>1:E,3</t>
  </si>
  <si>
    <t>20210719_MAGL2_TE_7527449_Colon_1_017</t>
  </si>
  <si>
    <t>1:E,4</t>
  </si>
  <si>
    <t>20210719_MAGL2_TE_7527449_Colon_1_018</t>
  </si>
  <si>
    <t>1:E,5</t>
  </si>
  <si>
    <t>20210719_MAGL2_TE_7527449_Colon_1_019</t>
  </si>
  <si>
    <t>1:E,6</t>
  </si>
  <si>
    <t>20210719_MAGL2_TE_7527449_Colon_1_020</t>
  </si>
  <si>
    <t>1:E,7</t>
  </si>
  <si>
    <t>20210719_MAGL2_TE_7527449_Colon_1_021</t>
  </si>
  <si>
    <t>1:E,8</t>
  </si>
  <si>
    <t>20210719_MAGL2_TE_7527449_Colon_1_022</t>
  </si>
  <si>
    <t>1:E,9</t>
  </si>
  <si>
    <t>20210719_MAGL2_TE_7527449_Colon_1_023</t>
  </si>
  <si>
    <t>1:E,10</t>
  </si>
  <si>
    <t>20210719_MAGL2_TE_7527449_Colon_1_024</t>
  </si>
  <si>
    <t>1:E,11</t>
  </si>
  <si>
    <t>20210719_MAGL2_TE_7527449_Colon_1_025</t>
  </si>
  <si>
    <t>1:E,12</t>
  </si>
  <si>
    <t>20210719_MAGL2_TE_7527449_Colon_1_026</t>
  </si>
  <si>
    <t>1:F,1</t>
  </si>
  <si>
    <t>20210719_MAGL2_TE_7527449_Colon_1_027</t>
  </si>
  <si>
    <t>1:F,2</t>
  </si>
  <si>
    <t>20210719_MAGL2_TE_7527449_Colon_1_028</t>
  </si>
  <si>
    <t>1:F,3</t>
  </si>
  <si>
    <t>20210719_MAGL2_TE_7527449_Colon_1_029</t>
  </si>
  <si>
    <t>1:F,4</t>
  </si>
  <si>
    <t>20210719_MAGL2_TE_7527449_Colon_1_030</t>
  </si>
  <si>
    <t>1:F,5</t>
  </si>
  <si>
    <t>20210719_MAGL2_TE_7527449_Colon_1_031</t>
  </si>
  <si>
    <t>1:F,6</t>
  </si>
  <si>
    <t>20210719_MAGL2_TE_7527449_Colon_1_043</t>
  </si>
  <si>
    <t>20210719_MAGL2_TE_7527449_Colon_1_044</t>
  </si>
  <si>
    <t>IN VIVO STUDY 2</t>
  </si>
  <si>
    <t>Inj. Vol</t>
  </si>
  <si>
    <t>Primary Flags</t>
  </si>
  <si>
    <t>Coeff. Of Determination</t>
  </si>
  <si>
    <t>CD Flag</t>
  </si>
  <si>
    <t>20210921_MAGL2_TE_RO7527449_Brain_2_001</t>
  </si>
  <si>
    <t>20210921_MAGL2_TE_RO7527449_Brain_2_002</t>
  </si>
  <si>
    <t>bbI</t>
  </si>
  <si>
    <t>20210921_MAGL2_TE_RO7527449_Brain_2_003</t>
  </si>
  <si>
    <t>bb</t>
  </si>
  <si>
    <t>20210921_MAGL2_TE_RO7527449_Brain_2_004</t>
  </si>
  <si>
    <t>20210921_MAGL2_TE_RO7527449_Brain_2_005</t>
  </si>
  <si>
    <t>20210921_MAGL2_TE_RO7527449_Brain_2_006</t>
  </si>
  <si>
    <t>bbX</t>
  </si>
  <si>
    <t>20210921_MAGL2_TE_RO7527449_Brain_2_007</t>
  </si>
  <si>
    <t>20210921_MAGL2_TE_RO7527449_Brain_2_008</t>
  </si>
  <si>
    <t>20210921_MAGL2_TE_RO7527449_Brain_2_009</t>
  </si>
  <si>
    <t>20210921_MAGL2_TE_RO7527449_Brain_2_010</t>
  </si>
  <si>
    <t>20210921_MAGL2_TE_RO7527449_Brain_2_011</t>
  </si>
  <si>
    <t>20210921_MAGL2_TE_RO7527449_Brain_2_012</t>
  </si>
  <si>
    <t>20210921_MAGL2_TE_RO7527449_Brain_2_013</t>
  </si>
  <si>
    <t>20210921_MAGL2_TE_RO7527449_Brain_2_014</t>
  </si>
  <si>
    <t>MMI</t>
  </si>
  <si>
    <t>20210921_MAGL2_TE_RO7527449_Brain_2_015</t>
  </si>
  <si>
    <t>20210921_MAGL2_TE_RO7527449_Brain_2_016</t>
  </si>
  <si>
    <t>20210921_MAGL2_TE_RO7527449_Brain_2_017</t>
  </si>
  <si>
    <t>20210921_MAGL2_TE_RO7527449_Brain_2_018</t>
  </si>
  <si>
    <t>20210921_MAGL2_TE_RO7527449_Brain_2_019</t>
  </si>
  <si>
    <t>20210921_MAGL2_TE_RO7527449_Brain_2_020</t>
  </si>
  <si>
    <t>20210921_MAGL2_TE_RO7527449_Brain_2_021</t>
  </si>
  <si>
    <t>20210921_MAGL2_TE_RO7527449_Brain_2_022</t>
  </si>
  <si>
    <t>MM</t>
  </si>
  <si>
    <t>20210921_MAGL2_TE_RO7527449_Brain_2_023</t>
  </si>
  <si>
    <t>20210921_MAGL2_TE_RO7527449_Brain_2_024</t>
  </si>
  <si>
    <t>20210921_MAGL2_TE_RO7527449_Brain_2_025</t>
  </si>
  <si>
    <t>20210921_MAGL2_TE_RO7527449_Brain_2_026</t>
  </si>
  <si>
    <t>20210921_MAGL2_TE_RO7527449_Brain_2_027</t>
  </si>
  <si>
    <t>20210921_MAGL2_TE_RO7527449_Brain_2_028</t>
  </si>
  <si>
    <t>20210921_MAGL2_TE_RO7527449_Brain_2_029</t>
  </si>
  <si>
    <t>20210921_MAGL2_TE_RO7527449_Brain_2_030</t>
  </si>
  <si>
    <t>20210921_MAGL2_TE_RO7527449_Brain_2_031</t>
  </si>
  <si>
    <t>20210921_MAGL2_TE_RO7527449_Brain_2_032</t>
  </si>
  <si>
    <t>20210921_MAGL2_TE_RO7527449_Brain_2_033</t>
  </si>
  <si>
    <t>20210921_MAGL2_TE_RO7527449_Brain_1_001</t>
  </si>
  <si>
    <t>20210921_MAGL2_TE_RO7527449_Brain_1_002</t>
  </si>
  <si>
    <t>20210921_MAGL2_TE_RO7527449_Brain_1_003</t>
  </si>
  <si>
    <t>20210921_MAGL2_TE_RO7527449_Brain_1_004</t>
  </si>
  <si>
    <t>bs</t>
  </si>
  <si>
    <t>20210921_MAGL2_TE_RO7527449_Brain_1_005</t>
  </si>
  <si>
    <t>20210921_MAGL2_TE_RO7527449_Brain_1_006</t>
  </si>
  <si>
    <t>20210921_MAGL2_TE_RO7527449_Brain_1_007</t>
  </si>
  <si>
    <t>20210921_MAGL2_TE_RO7527449_Brain_1_008</t>
  </si>
  <si>
    <t>20210921_MAGL2_TE_RO7527449_Brain_1_009</t>
  </si>
  <si>
    <t>20210921_MAGL2_TE_RO7527449_Brain_1_010</t>
  </si>
  <si>
    <t>20210921_MAGL2_TE_RO7527449_Brain_1_011</t>
  </si>
  <si>
    <t>20210921_MAGL2_TE_RO7527449_Brain_1_012</t>
  </si>
  <si>
    <t>20210921_MAGL2_TE_RO7527449_Brain_1_013</t>
  </si>
  <si>
    <t>20210921_MAGL2_TE_RO7527449_Brain_1_014</t>
  </si>
  <si>
    <t>20210921_MAGL2_TE_RO7527449_Brain_1_015</t>
  </si>
  <si>
    <t>20210921_MAGL2_TE_RO7527449_Brain_1_016</t>
  </si>
  <si>
    <t>20210921_MAGL2_TE_RO7527449_Brain_1_017</t>
  </si>
  <si>
    <t>20210921_MAGL2_TE_RO7527449_Brain_1_018</t>
  </si>
  <si>
    <t>20210921_MAGL2_TE_RO7527449_Brain_1_019</t>
  </si>
  <si>
    <t>20210921_MAGL2_TE_RO7527449_Brain_1_020</t>
  </si>
  <si>
    <t>20210921_MAGL2_TE_RO7527449_Brain_1_021</t>
  </si>
  <si>
    <t>20210921_MAGL2_TE_RO7527449_Brain_1_022</t>
  </si>
  <si>
    <t>20210921_MAGL2_TE_RO7527449_Brain_1_023</t>
  </si>
  <si>
    <t>20210921_MAGL2_TE_RO7527449_Brain_1_024</t>
  </si>
  <si>
    <t>20210921_MAGL2_TE_RO7527449_Brain_1_025</t>
  </si>
  <si>
    <t>20210921_MAGL2_TE_RO7527449_Brain_1_026</t>
  </si>
  <si>
    <t>20210921_MAGL2_TE_RO7527449_Brain_1_027</t>
  </si>
  <si>
    <t>20210921_MAGL2_TE_RO7527449_Brain_1_028</t>
  </si>
  <si>
    <t>20210921_MAGL2_TE_RO7527449_Brain_1_029</t>
  </si>
  <si>
    <t>20210921_MAGL2_TE_RO7527449_Brain_1_030</t>
  </si>
  <si>
    <t>20210921_MAGL2_TE_RO7527449_Brain_1_031</t>
  </si>
  <si>
    <t>20210921_MAGL2_TE_RO7527449_Brain_1_032</t>
  </si>
  <si>
    <t>20210921_MAGL2_TE_RO7527449_Brain_1_033</t>
  </si>
  <si>
    <t>20210921_MAGL2_TE_RO7527449_Colon_2_001</t>
  </si>
  <si>
    <t>20210921_MAGL2_TE_RO7527449_Colon_2_002</t>
  </si>
  <si>
    <t>20210921_MAGL2_TE_RO7527449_Colon_2_003</t>
  </si>
  <si>
    <t>20210921_MAGL2_TE_RO7527449_Colon_2_004</t>
  </si>
  <si>
    <t>20210921_MAGL2_TE_RO7527449_Colon_2_005</t>
  </si>
  <si>
    <t>20210921_MAGL2_TE_RO7527449_Colon_2_006</t>
  </si>
  <si>
    <t>20210921_MAGL2_TE_RO7527449_Colon_2_007</t>
  </si>
  <si>
    <t>20210921_MAGL2_TE_RO7527449_Colon_2_008</t>
  </si>
  <si>
    <t>20210921_MAGL2_TE_RO7527449_Colon_2_009</t>
  </si>
  <si>
    <t>20210921_MAGL2_TE_RO7527449_Colon_2_010</t>
  </si>
  <si>
    <t>20210921_MAGL2_TE_RO7527449_Colon_2_011</t>
  </si>
  <si>
    <t>20210921_MAGL2_TE_RO7527449_Colon_2_012</t>
  </si>
  <si>
    <t>20210921_MAGL2_TE_RO7527449_Colon_2_013</t>
  </si>
  <si>
    <t>20210921_MAGL2_TE_RO7527449_Colon_2_014</t>
  </si>
  <si>
    <t>20210921_MAGL2_TE_RO7527449_Colon_2_015</t>
  </si>
  <si>
    <t>20210921_MAGL2_TE_RO7527449_Colon_2_016</t>
  </si>
  <si>
    <t>20210921_MAGL2_TE_RO7527449_Colon_2_017</t>
  </si>
  <si>
    <t>20210921_MAGL2_TE_RO7527449_Colon_2_018</t>
  </si>
  <si>
    <t>20210921_MAGL2_TE_RO7527449_Colon_2_019</t>
  </si>
  <si>
    <t>20210921_MAGL2_TE_RO7527449_Colon_2_020</t>
  </si>
  <si>
    <t>20210921_MAGL2_TE_RO7527449_Colon_2_021</t>
  </si>
  <si>
    <t>20210921_MAGL2_TE_RO7527449_Colon_2_022</t>
  </si>
  <si>
    <t>20210921_MAGL2_TE_RO7527449_Colon_2_023</t>
  </si>
  <si>
    <t>20210921_MAGL2_TE_RO7527449_Colon_2_024</t>
  </si>
  <si>
    <t>20210921_MAGL2_TE_RO7527449_Colon_2_025</t>
  </si>
  <si>
    <t>20210921_MAGL2_TE_RO7527449_Colon_2_026</t>
  </si>
  <si>
    <t>20210921_MAGL2_TE_RO7527449_Colon_2_027</t>
  </si>
  <si>
    <t>20210921_MAGL2_TE_RO7527449_Colon_2_028</t>
  </si>
  <si>
    <t>20210921_MAGL2_TE_RO7527449_Colon_2_029</t>
  </si>
  <si>
    <t>20210921_MAGL2_TE_RO7527449_Colon_2_030</t>
  </si>
  <si>
    <t>20210921_MAGL2_TE_RO7527449_Colon_2_031</t>
  </si>
  <si>
    <t>20210921_MAGL2_TE_RO7527449_Colon_2_032</t>
  </si>
  <si>
    <t>20210921_MAGL2_TE_RO7527449_Colon_2_033</t>
  </si>
  <si>
    <t>20210921_MAGL2_TE_RO7527449_Colon_1_001</t>
  </si>
  <si>
    <t>20210921_MAGL2_TE_RO7527449_Colon_1_002</t>
  </si>
  <si>
    <t>20210921_MAGL2_TE_RO7527449_Colon_1_003</t>
  </si>
  <si>
    <t>20210921_MAGL2_TE_RO7527449_Colon_1_004</t>
  </si>
  <si>
    <t>20210921_MAGL2_TE_RO7527449_Colon_1_005</t>
  </si>
  <si>
    <t>20210921_MAGL2_TE_RO7527449_Colon_1_006</t>
  </si>
  <si>
    <t>20210921_MAGL2_TE_RO7527449_Colon_1_007</t>
  </si>
  <si>
    <t>20210921_MAGL2_TE_RO7527449_Colon_1_008</t>
  </si>
  <si>
    <t>20210921_MAGL2_TE_RO7527449_Colon_1_009</t>
  </si>
  <si>
    <t>20210921_MAGL2_TE_RO7527449_Colon_1_010</t>
  </si>
  <si>
    <t>20210921_MAGL2_TE_RO7527449_Colon_1_011</t>
  </si>
  <si>
    <t>20210921_MAGL2_TE_RO7527449_Colon_1_012</t>
  </si>
  <si>
    <t>20210921_MAGL2_TE_RO7527449_Colon_1_013</t>
  </si>
  <si>
    <t>20210921_MAGL2_TE_RO7527449_Colon_1_014</t>
  </si>
  <si>
    <t>20210921_MAGL2_TE_RO7527449_Colon_1_015</t>
  </si>
  <si>
    <t>20210921_MAGL2_TE_RO7527449_Colon_1_016</t>
  </si>
  <si>
    <t>20210921_MAGL2_TE_RO7527449_Colon_1_017</t>
  </si>
  <si>
    <t>20210921_MAGL2_TE_RO7527449_Colon_1_018</t>
  </si>
  <si>
    <t>20210921_MAGL2_TE_RO7527449_Colon_1_019</t>
  </si>
  <si>
    <t>20210921_MAGL2_TE_RO7527449_Colon_1_020</t>
  </si>
  <si>
    <t>20210921_MAGL2_TE_RO7527449_Colon_1_021</t>
  </si>
  <si>
    <t>20210921_MAGL2_TE_RO7527449_Colon_1_022</t>
  </si>
  <si>
    <t>20210921_MAGL2_TE_RO7527449_Colon_1_023</t>
  </si>
  <si>
    <t>20210921_MAGL2_TE_RO7527449_Colon_1_024</t>
  </si>
  <si>
    <t>20210921_MAGL2_TE_RO7527449_Colon_1_025</t>
  </si>
  <si>
    <t>20210921_MAGL2_TE_RO7527449_Colon_1_026</t>
  </si>
  <si>
    <t>20210921_MAGL2_TE_RO7527449_Colon_1_027</t>
  </si>
  <si>
    <t>20210921_MAGL2_TE_RO7527449_Colon_1_028</t>
  </si>
  <si>
    <t>20210921_MAGL2_TE_RO7527449_Colon_1_029</t>
  </si>
  <si>
    <t>20210921_MAGL2_TE_RO7527449_Colon_1_030</t>
  </si>
  <si>
    <t>20210921_MAGL2_TE_RO7527449_Colon_1_031</t>
  </si>
  <si>
    <t>20210921_MAGL2_TE_RO7527449_Colon_1_032</t>
  </si>
  <si>
    <t>20210921_MAGL2_TE_RO7527449_Colon_1_033</t>
  </si>
  <si>
    <t>First in vivo study</t>
  </si>
  <si>
    <t>Brain (pmol/mg tissue)</t>
  </si>
  <si>
    <t>Colon (pmol/mg tissue)</t>
  </si>
  <si>
    <t>Treatment group</t>
  </si>
  <si>
    <t>Animal ID</t>
  </si>
  <si>
    <t>2-AG</t>
  </si>
  <si>
    <t>AA</t>
  </si>
  <si>
    <t>AEA</t>
  </si>
  <si>
    <t>Vehicle RO7278391</t>
  </si>
  <si>
    <t>RO7278391 (1 mg/kg)</t>
  </si>
  <si>
    <t>Vehicle RO7527449</t>
  </si>
  <si>
    <t>RO7527449 (30 mg/kg)</t>
  </si>
  <si>
    <t>Second in vivo study</t>
  </si>
  <si>
    <t>RO7527449 (100 mg/kg)</t>
  </si>
  <si>
    <t>Cycle Nr.</t>
  </si>
  <si>
    <t>Corrected data</t>
  </si>
  <si>
    <t>Slope</t>
  </si>
  <si>
    <t>R^</t>
  </si>
  <si>
    <t>Plate layout</t>
  </si>
  <si>
    <t>plate layout</t>
  </si>
  <si>
    <t>Time [s]</t>
  </si>
  <si>
    <t>Temp. [°C]</t>
  </si>
  <si>
    <t>Time [min]</t>
  </si>
  <si>
    <t>A</t>
  </si>
  <si>
    <t>MAGL</t>
  </si>
  <si>
    <t>LEI515</t>
  </si>
  <si>
    <t>A1</t>
  </si>
  <si>
    <t>B</t>
  </si>
  <si>
    <t>A2</t>
  </si>
  <si>
    <t>C</t>
  </si>
  <si>
    <t>Hit 1</t>
  </si>
  <si>
    <t>A3</t>
  </si>
  <si>
    <t>D</t>
  </si>
  <si>
    <t>A4</t>
  </si>
  <si>
    <t>E</t>
  </si>
  <si>
    <t>A5</t>
  </si>
  <si>
    <t>F</t>
  </si>
  <si>
    <t>A6</t>
  </si>
  <si>
    <t>G</t>
  </si>
  <si>
    <t>MOCK</t>
  </si>
  <si>
    <t>Compound 2</t>
  </si>
  <si>
    <t>A7</t>
  </si>
  <si>
    <t>H</t>
  </si>
  <si>
    <t>A8</t>
  </si>
  <si>
    <t>Plate 1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</si>
  <si>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</si>
  <si>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</si>
  <si>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</si>
  <si>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</si>
  <si>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</si>
  <si>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</si>
  <si>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</si>
  <si>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</si>
  <si>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</si>
  <si>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</si>
  <si>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</si>
  <si>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</si>
  <si>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</si>
  <si>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</si>
  <si>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</si>
  <si>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</si>
  <si>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</si>
  <si>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</si>
  <si>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</si>
  <si>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</si>
  <si>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</si>
  <si>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</si>
  <si>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</si>
  <si>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</si>
  <si>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</si>
  <si>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</si>
  <si>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</si>
  <si>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</si>
  <si>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</si>
  <si>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</si>
  <si>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</si>
  <si>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</si>
  <si>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</si>
  <si>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</si>
  <si>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</si>
  <si>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</si>
  <si>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</si>
  <si>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</si>
  <si>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</si>
  <si>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</si>
  <si>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</si>
  <si>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</si>
  <si>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</si>
  <si>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</si>
  <si>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</si>
  <si>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</si>
  <si>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</si>
  <si>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</si>
  <si>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</si>
  <si>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</si>
  <si>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</si>
  <si>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</si>
  <si>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</si>
  <si>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</si>
  <si>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</si>
  <si>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</si>
  <si>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</si>
  <si>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</si>
  <si>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</si>
  <si>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</si>
  <si>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</si>
  <si>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</si>
  <si>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</si>
  <si>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</si>
  <si>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</si>
  <si>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</si>
  <si>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</si>
  <si>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</si>
  <si>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</si>
  <si>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</si>
  <si>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</si>
  <si>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</si>
  <si>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</si>
  <si>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</si>
  <si>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</si>
  <si>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</si>
  <si>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</si>
  <si>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</si>
  <si>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</si>
  <si>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</si>
  <si>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</si>
  <si>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</si>
  <si>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</si>
  <si>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</si>
  <si>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</si>
  <si>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</si>
  <si>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</si>
  <si>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</si>
  <si>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Plate 2</t>
  </si>
  <si>
    <t>plate 2</t>
  </si>
  <si>
    <t>2021002007740_MAGL_Incubation_Brain_MH_075</t>
  </si>
  <si>
    <t>2:F,12</t>
  </si>
  <si>
    <t>Sample 48</t>
  </si>
  <si>
    <t>2021002007740_MAGL_Incubation_Brain_MH_074</t>
  </si>
  <si>
    <t>2:F,11</t>
  </si>
  <si>
    <t>Sample 47</t>
  </si>
  <si>
    <t>2021002007740_MAGL_Incubation_Brain_MH_073</t>
  </si>
  <si>
    <t>2:F,10</t>
  </si>
  <si>
    <t>Sample 46</t>
  </si>
  <si>
    <t>2021002007740_MAGL_Incubation_Brain_MH_072</t>
  </si>
  <si>
    <t>2:F,9</t>
  </si>
  <si>
    <t>Sample 45</t>
  </si>
  <si>
    <t>2021002007740_MAGL_Incubation_Brain_MH_071</t>
  </si>
  <si>
    <t>2:F,8</t>
  </si>
  <si>
    <t>Sample 44</t>
  </si>
  <si>
    <t>2021002007740_MAGL_Incubation_Brain_MH_070</t>
  </si>
  <si>
    <t>2:F,7</t>
  </si>
  <si>
    <t>Sample 43</t>
  </si>
  <si>
    <t>2021002007740_MAGL_Incubation_Brain_MH_069</t>
  </si>
  <si>
    <t>Sample 42</t>
  </si>
  <si>
    <t>2021002007740_MAGL_Incubation_Brain_MH_068</t>
  </si>
  <si>
    <t>Sample 41</t>
  </si>
  <si>
    <t>2021002007740_MAGL_Incubation_Brain_MH_067</t>
  </si>
  <si>
    <t>Sample 40</t>
  </si>
  <si>
    <t>2021002007740_MAGL_Incubation_Brain_MH_066</t>
  </si>
  <si>
    <t>Sample 39</t>
  </si>
  <si>
    <t>2021002007740_MAGL_Incubation_Brain_MH_065</t>
  </si>
  <si>
    <t>Sample 38</t>
  </si>
  <si>
    <t>2021002007740_MAGL_Incubation_Brain_MH_064</t>
  </si>
  <si>
    <t>Sample 37</t>
  </si>
  <si>
    <t>2021002007740_MAGL_Incubation_Brain_MH_063</t>
  </si>
  <si>
    <t>Sample 36</t>
  </si>
  <si>
    <t>2021002007740_MAGL_Incubation_Brain_MH_062</t>
  </si>
  <si>
    <t>Sample 35</t>
  </si>
  <si>
    <t>2021002007740_MAGL_Incubation_Brain_MH_061</t>
  </si>
  <si>
    <t>Sample 34</t>
  </si>
  <si>
    <t>2021002007740_MAGL_Incubation_Brain_MH_060</t>
  </si>
  <si>
    <t>Sample 33</t>
  </si>
  <si>
    <t>2021002007740_MAGL_Incubation_Brain_MH_059</t>
  </si>
  <si>
    <t>Sample 32</t>
  </si>
  <si>
    <t>2021002007740_MAGL_Incubation_Brain_MH_058</t>
  </si>
  <si>
    <t>Sample 31</t>
  </si>
  <si>
    <t>2021002007740_MAGL_Incubation_Brain_MH_057</t>
  </si>
  <si>
    <t>Sample 30</t>
  </si>
  <si>
    <t>2021002007740_MAGL_Incubation_Brain_MH_056</t>
  </si>
  <si>
    <t>Sample 29</t>
  </si>
  <si>
    <t>2021002007740_MAGL_Incubation_Brain_MH_055</t>
  </si>
  <si>
    <t>Sample 28</t>
  </si>
  <si>
    <t>2021002007740_MAGL_Incubation_Brain_MH_054</t>
  </si>
  <si>
    <t>Sample 27</t>
  </si>
  <si>
    <t>2021002007740_MAGL_Incubation_Brain_MH_053</t>
  </si>
  <si>
    <t>Sample 26</t>
  </si>
  <si>
    <t>2021002007740_MAGL_Incubation_Brain_MH_052</t>
  </si>
  <si>
    <t>Sample 25</t>
  </si>
  <si>
    <t>2021002007740_MAGL_Incubation_Brain_MH_051</t>
  </si>
  <si>
    <t>2021002007740_MAGL_Incubation_Brain_MH_050</t>
  </si>
  <si>
    <t>2021002007740_MAGL_Incubation_Brain_MH_049</t>
  </si>
  <si>
    <t>2021002007740_MAGL_Incubation_Brain_MH_048</t>
  </si>
  <si>
    <t>2021002007740_MAGL_Incubation_Brain_MH_047</t>
  </si>
  <si>
    <t>2021002007740_MAGL_Incubation_Brain_MH_046</t>
  </si>
  <si>
    <t>2021002007740_MAGL_Incubation_Brain_MH_045</t>
  </si>
  <si>
    <t>2021002007740_MAGL_Incubation_Brain_MH_044</t>
  </si>
  <si>
    <t>2021002007740_MAGL_Incubation_Brain_MH_043</t>
  </si>
  <si>
    <t>2021002007740_MAGL_Incubation_Brain_MH_042</t>
  </si>
  <si>
    <t>2021002007740_MAGL_Incubation_Brain_MH_041</t>
  </si>
  <si>
    <t>2021002007740_MAGL_Incubation_Brain_MH_040</t>
  </si>
  <si>
    <t>2021002007740_MAGL_Incubation_Brain_MH_039</t>
  </si>
  <si>
    <t>2021002007740_MAGL_Incubation_Brain_MH_038</t>
  </si>
  <si>
    <t>1nM = 1pmol/ml = 1pmol/100mg</t>
  </si>
  <si>
    <t>100mg brain/ml</t>
  </si>
  <si>
    <t>Human brain lysate</t>
  </si>
  <si>
    <t>2:C,12</t>
  </si>
  <si>
    <t>Sample 24</t>
  </si>
  <si>
    <t>2021002007740_MAGL_Incubation_Brain_MH_037</t>
  </si>
  <si>
    <t>2:C,11</t>
  </si>
  <si>
    <t>Sample 23</t>
  </si>
  <si>
    <t>2021002007740_MAGL_Incubation_Brain_MH_036</t>
  </si>
  <si>
    <t>2:C,10</t>
  </si>
  <si>
    <t>Sample 22</t>
  </si>
  <si>
    <t>2021002007740_MAGL_Incubation_Brain_MH_035</t>
  </si>
  <si>
    <t>2:C,9</t>
  </si>
  <si>
    <t>Sample 21</t>
  </si>
  <si>
    <t>2021002007740_MAGL_Incubation_Brain_MH_034</t>
  </si>
  <si>
    <t>2:C,8</t>
  </si>
  <si>
    <t>Sample 20</t>
  </si>
  <si>
    <t>2021002007740_MAGL_Incubation_Brain_MH_033</t>
  </si>
  <si>
    <t>2:C,7</t>
  </si>
  <si>
    <t>Sample 19</t>
  </si>
  <si>
    <t>2021002007740_MAGL_Incubation_Brain_MH_032</t>
  </si>
  <si>
    <t>2021002007740_MAGL_Incubation_Brain_MH_031</t>
  </si>
  <si>
    <t>2021002007740_MAGL_Incubation_Brain_MH_030</t>
  </si>
  <si>
    <t>2021002007740_MAGL_Incubation_Brain_MH_029</t>
  </si>
  <si>
    <t>2021002007740_MAGL_Incubation_Brain_MH_028</t>
  </si>
  <si>
    <t>2021002007740_MAGL_Incubation_Brain_MH_027</t>
  </si>
  <si>
    <t>2021002007740_MAGL_Incubation_Brain_MH_026</t>
  </si>
  <si>
    <t>2021002007740_MAGL_Incubation_Brain_MH_025</t>
  </si>
  <si>
    <t>2021002007740_MAGL_Incubation_Brain_MH_024</t>
  </si>
  <si>
    <t>2021002007740_MAGL_Incubation_Brain_MH_023</t>
  </si>
  <si>
    <t>2021002007740_MAGL_Incubation_Brain_MH_022</t>
  </si>
  <si>
    <t>2021002007740_MAGL_Incubation_Brain_MH_021</t>
  </si>
  <si>
    <t>2021002007740_MAGL_Incubation_Brain_MH_020</t>
  </si>
  <si>
    <t>2021002007740_MAGL_Incubation_Brain_MH_019</t>
  </si>
  <si>
    <t>2021002007740_MAGL_Incubation_Brain_MH_018</t>
  </si>
  <si>
    <t>2021002007740_MAGL_Incubation_Brain_MH_017</t>
  </si>
  <si>
    <t>2021002007740_MAGL_Incubation_Brain_MH_016</t>
  </si>
  <si>
    <t>2021002007740_MAGL_Incubation_Brain_MH_015</t>
  </si>
  <si>
    <t>2021002007740_MAGL_Incubation_Brain_MH_014</t>
  </si>
  <si>
    <t>2021002007740_MAGL_Incubation_Brain_MH_013</t>
  </si>
  <si>
    <t>2021002007740_MAGL_Incubation_Brain_MH_012</t>
  </si>
  <si>
    <t>2021002007740_MAGL_Incubation_Brain_MH_011</t>
  </si>
  <si>
    <t>2021002007740_MAGL_Incubation_Brain_MH_010</t>
  </si>
  <si>
    <t>2021002007740_MAGL_Incubation_Brain_MH_009</t>
  </si>
  <si>
    <t>2021002007740_MAGL_Incubation_Brain_MH_008</t>
  </si>
  <si>
    <t>2021002007740_MAGL_Incubation_Brain_MH_007</t>
  </si>
  <si>
    <t>2021002007740_MAGL_Incubation_Brain_MH_006</t>
  </si>
  <si>
    <t>2021002007740_MAGL_Incubation_Brain_MH_005</t>
  </si>
  <si>
    <t>2021002007740_MAGL_Incubation_Brain_MH_004</t>
  </si>
  <si>
    <t>2021002007740_MAGL_Incubation_Brain_MH_003</t>
  </si>
  <si>
    <t>2021002007740_MAGL_Incubation_Brain_MH_002</t>
  </si>
  <si>
    <t>2021002007740_MAGL_Incubation_Brain_MH_001</t>
  </si>
  <si>
    <t>Mouse brain lysate</t>
  </si>
  <si>
    <t>DMSO</t>
  </si>
  <si>
    <t>LEI-515 [uM]</t>
  </si>
  <si>
    <t>2-AG (pmol/mg brain)</t>
  </si>
  <si>
    <t>ABX-1431</t>
  </si>
  <si>
    <t>LEI-515</t>
  </si>
  <si>
    <t>Compound</t>
  </si>
  <si>
    <t>Lane</t>
  </si>
  <si>
    <t>Gel 2</t>
  </si>
  <si>
    <t>Gel 1</t>
  </si>
  <si>
    <t>10µM</t>
  </si>
  <si>
    <t>1 µM</t>
  </si>
  <si>
    <t>0.1 µM</t>
  </si>
  <si>
    <t>10 nM</t>
  </si>
  <si>
    <t>1 nM</t>
  </si>
  <si>
    <t>10 µM</t>
  </si>
  <si>
    <t>Concentration</t>
  </si>
  <si>
    <t>ABX</t>
  </si>
  <si>
    <t>Mouse brain membrane &amp; MB064</t>
  </si>
  <si>
    <t>Lysate &amp; probe</t>
  </si>
  <si>
    <t>Mouse brain membrane &amp; FP-TAMRA</t>
  </si>
  <si>
    <t>DMOS</t>
  </si>
  <si>
    <t>Gel 3</t>
  </si>
  <si>
    <t>f</t>
  </si>
  <si>
    <t>3h</t>
  </si>
  <si>
    <t>MJ98_LEI-515_3h_5</t>
  </si>
  <si>
    <t>MJ97_LEI-515_3h_4</t>
  </si>
  <si>
    <t>MJ96_LEI-515_3h_3</t>
  </si>
  <si>
    <t>MJ95_LEI-515_3h_2</t>
  </si>
  <si>
    <t>MJ94_LEI-515_3h_1</t>
  </si>
  <si>
    <t>f,h,i</t>
  </si>
  <si>
    <t>1h</t>
  </si>
  <si>
    <t>MJ93_LEI-515_1h_5</t>
  </si>
  <si>
    <t>MJ92_LEI-515_1h_4</t>
  </si>
  <si>
    <t>MJ91_LEI-515_1h_3</t>
  </si>
  <si>
    <t>MJ90_LEI-515_1h_2</t>
  </si>
  <si>
    <t>MJ89_LEI-515_1h_1</t>
  </si>
  <si>
    <t>20 min</t>
  </si>
  <si>
    <t>MJ88_LEI-515_20min_5</t>
  </si>
  <si>
    <t>MJ87_LEI-515_20min_4</t>
  </si>
  <si>
    <t>MJ86_LEI-515_20min_3</t>
  </si>
  <si>
    <t>MJ85_LEI-515_20min_2</t>
  </si>
  <si>
    <t>MJ84_LEI-515_20min_1</t>
  </si>
  <si>
    <t>MJ68_DMSO_3h_5</t>
  </si>
  <si>
    <t>MJ67_DMSO_3h_4</t>
  </si>
  <si>
    <t>MJ66_DMSO_3h_3</t>
  </si>
  <si>
    <t>AEA (20:4)</t>
  </si>
  <si>
    <t>MJ65_DMSO_3h_2</t>
  </si>
  <si>
    <t>AA (FA 20:4)</t>
  </si>
  <si>
    <t>MJ64_DMSO_3h_1</t>
  </si>
  <si>
    <t>MJ63_DMSO_1h_5</t>
  </si>
  <si>
    <t>MJ62_DMSO_1h_4</t>
  </si>
  <si>
    <t>MJ61_DMSO_1h_3</t>
  </si>
  <si>
    <t>MJ60_DMSO_1h_2</t>
  </si>
  <si>
    <t>2-AG&amp;1-AG (20:4)</t>
  </si>
  <si>
    <t>MJ59_DMSO_1h_1</t>
  </si>
  <si>
    <t>MJ98</t>
  </si>
  <si>
    <t>MJ93</t>
  </si>
  <si>
    <t>MJ88</t>
  </si>
  <si>
    <t>MJ83</t>
  </si>
  <si>
    <t>MJ78</t>
  </si>
  <si>
    <t>MJ73</t>
  </si>
  <si>
    <t>MJ68</t>
  </si>
  <si>
    <t>MJ63</t>
  </si>
  <si>
    <t>MJ58</t>
  </si>
  <si>
    <t>MJ97</t>
  </si>
  <si>
    <t>MJ92</t>
  </si>
  <si>
    <t>MJ87</t>
  </si>
  <si>
    <t>MJ82</t>
  </si>
  <si>
    <t>MJ77</t>
  </si>
  <si>
    <t>MJ72</t>
  </si>
  <si>
    <t>MJ67</t>
  </si>
  <si>
    <t>MJ62</t>
  </si>
  <si>
    <t>MJ57</t>
  </si>
  <si>
    <t>MJ96</t>
  </si>
  <si>
    <t>MJ91</t>
  </si>
  <si>
    <t>MJ86</t>
  </si>
  <si>
    <t>MJ81</t>
  </si>
  <si>
    <t>MJ76</t>
  </si>
  <si>
    <t>MJ71</t>
  </si>
  <si>
    <t>MJ66</t>
  </si>
  <si>
    <t>MJ61</t>
  </si>
  <si>
    <t>MJ56</t>
  </si>
  <si>
    <t>MJ95</t>
  </si>
  <si>
    <t>MJ90</t>
  </si>
  <si>
    <t>MJ85</t>
  </si>
  <si>
    <t>MJ80</t>
  </si>
  <si>
    <t>MJ75</t>
  </si>
  <si>
    <t>MJ70</t>
  </si>
  <si>
    <t>MJ65</t>
  </si>
  <si>
    <t>MJ60</t>
  </si>
  <si>
    <t>MJ55</t>
  </si>
  <si>
    <t>MJ94</t>
  </si>
  <si>
    <t>MJ89</t>
  </si>
  <si>
    <t>MJ84</t>
  </si>
  <si>
    <t>MJ79</t>
  </si>
  <si>
    <t>MJ74</t>
  </si>
  <si>
    <t>MJ69</t>
  </si>
  <si>
    <t>MJ64</t>
  </si>
  <si>
    <t>MJ59</t>
  </si>
  <si>
    <t>MJ54</t>
  </si>
  <si>
    <t>MJ53</t>
  </si>
  <si>
    <t>MJ49</t>
  </si>
  <si>
    <t>MJ45</t>
  </si>
  <si>
    <t>MJ41</t>
  </si>
  <si>
    <t>MJ37</t>
  </si>
  <si>
    <t>MJ33</t>
  </si>
  <si>
    <t>MJ52</t>
  </si>
  <si>
    <t>MJ48</t>
  </si>
  <si>
    <t>MJ44</t>
  </si>
  <si>
    <t>MJ40</t>
  </si>
  <si>
    <t>MJ36</t>
  </si>
  <si>
    <t>MJ32</t>
  </si>
  <si>
    <t>MJ51</t>
  </si>
  <si>
    <t>MJ47</t>
  </si>
  <si>
    <t>MJ43</t>
  </si>
  <si>
    <t>MJ39</t>
  </si>
  <si>
    <t>MJ35</t>
  </si>
  <si>
    <t>MJ31</t>
  </si>
  <si>
    <t>MJ50</t>
  </si>
  <si>
    <t>MJ46</t>
  </si>
  <si>
    <t>MJ42</t>
  </si>
  <si>
    <t>MJ38</t>
  </si>
  <si>
    <t>MJ34</t>
  </si>
  <si>
    <t>MJ30</t>
  </si>
  <si>
    <t>MJ58_DMSO_20min_5</t>
  </si>
  <si>
    <t>MJ57_DMSO_20min_4</t>
  </si>
  <si>
    <t>Factor</t>
  </si>
  <si>
    <t>MJ56_DMSO_20min_3</t>
  </si>
  <si>
    <t>MJ55_DMSO_20min_2</t>
  </si>
  <si>
    <t>MJ54_DMSO_20min_1</t>
  </si>
  <si>
    <t>g</t>
  </si>
  <si>
    <t>1 hour</t>
  </si>
  <si>
    <t>MJ53_10_4</t>
  </si>
  <si>
    <t>MJ52_10_3</t>
  </si>
  <si>
    <t>MJ51_10_2</t>
  </si>
  <si>
    <t>MJ50_10_1</t>
  </si>
  <si>
    <t>3 µM</t>
  </si>
  <si>
    <t>MJ49_3_4</t>
  </si>
  <si>
    <t>MJ48_3_3</t>
  </si>
  <si>
    <t>MJ47_3_2</t>
  </si>
  <si>
    <t>MJ46_3_1</t>
  </si>
  <si>
    <t>MJ45_1_4</t>
  </si>
  <si>
    <t>MJ44_1_3</t>
  </si>
  <si>
    <t>MJ43_1_2</t>
  </si>
  <si>
    <t>MJ42_1_1</t>
  </si>
  <si>
    <t>0.3 µM</t>
  </si>
  <si>
    <t>MJ41_03_4</t>
  </si>
  <si>
    <t>MJ40_03_3</t>
  </si>
  <si>
    <t>MJ39_03_2</t>
  </si>
  <si>
    <t>MJ38_03_1</t>
  </si>
  <si>
    <t>MJ37_01_4</t>
  </si>
  <si>
    <t>MJ36_01_3</t>
  </si>
  <si>
    <t>MJ35_01_2</t>
  </si>
  <si>
    <t>MJ34_01_1</t>
  </si>
  <si>
    <t>MJ33_DMSO_4</t>
  </si>
  <si>
    <t>MJ32_DMSO_3</t>
  </si>
  <si>
    <t>MJ31_DMSO_2</t>
  </si>
  <si>
    <t>Intercept</t>
  </si>
  <si>
    <t xml:space="preserve">Slope </t>
  </si>
  <si>
    <t>RR</t>
  </si>
  <si>
    <t>MJ30_DMSO_1</t>
  </si>
  <si>
    <t>Figure 3</t>
  </si>
  <si>
    <t>Incubation time</t>
  </si>
  <si>
    <t>Concentration LEI-515</t>
  </si>
  <si>
    <t>Protein concentration(mg/ml)</t>
  </si>
  <si>
    <t>t=2.320, df=6</t>
  </si>
  <si>
    <t>t, df</t>
  </si>
  <si>
    <t>t=2.195, df=8</t>
  </si>
  <si>
    <t>Two-tailed</t>
  </si>
  <si>
    <t>One- or two-tailed P value?</t>
  </si>
  <si>
    <t>No</t>
  </si>
  <si>
    <t>Significantly different (P &lt; 0.05)?</t>
  </si>
  <si>
    <t>ns</t>
  </si>
  <si>
    <t>P value summary</t>
  </si>
  <si>
    <t>P value</t>
  </si>
  <si>
    <t>Unpaired t test</t>
  </si>
  <si>
    <t>ctrl+veh</t>
  </si>
  <si>
    <t>Column A</t>
  </si>
  <si>
    <t>vs.</t>
  </si>
  <si>
    <t>ctrl+LEI-515 (30mg/kg)</t>
  </si>
  <si>
    <t>Column B</t>
  </si>
  <si>
    <t>ctrl+veh vs. ctrl+LEI-515 (30mg/kg)</t>
  </si>
  <si>
    <t>ctrl+veh vs. ctrl+LEI-515 (10mg/kg)</t>
  </si>
  <si>
    <t>serum_AST_activity_females (% of CCl4+veh)</t>
  </si>
  <si>
    <t>Table Analyzed</t>
  </si>
  <si>
    <t>serum_AST_activity_meas_males (% of CCl4+veh)</t>
  </si>
  <si>
    <t>DF</t>
  </si>
  <si>
    <t>q</t>
  </si>
  <si>
    <t>n2</t>
  </si>
  <si>
    <t>n1</t>
  </si>
  <si>
    <t>SE of diff.</t>
  </si>
  <si>
    <t>Mean Diff.</t>
  </si>
  <si>
    <t>Mean 2</t>
  </si>
  <si>
    <t>Mean 1</t>
  </si>
  <si>
    <t>Test details</t>
  </si>
  <si>
    <t>-4.674 to 0.6504</t>
  </si>
  <si>
    <t>ctrl+LEI-515 (10mg/kg)</t>
  </si>
  <si>
    <t>-3.977 to 1.819</t>
  </si>
  <si>
    <t>A-?</t>
  </si>
  <si>
    <t>Adjusted P Value</t>
  </si>
  <si>
    <t>Summary</t>
  </si>
  <si>
    <t>Below threshold?</t>
  </si>
  <si>
    <t>95.00% CI of diff.</t>
  </si>
  <si>
    <t>Dunnett's multiple comparisons test</t>
  </si>
  <si>
    <t>ANOVA, multiple comparisons</t>
  </si>
  <si>
    <t>-40.35 to 5.615</t>
  </si>
  <si>
    <t>-34.33 to 15.71</t>
  </si>
  <si>
    <t>serum_AST_activity_meas_all</t>
  </si>
  <si>
    <t>serum_AST_activity_meas_males</t>
  </si>
  <si>
    <t>mean</t>
  </si>
  <si>
    <t>% of CCL4 damage</t>
  </si>
  <si>
    <t>ctrl+vehicle</t>
  </si>
  <si>
    <t>AST</t>
  </si>
  <si>
    <t xml:space="preserve">Females only </t>
  </si>
  <si>
    <t xml:space="preserve">Males only </t>
  </si>
  <si>
    <t>Males+Females</t>
  </si>
  <si>
    <t>t=1.049, df=6</t>
  </si>
  <si>
    <t>t=1.001, df=8</t>
  </si>
  <si>
    <t>-0.9686 to 0.4596</t>
  </si>
  <si>
    <t>-0.9699 to 0.5849</t>
  </si>
  <si>
    <t>serum_ALT_activity_meas_females (%of CCl4 +Veh)</t>
  </si>
  <si>
    <t>serum_ALT_activity_meas_males</t>
  </si>
  <si>
    <t>-11.12 to 5.279</t>
  </si>
  <si>
    <t>serum_ALT_activity_meas_females</t>
  </si>
  <si>
    <t>-11.14 to 6.718</t>
  </si>
  <si>
    <t>ALT</t>
  </si>
  <si>
    <t>Ctrl groups</t>
  </si>
  <si>
    <t>Mann-Whitney U</t>
  </si>
  <si>
    <t>d</t>
  </si>
  <si>
    <t>84 , 36</t>
  </si>
  <si>
    <t>Sum of ranks in column A,B</t>
  </si>
  <si>
    <t>t=2.744, df=15</t>
  </si>
  <si>
    <t>Yes</t>
  </si>
  <si>
    <t>***</t>
  </si>
  <si>
    <t>Exact</t>
  </si>
  <si>
    <t>Exact or approximate P value?</t>
  </si>
  <si>
    <t>*</t>
  </si>
  <si>
    <t>Mann Whitney test</t>
  </si>
  <si>
    <t>CCl4+vehicle vs. CCl4+LEI-515 (30mg/kg)</t>
  </si>
  <si>
    <t>CCl4+vehicle vs. CCl4+LEI-515 (10mg/kg)</t>
  </si>
  <si>
    <t>CCl4+vehicle</t>
  </si>
  <si>
    <t>CCl4+LEI-515 (30mg/kg)</t>
  </si>
  <si>
    <t>&lt;0.0001</t>
  </si>
  <si>
    <t>****</t>
  </si>
  <si>
    <t>32.47 to 86.96</t>
  </si>
  <si>
    <t>CCl4+LEI-515 (10mg/kg)</t>
  </si>
  <si>
    <t>**</t>
  </si>
  <si>
    <t>10.54 to 77.27</t>
  </si>
  <si>
    <t>serum_AST_activity_normalized_females</t>
  </si>
  <si>
    <t>serum_AST_activity_normalized_males</t>
  </si>
  <si>
    <t>t=5.904, df=13</t>
  </si>
  <si>
    <t>Alpha</t>
  </si>
  <si>
    <t>Number of comparisons per family</t>
  </si>
  <si>
    <t>Number of families</t>
  </si>
  <si>
    <t>280.3 to 750.7</t>
  </si>
  <si>
    <t>serum_AST_activity_meas_females_only</t>
  </si>
  <si>
    <t>serum_AST_activity_meas_males_only</t>
  </si>
  <si>
    <t>90.97 to 667.1</t>
  </si>
  <si>
    <t>D-?</t>
  </si>
  <si>
    <t>normalized %</t>
  </si>
  <si>
    <t>Females</t>
  </si>
  <si>
    <t>Males</t>
  </si>
  <si>
    <t>t=8.200, df=13</t>
  </si>
  <si>
    <t>t=2.998, df=15</t>
  </si>
  <si>
    <t>34.06 to 88.03</t>
  </si>
  <si>
    <t>-10.38 to 55.72</t>
  </si>
  <si>
    <t>serum_ALT_activity_normalized_females</t>
  </si>
  <si>
    <t>serum_ALT_activity_normalized_male</t>
  </si>
  <si>
    <t>391.2 to 1011</t>
  </si>
  <si>
    <t>-119.2 to 639.9</t>
  </si>
  <si>
    <t>female</t>
  </si>
  <si>
    <t>males</t>
  </si>
  <si>
    <t>H&amp;E</t>
  </si>
  <si>
    <t>Ctrl group</t>
  </si>
  <si>
    <t>t=6.262, df=15</t>
  </si>
  <si>
    <t>t=6.234, df=27</t>
  </si>
  <si>
    <t>CCl4+LEI-515</t>
  </si>
  <si>
    <t>necrosis (% of veh)_males</t>
  </si>
  <si>
    <t>necrosis (% of veh)_all gend</t>
  </si>
  <si>
    <t>t=0.6610, df=14</t>
  </si>
  <si>
    <t>Ctrl + veh</t>
  </si>
  <si>
    <t>Ctrl + LEI-515</t>
  </si>
  <si>
    <t>BATCH_4HNE_(FC)_ctrls_all_gend</t>
  </si>
  <si>
    <t xml:space="preserve"> </t>
  </si>
  <si>
    <t>fold change of CCL4 damage</t>
  </si>
  <si>
    <t>4HNE</t>
  </si>
  <si>
    <t>t=3.580, df=10</t>
  </si>
  <si>
    <t>t=2.525, df=10</t>
  </si>
  <si>
    <t>t=4.172, df=22</t>
  </si>
  <si>
    <t>CCl4 + veh</t>
  </si>
  <si>
    <t>CCl4 + LEI-515</t>
  </si>
  <si>
    <t>BATCH_4HNE_(FC)_females</t>
  </si>
  <si>
    <t>BATCH_4HNE_(FC)_males</t>
  </si>
  <si>
    <t>BATCH_4HNE_(FC)_all _gend</t>
  </si>
  <si>
    <t>normalized (fold change)</t>
  </si>
  <si>
    <t>t=0.6129, df=16</t>
  </si>
  <si>
    <t>BATCH_CD45_count_ctrls_all_gend</t>
  </si>
  <si>
    <t>cell count</t>
  </si>
  <si>
    <t>CD45 count</t>
  </si>
  <si>
    <t>t=2.254, df=10</t>
  </si>
  <si>
    <t>t=3.565, df=15</t>
  </si>
  <si>
    <t>t=4.217, df=27</t>
  </si>
  <si>
    <t>BATCH_CD45_count_females</t>
  </si>
  <si>
    <t>BATCH_CD45_count_males</t>
  </si>
  <si>
    <t>BATCH_CD45_count_all _gend</t>
  </si>
  <si>
    <t>Lung_119_006</t>
  </si>
  <si>
    <t>Lung_119_005</t>
  </si>
  <si>
    <t>Lung_119_004</t>
  </si>
  <si>
    <t>Lung_039_006</t>
  </si>
  <si>
    <t>Lung_039_005</t>
  </si>
  <si>
    <t>Lung_039_004</t>
  </si>
  <si>
    <t>LEI-515_2</t>
  </si>
  <si>
    <t>LEI-515_1</t>
  </si>
  <si>
    <t>BSL_FA22.6_w3</t>
  </si>
  <si>
    <t>BSL_FA20.4_w6</t>
  </si>
  <si>
    <t>BSL_FA20.3_w9</t>
  </si>
  <si>
    <t>BSL_FA20.3_w6</t>
  </si>
  <si>
    <t>BSL_FA20.3_w3</t>
  </si>
  <si>
    <t>BSL_FA18.1_w9</t>
  </si>
  <si>
    <t>BSL_PGD2</t>
  </si>
  <si>
    <t>BSL_PGE2</t>
  </si>
  <si>
    <t>BSL_PGF2a</t>
  </si>
  <si>
    <t>BSL_11b_PGF2a</t>
  </si>
  <si>
    <t>BSL_8iso_15R_PGF2a</t>
  </si>
  <si>
    <t>BSL_SEA</t>
  </si>
  <si>
    <t>BSL_PEA</t>
  </si>
  <si>
    <t>BSL_1_LG_2_LG</t>
  </si>
  <si>
    <t>BSL_1_AG_2_AG</t>
  </si>
  <si>
    <t>BSL_DHEA</t>
  </si>
  <si>
    <t>BSL_AEA</t>
  </si>
  <si>
    <t>Sample Name</t>
  </si>
  <si>
    <t>LEI-515 100mg vs 0mg</t>
    <phoneticPr fontId="0" type="noConversion"/>
  </si>
  <si>
    <t>LEI-515 30mg vs 0mg</t>
    <phoneticPr fontId="0" type="noConversion"/>
  </si>
  <si>
    <t>Lung_119_018</t>
  </si>
  <si>
    <t>Lung_119_017</t>
  </si>
  <si>
    <t>Lung_119_016</t>
  </si>
  <si>
    <t>Lung_119_015</t>
  </si>
  <si>
    <t>Lung_119_014</t>
  </si>
  <si>
    <t>Lung_119_013</t>
  </si>
  <si>
    <t>Lung_119_012</t>
  </si>
  <si>
    <t>Lung_119_011</t>
  </si>
  <si>
    <t>Lung_119_010</t>
  </si>
  <si>
    <t>Lung_119_009</t>
  </si>
  <si>
    <t>Lung_119_008</t>
  </si>
  <si>
    <t>Lung_119_007</t>
  </si>
  <si>
    <t>Lung_119_003</t>
  </si>
  <si>
    <t>Lung_119_002</t>
  </si>
  <si>
    <t>Lung_119_001</t>
  </si>
  <si>
    <t>Lung_039_018</t>
  </si>
  <si>
    <t>Lung_039_017</t>
  </si>
  <si>
    <t>Lung_039_016</t>
  </si>
  <si>
    <t>Lung_039_015</t>
  </si>
  <si>
    <t>Lung_039_014</t>
  </si>
  <si>
    <t>Lung_039_013</t>
  </si>
  <si>
    <t>Lung_039_012</t>
  </si>
  <si>
    <t>Lung_039_011</t>
  </si>
  <si>
    <t>Lung_039_010</t>
  </si>
  <si>
    <t>Lung_039_009</t>
  </si>
  <si>
    <t>Lung_039_008</t>
  </si>
  <si>
    <t>Lung_039_007</t>
  </si>
  <si>
    <t>Lung_039_003</t>
  </si>
  <si>
    <t>Lung_039_002</t>
  </si>
  <si>
    <t>Lung_039_001</t>
  </si>
  <si>
    <t>blank effect</t>
  </si>
  <si>
    <t>RSD</t>
  </si>
  <si>
    <t>QC_lung_006</t>
  </si>
  <si>
    <t>QC_lung_005</t>
  </si>
  <si>
    <t>QC_lung_004</t>
  </si>
  <si>
    <t>QC_lung_003</t>
  </si>
  <si>
    <t>QC_lung_002</t>
  </si>
  <si>
    <t>QC_lung_001</t>
  </si>
  <si>
    <t>N/A</t>
  </si>
  <si>
    <t>Proc blank_003</t>
  </si>
  <si>
    <t>Proc blank_002</t>
  </si>
  <si>
    <t>Proc blank_001</t>
  </si>
  <si>
    <t>LEI-515 P.O. 100 mg/kg mouse 6</t>
  </si>
  <si>
    <t>LEI-515 P.O. 100 mg/kg mouse 5</t>
  </si>
  <si>
    <t>LEI-515 P.O. 100 mg/kg mouse 4</t>
  </si>
  <si>
    <t>LEI-515 P.O. 100 mg/kg mouse 3</t>
  </si>
  <si>
    <t>LEI-515 P.O. 100 mg/kg mouse 2</t>
  </si>
  <si>
    <t>LEI-515 P.O. 100 mg/kg mouse 1</t>
  </si>
  <si>
    <t>Pfizer cmpnd S.C. mouse 6</t>
  </si>
  <si>
    <t>Pfizer cmpnd S.C. mouse 5</t>
  </si>
  <si>
    <t>Pfizer cmpnd S.C. mouse 4</t>
  </si>
  <si>
    <t>Pfizer cmpnd S.C. mouse 3</t>
  </si>
  <si>
    <t>Pfizer cmpnd S.C. mouse 2</t>
  </si>
  <si>
    <t>Pfizer cmpnd S.C. mouse 1</t>
  </si>
  <si>
    <t>Vehicle p.o. mouse 3</t>
  </si>
  <si>
    <t>Vehicle p.o. mouse 2</t>
  </si>
  <si>
    <t>Vehicle p.o. mouse 1</t>
  </si>
  <si>
    <t>Vehicle S.C. mouse 3</t>
  </si>
  <si>
    <t>Vehicle S.C. mouse 2</t>
  </si>
  <si>
    <t>Vehicle S.C. mouse 1</t>
  </si>
  <si>
    <t>LEI-515 P.O. 30mg/kg mouse 6</t>
  </si>
  <si>
    <t>LEI-515 P.O. 30mg/kg mouse 5</t>
  </si>
  <si>
    <t>LEI-515 P.O. 30mg/kg mouse 4</t>
  </si>
  <si>
    <t>LEI-515 P.O. 30mg/kg mouse 3</t>
  </si>
  <si>
    <t>LEI-515 P.O. 30mg/kg mouse 2</t>
  </si>
  <si>
    <t>LEI-515 P.O. 30mg/kg mouse 1</t>
  </si>
  <si>
    <t>Extraction blank_003</t>
  </si>
  <si>
    <t>Extraction blank_002</t>
  </si>
  <si>
    <t>Extraction blank_001</t>
  </si>
  <si>
    <t>Protein conc</t>
    <phoneticPr fontId="0" type="noConversion"/>
  </si>
  <si>
    <t>Sample</t>
  </si>
  <si>
    <t>Liver_119_006</t>
  </si>
  <si>
    <t>Liver_119_005</t>
  </si>
  <si>
    <t>Liver_119_004</t>
  </si>
  <si>
    <t>Liver_039_006</t>
  </si>
  <si>
    <t>Liver_039_005</t>
  </si>
  <si>
    <t>Liver_039_004</t>
  </si>
  <si>
    <t>Liver_119_018</t>
  </si>
  <si>
    <t>Liver_119_017</t>
  </si>
  <si>
    <t>Liver_119_016</t>
  </si>
  <si>
    <t>Liver_119_015</t>
  </si>
  <si>
    <t>Liver_119_014</t>
  </si>
  <si>
    <t>Liver_119_013</t>
  </si>
  <si>
    <t>Liver_119_012</t>
  </si>
  <si>
    <t>Liver_119_011</t>
  </si>
  <si>
    <t>Liver_119_010</t>
  </si>
  <si>
    <t>Liver_119_009</t>
  </si>
  <si>
    <t>Liver_119_008</t>
  </si>
  <si>
    <t>Liver_119_007</t>
  </si>
  <si>
    <t>Liver_119_002</t>
  </si>
  <si>
    <t>Liver_119_001</t>
  </si>
  <si>
    <t>Liver_039_018</t>
  </si>
  <si>
    <t>Liver_039_017</t>
  </si>
  <si>
    <t>Liver_039_016</t>
  </si>
  <si>
    <t>Liver_039_015</t>
  </si>
  <si>
    <t>Liver_039_014</t>
  </si>
  <si>
    <t>Liver_039_013</t>
  </si>
  <si>
    <t>Liver_039_012</t>
  </si>
  <si>
    <t>Liver_039_011</t>
  </si>
  <si>
    <t>Liver_039_010</t>
  </si>
  <si>
    <t>Liver_039_009</t>
  </si>
  <si>
    <t>Liver_039_008</t>
  </si>
  <si>
    <t>Liver_039_007</t>
  </si>
  <si>
    <t>Liver_039_003</t>
  </si>
  <si>
    <t>Liver_039_002</t>
  </si>
  <si>
    <t>Liver_039_001</t>
  </si>
  <si>
    <t>ASL_FA18.0</t>
  </si>
  <si>
    <t>ASL_FA16.0</t>
  </si>
  <si>
    <t>BSL_LEA</t>
  </si>
  <si>
    <t>QC_Liver_006</t>
  </si>
  <si>
    <t>QC_Liver_005</t>
  </si>
  <si>
    <t>QC_Liver_004</t>
  </si>
  <si>
    <t>QC_Liver_003</t>
  </si>
  <si>
    <t>QC_Liver_002</t>
  </si>
  <si>
    <t>QC_Liver_001</t>
  </si>
  <si>
    <t>NMR hit 1</t>
  </si>
  <si>
    <t>1H-NMR</t>
  </si>
  <si>
    <t>13C-NMR</t>
  </si>
  <si>
    <t>NMR compound 2</t>
  </si>
  <si>
    <t>NMR LEI-515</t>
  </si>
  <si>
    <t>ID</t>
  </si>
  <si>
    <t>S/N</t>
  </si>
  <si>
    <t>MJ99</t>
  </si>
  <si>
    <t>Calibration curve_1</t>
  </si>
  <si>
    <t>4.82</t>
  </si>
  <si>
    <t>MJ100</t>
  </si>
  <si>
    <t>4.83</t>
  </si>
  <si>
    <t>MJ101</t>
  </si>
  <si>
    <t>5.07</t>
  </si>
  <si>
    <t>MJ102</t>
  </si>
  <si>
    <t>5.06</t>
  </si>
  <si>
    <t>MJ103</t>
  </si>
  <si>
    <t>MJ104</t>
  </si>
  <si>
    <t>MJ105</t>
  </si>
  <si>
    <t>MJ106</t>
  </si>
  <si>
    <t>Cells</t>
  </si>
  <si>
    <t>4.88</t>
  </si>
  <si>
    <t>4.89</t>
  </si>
  <si>
    <t>4.90</t>
  </si>
  <si>
    <t>1:C,7</t>
  </si>
  <si>
    <t>4.87</t>
  </si>
  <si>
    <t>1:C,8</t>
  </si>
  <si>
    <t>MJ107</t>
  </si>
  <si>
    <t>Calibration curve_2_new vial_same rc</t>
  </si>
  <si>
    <t>MJ108</t>
  </si>
  <si>
    <t>Calibration curve_2</t>
  </si>
  <si>
    <t>5.09</t>
  </si>
  <si>
    <t>MJ109</t>
  </si>
  <si>
    <t>MJ110</t>
  </si>
  <si>
    <t>MJ111</t>
  </si>
  <si>
    <t>MJ112</t>
  </si>
  <si>
    <t>MJ113</t>
  </si>
  <si>
    <t>5.08</t>
  </si>
  <si>
    <t>MJ114</t>
  </si>
  <si>
    <t>1:F,7</t>
  </si>
  <si>
    <t>1:F,8</t>
  </si>
  <si>
    <t>4.91</t>
  </si>
  <si>
    <t>6.02</t>
  </si>
  <si>
    <t>6.04</t>
  </si>
  <si>
    <t>6.05</t>
  </si>
  <si>
    <t>6.06</t>
  </si>
  <si>
    <t>6.07</t>
  </si>
  <si>
    <t>6.08</t>
  </si>
  <si>
    <t>6.09</t>
  </si>
  <si>
    <t>4.19</t>
  </si>
  <si>
    <t>4.18</t>
  </si>
  <si>
    <t>4.20</t>
  </si>
  <si>
    <t>4.21</t>
  </si>
  <si>
    <t>4.13</t>
  </si>
  <si>
    <t>4.14</t>
  </si>
  <si>
    <t>4.15</t>
  </si>
  <si>
    <t>4.81</t>
  </si>
  <si>
    <t>4.84</t>
  </si>
  <si>
    <t>4.85</t>
  </si>
  <si>
    <t>4.58</t>
  </si>
  <si>
    <t>4.16</t>
  </si>
  <si>
    <t>4.23</t>
  </si>
  <si>
    <t>5.98</t>
  </si>
  <si>
    <t>5.99</t>
  </si>
  <si>
    <t>6.00</t>
  </si>
  <si>
    <t>6.01</t>
  </si>
  <si>
    <t>6.03</t>
  </si>
  <si>
    <t>2-AG-d8 (20:4)</t>
  </si>
  <si>
    <t>AEA-d8 (20:4)</t>
  </si>
  <si>
    <t>AA-d8 (FA 20:4)</t>
  </si>
  <si>
    <t>Response Ratio (RR)</t>
  </si>
  <si>
    <t>Calibration curve</t>
  </si>
  <si>
    <t>CC01_C0-I8</t>
  </si>
  <si>
    <t>CC02_C1-I8</t>
  </si>
  <si>
    <t>CC03_C2-I8</t>
  </si>
  <si>
    <t>CC04_C3-I8</t>
  </si>
  <si>
    <t>CC05_C4-I8</t>
  </si>
  <si>
    <t>CC06_C5-I8</t>
  </si>
  <si>
    <t>CC07_C6-I8</t>
  </si>
  <si>
    <t>CC08_C7-I8</t>
  </si>
  <si>
    <t>R^2</t>
  </si>
  <si>
    <t>[2-AG&amp;1-AG]</t>
  </si>
  <si>
    <t>[AA]</t>
  </si>
  <si>
    <t>RR 2-AG &amp; 1-AG</t>
  </si>
  <si>
    <t>RR AA</t>
  </si>
  <si>
    <t>[AEA]</t>
  </si>
  <si>
    <t>RR AEA</t>
  </si>
  <si>
    <t>Absolute amounts</t>
  </si>
  <si>
    <t>Absolute amounts normalised</t>
  </si>
  <si>
    <t>Processed data in graph</t>
  </si>
  <si>
    <t>By MS/MS</t>
  </si>
  <si>
    <t>sp|Q9Z1M7|LARG1_MOUSE LARGE xylosyl- and glucuronyltransferase 1 OS=Mus musculus OX=10090 GN=Large1 PE=1 SV=1</t>
  </si>
  <si>
    <t>REV__Q9Z1M7</t>
  </si>
  <si>
    <t>By matching</t>
  </si>
  <si>
    <t>sp|P14873|MAP1B_MOUSE Microtubule-associated protein 1B OS=Mus musculus OX=10090 GN=Map1b PE=1 SV=2</t>
  </si>
  <si>
    <t>REV__P14873</t>
  </si>
  <si>
    <t>sp|O70481|UBR1_MOUSE E3 ubiquitin-protein ligase UBR1 OS=Mus musculus OX=10090 GN=Ubr1 PE=1 SV=2</t>
  </si>
  <si>
    <t>REV__O70481</t>
  </si>
  <si>
    <t>sp|P68510|1433F_MOUSE 14-3-3 protein eta OS=Mus musculus OX=10090 GN=Ywhah PE=1 SV=2</t>
  </si>
  <si>
    <t>Ywhah</t>
  </si>
  <si>
    <t>14-3-3 protein eta</t>
  </si>
  <si>
    <t>P68510</t>
  </si>
  <si>
    <t>sp|P61982|1433G_MOUSE 14-3-3 protein gamma OS=Mus musculus OX=10090 GN=Ywhag PE=1 SV=2</t>
  </si>
  <si>
    <t>Ywhag</t>
  </si>
  <si>
    <t>14-3-3 protein gamma;14-3-3 protein gamma, N-terminally processed</t>
  </si>
  <si>
    <t>P61982</t>
  </si>
  <si>
    <t>sp|Q91XU0|WRIP1_MOUSE ATPase WRNIP1 OS=Mus musculus OX=10090 GN=Wrnip1 PE=1 SV=2</t>
  </si>
  <si>
    <t>Wrnip1</t>
  </si>
  <si>
    <t>ATPase WRNIP1</t>
  </si>
  <si>
    <t>Q91XU0</t>
  </si>
  <si>
    <t>sp|Q01853|TERA_MOUSE Transitional endoplasmic reticulum ATPase OS=Mus musculus OX=10090 GN=Vcp PE=1 SV=4</t>
  </si>
  <si>
    <t>Vcp</t>
  </si>
  <si>
    <t>Transitional endoplasmic reticulum ATPase</t>
  </si>
  <si>
    <t>Q01853</t>
  </si>
  <si>
    <t>sp|Q9JMH6|TRXR1_MOUSE Thioredoxin reductase 1, cytoplasmic OS=Mus musculus OX=10090 GN=Txnrd1 PE=1 SV=3</t>
  </si>
  <si>
    <t>Txnrd1</t>
  </si>
  <si>
    <t>Thioredoxin reductase 1, cytoplasmic</t>
  </si>
  <si>
    <t>Q9JMH6</t>
  </si>
  <si>
    <t>sp|P10639|THIO_MOUSE Thioredoxin OS=Mus musculus OX=10090 GN=Txn PE=1 SV=3</t>
  </si>
  <si>
    <t>Txn</t>
  </si>
  <si>
    <t>Thioredoxin</t>
  </si>
  <si>
    <t>P10639</t>
  </si>
  <si>
    <t>sp|Q922F4|TBB6_MOUSE Tubulin beta-6 chain OS=Mus musculus OX=10090 GN=Tubb6 PE=1 SV=1</t>
  </si>
  <si>
    <t>Tubb6</t>
  </si>
  <si>
    <t>Tubulin beta-6 chain</t>
  </si>
  <si>
    <t>Q922F4</t>
  </si>
  <si>
    <t>sp|P52196|THTR_MOUSE Thiosulfate sulfurtransferase OS=Mus musculus OX=10090 GN=Tst PE=1 SV=3</t>
  </si>
  <si>
    <t>Tst</t>
  </si>
  <si>
    <t>Thiosulfate sulfurtransferase</t>
  </si>
  <si>
    <t>P52196</t>
  </si>
  <si>
    <t>sp|O70157|TOP3A_MOUSE DNA topoisomerase 3-alpha OS=Mus musculus OX=10090 GN=Top3a PE=2 SV=1</t>
  </si>
  <si>
    <t>Top3a</t>
  </si>
  <si>
    <t>DNA topoisomerase 3-alpha</t>
  </si>
  <si>
    <t>O70157</t>
  </si>
  <si>
    <t>sp|P25785|TIMP2_MOUSE Metalloproteinase inhibitor 2 OS=Mus musculus OX=10090 GN=Timp2 PE=1 SV=2</t>
  </si>
  <si>
    <t>Timp2</t>
  </si>
  <si>
    <t>Metalloproteinase inhibitor 2</t>
  </si>
  <si>
    <t>P25785</t>
  </si>
  <si>
    <t>sp|P08228|SODC_MOUSE Superoxide dismutase [Cu-Zn] OS=Mus musculus OX=10090 GN=Sod1 PE=1 SV=2</t>
  </si>
  <si>
    <t>Sod1</t>
  </si>
  <si>
    <t>Superoxide dismutase [Cu-Zn]</t>
  </si>
  <si>
    <t>P08228</t>
  </si>
  <si>
    <t>sp|P70665|SIAE_MOUSE Sialate O-acetylesterase OS=Mus musculus OX=10090 GN=Siae PE=1 SV=3</t>
  </si>
  <si>
    <t>Siae</t>
  </si>
  <si>
    <t>Sialate O-acetylesterase;Sialate O-acetylesterase small subunit;Sialate O-acetylesterase large subunit</t>
  </si>
  <si>
    <t>P70665</t>
  </si>
  <si>
    <t>sp|P97290|IC1_MOUSE Plasma protease C1 inhibitor OS=Mus musculus OX=10090 GN=Serping1 PE=1 SV=3</t>
  </si>
  <si>
    <t>Serping1</t>
  </si>
  <si>
    <t>Plasma protease C1 inhibitor</t>
  </si>
  <si>
    <t>P97290</t>
  </si>
  <si>
    <t>sp|Q00897|A1AT4_MOUSE Alpha-1-antitrypsin 1-4 OS=Mus musculus OX=10090 GN=Serpina1d PE=1 SV=1</t>
  </si>
  <si>
    <t>Serpina1d</t>
  </si>
  <si>
    <t>Alpha-1-antitrypsin 1-4</t>
  </si>
  <si>
    <t>Q00897</t>
  </si>
  <si>
    <t>sp|P22599|A1AT2_MOUSE Alpha-1-antitrypsin 1-2 OS=Mus musculus OX=10090 GN=Serpina1b PE=1 SV=2</t>
  </si>
  <si>
    <t>Serpina1b</t>
  </si>
  <si>
    <t>Alpha-1-antitrypsin 1-2</t>
  </si>
  <si>
    <t>P22599</t>
  </si>
  <si>
    <t>198;198</t>
  </si>
  <si>
    <t>sp|P36536|SAR1A_MOUSE GTP-binding protein SAR1a OS=Mus musculus OX=10090 GN=Sar1a PE=1 SV=1;sp|Q9CQC9|SAR1B_MOUSE GTP-binding protein SAR1b OS=Mus musculus OX=10090 GN=Sar1b PE=1 SV=1</t>
  </si>
  <si>
    <t>Sar1a;Sar1b</t>
  </si>
  <si>
    <t>GTP-binding protein SAR1a;GTP-binding protein SAR1b</t>
  </si>
  <si>
    <t>1;1</t>
  </si>
  <si>
    <t>P36536;Q9CQC9</t>
  </si>
  <si>
    <t>sp|P14069|S10A6_MOUSE Protein S100-A6 OS=Mus musculus OX=10090 GN=S100a6 PE=1 SV=3</t>
  </si>
  <si>
    <t>S100a6</t>
  </si>
  <si>
    <t>Protein S100-A6</t>
  </si>
  <si>
    <t>P14069</t>
  </si>
  <si>
    <t>sp|P14206|RSSA_MOUSE 40S ribosomal protein SA OS=Mus musculus OX=10090 GN=Rpsa PE=1 SV=4</t>
  </si>
  <si>
    <t>Rpsa</t>
  </si>
  <si>
    <t>40S ribosomal protein SA</t>
  </si>
  <si>
    <t>P14206</t>
  </si>
  <si>
    <t>sp|Q6ZWN5|RS9_MOUSE 40S ribosomal protein S9 OS=Mus musculus OX=10090 GN=Rps9 PE=1 SV=3</t>
  </si>
  <si>
    <t>Rps9</t>
  </si>
  <si>
    <t>40S ribosomal protein S9</t>
  </si>
  <si>
    <t>Q6ZWN5</t>
  </si>
  <si>
    <t>sp|P25444|RS2_MOUSE 40S ribosomal protein S2 OS=Mus musculus OX=10090 GN=Rps2 PE=1 SV=3</t>
  </si>
  <si>
    <t>Rps2</t>
  </si>
  <si>
    <t>40S ribosomal protein S2</t>
  </si>
  <si>
    <t>P25444</t>
  </si>
  <si>
    <t>sp|P62918|RL8_MOUSE 60S ribosomal protein L8 OS=Mus musculus OX=10090 GN=Rpl8 PE=1 SV=2</t>
  </si>
  <si>
    <t>Rpl8</t>
  </si>
  <si>
    <t>60S ribosomal protein L8</t>
  </si>
  <si>
    <t>P62918</t>
  </si>
  <si>
    <t>sp|P84099|RL19_MOUSE 60S ribosomal protein L19 OS=Mus musculus OX=10090 GN=Rpl19 PE=1 SV=1</t>
  </si>
  <si>
    <t>Rpl19</t>
  </si>
  <si>
    <t>60S ribosomal protein L19</t>
  </si>
  <si>
    <t>P84099</t>
  </si>
  <si>
    <t>sp|Q9CZM2|RL15_MOUSE 60S ribosomal protein L15 OS=Mus musculus OX=10090 GN=Rpl15 PE=1 SV=4</t>
  </si>
  <si>
    <t>Rpl15</t>
  </si>
  <si>
    <t>60S ribosomal protein L15</t>
  </si>
  <si>
    <t>Q9CZM2</t>
  </si>
  <si>
    <t>sp|Q8VCT3|AMPB_MOUSE Aminopeptidase B OS=Mus musculus OX=10090 GN=Rnpep PE=1 SV=2</t>
  </si>
  <si>
    <t>Rnpep</t>
  </si>
  <si>
    <t>Aminopeptidase B</t>
  </si>
  <si>
    <t>Q8VCT3</t>
  </si>
  <si>
    <t>193;193</t>
  </si>
  <si>
    <t>sp|Q9QUI0|RHOA_MOUSE Transforming protein RhoA OS=Mus musculus OX=10090 GN=Rhoa PE=1 SV=1;sp|Q62159|RHOC_MOUSE Rho-related GTP-binding protein RhoC OS=Mus musculus OX=10090 GN=Rhoc PE=1 SV=2</t>
  </si>
  <si>
    <t>Rhoa;Rhoc</t>
  </si>
  <si>
    <t>Transforming protein RhoA;Rho-related GTP-binding protein RhoC</t>
  </si>
  <si>
    <t>Q9QUI0;Q62159</t>
  </si>
  <si>
    <t>208;208;217</t>
  </si>
  <si>
    <t>sp|P35279|RAB6A_MOUSE Ras-related protein Rab-6A OS=Mus musculus OX=10090 GN=Rab6a PE=1 SV=4;sp|P61294|RAB6B_MOUSE Ras-related protein Rab-6B OS=Mus musculus OX=10090 GN=Rab6b PE=1 SV=1;sp|Q8BHD0|RB39A_MOUSE Ras-related protein Rab-39A OS=Mus musculus OX=1</t>
  </si>
  <si>
    <t>Rab6a;Rab6b;Rab39a</t>
  </si>
  <si>
    <t>Ras-related protein Rab-6A;Ras-related protein Rab-6B;Ras-related protein Rab-39A</t>
  </si>
  <si>
    <t>1;1;1</t>
  </si>
  <si>
    <t>P35279;P61294;Q8BHD0</t>
  </si>
  <si>
    <t>215;216;215</t>
  </si>
  <si>
    <t>sp|Q9CQD1|RAB5A_MOUSE Ras-related protein Rab-5A OS=Mus musculus OX=10090 GN=Rab5a PE=1 SV=1;sp|P35278|RAB5C_MOUSE Ras-related protein Rab-5C OS=Mus musculus OX=10090 GN=Rab5c PE=1 SV=2;sp|P61021|RAB5B_MOUSE Ras-related protein Rab-5B OS=Mus musculus OX=10</t>
  </si>
  <si>
    <t>Rab5a;Rab5c;Rab5b</t>
  </si>
  <si>
    <t>Ras-related protein Rab-5A;Ras-related protein Rab-5C;Ras-related protein Rab-5B</t>
  </si>
  <si>
    <t>Q9CQD1;P35278;P61021</t>
  </si>
  <si>
    <t>sp|P35282|RAB21_MOUSE Ras-related protein Rab-21 OS=Mus musculus OX=10090 GN=Rab21 PE=1 SV=4</t>
  </si>
  <si>
    <t>Rab21</t>
  </si>
  <si>
    <t>Ras-related protein Rab-21</t>
  </si>
  <si>
    <t>P35282</t>
  </si>
  <si>
    <t>205;201;207;200;207;202;212</t>
  </si>
  <si>
    <t>sp|P62821|RAB1A_MOUSE Ras-related protein Rab-1A OS=Mus musculus OX=10090 GN=Rab1A PE=1 SV=3;sp|Q9D1G1|RAB1B_MOUSE Ras-related protein Rab-1B OS=Mus musculus OX=10090 GN=Rab1b PE=1 SV=1;sp|P55258|RAB8A_MOUSE Ras-related protein Rab-8A OS=Mus musculus OX=10</t>
  </si>
  <si>
    <t>Rab1A;Rab1b;Rab8a;Rab10;Rab8b;Rab13;Rab15</t>
  </si>
  <si>
    <t>Ras-related protein Rab-1A;Ras-related protein Rab-1B;Ras-related protein Rab-8A;Ras-related protein Rab-10;Ras-related protein Rab-8B;Ras-related protein Rab-13;Ras-related protein Rab-15</t>
  </si>
  <si>
    <t>1;1;1;1;1;1;1</t>
  </si>
  <si>
    <t>P62821;Q9D1G1;P55258;P61027;P61028;Q9DD03;Q8K386</t>
  </si>
  <si>
    <t>sp|Q8VDQ1|PTGR2_MOUSE Prostaglandin reductase 2 OS=Mus musculus OX=10090 GN=Ptgr2 PE=1 SV=2</t>
  </si>
  <si>
    <t>Ptgr2</t>
  </si>
  <si>
    <t>Prostaglandin reductase 2</t>
  </si>
  <si>
    <t>Q8VDQ1</t>
  </si>
  <si>
    <t>sp|P17225|PTBP1_MOUSE Polypyrimidine tract-binding protein 1 OS=Mus musculus OX=10090 GN=Ptbp1 PE=1 SV=2</t>
  </si>
  <si>
    <t>Ptbp1</t>
  </si>
  <si>
    <t>Polypyrimidine tract-binding protein 1</t>
  </si>
  <si>
    <t>P17225</t>
  </si>
  <si>
    <t>sp|Q8VDM4|PSMD2_MOUSE 26S proteasome non-ATPase regulatory subunit 2 OS=Mus musculus OX=10090 GN=Psmd2 PE=1 SV=1</t>
  </si>
  <si>
    <t>Psmd2</t>
  </si>
  <si>
    <t>26S proteasome non-ATPase regulatory subunit 2</t>
  </si>
  <si>
    <t>Q8VDM4</t>
  </si>
  <si>
    <t>sp|Q9R1P3|PSB2_MOUSE Proteasome subunit beta type-2 OS=Mus musculus OX=10090 GN=Psmb2 PE=1 SV=1</t>
  </si>
  <si>
    <t>Psmb2</t>
  </si>
  <si>
    <t>Proteasome subunit beta type-2</t>
  </si>
  <si>
    <t>Q9R1P3</t>
  </si>
  <si>
    <t>sp|Q9QUM9|PSA6_MOUSE Proteasome subunit alpha type-6 OS=Mus musculus OX=10090 GN=Psma6 PE=1 SV=1</t>
  </si>
  <si>
    <t>Psma6</t>
  </si>
  <si>
    <t>Proteasome subunit alpha type-6</t>
  </si>
  <si>
    <t>Q9QUM9</t>
  </si>
  <si>
    <t>sp|O70435|PSA3_MOUSE Proteasome subunit alpha type-3 OS=Mus musculus OX=10090 GN=Psma3 PE=1 SV=3</t>
  </si>
  <si>
    <t>Psma3</t>
  </si>
  <si>
    <t>Proteasome subunit alpha type-3</t>
  </si>
  <si>
    <t>O70435</t>
  </si>
  <si>
    <t>318;318</t>
  </si>
  <si>
    <t>sp|Q9D7G0|PRPS1_MOUSE Ribose-phosphate pyrophosphokinase 1 OS=Mus musculus OX=10090 GN=Prps1 PE=1 SV=4;sp|Q9CS42|PRPS2_MOUSE Ribose-phosphate pyrophosphokinase 2 OS=Mus musculus OX=10090 GN=Prps2 PE=1 SV=4</t>
  </si>
  <si>
    <t>Prps1;Prps2</t>
  </si>
  <si>
    <t>Ribose-phosphate pyrophosphokinase 1;Ribose-phosphate pyrophosphokinase 2</t>
  </si>
  <si>
    <t>Q9D7G0;Q9CS42</t>
  </si>
  <si>
    <t>sp|O08807|PRDX4_MOUSE Peroxiredoxin-4 OS=Mus musculus OX=10090 GN=Prdx4 PE=1 SV=1</t>
  </si>
  <si>
    <t>Prdx4</t>
  </si>
  <si>
    <t>Peroxiredoxin-4</t>
  </si>
  <si>
    <t>O08807</t>
  </si>
  <si>
    <t>sp|O88531|PPT1_MOUSE Palmitoyl-protein thioesterase 1 OS=Mus musculus OX=10090 GN=Ppt1 PE=1 SV=2</t>
  </si>
  <si>
    <t>Ppt1</t>
  </si>
  <si>
    <t>Palmitoyl-protein thioesterase 1</t>
  </si>
  <si>
    <t>O88531</t>
  </si>
  <si>
    <t>309;309</t>
  </si>
  <si>
    <t>sp|P63330|PP2AA_MOUSE Serine/threonine-protein phosphatase 2A catalytic subunit alpha isoform OS=Mus musculus OX=10090 GN=Ppp2ca PE=1 SV=1;sp|P62715|PP2AB_MOUSE Serine/threonine-protein phosphatase 2A catalytic subunit beta isoform OS=Mus musculus OX=10090</t>
  </si>
  <si>
    <t>Ppp2ca;Ppp2cb</t>
  </si>
  <si>
    <t>Serine/threonine-protein phosphatase 2A catalytic subunit alpha isoform;Serine/threonine-protein phosphatase 2A catalytic subunit beta isoform</t>
  </si>
  <si>
    <t>P63330;P62715</t>
  </si>
  <si>
    <t>sp|Q8BVQ5|PPME1_MOUSE Protein phosphatase methylesterase 1 OS=Mus musculus OX=10090 GN=Ppme1 PE=1 SV=5</t>
  </si>
  <si>
    <t>Ppme1</t>
  </si>
  <si>
    <t>Protein phosphatase methylesterase 1</t>
  </si>
  <si>
    <t>Q8BVQ5</t>
  </si>
  <si>
    <t>sp|Q62009|POSTN_MOUSE Periostin OS=Mus musculus OX=10090 GN=Postn PE=1 SV=2</t>
  </si>
  <si>
    <t>Postn</t>
  </si>
  <si>
    <t>Periostin</t>
  </si>
  <si>
    <t>Q62009</t>
  </si>
  <si>
    <t>sp|Q7TSV4|PGM2_MOUSE Phosphoglucomutase-2 OS=Mus musculus OX=10090 GN=Pgm2 PE=1 SV=1</t>
  </si>
  <si>
    <t>Pgm2</t>
  </si>
  <si>
    <t>Phosphoglucomutase-2</t>
  </si>
  <si>
    <t>Q7TSV4</t>
  </si>
  <si>
    <t>254;253</t>
  </si>
  <si>
    <t>sp|Q9DBJ1|PGAM1_MOUSE Phosphoglycerate mutase 1 OS=Mus musculus OX=10090 GN=Pgam1 PE=1 SV=3;sp|O70250|PGAM2_MOUSE Phosphoglycerate mutase 2 OS=Mus musculus OX=10090 GN=Pgam2 PE=1 SV=3</t>
  </si>
  <si>
    <t>Pgam1;Pgam2</t>
  </si>
  <si>
    <t>Phosphoglycerate mutase 1;Phosphoglycerate mutase 2</t>
  </si>
  <si>
    <t>Q9DBJ1;O70250</t>
  </si>
  <si>
    <t>sp|P35486|ODPA_MOUSE Pyruvate dehydrogenase E1 component subunit alpha, somatic form, mitochondrial OS=Mus musculus OX=10090 GN=Pdha1 PE=1 SV=1</t>
  </si>
  <si>
    <t>Pdha1</t>
  </si>
  <si>
    <t>Pyruvate dehydrogenase E1 component subunit alpha, somatic form, mitochondrial</t>
  </si>
  <si>
    <t>P35486</t>
  </si>
  <si>
    <t>sp|Q61990|PCBP2_MOUSE Poly(rC)-binding protein 2 OS=Mus musculus OX=10090 GN=Pcbp2 PE=1 SV=1</t>
  </si>
  <si>
    <t>Pcbp2</t>
  </si>
  <si>
    <t>Poly(rC)-binding protein 2</t>
  </si>
  <si>
    <t>Q61990</t>
  </si>
  <si>
    <t>sp|Q8BLF1|NCEH1_MOUSE Neutral cholesterol ester hydrolase 1 OS=Mus musculus OX=10090 GN=Nceh1 PE=1 SV=1</t>
  </si>
  <si>
    <t>Nceh1</t>
  </si>
  <si>
    <t>Neutral cholesterol ester hydrolase 1</t>
  </si>
  <si>
    <t>Q8BLF1</t>
  </si>
  <si>
    <t>sp|Q9CQT1|MTNA_MOUSE Methylthioribose-1-phosphate isomerase OS=Mus musculus OX=10090 GN=Mri1 PE=1 SV=1</t>
  </si>
  <si>
    <t>Mri1</t>
  </si>
  <si>
    <t>Methylthioribose-1-phosphate isomerase</t>
  </si>
  <si>
    <t>Q9CQT1</t>
  </si>
  <si>
    <t>sp|Q3TEW6|MPZL1_MOUSE Myelin protein zero-like protein 1 OS=Mus musculus OX=10090 GN=Mpzl1 PE=1 SV=1</t>
  </si>
  <si>
    <t>Mpzl1</t>
  </si>
  <si>
    <t>Myelin protein zero-like protein 1</t>
  </si>
  <si>
    <t>Q3TEW6</t>
  </si>
  <si>
    <t>358;720;583</t>
  </si>
  <si>
    <t>sp|P63085|MK01_MOUSE Mitogen-activated protein kinase 1 OS=Mus musculus OX=10090 GN=Mapk1 PE=1 SV=3</t>
  </si>
  <si>
    <t>Mapk1</t>
  </si>
  <si>
    <t>Mitogen-activated protein kinase 1</t>
  </si>
  <si>
    <t>1;0;0</t>
  </si>
  <si>
    <t>3;1;1</t>
  </si>
  <si>
    <t>P63085</t>
  </si>
  <si>
    <t>P63085;Q61532;Q6P5G0</t>
  </si>
  <si>
    <t>sp|P51885|LUM_MOUSE Lumican OS=Mus musculus OX=10090 GN=Lum PE=1 SV=2</t>
  </si>
  <si>
    <t>Lum</t>
  </si>
  <si>
    <t>Lumican</t>
  </si>
  <si>
    <t>P51885</t>
  </si>
  <si>
    <t>sp|Q8BHA1|LRC24_MOUSE Leucine-rich repeat-containing protein 24 OS=Mus musculus OX=10090 GN=Lrrc24 PE=2 SV=1</t>
  </si>
  <si>
    <t>Lrrc24</t>
  </si>
  <si>
    <t>Leucine-rich repeat-containing protein 24</t>
  </si>
  <si>
    <t>Q8BHA1</t>
  </si>
  <si>
    <t>sp|Q99JW4|LIMS1_MOUSE LIM and senescent cell antigen-like-containing domain protein 1 OS=Mus musculus OX=10090 GN=Lims1 PE=1 SV=3</t>
  </si>
  <si>
    <t>Lims1</t>
  </si>
  <si>
    <t>LIM and senescent cell antigen-like-containing domain protein 1</t>
  </si>
  <si>
    <t>Q99JW4</t>
  </si>
  <si>
    <t>sp|P19137|LAMA1_MOUSE Laminin subunit alpha-1 OS=Mus musculus OX=10090 GN=Lama1 PE=1 SV=2</t>
  </si>
  <si>
    <t>Lama1</t>
  </si>
  <si>
    <t>Laminin subunit alpha-1</t>
  </si>
  <si>
    <t>P19137</t>
  </si>
  <si>
    <t>sp|Q8VED5|K2C79_MOUSE Keratin, type II cytoskeletal 79 OS=Mus musculus OX=10090 GN=Krt79 PE=1 SV=2</t>
  </si>
  <si>
    <t>Krt79</t>
  </si>
  <si>
    <t>Keratin, type II cytoskeletal 79</t>
  </si>
  <si>
    <t>Q8VED5</t>
  </si>
  <si>
    <t>580;490;553;551;562;457;525;603;520</t>
  </si>
  <si>
    <t>sp|Q922U2|K2C5_MOUSE Keratin, type II cytoskeletal 5 OS=Mus musculus OX=10090 GN=Krt5 PE=1 SV=1;sp|P11679|K2C8_MOUSE Keratin, type II cytoskeletal 8 OS=Mus musculus OX=10090 GN=Krt8 PE=1 SV=4;sp|P50446|K2C6A_MOUSE Keratin, type II cytoskeletal 6A OS=Mus mu</t>
  </si>
  <si>
    <t>Krt5;Krt8;Krt6a;Krt75;Krt6b</t>
  </si>
  <si>
    <t>Keratin, type II cytoskeletal 5;Keratin, type II cytoskeletal 8;Keratin, type II cytoskeletal 6A;Keratin, type II cytoskeletal 75;Keratin, type II cytoskeletal 6B</t>
  </si>
  <si>
    <t>1;0;1;1;1;0;0;0;0</t>
  </si>
  <si>
    <t>3;2;2;2;2;1;1;1;1</t>
  </si>
  <si>
    <t>Q922U2;P11679;P50446;Q8BGZ7;Q9Z331</t>
  </si>
  <si>
    <t>Q922U2;P11679;P50446;Q8BGZ7;Q9Z331;Q9DCV7;P07744;Q99M73;Q6IME9</t>
  </si>
  <si>
    <t>sp|Q6IFX2|K1C42_MOUSE Keratin, type I cytoskeletal 42 OS=Mus musculus OX=10090 GN=Krt42 PE=1 SV=1</t>
  </si>
  <si>
    <t>Krt42</t>
  </si>
  <si>
    <t>Keratin, type I cytoskeletal 42</t>
  </si>
  <si>
    <t>Q6IFX2</t>
  </si>
  <si>
    <t>sp|Q9Z320|K1C27_MOUSE Keratin, type I cytoskeletal 27 OS=Mus musculus OX=10090 GN=Krt27 PE=1 SV=1</t>
  </si>
  <si>
    <t>Krt27</t>
  </si>
  <si>
    <t>Keratin, type I cytoskeletal 27</t>
  </si>
  <si>
    <t>Q9Z320</t>
  </si>
  <si>
    <t>sp|Q3TTY5|K22E_MOUSE Keratin, type II cytoskeletal 2 epidermal OS=Mus musculus OX=10090 GN=Krt2 PE=1 SV=1</t>
  </si>
  <si>
    <t>Krt2</t>
  </si>
  <si>
    <t>Keratin, type II cytoskeletal 2 epidermal</t>
  </si>
  <si>
    <t>Q3TTY5</t>
  </si>
  <si>
    <t>469;484;452;403;433;431;294</t>
  </si>
  <si>
    <t>sp|Q9Z2K1|K1C16_MOUSE Keratin, type I cytoskeletal 16 OS=Mus musculus OX=10090 GN=Krt16 PE=1 SV=3;sp|Q61781|K1C14_MOUSE Keratin, type I cytoskeletal 14 OS=Mus musculus OX=10090 GN=Krt14 PE=1 SV=2;sp|Q61414|K1C15_MOUSE Keratin, type I cytoskeletal 15 OS=Mus</t>
  </si>
  <si>
    <t>Krt16;Krt14;Krt15</t>
  </si>
  <si>
    <t>Keratin, type I cytoskeletal 16;Keratin, type I cytoskeletal 14;Keratin, type I cytoskeletal 15</t>
  </si>
  <si>
    <t>1;0;0;0;0;0;0</t>
  </si>
  <si>
    <t>2;1;1;1;1;1;1</t>
  </si>
  <si>
    <t>3;2;2;1;1;1;1</t>
  </si>
  <si>
    <t>Q9Z2K1;Q61781;Q61414</t>
  </si>
  <si>
    <t>Q9Z2K1;Q61781;Q61414;P19001;Q9QWL7;Q9D312;Q8CCX5</t>
  </si>
  <si>
    <t>956;963;1027</t>
  </si>
  <si>
    <t>sp|P28738|KIF5C_MOUSE Kinesin heavy chain isoform 5C OS=Mus musculus OX=10090 GN=Kif5c PE=1 SV=3;sp|Q61768|KINH_MOUSE Kinesin-1 heavy chain OS=Mus musculus OX=10090 GN=Kif5b PE=1 SV=3;sp|P33175|KIF5A_MOUSE Kinesin heavy chain isoform 5A OS=Mus musculus OX=</t>
  </si>
  <si>
    <t>Kif5c;Kif5b;Kif5a</t>
  </si>
  <si>
    <t>Kinesin heavy chain isoform 5C;Kinesin-1 heavy chain;Kinesin heavy chain isoform 5A</t>
  </si>
  <si>
    <t>2;2;2</t>
  </si>
  <si>
    <t>P28738;Q61768;P33175</t>
  </si>
  <si>
    <t>sp|P70404|IDHG1_MOUSE Isocitrate dehydrogenase [NAD] subunit gamma 1, mitochondrial OS=Mus musculus OX=10090 GN=Idh3g PE=1 SV=1</t>
  </si>
  <si>
    <t>Idh3g</t>
  </si>
  <si>
    <t>Isocitrate dehydrogenase [NAD] subunit gamma 1, mitochondrial</t>
  </si>
  <si>
    <t>P70404</t>
  </si>
  <si>
    <t>sp|P14602|HSPB1_MOUSE Heat shock protein beta-1 OS=Mus musculus OX=10090 GN=Hspb1 PE=1 SV=3</t>
  </si>
  <si>
    <t>Hspb1</t>
  </si>
  <si>
    <t>Heat shock protein beta-1</t>
  </si>
  <si>
    <t>P14602</t>
  </si>
  <si>
    <t>sp|O88569|ROA2_MOUSE Heterogeneous nuclear ribonucleoproteins A2/B1 OS=Mus musculus OX=10090 GN=Hnrnpa2b1 PE=1 SV=2</t>
  </si>
  <si>
    <t>Hnrnpa2b1</t>
  </si>
  <si>
    <t>Heterogeneous nuclear ribonucleoproteins A2/B1</t>
  </si>
  <si>
    <t>O88569</t>
  </si>
  <si>
    <t>126;126;126;126;126;126;126;126;126;127;126;126</t>
  </si>
  <si>
    <t>sp|Q6ZWY9|H2B1C_MOUSE Histone H2B type 1-C/E/G OS=Mus musculus OX=10090 GN=H2bc4 PE=1 SV=3;sp|Q64478|H2B1H_MOUSE Histone H2B type 1-H OS=Mus musculus OX=10090 GN=H2bc9 PE=1 SV=3;sp|P10853|H2B1F_MOUSE Histone H2B type 1-F/J/L OS=Mus musculus OX=10090 GN=H2b</t>
  </si>
  <si>
    <t>Hist1h2bc;Hist1h2bh;Hist1h2bf;Hist1h2bm;Hist1h2bb;Hist2h2bb;Hist3h2ba;Hist1h2bp;Hist1h2bk;Hist1h2ba;Hist3h2bb;Hist2h2be</t>
  </si>
  <si>
    <t>Histone H2B type 1-C/E/G;Histone H2B type 1-H;Histone H2B type 1-F/J/L;Histone H2B type 1-M;Histone H2B type 1-B;Histone H2B type 2-B;Histone H2B type 3-A;Histone H2B type 1-P;Histone H2B type 1-K;Histone H2B type 1-A;Histone H2B type 3-B;Histone H2B type 2-E</t>
  </si>
  <si>
    <t>1;1;1;1;1;1;1;1;1;1;1;1</t>
  </si>
  <si>
    <t>Q6ZWY9;Q64478;P10853;P10854;Q64475;Q64525;Q9D2U9;Q8CGP2;Q8CGP1;P70696;Q8CGP0;Q64524</t>
  </si>
  <si>
    <t>sp|O54865|GCYB1_MOUSE Guanylate cyclase soluble subunit beta-1 OS=Mus musculus OX=10090 GN=Gucy1b1 PE=1 SV=1</t>
  </si>
  <si>
    <t>Gucy1b3</t>
  </si>
  <si>
    <t>Guanylate cyclase soluble subunit beta-1</t>
  </si>
  <si>
    <t>O54865</t>
  </si>
  <si>
    <t>sp|Q9WVL0|MAAI_MOUSE Maleylacetoacetate isomerase OS=Mus musculus OX=10090 GN=Gstz1 PE=1 SV=1</t>
  </si>
  <si>
    <t>Gstz1</t>
  </si>
  <si>
    <t>Maleylacetoacetate isomerase</t>
  </si>
  <si>
    <t>Q9WVL0</t>
  </si>
  <si>
    <t>sp|P19639|GSTM3_MOUSE Glutathione S-transferase Mu 3 OS=Mus musculus OX=10090 GN=Gstm3 PE=1 SV=2</t>
  </si>
  <si>
    <t>Gstm3</t>
  </si>
  <si>
    <t>Glutathione S-transferase Mu 3</t>
  </si>
  <si>
    <t>P19639</t>
  </si>
  <si>
    <t>sp|P13020|GELS_MOUSE Gelsolin OS=Mus musculus OX=10090 GN=Gsn PE=1 SV=3</t>
  </si>
  <si>
    <t>Gsn</t>
  </si>
  <si>
    <t>Gelsolin</t>
  </si>
  <si>
    <t>P13020</t>
  </si>
  <si>
    <t>sp|Q9JL62|GLTP_MOUSE Glycolipid transfer protein OS=Mus musculus OX=10090 GN=Gltp PE=1 SV=3</t>
  </si>
  <si>
    <t>Gltp</t>
  </si>
  <si>
    <t>Glycolipid transfer protein</t>
  </si>
  <si>
    <t>Q9JL62</t>
  </si>
  <si>
    <t>sp|Q8BSD4|CXD4_MOUSE Gap junction delta-4 protein OS=Mus musculus OX=10090 GN=Gjd4 PE=2 SV=1</t>
  </si>
  <si>
    <t>Gjd4</t>
  </si>
  <si>
    <t>Gap junction delta-4 protein</t>
  </si>
  <si>
    <t>Q8BSD4</t>
  </si>
  <si>
    <t>sp|Q8K2I3|FMO2_MOUSE Dimethylaniline monooxygenase [N-oxide-forming] 2 OS=Mus musculus OX=10090 GN=Fmo2 PE=1 SV=3</t>
  </si>
  <si>
    <t>Fmo2</t>
  </si>
  <si>
    <t>Dimethylaniline monooxygenase [N-oxide-forming] 2</t>
  </si>
  <si>
    <t>Q8K2I3</t>
  </si>
  <si>
    <t>sp|P42125|ECI1_MOUSE Enoyl-CoA delta isomerase 1, mitochondrial OS=Mus musculus OX=10090 GN=Eci1 PE=1 SV=2</t>
  </si>
  <si>
    <t>Eci1</t>
  </si>
  <si>
    <t>Enoyl-CoA delta isomerase 1, mitochondrial</t>
  </si>
  <si>
    <t>P42125</t>
  </si>
  <si>
    <t>614;650</t>
  </si>
  <si>
    <t>sp|Q61656|DDX5_MOUSE Probable ATP-dependent RNA helicase DDX5 OS=Mus musculus OX=10090 GN=Ddx5 PE=1 SV=2;sp|Q501J6|DDX17_MOUSE Probable ATP-dependent RNA helicase DDX17 OS=Mus musculus OX=10090 GN=Ddx17 PE=1 SV=1</t>
  </si>
  <si>
    <t>Ddx5;Ddx17</t>
  </si>
  <si>
    <t>Probable ATP-dependent RNA helicase DDX5;Probable ATP-dependent RNA helicase DDX17</t>
  </si>
  <si>
    <t>Q61656;Q501J6</t>
  </si>
  <si>
    <t>sp|Q9WUU7|CATZ_MOUSE Cathepsin Z OS=Mus musculus OX=10090 GN=Ctsz PE=1 SV=1</t>
  </si>
  <si>
    <t>Ctsz</t>
  </si>
  <si>
    <t>Cathepsin Z</t>
  </si>
  <si>
    <t>Q9WUU7</t>
  </si>
  <si>
    <t>sp|P10605|CATB_MOUSE Cathepsin B OS=Mus musculus OX=10090 GN=Ctsb PE=1 SV=2</t>
  </si>
  <si>
    <t>Ctsb</t>
  </si>
  <si>
    <t>Cathepsin B;Cathepsin B light chain;Cathepsin B heavy chain</t>
  </si>
  <si>
    <t>P10605</t>
  </si>
  <si>
    <t>sp|Q04447|KCRB_MOUSE Creatine kinase B-type OS=Mus musculus OX=10090 GN=Ckb PE=1 SV=1</t>
  </si>
  <si>
    <t>Ckb</t>
  </si>
  <si>
    <t>Creatine kinase B-type</t>
  </si>
  <si>
    <t>Q04447</t>
  </si>
  <si>
    <t>sp|P24270|CATA_MOUSE Catalase OS=Mus musculus OX=10090 GN=Cat PE=1 SV=4</t>
  </si>
  <si>
    <t>Cat</t>
  </si>
  <si>
    <t>Catalase</t>
  </si>
  <si>
    <t>P24270</t>
  </si>
  <si>
    <t>sp|Q8BH35|CO8B_MOUSE Complement component C8 beta chain OS=Mus musculus OX=10090 GN=C8b PE=1 SV=1</t>
  </si>
  <si>
    <t>C8b</t>
  </si>
  <si>
    <t>Complement component C8 beta chain</t>
  </si>
  <si>
    <t>Q8BH35</t>
  </si>
  <si>
    <t>sp|P15327|PMGE_MOUSE Bisphosphoglycerate mutase OS=Mus musculus OX=10090 GN=Bpgm PE=1 SV=2</t>
  </si>
  <si>
    <t>Bpgm</t>
  </si>
  <si>
    <t>Bisphosphoglycerate mutase</t>
  </si>
  <si>
    <t>P15327</t>
  </si>
  <si>
    <t>sp|Q923D2|BLVRB_MOUSE Flavin reductase (NADPH) OS=Mus musculus OX=10090 GN=Blvrb PE=1 SV=3</t>
  </si>
  <si>
    <t>Blvrb</t>
  </si>
  <si>
    <t>Flavin reductase (NADPH)</t>
  </si>
  <si>
    <t>Q923D2</t>
  </si>
  <si>
    <t>sp|P59999|ARPC4_MOUSE Actin-related protein 2/3 complex subunit 4 OS=Mus musculus OX=10090 GN=Arpc4 PE=1 SV=3</t>
  </si>
  <si>
    <t>Arpc4</t>
  </si>
  <si>
    <t>Actin-related protein 2/3 complex subunit 4</t>
  </si>
  <si>
    <t>P59999</t>
  </si>
  <si>
    <t>sp|Q9WV32|ARC1B_MOUSE Actin-related protein 2/3 complex subunit 1B OS=Mus musculus OX=10090 GN=Arpc1b PE=1 SV=4</t>
  </si>
  <si>
    <t>Arpc1b</t>
  </si>
  <si>
    <t>Actin-related protein 2/3 complex subunit 1B</t>
  </si>
  <si>
    <t>Q9WV32</t>
  </si>
  <si>
    <t>sp|Q99PT1|GDIR1_MOUSE Rho GDP-dissociation inhibitor 1 OS=Mus musculus OX=10090 GN=Arhgdia PE=1 SV=3</t>
  </si>
  <si>
    <t>Arhgdia</t>
  </si>
  <si>
    <t>Rho GDP-dissociation inhibitor 1</t>
  </si>
  <si>
    <t>Q99PT1</t>
  </si>
  <si>
    <t>sp|Q9JLJ2|AL9A1_MOUSE 4-trimethylaminobutyraldehyde dehydrogenase OS=Mus musculus OX=10090 GN=Aldh9a1 PE=1 SV=1</t>
  </si>
  <si>
    <t>Aldh9a1</t>
  </si>
  <si>
    <t>4-trimethylaminobutyraldehyde dehydrogenase</t>
  </si>
  <si>
    <t>Q9JLJ2</t>
  </si>
  <si>
    <t>sp|O35945|AL1A7_MOUSE Aldehyde dehydrogenase, cytosolic 1 OS=Mus musculus OX=10090 GN=Aldh1a7 PE=1 SV=1</t>
  </si>
  <si>
    <t>Aldh1a7</t>
  </si>
  <si>
    <t>Aldehyde dehydrogenase, cytosolic 1</t>
  </si>
  <si>
    <t>O35945</t>
  </si>
  <si>
    <t>sp|Q9JII6|AK1A1_MOUSE Aldo-keto reductase family 1 member A1 OS=Mus musculus OX=10090 GN=Akr1a1 PE=1 SV=3</t>
  </si>
  <si>
    <t>Akr1a1</t>
  </si>
  <si>
    <t>Alcohol dehydrogenase [NADP(+)]</t>
  </si>
  <si>
    <t>Q9JII6</t>
  </si>
  <si>
    <t>sp|P54822|PUR8_MOUSE Adenylosuccinate lyase OS=Mus musculus OX=10090 GN=Adsl PE=1 SV=2</t>
  </si>
  <si>
    <t>Adsl</t>
  </si>
  <si>
    <t>Adenylosuccinate lyase</t>
  </si>
  <si>
    <t>P54822</t>
  </si>
  <si>
    <t>sp|P61161|ARP2_MOUSE Actin-related protein 2 OS=Mus musculus OX=10090 GN=Actr2 PE=1 SV=1</t>
  </si>
  <si>
    <t>Actr2</t>
  </si>
  <si>
    <t>Actin-related protein 2</t>
  </si>
  <si>
    <t>P61161</t>
  </si>
  <si>
    <t>sp|Q8BFZ3|ACTBL_MOUSE Beta-actin-like protein 2 OS=Mus musculus OX=10090 GN=Actbl2 PE=1 SV=1</t>
  </si>
  <si>
    <t>Actbl2</t>
  </si>
  <si>
    <t>Beta-actin-like protein 2</t>
  </si>
  <si>
    <t>Q8BFZ3</t>
  </si>
  <si>
    <t>sp|P60710|ACTB_MOUSE Actin, cytoplasmic 1 OS=Mus musculus OX=10090 GN=Actb PE=1 SV=1</t>
  </si>
  <si>
    <t>Actb</t>
  </si>
  <si>
    <t>Actin, cytoplasmic 1;Actin, cytoplasmic 1, N-terminally processed</t>
  </si>
  <si>
    <t>P60710</t>
  </si>
  <si>
    <t>sp|P50544|ACADV_MOUSE Very long-chain specific acyl-CoA dehydrogenase, mitochondrial OS=Mus musculus OX=10090 GN=Acadvl PE=1 SV=3</t>
  </si>
  <si>
    <t>Acadvl</t>
  </si>
  <si>
    <t>Very long-chain specific acyl-CoA dehydrogenase, mitochondrial</t>
  </si>
  <si>
    <t>P50544</t>
  </si>
  <si>
    <t>sp|Q8VD66|ABHD4_MOUSE (Lyso)-N-acylphosphatidylethanolamine lipase OS=Mus musculus OX=10090 GN=Abhd4 PE=1 SV=1</t>
  </si>
  <si>
    <t>Abhd4</t>
  </si>
  <si>
    <t>Abhydrolase domain-containing protein 4</t>
  </si>
  <si>
    <t>Q8VD66</t>
  </si>
  <si>
    <t>sp|Q9Z1Q2|ABHGA_MOUSE Phosphatidylserine lipase ABHD16A OS=Mus musculus OX=10090 GN=Abhd16a PE=1 SV=3</t>
  </si>
  <si>
    <t>Abhd16a</t>
  </si>
  <si>
    <t>Abhydrolase domain-containing protein 16A</t>
  </si>
  <si>
    <t>Q9Z1Q2</t>
  </si>
  <si>
    <t>2345;336</t>
  </si>
  <si>
    <t>sp|Q5SWU9|ACACA_MOUSE Acetyl-CoA carboxylase 1 OS=Mus musculus OX=10090 GN=Acaca PE=1 SV=1</t>
  </si>
  <si>
    <t>Acaca</t>
  </si>
  <si>
    <t>Acetyl-CoA carboxylase 1;Biotin carboxylase</t>
  </si>
  <si>
    <t>77;1</t>
  </si>
  <si>
    <t>88;1</t>
  </si>
  <si>
    <t>Q5SWU9</t>
  </si>
  <si>
    <t>Q5SWU9;Q9ER41</t>
  </si>
  <si>
    <t>sp|E9Q4Z2|ACACB_MOUSE Acetyl-CoA carboxylase 2 OS=Mus musculus OX=10090 GN=Acacb PE=1 SV=1</t>
  </si>
  <si>
    <t>Acacb</t>
  </si>
  <si>
    <t>Acetyl-CoA carboxylase 2;Biotin carboxylase</t>
  </si>
  <si>
    <t>E9Q4Z2</t>
  </si>
  <si>
    <t>sp|P43274|H14_MOUSE Histone H1.4 OS=Mus musculus OX=10090 GN=H1-4 PE=1 SV=2</t>
  </si>
  <si>
    <t>Hist1h1e</t>
  </si>
  <si>
    <t>Histone H1.4</t>
  </si>
  <si>
    <t>P43274</t>
  </si>
  <si>
    <t>212;213;208</t>
  </si>
  <si>
    <t>sp|P15864|H12_MOUSE Histone H1.2 OS=Mus musculus OX=10090 GN=H1-2 PE=1 SV=2</t>
  </si>
  <si>
    <t>Hist1h1c</t>
  </si>
  <si>
    <t>Histone H1.2</t>
  </si>
  <si>
    <t>2;0;0</t>
  </si>
  <si>
    <t>7;2;2</t>
  </si>
  <si>
    <t>P15864</t>
  </si>
  <si>
    <t>P15864;P43275;Q07133</t>
  </si>
  <si>
    <t>sp|P00924|ENO1_YEAST Enolase 1 OS=Saccharomyces cerevisiae (strain ATCC 204508 / S288c) GN=ENO1 PE=1 SV=3</t>
  </si>
  <si>
    <t>ENO1</t>
  </si>
  <si>
    <t>Enolase 1</t>
  </si>
  <si>
    <t>P00924</t>
  </si>
  <si>
    <t>sp|Q99MR8|MCCA_MOUSE Methylcrotonoyl-CoA carboxylase subunit alpha, mitochondrial OS=Mus musculus OX=10090 GN=Mccc1 PE=1 SV=2</t>
  </si>
  <si>
    <t>Mccc1</t>
  </si>
  <si>
    <t>Methylcrotonoyl-CoA carboxylase subunit alpha, mitochondrial</t>
  </si>
  <si>
    <t>Q99MR8</t>
  </si>
  <si>
    <t>sp|P00761|TRYP_PIG Trypsin OS=Sus scrofa PE=1 SV=1</t>
  </si>
  <si>
    <t>P00761</t>
  </si>
  <si>
    <t>sp|Q05920|PYC_MOUSE Pyruvate carboxylase, mitochondrial OS=Mus musculus OX=10090 GN=Pc PE=1 SV=1</t>
  </si>
  <si>
    <t>Pc</t>
  </si>
  <si>
    <t>Pyruvate carboxylase, mitochondrial</t>
  </si>
  <si>
    <t>Q05920</t>
  </si>
  <si>
    <t>sp|Q91ZA3|PCCA_MOUSE Propionyl-CoA carboxylase alpha chain, mitochondrial OS=Mus musculus OX=10090 GN=Pcca PE=1 SV=2</t>
  </si>
  <si>
    <t>Pcca</t>
  </si>
  <si>
    <t>Propionyl-CoA carboxylase alpha chain, mitochondrial</t>
  </si>
  <si>
    <t>Q91ZA3</t>
  </si>
  <si>
    <t>sp|P62754|RS6_MOUSE 40S ribosomal protein S6 OS=Mus musculus OX=10090 GN=Rps6 PE=1 SV=1</t>
  </si>
  <si>
    <t>Rps6</t>
  </si>
  <si>
    <t>40S ribosomal protein S6</t>
  </si>
  <si>
    <t>P62754</t>
  </si>
  <si>
    <t>sp|P02701|AVID_CHICK Avidin OS=Gallus gallus GN=AVD PE=1 SV=3</t>
  </si>
  <si>
    <t>P02701</t>
  </si>
  <si>
    <t>sp|P62806|H4_MOUSE Histone H4 OS=Mus musculus OX=10090 GN=H4c1 PE=1 SV=2</t>
  </si>
  <si>
    <t>Hist1h4a</t>
  </si>
  <si>
    <t>Histone H4</t>
  </si>
  <si>
    <t>P62806</t>
  </si>
  <si>
    <t>136;136;136;136</t>
  </si>
  <si>
    <t>sp|P68433|H31_MOUSE Histone H3.1 OS=Mus musculus OX=10090 GN=H3c1 PE=1 SV=2;sp|P84244|H33_MOUSE Histone H3.3 OS=Mus musculus OX=10090 GN=H3-3a PE=1 SV=2;sp|P02301|H3C_MOUSE Histone H3.3C OS=Mus musculus OX=10090 GN=H3-5 PE=3 SV=3;sp|P84228|H32_MOUSE Histon</t>
  </si>
  <si>
    <t>Hist1h3a;H3f3a;H3f3c;Hist1h3b</t>
  </si>
  <si>
    <t>Histone H3.1;Histone H3.3;Histone H3.3C;Histone H3.2</t>
  </si>
  <si>
    <t>3;3;3;3</t>
  </si>
  <si>
    <t>P68433;P84244;P02301;P84228</t>
  </si>
  <si>
    <t>sp|Q8VCC1|PGDH_MOUSE 15-hydroxyprostaglandin dehydrogenase [NAD(+)] OS=Mus musculus OX=10090 GN=Hpgd PE=1 SV=1</t>
  </si>
  <si>
    <t>Hpgd</t>
  </si>
  <si>
    <t>15-hydroxyprostaglandin dehydrogenase [NAD(+)]</t>
  </si>
  <si>
    <t>Q8VCC1</t>
  </si>
  <si>
    <t>637;495;524;539</t>
  </si>
  <si>
    <t>sp|P04104|K2C1_MOUSE Keratin, type II cytoskeletal 1 OS=Mus musculus OX=10090 GN=Krt1 PE=1 SV=4;sp|Q6IFZ9|K2C74_MOUSE Keratin, type II cytoskeletal 74 OS=Mus musculus OX=10090 GN=Krt74 PE=3 SV=1;sp|Q9R0H5|K2C71_MOUSE Keratin, type II cytoskeletal 71 OS=Mus</t>
  </si>
  <si>
    <t>Krt1;Krt74;Krt71;Krt73</t>
  </si>
  <si>
    <t>Keratin, type II cytoskeletal 1;Keratin, type II cytoskeletal 74;Keratin, type II cytoskeletal 71;Keratin, type II cytoskeletal 73</t>
  </si>
  <si>
    <t>2;0;0;0</t>
  </si>
  <si>
    <t>4;2;2;2</t>
  </si>
  <si>
    <t>P04104;Q6IFZ9;Q9R0H5;Q6NXH9</t>
  </si>
  <si>
    <t>130;130;130;130;130;130;130;130;130;130;128;130;130;129;129;130;128;128;143;130</t>
  </si>
  <si>
    <t xml:space="preserve">sp|C0HKE6|H2A1I_MOUSE Histone H2A type 1-I OS=Mus musculus OX=10090 GN=H2ac13 PE=1 SV=1;sp|Q8CGP5|H2A1F_MOUSE Histone H2A type 1-F OS=Mus musculus OX=10090 GN=Hist1h2af PE=1 SV=3;sp|C0HKE2|H2A1C_MOUSE Histone H2A type 1-C OS=Mus musculus OX=10090 GN=H2ac6 </t>
  </si>
  <si>
    <t>Hist1h2af;Hist1h2ah;Hist3h2a;Hist1h2ak;H2afj;Hist2h2ac;Hist2h2aa1;H2afz;H2afv;H2afx</t>
  </si>
  <si>
    <t>Histone H2A type 1-F;Histone H2A type 1-H;Histone H2A type 3;Histone H2A type 1-K;Histone H2A.J;Histone H2A type 2-C;Histone H2A type 2-A;Histone H2A.Z;Histone H2A.V;Histone H2AX</t>
  </si>
  <si>
    <t>3;3;3;3;3;3;3;3;3;3;3;3;3;3;3;3;2;2;2;1</t>
  </si>
  <si>
    <t>C0HKE6;Q8CGP5;C0HKE2;C0HKE3;C0HKE4;C0HKE5;C0HKE7;C0HKE9;C0HKE8;C0HKE1;Q8CGP6;Q8BFU2;Q8CGP7;Q8R1M2;Q64523;Q6GSS7;P0C0S6;Q3THW5;P27661</t>
  </si>
  <si>
    <t>C0HKE6;Q8CGP5;C0HKE2;C0HKE3;C0HKE4;C0HKE5;C0HKE7;C0HKE9;C0HKE8;C0HKE1;Q8CGP6;Q8BFU2;Q8CGP7;Q8R1M2;Q64523;Q6GSS7;P0C0S6;Q3THW5;P27661;Q64522</t>
  </si>
  <si>
    <t>sp|P07310|KCRM_MOUSE Creatine kinase M-type OS=Mus musculus OX=10090 GN=Ckm PE=1 SV=1</t>
  </si>
  <si>
    <t>Ckm</t>
  </si>
  <si>
    <t>Creatine kinase M-type</t>
  </si>
  <si>
    <t>P07310</t>
  </si>
  <si>
    <t>sp|P12970|RL7A_MOUSE 60S ribosomal protein L7a OS=Mus musculus OX=10090 GN=Rpl7a PE=1 SV=2</t>
  </si>
  <si>
    <t>Rpl7a</t>
  </si>
  <si>
    <t>60S ribosomal protein L7a</t>
  </si>
  <si>
    <t>P12970</t>
  </si>
  <si>
    <t>sp|P47911|RL6_MOUSE 60S ribosomal protein L6 OS=Mus musculus OX=10090 GN=Rpl6 PE=1 SV=3</t>
  </si>
  <si>
    <t>Rpl6</t>
  </si>
  <si>
    <t>60S ribosomal protein L6</t>
  </si>
  <si>
    <t>P47911</t>
  </si>
  <si>
    <t>sp|Q6IFZ6|K2C1B_MOUSE Keratin, type II cytoskeletal 1b OS=Mus musculus OX=10090 GN=Krt77 PE=1 SV=1</t>
  </si>
  <si>
    <t>Krt77</t>
  </si>
  <si>
    <t>Keratin, type II cytoskeletal 1b</t>
  </si>
  <si>
    <t>Q6IFZ6</t>
  </si>
  <si>
    <t>472;472</t>
  </si>
  <si>
    <t>sp|P17563|SBP1_MOUSE Methanethiol oxidase OS=Mus musculus OX=10090 GN=Selenbp1 PE=1 SV=2;sp|Q63836|SBP2_MOUSE Selenium-binding protein 2 OS=Mus musculus OX=10090 GN=Selenbp2 PE=1 SV=2</t>
  </si>
  <si>
    <t>Selenbp1;Selenbp2</t>
  </si>
  <si>
    <t>Selenium-binding protein 1;Selenium-binding protein 2</t>
  </si>
  <si>
    <t>12;11</t>
  </si>
  <si>
    <t>P17563;Q63836</t>
  </si>
  <si>
    <t>sp|Q8BG05|ROA3_MOUSE Heterogeneous nuclear ribonucleoprotein A3 OS=Mus musculus OX=10090 GN=Hnrnpa3 PE=1 SV=1</t>
  </si>
  <si>
    <t>Hnrnpa3</t>
  </si>
  <si>
    <t>Heterogeneous nuclear ribonucleoprotein A3</t>
  </si>
  <si>
    <t>Q8BG05</t>
  </si>
  <si>
    <t>sp|Q68FD5|CLH1_MOUSE Clathrin heavy chain 1 OS=Mus musculus OX=10090 GN=Cltc PE=1 SV=3</t>
  </si>
  <si>
    <t>Cltc</t>
  </si>
  <si>
    <t>Clathrin heavy chain 1</t>
  </si>
  <si>
    <t>Q68FD5</t>
  </si>
  <si>
    <t>sp|P50405|PSPB_MOUSE Pulmonary surfactant-associated protein B OS=Mus musculus OX=10090 GN=Sftpb PE=1 SV=1</t>
  </si>
  <si>
    <t>Sftpb</t>
  </si>
  <si>
    <t>Pulmonary surfactant-associated protein B</t>
  </si>
  <si>
    <t>P50405</t>
  </si>
  <si>
    <t>534;535</t>
  </si>
  <si>
    <t>sp|Q9WVK4|EHD1_MOUSE EH domain-containing protein 1 OS=Mus musculus OX=10090 GN=Ehd1 PE=1 SV=1</t>
  </si>
  <si>
    <t>Ehd1</t>
  </si>
  <si>
    <t>EH domain-containing protein 1</t>
  </si>
  <si>
    <t>5;2</t>
  </si>
  <si>
    <t>6;2</t>
  </si>
  <si>
    <t>Q9WVK4</t>
  </si>
  <si>
    <t>Q9WVK4;Q9QXY6</t>
  </si>
  <si>
    <t>sp|P22629|SAV_STRAV Streptavidin OS=Streptomyces avidinii PE=1 SV=1</t>
  </si>
  <si>
    <t>P22629</t>
  </si>
  <si>
    <t>646;633;655;641;641;642</t>
  </si>
  <si>
    <t>sp|P63017|HSP7C_MOUSE Heat shock cognate 71 kDa protein OS=Mus musculus OX=10090 GN=Hspa8 PE=1 SV=1;sp|P17156|HSP72_MOUSE Heat shock-related 70 kDa protein 2 OS=Mus musculus OX=10090 GN=Hspa2 PE=1 SV=2</t>
  </si>
  <si>
    <t>Hspa8;Hspa2</t>
  </si>
  <si>
    <t>Heat shock cognate 71 kDa protein;Heat shock-related 70 kDa protein 2</t>
  </si>
  <si>
    <t>12;7;2;2;1;1</t>
  </si>
  <si>
    <t>P63017;P17156</t>
  </si>
  <si>
    <t>P63017;P17156;P20029;P16627;Q61696;P17879</t>
  </si>
  <si>
    <t>2541;2375</t>
  </si>
  <si>
    <t>sp|P26039|TLN1_MOUSE Talin-1 OS=Mus musculus OX=10090 GN=Tln1 PE=1 SV=2</t>
  </si>
  <si>
    <t>Tln1</t>
  </si>
  <si>
    <t>Talin-1</t>
  </si>
  <si>
    <t>30;6</t>
  </si>
  <si>
    <t>P26039</t>
  </si>
  <si>
    <t>P26039;Q71LX4</t>
  </si>
  <si>
    <t>216;216</t>
  </si>
  <si>
    <t>sp|P62827|RAN_MOUSE GTP-binding nuclear protein Ran OS=Mus musculus OX=10090 GN=Ran PE=1 SV=3</t>
  </si>
  <si>
    <t>Ran</t>
  </si>
  <si>
    <t>GTP-binding nuclear protein Ran</t>
  </si>
  <si>
    <t>4;1</t>
  </si>
  <si>
    <t>P62827</t>
  </si>
  <si>
    <t>P62827;Q61820</t>
  </si>
  <si>
    <t>sp|Q8VEK3|HNRPU_MOUSE Heterogeneous nuclear ribonucleoprotein U OS=Mus musculus OX=10090 GN=Hnrnpu PE=1 SV=1</t>
  </si>
  <si>
    <t>Hnrnpu</t>
  </si>
  <si>
    <t>Heterogeneous nuclear ribonucleoprotein U</t>
  </si>
  <si>
    <t>Q8VEK3</t>
  </si>
  <si>
    <t>sp|P00920|CAH2_MOUSE Carbonic anhydrase 2 OS=Mus musculus OX=10090 GN=Ca2 PE=1 SV=4</t>
  </si>
  <si>
    <t>Ca2</t>
  </si>
  <si>
    <t>Carbonic anhydrase 2</t>
  </si>
  <si>
    <t>P00920</t>
  </si>
  <si>
    <t>sp|Q99MN9|PCCB_MOUSE Propionyl-CoA carboxylase beta chain, mitochondrial OS=Mus musculus OX=10090 GN=Pccb PE=1 SV=2</t>
  </si>
  <si>
    <t>Pccb</t>
  </si>
  <si>
    <t>Propionyl-CoA carboxylase beta chain, mitochondrial</t>
  </si>
  <si>
    <t>Q99MN9</t>
  </si>
  <si>
    <t>434;434;434</t>
  </si>
  <si>
    <t>sp|P17182|ENOA_MOUSE Alpha-enolase OS=Mus musculus OX=10090 GN=Eno1 PE=1 SV=3</t>
  </si>
  <si>
    <t>Eno1</t>
  </si>
  <si>
    <t>Alpha-enolase</t>
  </si>
  <si>
    <t>5;1;1</t>
  </si>
  <si>
    <t>6;2;2</t>
  </si>
  <si>
    <t>P17182</t>
  </si>
  <si>
    <t>P17182;P21550;P17183</t>
  </si>
  <si>
    <t>sp|Q9R0P5|DEST_MOUSE Destrin OS=Mus musculus OX=10090 GN=Dstn PE=1 SV=3</t>
  </si>
  <si>
    <t>Dstn</t>
  </si>
  <si>
    <t>Destrin</t>
  </si>
  <si>
    <t>Q9R0P5</t>
  </si>
  <si>
    <t>572;572</t>
  </si>
  <si>
    <t>sp|O08553|DPYL2_MOUSE Dihydropyrimidinase-related protein 2 OS=Mus musculus OX=10090 GN=Dpysl2 PE=1 SV=2</t>
  </si>
  <si>
    <t>Dpysl2</t>
  </si>
  <si>
    <t>Dihydropyrimidinase-related protein 2</t>
  </si>
  <si>
    <t>11;1</t>
  </si>
  <si>
    <t>O08553</t>
  </si>
  <si>
    <t>O08553;P97427</t>
  </si>
  <si>
    <t>417;417</t>
  </si>
  <si>
    <t>sp|P09411|PGK1_MOUSE Phosphoglycerate kinase 1 OS=Mus musculus OX=10090 GN=Pgk1 PE=1 SV=4</t>
  </si>
  <si>
    <t>Pgk1</t>
  </si>
  <si>
    <t>Phosphoglycerate kinase 1</t>
  </si>
  <si>
    <t>3;1</t>
  </si>
  <si>
    <t>P09411</t>
  </si>
  <si>
    <t>P09411;P09041</t>
  </si>
  <si>
    <t>sp|P40124|CAP1_MOUSE Adenylyl cyclase-associated protein 1 OS=Mus musculus OX=10090 GN=Cap1 PE=1 SV=4</t>
  </si>
  <si>
    <t>Cap1</t>
  </si>
  <si>
    <t>Adenylyl cyclase-associated protein 1</t>
  </si>
  <si>
    <t>P40124</t>
  </si>
  <si>
    <t>sp|Q60710|SAMH1_MOUSE Deoxynucleoside triphosphate triphosphohydrolase SAMHD1 OS=Mus musculus OX=10090 GN=Samhd1 PE=1 SV=3</t>
  </si>
  <si>
    <t>Samhd1</t>
  </si>
  <si>
    <t>Deoxynucleoside triphosphate triphosphohydrolase SAMHD1</t>
  </si>
  <si>
    <t>Q60710</t>
  </si>
  <si>
    <t>sp|Q93092|TALDO_MOUSE Transaldolase OS=Mus musculus OX=10090 GN=Taldo1 PE=1 SV=2</t>
  </si>
  <si>
    <t>Taldo1</t>
  </si>
  <si>
    <t>Transaldolase</t>
  </si>
  <si>
    <t>Q93092</t>
  </si>
  <si>
    <t>sp|P01027|CO3_MOUSE Complement C3 OS=Mus musculus OX=10090 GN=C3 PE=1 SV=3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</si>
  <si>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</si>
  <si>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P01027</t>
  </si>
  <si>
    <t>sp|Q00898|A1AT5_MOUSE Alpha-1-antitrypsin 1-5 OS=Mus musculus OX=10090 GN=Serpina1e PE=1 SV=1</t>
  </si>
  <si>
    <t>Serpina1e</t>
  </si>
  <si>
    <t>Alpha-1-antitrypsin 1-5</t>
  </si>
  <si>
    <t>Q00898</t>
  </si>
  <si>
    <t>sp|Q91V92|ACLY_MOUSE ATP-citrate synthase OS=Mus musculus OX=10090 GN=Acly PE=1 SV=1</t>
  </si>
  <si>
    <t>Acly</t>
  </si>
  <si>
    <t>ATP-citrate synthase</t>
  </si>
  <si>
    <t>Q91V92</t>
  </si>
  <si>
    <t>sp|P07309|TTHY_MOUSE Transthyretin OS=Mus musculus OX=10090 GN=Ttr PE=1 SV=1</t>
  </si>
  <si>
    <t>Ttr</t>
  </si>
  <si>
    <t>Transthyretin</t>
  </si>
  <si>
    <t>P07309</t>
  </si>
  <si>
    <t>sp|Q8CI94|PYGB_MOUSE Glycogen phosphorylase, brain form OS=Mus musculus OX=10090 GN=Pygb PE=1 SV=3</t>
  </si>
  <si>
    <t>Pygb</t>
  </si>
  <si>
    <t>Glycogen phosphorylase, brain form</t>
  </si>
  <si>
    <t>Q8CI94</t>
  </si>
  <si>
    <t>sp|P05202|AATM_MOUSE Aspartate aminotransferase, mitochondrial OS=Mus musculus OX=10090 GN=Got2 PE=1 SV=1</t>
  </si>
  <si>
    <t>Got2</t>
  </si>
  <si>
    <t>Aspartate aminotransferase, mitochondrial</t>
  </si>
  <si>
    <t>P05202</t>
  </si>
  <si>
    <t>1335;1335;1336</t>
  </si>
  <si>
    <t>sp|Q00519|XDH_MOUSE Xanthine dehydrogenase/oxidase OS=Mus musculus OX=10090 GN=Xdh PE=1 SV=5</t>
  </si>
  <si>
    <t>Xdh</t>
  </si>
  <si>
    <t>Xanthine dehydrogenase/oxidase;Xanthine dehydrogenase;Xanthine oxidase</t>
  </si>
  <si>
    <t>8;1;1</t>
  </si>
  <si>
    <t>Q00519</t>
  </si>
  <si>
    <t>Q00519;G3X982;Q3TYQ9</t>
  </si>
  <si>
    <t>412;413</t>
  </si>
  <si>
    <t>sp|Q00896|A1AT3_MOUSE Alpha-1-antitrypsin 1-3 OS=Mus musculus OX=10090 GN=Serpina1c PE=1 SV=2;sp|P07758|A1AT1_MOUSE Alpha-1-antitrypsin 1-1 OS=Mus musculus OX=10090 GN=Serpina1a PE=1 SV=4</t>
  </si>
  <si>
    <t>Serpina1c;Serpina1a</t>
  </si>
  <si>
    <t>Alpha-1-antitrypsin 1-3;Alpha-1-antitrypsin 1-1</t>
  </si>
  <si>
    <t>4;4</t>
  </si>
  <si>
    <t>10;10</t>
  </si>
  <si>
    <t>Q00896;P07758</t>
  </si>
  <si>
    <t>sp|P04117|FABP4_MOUSE Fatty acid-binding protein, adipocyte OS=Mus musculus OX=10090 GN=Fabp4 PE=1 SV=3</t>
  </si>
  <si>
    <t>Fabp4</t>
  </si>
  <si>
    <t>Fatty acid-binding protein, adipocyte</t>
  </si>
  <si>
    <t>P04117</t>
  </si>
  <si>
    <t>sp|Q8CIB5|FERM2_MOUSE Fermitin family homolog 2 OS=Mus musculus OX=10090 GN=Fermt2 PE=1 SV=1</t>
  </si>
  <si>
    <t>Fermt2</t>
  </si>
  <si>
    <t>Fermitin family homolog 2</t>
  </si>
  <si>
    <t>Q8CIB5</t>
  </si>
  <si>
    <t>2647;2602;2726</t>
  </si>
  <si>
    <t>sp|Q8BTM8|FLNA_MOUSE Filamin-A OS=Mus musculus OX=10090 GN=Flna PE=1 SV=5</t>
  </si>
  <si>
    <t>Flna</t>
  </si>
  <si>
    <t>Filamin-A</t>
  </si>
  <si>
    <t>27;2;2</t>
  </si>
  <si>
    <t>Q8BTM8</t>
  </si>
  <si>
    <t>Q8BTM8;Q80X90;Q8VHX6</t>
  </si>
  <si>
    <t>sp|P11499|HS90B_MOUSE Heat shock protein HSP 90-beta OS=Mus musculus OX=10090 GN=Hsp90ab1 PE=1 SV=3</t>
  </si>
  <si>
    <t>Hsp90ab1</t>
  </si>
  <si>
    <t>Heat shock protein HSP 90-beta</t>
  </si>
  <si>
    <t>P11499</t>
  </si>
  <si>
    <t>sp|P40142|TKT_MOUSE Transketolase OS=Mus musculus OX=10090 GN=Tkt PE=1 SV=1</t>
  </si>
  <si>
    <t>Tkt</t>
  </si>
  <si>
    <t>Transketolase</t>
  </si>
  <si>
    <t>P40142</t>
  </si>
  <si>
    <t>sp|O08709|PRDX6_MOUSE Peroxiredoxin-6 OS=Mus musculus OX=10090 GN=Prdx6 PE=1 SV=3</t>
  </si>
  <si>
    <t>Prdx6</t>
  </si>
  <si>
    <t>Peroxiredoxin-6</t>
  </si>
  <si>
    <t>O08709</t>
  </si>
  <si>
    <t>142;142</t>
  </si>
  <si>
    <t>sp|P01942|HBA_MOUSE Hemoglobin subunit alpha OS=Mus musculus OX=10090 GN=Hba PE=1 SV=2</t>
  </si>
  <si>
    <t>Hba</t>
  </si>
  <si>
    <t>Hemoglobin subunit alpha</t>
  </si>
  <si>
    <t>7;1</t>
  </si>
  <si>
    <t>P01942</t>
  </si>
  <si>
    <t>P01942;P06467</t>
  </si>
  <si>
    <t>sp|Q6ZQ38|CAND1_MOUSE Cullin-associated NEDD8-dissociated protein 1 OS=Mus musculus OX=10090 GN=Cand1 PE=1 SV=2</t>
  </si>
  <si>
    <t>Cand1</t>
  </si>
  <si>
    <t>Cullin-associated NEDD8-dissociated protein 1</t>
  </si>
  <si>
    <t>Q6ZQ38</t>
  </si>
  <si>
    <t>sp|Q9D0F9|PGM1_MOUSE Phosphoglucomutase-1 OS=Mus musculus OX=10090 GN=Pgm1 PE=1 SV=4</t>
  </si>
  <si>
    <t>Pgm1</t>
  </si>
  <si>
    <t>Phosphoglucomutase-1</t>
  </si>
  <si>
    <t>Q9D0F9</t>
  </si>
  <si>
    <t>842;850</t>
  </si>
  <si>
    <t>sp|Q9WUB3|PYGM_MOUSE Glycogen phosphorylase, muscle form OS=Mus musculus OX=10090 GN=Pygm PE=1 SV=3</t>
  </si>
  <si>
    <t>Pygm</t>
  </si>
  <si>
    <t>Glycogen phosphorylase, muscle form</t>
  </si>
  <si>
    <t>16;3</t>
  </si>
  <si>
    <t>Q9WUB3</t>
  </si>
  <si>
    <t>Q9WUB3;Q9ET01</t>
  </si>
  <si>
    <t>sp|Q61171|PRDX2_MOUSE Peroxiredoxin-2 OS=Mus musculus OX=10090 GN=Prdx2 PE=1 SV=3</t>
  </si>
  <si>
    <t>Prdx2</t>
  </si>
  <si>
    <t>Peroxiredoxin-2</t>
  </si>
  <si>
    <t>Q61171</t>
  </si>
  <si>
    <t>sp|Q64727|VINC_MOUSE Vinculin OS=Mus musculus OX=10090 GN=Vcl PE=1 SV=4</t>
  </si>
  <si>
    <t>Vcl</t>
  </si>
  <si>
    <t>Vinculin</t>
  </si>
  <si>
    <t>Q64727</t>
  </si>
  <si>
    <t>912;892;894;900</t>
  </si>
  <si>
    <t>sp|P57780|ACTN4_MOUSE Alpha-actinin-4 OS=Mus musculus OX=10090 GN=Actn4 PE=1 SV=1;sp|Q7TPR4|ACTN1_MOUSE Alpha-actinin-1 OS=Mus musculus OX=10090 GN=Actn1 PE=1 SV=1</t>
  </si>
  <si>
    <t>Actn4;Actn1</t>
  </si>
  <si>
    <t>Alpha-actinin-4;Alpha-actinin-1</t>
  </si>
  <si>
    <t>8;4;2;1</t>
  </si>
  <si>
    <t>P57780;Q7TPR4</t>
  </si>
  <si>
    <t>P57780;Q7TPR4;Q9JI91;O88990</t>
  </si>
  <si>
    <t>570;446</t>
  </si>
  <si>
    <t>sp|P02535|K1C10_MOUSE Keratin, type I cytoskeletal 10 OS=Mus musculus OX=10090 GN=Krt10 PE=1 SV=3</t>
  </si>
  <si>
    <t>Krt10</t>
  </si>
  <si>
    <t>Keratin, type I cytoskeletal 10</t>
  </si>
  <si>
    <t>4;0</t>
  </si>
  <si>
    <t>6;1</t>
  </si>
  <si>
    <t>P02535</t>
  </si>
  <si>
    <t>P02535;Q8VCW2</t>
  </si>
  <si>
    <t>sp|P08249|MDHM_MOUSE Malate dehydrogenase, mitochondrial OS=Mus musculus OX=10090 GN=Mdh2 PE=1 SV=3</t>
  </si>
  <si>
    <t>Mdh2</t>
  </si>
  <si>
    <t>Malate dehydrogenase, mitochondrial</t>
  </si>
  <si>
    <t>P08249</t>
  </si>
  <si>
    <t>sp|Q9JM76|ARPC3_MOUSE Actin-related protein 2/3 complex subunit 3 OS=Mus musculus OX=10090 GN=Arpc3 PE=1 SV=3</t>
  </si>
  <si>
    <t>Arpc3</t>
  </si>
  <si>
    <t>Actin-related protein 2/3 complex subunit 3</t>
  </si>
  <si>
    <t>Q9JM76</t>
  </si>
  <si>
    <t>858;971</t>
  </si>
  <si>
    <t>sp|P58252|EF2_MOUSE Elongation factor 2 OS=Mus musculus OX=10090 GN=Eef2 PE=1 SV=2</t>
  </si>
  <si>
    <t>Eef2</t>
  </si>
  <si>
    <t>Elongation factor 2</t>
  </si>
  <si>
    <t>P58252</t>
  </si>
  <si>
    <t>P58252;O08810</t>
  </si>
  <si>
    <t>sp|Q60597|ODO1_MOUSE 2-oxoglutarate dehydrogenase, mitochondrial OS=Mus musculus OX=10090 GN=Ogdh PE=1 SV=3</t>
  </si>
  <si>
    <t>Ogdh</t>
  </si>
  <si>
    <t>2-oxoglutarate dehydrogenase, mitochondrial</t>
  </si>
  <si>
    <t>Q60597</t>
  </si>
  <si>
    <t>sp|Q99KC8|VMA5A_MOUSE von Willebrand factor A domain-containing protein 5A OS=Mus musculus OX=10090 GN=Vwa5a PE=1 SV=2</t>
  </si>
  <si>
    <t>Vwa5a</t>
  </si>
  <si>
    <t>von Willebrand factor A domain-containing protein 5A</t>
  </si>
  <si>
    <t>Q99KC8</t>
  </si>
  <si>
    <t>sp|Q9DCW4|ETFB_MOUSE Electron transfer flavoprotein subunit beta OS=Mus musculus OX=10090 GN=Etfb PE=1 SV=3</t>
  </si>
  <si>
    <t>Etfb</t>
  </si>
  <si>
    <t>Electron transfer flavoprotein subunit beta</t>
  </si>
  <si>
    <t>Q9DCW4</t>
  </si>
  <si>
    <t>sp|Q9Z1Q9|SYVC_MOUSE Valine--tRNA ligase OS=Mus musculus OX=10090 GN=Vars1 PE=1 SV=1</t>
  </si>
  <si>
    <t>Vars</t>
  </si>
  <si>
    <t>Valine--tRNA ligase</t>
  </si>
  <si>
    <t>Q9Z1Q9</t>
  </si>
  <si>
    <t>sp|P08074|CBR2_MOUSE Carbonyl reductase [NADPH] 2 OS=Mus musculus OX=10090 GN=Cbr2 PE=1 SV=1</t>
  </si>
  <si>
    <t>Cbr2</t>
  </si>
  <si>
    <t>Carbonyl reductase [NADPH] 2</t>
  </si>
  <si>
    <t>P08074</t>
  </si>
  <si>
    <t>sp|P70168|IMB1_MOUSE Importin subunit beta-1 OS=Mus musculus OX=10090 GN=Kpnb1 PE=1 SV=2</t>
  </si>
  <si>
    <t>Kpnb1</t>
  </si>
  <si>
    <t>Importin subunit beta-1</t>
  </si>
  <si>
    <t>P70168</t>
  </si>
  <si>
    <t>sp|P97447|FHL1_MOUSE Four and a half LIM domains protein 1 OS=Mus musculus OX=10090 GN=Fhl1 PE=1 SV=3</t>
  </si>
  <si>
    <t>Fhl1</t>
  </si>
  <si>
    <t>Four and a half LIM domains protein 1</t>
  </si>
  <si>
    <t>P97447</t>
  </si>
  <si>
    <t>199;199</t>
  </si>
  <si>
    <t>sp|Q9WVA4|TAGL2_MOUSE Transgelin-2 OS=Mus musculus OX=10090 GN=Tagln2 PE=1 SV=4</t>
  </si>
  <si>
    <t>Tagln2</t>
  </si>
  <si>
    <t>Transgelin-2</t>
  </si>
  <si>
    <t>Q9WVA4</t>
  </si>
  <si>
    <t>Q9WVA4;Q9R1Q8</t>
  </si>
  <si>
    <t>sp|P40936|INMT_MOUSE Indolethylamine N-methyltransferase OS=Mus musculus OX=10090 GN=Inmt PE=1 SV=1</t>
  </si>
  <si>
    <t>Inmt</t>
  </si>
  <si>
    <t>Indolethylamine N-methyltransferase</t>
  </si>
  <si>
    <t>P40936</t>
  </si>
  <si>
    <t>sp|Q60854|SPB6_MOUSE Serpin B6 OS=Mus musculus OX=10090 GN=Serpinb6 PE=1 SV=1</t>
  </si>
  <si>
    <t>Serpinb6</t>
  </si>
  <si>
    <t>Serpin B6</t>
  </si>
  <si>
    <t>Q60854</t>
  </si>
  <si>
    <t>sp|Q922B2|SYDC_MOUSE Aspartate--tRNA ligase, cytoplasmic OS=Mus musculus OX=10090 GN=Dars1 PE=1 SV=2</t>
  </si>
  <si>
    <t>Dars</t>
  </si>
  <si>
    <t>Aspartate--tRNA ligase, cytoplasmic</t>
  </si>
  <si>
    <t>Q922B2</t>
  </si>
  <si>
    <t>sp|P50516|VATA_MOUSE V-type proton ATPase catalytic subunit A OS=Mus musculus OX=10090 GN=Atp6v1a PE=1 SV=2</t>
  </si>
  <si>
    <t>Atp6v1a</t>
  </si>
  <si>
    <t>V-type proton ATPase catalytic subunit A</t>
  </si>
  <si>
    <t>P50516</t>
  </si>
  <si>
    <t>sp|Q9ERL9|GCYA1_MOUSE Guanylate cyclase soluble subunit alpha-1 OS=Mus musculus OX=10090 GN=Gucy1a1 PE=1 SV=2</t>
  </si>
  <si>
    <t>Gucy1a3</t>
  </si>
  <si>
    <t>Guanylate cyclase soluble subunit alpha-3</t>
  </si>
  <si>
    <t>Q9ERL9</t>
  </si>
  <si>
    <t>sp|P24527|LKHA4_MOUSE Leukotriene A-4 hydrolase OS=Mus musculus OX=10090 GN=Lta4h PE=1 SV=4</t>
  </si>
  <si>
    <t>Lta4h</t>
  </si>
  <si>
    <t>Leukotriene A-4 hydrolase</t>
  </si>
  <si>
    <t>P24527</t>
  </si>
  <si>
    <t>577;583;586</t>
  </si>
  <si>
    <t>sp|P26041|MOES_MOUSE Moesin OS=Mus musculus OX=10090 GN=Msn PE=1 SV=3;sp|P26043|RADI_MOUSE Radixin OS=Mus musculus OX=10090 GN=Rdx PE=1 SV=3</t>
  </si>
  <si>
    <t>Msn;Rdx</t>
  </si>
  <si>
    <t>Moesin;Radixin</t>
  </si>
  <si>
    <t>16;8;7</t>
  </si>
  <si>
    <t>P26041;P26043</t>
  </si>
  <si>
    <t>P26041;P26043;P26040</t>
  </si>
  <si>
    <t>sp|P07901|HS90A_MOUSE Heat shock protein HSP 90-alpha OS=Mus musculus OX=10090 GN=Hsp90aa1 PE=1 SV=4</t>
  </si>
  <si>
    <t>Hsp90aa1</t>
  </si>
  <si>
    <t>Heat shock protein HSP 90-alpha</t>
  </si>
  <si>
    <t>P07901</t>
  </si>
  <si>
    <t>sp|P45376|ALDR_MOUSE Aldo-keto reductase family 1 member B1 OS=Mus musculus OX=10090 GN=Akr1b1 PE=1 SV=3</t>
  </si>
  <si>
    <t>Akr1b1</t>
  </si>
  <si>
    <t>Aldose reductase</t>
  </si>
  <si>
    <t>P45376</t>
  </si>
  <si>
    <t>sp|P62259|1433E_MOUSE 14-3-3 protein epsilon OS=Mus musculus OX=10090 GN=Ywhae PE=1 SV=1</t>
  </si>
  <si>
    <t>Ywhae</t>
  </si>
  <si>
    <t>14-3-3 protein epsilon</t>
  </si>
  <si>
    <t>P62259</t>
  </si>
  <si>
    <t>sp|P50247|SAHH_MOUSE Adenosylhomocysteinase OS=Mus musculus OX=10090 GN=Ahcy PE=1 SV=3</t>
  </si>
  <si>
    <t>Ahcy</t>
  </si>
  <si>
    <t>Adenosylhomocysteinase</t>
  </si>
  <si>
    <t>P50247</t>
  </si>
  <si>
    <t>sp|Q9JKF1|IQGA1_MOUSE Ras GTPase-activating-like protein IQGAP1 OS=Mus musculus OX=10090 GN=Iqgap1 PE=1 SV=2</t>
  </si>
  <si>
    <t>Iqgap1</t>
  </si>
  <si>
    <t>Ras GTPase-activating-like protein IQGAP1</t>
  </si>
  <si>
    <t>Q9JKF1</t>
  </si>
  <si>
    <t>sp|P68254|1433T_MOUSE 14-3-3 protein theta OS=Mus musculus OX=10090 GN=Ywhaq PE=1 SV=1</t>
  </si>
  <si>
    <t>Ywhaq</t>
  </si>
  <si>
    <t>14-3-3 protein theta</t>
  </si>
  <si>
    <t>P68254</t>
  </si>
  <si>
    <t>1476;1451</t>
  </si>
  <si>
    <t>sp|P28665|MUG1_MOUSE Murinoglobulin-1 OS=Mus musculus OX=10090 GN=Mug1 PE=1 SV=3;sp|P28666|MUG2_MOUSE Murinoglobulin-2 OS=Mus musculus OX=10090 GN=Mug2 PE=1 SV=2</t>
  </si>
  <si>
    <t>Mug1;Mug2</t>
  </si>
  <si>
    <t>Murinoglobulin-1;Murinoglobulin-2</t>
  </si>
  <si>
    <t>21;12</t>
  </si>
  <si>
    <t>P28665;P28666</t>
  </si>
  <si>
    <t>364;363;364</t>
  </si>
  <si>
    <t>sp|P05064|ALDOA_MOUSE Fructose-bisphosphate aldolase A OS=Mus musculus OX=10090 GN=Aldoa PE=1 SV=2</t>
  </si>
  <si>
    <t>Aldoa</t>
  </si>
  <si>
    <t>Fructose-bisphosphate aldolase A</t>
  </si>
  <si>
    <t>14;2;1</t>
  </si>
  <si>
    <t>P05064</t>
  </si>
  <si>
    <t>P05064;P05063;Q91Y97</t>
  </si>
  <si>
    <t>sp|Q61838|PZP_MOUSE Pregnancy zone protein OS=Mus musculus OX=10090 GN=Pzp PE=1 SV=3</t>
  </si>
  <si>
    <t>A2m</t>
  </si>
  <si>
    <t>Alpha-2-macroglobulin;Alpha-2-macroglobulin 165 kDa subunit;Alpha-2-macroglobulin 35 kDa subunit</t>
  </si>
  <si>
    <t>Q61838</t>
  </si>
  <si>
    <t>192;192;192</t>
  </si>
  <si>
    <t>sp|P63001|RAC1_MOUSE Ras-related C3 botulinum toxin substrate 1 OS=Mus musculus OX=10090 GN=Rac1 PE=1 SV=1;sp|Q05144|RAC2_MOUSE Ras-related C3 botulinum toxin substrate 2 OS=Mus musculus OX=10090 GN=Rac2 PE=1 SV=1;sp|P60764|RAC3_MOUSE Ras-related C3 botuli</t>
  </si>
  <si>
    <t>Rac1;Rac2;Rac3</t>
  </si>
  <si>
    <t>Ras-related C3 botulinum toxin substrate 1;Ras-related C3 botulinum toxin substrate 2;Ras-related C3 botulinum toxin substrate 3</t>
  </si>
  <si>
    <t>5;2;2</t>
  </si>
  <si>
    <t>6;3;3</t>
  </si>
  <si>
    <t>P63001;Q05144;P60764</t>
  </si>
  <si>
    <t>sp|Q9Z1Q5|CLIC1_MOUSE Chloride intracellular channel protein 1 OS=Mus musculus OX=10090 GN=Clic1 PE=1 SV=3</t>
  </si>
  <si>
    <t>Clic1</t>
  </si>
  <si>
    <t>Chloride intracellular channel protein 1</t>
  </si>
  <si>
    <t>Q9Z1Q5</t>
  </si>
  <si>
    <t>sp|P35700|PRDX1_MOUSE Peroxiredoxin-1 OS=Mus musculus OX=10090 GN=Prdx1 PE=1 SV=1</t>
  </si>
  <si>
    <t>Prdx1</t>
  </si>
  <si>
    <t>Peroxiredoxin-1</t>
  </si>
  <si>
    <t>P35700</t>
  </si>
  <si>
    <t>sp|P47738|ALDH2_MOUSE Aldehyde dehydrogenase, mitochondrial OS=Mus musculus OX=10090 GN=Aldh2 PE=1 SV=1</t>
  </si>
  <si>
    <t>Aldh2</t>
  </si>
  <si>
    <t>Aldehyde dehydrogenase, mitochondrial</t>
  </si>
  <si>
    <t>P47738</t>
  </si>
  <si>
    <t>418;418;418;417;440;445</t>
  </si>
  <si>
    <t>sp|P07759|SPA3K_MOUSE Serine protease inhibitor A3K OS=Mus musculus OX=10090 GN=Serpina3k PE=1 SV=2</t>
  </si>
  <si>
    <t>Serpina3k</t>
  </si>
  <si>
    <t>Serine protease inhibitor A3K</t>
  </si>
  <si>
    <t>11;4;1;1;1;1</t>
  </si>
  <si>
    <t>P07759</t>
  </si>
  <si>
    <t>P07759;Q03734;Q91WP6;P29621;Q5I2A0;Q80X76</t>
  </si>
  <si>
    <t>sp|P16015|CAH3_MOUSE Carbonic anhydrase 3 OS=Mus musculus OX=10090 GN=Ca3 PE=1 SV=3</t>
  </si>
  <si>
    <t>Ca3</t>
  </si>
  <si>
    <t>Carbonic anhydrase 3</t>
  </si>
  <si>
    <t>P16015</t>
  </si>
  <si>
    <t>184;184</t>
  </si>
  <si>
    <t>sp|Q99JI6|RAP1B_MOUSE Ras-related protein Rap-1b OS=Mus musculus OX=10090 GN=Rap1b PE=1 SV=2;sp|P62835|RAP1A_MOUSE Ras-related protein Rap-1A OS=Mus musculus OX=10090 GN=Rap1a PE=1 SV=1</t>
  </si>
  <si>
    <t>Rap1b;Rap1a</t>
  </si>
  <si>
    <t>Ras-related protein Rap-1b;Ras-related protein Rap-1A</t>
  </si>
  <si>
    <t>3;3</t>
  </si>
  <si>
    <t>Q99JI6;P62835</t>
  </si>
  <si>
    <t>191;191;205;214</t>
  </si>
  <si>
    <t>sp|P60766|CDC42_MOUSE Cell division control protein 42 homolog OS=Mus musculus OX=10090 GN=Cdc42 PE=1 SV=2</t>
  </si>
  <si>
    <t>Cdc42</t>
  </si>
  <si>
    <t>Cell division control protein 42 homolog</t>
  </si>
  <si>
    <t>3;0;0;0</t>
  </si>
  <si>
    <t>4;1;1;1</t>
  </si>
  <si>
    <t>P60766</t>
  </si>
  <si>
    <t>P60766;P84096;Q8R527;Q9ER71</t>
  </si>
  <si>
    <t>sp|Q8BH64|EHD2_MOUSE EH domain-containing protein 2 OS=Mus musculus OX=10090 GN=Ehd2 PE=1 SV=1</t>
  </si>
  <si>
    <t>Ehd2</t>
  </si>
  <si>
    <t>EH domain-containing protein 2</t>
  </si>
  <si>
    <t>Q8BH64</t>
  </si>
  <si>
    <t>sp|P09103|PDIA1_MOUSE Protein disulfide-isomerase OS=Mus musculus OX=10090 GN=P4hb PE=1 SV=2</t>
  </si>
  <si>
    <t>P4hb</t>
  </si>
  <si>
    <t>Protein disulfide-isomerase</t>
  </si>
  <si>
    <t>P09103</t>
  </si>
  <si>
    <t>sp|Q8BWT1|THIM_MOUSE 3-ketoacyl-CoA thiolase, mitochondrial OS=Mus musculus OX=10090 GN=Acaa2 PE=1 SV=3</t>
  </si>
  <si>
    <t>Acaa2</t>
  </si>
  <si>
    <t>3-ketoacyl-CoA thiolase, mitochondrial</t>
  </si>
  <si>
    <t>Q8BWT1</t>
  </si>
  <si>
    <t>332;332</t>
  </si>
  <si>
    <t>sp|P06151|LDHA_MOUSE L-lactate dehydrogenase A chain OS=Mus musculus OX=10090 GN=Ldha PE=1 SV=3</t>
  </si>
  <si>
    <t>Ldha</t>
  </si>
  <si>
    <t>L-lactate dehydrogenase A chain</t>
  </si>
  <si>
    <t>13;1</t>
  </si>
  <si>
    <t>15;2</t>
  </si>
  <si>
    <t>P06151</t>
  </si>
  <si>
    <t>P06151;P00342</t>
  </si>
  <si>
    <t>sp|P68181|KAPCB_MOUSE cAMP-dependent protein kinase catalytic subunit beta OS=Mus musculus OX=10090 GN=Prkacb PE=1 SV=2</t>
  </si>
  <si>
    <t>Prkacb</t>
  </si>
  <si>
    <t>cAMP-dependent protein kinase catalytic subunit beta</t>
  </si>
  <si>
    <t>P68181</t>
  </si>
  <si>
    <t>sp|Q99KI0|ACON_MOUSE Aconitate hydratase, mitochondrial OS=Mus musculus OX=10090 GN=Aco2 PE=1 SV=1</t>
  </si>
  <si>
    <t>Aco2</t>
  </si>
  <si>
    <t>Aconitate hydratase, mitochondrial</t>
  </si>
  <si>
    <t>Q99KI0</t>
  </si>
  <si>
    <t>sp|P06801|MAOX_MOUSE NADP-dependent malic enzyme OS=Mus musculus OX=10090 GN=Me1 PE=1 SV=2</t>
  </si>
  <si>
    <t>Me1</t>
  </si>
  <si>
    <t>NADP-dependent malic enzyme</t>
  </si>
  <si>
    <t>P06801</t>
  </si>
  <si>
    <t>sp|P42932|TCPQ_MOUSE T-complex protein 1 subunit theta OS=Mus musculus OX=10090 GN=Cct8 PE=1 SV=3</t>
  </si>
  <si>
    <t>Cct8</t>
  </si>
  <si>
    <t>T-complex protein 1 subunit theta</t>
  </si>
  <si>
    <t>P42932</t>
  </si>
  <si>
    <t>sp|P14152|MDHC_MOUSE Malate dehydrogenase, cytoplasmic OS=Mus musculus OX=10090 GN=Mdh1 PE=1 SV=3</t>
  </si>
  <si>
    <t>Mdh1</t>
  </si>
  <si>
    <t>Malate dehydrogenase, cytoplasmic</t>
  </si>
  <si>
    <t>P14152</t>
  </si>
  <si>
    <t>245;248</t>
  </si>
  <si>
    <t>sp|P63101|1433Z_MOUSE 14-3-3 protein zeta/delta OS=Mus musculus OX=10090 GN=Ywhaz PE=1 SV=1</t>
  </si>
  <si>
    <t>Ywhaz</t>
  </si>
  <si>
    <t>14-3-3 protein zeta/delta</t>
  </si>
  <si>
    <t>7;0</t>
  </si>
  <si>
    <t>8;1</t>
  </si>
  <si>
    <t>P63101</t>
  </si>
  <si>
    <t>P63101;O70456</t>
  </si>
  <si>
    <t>sp|P16125|LDHB_MOUSE L-lactate dehydrogenase B chain OS=Mus musculus OX=10090 GN=Ldhb PE=1 SV=2</t>
  </si>
  <si>
    <t>Ldhb</t>
  </si>
  <si>
    <t>L-lactate dehydrogenase B chain</t>
  </si>
  <si>
    <t>P16125</t>
  </si>
  <si>
    <t>sp|P17751|TPIS_MOUSE Triosephosphate isomerase OS=Mus musculus OX=10090 GN=Tpi1 PE=1 SV=4</t>
  </si>
  <si>
    <t>Tpi1</t>
  </si>
  <si>
    <t>Triosephosphate isomerase</t>
  </si>
  <si>
    <t>P17751</t>
  </si>
  <si>
    <t>sp|P15626|GSTM2_MOUSE Glutathione S-transferase Mu 2 OS=Mus musculus OX=10090 GN=Gstm2 PE=1 SV=2</t>
  </si>
  <si>
    <t>Gstm2</t>
  </si>
  <si>
    <t>Glutathione S-transferase Mu 2</t>
  </si>
  <si>
    <t>P15626</t>
  </si>
  <si>
    <t>sp|Q9DCD0|6PGD_MOUSE 6-phosphogluconate dehydrogenase, decarboxylating OS=Mus musculus OX=10090 GN=Pgd PE=1 SV=3</t>
  </si>
  <si>
    <t>Pgd</t>
  </si>
  <si>
    <t>6-phosphogluconate dehydrogenase, decarboxylating</t>
  </si>
  <si>
    <t>Q9DCD0</t>
  </si>
  <si>
    <t>sp|Q63844|MK03_MOUSE Mitogen-activated protein kinase 3 OS=Mus musculus OX=10090 GN=Mapk3 PE=1 SV=5</t>
  </si>
  <si>
    <t>Mapk3</t>
  </si>
  <si>
    <t>Mitogen-activated protein kinase 3</t>
  </si>
  <si>
    <t>Q63844</t>
  </si>
  <si>
    <t>452;414</t>
  </si>
  <si>
    <t>sp|P54071|IDHP_MOUSE Isocitrate dehydrogenase [NADP], mitochondrial OS=Mus musculus OX=10090 GN=Idh2 PE=1 SV=3</t>
  </si>
  <si>
    <t>Idh2</t>
  </si>
  <si>
    <t>Isocitrate dehydrogenase [NADP], mitochondrial</t>
  </si>
  <si>
    <t>P54071</t>
  </si>
  <si>
    <t>P54071;O88844</t>
  </si>
  <si>
    <t>sp|Q922D8|C1TC_MOUSE C-1-tetrahydrofolate synthase, cytoplasmic OS=Mus musculus OX=10090 GN=Mthfd1 PE=1 SV=4</t>
  </si>
  <si>
    <t>Mthfd1</t>
  </si>
  <si>
    <t>C-1-tetrahydrofolate synthase, cytoplasmic;Methylenetetrahydrofolate dehydrogenase;Methenyltetrahydrofolate cyclohydrolase;Formyltetrahydrofolate synthetase;C-1-tetrahydrofolate synthase, cytoplasmic, N-terminally processed</t>
  </si>
  <si>
    <t>Q922D8</t>
  </si>
  <si>
    <t>sp|P47857|PFKAM_MOUSE ATP-dependent 6-phosphofructokinase, muscle type OS=Mus musculus OX=10090 GN=Pfkm PE=1 SV=3</t>
  </si>
  <si>
    <t>Pfkm</t>
  </si>
  <si>
    <t>ATP-dependent 6-phosphofructokinase, muscle type</t>
  </si>
  <si>
    <t>P47857</t>
  </si>
  <si>
    <t>sp|Q921I1|TRFE_MOUSE Serotransferrin OS=Mus musculus OX=10090 GN=Tf PE=1 SV=1</t>
  </si>
  <si>
    <t>Tf</t>
  </si>
  <si>
    <t>Serotransferrin</t>
  </si>
  <si>
    <t>Q921I1</t>
  </si>
  <si>
    <t>147;147;147</t>
  </si>
  <si>
    <t>sp|P02088|HBB1_MOUSE Hemoglobin subunit beta-1 OS=Mus musculus OX=10090 GN=Hbb-b1 PE=1 SV=2;sp|P02089|HBB2_MOUSE Hemoglobin subunit beta-2 OS=Mus musculus OX=10090 GN=Hbb-b2 PE=1 SV=2</t>
  </si>
  <si>
    <t>Hbb-b1;Hbb-b2</t>
  </si>
  <si>
    <t>Hemoglobin subunit beta-1;Hemoglobin subunit beta-2</t>
  </si>
  <si>
    <t>11;6;1</t>
  </si>
  <si>
    <t>P02088;P02089</t>
  </si>
  <si>
    <t>P02088;P02089;P02104</t>
  </si>
  <si>
    <t>501;519;518;512</t>
  </si>
  <si>
    <t>sp|P24549|AL1A1_MOUSE Retinal dehydrogenase 1 OS=Mus musculus OX=10090 GN=Aldh1a1 PE=1 SV=5</t>
  </si>
  <si>
    <t>Aldh1a1</t>
  </si>
  <si>
    <t>Retinal dehydrogenase 1</t>
  </si>
  <si>
    <t>18;0;0;0</t>
  </si>
  <si>
    <t>29;2;2;2</t>
  </si>
  <si>
    <t>P24549</t>
  </si>
  <si>
    <t>P24549;Q9CZS1;Q62148;Q9JHW9</t>
  </si>
  <si>
    <t>sp|Q9D8N0|EF1G_MOUSE Elongation factor 1-gamma OS=Mus musculus OX=10090 GN=Eef1g PE=1 SV=3</t>
  </si>
  <si>
    <t>Eef1g</t>
  </si>
  <si>
    <t>Elongation factor 1-gamma</t>
  </si>
  <si>
    <t>Q9D8N0</t>
  </si>
  <si>
    <t>sp|P04247|MYG_MOUSE Myoglobin OS=Mus musculus OX=10090 GN=Mb PE=1 SV=3</t>
  </si>
  <si>
    <t>Mb</t>
  </si>
  <si>
    <t>Myoglobin</t>
  </si>
  <si>
    <t>P04247</t>
  </si>
  <si>
    <t>sp|O08529|CAN2_MOUSE Calpain-2 catalytic subunit OS=Mus musculus OX=10090 GN=Capn2 PE=1 SV=4</t>
  </si>
  <si>
    <t>Capn2</t>
  </si>
  <si>
    <t>Calpain-2 catalytic subunit</t>
  </si>
  <si>
    <t>O08529</t>
  </si>
  <si>
    <t>sp|P06745|G6PI_MOUSE Glucose-6-phosphate isomerase OS=Mus musculus OX=10090 GN=Gpi PE=1 SV=4</t>
  </si>
  <si>
    <t>Gpi</t>
  </si>
  <si>
    <t>Glucose-6-phosphate isomerase</t>
  </si>
  <si>
    <t>P06745</t>
  </si>
  <si>
    <t>218;218;218;224</t>
  </si>
  <si>
    <t>sp|P10649|GSTM1_MOUSE Glutathione S-transferase Mu 1 OS=Mus musculus OX=10090 GN=Gstm1 PE=1 SV=2</t>
  </si>
  <si>
    <t>Gstm1</t>
  </si>
  <si>
    <t>Glutathione S-transferase Mu 1</t>
  </si>
  <si>
    <t>5;0;0;0</t>
  </si>
  <si>
    <t>10;2;1;1</t>
  </si>
  <si>
    <t>P10649</t>
  </si>
  <si>
    <t>P10649;Q8R5I6;O35660;P48774</t>
  </si>
  <si>
    <t>289;608</t>
  </si>
  <si>
    <t>sp|P23492|PNPH_MOUSE Purine nucleoside phosphorylase OS=Mus musculus OX=10090 GN=Pnp PE=1 SV=2</t>
  </si>
  <si>
    <t>Pnp</t>
  </si>
  <si>
    <t>Purine nucleoside phosphorylase</t>
  </si>
  <si>
    <t>P23492</t>
  </si>
  <si>
    <t>P23492;Q8QZW3</t>
  </si>
  <si>
    <t>531;574</t>
  </si>
  <si>
    <t>sp|P52480|KPYM_MOUSE Pyruvate kinase PKM OS=Mus musculus OX=10090 GN=Pkm PE=1 SV=4</t>
  </si>
  <si>
    <t>Pkm</t>
  </si>
  <si>
    <t>Pyruvate kinase PKM</t>
  </si>
  <si>
    <t>22;2</t>
  </si>
  <si>
    <t>P52480</t>
  </si>
  <si>
    <t>P52480;P53657</t>
  </si>
  <si>
    <t>sp|Q61598|GDIB_MOUSE Rab GDP dissociation inhibitor beta OS=Mus musculus OX=10090 GN=Gdi2 PE=1 SV=1</t>
  </si>
  <si>
    <t>Gdi2</t>
  </si>
  <si>
    <t>Rab GDP dissociation inhibitor beta</t>
  </si>
  <si>
    <t>Q61598</t>
  </si>
  <si>
    <t>sp|P55264|ADK_MOUSE Adenosine kinase OS=Mus musculus OX=10090 GN=Adk PE=1 SV=2</t>
  </si>
  <si>
    <t>Adk</t>
  </si>
  <si>
    <t>Adenosine kinase</t>
  </si>
  <si>
    <t>P55264</t>
  </si>
  <si>
    <t>sp|P00329|ADH1_MOUSE Alcohol dehydrogenase 1 OS=Mus musculus OX=10090 GN=Adh1 PE=1 SV=2</t>
  </si>
  <si>
    <t>Adh1</t>
  </si>
  <si>
    <t>Alcohol dehydrogenase 1</t>
  </si>
  <si>
    <t>P00329</t>
  </si>
  <si>
    <t>sp|P27773|PDIA3_MOUSE Protein disulfide-isomerase A3 OS=Mus musculus OX=10090 GN=Pdia3 PE=1 SV=2</t>
  </si>
  <si>
    <t>Pdia3</t>
  </si>
  <si>
    <t>Protein disulfide-isomerase A3</t>
  </si>
  <si>
    <t>P27773</t>
  </si>
  <si>
    <t>1058;1058</t>
  </si>
  <si>
    <t>sp|Q02053|UBA1_MOUSE Ubiquitin-like modifier-activating enzyme 1 OS=Mus musculus OX=10090 GN=Uba1 PE=1 SV=1</t>
  </si>
  <si>
    <t>Uba1</t>
  </si>
  <si>
    <t>Ubiquitin-like modifier-activating enzyme 1</t>
  </si>
  <si>
    <t>14;4</t>
  </si>
  <si>
    <t>Q02053</t>
  </si>
  <si>
    <t>Q02053;P31254</t>
  </si>
  <si>
    <t>sp|P24472|GSTA4_MOUSE Glutathione S-transferase A4 OS=Mus musculus OX=10090 GN=Gsta4 PE=1 SV=3</t>
  </si>
  <si>
    <t>Gsta4</t>
  </si>
  <si>
    <t>Glutathione S-transferase A4</t>
  </si>
  <si>
    <t>P24472</t>
  </si>
  <si>
    <t>462;463</t>
  </si>
  <si>
    <t>sp|P10126|EF1A1_MOUSE Elongation factor 1-alpha 1 OS=Mus musculus OX=10090 GN=Eef1a1 PE=1 SV=3;sp|P62631|EF1A2_MOUSE Elongation factor 1-alpha 2 OS=Mus musculus OX=10090 GN=Eef1a2 PE=1 SV=1</t>
  </si>
  <si>
    <t>Eef1a1;Eef1a2</t>
  </si>
  <si>
    <t>Elongation factor 1-alpha 1;Elongation factor 1-alpha 2</t>
  </si>
  <si>
    <t>12;6</t>
  </si>
  <si>
    <t>P10126;P62631</t>
  </si>
  <si>
    <t>sp|Q91X72|HEMO_MOUSE Hemopexin OS=Mus musculus OX=10090 GN=Hpx PE=1 SV=2</t>
  </si>
  <si>
    <t>Hpx</t>
  </si>
  <si>
    <t>Hemopexin</t>
  </si>
  <si>
    <t>Q91X72</t>
  </si>
  <si>
    <t>sp|P13707|GPDA_MOUSE Glycerol-3-phosphate dehydrogenase [NAD(+)], cytoplasmic OS=Mus musculus OX=10090 GN=Gpd1 PE=1 SV=3</t>
  </si>
  <si>
    <t>Gpd1</t>
  </si>
  <si>
    <t>Glycerol-3-phosphate dehydrogenase [NAD(+)], cytoplasmic</t>
  </si>
  <si>
    <t>P13707</t>
  </si>
  <si>
    <t>210;210</t>
  </si>
  <si>
    <t>sp|P19157|GSTP1_MOUSE Glutathione S-transferase P 1 OS=Mus musculus OX=10090 GN=Gstp1 PE=1 SV=2;sp|P46425|GSTP2_MOUSE Glutathione S-transferase P 2 OS=Mus musculus OX=10090 GN=Gstp2 PE=1 SV=2</t>
  </si>
  <si>
    <t>Gstp1;Gstp2</t>
  </si>
  <si>
    <t>Glutathione S-transferase P 1;Glutathione S-transferase P 2</t>
  </si>
  <si>
    <t>6;3</t>
  </si>
  <si>
    <t>P19157;P46425</t>
  </si>
  <si>
    <t>sp|P51174|ACADL_MOUSE Long-chain specific acyl-CoA dehydrogenase, mitochondrial OS=Mus musculus OX=10090 GN=Acadl PE=1 SV=2</t>
  </si>
  <si>
    <t>Acadl</t>
  </si>
  <si>
    <t>Long-chain specific acyl-CoA dehydrogenase, mitochondrial</t>
  </si>
  <si>
    <t>P51174</t>
  </si>
  <si>
    <t>sp|Q99J08|S14L2_MOUSE SEC14-like protein 2 OS=Mus musculus OX=10090 GN=Sec14l2 PE=1 SV=1</t>
  </si>
  <si>
    <t>Sec14l2</t>
  </si>
  <si>
    <t>SEC14-like protein 2</t>
  </si>
  <si>
    <t>Q99J08</t>
  </si>
  <si>
    <t>sp|Q8BVA5|LDAH_MOUSE Lipid droplet-associated hydrolase OS=Mus musculus OX=10090 GN=Ldah PE=1 SV=1</t>
  </si>
  <si>
    <t>UPF0554 protein C2orf43 homolog</t>
  </si>
  <si>
    <t>Q8BVA5</t>
  </si>
  <si>
    <t>sp|P02769|ALBU_BOVIN Serum albumin OS=Bos taurus OX=9913 GN=ALB PE=1 SV=4</t>
  </si>
  <si>
    <t>P02769</t>
  </si>
  <si>
    <t>sp|Q9CQV8|1433B_MOUSE 14-3-3 protein beta/alpha OS=Mus musculus OX=10090 GN=Ywhab PE=1 SV=3</t>
  </si>
  <si>
    <t>Ywhab</t>
  </si>
  <si>
    <t>14-3-3 protein beta/alpha;14-3-3 protein beta/alpha, N-terminally processed</t>
  </si>
  <si>
    <t>Q9CQV8</t>
  </si>
  <si>
    <t>sp|O88342|WDR1_MOUSE WD repeat-containing protein 1 OS=Mus musculus OX=10090 GN=Wdr1 PE=1 SV=3</t>
  </si>
  <si>
    <t>Wdr1</t>
  </si>
  <si>
    <t>WD repeat-containing protein 1</t>
  </si>
  <si>
    <t>O88342</t>
  </si>
  <si>
    <t>sp|P32921|SYWC_MOUSE Tryptophan--tRNA ligase, cytoplasmic OS=Mus musculus OX=10090 GN=Wars1 PE=1 SV=2</t>
  </si>
  <si>
    <t>Wars</t>
  </si>
  <si>
    <t>Tryptophan--tRNA ligase, cytoplasmic;T1-TrpRS;T2-TrpRS</t>
  </si>
  <si>
    <t>P32921</t>
  </si>
  <si>
    <t>sp|Q8CIZ8|VWF_MOUSE von Willebrand factor OS=Mus musculus OX=10090 GN=Vwf PE=1 SV=2</t>
  </si>
  <si>
    <t>Vwf</t>
  </si>
  <si>
    <t>von Willebrand factor;von Willebrand antigen 2</t>
  </si>
  <si>
    <t>Q8CIZ8</t>
  </si>
  <si>
    <t>sp|Q9EQH3|VPS35_MOUSE Vacuolar protein sorting-associated protein 35 OS=Mus musculus OX=10090 GN=Vps35 PE=1 SV=1</t>
  </si>
  <si>
    <t>Vps35</t>
  </si>
  <si>
    <t>Vacuolar protein sorting-associated protein 35</t>
  </si>
  <si>
    <t>Q9EQH3</t>
  </si>
  <si>
    <t>sp|Q9Z0K8|VNN1_MOUSE Pantetheinase OS=Mus musculus OX=10090 GN=Vnn1 PE=1 SV=3</t>
  </si>
  <si>
    <t>Vnn1</t>
  </si>
  <si>
    <t>Pantetheinase</t>
  </si>
  <si>
    <t>Q9Z0K8</t>
  </si>
  <si>
    <t>sp|Q62465|VAT1_MOUSE Synaptic vesicle membrane protein VAT-1 homolog OS=Mus musculus OX=10090 GN=Vat1 PE=1 SV=3</t>
  </si>
  <si>
    <t>Vat1</t>
  </si>
  <si>
    <t>Synaptic vesicle membrane protein VAT-1 homolog</t>
  </si>
  <si>
    <t>Q62465</t>
  </si>
  <si>
    <t>sp|P99024|TBB5_MOUSE Tubulin beta-5 chain OS=Mus musculus OX=10090 GN=Tubb5 PE=1 SV=1</t>
  </si>
  <si>
    <t>Tubb5</t>
  </si>
  <si>
    <t>Tubulin beta-5 chain</t>
  </si>
  <si>
    <t>P99024</t>
  </si>
  <si>
    <t>445;444</t>
  </si>
  <si>
    <t>sp|P68372|TBB4B_MOUSE Tubulin beta-4B chain OS=Mus musculus OX=10090 GN=Tubb4b PE=1 SV=1;sp|Q9D6F9|TBB4A_MOUSE Tubulin beta-4A chain OS=Mus musculus OX=10090 GN=Tubb4a PE=1 SV=3</t>
  </si>
  <si>
    <t>Tubb4b;Tubb4a</t>
  </si>
  <si>
    <t>Tubulin beta-4B chain;Tubulin beta-4A chain</t>
  </si>
  <si>
    <t>5;4</t>
  </si>
  <si>
    <t>21;17</t>
  </si>
  <si>
    <t>P68372;Q9D6F9</t>
  </si>
  <si>
    <t>445;445</t>
  </si>
  <si>
    <t>sp|Q7TMM9|TBB2A_MOUSE Tubulin beta-2A chain OS=Mus musculus OX=10090 GN=Tubb2a PE=1 SV=1;sp|Q9CWF2|TBB2B_MOUSE Tubulin beta-2B chain OS=Mus musculus OX=10090 GN=Tubb2b PE=1 SV=1</t>
  </si>
  <si>
    <t>Tubb2a;Tubb2b</t>
  </si>
  <si>
    <t>Tubulin beta-2A chain;Tubulin beta-2B chain</t>
  </si>
  <si>
    <t>2;1</t>
  </si>
  <si>
    <t>15;14</t>
  </si>
  <si>
    <t>Q7TMM9;Q9CWF2</t>
  </si>
  <si>
    <t>sp|A2AQ07|TBB1_MOUSE Tubulin beta-1 chain OS=Mus musculus OX=10090 GN=Tubb1 PE=1 SV=1</t>
  </si>
  <si>
    <t>Tubb1</t>
  </si>
  <si>
    <t>Tubulin beta-1 chain</t>
  </si>
  <si>
    <t>A2AQ07</t>
  </si>
  <si>
    <t>sp|P68368|TBA4A_MOUSE Tubulin alpha-4A chain OS=Mus musculus OX=10090 GN=Tuba4a PE=1 SV=1</t>
  </si>
  <si>
    <t>Tuba4a</t>
  </si>
  <si>
    <t>Tubulin alpha-4A chain</t>
  </si>
  <si>
    <t>P68368</t>
  </si>
  <si>
    <t>451;446</t>
  </si>
  <si>
    <t>sp|P05213|TBA1B_MOUSE Tubulin alpha-1B chain OS=Mus musculus OX=10090 GN=Tuba1b PE=1 SV=2</t>
  </si>
  <si>
    <t>Tuba1b</t>
  </si>
  <si>
    <t>Tubulin alpha-1B chain</t>
  </si>
  <si>
    <t>0;0</t>
  </si>
  <si>
    <t>2;0</t>
  </si>
  <si>
    <t>19;2</t>
  </si>
  <si>
    <t>P05213</t>
  </si>
  <si>
    <t>P05213;Q3UX10</t>
  </si>
  <si>
    <t>451;450</t>
  </si>
  <si>
    <t>sp|P68369|TBA1A_MOUSE Tubulin alpha-1A chain OS=Mus musculus OX=10090 GN=Tuba1a PE=1 SV=1;sp|P05214|TBA3_MOUSE Tubulin alpha-3 chain OS=Mus musculus OX=10090 GN=Tuba3a PE=1 SV=1</t>
  </si>
  <si>
    <t>Tuba1a;Tuba3a</t>
  </si>
  <si>
    <t>Tubulin alpha-1A chain;Tubulin alpha-3 chain</t>
  </si>
  <si>
    <t>19;16</t>
  </si>
  <si>
    <t>P68369;P05214</t>
  </si>
  <si>
    <t>sp|Q8BXJ2|TREF1_MOUSE Transcriptional-regulating factor 1 OS=Mus musculus OX=10090 GN=Trerf1 PE=1 SV=1</t>
  </si>
  <si>
    <t>Trerf1</t>
  </si>
  <si>
    <t>Transcriptional-regulating factor 1</t>
  </si>
  <si>
    <t>Q8BXJ2</t>
  </si>
  <si>
    <t>sp|Q9Z2I9|SUCB1_MOUSE Succinate--CoA ligase [ADP-forming] subunit beta, mitochondrial OS=Mus musculus OX=10090 GN=Sucla2 PE=1 SV=2</t>
  </si>
  <si>
    <t>Sucla2</t>
  </si>
  <si>
    <t>Succinyl-CoA ligase [ADP-forming] subunit beta, mitochondrial</t>
  </si>
  <si>
    <t>Q9Z2I9</t>
  </si>
  <si>
    <t>sp|P32261|ANT3_MOUSE Antithrombin-III OS=Mus musculus OX=10090 GN=Serpinc1 PE=1 SV=1</t>
  </si>
  <si>
    <t>Serpinc1</t>
  </si>
  <si>
    <t>Antithrombin-III</t>
  </si>
  <si>
    <t>P32261</t>
  </si>
  <si>
    <t>sp|Q06318|UTER_MOUSE Uteroglobin OS=Mus musculus OX=10090 GN=Scgb1a1 PE=1 SV=1</t>
  </si>
  <si>
    <t>Scgb1a1</t>
  </si>
  <si>
    <t>Uteroglobin</t>
  </si>
  <si>
    <t>Q06318</t>
  </si>
  <si>
    <t>sp|Q91VI7|RINI_MOUSE Ribonuclease inhibitor OS=Mus musculus OX=10090 GN=Rnh1 PE=1 SV=1</t>
  </si>
  <si>
    <t>Rnh1</t>
  </si>
  <si>
    <t>Ribonuclease inhibitor</t>
  </si>
  <si>
    <t>Q91VI7</t>
  </si>
  <si>
    <t>sp|O88851|RBBP9_MOUSE Putative hydrolase RBBP9 OS=Mus musculus OX=10090 GN=Rbbp9 PE=1 SV=2</t>
  </si>
  <si>
    <t>Rbbp9</t>
  </si>
  <si>
    <t>Putative hydrolase RBBP9</t>
  </si>
  <si>
    <t>O88851</t>
  </si>
  <si>
    <t>212;216</t>
  </si>
  <si>
    <t>sp|P53994|RAB2A_MOUSE Ras-related protein Rab-2A OS=Mus musculus OX=10090 GN=Rab2a PE=1 SV=1;sp|P59279|RAB2B_MOUSE Ras-related protein Rab-2B OS=Mus musculus OX=10090 GN=Rab2b PE=1 SV=1</t>
  </si>
  <si>
    <t>Rab2a;Rab2b</t>
  </si>
  <si>
    <t>Ras-related protein Rab-2A;Ras-related protein Rab-2B</t>
  </si>
  <si>
    <t>P53994;P59279</t>
  </si>
  <si>
    <t>sp|P97372|PSME2_MOUSE Proteasome activator complex subunit 2 OS=Mus musculus OX=10090 GN=Psme2 PE=1 SV=4</t>
  </si>
  <si>
    <t>Psme2</t>
  </si>
  <si>
    <t>Proteasome activator complex subunit 2</t>
  </si>
  <si>
    <t>P97372</t>
  </si>
  <si>
    <t>sp|Q9QUR6|PPCE_MOUSE Prolyl endopeptidase OS=Mus musculus OX=10090 GN=Prep PE=1 SV=1</t>
  </si>
  <si>
    <t>Prep</t>
  </si>
  <si>
    <t>Prolyl endopeptidase</t>
  </si>
  <si>
    <t>Q9QUR6</t>
  </si>
  <si>
    <t>sp|Q7TMR0|PCP_MOUSE Lysosomal Pro-X carboxypeptidase OS=Mus musculus OX=10090 GN=Prcp PE=1 SV=2</t>
  </si>
  <si>
    <t>Prcp</t>
  </si>
  <si>
    <t>Lysosomal Pro-X carboxypeptidase</t>
  </si>
  <si>
    <t>Q7TMR0</t>
  </si>
  <si>
    <t>sp|Q76MZ3|2AAA_MOUSE Serine/threonine-protein phosphatase 2A 65 kDa regulatory subunit A alpha isoform OS=Mus musculus OX=10090 GN=Ppp2r1a PE=1 SV=3</t>
  </si>
  <si>
    <t>Ppp2r1a</t>
  </si>
  <si>
    <t>Serine/threonine-protein phosphatase 2A 65 kDa regulatory subunit A alpha isoform</t>
  </si>
  <si>
    <t>Q76MZ3</t>
  </si>
  <si>
    <t>327;330;323</t>
  </si>
  <si>
    <t xml:space="preserve">sp|P62141|PP1B_MOUSE Serine/threonine-protein phosphatase PP1-beta catalytic subunit OS=Mus musculus OX=10090 GN=Ppp1cb PE=1 SV=3;sp|P62137|PP1A_MOUSE Serine/threonine-protein phosphatase PP1-alpha catalytic subunit OS=Mus musculus OX=10090 GN=Ppp1ca PE=1 </t>
  </si>
  <si>
    <t>Ppp1cb;Ppp1ca;Ppp1cc</t>
  </si>
  <si>
    <t>Serine/threonine-protein phosphatase PP1-beta catalytic subunit;Serine/threonine-protein phosphatase PP1-alpha catalytic subunit;Serine/threonine-protein phosphatase PP1-gamma catalytic subunit</t>
  </si>
  <si>
    <t>P62141;P62137;P63087</t>
  </si>
  <si>
    <t>sp|P17742|PPIA_MOUSE Peptidyl-prolyl cis-trans isomerase A OS=Mus musculus OX=10090 GN=Ppia PE=1 SV=2</t>
  </si>
  <si>
    <t>Ppia</t>
  </si>
  <si>
    <t>Peptidyl-prolyl cis-trans isomerase A;Peptidyl-prolyl cis-trans isomerase A, N-terminally processed</t>
  </si>
  <si>
    <t>P17742</t>
  </si>
  <si>
    <t>630;630</t>
  </si>
  <si>
    <t>sp|Q99K51|PLST_MOUSE Plastin-3 OS=Mus musculus OX=10090 GN=Pls3 PE=1 SV=3</t>
  </si>
  <si>
    <t>Pls3</t>
  </si>
  <si>
    <t>Plastin-3</t>
  </si>
  <si>
    <t>5;1</t>
  </si>
  <si>
    <t>7;2</t>
  </si>
  <si>
    <t>Q99K51</t>
  </si>
  <si>
    <t>Q99K51;Q3V0K9</t>
  </si>
  <si>
    <t>sp|Q9JHK5|PLEK_MOUSE Pleckstrin OS=Mus musculus OX=10090 GN=Plek PE=1 SV=1</t>
  </si>
  <si>
    <t>Plek</t>
  </si>
  <si>
    <t>Pleckstrin</t>
  </si>
  <si>
    <t>Q9JHK5</t>
  </si>
  <si>
    <t>sp|Q60963|PAFA_MOUSE Platelet-activating factor acetylhydrolase OS=Mus musculus OX=10090 GN=Pla2g7 PE=1 SV=2</t>
  </si>
  <si>
    <t>Pla2g7</t>
  </si>
  <si>
    <t>Platelet-activating factor acetylhydrolase</t>
  </si>
  <si>
    <t>Q60963</t>
  </si>
  <si>
    <t>sp|Q8VEB4|PAG15_MOUSE Phospholipase A2 group XV OS=Mus musculus OX=10090 GN=Pla2g15 PE=1 SV=1</t>
  </si>
  <si>
    <t>Pla2g15</t>
  </si>
  <si>
    <t>Group XV phospholipase A2</t>
  </si>
  <si>
    <t>Q8VEB4</t>
  </si>
  <si>
    <t>sp|P62962|PROF1_MOUSE Profilin-1 OS=Mus musculus OX=10090 GN=Pfn1 PE=1 SV=2</t>
  </si>
  <si>
    <t>Pfn1</t>
  </si>
  <si>
    <t>Profilin-1</t>
  </si>
  <si>
    <t>P62962</t>
  </si>
  <si>
    <t>sp|Q9WUA3|PFKAP_MOUSE ATP-dependent 6-phosphofructokinase, platelet type OS=Mus musculus OX=10090 GN=Pfkp PE=1 SV=1</t>
  </si>
  <si>
    <t>Pfkp</t>
  </si>
  <si>
    <t>ATP-dependent 6-phosphofructokinase, platelet type</t>
  </si>
  <si>
    <t>Q9WUA3</t>
  </si>
  <si>
    <t>sp|P12382|PFKAL_MOUSE ATP-dependent 6-phosphofructokinase, liver type OS=Mus musculus OX=10090 GN=Pfkl PE=1 SV=4</t>
  </si>
  <si>
    <t>Pfkl</t>
  </si>
  <si>
    <t>ATP-dependent 6-phosphofructokinase, liver type</t>
  </si>
  <si>
    <t>P12382</t>
  </si>
  <si>
    <t>356;371</t>
  </si>
  <si>
    <t>sp|P60335|PCBP1_MOUSE Poly(rC)-binding protein 1 OS=Mus musculus OX=10090 GN=Pcbp1 PE=1 SV=1;sp|P57722|PCBP3_MOUSE Poly(rC)-binding protein 3 OS=Mus musculus OX=10090 GN=Pcbp3 PE=1 SV=3</t>
  </si>
  <si>
    <t>Pcbp1;Pcbp3</t>
  </si>
  <si>
    <t>Poly(rC)-binding protein 1;Poly(rC)-binding protein 3</t>
  </si>
  <si>
    <t>1;0</t>
  </si>
  <si>
    <t>P60335;P57722</t>
  </si>
  <si>
    <t>sp|Q99LX0|PARK7_MOUSE Parkinson disease protein 7 homolog OS=Mus musculus OX=10090 GN=Park7 PE=1 SV=1</t>
  </si>
  <si>
    <t>Park7</t>
  </si>
  <si>
    <t>Protein deglycase DJ-1</t>
  </si>
  <si>
    <t>Q99LX0</t>
  </si>
  <si>
    <t>sp|Q8VDG7|PAFA2_MOUSE Platelet-activating factor acetylhydrolase 2, cytoplasmic OS=Mus musculus OX=10090 GN=Pafah2 PE=1 SV=2</t>
  </si>
  <si>
    <t>Pafah2</t>
  </si>
  <si>
    <t>Platelet-activating factor acetylhydrolase 2, cytoplasmic</t>
  </si>
  <si>
    <t>Q8VDG7</t>
  </si>
  <si>
    <t>sp|Q61205|PA1B3_MOUSE Platelet-activating factor acetylhydrolase IB subunit gamma OS=Mus musculus OX=10090 GN=Pafah1b3 PE=1 SV=1</t>
  </si>
  <si>
    <t>Pafah1b3</t>
  </si>
  <si>
    <t>Platelet-activating factor acetylhydrolase IB subunit gamma</t>
  </si>
  <si>
    <t>Q61205</t>
  </si>
  <si>
    <t>sp|Q61206|PA1B2_MOUSE Platelet-activating factor acetylhydrolase IB subunit beta OS=Mus musculus OX=10090 GN=Pafah1b2 PE=1 SV=2</t>
  </si>
  <si>
    <t>Pafah1b2</t>
  </si>
  <si>
    <t>Platelet-activating factor acetylhydrolase IB subunit beta</t>
  </si>
  <si>
    <t>Q61206</t>
  </si>
  <si>
    <t>sp|Q9JHW2|NIT2_MOUSE Omega-amidase NIT2 OS=Mus musculus OX=10090 GN=Nit2 PE=1 SV=1</t>
  </si>
  <si>
    <t>Nit2</t>
  </si>
  <si>
    <t>Omega-amidase NIT2</t>
  </si>
  <si>
    <t>Q9JHW2</t>
  </si>
  <si>
    <t>sp|Q9WTI7|MYO1C_MOUSE Unconventional myosin-Ic OS=Mus musculus OX=10090 GN=Myo1c PE=1 SV=2</t>
  </si>
  <si>
    <t>Myo1c</t>
  </si>
  <si>
    <t>Unconventional myosin-Ic</t>
  </si>
  <si>
    <t>Q9WTI7</t>
  </si>
  <si>
    <t>sp|Q6PDN3|MYLK_MOUSE Myosin light chain kinase, smooth muscle OS=Mus musculus OX=10090 GN=Mylk PE=1 SV=3</t>
  </si>
  <si>
    <t>Mylk</t>
  </si>
  <si>
    <t>Myosin light chain kinase, smooth muscle;Myosin light chain kinase, smooth muscle, deglutamylated form</t>
  </si>
  <si>
    <t>Q6PDN3</t>
  </si>
  <si>
    <t>sp|O35678|MGLL_MOUSE Monoglyceride lipase OS=Mus musculus OX=10090 GN=Mgll PE=1 SV=1</t>
  </si>
  <si>
    <t>Mgll</t>
  </si>
  <si>
    <t>Monoglyceride lipase</t>
  </si>
  <si>
    <t>O35678</t>
  </si>
  <si>
    <t>sp|Q9D1H9|MFAP4_MOUSE Microfibril-associated glycoprotein 4 OS=Mus musculus OX=10090 GN=Mfap4 PE=1 SV=1</t>
  </si>
  <si>
    <t>Mfap4</t>
  </si>
  <si>
    <t>Microfibril-associated glycoprotein 4</t>
  </si>
  <si>
    <t>Q9D1H9</t>
  </si>
  <si>
    <t>sp|Q3UFF7|LYPL1_MOUSE Lysophospholipase-like protein 1 OS=Mus musculus OX=10090 GN=Lyplal1 PE=1 SV=3</t>
  </si>
  <si>
    <t>Lyplal1</t>
  </si>
  <si>
    <t>Lysophospholipase-like protein 1</t>
  </si>
  <si>
    <t>Q3UFF7</t>
  </si>
  <si>
    <t>sp|Q9WTL7|LYPA2_MOUSE Acyl-protein thioesterase 2 OS=Mus musculus OX=10090 GN=Lypla2 PE=1 SV=1</t>
  </si>
  <si>
    <t>Lypla2</t>
  </si>
  <si>
    <t>Acyl-protein thioesterase 2</t>
  </si>
  <si>
    <t>Q9WTL7</t>
  </si>
  <si>
    <t>sp|P97823|LYPA1_MOUSE Acyl-protein thioesterase 1 OS=Mus musculus OX=10090 GN=Lypla1 PE=1 SV=1</t>
  </si>
  <si>
    <t>Lypla1</t>
  </si>
  <si>
    <t>Acyl-protein thioesterase 1</t>
  </si>
  <si>
    <t>P97823</t>
  </si>
  <si>
    <t>sp|P11152|LIPL_MOUSE Lipoprotein lipase OS=Mus musculus OX=10090 GN=Lpl PE=1 SV=3</t>
  </si>
  <si>
    <t>Lpl</t>
  </si>
  <si>
    <t>Lipoprotein lipase</t>
  </si>
  <si>
    <t>P11152</t>
  </si>
  <si>
    <t>sp|P54310|LIPS_MOUSE Hormone-sensitive lipase OS=Mus musculus OX=10090 GN=Lipe PE=1 SV=2</t>
  </si>
  <si>
    <t>Lipe</t>
  </si>
  <si>
    <t>Hormone-sensitive lipase</t>
  </si>
  <si>
    <t>P54310</t>
  </si>
  <si>
    <t>sp|Q9Z0M5|LICH_MOUSE Lysosomal acid lipase/cholesteryl ester hydrolase OS=Mus musculus OX=10090 GN=Lipa PE=1 SV=2</t>
  </si>
  <si>
    <t>Lipa</t>
  </si>
  <si>
    <t>Lysosomal acid lipase/cholesteryl ester hydrolase</t>
  </si>
  <si>
    <t>Q9Z0M5</t>
  </si>
  <si>
    <t>sp|Q61233|PLSL_MOUSE Plastin-2 OS=Mus musculus OX=10090 GN=Lcp1 PE=1 SV=4</t>
  </si>
  <si>
    <t>Lcp1</t>
  </si>
  <si>
    <t>Plastin-2</t>
  </si>
  <si>
    <t>Q61233</t>
  </si>
  <si>
    <t>sp|P16301|LCAT_MOUSE Phosphatidylcholine-sterol acyltransferase OS=Mus musculus OX=10090 GN=Lcat PE=1 SV=2</t>
  </si>
  <si>
    <t>Lcat</t>
  </si>
  <si>
    <t>Phosphatidylcholine-sterol acyltransferase</t>
  </si>
  <si>
    <t>P16301</t>
  </si>
  <si>
    <t>sp|O08677|KNG1_MOUSE Kininogen-1 OS=Mus musculus OX=10090 GN=Kng1 PE=1 SV=1</t>
  </si>
  <si>
    <t>Kng1</t>
  </si>
  <si>
    <t>Kininogen-1;Kininogen-1 heavy chain;Bradykinin;Kininogen-1 light chain</t>
  </si>
  <si>
    <t>O08677</t>
  </si>
  <si>
    <t>sp|P26262|KLKB1_MOUSE Plasma kallikrein OS=Mus musculus OX=10090 GN=Klkb1 PE=1 SV=2</t>
  </si>
  <si>
    <t>Klkb1</t>
  </si>
  <si>
    <t>Plasma kallikrein;Plasma kallikrein heavy chain;Plasma kallikrein light chain</t>
  </si>
  <si>
    <t>P26262</t>
  </si>
  <si>
    <t>sp|O55222|ILK_MOUSE Integrin-linked protein kinase OS=Mus musculus OX=10090 GN=Ilk PE=1 SV=2</t>
  </si>
  <si>
    <t>Ilk</t>
  </si>
  <si>
    <t>Integrin-linked protein kinase</t>
  </si>
  <si>
    <t>O55222</t>
  </si>
  <si>
    <t>sp|P01872|IGHM_MOUSE Immunoglobulin heavy constant mu OS=Mus musculus OX=10090 GN=Ighm PE=1 SV=2</t>
  </si>
  <si>
    <t>Ighm</t>
  </si>
  <si>
    <t>Ig mu chain C region</t>
  </si>
  <si>
    <t>P01872</t>
  </si>
  <si>
    <t>324;393</t>
  </si>
  <si>
    <t>sp|P01868|IGHG1_MOUSE Ig gamma-1 chain C region secreted form OS=Mus musculus OX=10090 GN=Ighg1 PE=1 SV=1;sp|P01869|IGH1M_MOUSE Ig gamma-1 chain C region, membrane-bound form OS=Mus musculus OX=10090 GN=Ighg1 PE=1 SV=2</t>
  </si>
  <si>
    <t>Ighg1</t>
  </si>
  <si>
    <t>Ig gamma-1 chain C region secreted form;Ig gamma-1 chain C region, membrane-bound form</t>
  </si>
  <si>
    <t>2;2</t>
  </si>
  <si>
    <t>P01868;P01869</t>
  </si>
  <si>
    <t>sp|Q9D6R2|IDH3A_MOUSE Isocitrate dehydrogenase [NAD] subunit alpha, mitochondrial OS=Mus musculus OX=10090 GN=Idh3a PE=1 SV=1</t>
  </si>
  <si>
    <t>Idh3a</t>
  </si>
  <si>
    <t>Isocitrate dehydrogenase [NAD] subunit alpha, mitochondrial</t>
  </si>
  <si>
    <t>Q9D6R2</t>
  </si>
  <si>
    <t>sp|Q9DB29|IAH1_MOUSE Isoamyl acetate-hydrolyzing esterase 1 homolog OS=Mus musculus OX=10090 GN=Iah1 PE=1 SV=1</t>
  </si>
  <si>
    <t>Iah1</t>
  </si>
  <si>
    <t>Isoamyl acetate-hydrolyzing esterase 1 homolog</t>
  </si>
  <si>
    <t>Q9DB29</t>
  </si>
  <si>
    <t>sp|Q99L20|GSTT3_MOUSE Glutathione S-transferase theta-3 OS=Mus musculus OX=10090 GN=Gstt3 PE=1 SV=1</t>
  </si>
  <si>
    <t>Gstt3</t>
  </si>
  <si>
    <t>Q99L20</t>
  </si>
  <si>
    <t>sp|Q64471|GSTT1_MOUSE Glutathione S-transferase theta-1 OS=Mus musculus OX=10090 GN=Gstt1 PE=1 SV=4</t>
  </si>
  <si>
    <t>Gstt1</t>
  </si>
  <si>
    <t>Glutathione S-transferase theta-1</t>
  </si>
  <si>
    <t>Q64471</t>
  </si>
  <si>
    <t>sp|O09131|GSTO1_MOUSE Glutathione S-transferase omega-1 OS=Mus musculus OX=10090 GN=Gsto1 PE=1 SV=2</t>
  </si>
  <si>
    <t>Gsto1</t>
  </si>
  <si>
    <t>Glutathione S-transferase omega-1</t>
  </si>
  <si>
    <t>O09131</t>
  </si>
  <si>
    <t>221;223;222</t>
  </si>
  <si>
    <t>sp|P30115|GSTA3_MOUSE Glutathione S-transferase A3 OS=Mus musculus OX=10090 GN=Gsta3 PE=1 SV=2</t>
  </si>
  <si>
    <t>Gsta3</t>
  </si>
  <si>
    <t>Glutathione S-transferase A3</t>
  </si>
  <si>
    <t>5;2;1</t>
  </si>
  <si>
    <t>P30115</t>
  </si>
  <si>
    <t>P30115;P13745;P10648</t>
  </si>
  <si>
    <t>355;354;394;354;354;381;350;354;1133;354</t>
  </si>
  <si>
    <t>sp|P08752|GNAI2_MOUSE Guanine nucleotide-binding protein G(i) subunit alpha-2 OS=Mus musculus OX=10090 GN=Gnai2 PE=1 SV=5</t>
  </si>
  <si>
    <t>Gnai2</t>
  </si>
  <si>
    <t>Guanine nucleotide-binding protein G(i) subunit alpha-2</t>
  </si>
  <si>
    <t>3;1;1;1;1;1;1;1;1;1</t>
  </si>
  <si>
    <t>P08752</t>
  </si>
  <si>
    <t>P08752;P18872;P63094;B2RSH2;Q9DC51;Q8CGK7;P20612;P50149;Q6R0H7;Q3V3I2</t>
  </si>
  <si>
    <t>sp|Q99JY3|GIMA4_MOUSE GTPase IMAP family member 4 OS=Mus musculus OX=10090 GN=Gimap4 PE=1 SV=2</t>
  </si>
  <si>
    <t>Gimap4</t>
  </si>
  <si>
    <t>GTPase IMAP family member 4</t>
  </si>
  <si>
    <t>Q99JY3</t>
  </si>
  <si>
    <t>sp|P21614|VTDB_MOUSE Vitamin D-binding protein OS=Mus musculus OX=10090 GN=Gc PE=1 SV=2</t>
  </si>
  <si>
    <t>Gc</t>
  </si>
  <si>
    <t>Vitamin D-binding protein</t>
  </si>
  <si>
    <t>P21614</t>
  </si>
  <si>
    <t>333;440</t>
  </si>
  <si>
    <t>sp|P16858|G3P_MOUSE Glyceraldehyde-3-phosphate dehydrogenase OS=Mus musculus OX=10090 GN=Gapdh PE=1 SV=2</t>
  </si>
  <si>
    <t>Gapdh</t>
  </si>
  <si>
    <t>Glyceraldehyde-3-phosphate dehydrogenase</t>
  </si>
  <si>
    <t>14;2</t>
  </si>
  <si>
    <t>P16858</t>
  </si>
  <si>
    <t>P16858;Q64467</t>
  </si>
  <si>
    <t>515;513</t>
  </si>
  <si>
    <t>sp|Q00612|G6PD1_MOUSE Glucose-6-phosphate 1-dehydrogenase X OS=Mus musculus OX=10090 GN=G6pdx PE=1 SV=3;sp|P97324|G6PD2_MOUSE Glucose-6-phosphate 1-dehydrogenase 2 OS=Mus musculus OX=10090 GN=G6pd2 PE=1 SV=3</t>
  </si>
  <si>
    <t>G6pdx;G6pd2</t>
  </si>
  <si>
    <t>Glucose-6-phosphate 1-dehydrogenase X;Glucose-6-phosphate 1-dehydrogenase 2</t>
  </si>
  <si>
    <t>4;3</t>
  </si>
  <si>
    <t>Q00612;P97324</t>
  </si>
  <si>
    <t>sp|Q8K1B8|URP2_MOUSE Fermitin family homolog 3 OS=Mus musculus OX=10090 GN=Fermt3 PE=1 SV=1</t>
  </si>
  <si>
    <t>Fermt3</t>
  </si>
  <si>
    <t>Fermitin family homolog 3</t>
  </si>
  <si>
    <t>Q8K1B8</t>
  </si>
  <si>
    <t>sp|P19096|FAS_MOUSE Fatty acid synthase OS=Mus musculus OX=10090 GN=Fasn PE=1 SV=2</t>
  </si>
  <si>
    <t>Fasn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</si>
  <si>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</si>
  <si>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P19096</t>
  </si>
  <si>
    <t>sp|Q99LC5|ETFA_MOUSE Electron transfer flavoprotein subunit alpha, mitochondrial OS=Mus musculus OX=10090 GN=Etfa PE=1 SV=2</t>
  </si>
  <si>
    <t>Etfa</t>
  </si>
  <si>
    <t>Electron transfer flavoprotein subunit alpha, mitochondrial</t>
  </si>
  <si>
    <t>Q99LC5</t>
  </si>
  <si>
    <t>sp|Q9R0P3|ESTD_MOUSE S-formylglutathione hydrolase OS=Mus musculus OX=10090 GN=Esd PE=1 SV=1</t>
  </si>
  <si>
    <t>Esd</t>
  </si>
  <si>
    <t>S-formylglutathione hydrolase</t>
  </si>
  <si>
    <t>Q9R0P3</t>
  </si>
  <si>
    <t>sp|Q8CGC7|SYEP_MOUSE Bifunctional glutamate/proline--tRNA ligase OS=Mus musculus OX=10090 GN=Eprs1 PE=1 SV=4</t>
  </si>
  <si>
    <t>Eprs</t>
  </si>
  <si>
    <t>Bifunctional glutamate/proline--tRNA ligase;Glutamate--tRNA ligase;Proline--tRNA ligase</t>
  </si>
  <si>
    <t>Q8CGC7</t>
  </si>
  <si>
    <t>406;407</t>
  </si>
  <si>
    <t>sp|P60843|IF4A1_MOUSE Eukaryotic initiation factor 4A-I OS=Mus musculus OX=10090 GN=Eif4a1 PE=1 SV=1;sp|P10630|IF4A2_MOUSE Eukaryotic initiation factor 4A-II OS=Mus musculus OX=10090 GN=Eif4a2 PE=1 SV=2</t>
  </si>
  <si>
    <t>Eif4a1;Eif4a2</t>
  </si>
  <si>
    <t>Eukaryotic initiation factor 4A-I;Eukaryotic initiation factor 4A-II;Eukaryotic initiation factor 4A-II, N-terminally processed</t>
  </si>
  <si>
    <t>4;2</t>
  </si>
  <si>
    <t>P60843;P10630</t>
  </si>
  <si>
    <t>sp|Q9EQP2|EHD4_MOUSE EH domain-containing protein 4 OS=Mus musculus OX=10090 GN=Ehd4 PE=1 SV=1</t>
  </si>
  <si>
    <t>Ehd4</t>
  </si>
  <si>
    <t>EH domain-containing protein 4</t>
  </si>
  <si>
    <t>Q9EQP2</t>
  </si>
  <si>
    <t>sp|P28843|DPP4_MOUSE Dipeptidyl peptidase 4 OS=Mus musculus OX=10090 GN=Dpp4 PE=1 SV=3</t>
  </si>
  <si>
    <t>Dpp4</t>
  </si>
  <si>
    <t>Dipeptidyl peptidase 4;Dipeptidyl peptidase 4 membrane form;Dipeptidyl peptidase 4 soluble form</t>
  </si>
  <si>
    <t>P28843</t>
  </si>
  <si>
    <t>428;427</t>
  </si>
  <si>
    <t>sp|Q9Z1N5|DX39B_MOUSE Spliceosome RNA helicase Ddx39b OS=Mus musculus OX=10090 GN=Ddx39b PE=1 SV=1;sp|Q8VDW0|DX39A_MOUSE ATP-dependent RNA helicase DDX39A OS=Mus musculus OX=10090 GN=Ddx39a PE=1 SV=1</t>
  </si>
  <si>
    <t>Ddx39b;Ddx39a</t>
  </si>
  <si>
    <t>Spliceosome RNA helicase Ddx39b;ATP-dependent RNA helicase DDX39A</t>
  </si>
  <si>
    <t>Q9Z1N5;Q8VDW0</t>
  </si>
  <si>
    <t>sp|Q80Y98|DDHD2_MOUSE Phospholipase DDHD2 OS=Mus musculus OX=10090 GN=Ddhd2 PE=1 SV=3</t>
  </si>
  <si>
    <t>Ddhd2</t>
  </si>
  <si>
    <t>Phospholipase DDHD2</t>
  </si>
  <si>
    <t>Q80Y98</t>
  </si>
  <si>
    <t>sp|Q9CZU6|CISY_MOUSE Citrate synthase, mitochondrial OS=Mus musculus OX=10090 GN=Cs PE=1 SV=1</t>
  </si>
  <si>
    <t>Cs</t>
  </si>
  <si>
    <t>Citrate synthase, mitochondrial</t>
  </si>
  <si>
    <t>Q9CZU6</t>
  </si>
  <si>
    <t>sp|Q9QYB1|CLIC4_MOUSE Chloride intracellular channel protein 4 OS=Mus musculus OX=10090 GN=Clic4 PE=1 SV=3</t>
  </si>
  <si>
    <t>Clic4</t>
  </si>
  <si>
    <t>Chloride intracellular channel protein 4</t>
  </si>
  <si>
    <t>Q9QYB1</t>
  </si>
  <si>
    <t>sp|Q9D7P7|CLIC3_MOUSE Chloride intracellular channel protein 3 OS=Mus musculus OX=10090 GN=Clic3 PE=1 SV=2</t>
  </si>
  <si>
    <t>Clic3</t>
  </si>
  <si>
    <t>Chloride intracellular channel protein 3</t>
  </si>
  <si>
    <t>Q9D7P7</t>
  </si>
  <si>
    <t>sp|P18760|COF1_MOUSE Cofilin-1 OS=Mus musculus OX=10090 GN=Cfl1 PE=1 SV=3</t>
  </si>
  <si>
    <t>Cfl1</t>
  </si>
  <si>
    <t>Cofilin-1</t>
  </si>
  <si>
    <t>P18760</t>
  </si>
  <si>
    <t>559;575</t>
  </si>
  <si>
    <t>sp|Q8BK48|EST2E_MOUSE Pyrethroid hydrolase Ces2e OS=Mus musculus OX=10090 GN=Ces2e PE=1 SV=1</t>
  </si>
  <si>
    <t>Ces2e</t>
  </si>
  <si>
    <t>Pyrethroid hydrolase Ces2e</t>
  </si>
  <si>
    <t>6;0</t>
  </si>
  <si>
    <t>9;1</t>
  </si>
  <si>
    <t>Q8BK48</t>
  </si>
  <si>
    <t>Q8BK48;Q6AW46</t>
  </si>
  <si>
    <t>sp|Q91WG0|EST2C_MOUSE Acylcarnitine hydrolase OS=Mus musculus OX=10090 GN=Ces2c PE=1 SV=1</t>
  </si>
  <si>
    <t>Ces2c</t>
  </si>
  <si>
    <t>Acylcarnitine hydrolase</t>
  </si>
  <si>
    <t>Q91WG0</t>
  </si>
  <si>
    <t>sp|Q91WU0|EST1F_MOUSE Carboxylesterase 1F OS=Mus musculus OX=10090 GN=Ces1f PE=1 SV=1</t>
  </si>
  <si>
    <t>Ces1f</t>
  </si>
  <si>
    <t>Carboxylic ester hydrolase</t>
  </si>
  <si>
    <t>Q91WU0</t>
  </si>
  <si>
    <t>sp|Q8VCT4|EST1D_MOUSE Carboxylesterase 1D OS=Mus musculus OX=10090 GN=Ces1d PE=1 SV=1</t>
  </si>
  <si>
    <t>Ces1d</t>
  </si>
  <si>
    <t>Carboxylesterase 1D</t>
  </si>
  <si>
    <t>Q8VCT4</t>
  </si>
  <si>
    <t>sp|P23953|EST1C_MOUSE Carboxylesterase 1C OS=Mus musculus OX=10090 GN=Ces1c PE=1 SV=4</t>
  </si>
  <si>
    <t>Ces1c</t>
  </si>
  <si>
    <t>Carboxylesterase 1C</t>
  </si>
  <si>
    <t>P23953</t>
  </si>
  <si>
    <t>sp|Q8VCC2|EST1_MOUSE Liver carboxylesterase 1 OS=Mus musculus OX=10090 GN=Ces1 PE=1 SV=1</t>
  </si>
  <si>
    <t>Ces1</t>
  </si>
  <si>
    <t>Liver carboxylesterase 1</t>
  </si>
  <si>
    <t>Q8VCC2</t>
  </si>
  <si>
    <t>sp|Q9D024|CCD47_MOUSE Coiled-coil domain-containing protein 47 OS=Mus musculus OX=10090 GN=Ccdc47 PE=1 SV=2</t>
  </si>
  <si>
    <t>Ccdc47</t>
  </si>
  <si>
    <t>Coiled-coil domain-containing protein 47</t>
  </si>
  <si>
    <t>Q9D024</t>
  </si>
  <si>
    <t>sp|P48758|CBR1_MOUSE Carbonyl reductase [NADPH] 1 OS=Mus musculus OX=10090 GN=Cbr1 PE=1 SV=3</t>
  </si>
  <si>
    <t>Cbr1</t>
  </si>
  <si>
    <t>Carbonyl reductase [NADPH] 1</t>
  </si>
  <si>
    <t>P48758</t>
  </si>
  <si>
    <t>sp|P13634|CAH1_MOUSE Carbonic anhydrase 1 OS=Mus musculus OX=10090 GN=Ca1 PE=1 SV=4</t>
  </si>
  <si>
    <t>Ca1</t>
  </si>
  <si>
    <t>Carbonic anhydrase 1</t>
  </si>
  <si>
    <t>P13634</t>
  </si>
  <si>
    <t>sp|Q8CIF4|BTD_MOUSE Biotinidase OS=Mus musculus OX=10090 GN=Btd PE=1 SV=2</t>
  </si>
  <si>
    <t>Btd</t>
  </si>
  <si>
    <t>Biotinidase</t>
  </si>
  <si>
    <t>Q8CIF4</t>
  </si>
  <si>
    <t>sp|Q03311|CHLE_MOUSE Cholinesterase OS=Mus musculus OX=10090 GN=Bche PE=1 SV=2</t>
  </si>
  <si>
    <t>Bche</t>
  </si>
  <si>
    <t>Cholinesterase</t>
  </si>
  <si>
    <t>Q03311</t>
  </si>
  <si>
    <t>553;736;614</t>
  </si>
  <si>
    <t>sp|Q03265|ATPA_MOUSE ATP synthase subunit alpha, mitochondrial OS=Mus musculus OX=10090 GN=Atp5f1a PE=1 SV=1</t>
  </si>
  <si>
    <t>Atp5a1</t>
  </si>
  <si>
    <t>ATP synthase subunit alpha, mitochondrial</t>
  </si>
  <si>
    <t>Q03265</t>
  </si>
  <si>
    <t>Q03265;REV__Q6S5J6;REV__P54729</t>
  </si>
  <si>
    <t>sp|Q9WV54|ASAH1_MOUSE Acid ceramidase OS=Mus musculus OX=10090 GN=Asah1 PE=1 SV=1</t>
  </si>
  <si>
    <t>Asah1</t>
  </si>
  <si>
    <t>Acid ceramidase;Acid ceramidase subunit alpha;Acid ceramidase subunit beta</t>
  </si>
  <si>
    <t>Q9WV54</t>
  </si>
  <si>
    <t>sp|Q5FWK3|RHG01_MOUSE Rho GTPase-activating protein 1 OS=Mus musculus OX=10090 GN=Arhgap1 PE=1 SV=1</t>
  </si>
  <si>
    <t>Arhgap1</t>
  </si>
  <si>
    <t>Rho GTPase-activating protein 1</t>
  </si>
  <si>
    <t>Q5FWK3</t>
  </si>
  <si>
    <t>sp|P61750|ARF4_MOUSE ADP-ribosylation factor 4 OS=Mus musculus OX=10090 GN=Arf4 PE=1 SV=2</t>
  </si>
  <si>
    <t>Arf4</t>
  </si>
  <si>
    <t>ADP-ribosylation factor 4</t>
  </si>
  <si>
    <t>P61750</t>
  </si>
  <si>
    <t>181;181;181;180</t>
  </si>
  <si>
    <t>sp|P61205|ARF3_MOUSE ADP-ribosylation factor 3 OS=Mus musculus OX=10090 GN=Arf3 PE=2 SV=2;sp|P84078|ARF1_MOUSE ADP-ribosylation factor 1 OS=Mus musculus OX=10090 GN=Arf1 PE=1 SV=2;sp|Q8BSL7|ARF2_MOUSE ADP-ribosylation factor 2 OS=Mus musculus OX=10090 GN=A</t>
  </si>
  <si>
    <t>Arf3;Arf1;Arf2;Arf5</t>
  </si>
  <si>
    <t>ADP-ribosylation factor 3;ADP-ribosylation factor 1;ADP-ribosylation factor 2;ADP-ribosylation factor 5</t>
  </si>
  <si>
    <t>4;4;3;1</t>
  </si>
  <si>
    <t>6;6;5;3</t>
  </si>
  <si>
    <t>P61205;P84078;Q8BSL7;P84084</t>
  </si>
  <si>
    <t>sp|Q00623|APOA1_MOUSE Apolipoprotein A-I OS=Mus musculus OX=10090 GN=Apoa1 PE=1 SV=2</t>
  </si>
  <si>
    <t>Apoa1</t>
  </si>
  <si>
    <t>Apolipoprotein A-I;Proapolipoprotein A-I;Truncated apolipoprotein A-I</t>
  </si>
  <si>
    <t>Q00623</t>
  </si>
  <si>
    <t>sp|Q8R146|APEH_MOUSE Acylamino-acid-releasing enzyme OS=Mus musculus OX=10090 GN=Apeh PE=1 SV=3</t>
  </si>
  <si>
    <t>Apeh</t>
  </si>
  <si>
    <t>Acylamino-acid-releasing enzyme</t>
  </si>
  <si>
    <t>Q8R146</t>
  </si>
  <si>
    <t>sp|Q9EQ20|MMSA_MOUSE Methylmalonate-semialdehyde dehydrogenase [acylating], mitochondrial OS=Mus musculus OX=10090 GN=Aldh6a1 PE=1 SV=1</t>
  </si>
  <si>
    <t>Aldh6a1</t>
  </si>
  <si>
    <t>Methylmalonate-semialdehyde dehydrogenase [acylating], mitochondrial</t>
  </si>
  <si>
    <t>Q9EQ20</t>
  </si>
  <si>
    <t>sp|Q8CHT0|AL4A1_MOUSE Delta-1-pyrroline-5-carboxylate dehydrogenase, mitochondrial OS=Mus musculus OX=10090 GN=Aldh4a1 PE=1 SV=3</t>
  </si>
  <si>
    <t>Aldh4a1</t>
  </si>
  <si>
    <t>Delta-1-pyrroline-5-carboxylate dehydrogenase, mitochondrial</t>
  </si>
  <si>
    <t>Q8CHT0</t>
  </si>
  <si>
    <t>sp|P07724|ALBU_MOUSE Albumin OS=Mus musculus OX=10090 GN=Alb PE=1 SV=3</t>
  </si>
  <si>
    <t>Alb</t>
  </si>
  <si>
    <t>Serum albumin</t>
  </si>
  <si>
    <t>P07724</t>
  </si>
  <si>
    <t>sp|P29699|FETUA_MOUSE Alpha-2-HS-glycoprotein OS=Mus musculus OX=10090 GN=Ahsg PE=1 SV=1</t>
  </si>
  <si>
    <t>Ahsg</t>
  </si>
  <si>
    <t>Alpha-2-HS-glycoprotein</t>
  </si>
  <si>
    <t>P29699</t>
  </si>
  <si>
    <t>sp|Q62151|RAGE_MOUSE Advanced glycosylation end product-specific receptor OS=Mus musculus OX=10090 GN=Ager PE=1 SV=2</t>
  </si>
  <si>
    <t>Ager</t>
  </si>
  <si>
    <t>Advanced glycosylation end product-specific receptor</t>
  </si>
  <si>
    <t>Q62151</t>
  </si>
  <si>
    <t>sp|P63260|ACTG_MOUSE Actin, cytoplasmic 2 OS=Mus musculus OX=10090 GN=Actg1 PE=1 SV=1</t>
  </si>
  <si>
    <t>Actg1</t>
  </si>
  <si>
    <t>Actin, cytoplasmic 2;Actin, cytoplasmic 2, N-terminally processed</t>
  </si>
  <si>
    <t>P63260</t>
  </si>
  <si>
    <t>377;377;377;376</t>
  </si>
  <si>
    <t>sp|P68033|ACTC_MOUSE Actin, alpha cardiac muscle 1 OS=Mus musculus OX=10090 GN=Actc1 PE=1 SV=1;sp|P68134|ACTS_MOUSE Actin, alpha skeletal muscle OS=Mus musculus OX=10090 GN=Acta1 PE=1 SV=1;sp|P62737|ACTA_MOUSE Actin, aortic smooth muscle OS=Mus musculus OX</t>
  </si>
  <si>
    <t>Actc1;Acta1;Acta2;Actg2</t>
  </si>
  <si>
    <t>Actin, alpha cardiac muscle 1;Actin, alpha skeletal muscle;Actin, aortic smooth muscle;Actin, gamma-enteric smooth muscle</t>
  </si>
  <si>
    <t>8;7;8;7</t>
  </si>
  <si>
    <t>17;16;16;15</t>
  </si>
  <si>
    <t>P68033;P68134;P62737;P63268</t>
  </si>
  <si>
    <t>453;419;432;421;421;419</t>
  </si>
  <si>
    <t>sp|Q9QYR9|ACOT2_MOUSE Acyl-coenzyme A thioesterase 2, mitochondrial OS=Mus musculus OX=10090 GN=Acot2 PE=1 SV=2</t>
  </si>
  <si>
    <t>Acot2</t>
  </si>
  <si>
    <t>Acyl-coenzyme A thioesterase 2, mitochondrial</t>
  </si>
  <si>
    <t>3;1;1;1;1;1</t>
  </si>
  <si>
    <t>Q9QYR9</t>
  </si>
  <si>
    <t>Q9QYR9;O55137;Q9QYR7;Q8BWN8;Q6Q2Z6;Q32Q92</t>
  </si>
  <si>
    <t>sp|P21836|ACES_MOUSE Acetylcholinesterase OS=Mus musculus OX=10090 GN=Ache PE=1 SV=1</t>
  </si>
  <si>
    <t>Ache</t>
  </si>
  <si>
    <t>Acetylcholinesterase</t>
  </si>
  <si>
    <t>P21836</t>
  </si>
  <si>
    <t>sp|P45952|ACADM_MOUSE Medium-chain specific acyl-CoA dehydrogenase, mitochondrial OS=Mus musculus OX=10090 GN=Acadm PE=1 SV=1</t>
  </si>
  <si>
    <t>Acadm</t>
  </si>
  <si>
    <t>Medium-chain specific acyl-CoA dehydrogenase, mitochondrial</t>
  </si>
  <si>
    <t>P45952</t>
  </si>
  <si>
    <t>sp|Q8VCR7|ABHEB_MOUSE Protein ABHD14B OS=Mus musculus OX=10090 GN=Abhd14b PE=1 SV=1</t>
  </si>
  <si>
    <t>Abhd14b</t>
  </si>
  <si>
    <t>Alpha/beta hydrolase domain-containing protein 14B</t>
  </si>
  <si>
    <t>Q8VCR7</t>
  </si>
  <si>
    <t>sp|Q8K4F5|ABHDB_MOUSE Protein ABHD11 OS=Mus musculus OX=10090 GN=Abhd11 PE=1 SV=1</t>
  </si>
  <si>
    <t>Abhd11</t>
  </si>
  <si>
    <t>Alpha/beta hydrolase domain-containing protein 11</t>
  </si>
  <si>
    <t>Q8K4F5</t>
  </si>
  <si>
    <t>%AV_LEI515</t>
  </si>
  <si>
    <t>%LEI515_4</t>
  </si>
  <si>
    <t>LFQ intensity LEI515_4</t>
  </si>
  <si>
    <t>%LEI515_3</t>
  </si>
  <si>
    <t>LFQ intensity LEI515_3</t>
  </si>
  <si>
    <t>%LEI515-2</t>
  </si>
  <si>
    <t>LFQ intensity LEI515_2</t>
  </si>
  <si>
    <t>% LEI515-1</t>
  </si>
  <si>
    <t>LFQ intensity LEI515_1</t>
  </si>
  <si>
    <t>%AV_HI</t>
  </si>
  <si>
    <t>AV_HI</t>
  </si>
  <si>
    <t>LFQ intensity DMSO_HI_4</t>
  </si>
  <si>
    <t>LFQ intensity DMSO_HI_3</t>
  </si>
  <si>
    <t>LFQ intensity DMSO_HI_2</t>
  </si>
  <si>
    <t>LFQ intensity DMSO_HI_1</t>
  </si>
  <si>
    <t>AV_DMSO</t>
  </si>
  <si>
    <t>LFQ intensity DMSO_4</t>
  </si>
  <si>
    <t>LFQ intensity DMSO_3</t>
  </si>
  <si>
    <t>LFQ intensity DMSO_2</t>
  </si>
  <si>
    <t>LFQ intensity DMSO_1</t>
  </si>
  <si>
    <t>Intensity LEI515_4</t>
  </si>
  <si>
    <t>Intensity LEI515_3</t>
  </si>
  <si>
    <t>Intensity LEI515_2</t>
  </si>
  <si>
    <t>Intensity LEI515_1</t>
  </si>
  <si>
    <t>Intensity DMSO_HI_4</t>
  </si>
  <si>
    <t>Intensity DMSO_HI_3</t>
  </si>
  <si>
    <t>Intensity DMSO_HI_2</t>
  </si>
  <si>
    <t>Intensity DMSO_HI_1</t>
  </si>
  <si>
    <t>Intensity DMSO_4</t>
  </si>
  <si>
    <t>Intensity DMSO_3</t>
  </si>
  <si>
    <t>Intensity DMSO_2</t>
  </si>
  <si>
    <t>Intensity DMSO_1</t>
  </si>
  <si>
    <t>Intensity</t>
  </si>
  <si>
    <t>Sequence coverage LEI515_4 [%]</t>
  </si>
  <si>
    <t>Sequence coverage LEI515_3 [%]</t>
  </si>
  <si>
    <t>Sequence coverage LEI515_2 [%]</t>
  </si>
  <si>
    <t>Sequence coverage LEI515_1 [%]</t>
  </si>
  <si>
    <t>Sequence coverage DMSO_HI_4 [%]</t>
  </si>
  <si>
    <t>Sequence coverage DMSO_HI_3 [%]</t>
  </si>
  <si>
    <t>Sequence coverage DMSO_HI_2 [%]</t>
  </si>
  <si>
    <t>Sequence coverage DMSO_HI_1 [%]</t>
  </si>
  <si>
    <t>Sequence coverage DMSO_4 [%]</t>
  </si>
  <si>
    <t>Sequence coverage DMSO_3 [%]</t>
  </si>
  <si>
    <t>Sequence coverage DMSO_2 [%]</t>
  </si>
  <si>
    <t>Sequence coverage DMSO_1 [%]</t>
  </si>
  <si>
    <t>Identification type LEI515_4</t>
  </si>
  <si>
    <t>Identification type LEI515_3</t>
  </si>
  <si>
    <t>Identification type LEI515_2</t>
  </si>
  <si>
    <t>Identification type LEI515_1</t>
  </si>
  <si>
    <t>Identification type DMSO_HI_4</t>
  </si>
  <si>
    <t>Identification type DMSO_HI_3</t>
  </si>
  <si>
    <t>Identification type DMSO_HI_2</t>
  </si>
  <si>
    <t>Identification type DMSO_HI_1</t>
  </si>
  <si>
    <t>Identification type DMSO_4</t>
  </si>
  <si>
    <t>Identification type DMSO_3</t>
  </si>
  <si>
    <t>Identification type DMSO_2</t>
  </si>
  <si>
    <t>Identification type DMSO_1</t>
  </si>
  <si>
    <t>Score</t>
  </si>
  <si>
    <t>Q-value</t>
  </si>
  <si>
    <t>Sequence lengths</t>
  </si>
  <si>
    <t>Sequence length</t>
  </si>
  <si>
    <t>Mol. weight [kDa]</t>
  </si>
  <si>
    <t>Unique sequence coverage [%]</t>
  </si>
  <si>
    <t>Unique + razor sequence coverage [%]</t>
  </si>
  <si>
    <t>Sequence coverage [%]</t>
  </si>
  <si>
    <t>Unique peptides LEI515_4</t>
  </si>
  <si>
    <t>Unique peptides LEI515_3</t>
  </si>
  <si>
    <t>Unique peptides LEI515_2</t>
  </si>
  <si>
    <t>Unique peptides LEI515_1</t>
  </si>
  <si>
    <t>Unique peptides DMSO_HI_4</t>
  </si>
  <si>
    <t>Unique peptides DMSO_HI_3</t>
  </si>
  <si>
    <t>Unique peptides DMSO_HI_2</t>
  </si>
  <si>
    <t>Unique peptides DMSO_HI_1</t>
  </si>
  <si>
    <t>Unique peptides DMSO_4</t>
  </si>
  <si>
    <t>Unique peptides DMSO_3</t>
  </si>
  <si>
    <t>Unique peptides DMSO_2</t>
  </si>
  <si>
    <t>Unique peptides DMSO_1</t>
  </si>
  <si>
    <t>Razor + unique peptides LEI515_4</t>
  </si>
  <si>
    <t>Razor + unique peptides LEI515_3</t>
  </si>
  <si>
    <t>Razor + unique peptides LEI515_2</t>
  </si>
  <si>
    <t>Razor + unique peptides LEI515_1</t>
  </si>
  <si>
    <t>Razor + unique peptides DMSO_HI_4</t>
  </si>
  <si>
    <t>Razor + unique peptides DMSO_HI_3</t>
  </si>
  <si>
    <t>Razor + unique peptides DMSO_HI_2</t>
  </si>
  <si>
    <t>Razor + unique peptides DMSO_HI_1</t>
  </si>
  <si>
    <t>Razor + unique peptides DMSO_4</t>
  </si>
  <si>
    <t>Razor + unique peptides DMSO_3</t>
  </si>
  <si>
    <t>Razor + unique peptides DMSO_2</t>
  </si>
  <si>
    <t>Razor + unique peptides DMSO_1</t>
  </si>
  <si>
    <t>Peptides LEI515_4</t>
  </si>
  <si>
    <t>Peptides LEI515_3</t>
  </si>
  <si>
    <t>Peptides LEI515_2</t>
  </si>
  <si>
    <t>Peptides LEI515_1</t>
  </si>
  <si>
    <t>Peptides DMSO_HI_4</t>
  </si>
  <si>
    <t>Peptides DMSO_HI_3</t>
  </si>
  <si>
    <t>Peptides DMSO_HI_2</t>
  </si>
  <si>
    <t>Peptides DMSO_HI_1</t>
  </si>
  <si>
    <t>Peptides DMSO_4</t>
  </si>
  <si>
    <t>Peptides DMSO_3</t>
  </si>
  <si>
    <t>Peptides DMSO_2</t>
  </si>
  <si>
    <t>Peptides DMSO_1</t>
  </si>
  <si>
    <t>Unique peptides</t>
  </si>
  <si>
    <t>Razor + unique peptides</t>
  </si>
  <si>
    <t>Peptides</t>
  </si>
  <si>
    <t>Number of proteins</t>
  </si>
  <si>
    <t>Fasta headers</t>
  </si>
  <si>
    <t>Gene names</t>
  </si>
  <si>
    <t>Protein names</t>
  </si>
  <si>
    <t>Peptide counts (unique)</t>
  </si>
  <si>
    <t>Peptide counts (razor+unique)</t>
  </si>
  <si>
    <t>Peptide counts (all)</t>
  </si>
  <si>
    <t>Majority protein IDs</t>
  </si>
  <si>
    <t>Protein IDs</t>
  </si>
  <si>
    <t>Unknown</t>
  </si>
  <si>
    <t>description</t>
  </si>
  <si>
    <t>IEP</t>
  </si>
  <si>
    <t>mw</t>
  </si>
  <si>
    <t>max score</t>
  </si>
  <si>
    <t>accession</t>
  </si>
  <si>
    <t>reported peptides</t>
  </si>
  <si>
    <t>sequence coverage</t>
  </si>
  <si>
    <t>FDR level</t>
  </si>
  <si>
    <t>entry</t>
  </si>
  <si>
    <t>MBP_DMSO 1</t>
  </si>
  <si>
    <t>MBP_DMSO 2</t>
  </si>
  <si>
    <t>MBP_DMSO 3</t>
  </si>
  <si>
    <t>MBP_DMSO 4</t>
  </si>
  <si>
    <t>MBP_DMSO_HI 1</t>
  </si>
  <si>
    <t>MBP_DMSO_HI 2</t>
  </si>
  <si>
    <t>MBP_DMSO_HI 3</t>
  </si>
  <si>
    <t>MBP_DMSO_HI 4</t>
  </si>
  <si>
    <t>MBP_LEI-515 1</t>
  </si>
  <si>
    <t>MBP_LEI-515 2</t>
  </si>
  <si>
    <t>MBP_LEI-515 3</t>
  </si>
  <si>
    <t>MBP_LEI-515 4</t>
  </si>
  <si>
    <t>AVERAGE MBP_DMSO</t>
  </si>
  <si>
    <t>AVERAGE MBP_DMSO_HI</t>
  </si>
  <si>
    <t>AVERAGE MBP_LEI-515</t>
  </si>
  <si>
    <t>Aspartate aminotransferase_ mitochondrial OS=Mus musculus OX=10090 GN=Got2 PE=1 SV=1</t>
  </si>
  <si>
    <t>AATM_MOUSE</t>
  </si>
  <si>
    <t>Monoacylglycerol lipase ABHD12 OS=Mus musculus OX=10090 GN=Abhd12 PE=1 SV=2</t>
  </si>
  <si>
    <t>Q99LR1</t>
  </si>
  <si>
    <t>ABD12_MOUSE</t>
  </si>
  <si>
    <t>Phospholipase ABHD3 OS=Mus musculus OX=10090 GN=Abhd3 PE=1 SV=1</t>
  </si>
  <si>
    <t>Q91ZH7</t>
  </si>
  <si>
    <t>ABHD3_MOUSE</t>
  </si>
  <si>
    <t>Protein ABHD4 OS=Mus musculus OX=10090 GN=Abhd4 PE=1 SV=1</t>
  </si>
  <si>
    <t>ABHD4_MOUSE</t>
  </si>
  <si>
    <t>Monoacylglycerol lipase ABHD6 OS=Mus musculus OX=10090 GN=Abhd6 PE=1 SV=1</t>
  </si>
  <si>
    <t>Q8R2Y0</t>
  </si>
  <si>
    <t>ABHD6_MOUSE</t>
  </si>
  <si>
    <t>Mycophenolic acid acyl-glucuronide esterase_ mitochondrial OS=Mus musculus OX=10090 GN=Abhd10 PE=1 SV=1</t>
  </si>
  <si>
    <t>Q6PE15</t>
  </si>
  <si>
    <t>ABHDA_MOUSE</t>
  </si>
  <si>
    <t>Protein ABHD11 OS=Mus musculus OX=10090 GN=Abhd11 PE=1 SV=1</t>
  </si>
  <si>
    <t>ABHDB_MOUSE</t>
  </si>
  <si>
    <t>Protein ABHD16A OS=Mus musculus OX=10090 GN=Abhd16a PE=1 SV=3</t>
  </si>
  <si>
    <t>ABHGA_MOUSE</t>
  </si>
  <si>
    <t>Acetyl-CoA carboxylase 1 OS=Mus musculus OX=10090 GN=Acaca PE=1 SV=1</t>
  </si>
  <si>
    <t>ACACA_MOUSE</t>
  </si>
  <si>
    <t>Acetyl-CoA carboxylase 2 OS=Mus musculus OX=10090 GN=Acacb PE=1 SV=1</t>
  </si>
  <si>
    <t>ACACB_MOUSE</t>
  </si>
  <si>
    <t>Acetylcholinesterase OS=Mus musculus OX=10090 GN=Ache PE=1 SV=1</t>
  </si>
  <si>
    <t>ACES_MOUSE</t>
  </si>
  <si>
    <t>Aconitate hydratase_ mitochondrial OS=Mus musculus OX=10090 GN=Aco2 PE=1 SV=1</t>
  </si>
  <si>
    <t>ACON_MOUSE</t>
  </si>
  <si>
    <t>Acyl-coenzyme A thioesterase 2_ mitochondrial OS=Mus musculus OX=10090 GN=Acot2 PE=1 SV=2</t>
  </si>
  <si>
    <t>ACOT2_MOUSE</t>
  </si>
  <si>
    <t>Acyl-coenzyme A thioesterase 6 OS=Mus musculus OX=10090 GN=Acot6 PE=1 SV=1</t>
  </si>
  <si>
    <t>Q32Q92</t>
  </si>
  <si>
    <t>ACOT6_MOUSE</t>
  </si>
  <si>
    <t>Long-chain-fatty-acid--CoA ligase 6 OS=Mus musculus OX=10090 GN=Acsl6 PE=1 SV=1</t>
  </si>
  <si>
    <t>Q91WC3</t>
  </si>
  <si>
    <t>ACSL6_MOUSE</t>
  </si>
  <si>
    <t>Actin_ cytoplasmic 1 OS=Mus musculus OX=10090 GN=Actb PE=1 SV=1</t>
  </si>
  <si>
    <t>ACTB_MOUSE</t>
  </si>
  <si>
    <t>ADP/ATP translocase 1 OS=Mus musculus OX=10090 GN=Slc25a4 PE=1 SV=4</t>
  </si>
  <si>
    <t>P48962</t>
  </si>
  <si>
    <t>ADT1_MOUSE</t>
  </si>
  <si>
    <t>ADP/ATP translocase 2 OS=Mus musculus OX=10090 GN=Slc25a5 PE=1 SV=3</t>
  </si>
  <si>
    <t>P51881</t>
  </si>
  <si>
    <t>ADT2_MOUSE</t>
  </si>
  <si>
    <t>ADP/ATP translocase 4 OS=Mus musculus OX=10090 GN=Slc25a31 PE=1 SV=1</t>
  </si>
  <si>
    <t>Q3V132</t>
  </si>
  <si>
    <t>ADT4_MOUSE</t>
  </si>
  <si>
    <t>Serum albumin OS=Mus musculus OX=10090 GN=Alb PE=1 SV=3</t>
  </si>
  <si>
    <t>ALBU_MOUSE</t>
  </si>
  <si>
    <t>Fructose-bisphosphate aldolase A OS=Mus musculus OX=10090 GN=Aldoa PE=1 SV=2</t>
  </si>
  <si>
    <t>ALDOA_MOUSE</t>
  </si>
  <si>
    <t>AP-2 complex subunit alpha-1 OS=Mus musculus OX=10090 GN=Ap2a1 PE=1 SV=1</t>
  </si>
  <si>
    <t>P17426</t>
  </si>
  <si>
    <t>AP2A1_MOUSE</t>
  </si>
  <si>
    <t>AP-2 complex subunit alpha-2 OS=Mus musculus OX=10090 GN=Ap2a2 PE=1 SV=2</t>
  </si>
  <si>
    <t>P17427</t>
  </si>
  <si>
    <t>AP2A2_MOUSE</t>
  </si>
  <si>
    <t>AP-2 complex subunit beta OS=Mus musculus OX=10090 GN=Ap2b1 PE=1 SV=1</t>
  </si>
  <si>
    <t>Q9DBG3</t>
  </si>
  <si>
    <t>AP2B1_MOUSE</t>
  </si>
  <si>
    <t>AP-2 complex subunit mu OS=Mus musculus OX=10090 GN=Ap2m1 PE=1 SV=1</t>
  </si>
  <si>
    <t>P84091</t>
  </si>
  <si>
    <t>AP2M1_MOUSE</t>
  </si>
  <si>
    <t>Acylamino-acid-releasing enzyme OS=Mus musculus OX=10090 GN=Apeh PE=1 SV=3</t>
  </si>
  <si>
    <t>APEH_MOUSE</t>
  </si>
  <si>
    <t>Acid ceramidase OS=Mus musculus OX=10090 GN=Asah1 PE=1 SV=1</t>
  </si>
  <si>
    <t>ASAH1_MOUSE</t>
  </si>
  <si>
    <t>Potassium-transporting ATPase alpha chain 2 OS=Mus musculus OX=10090 GN=Atp12a PE=1 SV=3</t>
  </si>
  <si>
    <t>Q9Z1W8</t>
  </si>
  <si>
    <t>AT12A_MOUSE</t>
  </si>
  <si>
    <t>Sodium/potassium-transporting ATPase subunit alpha-1 OS=Mus musculus OX=10090 GN=Atp1a1 PE=1 SV=1</t>
  </si>
  <si>
    <t>Q8VDN2</t>
  </si>
  <si>
    <t>AT1A1_MOUSE</t>
  </si>
  <si>
    <t>Sodium/potassium-transporting ATPase subunit alpha-2 OS=Mus musculus OX=10090 GN=Atp1a2 PE=1 SV=1</t>
  </si>
  <si>
    <t>Q6PIE5</t>
  </si>
  <si>
    <t>AT1A2_MOUSE</t>
  </si>
  <si>
    <t>Sodium/potassium-transporting ATPase subunit alpha-3 OS=Mus musculus OX=10090 GN=Atp1a3 PE=1 SV=1</t>
  </si>
  <si>
    <t>Q6PIC6</t>
  </si>
  <si>
    <t>AT1A3_MOUSE</t>
  </si>
  <si>
    <t>Sodium/potassium-transporting ATPase subunit alpha-4 OS=Mus musculus OX=10090 GN=Atp1a4 PE=1 SV=3</t>
  </si>
  <si>
    <t>Q9WV27</t>
  </si>
  <si>
    <t>AT1A4_MOUSE</t>
  </si>
  <si>
    <t>Sodium/potassium-transporting ATPase subunit beta-1 OS=Mus musculus OX=10090 GN=Atp1b1 PE=1 SV=1</t>
  </si>
  <si>
    <t>P14094</t>
  </si>
  <si>
    <t>AT1B1_MOUSE</t>
  </si>
  <si>
    <t>Sarcoplasmic/endoplasmic reticulum calcium ATPase 2 OS=Mus musculus OX=10090 GN=Atp2a2 PE=1 SV=2</t>
  </si>
  <si>
    <t>O55143</t>
  </si>
  <si>
    <t>AT2A2_MOUSE</t>
  </si>
  <si>
    <t>Sarcoplasmic/endoplasmic reticulum calcium ATPase 3 OS=Mus musculus OX=10090 GN=Atp2a3 PE=1 SV=3</t>
  </si>
  <si>
    <t>Q64518</t>
  </si>
  <si>
    <t>AT2A3_MOUSE</t>
  </si>
  <si>
    <t>Plasma membrane calcium-transporting ATPase 1 OS=Mus musculus OX=10090 GN=Atp2b1 PE=1 SV=1</t>
  </si>
  <si>
    <t>G5E829</t>
  </si>
  <si>
    <t>AT2B1_MOUSE</t>
  </si>
  <si>
    <t>Plasma membrane calcium-transporting ATPase 2 OS=Mus musculus OX=10090 GN=Atp2b2 PE=1 SV=2</t>
  </si>
  <si>
    <t>Q9R0K7</t>
  </si>
  <si>
    <t>AT2B2_MOUSE</t>
  </si>
  <si>
    <t>Plasma membrane calcium-transporting ATPase 4 OS=Mus musculus OX=10090 GN=Atp2b4 PE=1 SV=1</t>
  </si>
  <si>
    <t>Q6Q477</t>
  </si>
  <si>
    <t>AT2B4_MOUSE</t>
  </si>
  <si>
    <t>ATP synthase subunit alpha_ mitochondrial OS=Mus musculus OX=10090 GN=Atp5f1a PE=1 SV=1</t>
  </si>
  <si>
    <t>ATPA_MOUSE</t>
  </si>
  <si>
    <t>ATP synthase subunit beta_ mitochondrial OS=Mus musculus OX=10090 GN=Atp5f1b PE=1 SV=2</t>
  </si>
  <si>
    <t>P56480</t>
  </si>
  <si>
    <t>ATPB_MOUSE</t>
  </si>
  <si>
    <t>Avidin OS=Gallus gallus GN=AVD PE=1 SV=3</t>
  </si>
  <si>
    <t>AVID_CHICK</t>
  </si>
  <si>
    <t>Biotinidase OS=Mus musculus OX=10090 GN=Btd PE=1 SV=2</t>
  </si>
  <si>
    <t>BTD_MOUSE</t>
  </si>
  <si>
    <t>CD81 antigen OS=Mus musculus OX=10090 GN=Cd81 PE=1 SV=2</t>
  </si>
  <si>
    <t>P35762</t>
  </si>
  <si>
    <t>CD81_MOUSE</t>
  </si>
  <si>
    <t>Phosphatidate cytidylyltransferase 2 OS=Mus musculus OX=10090 GN=Cds2 PE=1 SV=1</t>
  </si>
  <si>
    <t>Q99L43</t>
  </si>
  <si>
    <t>CDS2_MOUSE</t>
  </si>
  <si>
    <t>Cholinesterase OS=Mus musculus OX=10090 GN=Bche PE=1 SV=2</t>
  </si>
  <si>
    <t>CHLE_MOUSE</t>
  </si>
  <si>
    <t>CDGSH iron-sulfur domain-containing protein 1 OS=Mus musculus OX=10090 GN=Cisd1 PE=1 SV=1</t>
  </si>
  <si>
    <t>Q91WS0</t>
  </si>
  <si>
    <t>CISD1_MOUSE</t>
  </si>
  <si>
    <t>Citrate synthase_ mitochondrial OS=Mus musculus OX=10090 GN=Cs PE=1 SV=1</t>
  </si>
  <si>
    <t>CISY_MOUSE</t>
  </si>
  <si>
    <t>Clathrin heavy chain 1 OS=Mus musculus OX=10090 GN=Cltc PE=1 SV=3</t>
  </si>
  <si>
    <t>CLH1_MOUSE</t>
  </si>
  <si>
    <t>Calcium-binding mitochondrial carrier protein Aralar1 OS=Mus musculus OX=10090 GN=Slc25a12 PE=1 SV=1</t>
  </si>
  <si>
    <t>Q8BH59</t>
  </si>
  <si>
    <t>CMC1_MOUSE</t>
  </si>
  <si>
    <t>2'_3'-cyclic-nucleotide 3'-phosphodiesterase OS=Mus musculus OX=10090 GN=Cnp PE=1 SV=3</t>
  </si>
  <si>
    <t>P16330</t>
  </si>
  <si>
    <t>CN37_MOUSE</t>
  </si>
  <si>
    <t>Cytochrome c oxidase subunit 2 OS=Mus musculus OX=10090 GN=Mtco2 PE=1 SV=1</t>
  </si>
  <si>
    <t>P00405</t>
  </si>
  <si>
    <t>COX2_MOUSE</t>
  </si>
  <si>
    <t>Cytochrome c oxidase subunit 4 isoform 1_ mitochondrial OS=Mus musculus OX=10090 GN=Cox4i1 PE=1 SV=2</t>
  </si>
  <si>
    <t>P19783</t>
  </si>
  <si>
    <t>COX41_MOUSE</t>
  </si>
  <si>
    <t>Cytochrome c oxidase subunit 6C OS=Mus musculus OX=10090 GN=Cox6c PE=1 SV=3</t>
  </si>
  <si>
    <t>Q9CPQ1</t>
  </si>
  <si>
    <t>COX6C_MOUSE</t>
  </si>
  <si>
    <t>Cytochrome c1_ heme protein_ mitochondrial OS=Mus musculus OX=10090 GN=Cyc1 PE=1 SV=1</t>
  </si>
  <si>
    <t>Q9D0M3</t>
  </si>
  <si>
    <t>CY1_MOUSE</t>
  </si>
  <si>
    <t>Phospholipase DDHD2 OS=Mus musculus OX=10090 GN=Ddhd2 PE=1 SV=3</t>
  </si>
  <si>
    <t>DDHD2_MOUSE</t>
  </si>
  <si>
    <t>Sn1-specific diacylglycerol lipase alpha OS=Mus musculus OX=10090 GN=Dagla PE=1 SV=2</t>
  </si>
  <si>
    <t>Q6WQJ1</t>
  </si>
  <si>
    <t>DGLA_MOUSE</t>
  </si>
  <si>
    <t>Very-long-chain 3-oxoacyl-CoA reductase OS=Mus musculus OX=10090 GN=Hsd17b12 PE=1 SV=1</t>
  </si>
  <si>
    <t>O70503</t>
  </si>
  <si>
    <t>DHB12_MOUSE</t>
  </si>
  <si>
    <t>Glutamate dehydrogenase 1_ mitochondrial OS=Mus musculus OX=10090 GN=Glud1 PE=1 SV=1</t>
  </si>
  <si>
    <t>P26443</t>
  </si>
  <si>
    <t>DHE3_MOUSE</t>
  </si>
  <si>
    <t>Dihydropyrimidinase-related protein 2 OS=Mus musculus OX=10090 GN=Dpysl2 PE=1 SV=2</t>
  </si>
  <si>
    <t>DPYL2_MOUSE</t>
  </si>
  <si>
    <t>Dynamin-1 OS=Mus musculus OX=10090 GN=Dnm1 PE=1 SV=2</t>
  </si>
  <si>
    <t>P39053</t>
  </si>
  <si>
    <t>DYN1_MOUSE</t>
  </si>
  <si>
    <t>Excitatory amino acid transporter 2 OS=Mus musculus OX=10090 GN=Slc1a2 PE=1 SV=1</t>
  </si>
  <si>
    <t>P43006</t>
  </si>
  <si>
    <t>EAA2_MOUSE</t>
  </si>
  <si>
    <t>Elongation factor 1-alpha 1 OS=Mus musculus OX=10090 GN=Eef1a1 PE=1 SV=3</t>
  </si>
  <si>
    <t>P10126</t>
  </si>
  <si>
    <t>EF1A1_MOUSE</t>
  </si>
  <si>
    <t>Elongation factor 1-alpha 2 OS=Mus musculus OX=10090 GN=Eef1a2 PE=1 SV=1</t>
  </si>
  <si>
    <t>P62631</t>
  </si>
  <si>
    <t>EF1A2_MOUSE</t>
  </si>
  <si>
    <t>Endonuclease domain-containing 1 protein OS=Mus musculus OX=10090 GN=Endod1 PE=1 SV=2</t>
  </si>
  <si>
    <t>Q8C522</t>
  </si>
  <si>
    <t>ENDD1_MOUSE</t>
  </si>
  <si>
    <t>Enolase 1 OS=Saccharomyces cerevisiae (strain ATCC 204508 / S288c) GN=ENO1 PE=1 SV=3</t>
  </si>
  <si>
    <t>ENO1_YEAST</t>
  </si>
  <si>
    <t>Carboxylesterase 1C OS=Mus musculus OX=10090 GN=Ces1c PE=1 SV=4</t>
  </si>
  <si>
    <t>EST1C_MOUSE</t>
  </si>
  <si>
    <t>S-formylglutathione hydrolase OS=Mus musculus OX=10090 GN=Esd PE=1 SV=1</t>
  </si>
  <si>
    <t>ESTD_MOUSE</t>
  </si>
  <si>
    <t>Fatty-acid amide hydrolase 1 OS=Mus musculus OX=10090 GN=Faah PE=1 SV=1</t>
  </si>
  <si>
    <t>O08914</t>
  </si>
  <si>
    <t>FAAH1_MOUSE</t>
  </si>
  <si>
    <t>Fatty acid synthase OS=Mus musculus OX=10090 GN=Fasn PE=1 SV=2</t>
  </si>
  <si>
    <t>FAS_MOUSE</t>
  </si>
  <si>
    <t>Glyceraldehyde-3-phosphate dehydrogenase OS=Mus musculus OX=10090 GN=Gapdh PE=1 SV=2</t>
  </si>
  <si>
    <t>G3P_MOUSE</t>
  </si>
  <si>
    <t>4-aminobutyrate aminotransferase_ mitochondrial OS=Mus musculus OX=10090 GN=Abat PE=1 SV=1</t>
  </si>
  <si>
    <t>P61922</t>
  </si>
  <si>
    <t>GABT_MOUSE</t>
  </si>
  <si>
    <t>Guanine nucleotide-binding protein G(I)/G(S)/G(T) subunit beta-1 OS=Mus musculus OX=10090 GN=Gnb1 PE=1 SV=3</t>
  </si>
  <si>
    <t>P62874</t>
  </si>
  <si>
    <t>GBB1_MOUSE</t>
  </si>
  <si>
    <t>Guanine nucleotide-binding protein G(I)/G(S)/G(T) subunit beta-2 OS=Mus musculus OX=10090 GN=Gnb2 PE=1 SV=3</t>
  </si>
  <si>
    <t>P62880</t>
  </si>
  <si>
    <t>GBB2_MOUSE</t>
  </si>
  <si>
    <t>Mitochondrial glutamate carrier 1 OS=Mus musculus OX=10090 GN=Slc25a22 PE=1 SV=1</t>
  </si>
  <si>
    <t>Q9D6M3</t>
  </si>
  <si>
    <t>GHC1_MOUSE</t>
  </si>
  <si>
    <t>Glutamine synthetase OS=Mus musculus OX=10090 GN=Glul PE=1 SV=6</t>
  </si>
  <si>
    <t>P15105</t>
  </si>
  <si>
    <t>GLNA_MOUSE</t>
  </si>
  <si>
    <t>Glutaminase kidney isoform_ mitochondrial OS=Mus musculus OX=10090 GN=Gls PE=1 SV=1</t>
  </si>
  <si>
    <t>D3Z7P3</t>
  </si>
  <si>
    <t>GLSK_MOUSE</t>
  </si>
  <si>
    <t>Guanine nucleotide-binding protein G(i) subunit alpha-1 OS=Mus musculus OX=10090 GN=Gnai1 PE=1 SV=1</t>
  </si>
  <si>
    <t>B2RSH2</t>
  </si>
  <si>
    <t>GNAI1_MOUSE</t>
  </si>
  <si>
    <t>Guanine nucleotide-binding protein G(i) subunit alpha-2 OS=Mus musculus OX=10090 GN=Gnai2 PE=1 SV=5</t>
  </si>
  <si>
    <t>GNAI2_MOUSE</t>
  </si>
  <si>
    <t>Guanine nucleotide-binding protein G(o) subunit alpha OS=Mus musculus OX=10090 GN=Gnao1 PE=1 SV=3</t>
  </si>
  <si>
    <t>P18872</t>
  </si>
  <si>
    <t>GNAO_MOUSE</t>
  </si>
  <si>
    <t>Glycerol-3-phosphate dehydrogenase_ mitochondrial OS=Mus musculus OX=10090 GN=Gpd2 PE=1 SV=2</t>
  </si>
  <si>
    <t>Q64521</t>
  </si>
  <si>
    <t>GPDM_MOUSE</t>
  </si>
  <si>
    <t>Neuronal membrane glycoprotein M6-a OS=Mus musculus OX=10090 GN=Gpm6a PE=1 SV=1</t>
  </si>
  <si>
    <t>P35802</t>
  </si>
  <si>
    <t>GPM6A_MOUSE</t>
  </si>
  <si>
    <t>Neuronal membrane glycoprotein M6-b OS=Mus musculus OX=10090 GN=Gpm6b PE=1 SV=2</t>
  </si>
  <si>
    <t>P35803</t>
  </si>
  <si>
    <t>GPM6B_MOUSE</t>
  </si>
  <si>
    <t>Histone H2A type 1-H OS=Mus musculus OX=10090 GN=Hist1h2ah PE=1 SV=3</t>
  </si>
  <si>
    <t>Q8CGP6</t>
  </si>
  <si>
    <t>H2A1H_MOUSE</t>
  </si>
  <si>
    <t>Histone H2B type 1-B OS=Mus musculus OX=10090 GN=Hist1h2bb PE=1 SV=3</t>
  </si>
  <si>
    <t>Q64475</t>
  </si>
  <si>
    <t>H2B1B_MOUSE</t>
  </si>
  <si>
    <t>Histone H3.1 OS=Mus musculus OX=10090 GN=Hist1h3a PE=1 SV=2</t>
  </si>
  <si>
    <t>P68433</t>
  </si>
  <si>
    <t>H31_MOUSE</t>
  </si>
  <si>
    <t>Histone H4 OS=Mus musculus OX=10090 GN=Hist1h4a PE=1 SV=2</t>
  </si>
  <si>
    <t>H4_MOUSE</t>
  </si>
  <si>
    <t>Hemoglobin subunit alpha OS=Mus musculus OX=10090 GN=Hba PE=1 SV=2</t>
  </si>
  <si>
    <t>HBA_MOUSE</t>
  </si>
  <si>
    <t>Hemoglobin subunit beta-1 OS=Mus musculus OX=10090 GN=Hbb-b1 PE=1 SV=2</t>
  </si>
  <si>
    <t>P02088</t>
  </si>
  <si>
    <t>HBB1_MOUSE</t>
  </si>
  <si>
    <t>Putative hexokinase HKDC1 OS=Mus musculus OX=10090 GN=Hkdc1 PE=2 SV=1</t>
  </si>
  <si>
    <t>Q91W97</t>
  </si>
  <si>
    <t>HKDC1_MOUSE</t>
  </si>
  <si>
    <t>Neuron-specific calcium-binding protein hippocalcin OS=Mus musculus OX=10090 GN=Hpca PE=1 SV=2</t>
  </si>
  <si>
    <t>P84075</t>
  </si>
  <si>
    <t>HPCA_MOUSE</t>
  </si>
  <si>
    <t>Hippocalcin-like protein 4 OS=Mus musculus OX=10090 GN=Hpcal4 PE=1 SV=3</t>
  </si>
  <si>
    <t>Q8BGZ1</t>
  </si>
  <si>
    <t>HPCL4_MOUSE</t>
  </si>
  <si>
    <t>Hexokinase-1 OS=Mus musculus OX=10090 GN=Hk1 PE=1 SV=3</t>
  </si>
  <si>
    <t>P17710</t>
  </si>
  <si>
    <t>HXK1_MOUSE</t>
  </si>
  <si>
    <t>Inositol 1_4_5-trisphosphate receptor type 1 OS=Mus musculus OX=10090 GN=Itpr1 PE=1 SV=2</t>
  </si>
  <si>
    <t>P11881</t>
  </si>
  <si>
    <t>ITPR1_MOUSE</t>
  </si>
  <si>
    <t>Keratin_ type II cytoskeletal 1 OS=Mus musculus OX=10090 GN=Krt1 PE=1 SV=4</t>
  </si>
  <si>
    <t>P04104</t>
  </si>
  <si>
    <t>K2C1_MOUSE</t>
  </si>
  <si>
    <t>Keratin_ type II cytoskeletal 1b OS=Mus musculus OX=10090 GN=Krt77 PE=1 SV=1</t>
  </si>
  <si>
    <t>K2C1B_MOUSE</t>
  </si>
  <si>
    <t>Calcium/calmodulin-dependent protein kinase type II subunit alpha OS=Mus musculus OX=10090 GN=Camk2a PE=1 SV=2</t>
  </si>
  <si>
    <t>P11798</t>
  </si>
  <si>
    <t>KCC2A_MOUSE</t>
  </si>
  <si>
    <t>Calcium/calmodulin-dependent protein kinase type II subunit beta OS=Mus musculus OX=10090 GN=Camk2b PE=1 SV=2</t>
  </si>
  <si>
    <t>P28652</t>
  </si>
  <si>
    <t>KCC2B_MOUSE</t>
  </si>
  <si>
    <t>Calcium/calmodulin-dependent protein kinase type II subunit gamma OS=Mus musculus OX=10090 GN=Camk2g PE=1 SV=1</t>
  </si>
  <si>
    <t>Q923T9</t>
  </si>
  <si>
    <t>KCC2G_MOUSE</t>
  </si>
  <si>
    <t>Protein kinase C beta type OS=Mus musculus OX=10090 GN=Prkcb PE=1 SV=4</t>
  </si>
  <si>
    <t>P68404</t>
  </si>
  <si>
    <t>KPCB_MOUSE</t>
  </si>
  <si>
    <t>Protein kinase C gamma type OS=Mus musculus OX=10090 GN=Prkcg PE=1 SV=1</t>
  </si>
  <si>
    <t>P63318</t>
  </si>
  <si>
    <t>KPCG_MOUSE</t>
  </si>
  <si>
    <t>Pyruvate kinase PKM OS=Mus musculus OX=10090 GN=Pkm PE=1 SV=4</t>
  </si>
  <si>
    <t>KPYM_MOUSE</t>
  </si>
  <si>
    <t>Lipid droplet-associated hydrolase OS=Mus musculus OX=10090 GN=Ldah PE=1 SV=1</t>
  </si>
  <si>
    <t>LDAH_MOUSE</t>
  </si>
  <si>
    <t>L-lactate dehydrogenase A chain OS=Mus musculus OX=10090 GN=Ldha PE=1 SV=3</t>
  </si>
  <si>
    <t>LDHA_MOUSE</t>
  </si>
  <si>
    <t>L-lactate dehydrogenase B chain OS=Mus musculus OX=10090 GN=Ldhb PE=1 SV=2</t>
  </si>
  <si>
    <t>LDHB_MOUSE</t>
  </si>
  <si>
    <t>Hormone-sensitive lipase OS=Mus musculus OX=10090 GN=Lipe PE=1 SV=2</t>
  </si>
  <si>
    <t>LIPS_MOUSE</t>
  </si>
  <si>
    <t>Acyl-protein thioesterase 1 OS=Mus musculus OX=10090 GN=Lypla1 PE=1 SV=1</t>
  </si>
  <si>
    <t>LYPA1_MOUSE</t>
  </si>
  <si>
    <t>Acyl-protein thioesterase 2 OS=Mus musculus OX=10090 GN=Lypla2 PE=1 SV=1</t>
  </si>
  <si>
    <t>LYPA2_MOUSE</t>
  </si>
  <si>
    <t>Lysophospholipase-like protein 1 OS=Mus musculus OX=10090 GN=Lyplal1 PE=1 SV=3</t>
  </si>
  <si>
    <t>LYPL1_MOUSE</t>
  </si>
  <si>
    <t>Myelin basic protein OS=Mus musculus OX=10090 GN=Mbp PE=1 SV=2</t>
  </si>
  <si>
    <t>P04370</t>
  </si>
  <si>
    <t>MBP_MOUSE</t>
  </si>
  <si>
    <t>Methylcrotonoyl-CoA carboxylase subunit alpha_ mitochondrial OS=Mus musculus OX=10090 GN=Mccc1 PE=1 SV=2</t>
  </si>
  <si>
    <t>MCCA_MOUSE</t>
  </si>
  <si>
    <t>Malate dehydrogenase_ mitochondrial OS=Mus musculus OX=10090 GN=Mdh2 PE=1 SV=3</t>
  </si>
  <si>
    <t>MDHM_MOUSE</t>
  </si>
  <si>
    <t>Monoglyceride lipase OS=Mus musculus OX=10090 GN=Mgll PE=1 SV=1</t>
  </si>
  <si>
    <t>MGLL_MOUSE</t>
  </si>
  <si>
    <t>Phosphate carrier protein_ mitochondrial OS=Mus musculus OX=10090 GN=Slc25a3 PE=1 SV=1</t>
  </si>
  <si>
    <t>Q8VEM8</t>
  </si>
  <si>
    <t>MPCP_MOUSE</t>
  </si>
  <si>
    <t>Mitochondrial carrier homolog 2 OS=Mus musculus OX=10090 GN=Mtch2 PE=1 SV=1</t>
  </si>
  <si>
    <t>Q791V5</t>
  </si>
  <si>
    <t>MTCH2_MOUSE</t>
  </si>
  <si>
    <t>Myelin proteolipid protein OS=Mus musculus OX=10090 GN=Plp1 PE=1 SV=2</t>
  </si>
  <si>
    <t>P60202</t>
  </si>
  <si>
    <t>MYPR_MOUSE</t>
  </si>
  <si>
    <t>Neutral cholesterol ester hydrolase 1 OS=Mus musculus OX=10090 GN=Nceh1 PE=1 SV=1</t>
  </si>
  <si>
    <t>NCEH1_MOUSE</t>
  </si>
  <si>
    <t>Cytochrome c oxidase subunit NDUFA4 OS=Mus musculus OX=10090 GN=Ndufa4 PE=1 SV=2</t>
  </si>
  <si>
    <t>Q62425</t>
  </si>
  <si>
    <t>NDUA4_MOUSE</t>
  </si>
  <si>
    <t>NADH-ubiquinone oxidoreductase 75 kDa subunit_ mitochondrial OS=Mus musculus OX=10090 GN=Ndufs1 PE=1 SV=2</t>
  </si>
  <si>
    <t>Q91VD9</t>
  </si>
  <si>
    <t>NDUS1_MOUSE</t>
  </si>
  <si>
    <t>NADH dehydrogenase [ubiquinone] flavoprotein 1_ mitochondrial OS=Mus musculus OX=10090 GN=Ndufv1 PE=1 SV=1</t>
  </si>
  <si>
    <t>Q91YT0</t>
  </si>
  <si>
    <t>NDUV1_MOUSE</t>
  </si>
  <si>
    <t>Vesicle-fusing ATPase OS=Mus musculus OX=10090 GN=Nsf PE=1 SV=2</t>
  </si>
  <si>
    <t>P46460</t>
  </si>
  <si>
    <t>NSF_MOUSE</t>
  </si>
  <si>
    <t>2-oxoglutarate dehydrogenase_ mitochondrial OS=Mus musculus OX=10090 GN=Ogdh PE=1 SV=3</t>
  </si>
  <si>
    <t>ODO1_MOUSE</t>
  </si>
  <si>
    <t>Pyruvate dehydrogenase E1 component subunit alpha_ somatic form_ mitochondrial OS=Mus musculus OX=10090 GN=Pdha1 PE=1 SV=1</t>
  </si>
  <si>
    <t>ODPA_MOUSE</t>
  </si>
  <si>
    <t>Platelet-activating factor acetylhydrolase IB subunit beta OS=Mus musculus OX=10090 GN=Pafah1b2 PE=1 SV=2</t>
  </si>
  <si>
    <t>PA1B2_MOUSE</t>
  </si>
  <si>
    <t>Platelet-activating factor acetylhydrolase IB subunit gamma OS=Mus musculus OX=10090 GN=Pafah1b3 PE=1 SV=1</t>
  </si>
  <si>
    <t>PA1B3_MOUSE</t>
  </si>
  <si>
    <t>Platelet-activating factor acetylhydrolase OS=Mus musculus OX=10090 GN=Pla2g7 PE=2 SV=2</t>
  </si>
  <si>
    <t>PAFA_MOUSE</t>
  </si>
  <si>
    <t>Group XV phospholipase A2 OS=Mus musculus OX=10090 GN=Pla2g15 PE=1 SV=1</t>
  </si>
  <si>
    <t>PAG15_MOUSE</t>
  </si>
  <si>
    <t>Propionyl-CoA carboxylase alpha chain_ mitochondrial OS=Mus musculus OX=10090 GN=Pcca PE=1 SV=2</t>
  </si>
  <si>
    <t>PCCA_MOUSE</t>
  </si>
  <si>
    <t>Lysosomal Pro-X carboxypeptidase OS=Mus musculus OX=10090 GN=Prcp PE=1 SV=2</t>
  </si>
  <si>
    <t>PCP_MOUSE</t>
  </si>
  <si>
    <t>1-acyl-sn-glycerol-3-phosphate acyltransferase gamma OS=Mus musculus OX=10090 GN=Agpat3 PE=1 SV=2</t>
  </si>
  <si>
    <t>Q9D517</t>
  </si>
  <si>
    <t>PLCC_MOUSE</t>
  </si>
  <si>
    <t>Neuropathy target esterase OS=Mus musculus OX=10090 GN=Pnpla6 PE=1 SV=2</t>
  </si>
  <si>
    <t>Q3TRM4</t>
  </si>
  <si>
    <t>PLPL6_MOUSE</t>
  </si>
  <si>
    <t>Patatin-like phospholipase domain-containing protein 7 OS=Mus musculus OX=10090 GN=Pnpla7 PE=1 SV=1</t>
  </si>
  <si>
    <t>A2AJ88</t>
  </si>
  <si>
    <t>PLPL7_MOUSE</t>
  </si>
  <si>
    <t>Serine/threonine-protein phosphatase 2B catalytic subunit alpha isoform OS=Mus musculus OX=10090 GN=Ppp3ca PE=1 SV=1</t>
  </si>
  <si>
    <t>P63328</t>
  </si>
  <si>
    <t>PP2BA_MOUSE</t>
  </si>
  <si>
    <t>Prolyl endopeptidase OS=Mus musculus OX=10090 GN=Prep PE=1 SV=1</t>
  </si>
  <si>
    <t>PPCE_MOUSE</t>
  </si>
  <si>
    <t>Prolyl endopeptidase-like OS=Mus musculus OX=10090 GN=Prepl PE=1 SV=1</t>
  </si>
  <si>
    <t>Q8C167</t>
  </si>
  <si>
    <t>PPCEL_MOUSE</t>
  </si>
  <si>
    <t>Protein phosphatase methylesterase 1 OS=Mus musculus OX=10090 GN=Ppme1 PE=1 SV=5</t>
  </si>
  <si>
    <t>PPME1_MOUSE</t>
  </si>
  <si>
    <t>Palmitoyl-protein thioesterase 1 OS=Mus musculus OX=10090 GN=Ppt1 PE=1 SV=2</t>
  </si>
  <si>
    <t>PPT1_MOUSE</t>
  </si>
  <si>
    <t>Pyruvate carboxylase_ mitochondrial OS=Mus musculus OX=10090 GN=Pc PE=1 SV=1</t>
  </si>
  <si>
    <t>PYC_MOUSE</t>
  </si>
  <si>
    <t>Cytochrome b-c1 complex subunit 1_ mitochondrial OS=Mus musculus OX=10090 GN=Uqcrc1 PE=1 SV=2</t>
  </si>
  <si>
    <t>Q9CZ13</t>
  </si>
  <si>
    <t>QCR1_MOUSE</t>
  </si>
  <si>
    <t>Cytochrome b-c1 complex subunit 2_ mitochondrial OS=Mus musculus OX=10090 GN=Uqcrc2 PE=1 SV=1</t>
  </si>
  <si>
    <t>Q9DB77</t>
  </si>
  <si>
    <t>QCR2_MOUSE</t>
  </si>
  <si>
    <t>Ras-related protein Rab-3A OS=Mus musculus OX=10090 GN=Rab3a PE=1 SV=1</t>
  </si>
  <si>
    <t>P63011</t>
  </si>
  <si>
    <t>RAB3A_MOUSE</t>
  </si>
  <si>
    <t>Ras-related protein Rab-43 OS=Mus musculus OX=10090 GN=Rab43 PE=1 SV=1</t>
  </si>
  <si>
    <t>Q8CG50</t>
  </si>
  <si>
    <t>RAB43_MOUSE</t>
  </si>
  <si>
    <t>Putative hydrolase RBBP9 OS=Mus musculus OX=10090 GN=Rbbp9 PE=1 SV=2</t>
  </si>
  <si>
    <t>RBBP9_MOUSE</t>
  </si>
  <si>
    <t>Retinoid-inducible serine carboxypeptidase OS=Mus musculus OX=10090 GN=Scpep1 PE=1 SV=2</t>
  </si>
  <si>
    <t>Q920A5</t>
  </si>
  <si>
    <t>RISC_MOUSE</t>
  </si>
  <si>
    <t>60S ribosomal protein L15 OS=Mus musculus OX=10090 GN=Rpl15 PE=1 SV=4</t>
  </si>
  <si>
    <t>RL15_MOUSE</t>
  </si>
  <si>
    <t>60S ribosomal protein L18 OS=Mus musculus OX=10090 GN=Rpl18 PE=1 SV=3</t>
  </si>
  <si>
    <t>P35980</t>
  </si>
  <si>
    <t>RL18_MOUSE</t>
  </si>
  <si>
    <t>Reticulon-1 OS=Mus musculus OX=10090 GN=Rtn1 PE=1 SV=1</t>
  </si>
  <si>
    <t>Q8K0T0</t>
  </si>
  <si>
    <t>RTN1_MOUSE</t>
  </si>
  <si>
    <t>Reticulon-3 OS=Mus musculus OX=10090 GN=Rtn3 PE=1 SV=2</t>
  </si>
  <si>
    <t>Q9ES97</t>
  </si>
  <si>
    <t>RTN3_MOUSE</t>
  </si>
  <si>
    <t>Solute carrier family 12 member 5 OS=Mus musculus OX=10090 GN=Slc12a5 PE=1 SV=2</t>
  </si>
  <si>
    <t>Q91V14</t>
  </si>
  <si>
    <t>S12A5_MOUSE</t>
  </si>
  <si>
    <t>Sodium- and chloride-dependent GABA transporter 3 OS=Mus musculus OX=10090 GN=Slc6a11 PE=1 SV=2</t>
  </si>
  <si>
    <t>P31650</t>
  </si>
  <si>
    <t>S6A11_MOUSE</t>
  </si>
  <si>
    <t>S-adenosylhomocysteine hydrolase-like protein 1 OS=Mus musculus OX=10090 GN=Ahcyl1 PE=1 SV=1</t>
  </si>
  <si>
    <t>Q80SW1</t>
  </si>
  <si>
    <t>SAHH2_MOUSE</t>
  </si>
  <si>
    <t>Streptavidin OS=Streptomyces avidinii PE=1 SV=1</t>
  </si>
  <si>
    <t>SAV_STRAV</t>
  </si>
  <si>
    <t>Septin-8 OS=Mus musculus OX=10090 GN=Sept8 PE=1 SV=4</t>
  </si>
  <si>
    <t>Q8CHH9</t>
  </si>
  <si>
    <t>SEPT8_MOUSE</t>
  </si>
  <si>
    <t>Sideroflexin-3 OS=Mus musculus OX=10090 GN=Sfxn3 PE=1 SV=1</t>
  </si>
  <si>
    <t>Q91V61</t>
  </si>
  <si>
    <t>SFXN3_MOUSE</t>
  </si>
  <si>
    <t>Synaptosomal-associated protein 25 OS=Mus musculus OX=10090 GN=Snap25 PE=1 SV=1</t>
  </si>
  <si>
    <t>P60879</t>
  </si>
  <si>
    <t>SNP25_MOUSE</t>
  </si>
  <si>
    <t>Spectrin beta chain_ non-erythrocytic 1 OS=Mus musculus OX=10090 GN=Sptbn1 PE=1 SV=2</t>
  </si>
  <si>
    <t>Q62261</t>
  </si>
  <si>
    <t>SPTB2_MOUSE</t>
  </si>
  <si>
    <t>Serine/arginine-rich splicing factor 7 OS=Mus musculus OX=10090 GN=Srsf7 PE=1 SV=1</t>
  </si>
  <si>
    <t>Q8BL97</t>
  </si>
  <si>
    <t>SRSF7_MOUSE</t>
  </si>
  <si>
    <t>Succinate-semialdehyde dehydrogenase_ mitochondrial OS=Mus musculus OX=10090 GN=Aldh5a1 PE=1 SV=1</t>
  </si>
  <si>
    <t>Q8BWF0</t>
  </si>
  <si>
    <t>SSDH_MOUSE</t>
  </si>
  <si>
    <t>Syntaxin-1A OS=Mus musculus OX=10090 GN=Stx1a PE=1 SV=3</t>
  </si>
  <si>
    <t>O35526</t>
  </si>
  <si>
    <t>STX1A_MOUSE</t>
  </si>
  <si>
    <t>Syntaxin-1B OS=Mus musculus OX=10090 GN=Stx1b PE=1 SV=1</t>
  </si>
  <si>
    <t>P61264</t>
  </si>
  <si>
    <t>STX1B_MOUSE</t>
  </si>
  <si>
    <t>Syntaxin-binding protein 1 OS=Mus musculus OX=10090 GN=Stxbp1 PE=1 SV=2</t>
  </si>
  <si>
    <t>O08599</t>
  </si>
  <si>
    <t>STXB1_MOUSE</t>
  </si>
  <si>
    <t>Succinate--CoA ligase [ADP-forming] subunit beta_ mitochondrial OS=Mus musculus OX=10090 GN=Sucla2 PE=1 SV=2</t>
  </si>
  <si>
    <t>SUCB1_MOUSE</t>
  </si>
  <si>
    <t>Synaptic vesicle glycoprotein 2A OS=Mus musculus OX=10090 GN=Sv2a PE=1 SV=1</t>
  </si>
  <si>
    <t>Q9JIS5</t>
  </si>
  <si>
    <t>SV2A_MOUSE</t>
  </si>
  <si>
    <t>Synapsin-1 OS=Mus musculus OX=10090 GN=Syn1 PE=1 SV=2</t>
  </si>
  <si>
    <t>O88935</t>
  </si>
  <si>
    <t>SYN1_MOUSE</t>
  </si>
  <si>
    <t>Synaptophysin OS=Mus musculus OX=10090 GN=Syp PE=1 SV=2</t>
  </si>
  <si>
    <t>Q62277</t>
  </si>
  <si>
    <t>SYPH_MOUSE</t>
  </si>
  <si>
    <t>Synaptotagmin-1 OS=Mus musculus OX=10090 GN=Syt1 PE=1 SV=1</t>
  </si>
  <si>
    <t>P46096</t>
  </si>
  <si>
    <t>SYT1_MOUSE</t>
  </si>
  <si>
    <t>Synaptotagmin-2 OS=Mus musculus OX=10090 GN=Syt2 PE=1 SV=1</t>
  </si>
  <si>
    <t>P46097</t>
  </si>
  <si>
    <t>SYT2_MOUSE</t>
  </si>
  <si>
    <t>Tubulin alpha-1A chain OS=Mus musculus OX=10090 GN=Tuba1a PE=1 SV=1</t>
  </si>
  <si>
    <t>P68369</t>
  </si>
  <si>
    <t>TBA1A_MOUSE</t>
  </si>
  <si>
    <t>Tubulin alpha-4A chain OS=Mus musculus OX=10090 GN=Tuba4a PE=1 SV=1</t>
  </si>
  <si>
    <t>TBA4A_MOUSE</t>
  </si>
  <si>
    <t>Tubulin beta-2A chain OS=Mus musculus OX=10090 GN=Tubb2a PE=1 SV=1</t>
  </si>
  <si>
    <t>Q7TMM9</t>
  </si>
  <si>
    <t>TBB2A_MOUSE</t>
  </si>
  <si>
    <t>Tubulin beta-3 chain OS=Mus musculus OX=10090 GN=Tubb3 PE=1 SV=1</t>
  </si>
  <si>
    <t>Q9ERD7</t>
  </si>
  <si>
    <t>TBB3_MOUSE</t>
  </si>
  <si>
    <t>Tubulin beta-4A chain OS=Mus musculus OX=10090 GN=Tubb4a PE=1 SV=3</t>
  </si>
  <si>
    <t>Q9D6F9</t>
  </si>
  <si>
    <t>TBB4A_MOUSE</t>
  </si>
  <si>
    <t>Tubulin beta-4B chain OS=Mus musculus OX=10090 GN=Tubb4b PE=1 SV=1</t>
  </si>
  <si>
    <t>P68372</t>
  </si>
  <si>
    <t>TBB4B_MOUSE</t>
  </si>
  <si>
    <t>Tubulin beta-5 chain OS=Mus musculus OX=10090 GN=Tubb5 PE=1 SV=1</t>
  </si>
  <si>
    <t>TBB5_MOUSE</t>
  </si>
  <si>
    <t>Very-long-chain enoyl-CoA reductase OS=Mus musculus OX=10090 GN=Tecr PE=1 SV=1</t>
  </si>
  <si>
    <t>Q9CY27</t>
  </si>
  <si>
    <t>TECR_MOUSE</t>
  </si>
  <si>
    <t>Thy-1 membrane glycoprotein OS=Mus musculus OX=10090 GN=Thy1 PE=1 SV=1</t>
  </si>
  <si>
    <t>P01831</t>
  </si>
  <si>
    <t>THY1_MOUSE</t>
  </si>
  <si>
    <t>Thioredoxin-related transmembrane protein 2 OS=Mus musculus OX=10090 GN=Tmx2 PE=1 SV=1</t>
  </si>
  <si>
    <t>Q9D710</t>
  </si>
  <si>
    <t>TMX2_MOUSE</t>
  </si>
  <si>
    <t>Trypsin OS=Sus scrofa PE=1 SV=1</t>
  </si>
  <si>
    <t>TRYP_PIG</t>
  </si>
  <si>
    <t>V-type proton ATPase subunit d 1 OS=Mus musculus OX=10090 GN=Atp6v0d1 PE=1 SV=2</t>
  </si>
  <si>
    <t>P51863</t>
  </si>
  <si>
    <t>VA0D1_MOUSE</t>
  </si>
  <si>
    <t>V-type proton ATPase catalytic subunit A OS=Mus musculus OX=10090 GN=Atp6v1a PE=1 SV=2</t>
  </si>
  <si>
    <t>VATA_MOUSE</t>
  </si>
  <si>
    <t>Voltage-dependent anion-selective channel protein 1 OS=Mus musculus OX=10090 GN=Vdac1 PE=1 SV=3</t>
  </si>
  <si>
    <t>Q60932</t>
  </si>
  <si>
    <t>VDAC1_MOUSE</t>
  </si>
  <si>
    <t>Voltage-dependent anion-selective channel protein 2 OS=Mus musculus OX=10090 GN=Vdac2 PE=1 SV=2</t>
  </si>
  <si>
    <t>Q60930</t>
  </si>
  <si>
    <t>VDAC2_MOUSE</t>
  </si>
  <si>
    <t>Voltage-dependent anion-selective channel protein 3 OS=Mus musculus OX=10090 GN=Vdac3 PE=1 SV=1</t>
  </si>
  <si>
    <t>Q60931</t>
  </si>
  <si>
    <t>VDAC3_MOUSE</t>
  </si>
  <si>
    <t>Vesicular glutamate transporter 1 OS=Mus musculus OX=10090 GN=Slc17a7 PE=1 SV=2</t>
  </si>
  <si>
    <t>Q3TXX4</t>
  </si>
  <si>
    <t>VGLU1_MOUSE</t>
  </si>
  <si>
    <t>Visinin-like protein 1 OS=Mus musculus OX=10090 GN=Vsnl1 PE=1 SV=2</t>
  </si>
  <si>
    <t>P62761</t>
  </si>
  <si>
    <t>VISL1_MOUSE</t>
  </si>
  <si>
    <t>V-type proton ATPase 116 kDa subunit a isoform 1 OS=Mus musculus OX=10090 GN=Atp6v0a1 PE=1 SV=3</t>
  </si>
  <si>
    <t>Q9Z1G4</t>
  </si>
  <si>
    <t>VPP1_MOUSE</t>
  </si>
  <si>
    <t>Vacuolar protein sorting-associated protein 35 OS=Mus musculus OX=10090 GN=Vps35 PE=1 SV=1</t>
  </si>
  <si>
    <t>VPS35_MOUSE</t>
  </si>
  <si>
    <t>Peptides DMSO-1</t>
  </si>
  <si>
    <t>Peptides DMSO-2</t>
  </si>
  <si>
    <t>Peptides DMSO-3</t>
  </si>
  <si>
    <t>Peptides DMSO-4</t>
  </si>
  <si>
    <t>Peptides DMSO-HI-1</t>
  </si>
  <si>
    <t>Peptides DMSO-HI-2</t>
  </si>
  <si>
    <t>Peptides DMSO-HI-3</t>
  </si>
  <si>
    <t>Peptides DMSO-HI-4</t>
  </si>
  <si>
    <t>Peptides MH147-1</t>
  </si>
  <si>
    <t>Peptides MH147-2</t>
  </si>
  <si>
    <t>Peptides MH147-3</t>
  </si>
  <si>
    <t>Peptides MH147-4</t>
  </si>
  <si>
    <t>Peptides LEI-515-1</t>
  </si>
  <si>
    <t>Peptides LEI-515-2</t>
  </si>
  <si>
    <t>Peptides LEI-515-3</t>
  </si>
  <si>
    <t>Peptides LEI-515-4</t>
  </si>
  <si>
    <t>Razor + unique peptides DMSO-1</t>
  </si>
  <si>
    <t>Razor + unique peptides DMSO-2</t>
  </si>
  <si>
    <t>Razor + unique peptides DMSO-3</t>
  </si>
  <si>
    <t>Razor + unique peptides DMSO-4</t>
  </si>
  <si>
    <t>Razor + unique peptides DMSO-HI-1</t>
  </si>
  <si>
    <t>Razor + unique peptides DMSO-HI-2</t>
  </si>
  <si>
    <t>Razor + unique peptides DMSO-HI-3</t>
  </si>
  <si>
    <t>Razor + unique peptides DMSO-HI-4</t>
  </si>
  <si>
    <t>Razor + unique peptides MH147-1</t>
  </si>
  <si>
    <t>Razor + unique peptides MH147-2</t>
  </si>
  <si>
    <t>Razor + unique peptides MH147-3</t>
  </si>
  <si>
    <t>Razor + unique peptides MH147-4</t>
  </si>
  <si>
    <t>Razor + unique peptides LEI-515-1</t>
  </si>
  <si>
    <t>Razor + unique peptides LEI-515-2</t>
  </si>
  <si>
    <t>Razor + unique peptides LEI-515-3</t>
  </si>
  <si>
    <t>Razor + unique peptides LEI-515-4</t>
  </si>
  <si>
    <t>Unique peptides DMSO-1</t>
  </si>
  <si>
    <t>Unique peptides DMSO-2</t>
  </si>
  <si>
    <t>Unique peptides DMSO-3</t>
  </si>
  <si>
    <t>Unique peptides DMSO-4</t>
  </si>
  <si>
    <t>Unique peptides DMSO-HI-1</t>
  </si>
  <si>
    <t>Unique peptides DMSO-HI-2</t>
  </si>
  <si>
    <t>Unique peptides DMSO-HI-3</t>
  </si>
  <si>
    <t>Unique peptides DMSO-HI-4</t>
  </si>
  <si>
    <t>Unique peptides MH147-1</t>
  </si>
  <si>
    <t>Unique peptides MH147-2</t>
  </si>
  <si>
    <t>Unique peptides MH147-3</t>
  </si>
  <si>
    <t>Unique peptides MH147-4</t>
  </si>
  <si>
    <t>Unique peptides LEI-515-1</t>
  </si>
  <si>
    <t>Unique peptides LEI-515-2</t>
  </si>
  <si>
    <t>Unique peptides LEI-515-3</t>
  </si>
  <si>
    <t>Unique peptides LEI-515-4</t>
  </si>
  <si>
    <t>Identification type DMSO-1</t>
  </si>
  <si>
    <t>Identification type DMSO-2</t>
  </si>
  <si>
    <t>Identification type DMSO-3</t>
  </si>
  <si>
    <t>Identification type DMSO-4</t>
  </si>
  <si>
    <t>Identification type DMSO-HI-1</t>
  </si>
  <si>
    <t>Identification type DMSO-HI-2</t>
  </si>
  <si>
    <t>Identification type DMSO-HI-3</t>
  </si>
  <si>
    <t>Identification type DMSO-HI-4</t>
  </si>
  <si>
    <t>Identification type MH147-1</t>
  </si>
  <si>
    <t>Identification type MH147-2</t>
  </si>
  <si>
    <t>Identification type MH147-3</t>
  </si>
  <si>
    <t>Identification type MH147-4</t>
  </si>
  <si>
    <t>Identification type LEI-515-1</t>
  </si>
  <si>
    <t>Identification type LEI-515-2</t>
  </si>
  <si>
    <t>Identification type LEI-515-3</t>
  </si>
  <si>
    <t>Identification type LEI-515-4</t>
  </si>
  <si>
    <t>Sequence coverage DMSO-1 [%]</t>
  </si>
  <si>
    <t>Sequence coverage DMSO-2 [%]</t>
  </si>
  <si>
    <t>Sequence coverage DMSO-3 [%]</t>
  </si>
  <si>
    <t>Sequence coverage DMSO-4 [%]</t>
  </si>
  <si>
    <t>Sequence coverage DMSO-HI-1 [%]</t>
  </si>
  <si>
    <t>Sequence coverage DMSO-HI-2 [%]</t>
  </si>
  <si>
    <t>Sequence coverage DMSO-HI-3 [%]</t>
  </si>
  <si>
    <t>Sequence coverage DMSO-HI-4 [%]</t>
  </si>
  <si>
    <t>Sequence coverage MH147-1 [%]</t>
  </si>
  <si>
    <t>Sequence coverage MH147-2 [%]</t>
  </si>
  <si>
    <t>Sequence coverage MH147-3 [%]</t>
  </si>
  <si>
    <t>Sequence coverage MH147-4 [%]</t>
  </si>
  <si>
    <t>Sequence coverage LEI-515-1 [%]</t>
  </si>
  <si>
    <t>Sequence coverage LEI-515-2 [%]</t>
  </si>
  <si>
    <t>Sequence coverage LEI-515-3 [%]</t>
  </si>
  <si>
    <t>Sequence coverage LEI-515-4 [%]</t>
  </si>
  <si>
    <t>Intensity DMSO-1</t>
  </si>
  <si>
    <t>Intensity DMSO-2</t>
  </si>
  <si>
    <t>Intensity DMSO-3</t>
  </si>
  <si>
    <t>Intensity DMSO-4</t>
  </si>
  <si>
    <t>Intensity DMSO-HI-1</t>
  </si>
  <si>
    <t>Intensity DMSO-HI-2</t>
  </si>
  <si>
    <t>Intensity DMSO-HI-3</t>
  </si>
  <si>
    <t>Intensity DMSO-HI-4</t>
  </si>
  <si>
    <t>Intensity LEI-515-1</t>
  </si>
  <si>
    <t>Intensity LEI-515-2</t>
  </si>
  <si>
    <t>Intensity LEI-515-3</t>
  </si>
  <si>
    <t>Intensity LEI-515-4</t>
  </si>
  <si>
    <t>LFQ intensity DMSO-1</t>
  </si>
  <si>
    <t>LFQ intensity DMSO-2</t>
  </si>
  <si>
    <t>LFQ intensity DMSO-3</t>
  </si>
  <si>
    <t>LFQ intensity DMSO-4</t>
  </si>
  <si>
    <t>av_DMSO</t>
  </si>
  <si>
    <t>LFQ intensity DMSO-HI-1</t>
  </si>
  <si>
    <t>LFQ intensity DMSO-HI-2</t>
  </si>
  <si>
    <t>LFQ intensity DMSO-HI-3</t>
  </si>
  <si>
    <t>LFQ intensity DMSO-HI-4</t>
  </si>
  <si>
    <t>av_DMSO_HI</t>
  </si>
  <si>
    <t>%av_DMSO_HI</t>
  </si>
  <si>
    <t>LFQ intensity LEI-515-1</t>
  </si>
  <si>
    <t>%LEI-515_1</t>
  </si>
  <si>
    <t>LFQ intensity LEI-515-2</t>
  </si>
  <si>
    <t>%LEI-515_2</t>
  </si>
  <si>
    <t>LFQ intensity LEI-515-3</t>
  </si>
  <si>
    <t>%LEI-515_3</t>
  </si>
  <si>
    <t>LFQ intensity LEI-515-4</t>
  </si>
  <si>
    <t>MS/MS count DMSO-1</t>
  </si>
  <si>
    <t>MS/MS count DMSO-2</t>
  </si>
  <si>
    <t>MS/MS count DMSO-3</t>
  </si>
  <si>
    <t>MS/MS count DMSO-4</t>
  </si>
  <si>
    <t>MS/MS count DMSO-HI-1</t>
  </si>
  <si>
    <t>MS/MS count DMSO-HI-2</t>
  </si>
  <si>
    <t>MS/MS count DMSO-HI-3</t>
  </si>
  <si>
    <t>MS/MS count DMSO-HI-4</t>
  </si>
  <si>
    <t>MS/MS count MH147-1</t>
  </si>
  <si>
    <t>MS/MS count MH147-2</t>
  </si>
  <si>
    <t>MS/MS count MH147-3</t>
  </si>
  <si>
    <t>MS/MS count MH147-4</t>
  </si>
  <si>
    <t>MS/MS count LEI-515-1</t>
  </si>
  <si>
    <t>MS/MS count LEI-515-2</t>
  </si>
  <si>
    <t>MS/MS count LEI-515-3</t>
  </si>
  <si>
    <t>MS/MS count LEI-515-4</t>
  </si>
  <si>
    <t>MS/MS count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</si>
  <si>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</si>
  <si>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</si>
  <si>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</si>
  <si>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</si>
  <si>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</si>
  <si>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</si>
  <si>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</si>
  <si>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</si>
  <si>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</si>
  <si>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</si>
  <si>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</si>
  <si>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</si>
  <si>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Taxonomy IDs</t>
  </si>
  <si>
    <t>%LEI-515_4</t>
  </si>
  <si>
    <t>Q99K67</t>
  </si>
  <si>
    <t>Alpha-aminoadipic semialdehyde synthase, mitochondrial;Lysine ketoglutarate reductase;Saccharopine dehydrogenase</t>
  </si>
  <si>
    <t>Aass</t>
  </si>
  <si>
    <t>sp|Q99K67|AASS_MOUSE Alpha-aminoadipic semialdehyde synthase, mitochondrial OS=Mus musculus OX=10090 GN=Aass PE=1 SV=1</t>
  </si>
  <si>
    <t>474;1404;1440;3518;3554;3849;4157;4245;5448;5657;6161;6567;6612;6992</t>
  </si>
  <si>
    <t>True;True;True;True;True;True;True;True;True;True;True;True;True;True</t>
  </si>
  <si>
    <t>508;1501;1537;3723;3759;4066;4387;4484;5792;6011;6549;6978;7025;7424</t>
  </si>
  <si>
    <t>8438;8439;8440;8441;8442;8443;8444;8445;8446;8447;8448;8449;24177;24178;24179;24180;24181;24182;24183;24184;24185;24186;24187;24188;24189;24190;24191;24715;24716;24717;24718;24719;24720;24721;63566;63567;63568;63569;63570;63571;63572;63573;63574;63575;63576;63577;63578;63579;64383;64384;64385;64386;64387;64388;64389;64390;64391;64392;64393;64394;69914;69915;69916;69917;69918;69919;69920;69921;69922;69923;69924;69925;69926;75554;75555;75556;75557;75558;75559;75560;75561;75562;75563;77261;77262;77263;77264;77265;77266;77267;77268;98907;98908;98909;98910;98911;98912;98913;98914;98915;98916;98917;98918;98919;103039;103040;103041;112286;112287;112288;112289;112290;112291;112292;112293;112294;112295;112296;112297;112298;112299;112300;119285;119286;119287;119288;119289;119290;119291;119292;119293;119294;119295;119296;119297;119298;119299;119300;120094;120095;120096;120097;120098;120099;120100;120101;120102;126804;126805</t>
  </si>
  <si>
    <t>7642;7643;7644;7645;7646;7647;7648;7649;7650;7651;7652;7653;20674;20993;54977;54978;54979;55479;55480;60560;60561;65535;65536;65537;65538;65539;65540;65541;65542;65543;67097;67098;85101;85102;85103;85104;85105;85106;85107;85108;88659;88660;88661;97567;97568;103694;103695;104230;110232;110233</t>
  </si>
  <si>
    <t>7653;20674;20993;54979;55480;60560;65543;67098;85104;88660;97567;103695;104230;110233</t>
  </si>
  <si>
    <t>Q61838;Q6GQT1</t>
  </si>
  <si>
    <t>30;2</t>
  </si>
  <si>
    <t>1495;1474</t>
  </si>
  <si>
    <t>39;142;152;271;350;445;569;793;901;1001;1749;2176;2506;2797;3003;3056;3458;3528;4072;4125;4260;5092;5270;5661;5704;5915;6176;6661;7064;7180</t>
  </si>
  <si>
    <t>True;True;True;True;True;True;True;True;True;True;True;True;True;True;True;True;True;True;True;True;True;True;True;True;True;True;True;True;True;True</t>
  </si>
  <si>
    <t>41;152;163;290;376;478;607;844;965;1069;1868;2310;2654;2965;3182;3241;3659;3733;4299;4355;4499;5420;5603;6015;6060;6286;6566;7079;7498;7619</t>
  </si>
  <si>
    <t>597;598;599;600;601;602;603;604;605;606;607;608;609;610;2471;2472;2473;2474;2475;2476;2477;2478;2479;2480;2481;2482;2483;2666;2667;2668;2669;2670;2671;2672;2673;2674;2675;2676;2677;2678;2679;4907;4908;4909;4910;4911;4912;4913;4914;4915;4916;6311;6312;6313;6314;6315;6316;6317;6318;6319;6320;6321;6322;7884;7885;7886;7887;7888;7889;7890;7891;7892;7893;7894;7895;7896;7897;9849;9850;9851;9852;9853;9854;9855;9856;9857;9858;9859;9860;9861;13465;13466;13467;13468;13469;13470;13471;13472;13473;13474;13475;13476;13477;13478;13479;13480;13481;13482;13483;13484;13485;13486;13487;15831;15832;15833;15834;15835;15836;15837;15838;17454;17455;17456;17457;17458;17459;17460;17461;17462;17463;17464;17465;30789;30790;30791;30792;30793;30794;30795;30796;30797;30798;30799;30800;38320;38321;38322;38323;38324;38325;38326;38327;38328;38329;38330;38331;38332;44950;44951;44952;44953;44954;44955;44956;44957;44958;50467;50468;50469;50470;50471;50472;50473;50474;50475;50476;50477;50478;50479;50480;50481;50482;50483;50484;50485;50486;50487;50488;54176;54177;54178;54179;55249;55250;55251;55252;55253;55254;55255;55256;55257;55258;55259;55260;62308;62309;62310;62311;62312;62313;62314;62315;62316;62317;62318;62319;62320;62321;62322;62323;62324;62325;62326;62327;62328;62329;62330;62331;63772;63773;63774;63775;63776;63777;63778;63779;63780;73734;73735;73736;73737;73738;73739;73740;73741;73742;73743;73744;73745;73746;74823;74824;74825;74826;74827;74828;74829;74830;74831;74832;74833;74834;74835;74836;77470;77471;77472;77473;77474;77475;77476;77477;77478;77479;77480;77481;77482;77483;77484;77485;77486;77487;77488;77489;92500;92501;92502;92503;92504;92505;92506;92507;92508;92509;92510;92511;95717;95718;95719;95720;95721;95722;95723;95724;95725;95726;95727;95728;95729;95730;95731;95732;95733;95734;95735;95736;103087;103088;103089;103090;103091;103092;103808;103809;103810;103811;103812;107487;107488;107489;107490;107491;107492;107493;107494;112598;112599;112600;112601;112602;112603;112604;112605;112606;112607;112608;120964;120965;120966;120967;120968;127856;127857;127858;129812</t>
  </si>
  <si>
    <t>442;443;444;445;446;447;448;449;450;451;452;453;2308;2309;2310;2311;2312;2313;2314;2315;2316;2317;2318;2319;2496;4418;4419;4420;4421;4422;4423;4424;4425;4426;5850;5851;5852;5853;5854;5855;5856;5857;5858;5859;5860;5861;7105;7106;7107;8530;8531;8532;8533;8534;8535;11750;11751;14010;15050;15051;15052;15053;15054;15055;15056;15057;15058;26569;26570;26571;26572;26573;26574;26575;26576;26577;26578;26579;32958;32959;32960;32961;32962;39326;39327;39328;44035;44036;44037;44038;44039;44040;44041;44042;44043;44044;47256;48325;48326;48327;48328;48329;48330;48331;48332;48333;53925;53926;53927;53928;53929;53930;53931;53932;53933;53934;53935;53936;53937;53938;53939;55115;55116;63438;63439;63440;63441;63442;63443;63444;63445;63446;64544;64545;64546;64547;64548;64549;64550;64551;64552;64553;67245;67246;67247;67248;67249;67250;67251;67252;67253;67254;67255;67256;67257;67258;67259;67260;67261;67262;67263;80074;80075;80076;80077;82388;82389;82390;82391;82392;82393;82394;82395;82396;82397;82398;82399;88702;89179;89180;89181;91994;97810;97811;97812;97813;97814;104879;110970;110971;110972;112764</t>
  </si>
  <si>
    <t>449;2317;2496;4424;5853;7107;8532;11750;14010;15050;26569;32958;39328;44038;47256;48326;53936;55116;63440;64553;67250;80076;82391;88702;89181;91994;97814;104879;110971;112764</t>
  </si>
  <si>
    <t>-1;-1</t>
  </si>
  <si>
    <t>Q99PG0</t>
  </si>
  <si>
    <t>Arylacetamide deacetylase</t>
  </si>
  <si>
    <t>Aadac</t>
  </si>
  <si>
    <t>sp|Q99PG0|AAAD_MOUSE Arylacetamide deacetylase OS=Mus musculus OX=10090 GN=Aadac PE=1 SV=3</t>
  </si>
  <si>
    <t>74;409;808;809;2077;2334;2335;2350;3514;3648;3921;4145;4516;4839;4840;4856;4976;5200;5234;5283;5592;5954;5955;6203;6204;6205;6454;6696;6844;6905;6965;7082;7194</t>
  </si>
  <si>
    <t>True;True;True;True;True;True;True;True;True;True;True;True;True;True;True;True;True;True;True;True;True;True;True;True;True;True;True;True;True;True;True;True;True</t>
  </si>
  <si>
    <t>76;438;439;859;860;861;2207;2473;2474;2490;3719;3856;4139;4375;4783;4784;5150;5151;5167;5296;5531;5566;5616;5941;6328;6329;6596;6597;6598;6599;6858;7119;7270;7332;7396;7517;7633</t>
  </si>
  <si>
    <t>1136;1137;1138;1139;1140;1141;1142;1143;1144;1145;1146;1147;1148;1149;1150;1151;1152;1153;1154;1155;1156;1157;1158;1159;1160;1161;1162;1163;1164;1165;1166;1167;1168;1169;1170;1171;1172;1173;1174;1175;1176;1177;1178;1179;1180;1181;1182;1183;1184;1185;1186;1187;1188;1189;7335;7336;7337;7338;7339;7340;7341;7342;7343;7344;7345;7346;7347;7348;7349;7350;7351;7352;7353;7354;7355;7356;7357;13657;13658;13659;13660;13661;13662;13663;13664;13665;13666;13667;13668;13669;13670;13671;13672;13673;13674;13675;13676;13677;13678;13679;13680;13681;13682;13683;13684;13685;13686;13687;13688;13689;13690;13691;13692;13693;13694;13695;13696;13697;13698;13699;13700;13701;13702;13703;13704;13705;13706;13707;13708;13709;13710;13711;13712;13713;13714;13715;13716;13717;13718;13719;13720;13721;13722;13723;13724;13725;13726;13727;13728;36428;36429;36430;36431;36432;36433;36434;36435;36436;36437;36438;36439;36440;36441;36442;36443;36444;36445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;36494;36495;36496;36497;36498;36499;36500;36501;36502;36503;36504;36505;36506;36507;36508;36509;36510;36511;36512;36513;36514;36515;36516;36517;36518;36519;36520;36521;36522;36523;36524;36525;36526;36527;36528;36529;36530;36531;36532;36533;36534;36535;36536;36537;36538;36539;36540;36541;36542;36543;36544;36545;36546;36547;36548;36549;36550;36551;36552;36553;36554;36555;36556;36557;36558;36559;36560;36561;36562;36563;36564;36565;36566;36567;36568;36569;36570;36571;36572;36573;36574;36575;36576;36577;36578;36579;36580;36581;36582;36583;36584;36585;36586;36587;36588;36589;36590;36591;36592;36593;36594;36595;36596;36597;36598;36599;36600;36601;36602;36603;36604;36605;36606;36607;36608;36609;36610;36611;36612;36613;36614;36615;36616;36617;36618;36619;36620;36621;36622;36623;36624;36625;36626;36627;36628;36629;36630;36631;36632;36633;36634;36635;36636;36637;36638;36639;36640;36641;36642;36643;36644;36645;36646;36647;36648;36649;36650;36651;36652;36653;36654;36655;36656;36657;36658;36659;36660;36661;36662;36663;36664;36665;36666;36667;41578;41579;41580;41581;41582;41583;41584;41585;41586;41587;41588;41589;41590;41591;41592;41593;41594;41595;41596;41597;41598;41599;41600;41601;41602;41603;41604;41605;41606;41607;41608;41609;41610;41611;41612;41613;41614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42040;42041;42042;42043;42044;42045;42046;42047;42048;42049;42050;42051;42052;42053;42054;42055;42056;42057;42058;42059;42060;42061;42062;42063;42064;42065;42066;42067;42068;42069;42070;42071;42072;42073;42074;42075;42076;42077;42078;42079;42080;42081;42082;42083;63472;63473;63474;63475;63476;63477;63478;63479;63480;63481;63482;63483;63484;63485;63486;63487;63488;63489;63490;63491;63492;63493;63494;63495;63496;63497;63498;63499;63500;63501;63502;63503;63504;63505;63506;63507;66140;66141;66142;66143;66144;66145;66146;66147;66148;66149;66150;66151;66152;66153;66154;66155;66156;66157;66158;66159;66160;66161;66162;66163;66164;66165;66166;66167;66168;66169;66170;66171;66172;66173;66174;66175;66176;66177;66178;66179;66180;66181;66182;66183;66184;66185;66186;66187;66188;66189;66190;66191;66192;66193;66194;66195;66196;66197;66198;66199;66200;66201;66202;66203;66204;66205;66206;66207;66208;66209;66210;66211;66212;66213;66214;66215;66216;66217;66218;66219;66220;66221;71168;71169;71170;71171;71172;71173;71174;71175;71176;71177;71178;71179;71180;71181;71182;71183;71184;71185;71186;71187;71188;71189;71190;71191;71192;71193;71194;71195;71196;71197;71198;71199;71200;71201;71202;71203;71204;71205;71206;75310;75311;75312;75313;75314;75315;75316;75317;75318;75319;75320;75321;75322;75323;75324;75325;75326;75327;75328;75329;75330;75331;75332;75333;75334;75335;75336;75337;75338;75339;75340;75341;75342;75343;75344;75345;75346;75347;75348;75349;75350;75351;75352;75353;75354;75355;75356;75357;75358;75359;75360;75361;75362;75363;75364;75365;75366;75367;75368;75369;75370;75371;75372;75373;75374;75375;75376;75377;75378;75379;75380;75381;75382;75383;75384;75385;75386;75387;81713;81714;81715;81716;81717;81718;81719;81720;81721;81722;81723;81724;81725;81726;81727;81728;81729;81730;81731;81732;81733;81734;81735;81736;81737;81738;81739;81740;81741;81742;81743;81744;81745;81746;81747;81748;81749;81750;81751;81752;81753;81754;81755;81756;81757;81758;81759;81760;87669;87670;87671;87672;87673;87674;87675;87676;87677;87678;87679;87680;87681;87682;87683;87684;87685;87686;87687;87688;87689;87690;87691;87692;87693;87694;87695;87696;87697;87698;87699;87700;87701;87702;87703;87704;87705;87706;87707;87708;87709;87710;87711;87712;87713;87714;87715;87716;87717;87718;87719;87720;87721;87722;87723;87724;87725;87726;87727;87964;87965;87966;87967;87968;87969;87970;87971;87972;87973;87974;87975;87976;87977;87978;87979;87980;87981;87982;87983;87984;87985;87986;87987;87988;87989;87990;87991;87992;87993;87994;87995;87996;87997;87998;87999;88000;88001;88002;88003;88004;88005;88006;88007;88008;88009;88010;88011;88012;88013;90330;90331;90332;90333;94320;94321;94322;94323;94324;94325;94326;94327;94328;94928;94929;94930;94931;94932;94933;94934;94935;94936;94937;94938;94939;94940;94941;94942;94943;94944;94945;94946;94947;94948;94949;94950;94951;94952;94953;94954;94955;94956;94957;94958;94959;94960;94961;94962;94963;94964;94965;94966;94967;94968;94969;94970;94971;94972;94973;94974;94975;94976;94977;94978;94979;94980;94981;94982;94983;94984;94985;94986;94987;94988;94989;94990;94991;94992;94993;94994;94995;94996;94997;94998;94999;95000;95001;95002;95003;95004;95005;95006;95007;95008;95958;95959;95960;95961;95962;95963;95964;95965;95966;95967;95968;95969;95970;95971;95972;95973;101348;101349;101350;101351;101352;101353;101354;101355;101356;101357;101358;101359;101360;101361;101362;101363;101364;101365;101366;101367;101368;101369;101370;101371;108123;108124;108125;108126;108127;108128;108129;108130;108131;108132;108133;108134;108135;108136;108137;108138;108139;108140;108141;108142;108143;108144;113096;113097;113098;113099;113100;113101;113102;113103;113104;113105;113106;113107;113108;113109;113110;113111;113112;113113;113114;113115;113116;113117;113118;113119;113120;113121;113122;113123;113124;113125;113126;113127;113128;113129;113130;113131;113132;113133;113134;113135;113136;113137;113138;113139;113140;113141;113142;113143;113144;113145;113146;113147;113148;113149;113150;113151;113152;113153;113154;113155;113156;113157;113158;113159;113160;113161;113162;113163;113164;113165;113166;113167;113168;113169;113170;113171;113172;113173;113174;113175;113176;113177;113178;113179;113180;113181;113182;113183;113184;113185;113186;113187;113188;113189;113190;113191;113192;113193;113194;113195;113196;113197;113198;113199;113200;113201;113202;113203;113204;113205;113206;113207;113208;113209;113210;113211;113212;113213;113214;113215;113216;113217;113218;113219;113220;113221;113222;113223;113224;113225;113226;113227;113228;113229;113230;113231;113232;113233;113234;113235;113236;113237;113238;117410;117411;117412;117413;117414;117415;117416;117417;117418;117419;117420;117421;117422;117423;117424;117425;117426;117427;117428;117429;117430;117431;117432;117433;117434;117435;121575;121576;121577;121578;121579;121580;121581;121582;121583;121584;121585;121586;121587;121588;121589;121590;121591;121592;121593;121594;121595;121596;121597;121598;121599;121600;121601;121602;121603;121604;121605;121606;121607;121608;121609;121610;121611;121612;121613;121614;121615;121616;121617;121618;121619;121620;121621;121622;121623;121624;121625;121626;121627;121628;121629;121630;121631;121632;121633;121634;121635;121636;121637;121638;121639;121640;121641;121642;121643;121644;121645;121646;121647;121648;121649;121650;121651;121652;121653;121654;121655;121656;121657;121658;121659;121660;121661;121662;121663;121664;121665;121666;121667;121668;121669;121670;121671;121672;121673;121674;121675;121676;121677;121678;121679;121680;121681;121682;121683;121684;121685;121686;121687;121688;121689;121690;121691;121692;121693;121694;121695;121696;121697;121698;121699;121700;121701;121702;121703;121704;121705;121706;121707;121708;121709;121710;121711;121712;121713;121714;121715;121716;121717;121718;121719;121720;121721;121722;121723;121724;121725;121726;121727;121728;121729;121730;121731;121732;121733;121734;121735;121736;121737;121738;121739;121740;121741;121742;121743;121744;121745;121746;121747;121748;121749;121750;121751;121752;121753;121754;121755;121756;121757;121758;121759;121760;121761;121762;121763;121764;121765;121766;121767;121768;121769;121770;121771;121772;121773;121774;121775;121776;121777;121778;121779;121780;121781;121782;121783;121784;121785;121786;121787;121788;121789;121790;121791;121792;121793;121794;121795;121796;121797;124236;124237;124238;124239;124240;124241;124242;124243;124244;124245;124246;124247;124248;124249;124250;124251;124252;124253;124254;124255;124256;124257;124258;125153;125154;125155;125156;125157;125158;125159;125160;125161;125162;125163;125164;125165;125166;125167;125168;125169;125170;125171;125172;125173;125174;125175;125176;125177;125178;125179;125180;125181;125182;125183;125184;125185;125186;125187;125188;125189;125190;125191;125192;125193;125194;125195;125196;125197;125198;125199;125200;125201;125202;125203;125204;125205;125206;125207;125208;125209;125210;125211;125212;125213;125214;125215;125216;125217;125218;125219;125220;125221;125222;125223;125224;125225;125226;125227;125228;125229;125230;125231;125232;125233;125234;125235;125236;125237;125238;125239;125240;125241;125242;125243;125244;125245;125246;125247;125248;125249;125250;125251;125252;125253;125254;125255;125256;125257;125258;125259;125260;125261;125262;125263;125264;125265;125266;125267;125268;125269;125270;125271;125272;125273;125274;125275;125276;125277;125278;125279;125280;125281;125282;125283;125284;125285;126299;126300;126301;126302;126303;126304;126305;126306;126307;126308;126309;126310;126311;126312;126313;126314;126315;126316;126317;126318;126319;126320;126321;126322;126323;126324;126325;126326;126327;126328;126329;126330;126331;128120;128121;128122;128123;128124;128125;128126;128127;128128;128129;128130;128131;128132;129990;129991;129992;129993;129994;129995;129996;129997;129998;129999;130000;130001;130002;130003;130004;130005;130006;130007;130008;130009;130010</t>
  </si>
  <si>
    <t>865;866;867;868;869;870;871;872;873;874;875;876;877;878;879;880;881;882;883;884;885;886;887;888;889;890;891;892;893;894;895;896;897;898;899;900;901;902;903;904;905;906;907;908;909;910;911;912;913;914;915;916;917;918;919;920;921;922;923;924;925;926;927;928;929;930;931;932;933;934;935;936;937;938;939;940;941;942;943;944;945;946;947;948;949;950;951;952;953;954;955;956;957;958;959;960;961;962;963;964;965;966;967;968;969;970;971;972;973;974;975;976;977;978;979;980;981;982;983;984;985;986;987;988;989;990;991;992;993;994;995;996;997;998;999;1000;1001;1002;1003;1004;1005;1006;1007;1008;1009;1010;1011;1012;1013;1014;1015;1016;1017;1018;1019;1020;1021;1022;1023;1024;1025;1026;1027;1028;1029;1030;1031;1032;1033;1034;1035;1036;1037;1038;1039;1040;1041;1042;1043;1044;1045;1046;1047;1048;1049;1050;1051;1052;1053;1054;1055;1056;1057;1058;1059;1060;1061;1062;1063;1064;1065;1066;1067;1068;1069;1070;1071;1072;1073;1074;1075;1076;1077;1078;1079;1080;1081;1082;1083;1084;1085;1086;1087;1088;1089;1090;1091;1092;1093;1094;6651;6652;6653;6654;6655;6656;6657;6658;6659;6660;6661;11836;11837;11838;11839;11840;11841;11842;11843;11844;11845;11846;11847;11848;11849;11850;11851;11852;11853;11854;11855;11856;11857;11858;11859;11860;11861;11862;11863;11864;11865;11866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11923;11924;11925;11926;11927;11928;11929;11930;11931;11932;11933;11934;11935;11936;11937;11938;11939;11940;11941;11942;11943;31442;31443;31444;31445;31446;31447;31448;31449;31450;31451;31452;31453;31454;31455;31456;31457;31458;31459;31460;31461;31462;31463;31464;31465;31466;31467;31468;31469;31470;31471;31472;31473;31474;31475;31476;31477;31478;31479;31480;31481;31482;31483;31484;31485;31486;31487;31488;31489;31490;31491;31492;31493;31494;31495;31496;31497;31498;31499;31500;31501;31502;31503;31504;31505;31506;31507;31508;31509;31510;31511;31512;31513;31514;31515;31516;31517;31518;31519;31520;31521;31522;31523;31524;31525;31526;31527;31528;31529;31530;31531;31532;31533;31534;31535;31536;31537;31538;31539;31540;31541;31542;31543;31544;31545;31546;31547;31548;31549;31550;31551;31552;31553;31554;31555;31556;31557;31558;31559;31560;31561;31562;31563;31564;31565;31566;31567;31568;31569;31570;31571;31572;31573;31574;31575;31576;31577;31578;31579;31580;31581;31582;31583;31584;31585;31586;31587;31588;31589;31590;31591;31592;31593;31594;31595;31596;31597;31598;31599;31600;31601;31602;31603;31604;31605;31606;31607;31608;31609;31610;31611;31612;31613;31614;31615;31616;31617;31618;31619;31620;31621;31622;31623;31624;31625;31626;31627;31628;31629;31630;31631;31632;31633;31634;31635;31636;31637;31638;31639;31640;31641;31642;31643;31644;31645;31646;31647;31648;31649;31650;31651;31652;31653;31654;31655;31656;31657;31658;31659;31660;31661;31662;31663;31664;31665;31666;31667;31668;31669;31670;31671;31672;31673;31674;31675;31676;31677;31678;31679;31680;31681;31682;31683;31684;31685;31686;31687;31688;31689;31690;31691;31692;31693;31694;31695;31696;31697;31698;31699;31700;31701;31702;31703;31704;31705;31706;31707;31708;31709;31710;31711;31712;31713;31714;31715;31716;31717;31718;31719;31720;31721;31722;31723;31724;31725;31726;31727;31728;31729;31730;31731;31732;31733;31734;31735;36175;36176;36177;36178;36179;36180;36181;36182;36183;36184;36185;36186;36187;36188;36189;36190;36191;36192;36193;36194;36195;36196;36197;36198;36548;36549;36550;36551;36552;36553;36554;36555;36556;36557;36558;36559;36560;36561;36562;36563;36564;36565;36566;36567;36568;36569;36570;36571;36572;36573;36574;36575;36576;36577;36578;36579;36580;36581;36582;36583;36584;36585;36586;36587;36588;36589;36590;36591;36592;36593;36594;36595;36596;36597;36598;36599;36600;36601;36602;36603;36604;36605;36606;36607;36608;36609;36610;36611;36612;36613;36614;36615;36616;36617;36618;36619;36620;36621;36622;36623;36624;36625;36626;36627;36628;36629;36630;36631;36632;36633;36634;36635;36636;36637;36638;36639;36640;36641;36642;36643;36644;36645;36646;36647;36648;36649;36650;36651;36652;36653;36654;36655;36656;36657;36658;36659;36660;36661;36662;36663;36664;36665;36666;36667;36668;36669;36670;36671;36672;36673;36674;36675;36676;36677;36678;36679;36680;36681;36682;36683;36684;36685;36686;36687;36688;36689;36690;36691;36692;36693;36694;36695;36696;36697;36698;36699;36700;36701;36702;36703;36704;36705;36706;36707;36708;36709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36760;36761;36762;36763;36764;36765;36766;36767;54925;54926;54927;54928;54929;54930;54931;54932;54933;54934;54935;54936;54937;54938;54939;54940;56951;56952;56953;56954;56955;56956;56957;56958;56959;56960;56961;56962;56963;56964;56965;56966;56967;56968;56969;56970;56971;56972;56973;56974;56975;56976;56977;56978;56979;56980;56981;56982;56983;56984;56985;56986;56987;56988;56989;56990;56991;56992;56993;56994;56995;56996;56997;56998;56999;57000;57001;57002;57003;57004;57005;57006;57007;57008;57009;57010;57011;57012;57013;57014;57015;57016;57017;57018;57019;57020;57021;57022;57023;57024;57025;57026;57027;57028;57029;57030;57031;57032;57033;57034;57035;57036;57037;57038;57039;57040;57041;57042;57043;57044;57045;57046;57047;57048;57049;57050;57051;57052;57053;57054;57055;57056;57057;57058;57059;57060;57061;57062;57063;57064;57065;57066;57067;57068;57069;57070;57071;57072;57073;57074;57075;57076;57077;57078;57079;57080;57081;57082;57083;57084;57085;57086;57087;57088;57089;57090;57091;57092;57093;57094;61506;61507;61508;61509;61510;61511;61512;61513;61514;61515;61516;61517;61518;61519;61520;61521;61522;61523;61524;61525;61526;61527;61528;61529;61530;61531;61532;61533;61534;61535;61536;61537;61538;61539;61540;61541;61542;61543;65232;65233;65234;65235;65236;65237;65238;65239;65240;65241;65242;65243;65244;65245;65246;65247;65248;65249;65250;65251;65252;65253;65254;65255;65256;65257;65258;65259;65260;65261;65262;65263;65264;65265;65266;65267;65268;65269;65270;65271;65272;65273;65274;65275;65276;65277;65278;65279;65280;65281;65282;65283;65284;65285;65286;65287;65288;65289;65290;65291;65292;65293;65294;65295;65296;65297;65298;65299;65300;65301;65302;65303;65304;65305;65306;65307;65308;65309;65310;65311;65312;65313;65314;65315;65316;65317;65318;65319;65320;65321;65322;65323;65324;65325;65326;65327;65328;65329;65330;65331;65332;65333;65334;65335;65336;65337;65338;65339;65340;65341;65342;65343;65344;65345;65346;65347;65348;65349;65350;65351;65352;65353;65354;65355;65356;65357;65358;65359;65360;65361;65362;65363;65364;65365;65366;65367;65368;65369;65370;65371;65372;65373;65374;65375;65376;65377;65378;65379;65380;65381;65382;65383;65384;65385;65386;65387;65388;65389;65390;65391;65392;65393;65394;65395;65396;65397;65398;65399;65400;65401;65402;65403;65404;65405;65406;65407;65408;65409;65410;65411;65412;65413;65414;65415;65416;65417;65418;65419;65420;65421;65422;65423;65424;65425;65426;65427;65428;65429;65430;65431;65432;65433;65434;65435;65436;65437;65438;65439;65440;65441;65442;65443;65444;65445;65446;65447;65448;65449;65450;65451;70630;70631;70632;70633;70634;70635;70636;70637;70638;70639;70640;70641;70642;70643;70644;70645;70646;70647;70648;70649;70650;70651;70652;70653;70654;70655;70656;70657;70658;70659;70660;70661;70662;70663;70664;70665;70666;70667;70668;70669;70670;70671;70672;75697;75698;75699;75700;75701;75702;75703;75704;75705;75706;75707;75708;75709;75710;75711;75712;75713;75714;75715;75716;75717;75718;75719;75720;75721;75722;75723;75724;75725;75726;75727;75728;75729;75730;75731;75732;75733;75734;75735;75736;75737;75738;75739;75740;75741;75742;75743;75744;75745;75746;75747;75748;75954;75955;75956;75957;75958;75959;75960;75961;75962;75963;75964;75965;75966;75967;75968;75969;75970;75971;75972;75973;75974;75975;75976;75977;75978;75979;75980;75981;75982;75983;75984;75985;75986;75987;75988;75989;75990;75991;75992;75993;75994;75995;75996;75997;75998;75999;76000;76001;76002;76003;76004;76005;76006;76007;76008;76009;76010;76011;76012;76013;76014;76015;76016;76017;76018;76019;76020;76021;76022;76023;76024;76025;76026;76027;76028;76029;76030;76031;76032;76033;76034;76035;76036;76037;76038;76039;76040;76041;76042;76043;76044;76045;76046;76047;76048;76049;76050;76051;76052;76053;76054;76055;76056;76057;76058;76059;76060;76061;76062;76063;76064;76065;76066;76067;76068;76069;76070;76071;76072;76073;76074;76075;76076;76077;76078;76079;76080;76081;76082;76083;76084;76085;76086;76087;76088;76089;76090;76091;76092;76093;76094;76095;78257;78258;78259;78260;81335;81792;81793;81794;81795;81796;81797;81798;81799;81800;81801;81802;81803;81804;81805;81806;81807;81808;81809;81810;81811;81812;81813;81814;81815;81816;81817;81818;81819;81820;81821;81822;81823;81824;81825;81826;81827;81828;81829;81830;81831;81832;81833;81834;81835;81836;81837;81838;81839;81840;81841;81842;81843;81844;81845;81846;81847;81848;81849;81850;81851;81852;81853;81854;81855;81856;81857;81858;81859;81860;81861;81862;81863;81864;81865;81866;81867;81868;81869;81870;81871;81872;81873;81874;81875;81876;81877;81878;81879;82541;82542;82543;82544;82545;82546;82547;82548;82549;82550;82551;82552;82553;82554;82555;82556;87016;87017;87018;87019;87020;87021;87022;87023;87024;87025;87026;87027;87028;87029;87030;87031;87032;87033;87034;87035;87036;87037;87038;87039;87040;87041;87042;87043;87044;92406;92407;92408;92409;92410;92411;92412;92413;92414;92415;92416;92417;92418;92419;98167;98168;98169;98170;98171;98172;98173;98174;98175;98176;98177;98178;98179;98180;98181;98182;98183;98184;98185;98186;98187;98188;98189;98190;98191;98192;98193;98194;98195;98196;98197;98198;98199;98200;98201;98202;98203;98204;98205;98206;98207;98208;98209;98210;98211;98212;98213;98214;98215;98216;98217;98218;98219;98220;98221;98222;98223;98224;98225;98226;98227;98228;98229;98230;98231;98232;98233;98234;98235;98236;98237;98238;98239;98240;98241;98242;98243;98244;98245;98246;98247;98248;98249;98250;98251;98252;98253;98254;98255;98256;98257;98258;98259;98260;98261;98262;98263;98264;98265;98266;98267;98268;98269;98270;98271;98272;98273;98274;98275;98276;98277;98278;98279;98280;98281;98282;98283;98284;98285;98286;98287;98288;98289;98290;98291;98292;98293;98294;98295;98296;98297;98298;98299;98300;98301;98302;98303;98304;98305;98306;98307;98308;98309;98310;98311;98312;98313;98314;98315;98316;98317;98318;98319;98320;98321;98322;98323;98324;98325;98326;98327;98328;98329;98330;98331;98332;98333;98334;98335;98336;98337;98338;98339;98340;98341;98342;98343;98344;98345;98346;98347;98348;98349;98350;98351;98352;98353;98354;98355;98356;98357;98358;98359;98360;98361;98362;98363;98364;98365;98366;98367;98368;98369;98370;98371;98372;98373;98374;98375;98376;98377;98378;98379;98380;98381;98382;98383;98384;98385;98386;98387;98388;98389;98390;98391;98392;98393;98394;98395;98396;98397;98398;98399;98400;98401;98402;98403;98404;98405;98406;98407;98408;98409;98410;98411;98412;98413;98414;98415;98416;98417;98418;102243;102244;102245;102246;102247;102248;102249;102250;102251;102252;102253;102254;102255;102256;102257;102258;102259;102260;102261;102262;102263;102264;105363;105364;105365;105366;105367;105368;105369;105370;105371;105372;105373;105374;105375;105376;105377;105378;105379;105380;105381;105382;105383;105384;105385;105386;105387;105388;105389;105390;105391;105392;105393;105394;105395;105396;105397;105398;105399;105400;105401;105402;105403;105404;105405;105406;105407;105408;105409;105410;105411;105412;105413;105414;105415;105416;105417;105418;105419;105420;105421;105422;105423;105424;105425;105426;105427;105428;105429;105430;105431;105432;105433;105434;105435;105436;105437;105438;105439;105440;105441;105442;105443;105444;105445;105446;105447;105448;105449;105450;105451;105452;105453;105454;105455;105456;105457;105458;105459;105460;105461;105462;105463;105464;105465;105466;105467;105468;105469;105470;105471;105472;105473;105474;105475;105476;105477;105478;105479;105480;105481;105482;105483;105484;105485;105486;105487;105488;105489;105490;105491;105492;105493;105494;105495;105496;105497;105498;105499;105500;105501;105502;105503;105504;105505;105506;105507;105508;105509;105510;105511;105512;105513;105514;105515;105516;105517;105518;105519;105520;105521;105522;105523;105524;105525;105526;105527;105528;105529;105530;105531;105532;105533;105534;105535;105536;105537;105538;105539;105540;105541;105542;105543;105544;105545;105546;105547;105548;105549;105550;105551;105552;105553;105554;105555;105556;105557;105558;105559;105560;105561;105562;105563;105564;105565;105566;105567;105568;105569;105570;105571;105572;105573;105574;105575;105576;105577;105578;105579;105580;105581;105582;105583;105584;105585;105586;105587;105588;105589;105590;105591;105592;105593;105594;105595;105596;105597;105598;105599;105600;105601;105602;105603;105604;105605;105606;105607;105608;105609;105610;105611;105612;105613;105614;105615;105616;105617;105618;105619;105620;105621;105622;105623;105624;105625;105626;105627;105628;105629;105630;105631;105632;105633;105634;105635;105636;105637;105638;107986;107987;107988;107989;107990;107991;107992;107993;107994;107995;107996;107997;107998;107999;108000;108001;108002;108003;108004;108005;108006;108007;108008;108009;108010;108011;108012;108013;108014;108015;108016;108017;108018;108019;108020;108021;108022;108023;108024;108025;108026;108027;108028;108029;108030;108031;108032;108033;108034;108035;108036;108037;108038;108039;108040;108041;108042;108043;108044;108045;108046;108047;108048;108049;108050;108051;108052;108053;108054;108055;108698;108699;108700;108701;108702;108703;108704;108705;108706;108707;108708;108709;108710;108711;108712;108713;108714;108715;108716;108717;108718;108719;108720;108721;108722;108723;108724;108725;108726;108727;108728;108729;108730;108731;108732;108733;108734;108735;108736;108737;108738;108739;108740;108741;108742;108743;108744;108745;108746;108747;108748;108749;108750;108751;108752;108753;108754;108755;108756;108757;108758;108759;108760;108761;108762;108763;108764;108765;108766;108767;108768;108769;108770;108771;108772;108773;108774;108775;108776;108777;108778;108779;108780;108781;108782;108783;108784;108785;108786;108787;108788;108789;108790;108791;108792;108793;108794;108795;108796;108797;108798;108799;108800;108801;108802;108803;108804;108805;108806;108807;108808;108809;108810;108811;108812;108813;108814;108815;108816;108817;108818;108819;108820;108821;108822;108823;108824;108825;108826;108827;108828;108829;108830;108831;108832;108833;108834;108835;108836;108837;108838;108839;108840;108841;108842;108843;108844;108845;108846;108847;108848;108849;108850;108851;108852;108853;108854;108855;108856;108857;108858;108859;108860;108861;108862;108863;108864;108865;108866;108867;108868;108869;108870;108871;108872;108873;108874;108875;108876;108877;108878;108879;108880;108881;108882;108883;108884;108885;108886;108887;108888;108889;108890;108891;108892;108893;108894;108895;108896;108897;108898;108899;108900;108901;108902;108903;108904;108905;108906;108907;108908;108909;108910;108911;108912;108913;108914;108915;108916;108917;108918;108919;108920;108921;108922;108923;108924;108925;108926;108927;108928;108929;108930;108931;108932;108933;108934;108935;108936;108937;108938;108939;108940;108941;108942;108943;108944;108945;108946;108947;108948;108949;108950;108951;108952;108953;108954;108955;108956;108957;108958;108959;108960;108961;108962;108963;108964;108965;108966;108967;108968;108969;108970;108971;108972;108973;108974;108975;108976;108977;108978;108979;108980;108981;108982;108983;108984;108985;108986;108987;108988;108989;108990;108991;108992;108993;108994;108995;108996;108997;108998;108999;109000;109001;109002;109003;109004;109005;109006;109007;109008;109009;109010;109011;109012;109013;109014;109015;109016;109017;109018;109019;109020;109021;109022;109680;109681;109682;109683;109684;109685;109686;109687;109688;109689;109690;109691;109692;109693;109694;109695;111182;111183;111184;111185;111186;111187;111188;111189;111190;111191;111192;111193;111194;111195;111196;111197;111198;111199;111200;111201;111202;111203;111204;111205;111206;111207;111208;111209;111210;111211;111212;111213;111214;111215;111216;111217;111218;112873;112874;112875;112876;112877;112878;112879;112880;112881;112882;112883;112884;112885;112886;112887;112888;112889;112890;112891;112892;112893;112894;112895;112896;112897;112898;112899;112900;112901;112902;112903;112904;112905;112906;112907;112908;112909;112910;112911;112912;112913;112914;112915;112916;112917;112918;112919;112920;112921;112922;112923;112924;112925;112926;112927;112928;112929;112930;112931;112932;112933;112934;112935;112936;112937;112938;112939;112940;112941;112942;112943;112944;112945;112946;112947;112948;112949;112950;112951;112952;112953;112954;112955;112956;112957;112958;112959;112960;112961;112962;112963;112964;112965;112966;112967;112968;112969;112970;112971;112972;112973;112974;112975;112976;112977;112978;112979</t>
  </si>
  <si>
    <t>916;6659;11925;11936;31574;36183;36193;36617;54926;57092;61507;65346;70640;75720;75742;75955;78257;81335;81830;82552;87029;92406;92409;98249;98394;98418;102252;105595;108024;108715;109682;111182;112962</t>
  </si>
  <si>
    <t>432;433;434</t>
  </si>
  <si>
    <t>263;350;386</t>
  </si>
  <si>
    <t>P61222</t>
  </si>
  <si>
    <t>ATP-binding cassette sub-family E member 1</t>
  </si>
  <si>
    <t>Abce1</t>
  </si>
  <si>
    <t>sp|P61222|ABCE1_MOUSE ATP-binding cassette sub-family E member 1 OS=Mus musculus OX=10090 GN=Abce1 PE=1 SV=1</t>
  </si>
  <si>
    <t>1690;2558;4896;6518</t>
  </si>
  <si>
    <t>True;True;True;True</t>
  </si>
  <si>
    <t>1807;2707;5209;6924</t>
  </si>
  <si>
    <t>29649;29650;29651;29652;29653;29654;29655;29656;29657;29658;29659;45831;45832;45833;45834;45835;45836;45837;45838;45839;45840;45841;88737;88738;88739;88740;88741;88742;88743;88744;88745;88746;88747;88748;88749;88750;118521;118522;118523;118524;118525;118526;118527;118528;118529;118530;118531</t>
  </si>
  <si>
    <t>25432;25433;25434;40101;40102;40103;76732;76733;76734;76735;76736;76737;103010</t>
  </si>
  <si>
    <t>25433;40103;76735;103010</t>
  </si>
  <si>
    <t>590;4985</t>
  </si>
  <si>
    <t>True;True</t>
  </si>
  <si>
    <t>629;5305</t>
  </si>
  <si>
    <t>10124;10125;10126;10127;10128;10129;10130;10131;10132;10133;90486;90487;90488;90489;90490;90491;90492;90493;90494;90495;90496</t>
  </si>
  <si>
    <t>8753;8754;8755;78368;78369;78370;78371;78372;78373;78374;78375;78376;78377</t>
  </si>
  <si>
    <t>8753;78370</t>
  </si>
  <si>
    <t>575;2013;2024;2358;3154;6049;6613</t>
  </si>
  <si>
    <t>True;True;True;True;True;True;True</t>
  </si>
  <si>
    <t>613;2140;2151;2498;3344;6429;7026</t>
  </si>
  <si>
    <t>9914;9915;9916;9917;9918;9919;9920;9921;9922;9923;9924;9925;35135;35136;35137;35138;35139;35140;35141;35142;35143;35144;35145;35146;35322;35323;35324;35325;35326;35327;35328;35329;35330;35331;35332;35333;35334;35335;35336;35337;35338;35339;35340;35341;35342;35343;35344;35345;42214;42215;42216;42217;42218;42219;42220;42221;42222;42223;42224;42225;56836;56837;56838;56839;56840;56841;56842;56843;56844;56845;56846;56847;109974;109975;109976;109977;109978;109979;109980;109981;109982;109983;109984;109985;120103;120104;120105;120106;120107;120108;120109;120110;120111;120112;120113;120114;120115;120116;120117;120118;120119;120120;120121;120122;120123;120124;120125;120126;120127;120128;120129;120130;120131;120132;120133;120134;120135;120136;120137</t>
  </si>
  <si>
    <t>8574;8575;8576;8577;8578;8579;8580;8581;8582;8583;8584;8585;30047;30048;30049;30050;30051;30052;30053;30054;30055;30056;30057;30058;30218;30219;30220;30221;30222;30223;30224;30225;30226;30227;30228;30229;30230;30231;30232;30233;30234;30235;30236;30237;30238;30239;30240;30241;36861;36862;36863;36864;36865;49527;49528;49529;49530;49531;49532;49533;49534;94824;94825;94826;94827;94828;94829;94830;94831;94832;94833;94834;94835;104231;104232;104233;104234;104235;104236;104237;104238;104239;104240;104241;104242;104243;104244;104245;104246;104247;104248;104249;104250</t>
  </si>
  <si>
    <t>8578;30052;30238;36864;49531;94832;104240</t>
  </si>
  <si>
    <t>Q9Z1Q2;Q80YU0</t>
  </si>
  <si>
    <t>27;1</t>
  </si>
  <si>
    <t>558;474</t>
  </si>
  <si>
    <t>48;365;1977;2411;2522;2565;2627;3416;3421;3453;3923;3924;3997;4545;4981;5018;5041;5042;5145;5203;5732;5747;5748;5966;6628;6633;6902</t>
  </si>
  <si>
    <t>True;True;True;True;True;True;True;True;True;True;True;True;True;True;True;True;True;True;True;True;True;True;True;True;True;True;True</t>
  </si>
  <si>
    <t>50;391;392;2102;2555;2670;2714;2777;3616;3621;3653;4141;4142;4217;4818;5301;5341;5365;5366;5476;5534;6088;6107;6108;6341;6342;7044;7050;7051;7329</t>
  </si>
  <si>
    <t>701;702;703;704;705;706;707;708;709;710;711;712;6502;6503;6504;6505;6506;6507;6508;6509;6510;6511;6512;6513;6514;6515;6516;6517;6518;6519;6520;6521;6522;6523;6524;6525;34387;34388;34389;34390;34391;34392;34393;34394;34395;34396;34397;34398;34399;43172;43173;43174;43175;43176;43177;43178;43179;43180;43181;43182;43183;43184;45217;45218;45219;45220;45221;45222;45223;45224;45225;45226;45227;45228;45929;45930;45931;45932;45933;45934;45935;45936;45937;45938;45939;45940;45941;45942;45943;45944;45945;45946;45947;45948;45949;45950;45951;45952;45953;46868;46869;46870;46871;46872;46873;46874;46875;46876;46877;46878;46879;61428;61429;61430;61431;61432;61433;61434;61435;61436;61437;61438;61439;61506;61507;61508;61509;61510;61511;61512;61513;61514;61515;61516;61517;62150;62151;62152;62153;62154;62155;62156;62157;62158;62159;62160;62161;71223;71224;71225;71226;71227;71228;71229;71230;71231;71232;71233;71234;71235;71236;71237;71238;71239;71240;71241;71242;71243;72458;72459;72460;72461;72462;72463;72464;72465;72466;72467;72468;72469;82231;82232;82233;82234;82235;82236;82237;82238;82239;82240;82241;90411;90412;90413;90414;90415;90416;90417;90418;90419;90420;90421;90422;90423;90424;90425;90426;90427;90428;90429;90430;90431;90432;90433;90434;91079;91080;91081;91082;91083;91084;91085;91086;91087;91088;91089;91090;91091;91092;91093;91094;91095;91096;91097;91098;91099;91100;91101;91102;91103;91104;91625;91626;91627;91628;91629;91630;91631;91632;91633;91634;91635;91636;91637;91638;91639;91640;91641;91642;91643;91644;91645;91646;91647;91648;93458;93459;93460;93461;93462;93463;93464;93465;93466;93467;93468;93469;93470;93471;93472;93473;93474;93475;93476;93477;93478;93479;93480;94347;94348;94349;94350;94351;94352;94353;94354;94355;94356;94357;94358;94359;94360;94361;94362;94363;94364;94365;94366;94367;94368;94369;94370;104213;104214;104215;104216;104217;104218;104219;104220;104221;104222;104223;104224;104225;104226;104227;104228;104229;104230;104231;104232;104233;104234;104235;104236;104673;104674;104675;104676;104677;104678;104679;104680;104681;104682;104683;104684;104685;104686;104687;104688;104689;104690;104691;104692;104693;104694;104695;104696;104697;104698;108289;108290;108291;108292;108293;108294;108295;108296;108297;108298;108299;108300;108301;108302;108303;108304;108305;108306;108307;108308;108309;108310;108311;108312;108313;108314;108315;108316;108317;108318;108319;108320;108321;108322;108323;108324;108325;108326;108327;108328;108329;108330;108331;108332;108333;108334;120419;120420;120421;120422;120423;120424;120425;120426;120427;120428;120429;120430;120516;120517;120518;120519;120520;120521;120522;120523;120524;120525;120526;120527;120528;120529;120530;120531;120532;120533;120534;120535;120536;120537;120538;120539;120540;120541;120542;125115;125116;125117;125118;125119;125120;125121;125122;125123;125124</t>
  </si>
  <si>
    <t>519;520;521;522;523;524;525;526;527;528;529;530;5975;5976;5977;5978;5979;5980;5981;5982;5983;5984;5985;5986;5987;5988;5989;5990;5991;5992;5993;5994;5995;5996;5997;5998;5999;6000;6001;6002;6003;6004;6005;6006;6007;6008;6009;6010;6011;29226;29227;29228;29229;29230;29231;29232;29233;29234;29235;29236;29237;29238;29239;29240;29241;29242;29243;29244;29245;37605;37606;37607;37608;37609;37610;37611;37612;39544;39545;39546;39547;39548;39549;39550;39551;39552;39553;39554;39555;39556;39557;39558;39559;39560;39561;39562;39563;39564;40150;40151;40152;40153;40154;40155;40156;40157;40158;40159;40160;40161;40162;40163;40164;40165;40166;40167;40168;40169;40170;40171;40172;40173;40845;53291;53292;53293;53320;53321;53322;53323;53324;53325;53796;53797;53798;53799;53800;53801;53802;53803;53804;53805;53806;61558;61559;61560;61561;61562;61563;61564;61565;61566;61567;61568;61569;62546;62547;62548;62549;62550;62551;62552;62553;62554;62555;62556;62557;62558;62559;62560;62561;62562;62563;71013;71014;71015;71016;71017;71018;71019;71020;71021;78307;78308;78309;78310;78311;78312;78313;78314;78315;78316;78317;78318;78319;78320;78321;78322;78323;78324;78325;78326;78327;78328;78329;78330;78853;78854;78855;78856;78857;78858;78859;78860;78861;78862;78863;78864;78865;78866;78867;78868;78869;78870;78871;78872;78873;78874;78875;78876;78877;78878;79479;79480;79481;79482;79483;79484;79485;79486;79487;79488;79489;79490;79491;79492;79493;79494;79495;79496;79497;79498;80818;80819;80820;80821;80822;80823;80824;80825;80826;80827;80828;80829;80830;80831;80832;80833;81343;81344;81345;81346;81347;81348;81349;81350;81351;81352;81353;81354;81355;81356;81357;81358;81359;81360;81361;89489;89490;89491;89492;89493;89494;89495;89496;89497;89498;89499;89500;89501;89502;89503;89504;89505;89506;89507;89508;89509;89510;89511;89512;89513;89514;89515;89516;89517;89518;89519;89520;89521;89522;89523;89869;89870;89871;89872;89873;89874;89875;89876;89877;89878;89879;89880;89881;89882;92534;92535;92536;92537;92538;92539;92540;92541;92542;92543;92544;92545;92546;92547;92548;92549;92550;92551;92552;92553;92554;92555;92556;92557;92558;92559;92560;92561;92562;92563;92564;92565;92566;104471;104472;104531;104532;104533;104534;104535;104536;104537;104538;104539;104540;104541;104542;104543;104544;104545;104546;104547;104548;104549;104550;104551;104552;104553;108682;108683;108684;108685;108686;108687;108688</t>
  </si>
  <si>
    <t>521;5989;29231;37610;39556;40171;40845;53292;53320;53805;61568;61569;62558;71018;78310;78876;79479;79487;80826;81357;89494;89872;89879;92540;104472;104537;108686</t>
  </si>
  <si>
    <t>468;469;470</t>
  </si>
  <si>
    <t>234;442;462</t>
  </si>
  <si>
    <t>Q9QXM0</t>
  </si>
  <si>
    <t>Abhydrolase domain-containing protein 2</t>
  </si>
  <si>
    <t>Abhd2</t>
  </si>
  <si>
    <t>sp|Q9QXM0|ABHD2_MOUSE Monoacylglycerol lipase ABHD2 OS=Mus musculus OX=10090 GN=Abhd2 PE=1 SV=1</t>
  </si>
  <si>
    <t>478;674;1670;1685;1845;2090;3347;3489;4379;4423;4645;4939;5315;5411;5587;5599;5874;6533;7141</t>
  </si>
  <si>
    <t>True;True;True;True;True;True;True;True;True;True;True;True;True;True;True;True;True;True;True</t>
  </si>
  <si>
    <t>512;717;1785;1801;1802;1966;2220;2221;3542;3543;3693;4621;4666;4667;4947;5255;5648;5751;5936;5950;6241;6940;7576</t>
  </si>
  <si>
    <t>8495;8496;8497;8498;8499;8500;8501;8502;8503;8504;8505;11535;11536;11537;11538;11539;11540;11541;11542;11543;11544;11545;11546;11547;11548;11549;11550;11551;11552;11553;11554;11555;11556;11557;11558;29383;29384;29385;29386;29387;29388;29389;29390;29391;29392;29393;29394;29558;29559;29560;29561;29562;29563;29564;29565;29566;29567;29568;29569;29570;29571;29572;29573;29574;29575;29576;29577;29578;29579;29580;29581;32323;32324;32325;32326;32327;32328;32329;32330;32331;32332;32333;32334;36828;36829;36830;36831;36832;36833;36834;36835;36836;36837;36838;36839;36840;36841;36842;36843;36844;36845;36846;36847;36848;60093;60094;60095;60096;60097;60098;60099;60100;60101;60102;60103;60104;60105;60106;60107;60108;60109;60110;60111;60112;60113;60114;60115;60116;60117;60118;62864;62865;62866;62867;62868;62869;62870;62871;62872;62873;62874;62875;79174;79175;79176;79177;79178;79179;79180;79181;79182;79183;79184;79185;79761;79762;79763;79764;79765;79766;79767;79768;79769;79770;79771;79772;79773;79774;79775;79776;79777;79778;79779;79780;79781;79782;79783;79784;79785;79786;79787;79788;79789;84429;84430;84431;84432;84433;84434;84435;84436;84437;84438;84439;84440;89536;89537;89538;89539;89540;89541;89542;89543;89544;89545;89546;96466;96467;96468;96469;96470;96471;96472;96473;96474;96475;96476;96477;98056;98057;98058;98059;98060;98061;98062;98063;98064;98065;98066;98067;98068;98069;98070;98071;98072;98073;98074;98075;98076;98077;98078;98079;101272;101273;101274;101275;101276;101277;101278;101279;101280;101281;101282;101283;101601;101602;101603;101604;101605;101606;101607;101608;101609;101610;101611;101612;106700;106701;106702;106703;106704;106705;106706;106707;106708;106709;106710;106711;118774;118775;118776;118777;118778;118779;118780;118781;118782;118783;118784;118785;128980;128981;128982;128983;128984;128985;128986;128987;128988;128989;128990;128991</t>
  </si>
  <si>
    <t>7681;7682;7683;7684;7685;7686;7687;7688;7689;7690;7691;9874;9875;9876;9877;9878;9879;9880;9881;9882;9883;9884;9885;9886;9887;9888;9889;9890;9891;9892;9893;9894;9895;25232;25233;25234;25235;25236;25237;25238;25239;25240;25241;25242;25243;25244;25245;25246;25247;25248;25249;25250;25251;25360;25361;25362;25363;25364;25365;25366;25367;25368;25369;25370;25371;25372;25373;25374;25375;25376;25377;25378;25379;25380;27694;27695;27696;27697;27698;27699;27700;27701;31832;31833;31834;31835;31836;31837;31838;31839;31840;31841;31842;52348;52349;52350;52351;52352;52353;52354;52355;52356;52357;52358;52359;52360;52361;52362;52363;52364;54321;54322;54323;54324;54325;54326;54327;54328;54329;54330;54331;54332;68382;68383;68384;68385;68386;68387;68388;68389;68390;68391;68783;68784;68785;68786;68787;68788;68789;68790;68791;68792;68793;68794;68795;73013;73014;73015;73016;73017;73018;73019;73020;73021;77501;77502;77503;77504;77505;77506;77507;82871;82872;82873;84188;84189;84190;84191;84192;84193;84194;84195;84196;84197;84198;84199;84200;84201;84202;84203;84204;84205;84206;84207;84208;84209;84210;84211;84212;84213;84214;86949;86950;86951;86952;86953;86954;86955;86956;86957;86958;86959;86960;86961;86962;86963;86964;86965;86966;86967;86968;86969;86970;87276;87277;87278;87279;87280;87281;87282;87283;91439;91440;91441;91442;91443;91444;91445;91446;91447;91448;91449;91450;103217;103218;103219;103220;103221;103222;103223;103224;103225;103226;103227;103228;111791;111792;111793;111794;111795;111796;111797;111798;111799;111800;111801;111802</t>
  </si>
  <si>
    <t>7681;9891;25238;25373;27700;31833;52361;54332;68389;68787;73018;77505;82872;84210;86955;87277;91444;103217;111800</t>
  </si>
  <si>
    <t>454;455;456;457</t>
  </si>
  <si>
    <t>264;308;327;338</t>
  </si>
  <si>
    <t>413;2735;3113;4585;6241;7273</t>
  </si>
  <si>
    <t>True;True;True;True;True;True</t>
  </si>
  <si>
    <t>444;2895;3300;4875;6636;7716</t>
  </si>
  <si>
    <t>7425;7426;7427;7428;7429;7430;7431;7432;7433;7434;7435;49087;49088;49089;49090;49091;49092;49093;49094;49095;56163;56164;56165;56166;56167;56168;56169;56170;83254;83255;83256;83257;83258;83259;83260;83261;113824;113825;113826;113827;113828;113829;113830;113831;113832;113833;113834;113835;131353;131354</t>
  </si>
  <si>
    <t>6695;6696;6697;6698;6699;6700;6701;42948;42949;49031;49032;72155;72156;72157;72158;72159;72160;98876;98877;98878;98879;114034;114035</t>
  </si>
  <si>
    <t>6695;42949;49031;72158;98878;114035</t>
  </si>
  <si>
    <t>Monoacylglycerol lipase ABHD6</t>
  </si>
  <si>
    <t>Abhd6</t>
  </si>
  <si>
    <t>sp|Q8R2Y0|ABHD6_MOUSE Monoacylglycerol lipase ABHD6 OS=Mus musculus OX=10090 GN=Abhd6 PE=1 SV=1</t>
  </si>
  <si>
    <t>1017;1430;1888;2493;3000;3066;3184;3187;3447;3729;3894;3895;3908;4770;4954;5210;5466;5639;5990;6686;6993;7229</t>
  </si>
  <si>
    <t>True;True;True;True;True;True;True;True;True;True;True;True;True;True;True;True;True;True;True;True;True;True</t>
  </si>
  <si>
    <t>1089;1090;1527;2011;2641;3179;3252;3374;3377;3647;3940;4112;4113;4126;5079;5080;5271;5541;5812;5992;6367;7106;7425;7670</t>
  </si>
  <si>
    <t>17860;17861;17862;17863;17864;17865;17866;17867;17868;17869;17870;17871;17872;17873;17874;17875;17876;17877;24590;24591;24592;24593;24594;24595;24596;24597;24598;24599;24600;24601;33085;33086;33087;33088;33089;33090;33091;33092;33093;33094;33095;33096;33097;33098;33099;33100;33101;33102;33103;33104;33105;33106;33107;33108;44763;44764;44765;44766;44767;44768;44769;44770;44771;44772;44773;44774;44775;44776;44777;44778;44779;44780;44781;44782;54124;54125;54126;54127;54128;54129;54130;54131;54132;54133;54134;54135;54136;54137;54138;54139;54140;54141;54142;54143;54144;54145;54146;54147;55440;55441;55442;55443;55444;55445;55446;55447;55448;55449;55450;57309;57310;57311;57312;57313;57314;57346;57347;57348;57349;57350;57351;57352;57353;57354;57355;57356;57357;57358;57359;57360;57361;62038;62039;62040;62041;62042;62043;62044;62045;62046;62047;62048;62049;62050;62051;62052;62053;62054;62055;62056;62057;62058;62059;62060;67465;67466;67467;67468;67469;67470;67471;67472;67473;67474;67475;67476;70618;70619;70620;70621;70622;70623;70624;70625;70626;70627;70628;70629;70630;70631;70632;70633;70634;70635;70636;70637;70638;70639;70640;70641;70642;70643;70644;70645;70646;70647;70648;70649;70650;70651;70652;70653;70654;70958;70959;70960;70961;70962;70963;70964;70965;70966;70967;70968;70969;86649;86650;86651;86652;86653;86654;86655;86656;86657;86658;86659;86660;86661;86662;86663;86664;86665;86666;86667;86668;86669;86670;86671;86672;86673;86674;86675;86676;86677;86678;86679;86680;86681;86682;86683;86684;86685;86686;86687;86688;86689;86690;86691;86692;89751;89752;89753;89754;89755;89756;89757;89758;89759;89760;89761;89762;94467;94468;94469;94470;94471;94472;94473;94474;94475;94476;94477;94478;99219;99220;99221;99222;99223;99224;99225;99226;99227;99228;99229;99230;99231;99232;99233;99234;99235;99236;99237;99238;99239;99240;99241;99242;102306;102307;102308;102309;102310;102311;102312;102313;102314;102315;102316;102317;102318;108699;108700;108701;108702;108703;108704;108705;108706;108707;108708;108709;108710;121356;121357;121358;121359;121360;121361;121362;121363;126806;126807;126808;126809;126810;126811;126812;126813;126814;126815;126816;126817;126818;126819;126820;126821;126822;126823;126824;126825;126826;126827;126828;126829;126830;126831;126832;126833;126834;126835;126836;130633;130634;130635;130636;130637;130638;130639;130640;130641;130642;130643;130644;130645;130646;130647;130648;130649;130650;130651;130652;130653;130654</t>
  </si>
  <si>
    <t>15497;15498;15499;15500;15501;20911;20912;20913;20914;20915;20916;20917;20918;20919;20920;20921;20922;28223;28224;28225;28226;28227;28228;28229;28230;28231;28232;28233;28234;28235;28236;28237;28238;39218;39219;39220;39221;39222;39223;39224;39225;39226;39227;47220;47221;47222;47223;47224;47225;47226;47227;47228;47229;47230;47231;47232;47233;47234;47235;47236;47237;47238;47239;47240;47241;47242;47243;48468;48469;48470;48471;48472;48473;48474;48475;48476;48477;48478;48479;49866;49883;49884;49885;49886;49887;49888;49889;49890;49891;53720;53721;53722;53723;53724;53725;53726;53727;53728;53729;53730;53731;53732;53733;53734;53735;53736;53737;53738;53739;53740;57942;57943;57944;57945;57946;57947;57948;57949;57950;57951;57952;57953;60986;60987;60988;60989;60990;60991;60992;60993;60994;60995;60996;60997;60998;60999;61000;61001;61002;61003;61004;61005;61006;61007;61008;61009;61381;61382;61383;61384;61385;61386;61387;61388;61389;61390;61391;61392;61393;61394;75030;75031;75032;75033;75034;75035;75036;75037;75038;75039;75040;75041;75042;75043;75044;75045;75046;75047;75048;75049;75050;75051;75052;75053;75054;75055;75056;75057;75058;75059;75060;75061;75062;75063;77707;77708;77709;77710;77711;77712;77713;77714;77715;77716;77717;77718;81416;85308;85309;85310;85311;85312;85313;85314;85315;85316;85317;85318;85319;85320;85321;85322;85323;85324;85325;85326;85327;85328;87764;87765;87766;87767;87768;87769;87770;87771;87772;87773;87774;87775;87776;87777;87778;92744;92745;92746;92747;92748;92749;92750;92751;92752;92753;92754;105149;105150;105151;105152;105153;105154;105155;105156;110234;110235;110236;110237;110238;110239;110240;110241;110242;110243;110244;110245;110246;110247;110248;110249;113452;113453;113454;113455;113456;113457;113458;113459;113460;113461;113462;113463;113464;113465;113466;113467;113468;113469;113470;113471</t>
  </si>
  <si>
    <t>15501;20919;28235;39219;47236;48469;49866;49890;53727;57947;60988;61002;61387;75054;77715;81416;85315;87774;92747;105152;110238;113458</t>
  </si>
  <si>
    <t>Q8K370</t>
  </si>
  <si>
    <t>Acyl-CoA dehydrogenase family member 10</t>
  </si>
  <si>
    <t>Acad10</t>
  </si>
  <si>
    <t>sp|Q8K370|ACD10_MOUSE Acyl-CoA dehydrogenase family member 10 OS=Mus musculus OX=10090 GN=Acad10 PE=1 SV=1</t>
  </si>
  <si>
    <t>124;6942</t>
  </si>
  <si>
    <t>132;7370</t>
  </si>
  <si>
    <t>2107;2108;2109;2110;2111;2112;2113;2114;2115;2116;125898;125899;125900;125901;125902;125903;125904;125905;125906;125907;125908;125909;125910</t>
  </si>
  <si>
    <t>2053;109409;109410;109411;109412;109413</t>
  </si>
  <si>
    <t>2053;109410</t>
  </si>
  <si>
    <t>Q9D7B6</t>
  </si>
  <si>
    <t>Isobutyryl-CoA dehydrogenase, mitochondrial</t>
  </si>
  <si>
    <t>Acad8</t>
  </si>
  <si>
    <t>sp|Q9D7B6|ACAD8_MOUSE Isobutyryl-CoA dehydrogenase, mitochondrial OS=Mus musculus OX=10090 GN=Acad8 PE=1 SV=2</t>
  </si>
  <si>
    <t>1438;5615;6457;6469</t>
  </si>
  <si>
    <t>1535;5967;6861;6873</t>
  </si>
  <si>
    <t>24698;101898;101899;101900;101901;101902;101903;101904;101905;101906;101907;117467;117468;117469;117470;117471;117472;117473;117474;117672;117673;117674;117675;117676;117677;117678;117679;117680;117681</t>
  </si>
  <si>
    <t>20980;87455;87456;87457;87458;87459;87460;102278;102429</t>
  </si>
  <si>
    <t>20980;87458;102278;102429</t>
  </si>
  <si>
    <t>A2AKK5</t>
  </si>
  <si>
    <t>Acyl-coenzyme A amino acid N-acyltransferase 1</t>
  </si>
  <si>
    <t>Acnat1</t>
  </si>
  <si>
    <t>sp|A2AKK5|ACNT1_MOUSE Acyl-coenzyme A amino acid N-acyltransferase 1 OS=Mus musculus OX=10090 GN=Acnat1 PE=1 SV=1</t>
  </si>
  <si>
    <t>2109;3231;7207</t>
  </si>
  <si>
    <t>True;True;True</t>
  </si>
  <si>
    <t>2240;3421;7647</t>
  </si>
  <si>
    <t>37158;58100;58101;58102;58103;58104;58105;58106;58107;58108;58109;58110;58111;58112;130204;130205;130206;130207;130208;130209;130210;130211;130212;130213;130214;130215</t>
  </si>
  <si>
    <t>32066;50604;50605;50606;50607;50608;50609;113095;113096;113097;113098;113099;113100;113101;113102;113103</t>
  </si>
  <si>
    <t>32066;50608;113098</t>
  </si>
  <si>
    <t>Q8BGA8</t>
  </si>
  <si>
    <t>Acyl-coenzyme A synthetase ACSM5, mitochondrial</t>
  </si>
  <si>
    <t>Acsm5</t>
  </si>
  <si>
    <t>sp|Q8BGA8|ACSM5_MOUSE Acyl-coenzyme A synthetase ACSM5, mitochondrial OS=Mus musculus OX=10090 GN=Acsm5 PE=1 SV=1</t>
  </si>
  <si>
    <t>2646;3350;4007;4550;4618;4652;5469;5754;5909;6967</t>
  </si>
  <si>
    <t>True;True;True;True;True;True;True;True;True;True</t>
  </si>
  <si>
    <t>2797;3546;4228;4829;4917;4954;5815;6114;6280;7398</t>
  </si>
  <si>
    <t>47178;47179;47180;47181;47182;47183;47184;47185;47186;47187;47188;60133;60134;60135;60136;60137;60138;72691;72692;72693;72694;72695;72696;72697;72698;72699;72700;72701;72702;72703;82549;82550;82551;82552;82553;82554;82555;82556;82557;82558;82559;83844;83845;83846;83847;83848;83849;83850;83851;83852;83853;83854;83855;84513;84514;84515;84516;84517;84518;84519;84520;84521;84522;84523;84524;84525;84526;84527;84528;99259;99260;99261;99262;99263;99264;99265;104740;104741;104742;104743;107348;107349;107350;107351;107352;107353;107354;107355;107356;107357;107358;107359;107360;107361;107362;126347;126348;126349;126350;126351;126352;126353;126354;126355;126356;126357;126358</t>
  </si>
  <si>
    <t>41154;41155;41156;41157;41158;52368;62731;62732;62733;62734;62735;62736;62737;62738;62739;62740;62741;71559;71560;71561;71562;71563;71564;72484;72485;73055;73056;73057;73058;73059;73060;73061;73062;73063;85342;89902;89903;89904;91882;91883;91884;91885;91886;91887;109704;109705;109706;109707;109708;109709;109710;109711;109712;109713</t>
  </si>
  <si>
    <t>41154;52368;62734;71559;72484;73056;85342;89904;91883;109713</t>
  </si>
  <si>
    <t>Q9QXG4</t>
  </si>
  <si>
    <t>Acetyl-coenzyme A synthetase, cytoplasmic</t>
  </si>
  <si>
    <t>Acss2</t>
  </si>
  <si>
    <t>sp|Q9QXG4|ACSA_MOUSE Acetyl-coenzyme A synthetase, cytoplasmic OS=Mus musculus OX=10090 GN=Acss2 PE=1 SV=2</t>
  </si>
  <si>
    <t>1814;2137</t>
  </si>
  <si>
    <t>1934;2270</t>
  </si>
  <si>
    <t>31820;31821;31822;31823;31824;31825;31826;31827;31828;31829;31830;31831;31832;37665;37666;37667;37668;37669;37670;37671;37672;37673;37674</t>
  </si>
  <si>
    <t>27274;27275;27276;27277;27278;27279;32474;32475;32476</t>
  </si>
  <si>
    <t>27276;32474</t>
  </si>
  <si>
    <t>Q99JY9;Q641P0</t>
  </si>
  <si>
    <t>Q99JY9</t>
  </si>
  <si>
    <t>Actin-related protein 3</t>
  </si>
  <si>
    <t>Actr3</t>
  </si>
  <si>
    <t>sp|Q99JY9|ARP3_MOUSE Actin-related protein 3 OS=Mus musculus OX=10090 GN=Actr3 PE=1 SV=3</t>
  </si>
  <si>
    <t>418;418</t>
  </si>
  <si>
    <t>947;1151;4064;4741</t>
  </si>
  <si>
    <t>1012;1234;4291;5050</t>
  </si>
  <si>
    <t>16582;16583;16584;16585;16586;16587;16588;16589;16590;16591;16592;16593;16594;19943;73572;73573;73574;73575;73576;73577;73578;73579;73580;73581;73582;73583;73584;86208</t>
  </si>
  <si>
    <t>14462;17150;63303;63304;63305;63306;63307;63308;63309;63310;63311;74793</t>
  </si>
  <si>
    <t>14462;17150;63305;74793</t>
  </si>
  <si>
    <t>Q8K4H1</t>
  </si>
  <si>
    <t>Kynurenine formamidase</t>
  </si>
  <si>
    <t>Afmid</t>
  </si>
  <si>
    <t>sp|Q8K4H1|KFA_MOUSE Kynurenine formamidase OS=Mus musculus OX=10090 GN=Afmid PE=1 SV=1</t>
  </si>
  <si>
    <t>176;177;514;1236;1314;2571;2694;2721;4611;4789;4847;5725;6976</t>
  </si>
  <si>
    <t>True;True;True;True;True;True;True;True;True;True;True;True;True</t>
  </si>
  <si>
    <t>190;191;548;1322;1406;2721;2852;2880;4908;5100;5158;6081;7408</t>
  </si>
  <si>
    <t>3101;3102;3103;3104;3105;3106;3107;3108;3109;3110;3111;3112;3113;3114;3115;3116;3117;3118;3119;3120;3121;3122;3123;3124;3125;3126;3127;3128;3129;3130;9007;9008;9009;9010;9011;9012;9013;9014;9015;9016;21376;21377;21378;21379;21380;21381;21382;21383;21384;21385;21386;21387;22554;22555;22556;22557;22558;22559;22560;22561;22562;22563;22564;22565;46037;46038;46039;46040;46041;46042;46043;46044;46045;46046;46047;46048;48233;48234;48235;48236;48237;48812;48813;48814;48815;48816;48817;48818;48819;48820;48821;48822;48823;48824;48825;48826;48827;48828;48829;48830;48831;48832;48833;48834;48835;48836;48837;48838;48839;48840;48841;83702;83703;83704;83705;83706;83707;83708;83709;83710;83711;83712;83713;83714;87015;87016;87017;87018;87019;87020;87021;87022;87023;87024;87025;87026;87027;87809;87810;87811;87812;87813;87814;87815;87816;87817;87818;87819;104125;104126;104127;104128;104129;104130;104131;104132;104133;104134;104135;104136;126508;126509;126510;126511;126512;126513;126514;126515;126516;126517;126518;126519</t>
  </si>
  <si>
    <t>2853;2854;2855;2856;2857;2858;2859;2860;2861;2862;2863;2864;2865;2866;2867;2868;2869;2870;2871;2872;2873;2874;2875;2876;8008;8009;8010;8011;8012;8013;8014;18299;18300;18301;18302;18303;18304;18305;18306;18307;18308;18309;18310;19149;19150;19151;19152;19153;19154;19155;19156;19157;19158;19159;19160;40208;40209;40210;40211;40212;40213;40214;40215;42115;42765;42766;42767;42768;42769;42770;42771;42772;42773;42774;42775;42776;42777;42778;42779;42780;42781;42782;42783;42784;42785;42786;42787;42788;72410;72411;72412;72413;72414;72415;72416;72417;72418;72419;72420;72421;75264;75265;75266;75267;75268;75269;75270;75271;75272;75273;75274;75275;75820;75821;75822;75823;75824;75825;75826;89438;89439;89440;89441;109820;109821;109822;109823;109824;109825;109826;109827;109828;109829;109830;109831</t>
  </si>
  <si>
    <t>2863;2872;8011;18309;19154;40213;42115;42772;72415;75270;75822;89441;109829</t>
  </si>
  <si>
    <t>Q8K3K7</t>
  </si>
  <si>
    <t>1-acyl-sn-glycerol-3-phosphate acyltransferase beta</t>
  </si>
  <si>
    <t>Agpat2</t>
  </si>
  <si>
    <t>sp|Q8K3K7|PLCB_MOUSE 1-acyl-sn-glycerol-3-phosphate acyltransferase beta OS=Mus musculus OX=10090 GN=Agpat2 PE=1 SV=1</t>
  </si>
  <si>
    <t>6713;7279</t>
  </si>
  <si>
    <t>7136;7722</t>
  </si>
  <si>
    <t>122094;122095;122096;122097;122098;122099;122100;122101;122102;122103;122104;122105;122106;122107;122108;131428;131429;131430;131431;131432;131433;131434;131435;131436;131437;131438</t>
  </si>
  <si>
    <t>105858;105859;105860;105861;105862;105863;105864;105865;105866;105867;105868;105869;114086;114087;114088;114089;114090</t>
  </si>
  <si>
    <t>105862;114089</t>
  </si>
  <si>
    <t>1-acyl-sn-glycerol-3-phosphate acyltransferase gamma</t>
  </si>
  <si>
    <t>Agpat3</t>
  </si>
  <si>
    <t>sp|Q9D517|PLCC_MOUSE 1-acyl-sn-glycerol-3-phosphate acyltransferase gamma OS=Mus musculus OX=10090 GN=Agpat3 PE=1 SV=2</t>
  </si>
  <si>
    <t>1841;2417;3256</t>
  </si>
  <si>
    <t>1961;2561;3447</t>
  </si>
  <si>
    <t>32248;32249;32250;32251;32252;32253;32254;32255;32256;32257;32258;32259;32260;32261;32262;43255;43256;43257;43258;43259;43260;43261;43262;43263;58534;58535;58536;58537;58538;58539;58540;58541;58542;58543;58544</t>
  </si>
  <si>
    <t>27642;27643;27644;27645;27646;27647;27648;27649;27650;27651;27652;37693;37694;51051;51052</t>
  </si>
  <si>
    <t>27651;37694;51051</t>
  </si>
  <si>
    <t>Q8VC28</t>
  </si>
  <si>
    <t>Aldo-keto reductase family 1 member C13</t>
  </si>
  <si>
    <t>Akr1c13</t>
  </si>
  <si>
    <t>sp|Q8VC28|AK1CD_MOUSE Aldo-keto reductase family 1 member C13 OS=Mus musculus OX=10090 GN=Akr1c13 PE=1 SV=2</t>
  </si>
  <si>
    <t>2812;4033;5170;5406;5567;7120</t>
  </si>
  <si>
    <t>2981;4258;5501;5745;5916;7555</t>
  </si>
  <si>
    <t>50738;50739;50740;50741;50742;50743;50744;50745;50746;50747;50748;50749;73113;73114;73115;73116;73117;73118;73119;73120;73121;73122;73123;73124;73125;73126;73127;73128;73129;73130;73131;73132;73133;73134;73135;73136;93849;93850;93851;93852;93853;93854;93855;93856;93857;93858;93859;93860;93861;97948;97949;97950;97951;97952;97953;97954;97955;97956;97957;97958;97959;97960;97961;97962;97963;100946;100947;100948;100949;100950;100951;100952;100953;100954;100955;100956;100957;100958;100959;128657;128658;128659;128660;128661</t>
  </si>
  <si>
    <t>44268;44269;44270;44271;44272;63038;63039;81065;81066;81067;81068;81069;81070;81071;81072;84120;84121;84122;86784;86785;111562</t>
  </si>
  <si>
    <t>44268;63038;81068;84122;86785;111562</t>
  </si>
  <si>
    <t>Q8VCX1</t>
  </si>
  <si>
    <t>3-oxo-5-beta-steroid 4-dehydrogenase</t>
  </si>
  <si>
    <t>Akr1d1</t>
  </si>
  <si>
    <t>sp|Q8VCX1|AK1D1_MOUSE Aldo-keto reductase family 1 member D1 OS=Mus musculus OX=10090 GN=Akr1d1 PE=1 SV=1</t>
  </si>
  <si>
    <t>4396;5506;7122</t>
  </si>
  <si>
    <t>4638;5852;7557</t>
  </si>
  <si>
    <t>79443;79444;79445;79446;79447;79448;79449;79450;79451;99887;99888;99889;99890;99891;99892;99893;99894;99895;99896;99897;128694;128695;128696;128697;128698;128699;128700;128701;128702;128703;128704;128705</t>
  </si>
  <si>
    <t>68604;85958;85959;85960;85961;85962;85963;85964;85965;111594;111595;111596;111597;111598;111599;111600;111601</t>
  </si>
  <si>
    <t>68604;85965;111596</t>
  </si>
  <si>
    <t>P10518</t>
  </si>
  <si>
    <t>Delta-aminolevulinic acid dehydratase</t>
  </si>
  <si>
    <t>Alad</t>
  </si>
  <si>
    <t>sp|P10518|HEM2_MOUSE Delta-aminolevulinic acid dehydratase OS=Mus musculus OX=10090 GN=Alad PE=1 SV=1</t>
  </si>
  <si>
    <t>826;3580;6675</t>
  </si>
  <si>
    <t>878;3787;7093</t>
  </si>
  <si>
    <t>13969;13970;13971;13972;13973;13974;65145;65146;65147;65148;65149;65150;65151;65152;65153;65154;65155;65156;65157;65158;65159;65160;121131;121132;121133;121134;121135;121136;121137;121138;121139;121140</t>
  </si>
  <si>
    <t>12103;56260;105000;105001</t>
  </si>
  <si>
    <t>12103;56260;105001</t>
  </si>
  <si>
    <t>429;1274;1442;2217;2937;3091;3393;3576;3750;3799;4931;6727;6770;7104</t>
  </si>
  <si>
    <t>True;False;False;False;True;True;False;False;True;True;False;True;False;True</t>
  </si>
  <si>
    <t>462;1362;1539;2351;2352;3113;3278;3592;3783;3963;4015;5247;7150;7194;7539</t>
  </si>
  <si>
    <t>7693;7694;7695;7696;7697;7698;21972;21973;21974;21975;21976;21977;21978;21979;21980;21981;21982;21983;21984;21985;24740;24741;24742;24743;24744;24745;24746;24747;24748;24749;24750;24751;24752;24753;24754;24755;24756;24757;24758;24759;24760;24761;24762;24763;24764;24765;24766;24767;24768;24769;24770;24771;39508;39509;39510;39511;39512;39513;39514;39515;39516;39517;39518;39519;39520;39521;39522;39523;39524;39525;39526;39527;39528;39529;39530;39531;39532;39533;39534;39535;39536;39537;39538;39539;53015;53016;53017;53018;53019;53020;53021;53022;53023;53024;53025;53026;53027;53028;53029;53030;53031;53032;53033;53034;55828;61009;61010;61011;61012;61013;61014;61015;65089;65090;65091;65092;65093;67959;67960;67961;67962;67963;67964;67965;67966;67967;67968;67969;67970;67971;68999;69000;69001;69002;69003;69004;69005;69006;69007;89413;89414;89415;89416;89417;89418;89419;89420;89421;89422;89423;89424;89425;89426;89427;122301;122302;122303;122304;122305;122306;122307;122308;122309;122310;122311;122312;122313;123054;123055;123056;123057;123058;123059;123060;123061;123062;123063;123064;123065;123066;123067;123068;123069;128445;128446;128447;128448;128449;128450;128451;128452</t>
  </si>
  <si>
    <t>6897;18686;18687;18688;18689;18690;18691;18692;18693;18694;18695;18696;18697;21001;21002;21003;21004;21005;21006;21007;21008;21009;21010;21011;21012;21013;21014;34333;34334;34335;34336;34337;34338;34339;34340;34341;34342;34343;34344;34345;34346;34347;34348;34349;34350;34351;34352;34353;34354;34355;46401;46402;46403;46404;46405;46406;48795;53031;53032;53033;53034;53035;53036;53037;56184;56185;56186;58437;58438;58439;59638;77396;77397;77398;77399;77400;77401;77402;77403;77404;77405;77406;77407;77408;77409;106024;106025;106766;106767;106768;106769;106770;106771;106772;106773;106774;106775;106776;106777;106778;106779;106780;106781;106782;106783;106784;106785;111430</t>
  </si>
  <si>
    <t>6897;18693;21004;34345;46401;48795;53033;56185;58437;59638;77396;106025;106781;111430</t>
  </si>
  <si>
    <t>P47740;P47739;REV__Q9DAH1</t>
  </si>
  <si>
    <t>P47740</t>
  </si>
  <si>
    <t>22;2;1</t>
  </si>
  <si>
    <t>Fatty aldehyde dehydrogenase</t>
  </si>
  <si>
    <t>Aldh3a2</t>
  </si>
  <si>
    <t>sp|P47740|AL3A2_MOUSE Aldehyde dehydrogenase family 3 member A2 OS=Mus musculus OX=10090 GN=Aldh3a2 PE=1 SV=2</t>
  </si>
  <si>
    <t>484;453;156</t>
  </si>
  <si>
    <t>796;865;1389;1406;1415;1603;1758;2751;2840;3314;4148;4149;4156;4893;5099;5235;5569;6479;6631;7126;7174;7224</t>
  </si>
  <si>
    <t>847;920;1485;1503;1512;1714;1878;2911;3010;3011;3506;4378;4379;4386;5206;5427;5567;5918;6883;7047;7048;7561;7613;7664</t>
  </si>
  <si>
    <t>13518;13519;13520;13521;13522;13523;13524;13525;13526;13527;13528;13529;13530;13531;13532;13533;14765;14766;14767;14768;14769;14770;14771;14772;14773;14774;14775;23976;23977;23978;23979;23980;23981;23982;23983;23984;23985;23986;23987;23988;24206;24207;24208;24209;24210;24211;24212;24213;24214;24215;24216;24217;24218;24219;24220;24221;24222;24223;24224;24225;24226;24227;24228;24229;24230;24231;24232;24233;24234;24235;24236;24237;24374;24375;24376;24377;24378;24379;24380;24381;24382;24383;24384;24385;24386;24387;24388;24389;24390;24391;24392;24393;24394;24395;28321;28322;28323;28324;28325;28326;28327;28328;28329;28330;28331;30961;30962;30963;30964;30965;30966;30967;30968;30969;30970;30971;30972;30973;30974;30975;30976;49305;49306;49307;49308;49309;49310;49311;49312;49313;49314;49315;49316;49317;49318;49319;49320;49321;49322;49323;49324;49325;49326;49327;49328;49329;49330;49331;49332;49333;49334;49335;49336;51291;51292;51293;51294;51295;51296;51297;51298;51299;51300;51301;51302;51303;51304;51305;51306;51307;51308;51309;51310;51311;51312;51313;51314;51315;51316;51317;51318;51319;51320;59535;59536;59537;75403;75404;75405;75406;75407;75408;75409;75410;75411;75412;75413;75414;75415;75416;75417;75418;75419;75420;75421;75422;75423;75424;75425;75426;75427;75428;75429;75430;75539;75540;75541;75542;75543;75544;75545;75546;75547;75548;75549;75550;75551;75552;75553;88694;88695;88696;88697;88698;88699;88700;88701;88702;88703;88704;88705;88706;88707;88708;88709;92614;92615;92616;92617;92618;92619;92620;92621;92622;92623;92624;92625;92626;92627;95009;95010;95011;95012;95013;95014;95015;95016;95017;95018;95019;95020;95021;100974;100975;100976;100977;100978;100979;100980;100981;100982;100983;100984;100985;100986;100987;100988;100989;117851;117852;117853;117854;117855;117856;117857;117858;117859;117860;117861;117862;117863;120458;120459;120460;120461;120462;120463;120464;120465;120466;120467;120468;120469;120470;120471;120472;120473;120474;120475;120476;120477;120478;120479;120480;120481;120482;120483;120484;120485;120486;120487;120488;120489;120490;120491;120492;120493;120494;120495;120496;120497;120498;120499;128736;128737;128738;128739;128740;128741;128742;128743;128744;128745;128746;128747;128748;128749;128750;128751;129731;129732;129733;129734;129735;129736;129737;129738;129739;129740;129741;129742;130487;130488;130489;130490;130491;130492;130493;130494;130495;130496;130497;130498;130499;130500;130501;130502;130503;130504;130505;130506;130507;130508;130509;130510;130511</t>
  </si>
  <si>
    <t>11779;11780;11781;11782;11783;11784;11785;11786;11787;11788;11789;11790;11791;11792;11793;11794;12849;12850;12851;12852;12853;12854;12855;12856;12857;20569;20679;20680;20681;20682;20683;20684;20685;20686;20687;20688;20689;20690;20691;20692;20693;20694;20695;20696;20697;20698;20699;20700;20701;20702;20802;20803;20804;20805;20806;20807;20808;20809;20810;24371;24372;24373;26666;26667;26668;26669;26670;26671;26672;26673;26674;26675;26676;26677;26678;26679;26680;26681;26682;26683;43052;43053;43054;43055;43056;43057;43058;43059;43060;43061;43062;43063;43064;43065;43066;43067;43068;43069;43070;43071;43072;43073;43074;43075;43076;43077;43078;44805;44806;44807;44808;44809;44810;44811;44812;44813;44814;44815;44816;44817;44818;44819;44820;44821;44822;44823;44824;44825;44826;44827;51837;51838;51839;65460;65461;65462;65463;65464;65465;65466;65467;65468;65469;65470;65471;65472;65527;65528;65529;65530;65531;65532;65533;65534;76716;76717;76718;80145;80146;80147;80148;80149;81880;81881;81882;81883;86796;86797;86798;86799;86800;86801;86802;86803;86804;86805;86806;86807;102534;102535;102536;102537;102538;102539;102540;102541;102542;102543;102544;102545;104492;104493;104494;104495;104496;104497;104498;104499;104500;104501;104502;104503;104504;104505;104506;104507;104508;104509;104510;104511;104512;104513;104514;104515;104516;104517;104518;104519;104520;104521;111622;111623;111624;111625;111626;111627;111628;111629;111630;111631;111632;111633;111634;111635;111636;111637;111638;111639;111640;111641;111642;111643;111644;111645;111646;111647;111648;111649;111650;112705;112706;112707;112708;112709;112710;112711;112712;112713;113328;113329;113330;113331;113332;113333;113334;113335;113336;113337;113338;113339;113340;113341;113342;113343;113344;113345;113346</t>
  </si>
  <si>
    <t>11789;12854;20569;20701;20810;24372;26666;43052;44821;51837;65460;65466;65528;76716;80149;81882;86800;102540;104509;111625;112712;113336</t>
  </si>
  <si>
    <t>134;135</t>
  </si>
  <si>
    <t>306;328</t>
  </si>
  <si>
    <t>-1;-1;-1</t>
  </si>
  <si>
    <t>Succinate-semialdehyde dehydrogenase, mitochondrial</t>
  </si>
  <si>
    <t>Aldh5a1</t>
  </si>
  <si>
    <t>sp|Q8BWF0|SSDH_MOUSE Succinate-semialdehyde dehydrogenase, mitochondrial OS=Mus musculus OX=10090 GN=Aldh5a1 PE=1 SV=1</t>
  </si>
  <si>
    <t>2301;3336;3813;6934</t>
  </si>
  <si>
    <t>2437;3531;4030;7361</t>
  </si>
  <si>
    <t>40950;40951;40952;40953;40954;40955;40956;40957;40958;40959;40960;40961;59943;69171;69172;69173;69174;69175;69176;69177;69178;69179;69180;69181;69182;125708;125709;125710;125711;125712;125713;125714;125715;125716;125717;125718;125719</t>
  </si>
  <si>
    <t>35563;35564;35565;35566;35567;35568;52227;59757;59758;59759;59760;59761;59762;59763;59764;59765;109237</t>
  </si>
  <si>
    <t>35564;52227;59758;109237</t>
  </si>
  <si>
    <t>O09174</t>
  </si>
  <si>
    <t>Alpha-methylacyl-CoA racemase</t>
  </si>
  <si>
    <t>Amacr</t>
  </si>
  <si>
    <t>sp|O09174|AMACR_MOUSE Alpha-methylacyl-CoA racemase OS=Mus musculus OX=10090 GN=Amacr PE=1 SV=4</t>
  </si>
  <si>
    <t>112;1695;2472;4137;5165</t>
  </si>
  <si>
    <t>True;True;True;True;True</t>
  </si>
  <si>
    <t>120;1813;2619;4367;5496</t>
  </si>
  <si>
    <t>1912;1913;1914;1915;1916;1917;1918;29742;29743;29744;29745;44458;44459;44460;44461;44462;44463;44464;44465;44466;44467;44468;44469;75181;75182;75183;75184;75185;75186;75187;75188;75189;75190;75191;75192;93761;93762;93763;93764;93765;93766;93767;93768;93769;93770;93771;93772</t>
  </si>
  <si>
    <t>1804;1805;1806;25496;39003;39004;39005;65141;65142;65143;65144;65145;65146;65147;65148;65149;65150;80990;80991;80992;80993;80994;80995;80996;80997;80998;80999</t>
  </si>
  <si>
    <t>1806;25496;39005;65142;80992</t>
  </si>
  <si>
    <t>141;320;686;1131;1546;2168;2517;2689;3983;4001;4490;4983;5007;5086;5129;5154;5300;5388;5622;6068;6423;6561;6784;6809;6845</t>
  </si>
  <si>
    <t>True;True;True;True;True;True;True;True;True;True;True;True;True;True;True;True;True;True;True;True;True;True;True;True;True</t>
  </si>
  <si>
    <t>151;343;344;729;1213;1657;2302;2665;2846;4203;4221;4749;5303;5328;5414;5458;5485;5633;5725;5974;6448;6826;6971;7208;7234;7271</t>
  </si>
  <si>
    <t>2460;2461;2462;2463;2464;2465;2466;2467;2468;2469;2470;5818;5819;5820;5821;5822;5823;5824;5825;5826;5827;5828;5829;5830;5831;5832;5833;5834;5835;5836;5837;5838;5839;5840;5841;5842;5843;5844;5845;5846;5847;5848;5849;5850;5851;5852;11705;11706;11707;11708;19603;19604;19605;19606;19607;19608;19609;19610;19611;19612;19613;19614;19615;19616;19617;19618;19619;19620;19621;19622;19623;19624;19625;19626;26853;26854;26855;26856;26857;26858;26859;26860;26861;26862;38224;38225;38226;38227;38228;38229;38230;38231;38232;38233;38234;38235;45135;45136;45137;45138;45139;45140;45141;45142;45143;45144;45145;45146;48116;48117;48118;48119;48120;48121;48122;48123;48124;48125;72272;72273;72274;72275;72276;72277;72278;72279;72280;72281;72282;72283;72577;72578;72579;72580;72581;72582;72583;72584;72585;72586;72587;72588;80981;80982;80983;80984;80985;80986;80987;80988;80989;80990;80991;80992;90464;90465;90466;90467;90468;90469;90470;90471;90472;90473;90474;90475;90865;90866;90867;90868;90869;90870;90871;90872;90873;90874;90875;90876;92428;92429;92430;92431;92432;92433;93191;93192;93193;93194;93195;93196;93197;93198;93199;93200;93201;93202;93585;93586;93587;93588;93589;93590;93591;93592;93593;93594;93595;93596;93597;93598;93599;93600;93601;93602;93603;93604;96255;96256;96257;96258;96259;96260;96261;96262;96263;96264;96265;96266;97620;97621;97622;97623;97624;97625;97626;97627;97628;97629;97630;97631;102008;102009;102010;102011;102012;102013;102014;102015;110311;110312;110313;110314;110315;110316;110317;110318;110319;110320;110321;110322;116630;116631;116632;116633;116634;116635;116636;116637;116638;116639;116640;116641;119179;119180;119181;119182;119183;119184;119185;119186;119187;119188;123254;123255;123256;123257;123258;123259;123260;123261;123262;123263;123264;123265;123699;123700;123701;123702;123703;123704;123705;123706;123707;123708;123709;123710;123711;124259;124260;124261;124262;124263;124264;124265;124266;124267;124268;124269;124270;124271;124272;124273;124274;124275;124276;124277;124278;124279;124280;124281</t>
  </si>
  <si>
    <t>2299;2300;2301;2302;2303;2304;2305;2306;2307;5485;5486;5487;5488;5489;5490;5491;5492;5493;5494;5495;5496;5497;5498;5499;5500;5501;5502;9985;9986;16836;16837;16838;16839;16840;16841;16842;16843;16844;16845;16846;16847;16848;16849;16850;16851;16852;16853;22962;22963;22964;22965;22966;22967;22968;22969;32919;32920;32921;32922;32923;32924;32925;32926;32927;32928;32929;39477;39478;39479;39480;42043;42044;62446;62447;62448;62449;62450;62451;62452;62453;62454;62455;62456;62652;62653;62654;62655;62656;62657;62658;62659;69827;69828;69829;69830;69831;69832;69833;69834;69835;69836;69837;69838;78354;78355;78356;78357;78358;78359;78360;78361;78718;78719;80034;80035;80036;80037;80038;80039;80619;80620;80621;80622;80623;80624;80625;80626;80627;80628;80629;80903;80904;80905;80906;80907;80908;80909;80910;80911;80912;80913;80914;80915;80916;80917;82729;82730;82731;82732;82733;82734;82735;82736;82737;82738;82739;82740;83754;83755;83756;83757;83758;83759;83760;83761;83762;83763;83764;83765;87520;95056;95057;95058;95059;95060;95061;95062;95063;95064;95065;101157;101158;101159;101160;101161;101162;101163;101164;101165;101166;101167;103581;103582;103583;103584;103585;103586;103587;103588;103589;103590;103591;107023;107024;107025;107026;107027;107028;107029;107030;107031;107032;107033;107034;107035;107036;107037;107038;107550;107551;107552;107553;107554;107555;107556;107557;107558;107559;107560;108056;108057;108058;108059;108060;108061;108062;108063;108064;108065;108066;108067;108068;108069;108070;108071;108072;108073;108074;108075;108076</t>
  </si>
  <si>
    <t>2302;5488;9985;16843;22966;32921;39478;42043;62446;62652;69827;78360;78718;80037;80625;80908;82740;83759;87520;95063;101161;103588;107025;107552;108062</t>
  </si>
  <si>
    <t>P28352</t>
  </si>
  <si>
    <t>DNA-(apurinic or apyrimidinic site) lyase;DNA-(apurinic or apyrimidinic site) lyase, mitochondrial</t>
  </si>
  <si>
    <t>Apex1</t>
  </si>
  <si>
    <t>sp|P28352|APEX1_MOUSE DNA-(apurinic or apyrimidinic site) endonuclease OS=Mus musculus OX=10090 GN=Apex1 PE=1 SV=2</t>
  </si>
  <si>
    <t>1168;6754</t>
  </si>
  <si>
    <t>1251;7177</t>
  </si>
  <si>
    <t>20200;20201;20202;20203;20204;20205;20206;20207;20208;20209;122707;122708;122709;122710;122711;122712;122713</t>
  </si>
  <si>
    <t>17307;106334</t>
  </si>
  <si>
    <t>Q9WV32;Q9R0Q6</t>
  </si>
  <si>
    <t>372;370</t>
  </si>
  <si>
    <t>655;5687;6192;6291</t>
  </si>
  <si>
    <t>695;6041;6584;6687</t>
  </si>
  <si>
    <t>11104;11105;11106;11107;11108;11109;11110;11111;11112;103489;103490;103491;103492;103493;103494;103495;103496;103497;103498;112873;112874;112875;112876;112877;112878;112879;112880;112881;112882;112883;112884;112885;112886;114585;114586;114587;114588;114589;114590;114591;114592;114593;114594;114595;114596</t>
  </si>
  <si>
    <t>9443;88973;97979;97980;97981;99492;99493;99494;99495;99496;99497;99498</t>
  </si>
  <si>
    <t>9443;88973;97979;99493</t>
  </si>
  <si>
    <t>1560;3136;4294</t>
  </si>
  <si>
    <t>1671;3324;4533</t>
  </si>
  <si>
    <t>27032;56544;56545;56546;56547;56548;56549;56550;56551;56552;56553;56554;56555;77960;77961;77962;77963;77964;77965;77966;77967;77968;77969;77970;77971;77972</t>
  </si>
  <si>
    <t>23093;49313;49314;49315;49316;49317;49318;49319;49320;49321;49322;67538;67539;67540;67541;67542;67543;67544;67545;67546;67547</t>
  </si>
  <si>
    <t>23093;49318;67545</t>
  </si>
  <si>
    <t>Q91YH5</t>
  </si>
  <si>
    <t>Atlastin-3</t>
  </si>
  <si>
    <t>Atl3</t>
  </si>
  <si>
    <t>sp|Q91YH5|ATLA3_MOUSE Atlastin-3 OS=Mus musculus OX=10090 GN=Atl3 PE=1 SV=1</t>
  </si>
  <si>
    <t>313;1327;1444</t>
  </si>
  <si>
    <t>336;1419;1541</t>
  </si>
  <si>
    <t>5712;5713;5714;5715;5716;5717;5718;5719;5720;5721;5722;22766;22767;22768;22769;22770;22771;22772;22773;22774;22775;24788;24789;24790;24791;24792;24793;24794;24795</t>
  </si>
  <si>
    <t>5348;5349;5350;19402;21031</t>
  </si>
  <si>
    <t>5350;19402;21031</t>
  </si>
  <si>
    <t>Sodium/potassium-transporting ATPase subunit beta-1</t>
  </si>
  <si>
    <t>Atp1b1</t>
  </si>
  <si>
    <t>sp|P14094|AT1B1_MOUSE Sodium/potassium-transporting ATPase subunit beta-1 OS=Mus musculus OX=10090 GN=Atp1b1 PE=1 SV=1</t>
  </si>
  <si>
    <t>652;5736</t>
  </si>
  <si>
    <t>692;6092</t>
  </si>
  <si>
    <t>11037;11038;11039;11040;11041;11042;11043;11044;11045;11046;11047;11048;11049;11050;11051;11052;104308;104309;104310;104311;104312;104313;104314;104315;104316</t>
  </si>
  <si>
    <t>9386;9387;9388;9389;9390;9391;9392;9393;9394;9395;9396;9397;89578;89579;89580;89581;89582;89583</t>
  </si>
  <si>
    <t>9397;89579</t>
  </si>
  <si>
    <t>Q06185</t>
  </si>
  <si>
    <t>ATP synthase subunit e, mitochondrial</t>
  </si>
  <si>
    <t>Atp5i</t>
  </si>
  <si>
    <t>sp|Q06185|ATP5I_MOUSE ATP synthase subunit e, mitochondrial OS=Mus musculus OX=10090 GN=Atp5me PE=1 SV=2</t>
  </si>
  <si>
    <t>1421;7221</t>
  </si>
  <si>
    <t>1518;7661</t>
  </si>
  <si>
    <t>24468;24469;24470;24471;24472;24473;24474;24475;24476;24477;24478;24479;24480;130446;130447;130448;130449;130450;130451;130452;130453;130454;130455;130456</t>
  </si>
  <si>
    <t>20836;20837;20838;20839;20840;20841;20842;20843;20844;20845;113302;113303</t>
  </si>
  <si>
    <t>20838;113302</t>
  </si>
  <si>
    <t>Q61335</t>
  </si>
  <si>
    <t>B-cell receptor-associated protein 31</t>
  </si>
  <si>
    <t>Bcap31</t>
  </si>
  <si>
    <t>sp|Q61335|BAP31_MOUSE B-cell receptor-associated protein 31 OS=Mus musculus OX=10090 GN=Bcap31 PE=1 SV=4</t>
  </si>
  <si>
    <t>134;2099;6651</t>
  </si>
  <si>
    <t>142;2230;7069</t>
  </si>
  <si>
    <t>2319;2320;2321;2322;2323;2324;2325;2326;2327;2328;2329;2330;36988;36989;36990;36991;36992;36993;36994;36995;36996;36997;36998;36999;37000;37001;37002;37003;37004;37005;37006;37007;37008;37009;37010;37011;37012;37013;37014;37015;120762;120763;120764;120765;120766;120767;120768;120769;120770;120771;120772;120773</t>
  </si>
  <si>
    <t>2190;2191;2192;2193;2194;2195;2196;31934;31935;31936;31937;31938;31939;31940;31941;31942;31943;31944;31945;31946;31947;31948;31949;31950;31951;31952;31953;31954;104688;104689;104690;104691;104692;104693;104694;104695;104696;104697</t>
  </si>
  <si>
    <t>2196;31950;104690</t>
  </si>
  <si>
    <t>119;265;460;487;488;773;774;819;1043;1220;1305;1503;1700;2059;2383;3360;3361;3377;3386;4174;4711;5475;6189;6413;6522;6550;6956;6957;7163</t>
  </si>
  <si>
    <t>True;True;True;True;True;True;True;True;True;True;True;True;True;True;True;True;True;True;True;True;True;True;True;True;True;True;True;True;True</t>
  </si>
  <si>
    <t>127;284;494;521;522;822;823;871;1118;1306;1396;1397;1608;1609;1819;2187;2524;3558;3559;3576;3585;4409;5019;5821;6581;6816;6928;6929;6958;6959;7386;7387;7600</t>
  </si>
  <si>
    <t>2042;2043;2044;2045;2046;2047;2048;2049;2050;2051;2052;2053;2054;2055;4815;4816;4817;4818;4819;4820;4821;4822;4823;4824;4825;4826;4827;4828;4829;4830;8157;8158;8159;8160;8161;8162;8163;8164;8165;8166;8167;8168;8169;8170;8171;8172;8173;8174;8175;8176;8618;8619;8620;8621;8622;8623;8624;8625;8626;8627;8628;8629;8630;8631;8632;8633;8634;8635;8636;8637;8638;8639;8640;8641;8642;8643;8644;8645;8646;8647;8648;8649;8650;8651;8652;8653;8654;8655;8656;8657;8658;8659;8660;8661;8662;8663;8664;8665;8666;8667;13050;13051;13052;13053;13054;13055;13056;13057;13058;13059;13060;13061;13062;13063;13064;13065;13066;13067;13068;13069;13070;13071;13072;13073;13074;13075;13076;13077;13078;13079;13080;13081;13082;13844;13845;13846;13847;13848;13849;13850;13851;13852;13853;13854;13855;18262;18263;18264;18265;18266;18267;18268;18269;18270;18271;21112;21113;21114;21115;21116;21117;21118;21119;21120;21121;22416;22417;22418;22419;22420;22421;22422;22423;22424;22425;22426;22427;22428;22429;22430;22431;22432;22433;22434;22435;22436;22437;22438;22439;22440;22441;22442;22443;22444;22445;22446;22447;22448;22449;22450;22451;25926;25927;25928;25929;25930;25931;25932;25933;25934;25935;25936;25937;25938;25939;25940;25941;25942;25943;25944;25945;25946;25947;25948;25949;25950;25951;25952;25953;25954;25955;25956;25957;25958;25959;25960;25961;25962;25963;25964;25965;25966;25967;25968;25969;25970;25971;25972;25973;25974;29808;29809;29810;29811;29812;29813;29814;29815;29816;29817;29818;29819;29820;29821;29822;29823;29824;29825;29826;29827;29828;29829;29830;29831;29832;35844;35845;42660;42661;42662;42663;42664;42665;42666;42667;42668;42669;42670;42671;60354;60355;60356;60357;60358;60359;60360;60361;60362;60363;60364;60365;60366;60367;60368;60369;60370;60371;60372;60373;60374;60375;60376;60377;60378;60379;60380;60381;60382;60383;60384;60385;60386;60387;60388;60389;60390;60391;60392;60393;60394;60395;60396;60397;60398;60399;60400;60401;60717;60718;60719;60720;60721;60722;60723;60724;60725;60726;60727;60728;60886;60887;60888;60889;60890;60891;60892;60893;60894;60895;60896;60897;60898;60899;60900;60901;60902;60903;60904;60905;60906;60907;60908;75966;75967;75968;75969;75970;75971;75972;75973;75974;75975;75976;75977;75978;75979;75980;75981;75982;75983;75984;75985;75986;75987;75988;75989;85659;85660;85661;85662;85663;85664;85665;85666;85667;85668;85669;85670;85671;85672;85673;85674;99370;99371;99372;99373;99374;99375;99376;99377;99378;99379;99380;99381;99382;99383;99384;99385;99386;99387;99388;99389;99390;99391;99392;99393;99394;112823;112824;112825;112826;112827;112828;112829;112830;112831;112832;112833;112834;116487;116488;116489;116490;116491;116492;116493;118580;118581;118582;118583;118584;118585;118586;118587;118588;118589;118590;118591;118592;118593;118594;118595;118596;118597;118598;118599;118600;118601;118602;118603;118604;118605;118606;118607;118608;118609;118610;118611;118612;118613;118614;118985;118986;118987;118988;118989;118990;118991;118992;118993;118994;118995;118996;118997;118998;118999;119000;119001;119002;119003;119004;119005;119006;119007;119008;119009;119010;119011;119012;119013;119014;119015;126163;126164;126165;126166;126167;126168;126169;126170;126171;126172;126173;126174;126175;126176;126177;126178;126179;126180;126181;126182;126183;126184;126185;126186;126187;126188;126189;126190;126191;129540;129541;129542;129543;129544;129545;129546;129547;129548;129549;129550;129551;129552;129553;129554;129555</t>
  </si>
  <si>
    <t>1988;1989;1990;1991;1992;1993;1994;1995;1996;1997;1998;1999;2000;2001;2002;2003;2004;2005;2006;2007;2008;2009;2010;4347;4348;4349;4350;4351;4352;4353;4354;4355;4356;4357;4358;4359;4360;4361;7303;7304;7305;7306;7307;7308;7309;7310;7311;7312;7313;7314;7315;7316;7317;7318;7319;7320;7321;7322;7323;7324;7325;7326;7327;7328;7329;7330;7331;7332;7333;7755;7756;7757;7758;7759;7760;7761;7762;7763;7764;7765;7766;7767;7768;7769;7770;7771;7772;7773;7774;7775;7776;7777;7778;7779;7780;7781;7782;7783;7784;7785;7786;7787;7788;7789;7790;7791;7792;7793;7794;11149;11150;11151;11152;11153;11154;11155;11156;11157;11158;11159;11160;11161;11162;11163;11164;11165;11166;11167;11168;11169;11170;11171;11172;11173;11174;11175;11176;11177;11178;11179;12007;12008;12009;12010;12011;12012;12013;12014;12015;12016;12017;12018;12019;12020;12021;12022;12023;12024;12025;12026;12027;15743;18109;18110;18111;18112;18113;18114;18115;18116;18117;18118;18974;18975;18976;18977;18978;18979;18980;18981;18982;18983;18984;18985;18986;18987;18988;18989;18990;18991;18992;18993;18994;18995;18996;18997;18998;18999;19000;19001;19002;19003;19004;19005;19006;19007;19008;19009;19010;19011;19012;19013;19014;19015;19016;19017;19018;19019;19020;19021;19022;19023;19024;19025;22001;22002;22003;22004;22005;22006;22007;22008;22009;22010;22011;22012;22013;22014;22015;22016;22017;22018;22019;22020;22021;22022;22023;22024;22025;22026;22027;22028;22029;22030;22031;22032;22033;22034;22035;22036;22037;22038;22039;22040;22041;22042;22043;22044;22045;22046;22047;22048;22049;22050;22051;22052;22053;22054;22055;22056;22057;22058;22059;22060;22061;22062;22063;22064;22065;22066;22067;22068;25540;25541;25542;25543;25544;25545;25546;25547;25548;25549;25550;25551;25552;25553;25554;25555;25556;25557;25558;25559;25560;25561;25562;25563;25564;25565;25566;25567;25568;25569;25570;30624;37200;37201;37202;37203;37204;37205;37206;52496;52497;52498;52499;52500;52501;52502;52503;52504;52505;52506;52507;52508;52509;52510;52511;52512;52513;52514;52515;52516;52517;52518;52519;52520;52521;52522;52523;52524;52525;52526;52527;52528;52529;52530;52531;52532;52793;52794;52795;52796;52797;52798;52799;52800;52801;52802;52803;52804;52916;52917;52918;52919;52920;52921;52922;52923;52924;52925;52926;52927;52928;52929;52930;52931;52932;52933;52934;52935;52936;52937;65936;65937;65938;65939;65940;65941;65942;65943;65944;65945;65946;65947;65948;65949;65950;74279;74280;74281;74282;74283;74284;74285;74286;74287;74288;74289;74290;74291;74292;74293;74294;74295;74296;74297;74298;74299;74300;74301;74302;74303;74304;74305;74306;74307;74308;74309;74310;74311;85419;85420;85421;85422;85423;85424;85425;85426;85427;85428;85429;85430;85431;85432;85433;85434;85435;85436;85437;85438;85439;85440;85441;85442;85443;85444;85445;85446;85447;85448;85449;85450;85451;85452;85453;85454;85455;85456;85457;85458;85459;85460;85461;97945;97946;97947;97948;97949;97950;97951;97952;97953;97954;101072;101073;103037;103038;103039;103040;103041;103042;103043;103044;103045;103046;103047;103048;103049;103050;103051;103052;103053;103054;103055;103056;103057;103058;103059;103060;103061;103062;103063;103064;103065;103066;103067;103068;103069;103070;103071;103340;103341;103342;103343;103344;103345;103346;103347;103348;103349;103350;103351;103352;103353;103354;103355;103356;103357;103358;103359;103360;103361;103362;103363;103364;103365;103366;103367;103368;103369;103370;103371;103372;103373;103374;103375;103376;103377;103378;103379;109585;109586;109587;109588;109589;109590;109591;109592;109593;109594;109595;109596;109597;109598;109599;109600;109601;109602;109603;109604;109605;109606;109607;109608;109609;109610;109611;112561;112562;112563;112564;112565;112566;112567;112568;112569;112570;112571;112572;112573;112574;112575;112576;112577;112578;112579;112580;112581;112582;112583</t>
  </si>
  <si>
    <t>2007;4357;7317;7755;7774;11159;11174;12023;15743;18117;19016;22062;25541;30624;37200;52500;52518;52796;52937;65944;74303;85432;97949;101073;103048;103369;109585;109603;112569</t>
  </si>
  <si>
    <t>174;175;176;177;178</t>
  </si>
  <si>
    <t>173;287;289;385;561</t>
  </si>
  <si>
    <t>Q6P3A8</t>
  </si>
  <si>
    <t>2-oxoisovalerate dehydrogenase subunit beta, mitochondrial</t>
  </si>
  <si>
    <t>Bckdhb</t>
  </si>
  <si>
    <t>sp|Q6P3A8|ODBB_MOUSE 2-oxoisovalerate dehydrogenase subunit beta, mitochondrial OS=Mus musculus OX=10090 GN=Bckdhb PE=1 SV=2</t>
  </si>
  <si>
    <t>3820;4555</t>
  </si>
  <si>
    <t>4037;4838</t>
  </si>
  <si>
    <t>69414;69415;69416;69417;69418;69419;69420;69421;69422;69423;69424;82699;82700;82701;82702;82703;82704;82705;82706;82707;82708</t>
  </si>
  <si>
    <t>60094;60095;60096;60097;60098;60099;60100;60101;71733;71734;71735;71736;71737;71738</t>
  </si>
  <si>
    <t>60101;71734</t>
  </si>
  <si>
    <t>153;1180;1485;2247;2386;2715;3120;3121;3422;4185;4956;5074;5079;5397;6100;6947</t>
  </si>
  <si>
    <t>True;True;True;True;True;True;True;True;True;True;True;True;True;True;True;True</t>
  </si>
  <si>
    <t>164;165;1265;1585;2382;2383;2527;2873;2874;3308;3309;3622;4420;4421;5273;5274;5402;5407;5735;5736;6481;6482;7377</t>
  </si>
  <si>
    <t>2680;2681;2682;2683;2684;2685;2686;2687;2688;2689;2690;2691;2692;2693;2694;2695;2696;2697;2698;2699;2700;2701;2702;2703;2704;2705;2706;2707;2708;2709;2710;2711;2712;2713;2714;2715;2716;2717;2718;2719;2720;2721;2722;2723;2724;2725;2726;2727;2728;2729;2730;2731;2732;2733;2734;20431;20432;20433;20434;20435;20436;20437;20438;20439;20440;20441;20442;20443;20444;20445;20446;20447;20448;20449;20450;20451;20452;20453;20454;20455;25496;25497;25498;25499;25500;25501;25502;25503;25504;25505;25506;25507;25508;25509;40075;40076;40077;40078;40079;40080;40081;40082;40083;40084;40085;40086;40087;40088;40089;40090;40091;40092;40093;40094;40095;40096;40097;40098;40099;42702;42703;42704;42705;42706;42707;42708;42709;42710;42711;42712;42713;42714;42715;42716;42717;42718;42719;42720;42721;42722;42723;42724;42725;42726;42727;48652;48653;48654;48655;48656;48657;48658;48659;48660;48661;48662;48663;48664;48665;48666;48667;48668;48669;48670;48671;48672;48673;48674;48675;48676;48677;48678;48679;48680;48681;48682;48683;48684;48685;48686;48687;48688;48689;56304;56305;56306;56307;56308;56309;56310;56311;56312;56313;56314;56315;56316;56317;56318;56319;56320;56321;56322;56323;56324;56325;56326;61518;61519;61520;61521;61522;61523;61524;61525;61526;61527;61528;61529;61530;61531;61532;76191;76192;76193;76194;76195;76196;76197;76198;76199;76200;76201;76202;76203;76204;76205;76206;76207;76208;76209;76210;76211;76212;76213;89778;89779;89780;89781;89782;89783;89784;89785;89786;89787;89788;89789;89790;89791;89792;89793;89794;89795;89796;89797;89798;92213;92214;92215;92216;92217;92218;92219;92220;92221;92222;92223;92224;92225;92226;92227;92228;92229;92316;92317;92318;92319;92320;92321;92322;92323;92324;92325;92326;92327;92328;92329;92330;92331;92332;92333;92334;92335;92336;92337;92338;92339;92340;97815;97816;97817;97818;97819;97820;97821;97822;97823;97824;97825;97826;97827;97828;97829;97830;97831;97832;97833;97834;97835;97836;97837;97838;97839;97840;97841;97842;97843;97844;97845;97846;97847;97848;97849;97850;110950;110951;110952;110953;110954;110955;110956;110957;110958;110959;110960;110961;110962;110963;110964;110965;110966;110967;110968;110969;110970;110971;110972;110973;110974;110975;110976;126031;126032;126033;126034;126035;126036;126037;126038;126039;126040;126041;126042;126043</t>
  </si>
  <si>
    <t>2497;2498;2499;2500;2501;2502;2503;2504;2505;2506;2507;2508;2509;2510;2511;2512;2513;2514;2515;2516;2517;2518;2519;2520;2521;2522;2523;2524;2525;2526;2527;2528;2529;2530;2531;2532;2533;2534;2535;2536;2537;2538;2539;2540;2541;2542;2543;2544;2545;2546;2547;2548;2549;2550;2551;2552;2553;2554;2555;2556;2557;2558;2559;2560;2561;2562;2563;2564;17505;17506;17507;17508;17509;17510;17511;17512;17513;17514;17515;17516;17517;17518;17519;17520;17521;17522;17523;17524;17525;17526;17527;17528;17529;17530;17531;17532;17533;17534;17535;17536;17537;17538;17539;17540;17541;17542;17543;17544;17545;17546;17547;17548;21590;21591;21592;21593;21594;21595;21596;21597;21598;21599;21600;21601;21602;34928;34929;34930;34931;34932;34933;34934;34935;34936;34937;34938;34939;34940;34941;34942;34943;34944;34945;34946;34947;34948;34949;34950;34951;34952;34953;37227;37228;37229;37230;37231;37232;37233;37234;37235;37236;37237;37238;37239;37240;37241;37242;37243;37244;37245;37246;37247;37248;37249;37250;37251;37252;37253;37254;37255;37256;37257;37258;37259;37260;37261;37262;37263;37264;37265;37266;37267;37268;37269;37270;42589;42590;42591;42592;42593;42594;42595;42596;42597;42598;42599;42600;42601;42602;42603;42604;42605;42606;42607;42608;42609;42610;42611;42612;42613;42614;42615;42616;42617;42618;42619;42620;42621;42622;42623;49123;49124;49125;49126;49127;49128;49129;49130;49131;49132;49133;49134;49135;49136;49137;49138;49139;49140;49141;49142;49143;49144;49145;49146;49147;49148;49149;49150;49151;49152;49153;49154;49155;49156;49157;53326;53327;53328;53329;53330;53331;53332;66074;66075;66076;66077;66078;66079;66080;66081;66082;66083;66084;66085;66086;66087;66088;66089;66090;66091;66092;66093;66094;77727;77728;77729;77730;77731;77732;77733;77734;77735;77736;77737;77738;77739;77740;77741;77742;77743;77744;77745;77746;77747;77748;77749;77750;77751;77752;77753;77754;77755;77756;77757;77758;77759;77760;77761;79868;79869;79870;79952;79953;79954;79955;79956;79957;79958;79959;79960;79961;79962;79963;79964;79965;79966;79967;79968;79969;79970;79971;79972;79973;79974;79975;79976;79977;79978;79979;79980;79981;79982;79983;79984;79985;79986;79987;79988;79989;79990;79991;79992;79993;79994;79995;79996;79997;79998;79999;80000;80001;80002;84020;84021;84022;84023;84024;84025;84026;84027;84028;84029;84030;84031;95827;95828;95829;95830;95831;95832;95833;95834;95835;95836;95837;95838;95839;95840;95841;95842;95843;95844;95845;95846;95847;95848;95849;95850;95851;95852;109509;109510;109511;109512;109513;109514;109515;109516;109517;109518;109519;109520</t>
  </si>
  <si>
    <t>2538;17530;21592;34944;37250;42592;49124;49149;53329;66085;77757;79868;79977;84031;95845;109515</t>
  </si>
  <si>
    <t>314;315;316;317;318;319;320</t>
  </si>
  <si>
    <t>63;109;138;144;250;285;302</t>
  </si>
  <si>
    <t>P06684</t>
  </si>
  <si>
    <t>Complement C5;Complement C5 beta chain;Complement C5 alpha chain;C5a anaphylatoxin;Complement C5 alpha chain</t>
  </si>
  <si>
    <t>sp|P06684|CO5_MOUSE Complement C5 OS=Mus musculus OX=10090 GN=C5 PE=1 SV=2</t>
  </si>
  <si>
    <t>70;4133;6642</t>
  </si>
  <si>
    <t>72;4363;7060</t>
  </si>
  <si>
    <t>1100;1101;1102;1103;1104;1105;1106;1107;1108;1109;1110;75113;75114;75115;75116;75117;75118;75119;75120;75121;75122;75123;75124;75125;75126;120647;120648;120649;120650;120651;120652;120653;120654;120655;120656;120657;120658</t>
  </si>
  <si>
    <t>845;846;847;848;849;850;851;852;853;65101;65102;65103;65104;65105;104621;104622</t>
  </si>
  <si>
    <t>847;65101;104622</t>
  </si>
  <si>
    <t>8;387;1341;2660;4907;5985;6261</t>
  </si>
  <si>
    <t>8;414;1434;2813;5223;6362;6656</t>
  </si>
  <si>
    <t>138;139;140;141;142;143;144;145;146;147;148;149;7009;7010;7011;7012;7013;7014;7015;7016;7017;7018;7019;7020;7021;7022;7023;7024;22989;22990;22991;22992;22993;22994;22995;22996;22997;22998;22999;47473;47474;47475;47476;47477;47478;47479;47480;47481;47482;88928;88929;88930;88931;88932;88933;88934;88935;88936;88937;88938;108639;108640;108641;108642;108643;108644;108645;108646;108647;108648;108649;108650;114148;114149;114150;114151;114152;114153;114154;114155;114156</t>
  </si>
  <si>
    <t>86;87;88;89;6454;6455;6456;6457;6458;19502;19503;19504;19505;19506;41378;76870;76871;76872;76873;76874;76875;92724;92725;99129</t>
  </si>
  <si>
    <t>86;6455;19502;41378;76871;92725;99129</t>
  </si>
  <si>
    <t>P35564</t>
  </si>
  <si>
    <t>Calnexin</t>
  </si>
  <si>
    <t>Canx</t>
  </si>
  <si>
    <t>sp|P35564|CALX_MOUSE Calnexin OS=Mus musculus OX=10090 GN=Canx PE=1 SV=1</t>
  </si>
  <si>
    <t>118;464;817;1374;1375;2394;2510;2836;3434;3829;4046;5760;5804;6071;6796;6797;6923;7015</t>
  </si>
  <si>
    <t>True;True;True;True;True;True;True;True;True;True;True;True;True;True;True;True;True;True</t>
  </si>
  <si>
    <t>126;498;869;1469;1470;2535;2658;3006;3634;4046;4273;6120;6167;6451;7221;7222;7350;7447</t>
  </si>
  <si>
    <t>2030;2031;2032;2033;2034;2035;2036;2037;2038;2039;2040;2041;8248;8249;8250;8251;8252;8253;8254;8255;8256;8257;8258;8259;8260;8261;13816;13817;13818;13819;13820;13821;13822;13823;13824;13825;13826;13827;13828;13829;13830;13831;23686;23687;23688;23689;23690;23691;23692;23693;23694;23695;23696;23697;23698;23699;23700;23701;23702;23703;23704;23705;23706;42837;42838;42839;42840;42841;42842;42843;42844;42845;42846;42847;42848;42849;45027;45028;45029;45030;45031;45032;45033;45034;45035;45036;45037;45038;45039;45040;51218;51219;51220;51221;51222;51223;51224;51225;51226;51227;51228;61753;61754;61755;61756;61757;61758;61759;61760;61761;61762;61763;61764;61765;61766;61767;61768;61769;61770;61771;61772;61773;61774;61775;69587;69588;69589;69590;69591;69592;69593;69594;69595;69596;69597;73328;73329;73330;73331;73332;73333;73334;104853;104854;104855;104856;104857;104858;104859;104860;104861;104862;104863;104864;104865;104866;104867;104868;104869;104870;104871;104872;104873;104874;105672;105673;105674;105675;105676;105677;105678;105679;105680;105681;105682;105683;105684;105685;110342;110343;110344;110345;110346;110347;110348;110349;110350;110351;123481;123482;123483;123484;123485;123486;123487;123488;123489;123490;123491;123492;123493;123494;123495;123496;123497;123498;123499;123500;123501;123502;123503;123504;125527;125528;125529;125530;125531;125532;125533;125534;125535;125536;125537;125538;125539;125540;125541;125542;125543;125544;125545;125546;125547;125548;125549;127155;127156;127157;127158;127159;127160;127161;127162;127163;127164;127165;127166</t>
  </si>
  <si>
    <t>1985;1986;1987;7399;7400;7401;7402;7403;7404;7405;7406;7407;7408;7409;7410;7411;7412;11983;11984;11985;11986;11987;11988;11989;11990;11991;11992;11993;11994;20287;20288;20289;20290;20291;20292;20293;20294;20295;20296;20297;20298;20299;20300;37338;37339;37340;37341;37342;37343;37344;37345;37346;39400;39401;39402;39403;39404;39405;39406;39407;39408;39409;39410;44664;44665;44666;44667;44668;44669;44670;44671;44672;44673;44674;53511;53512;53513;53514;53515;53516;53517;53518;53519;53520;53521;53522;53523;53524;53525;53526;53527;53528;53529;53530;53531;53532;53533;53534;60263;60264;60265;60266;60267;60268;60269;60270;60271;63163;63164;63165;89995;89996;89997;89998;89999;90000;90001;90002;90003;90004;90005;90006;90007;90008;90009;90010;90632;90633;90634;90635;90636;90637;90638;90639;90640;90641;90642;90643;95075;95076;107223;107224;107225;107226;107227;107228;107229;107230;107231;107232;107233;107234;107235;107236;107237;107238;109118;109119;109120;109121;109122;109123;109124;109125;109126;109127;109128;109129;109130;109131;109132;110506</t>
  </si>
  <si>
    <t>1985;7406;11984;20291;20296;37340;39406;44667;53524;60271;63164;89998;90641;95076;107225;107229;109120;110506</t>
  </si>
  <si>
    <t>Q91WT9</t>
  </si>
  <si>
    <t>Cystathionine beta-synthase</t>
  </si>
  <si>
    <t>Cbs</t>
  </si>
  <si>
    <t>sp|Q91WT9|CBS_MOUSE Cystathionine beta-synthase OS=Mus musculus OX=10090 GN=Cbs PE=1 SV=3</t>
  </si>
  <si>
    <t>1770;3911;5550;6853</t>
  </si>
  <si>
    <t>1890;4129;5899;7279</t>
  </si>
  <si>
    <t>31159;31160;31161;31162;31163;31164;31165;31166;31167;31168;31169;31170;31171;31172;31173;31174;71010;71011;71012;71013;71014;71015;71016;71017;71018;71019;71020;71021;71022;100682;100683;100684;100685;100686;100687;100688;100689;100690;124402;124403;124404;124405;124406;124407;124408;124409;124410;124411;124412;124413</t>
  </si>
  <si>
    <t>26769;61421;61422;86600;86601;86602;86603;86604;86605;108165;108166;108167;108168;108169;108170</t>
  </si>
  <si>
    <t>26769;61422;86601;108169</t>
  </si>
  <si>
    <t>Q64285</t>
  </si>
  <si>
    <t>Bile salt-activated lipase</t>
  </si>
  <si>
    <t>Cel</t>
  </si>
  <si>
    <t>sp|Q64285|CEL_MOUSE Bile salt-activated lipase OS=Mus musculus OX=10090 GN=Cel PE=1 SV=1</t>
  </si>
  <si>
    <t>285;386;407;1055;2129;2130;2308;2430;2773;3460;3760;3761;4217;4710;4833;4917;5116;5137;5407;6180;6212;6444;6943</t>
  </si>
  <si>
    <t>True;True;True;True;True;True;True;True;True;True;True;True;True;True;True;True;True;True;True;True;True;True;True</t>
  </si>
  <si>
    <t>306;307;413;436;1131;1132;2262;2263;2445;2574;2938;3661;3973;3974;4455;5018;5144;5233;5445;5468;5746;5747;6571;6607;6848;7371;7372</t>
  </si>
  <si>
    <t>5226;5227;5228;5229;5230;5231;5232;5233;5234;5235;5236;5237;5238;5239;5240;5241;5242;5243;5244;5245;5246;5247;5248;5249;5250;5251;5252;5253;5254;5255;5256;5257;5258;5259;5260;5261;6996;6997;6998;6999;7000;7001;7002;7003;7004;7005;7006;7007;7008;7310;7311;7312;7313;7314;7315;7316;7317;7318;7319;7320;7321;18408;18409;18410;18411;18412;18413;18414;18415;18416;18417;18418;18419;18420;18421;18422;18423;18424;18425;18426;18427;18428;18429;18430;18431;18432;18433;18434;18435;18436;18437;18438;18439;18440;18441;18442;18443;18444;18445;18446;18447;37536;37537;37538;37539;37540;37541;37542;37543;37544;37545;37546;37547;37548;37549;37550;37551;37552;37553;37554;37555;37556;37557;37558;37559;37560;37561;37562;37563;37564;37565;37566;37567;41081;41082;41083;41084;41085;41086;41087;41088;41089;41090;41091;41092;43443;43444;43445;43446;43447;43448;43449;43450;43451;43452;43453;43454;49906;49907;49908;49909;49910;49911;49912;49913;49914;49915;49916;49917;49918;62344;62345;62346;62347;62348;62349;62350;62351;68114;68115;68116;68117;68118;68119;68120;68121;68122;68123;68124;68125;68126;68127;68128;68129;68130;68131;68132;68133;68134;68135;68136;68137;68138;68139;68140;68141;68142;68143;68144;68145;68146;68147;68148;68149;68150;68151;68152;68153;68154;68155;68156;68157;68158;68159;68160;68161;68162;68163;68164;68165;68166;68167;68168;68169;68170;68171;68172;68173;68174;68175;68176;76812;76813;76814;76815;76816;76817;76818;76819;76820;76821;76822;76823;76824;76825;85645;85646;85647;85648;85649;85650;85651;85652;85653;85654;85655;85656;85657;85658;87589;87590;87591;87592;87593;87594;87595;87596;87597;87598;87599;87600;89137;89138;89139;89140;89141;89142;89143;89144;89145;89146;89147;89148;89149;92868;92869;92870;92871;92872;92873;92874;92875;92876;92877;92878;92879;92880;92881;92882;92883;93357;93358;97964;97965;97966;97967;97968;97969;97970;97971;97972;97973;97974;97975;97976;97977;97978;97979;97980;97981;97982;97983;97984;97985;97986;97987;97988;97989;97990;97991;97992;97993;97994;97995;97996;97997;97998;112664;112665;112666;112667;112668;112669;112670;112671;112672;112673;112674;112675;112676;112677;112678;112679;112680;112681;112682;112683;113335;113336;113337;113338;113339;113340;113341;113342;113343;113344;113345;113346;113347;113348;113349;113350;113351;113352;113353;113354;113355;113356;113357;113358;113359;113360;113361;113362;117249;117250;117251;117252;117253;117254;117255;117256;117257;117258;117259;117260;117261;117262;117263;117264;117265;117266;117267;117268;117269;117270;117271;117272;117273;117274;117275;125911;125912;125913;125914;125915;125916;125917;125918;125919;125920;125921;125922;125923;125924;125925;125926;125927;125928;125929;125930;125931;125932;125933;125934;125935;125936;125937;125938;125939;125940;125941;125942;125943;125944;125945;125946;125947;125948;125949;125950;125951;125952;125953;125954;125955;125956;125957;125958;125959;125960;125961;125962;125963;125964;125965;125966</t>
  </si>
  <si>
    <t>4907;4908;4909;4910;4911;4912;4913;4914;4915;4916;4917;4918;4919;4920;4921;4922;4923;4924;4925;4926;4927;4928;4929;4930;4931;4932;4933;4934;4935;4936;4937;4938;4939;4940;4941;4942;6423;6424;6425;6426;6427;6428;6429;6430;6431;6432;6433;6434;6435;6436;6437;6438;6439;6440;6441;6442;6443;6444;6445;6446;6447;6448;6449;6450;6451;6452;6453;6627;6628;6629;6630;6631;6632;6633;6634;6635;6636;6637;6638;6639;6640;6641;6642;6643;15821;15822;15823;15824;15825;15826;15827;15828;15829;15830;15831;15832;15833;15834;15835;15836;15837;15838;15839;15840;15841;15842;15843;15844;15845;15846;15847;15848;15849;15850;15851;15852;15853;15854;15855;15856;15857;15858;15859;15860;15861;15862;15863;15864;15865;15866;15867;15868;15869;15870;15871;15872;15873;15874;15875;15876;15877;15878;15879;32398;32399;32400;32401;32402;32403;32404;32405;32406;32407;32408;32409;32410;32411;32412;32413;32414;32415;32416;32417;35673;35674;35675;35676;35677;35678;35679;35680;35681;35682;37833;37834;37835;37836;37837;37838;37839;37840;37841;37842;37843;37844;37845;37846;37847;37848;43584;43585;43586;43587;43588;43589;43590;43591;43592;43593;43594;43595;43596;43597;43598;43599;43600;43601;43602;43603;43604;43605;43606;43607;53946;53947;53948;58533;58534;58535;58536;58537;58538;58539;58540;58541;58542;58543;58544;58545;58546;58547;58548;58549;58550;58551;58552;58553;58554;58555;58556;58557;58558;58559;58560;58561;58562;58563;58564;58565;58566;58567;58568;58569;58570;58571;58572;58573;58574;58575;58576;58577;58578;58579;58580;58581;58582;58583;58584;58585;58586;58587;58588;58589;58590;58591;58592;58593;58594;58595;58596;58597;58598;58599;66640;66641;66642;66643;66644;66645;66646;66647;66648;66649;66650;66651;66652;66653;66654;66655;66656;66657;66658;66659;66660;66661;66662;66663;66664;66665;66666;66667;66668;66669;66670;74276;74277;74278;75641;75642;75643;75644;75645;75646;75647;75648;75649;75650;75651;75652;77174;77175;77176;77177;77178;77179;77180;77181;77182;77183;77184;77185;77186;77187;77188;77189;77190;77191;77192;77193;77194;77195;77196;77197;77198;77199;80322;80323;80324;80325;80326;80327;80328;80329;80330;80331;80332;80333;80334;80335;80336;80337;80753;84123;84124;84125;84126;84127;84128;84129;84130;84131;84132;84133;84134;84135;84136;84137;84138;84139;84140;84141;84142;84143;84144;84145;84146;84147;84148;84149;84150;84151;84152;84153;84154;97836;97837;97838;97839;97840;97841;97842;97843;97844;97845;97846;97847;97848;97849;97850;98467;98468;98469;98470;98471;98472;98473;98474;98475;98476;98477;98478;98479;98480;98481;98482;98483;98484;98485;98486;98487;98488;98489;98490;98491;98492;98493;98494;98495;98496;98497;98498;98499;98500;98501;98502;98503;98504;98505;98506;98507;98508;98509;98510;98511;98512;98513;98514;98515;98516;98517;98518;98519;98520;98521;98522;98523;98524;98525;98526;98527;98528;98529;98530;98531;98532;98533;98534;98535;98536;98537;98538;98539;98540;98541;98542;102140;102141;102142;102143;102144;102145;102146;102147;102148;102149;102150;102151;102152;102153;102154;102155;102156;102157;102158;102159;102160;102161;102162;102163;109414;109415;109416;109417;109418;109419;109420;109421;109422;109423;109424;109425;109426;109427;109428;109429;109430;109431;109432;109433;109434;109435;109436;109437;109438;109439;109440;109441;109442;109443;109444;109445;109446;109447;109448;109449;109450;109451;109452;109453;109454;109455;109456;109457;109458;109459;109460;109461;109462;109463;109464</t>
  </si>
  <si>
    <t>4918;6426;6629;15849;32411;32417;35682;37833;43602;53947;58542;58560;66652;74276;75648;77188;80330;80753;84137;97847;98493;102140;109459</t>
  </si>
  <si>
    <t>252;253;254;255</t>
  </si>
  <si>
    <t>189;242;451;499</t>
  </si>
  <si>
    <t>Q8BGS7</t>
  </si>
  <si>
    <t>Choline/ethanolaminephosphotransferase 1</t>
  </si>
  <si>
    <t>Cept1</t>
  </si>
  <si>
    <t>sp|Q8BGS7|CEPT1_MOUSE Choline/ethanolaminephosphotransferase 1 OS=Mus musculus OX=10090 GN=Cept1 PE=1 SV=1</t>
  </si>
  <si>
    <t>3744;3988</t>
  </si>
  <si>
    <t>3955;4208</t>
  </si>
  <si>
    <t>67739;67740;67741;67742;67743;67744;67745;67746;67747;67748;67749;67750;67751;72325;72326;72327;72328;72329;72330</t>
  </si>
  <si>
    <t>58248;58249;58250;58251;58252;58253;58254;58255;58256;58257;58258;58259;62493;62494</t>
  </si>
  <si>
    <t>58250;62493</t>
  </si>
  <si>
    <t>251;443;958;1319;1356;1581;1621;1727;1839;1998;2073;2653;2810;2830;3579;3786;3903;4693;5037;5390;5831;6132;7275</t>
  </si>
  <si>
    <t>True;False;True;False;True;True;True;True;True;True;False;True;True;True;True;True;True;True;True;True;True;True;True</t>
  </si>
  <si>
    <t>270;476;1024;1411;1451;1692;1732;1846;1959;2125;2203;2804;2805;2979;3000;3786;4001;4121;4999;5360;5727;5728;6196;6516;6517;7718</t>
  </si>
  <si>
    <t>4604;4605;4606;4607;4608;4609;4610;4611;4612;4613;4614;4615;4616;4617;4618;4619;4620;4621;4622;4623;4624;4625;4626;4627;7857;7858;7859;7860;7861;7862;7863;7864;7865;7866;7867;7868;7869;7870;7871;7872;7873;7874;7875;7876;7877;7878;16788;16789;16790;16791;16792;16793;16794;16795;16796;16797;16798;16799;16800;16801;16802;16803;16804;16805;16806;16807;16808;16809;16810;16811;22640;22641;22642;22643;22644;22645;22646;22647;22648;22649;22650;22651;22652;22653;22654;22655;22656;22657;22658;22659;22660;22661;22662;22663;22664;22665;22666;22667;22668;22669;22670;22671;22672;22673;22674;22675;23377;23378;23379;23380;23381;23382;23383;23384;23385;23386;23387;23388;23389;23390;23391;23392;23393;23394;23395;23396;23397;23398;23399;23400;23401;23402;23403;23404;23405;23406;23407;23408;23409;23410;27975;27976;27977;27978;27979;27980;27981;27982;27983;27984;27985;27986;27987;27988;27989;27990;27991;27992;27993;27994;27995;27996;27997;27998;27999;28000;28001;28002;28003;28004;28005;28006;28007;28008;28009;28010;28011;28012;28013;28014;28015;28562;28563;28564;28565;28566;28567;28568;28569;28570;28571;28572;28573;28574;28575;28576;28577;28578;28579;28580;28581;28582;28583;28584;28585;28586;28587;28588;30362;30363;30364;30365;30366;30367;30368;30369;30370;30371;30372;30373;30374;30375;30376;30377;30378;30379;30380;30381;30382;30383;30384;30385;30386;30387;30388;32219;32220;32221;32222;32223;32224;32225;32226;32227;32228;32229;32230;32231;32232;32233;34901;34902;34903;34904;34905;34906;34907;34908;34909;34910;34911;34912;34913;34914;34915;34916;34917;34918;34919;34920;34921;34922;34923;34924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36189;36190;36191;36192;36193;36194;36195;36196;36197;36198;36199;36200;36201;36202;36203;36204;36205;36206;36207;36208;36209;36210;36211;36212;36213;36214;36215;36216;36217;36218;36219;36220;36221;36222;36223;36224;36225;36226;36227;36228;36229;36230;36231;36232;36233;36234;36235;36236;36237;36238;36239;36240;36241;36242;36243;36244;36245;36246;36247;36248;36249;36250;36251;36252;36253;36254;36255;36256;36257;36258;36259;36260;36261;36262;36263;36264;36265;36266;36267;36268;36269;36270;36271;36272;36273;36274;36275;36276;36277;36278;36279;36280;36281;36282;36283;36284;36285;36286;36287;36288;36289;36290;36291;36292;36293;36294;36295;36296;36297;36298;36299;36300;36301;36302;36303;36304;36305;36306;36307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36368;36369;47304;47305;47306;47307;47308;47309;47310;47311;47312;47313;47314;47315;47316;47317;47318;47319;47320;47321;47322;47323;47324;47325;47326;47327;47328;47329;47330;47331;47332;47333;47334;47335;47336;47337;47338;47339;47340;47341;47342;47343;47344;47345;47346;47347;47348;47349;47350;50694;50695;50696;50697;50698;50699;50700;50701;50702;50703;50704;50705;50706;50707;50708;50709;50710;50711;50712;50713;50714;50715;50716;50717;50718;50719;50720;51145;51146;51147;51148;51149;51150;51151;51152;51153;51154;51155;51156;65117;65118;65119;65120;65121;65122;65123;65124;65125;65126;65127;65128;65129;65130;65131;65132;65133;65134;65135;65136;65137;65138;65139;65140;65141;65142;65143;65144;68716;68717;68718;68719;68720;68721;68722;68723;68724;68725;68726;68727;68728;68729;68730;68731;68732;68733;68734;68735;68736;68737;68738;68739;68740;70778;70779;70780;70781;70782;70783;70784;70785;70786;70787;70788;70789;70790;70791;70792;70793;70794;70795;70796;70797;70798;70799;70800;70801;70802;70803;70804;70805;70806;70807;70808;70809;70810;70811;70812;70813;70814;70815;85296;85297;85298;85299;85300;85301;85302;85303;85304;85305;85306;85307;85308;85309;85310;85311;85312;85313;85314;85315;85316;85317;85318;85319;85320;85321;85322;85323;85324;85325;85326;85327;85328;85329;91456;91457;91458;91459;91460;91461;91462;91463;91464;91465;91466;91467;91468;91469;91470;91471;91472;91473;91474;91475;91476;91477;91478;91479;91480;97677;97678;97679;97680;97681;97682;97683;97684;97685;97686;97687;97688;97689;97690;97691;97692;97693;97694;97695;97696;97697;97698;97699;97700;97701;97702;97703;97704;97705;97706;97707;97708;97709;97710;97711;97712;97713;97714;97715;97716;97717;97718;97719;97720;106043;106044;106045;106046;106047;106048;106049;106050;106051;106052;106053;106054;111468;111469;111470;111471;111472;111473;111474;111475;111476;111477;111478;111479;111480;111481;111482;111483;111484;111485;111486;111487;111488;111489;111490;111491;111492;111493;111494;111495;111496;111497;111498;111499;111500;111501;111502;111503;111504;111505;111506;111507;111508;111509;111510;111511;111512;111513;111514;111515;111516;111517;111518;111519;111520;111521;111522;111523;111524;111525;111526;111527;111528;111529;111530;111531;111532;111533;111534;111535;111536;111537;111538;111539;111540;131367;131368;131369;131370;131371;131372;131373;131374;131375;131376;131377;131378;131379;131380;131381;131382;131383;131384;131385;131386;131387;131388;131389</t>
  </si>
  <si>
    <t>4162;4163;4164;4165;4166;4167;4168;4169;4170;4171;4172;4173;4174;4175;4176;4177;4178;4179;4180;4181;4182;4183;4184;4185;4186;4187;4188;4189;4190;4191;4192;4193;6992;6993;6994;6995;6996;6997;6998;6999;7000;7001;7002;7003;7004;7005;7006;7007;7008;7009;7010;7011;7012;7013;7014;7015;7016;7017;7018;7019;7020;7021;7022;7023;7024;7025;7026;7027;7028;7029;7030;7031;7032;7033;7034;7035;7036;7037;7038;7039;7040;7041;7042;7043;7044;7045;7046;7047;7048;7049;7050;7051;7052;7053;7054;7055;7056;7057;7058;7059;7060;7061;7062;7063;7064;7065;7066;7067;7068;7069;7070;7071;7072;7073;7074;7075;7076;7077;7078;7079;7080;7081;7082;7083;7084;7085;7086;7087;7088;7089;7090;7091;7092;7093;7094;7095;7096;7097;7098;7099;7100;7101;7102;7103;14567;14568;14569;14570;14571;14572;14573;14574;14575;14576;14577;14578;14579;14580;14581;14582;14583;14584;14585;14586;14587;14588;14589;14590;19225;19226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19297;19298;19299;19300;19301;19302;19303;19304;19305;19306;19307;19308;19309;19310;19311;19312;19313;19314;19315;20088;20089;20090;20091;20092;20093;20094;20095;20096;20097;20098;20099;20100;20101;20102;20103;20104;20105;20106;20107;20108;20109;20110;20111;20112;20113;20114;20115;20116;20117;20118;20119;20120;20121;20122;20123;20124;20125;20126;20127;20128;20129;20130;20131;20132;20133;20134;20135;20136;20137;20138;20139;20140;20141;24007;24008;24009;24010;24011;24012;24013;24014;24015;24016;24017;24018;24019;24020;24021;24022;24023;24024;24025;24026;24027;24028;24029;24030;24031;24032;24033;24034;24035;24036;24037;24038;24039;24040;24041;24042;24043;24044;24045;24046;24047;24048;24049;24050;24051;24052;24053;24054;24055;24056;24057;24058;24059;24060;24061;24062;24063;24064;24065;24066;24067;24068;24069;24567;24568;24569;24570;24571;24572;24573;24574;24575;24576;24577;24578;24579;24580;24581;24582;24583;24584;24585;24586;24587;24588;24589;24590;24591;24592;24593;24594;24595;24596;24597;24598;24599;24600;24601;24602;24603;24604;26149;26150;26151;26152;26153;26154;26155;26156;26157;26158;26159;26160;26161;26162;26163;26164;26165;26166;26167;26168;26169;26170;26171;26172;26173;26174;26175;26176;26177;26178;26179;26180;26181;26182;26183;26184;26185;26186;26187;26188;26189;26190;26191;26192;26193;27613;27614;27615;27616;27617;27618;27619;27620;27621;27622;27623;27624;27625;27626;27627;27628;27629;29839;29840;29841;29842;29843;29844;29845;29846;29847;29848;29849;29850;29851;29852;29853;29854;29855;29856;29857;29858;29859;29860;29861;29862;29863;29864;29865;29866;29867;29868;29869;29870;30823;30824;30825;30826;30827;30828;30829;30830;30831;30832;30833;30834;30835;30836;30837;30838;30839;30840;30841;30842;30843;30844;30845;30846;30847;30848;30849;30850;30851;30852;30853;30854;30855;30856;30857;30858;30859;30860;30861;30862;30863;30864;30865;30866;30867;30868;30869;30870;30871;30872;30873;30874;30875;30876;30877;30878;30879;30880;30881;30882;30883;30884;30885;30886;30887;30888;30889;30890;30891;30892;30893;30894;30895;30896;30897;30898;30899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;31032;31033;31034;31035;31036;31037;31038;31039;31040;31041;31042;31043;31044;31045;31046;31047;31048;31049;31050;31051;31052;31053;31054;31055;31056;31057;31058;31059;31060;31061;31062;31063;31064;31065;31066;31067;31068;31069;31070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31170;31171;31172;31173;31174;31175;31176;31177;31178;31179;31180;31181;31182;31183;31184;31185;31186;31187;31188;31189;31190;31191;31192;31193;31194;31195;31196;31197;31198;31199;31200;31201;31202;31203;31204;31205;31206;31207;31208;31209;31210;31211;31212;31213;31214;31215;31216;31217;31218;31219;31220;31221;31222;31223;31224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41245;41246;41247;41248;41249;41250;41251;41252;41253;41254;41255;41256;41257;41258;41259;41260;41261;41262;41263;41264;41265;41266;41267;41268;41269;41270;41271;41272;41273;41274;41275;41276;41277;41278;41279;41280;41281;41282;41283;41284;44185;44186;44187;44188;44189;44190;44191;44192;44193;44194;44195;44196;44197;44198;44199;44200;44201;44202;44203;44204;44205;44206;44207;44208;44209;44210;44211;44212;44213;44214;44215;44216;44217;44218;44219;44220;44221;44222;44223;44224;44225;44226;44227;44228;44229;44230;44231;44232;44233;44234;44235;44236;44237;44238;44239;44240;44241;44242;44243;44244;44245;44246;44247;44248;44249;44250;44251;44252;44253;44254;44255;44256;44257;44258;44259;44260;44261;44262;44263;44264;44612;44613;44614;44615;44616;44617;44618;44619;44620;44621;44622;44623;56200;56201;56202;56203;56204;56205;56206;56207;56208;56209;56210;56211;56212;56213;56214;56215;56216;56217;56218;56219;56220;56221;56222;56223;56224;56225;56226;56227;56228;56229;56230;56231;56232;56233;56234;56235;56236;56237;56238;56239;56240;56241;56242;56243;56244;56245;56246;56247;56248;56249;56250;56251;56252;56253;56254;56255;56256;56257;56258;56259;59299;59300;59301;59302;59303;59304;59305;59306;59307;59308;59309;59310;59311;59312;59313;59314;59315;59316;59317;59318;59319;59320;59321;59322;59323;59324;59325;59326;59327;59328;59329;59330;59331;59332;59333;59334;59335;59336;59337;59338;59339;59340;59341;59342;59343;59344;59345;59346;59347;59348;59349;59350;59351;59352;59353;59354;59355;59356;59357;59358;59359;61106;61107;61108;61109;61110;61111;61112;61113;61114;61115;61116;61117;61118;61119;61120;61121;61122;61123;61124;61125;61126;61127;61128;61129;61130;61131;61132;61133;61134;61135;61136;61137;61138;61139;61140;61141;61142;61143;73761;73762;73763;73764;73765;73766;73767;73768;73769;73770;73771;73772;73773;73774;73775;73776;73777;73778;73779;73780;73781;73782;73783;73784;73785;73786;73787;73788;73789;73790;73791;73792;73793;73794;73795;73796;73797;73798;73799;73800;73801;73802;73803;73804;73805;73806;73807;73808;73809;73810;73811;73812;73813;73814;73815;73816;73817;73818;73819;79200;79201;79202;79203;79204;79205;79206;79207;79208;79209;79210;79211;79212;79213;79214;79215;79216;79217;79218;79219;79220;79221;83828;83829;83830;83831;83832;83833;83834;83835;83836;83837;83838;83839;83840;83841;83842;83843;83844;83845;83846;83847;83848;83849;83850;83851;83852;83853;83854;83855;83856;83857;83858;83859;83860;83861;83862;83863;83864;83865;83866;83867;83868;83869;83870;83871;83872;83873;83874;83875;83876;83877;83878;83879;83880;83881;83882;83883;83884;83885;90885;90886;90887;90888;90889;90890;90891;90892;90893;90894;90895;90896;90897;90898;90899;90900;90901;90902;90903;90904;90905;96197;96198;96199;96200;96201;96202;96203;96204;96205;96206;96207;96208;96209;96210;96211;96212;96213;96214;96215;96216;96217;96218;96219;96220;96221;96222;96223;96224;96225;96226;96227;96228;96229;96230;96231;96232;96233;96234;96235;96236;96237;96238;96239;96240;96241;96242;96243;96244;96245;96246;96247;96248;96249;96250;96251;96252;96253;96254;96255;96256;96257;96258;96259;96260;96261;96262;96263;96264;96265;96266;96267;96268;96269;96270;96271;96272;96273;96274;96275;96276;96277;96278;96279;96280;96281;96282;96283;96284;96285;96286;96287;96288;96289;96290;96291;96292;96293;96294;96295;96296;96297;96298;96299;96300;96301;96302;96303;96304;114044;114045;114046;114047;114048;114049;114050;114051;114052;114053;114054;114055;114056;114057;114058;114059;114060;114061;114062</t>
  </si>
  <si>
    <t>4176;7010;14588;19288;20130;24012;24592;26163;27618;29843;31217;41280;44203;44620;56201;59345;61112;73778;79219;83831;90894;96250;114048</t>
  </si>
  <si>
    <t>348;349;350</t>
  </si>
  <si>
    <t>281;346;360</t>
  </si>
  <si>
    <t>122;280;281;443;769;1320;1728;1851;2073;3118;3119;3244;3511;3788;3900;4553;4692;5040;5263;5361;5389;5843;7111;7219</t>
  </si>
  <si>
    <t>True;True;True;False;True;True;False;True;False;True;True;True;True;True;True;True;True;True;True;True;True;True;True;True</t>
  </si>
  <si>
    <t>130;301;302;476;817;818;1412;1847;1972;1973;2203;3305;3306;3307;3434;3715;4003;4118;4834;4835;4998;5364;5596;5696;5697;5726;6210;7546;7659</t>
  </si>
  <si>
    <t>2078;2079;2080;2081;2082;2083;2084;2085;2086;2087;2088;2089;2090;2091;2092;5136;5137;5138;5139;5140;5141;5142;5143;5144;5145;5146;5147;5148;5149;5150;5151;5152;5153;5154;5155;5156;5157;5158;5159;5160;5161;5162;5163;5164;5165;5166;5167;5168;5169;5170;5171;5172;5173;7857;7858;7859;7860;7861;7862;7863;7864;7865;7866;7867;7868;7869;7870;7871;7872;7873;7874;7875;7876;7877;7878;12944;12945;12946;12947;12948;12949;12950;12951;12952;12953;12954;12955;12956;12957;12958;12959;12960;12961;12962;12963;12964;12965;12966;12967;12968;22676;22677;22678;22679;22680;22681;22682;22683;22684;22685;22686;22687;22688;22689;30389;30390;30391;30392;30393;30394;30395;30396;30397;30398;30399;30400;30401;30402;30403;30404;30405;30406;30407;30408;30409;30410;30411;30412;30413;30414;30415;30416;30417;30418;30419;30420;30421;30422;30423;30424;30425;32458;32459;32460;32461;32462;32463;32464;32465;32466;32467;32468;32469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36189;36190;36191;36192;36193;36194;36195;36196;36197;36198;36199;36200;36201;36202;36203;36204;36205;36206;36207;36208;36209;36210;36211;36212;36213;36214;36215;36216;36217;36218;36219;36220;36221;36222;36223;36224;36225;36226;36227;36228;36229;36230;36231;36232;36233;36234;36235;36236;36237;36238;36239;36240;36241;36242;36243;36244;36245;36246;36247;36248;36249;36250;36251;36252;36253;36254;36255;36256;36257;36258;36259;36260;36261;36262;36263;36264;36265;36266;36267;36268;36269;36270;36271;36272;36273;36274;36275;36276;36277;36278;36279;36280;36281;36282;36283;36284;36285;36286;36287;36288;36289;36290;36291;36292;36293;36294;36295;36296;36297;36298;36299;36300;36301;36302;36303;36304;36305;36306;36307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36368;36369;56236;56237;56238;56239;56240;56241;56242;56243;56244;56245;56246;56247;56248;56249;56250;56251;56252;56253;56254;56255;56256;56257;56258;56259;56260;56261;56262;56263;56264;56265;56266;56267;56268;56269;56270;56271;56272;56273;56274;56275;56276;56277;56278;56279;56280;56281;56282;56283;56284;56285;56286;56287;56288;56289;56290;56291;56292;56293;56294;56295;56296;56297;56298;56299;56300;56301;56302;56303;58306;58307;58308;58309;58310;58311;58312;58313;58314;58315;58316;58317;58318;58319;58320;58321;58322;58323;58324;58325;58326;58327;58328;58329;58330;58331;58332;58333;58334;58335;58336;63369;63370;63371;63372;63373;63374;63375;63376;63377;63378;63379;68784;68785;68786;68787;68788;68789;68790;68791;68792;68793;68794;68795;68796;68797;68798;68799;68800;68801;68802;68803;68804;68805;68806;68807;68808;68809;68810;70707;70708;70709;70710;70711;70712;70713;70714;70715;70716;70717;70718;70719;70720;70721;70722;70723;70724;70725;70726;70727;70728;70729;70730;70731;70732;70733;70734;82643;82644;82645;82646;82647;82648;82649;82650;82651;82652;82653;82654;82655;82656;82657;82658;82659;82660;82661;82662;82663;82664;82665;82666;85270;85271;85272;85273;85274;85275;85276;85277;85278;85279;85280;85281;85282;85283;85284;85285;85286;85287;85288;85289;85290;85291;85292;85293;85294;85295;91613;91614;91615;91616;91617;91618;91619;91620;91621;91622;91623;91624;95554;95555;95556;95557;95558;95559;95560;95561;95562;95563;95564;95565;95566;95567;95568;95569;95570;95571;95572;95573;95574;95575;95576;95577;95578;95579;95580;95581;95582;95583;95584;95585;95586;95587;95588;95589;95590;95591;95592;95593;97192;97193;97194;97195;97196;97197;97198;97199;97200;97201;97202;97203;97204;97205;97632;97633;97634;97635;97636;97637;97638;97639;97640;97641;97642;97643;97644;97645;97646;97647;97648;97649;97650;97651;97652;97653;97654;97655;97656;97657;97658;97659;97660;97661;97662;97663;97664;97665;97666;97667;97668;97669;97670;97671;97672;97673;97674;97675;97676;106249;106250;106251;106252;106253;106254;106255;106256;106257;106258;106259;106260;128522;128523;128524;128525;128526;128527;128528;128529;128530;128531;128532;128533;128534;128535;128536;128537;128538;128539;128540;128541;128542;128543;128544;130397;130398;130399;130400;130401;130402;130403;130404;130405;130406;130407;130408;130409;130410;130411;130412;130413;130414;130415;130416;130417;130418;130419;130420;130421;130422;130423;130424;130425;130426;130427;130428;130429</t>
  </si>
  <si>
    <t>2029;2030;2031;2032;2033;2034;2035;2036;2037;2038;2039;4810;4811;4812;4813;4814;4815;4816;4817;4818;4819;4820;4821;4822;4823;4824;4825;4826;4827;4828;4829;4830;4831;4832;4833;4834;4835;4836;4837;4838;4839;4840;4841;4842;4843;4844;4845;4846;4847;4848;4849;4850;4851;4852;4853;4854;4855;4856;4857;4858;4859;4860;4861;4862;4863;4864;4865;4866;4867;4868;4869;4870;4871;4872;4873;4874;4875;4876;4877;4878;4879;4880;4881;4882;4883;4884;4885;6992;6993;6994;6995;6996;6997;6998;6999;7000;7001;7002;7003;7004;7005;7006;7007;7008;7009;7010;7011;7012;7013;7014;7015;7016;7017;7018;7019;7020;7021;7022;7023;7024;7025;7026;7027;7028;7029;7030;7031;7032;7033;7034;7035;7036;7037;7038;7039;7040;7041;7042;7043;7044;7045;7046;7047;7048;7049;7050;7051;7052;7053;7054;7055;7056;7057;7058;7059;7060;7061;7062;7063;7064;7065;7066;7067;7068;7069;7070;7071;7072;7073;7074;7075;7076;7077;7078;7079;7080;7081;7082;7083;7084;7085;7086;7087;7088;7089;7090;7091;7092;7093;7094;7095;7096;7097;7098;7099;7100;7101;7102;7103;10970;10971;10972;10973;10974;10975;10976;10977;10978;10979;10980;10981;10982;10983;10984;10985;10986;10987;10988;10989;10990;10991;10992;10993;10994;10995;10996;10997;10998;10999;11000;11001;11002;11003;11004;11005;11006;11007;11008;11009;11010;11011;11012;19316;19317;19318;19319;19320;19321;19322;19323;19324;19325;19326;19327;19328;19329;19330;19331;19332;19333;19334;19335;19336;19337;19338;19339;19340;19341;19342;19343;19344;19345;19346;19347;19348;19349;19350;19351;19352;19353;19354;19355;19356;19357;19358;19359;19360;19361;19362;19363;19364;19365;19366;26194;26195;26196;26197;26198;26199;26200;26201;26202;26203;26204;26205;26206;26207;26208;26209;26210;26211;26212;26213;26214;26215;26216;26217;26218;26219;26220;26221;26222;26223;26224;26225;26226;26227;26228;26229;26230;26231;26232;26233;26234;26235;26236;26237;26238;26239;26240;26241;26242;26243;26244;26245;26246;26247;26248;26249;26250;26251;26252;26253;26254;26255;26256;26257;26258;26259;26260;26261;26262;26263;26264;26265;26266;26267;26268;26269;26270;26271;26272;26273;26274;26275;26276;26277;26278;26279;26280;26281;26282;26283;26284;26285;26286;26287;26288;26289;26290;27781;27782;27783;27784;27785;27786;27787;30823;30824;30825;30826;30827;30828;30829;30830;30831;30832;30833;30834;30835;30836;30837;30838;30839;30840;30841;30842;30843;30844;30845;30846;30847;30848;30849;30850;30851;30852;30853;30854;30855;30856;30857;30858;30859;30860;30861;30862;30863;30864;30865;30866;30867;30868;30869;30870;30871;30872;30873;30874;30875;30876;30877;30878;30879;30880;30881;30882;30883;30884;30885;30886;30887;30888;30889;30890;30891;30892;30893;30894;30895;30896;30897;30898;30899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;31032;31033;31034;31035;31036;31037;31038;31039;31040;31041;31042;31043;31044;31045;31046;31047;31048;31049;31050;31051;31052;31053;31054;31055;31056;31057;31058;31059;31060;31061;31062;31063;31064;31065;31066;31067;31068;31069;31070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31170;31171;31172;31173;31174;31175;31176;31177;31178;31179;31180;31181;31182;31183;31184;31185;31186;31187;31188;31189;31190;31191;31192;31193;31194;31195;31196;31197;31198;31199;31200;31201;31202;31203;31204;31205;31206;31207;31208;31209;31210;31211;31212;31213;31214;31215;31216;31217;31218;31219;31220;31221;31222;31223;31224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49065;49066;49067;49068;49069;49070;49071;49072;49073;49074;49075;49076;49077;49078;49079;49080;49081;49082;49083;49084;49085;49086;49087;49088;49089;49090;49091;49092;49093;49094;49095;49096;49097;49098;49099;49100;49101;49102;49103;49104;49105;49106;49107;49108;49109;49110;49111;49112;49113;49114;49115;49116;49117;49118;49119;49120;49121;49122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54794;54795;54796;54797;54798;54799;54800;59477;59478;59479;59480;59481;59482;59483;59484;59485;59486;59487;59488;59489;59490;59491;59492;59493;59494;59495;59496;59497;59498;59499;59500;61037;61038;61039;61040;61041;61042;61043;61044;61045;61046;61047;61048;61049;61050;61051;61052;61053;61054;61055;61056;61057;61058;61059;61060;61061;61062;61063;61064;61065;61066;61067;61068;61069;61070;61071;71637;71638;71639;71640;71641;71642;71643;71644;71645;71646;71647;71648;71649;71650;71651;71652;71653;71654;71655;71656;71657;71658;71659;71660;71661;71662;71663;71664;71665;71666;71667;71668;71669;71670;71671;71672;71673;71674;71675;71676;71677;71678;71679;71680;71681;71682;71683;71684;71685;71686;71687;71688;71689;71690;71691;71692;71693;71694;71695;71696;71697;71698;73728;73729;73730;73731;73732;73733;73734;73735;73736;73737;73738;73739;73740;73741;73742;73743;73744;73745;73746;73747;73748;73749;73750;73751;73752;73753;73754;73755;73756;73757;73758;73759;73760;79461;79462;79463;79464;79465;79466;79467;79468;79469;79470;79471;79472;79473;79474;79475;79476;79477;79478;82266;82267;82268;82269;82270;82271;82272;82273;82274;82275;82276;82277;82278;82279;82280;82281;82282;82283;82284;82285;82286;82287;82288;82289;82290;82291;82292;82293;82294;82295;82296;82297;82298;82299;82300;82301;82302;82303;82304;82305;82306;82307;82308;82309;82310;82311;82312;82313;82314;82315;83419;83420;83421;83766;83767;83768;83769;83770;83771;83772;83773;83774;83775;83776;83777;83778;83779;83780;83781;83782;83783;83784;83785;83786;83787;83788;83789;83790;83791;83792;83793;83794;83795;83796;83797;83798;83799;83800;83801;83802;83803;83804;83805;83806;83807;83808;83809;83810;83811;83812;83813;83814;83815;83816;83817;83818;83819;83820;83821;83822;83823;83824;83825;83826;83827;91057;91058;91059;91060;91061;91062;91063;91064;91065;91066;91067;91068;91069;91070;91071;91072;91073;91074;91075;91076;91077;111473;111474;111475;111476;111477;111478;111479;111480;111481;111482;111483;111484;111485;111486;111487;111488;111489;111490;111491;111492;111493;113213;113214;113215;113216;113217;113218;113219;113220;113221;113222;113223;113224;113225;113226;113227;113228;113229;113230;113231;113232;113233;113234;113235;113236;113237;113238;113239;113240;113241;113242;113243;113244;113245;113246;113247;113248;113249;113250;113251;113252;113253;113254;113255;113256;113257;113258;113259;113260;113261;113262;113263;113264;113265;113266;113267;113268;113269;113270;113271;113272;113273;113274;113275;113276;113277;113278;113279;113280;113281;113282;113283;113284;113285;113286;113287;113288;113289;113290;113291;113292;113293;113294;113295;113296;113297;113298;113299;113300</t>
  </si>
  <si>
    <t>2032;4835;4881;7010;10994;19347;26216;27784;31217;49107;49121;50781;54798;59485;61069;71637;73750;79461;82286;83421;83819;91074;111482;113239</t>
  </si>
  <si>
    <t>94;95;96;97;98</t>
  </si>
  <si>
    <t>100;360;382;407;433</t>
  </si>
  <si>
    <t>Q8VCT4;A2ARZ3</t>
  </si>
  <si>
    <t>32;1</t>
  </si>
  <si>
    <t>31;1</t>
  </si>
  <si>
    <t>28;1</t>
  </si>
  <si>
    <t>565;6995</t>
  </si>
  <si>
    <t>279;443;600;601;765;868;959;976;1510;1582;1650;1728;2073;2432;3245;3368;3380;3436;3661;3787;3904;4694;4961;5036;5395;5746;5775;5830;6134;7142;7143;7271</t>
  </si>
  <si>
    <t>True;True;True;True;True;True;True;True;True;True;True;True;False;True;True;True;True;True;True;True;True;True;True;True;True;True;True;True;True;True;True;True</t>
  </si>
  <si>
    <t>300;476;640;641;810;811;812;923;1025;1043;1044;1617;1693;1764;1847;2203;2576;3435;3436;3567;3579;3636;3869;4002;4122;5000;5280;5281;5359;5733;6106;6135;6195;6520;6521;7577;7578;7714</t>
  </si>
  <si>
    <t>5109;5110;5111;5112;5113;5114;5115;5116;5117;5118;5119;5120;5121;5122;5123;5124;5125;5126;5127;5128;5129;5130;5131;5132;5133;5134;5135;7857;7858;7859;7860;7861;7862;7863;7864;7865;7866;7867;7868;7869;7870;7871;7872;7873;7874;7875;7876;7877;7878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10322;10323;10324;10325;10326;10327;10328;10329;10330;10331;10332;10333;10334;10335;10336;10337;10338;10339;10340;10341;10342;10343;10344;10345;10346;10347;10348;10349;10350;10351;10352;10353;10354;10355;10356;10357;10358;10359;10360;10361;10362;10363;10364;10365;10366;10367;10368;12757;12758;12759;12760;12761;12762;12763;12764;12765;12766;12767;12768;12769;12770;12771;12772;12773;12774;12775;12776;12777;12778;12779;12780;12781;12782;12783;12784;12785;12786;12787;12788;12789;12790;12791;12792;12793;12794;12795;12796;12797;12798;12799;12800;12801;12802;12803;12804;12805;12806;12807;12808;12809;12810;12811;12812;12813;12814;12815;12816;12817;12818;12819;12820;12821;12822;12823;12824;12825;12826;12827;12828;12829;12830;12831;12832;12833;12834;12835;12836;12837;12838;12839;12840;12841;12842;12843;12844;12845;12846;12847;14801;14802;14803;14804;14805;14806;14807;14808;14809;14810;14811;14812;14813;14814;14815;14816;14817;14818;14819;14820;14821;14822;14823;14824;14825;14826;14827;14828;14829;14830;14831;14832;14833;14834;16812;16813;16814;16815;16816;16817;16818;16819;16820;16821;16822;16823;16824;16825;16826;16827;16828;16829;16830;16831;16832;16833;16834;17075;17076;17077;17078;17079;17080;17081;17082;17083;17084;17085;17086;17087;17088;17089;17090;17091;17092;17093;17094;17095;17096;17097;17098;17099;26155;26156;26157;26158;26159;26160;26161;26162;26163;26164;26165;28016;28017;28018;28019;28020;28021;28022;28023;28024;28025;28026;28027;28028;28029;28030;28031;28032;28033;28034;28035;28036;28037;28038;28039;28040;28041;28042;28043;28044;28045;28046;28047;28048;28049;28050;28051;28052;28053;28054;28055;28056;28057;28058;28059;28060;28061;28062;28063;28064;28065;28066;28067;28068;28069;28070;28071;28072;28073;28074;28075;28076;28077;28078;28079;28080;28081;29069;29070;29071;29072;29073;29074;29075;29076;29077;29078;29079;29080;29081;29082;29083;29084;30389;30390;30391;30392;30393;30394;30395;30396;30397;30398;30399;30400;30401;30402;30403;30404;30405;30406;30407;30408;30409;30410;30411;30412;30413;30414;30415;30416;30417;30418;30419;30420;30421;30422;30423;30424;30425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36189;36190;36191;36192;36193;36194;36195;36196;36197;36198;36199;36200;36201;36202;36203;36204;36205;36206;36207;36208;36209;36210;36211;36212;36213;36214;36215;36216;36217;36218;36219;36220;36221;36222;36223;36224;36225;36226;36227;36228;36229;36230;36231;36232;36233;36234;36235;36236;36237;36238;36239;36240;36241;36242;36243;36244;36245;36246;36247;36248;36249;36250;36251;36252;36253;36254;36255;36256;36257;36258;36259;36260;36261;36262;36263;36264;36265;36266;36267;36268;36269;36270;36271;36272;36273;36274;36275;36276;36277;36278;36279;36280;36281;36282;36283;36284;36285;36286;36287;36288;36289;36290;36291;36292;36293;36294;36295;36296;36297;36298;36299;36300;36301;36302;36303;36304;36305;36306;36307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36368;36369;43491;43492;43493;43494;43495;43496;43497;43498;43499;43500;43501;43502;43503;43504;43505;43506;43507;43508;43509;43510;43511;43512;43513;43514;43515;43516;43517;43518;43519;43520;43521;43522;43523;43524;43525;43526;43527;43528;43529;43530;58337;58338;58339;58340;58341;58342;58343;58344;58345;58346;58347;58348;58349;58350;58351;58352;58353;58354;58355;58356;58357;58358;58359;58360;58361;58362;58363;58364;58365;58366;58367;58368;58369;58370;58371;58372;58373;58374;58375;58376;58377;58378;58379;58380;58381;58382;58383;58384;58385;58386;58387;58388;58389;58390;58391;58392;58393;58394;58395;58396;58397;58398;58399;60565;60566;60567;60568;60569;60736;60737;60738;60739;60740;60741;60742;60743;60744;60745;60746;60747;61788;61789;61790;61791;61792;61793;61794;61795;61796;61797;61798;61799;61800;61801;61802;61803;61804;61805;61806;66419;66420;66421;68741;68742;68743;68744;68745;68746;68747;68748;68749;68750;68751;68752;68753;68754;68755;68756;68757;68758;68759;68760;68761;68762;68763;68764;68765;68766;68767;68768;68769;68770;68771;68772;68773;68774;68775;68776;68777;68778;68779;68780;68781;68782;68783;70816;70817;70818;70819;70820;70821;70822;70823;70824;70825;70826;70827;70828;70829;70830;70831;70832;70833;70834;70835;70836;70837;70838;70839;70840;70841;70842;70843;70844;70845;70846;70847;70848;70849;70850;85330;85331;85332;85333;85334;85335;85336;85337;85338;85339;85340;85341;85342;85343;85344;85345;85346;85347;85348;85349;85350;85351;85352;85353;85354;85355;85356;85357;85358;85359;85360;85361;85362;89992;89993;89994;89995;89996;89997;89998;89999;90000;90001;90002;90003;90004;90005;90006;90007;90008;90009;90010;90011;90012;90013;90014;90015;90016;90017;90018;90019;90020;90021;90022;90023;90024;90025;90026;90027;90028;90029;90030;90031;90032;90033;90034;90035;90036;90037;90038;90039;90040;90041;90042;90043;90044;90045;90046;90047;90048;90049;90050;90051;90052;90053;90054;90055;90056;90057;90058;90059;90060;90061;90062;90063;90064;90065;90066;90067;90068;90069;90070;90071;90072;90073;91424;91425;91426;91427;91428;91429;91430;91431;91432;91433;91434;91435;91436;91437;91438;91439;91440;91441;91442;91443;91444;91445;91446;91447;91448;91449;91450;91451;91452;91453;91454;91455;97771;97772;97773;97774;97775;97776;97777;97778;97779;97780;97781;97782;97783;97784;97785;97786;97787;97788;97789;97790;97791;97792;97793;97794;97795;97796;97797;97798;97799;97800;104657;104658;104659;104660;104661;104662;104663;104664;104665;104666;104667;104668;104669;104670;104671;104672;105137;105138;105139;105140;105141;105142;105143;105144;105145;105146;105147;105148;105149;105150;105151;105152;105153;105154;105155;105156;106026;106027;106028;106029;106030;106031;106032;106033;106034;106035;106036;106037;106038;106039;106040;106041;106042;111649;111650;111651;111652;111653;111654;111655;111656;111657;111658;111659;111660;111661;111662;111663;111664;111665;111666;111667;111668;111669;111670;111671;111672;111673;111674;111675;111676;111677;111678;111679;111680;111681;111682;111683;111684;111685;111686;111687;111688;111689;111690;111691;111692;111693;111694;111695;111696;111697;111698;111699;111700;111701;111702;111703;111704;111705;111706;111707;111708;111709;111710;111711;111712;111713;111714;111715;111716;111717;111718;111719;111720;111721;111722;111723;111724;111725;111726;111727;111728;111729;111730;111731;111732;111733;111734;111735;128992;128993;128994;128995;128996;128997;128998;128999;129000;129001;129002;129003;129004;129005;129006;129007;129008;129009;129010;129011;129012;129013;129014;129015;129016;129017;129018;129019;129020;129021;129022;129023;129024;129025;129026;129027;129028;129029;129030;131307;131308;131309;131310;131311;131312;131313;131314;131315;131316;131317;131318;131319;131320;131321;131322;131323;131324;131325;131326;131327;131328;131329;131330;131331;131332;131333;131334;131335;131336;131337;131338</t>
  </si>
  <si>
    <t>4778;4779;4780;4781;4782;4783;4784;4785;4786;4787;4788;4789;4790;4791;4792;4793;4794;4795;4796;4797;4798;4799;4800;4801;4802;4803;4804;4805;4806;4807;4808;4809;6992;6993;6994;6995;6996;6997;6998;6999;7000;7001;7002;7003;7004;7005;7006;7007;7008;7009;7010;7011;7012;7013;7014;7015;7016;7017;7018;7019;7020;7021;7022;7023;7024;7025;7026;7027;7028;7029;7030;7031;7032;7033;7034;7035;7036;7037;7038;7039;7040;7041;7042;7043;7044;7045;7046;7047;7048;7049;7050;7051;7052;7053;7054;7055;7056;7057;7058;7059;7060;7061;7062;7063;7064;7065;7066;7067;7068;7069;7070;7071;7072;7073;7074;7075;7076;7077;7078;7079;7080;7081;7082;7083;7084;7085;7086;7087;7088;7089;7090;7091;7092;7093;7094;7095;7096;7097;7098;7099;7100;7101;7102;7103;8817;8818;8819;8820;8821;8822;8823;8824;8825;8826;8827;8828;8829;8830;8831;8832;8833;8834;8835;8836;8837;8838;8839;8840;8841;8842;8843;8844;8845;8846;8847;8848;8849;8850;8851;8852;8853;8854;8855;8856;8857;8858;8859;8860;8861;8862;8863;8864;8865;8866;8867;8868;8869;8870;8871;8872;8873;8874;8875;8876;8877;8878;8879;8880;8881;8882;8883;8884;8885;8886;8887;8888;8889;8890;8891;8892;8893;8894;8895;8896;8897;8898;8899;8900;8901;8902;8903;8904;8905;8906;8907;8908;8909;8910;8911;8912;8913;8914;8915;8916;8917;8918;8919;8920;8921;8922;8923;8924;8925;8926;8927;8928;8929;8930;8931;8932;8933;8934;8935;8936;8937;8938;8939;8940;8941;8942;8943;8944;8945;10715;10716;10717;10718;10719;10720;10721;10722;10723;10724;10725;10726;10727;10728;10729;10730;10731;10732;10733;10734;10735;10736;10737;10738;10739;10740;10741;10742;10743;10744;10745;10746;10747;10748;10749;10750;10751;10752;10753;10754;10755;10756;10757;10758;10759;10760;10761;10762;10763;10764;10765;10766;10767;10768;10769;10770;10771;10772;10773;10774;10775;10776;10777;10778;10779;10780;10781;10782;10783;10784;10785;10786;10787;10788;10789;10790;10791;10792;10793;10794;10795;10796;10797;10798;10799;10800;10801;10802;10803;10804;10805;10806;10807;10808;10809;10810;10811;10812;10813;10814;10815;10816;10817;10818;10819;10820;10821;10822;10823;10824;10825;10826;10827;10828;10829;10830;10831;10832;12880;12881;12882;12883;12884;12885;12886;12887;12888;12889;12890;12891;12892;12893;12894;12895;12896;12897;12898;12899;12900;12901;12902;12903;12904;12905;12906;12907;12908;12909;12910;12911;12912;12913;12914;12915;12916;12917;12918;12919;12920;12921;12922;12923;12924;12925;12926;12927;12928;12929;12930;12931;12932;12933;12934;12935;12936;12937;12938;12939;12940;12941;14591;14592;14593;14594;14595;14596;14597;14598;14599;14600;14601;14602;14603;14747;14748;14749;14750;14751;14752;14753;14754;14755;14756;14757;22404;22405;22406;22407;22408;22409;22410;22411;22412;22413;22414;24070;24071;24072;24073;24074;24075;24076;24077;24078;24079;24080;24081;24082;24083;24084;24085;24086;24087;24088;24089;24090;24091;24092;24093;24094;24095;24096;24097;24098;24099;24100;24101;24102;24103;24104;24105;24106;24107;24108;24109;24110;24111;24112;24113;24114;24115;24116;24117;24118;24119;24120;24121;24122;24123;24124;24125;24126;24127;24128;24129;24130;24131;24132;24133;24134;24135;24136;24137;24138;24139;24140;24141;24142;24143;24144;24145;24146;24147;24148;24149;24150;24151;24152;24153;24154;24155;24156;24157;24158;24159;24160;24161;24162;24163;24164;24165;24166;24167;24168;24169;24170;24171;24172;24173;24174;24175;24176;24177;24178;24179;24180;24181;25001;25002;25003;25004;25005;25006;25007;25008;25009;25010;25011;25012;25013;25014;25015;25016;25017;25018;25019;25020;25021;25022;25023;25024;25025;25026;25027;25028;25029;25030;25031;25032;25033;25034;25035;25036;25037;25038;25039;25040;25041;25042;25043;25044;25045;25046;25047;25048;25049;25050;25051;25052;26194;26195;26196;26197;26198;26199;26200;26201;26202;26203;26204;26205;26206;26207;26208;26209;26210;26211;26212;26213;26214;26215;26216;26217;26218;26219;26220;26221;26222;26223;26224;26225;26226;26227;26228;26229;26230;26231;26232;26233;26234;26235;26236;26237;26238;26239;26240;26241;26242;26243;26244;26245;26246;26247;26248;26249;26250;26251;26252;26253;26254;26255;26256;26257;26258;26259;26260;26261;26262;26263;26264;26265;26266;26267;26268;26269;26270;26271;26272;26273;26274;26275;26276;26277;26278;26279;26280;26281;26282;26283;26284;26285;26286;26287;26288;26289;26290;30823;30824;30825;30826;30827;30828;30829;30830;30831;30832;30833;30834;30835;30836;30837;30838;30839;30840;30841;30842;30843;30844;30845;30846;30847;30848;30849;30850;30851;30852;30853;30854;30855;30856;30857;30858;30859;30860;30861;30862;30863;30864;30865;30866;30867;30868;30869;30870;30871;30872;30873;30874;30875;30876;30877;30878;30879;30880;30881;30882;30883;30884;30885;30886;30887;30888;30889;30890;30891;30892;30893;30894;30895;30896;30897;30898;30899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;31032;31033;31034;31035;31036;31037;31038;31039;31040;31041;31042;31043;31044;31045;31046;31047;31048;31049;31050;31051;31052;31053;31054;31055;31056;31057;31058;31059;31060;31061;31062;31063;31064;31065;31066;31067;31068;31069;31070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31170;31171;31172;31173;31174;31175;31176;31177;31178;31179;31180;31181;31182;31183;31184;31185;31186;31187;31188;31189;31190;31191;31192;31193;31194;31195;31196;31197;31198;31199;31200;31201;31202;31203;31204;31205;31206;31207;31208;31209;31210;31211;31212;31213;31214;31215;31216;31217;31218;31219;31220;31221;31222;31223;31224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37891;37892;37893;37894;37895;37896;37897;37898;37899;37900;37901;37902;37903;37904;37905;37906;37907;37908;37909;37910;37911;37912;37913;37914;37915;37916;37917;37918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;37998;37999;38000;38001;38002;38003;38004;38005;38006;38007;38008;38009;38010;38011;50809;50810;50811;50812;50813;50814;50815;50816;50817;50818;50819;50820;50821;50822;50823;50824;50825;50826;50827;50828;50829;50830;50831;50832;50833;50834;50835;50836;50837;50838;50839;50840;50841;50842;50843;50844;50845;50846;50847;50848;50849;50850;50851;50852;50853;50854;50855;50856;50857;50858;50859;50860;50861;50862;50863;50864;50865;50866;50867;50868;50869;50870;50871;50872;50873;50874;50875;50876;50877;50878;50879;50880;50881;50882;50883;50884;50885;50886;50887;50888;50889;50890;50891;50892;50893;50894;50895;50896;50897;50898;50899;50900;50901;50902;50903;50904;50905;50906;50907;50908;50909;50910;50911;50912;50913;50914;50915;50916;50917;50918;50919;50920;50921;50922;50923;50924;50925;50926;50927;50928;50929;50930;50931;50932;50933;50934;50935;50936;50937;50938;50939;50940;50941;50942;50943;50944;50945;50946;50947;50948;50949;50950;50951;50952;50953;50954;50955;50956;50957;50958;50959;50960;50961;50962;50963;50964;50965;50966;50967;50968;50969;52690;52807;52808;52809;52810;52811;52812;52813;52814;52815;52816;52817;52818;52819;52820;52821;52822;52823;52824;52825;52826;52827;53537;53538;53539;53540;53541;53542;53543;53544;53545;53546;53547;53548;53549;53550;53551;57201;57202;57203;59360;59361;59362;59363;59364;59365;59366;59367;59368;59369;59370;59371;59372;59373;59374;59375;59376;59377;59378;59379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59446;59447;59448;59449;59450;59451;59452;59453;59454;59455;59456;59457;59458;59459;59460;59461;59462;59463;59464;59465;59466;59467;59468;59469;59470;59471;59472;59473;59474;59475;59476;61144;61145;61146;61147;61148;61149;61150;61151;61152;61153;61154;61155;61156;61157;61158;61159;61160;61161;61162;61163;61164;61165;61166;61167;61168;61169;61170;61171;61172;61173;61174;61175;61176;61177;61178;73820;73821;73822;73823;73824;73825;73826;73827;73828;73829;73830;73831;73832;73833;73834;73835;73836;73837;73838;73839;73840;73841;73842;73843;73844;73845;73846;73847;73848;73849;73850;73851;73852;73853;73854;73855;73856;73857;73858;73859;73860;73861;73862;73863;73864;73865;73866;77991;77992;77993;77994;77995;77996;77997;77998;77999;78000;78001;78002;78003;78004;78005;78006;78007;78008;78009;78010;78011;78012;78013;78014;78015;78016;78017;78018;78019;78020;78021;78022;78023;78024;78025;78026;78027;78028;78029;78030;78031;78032;78033;78034;78035;78036;78037;78038;78039;78040;78041;78042;78043;78044;78045;78046;78047;78048;78049;78050;78051;78052;79090;79091;79092;79093;79094;79095;79096;79097;79098;79099;79100;79101;79102;79103;79104;79105;79106;79107;79108;79109;79110;79111;79112;79113;79114;79115;79116;79117;79118;79119;79120;79121;79122;79123;79124;79125;79126;79127;79128;79129;79130;79131;79132;79133;79134;79135;79136;79137;79138;79139;79140;79141;79142;79143;79144;79145;79146;79147;79148;79149;79150;79151;79152;79153;79154;79155;79156;79157;79158;79159;79160;79161;79162;79163;79164;79165;79166;79167;79168;79169;79170;79171;79172;79173;79174;79175;79176;79177;79178;79179;79180;79181;79182;79183;79184;79185;79186;79187;79188;79189;79190;79191;79192;79193;79194;79195;79196;79197;79198;79199;83919;83920;83921;83922;83923;83924;83925;83926;83927;83928;83929;83930;83931;83932;83933;83934;83935;83936;83937;83938;83939;83940;83941;83942;83943;83944;83945;83946;83947;83948;83949;83950;83951;83952;83953;83954;83955;83956;83957;83958;83959;83960;83961;83962;83963;83964;83965;83966;83967;83968;83969;83970;83971;83972;83973;83974;83975;83976;83977;83978;83979;83980;83981;83982;83983;83984;83985;83986;83987;83988;83989;83990;83991;83992;83993;83994;83995;83996;83997;83998;83999;84000;84001;84002;84003;84004;84005;84006;84007;84008;89868;90188;90189;90190;90191;90192;90193;90194;90195;90196;90197;90198;90199;90200;90201;90202;90203;90204;90205;90206;90207;90208;90209;90210;90211;90212;90213;90214;90215;90216;90217;90218;90219;90220;90221;90222;90223;90224;90225;90226;90227;90228;90229;90230;90231;90232;90233;90234;90235;90236;90237;90238;90239;90240;90241;90242;90243;90244;90845;90846;90847;90848;90849;90850;90851;90852;90853;90854;90855;90856;90857;90858;90859;90860;90861;90862;90863;90864;90865;90866;90867;90868;90869;90870;90871;90872;90873;90874;90875;90876;90877;90878;90879;90880;90881;90882;90883;90884;96606;96607;96608;96609;96610;96611;96612;96613;96614;96615;96616;96617;96618;96619;96620;96621;96622;96623;96624;96625;96626;96627;96628;96629;96630;96631;96632;96633;96634;96635;96636;96637;96638;96639;96640;96641;96642;96643;96644;96645;96646;96647;96648;96649;96650;96651;96652;96653;96654;96655;96656;96657;96658;96659;96660;96661;96662;96663;96664;96665;96666;96667;96668;96669;96670;96671;96672;96673;96674;96675;96676;96677;96678;96679;96680;96681;96682;96683;96684;96685;96686;96687;96688;96689;96690;96691;96692;96693;96694;96695;96696;96697;96698;96699;96700;96701;96702;96703;96704;96705;96706;96707;96708;96709;96710;96711;96712;96713;96714;96715;96716;96717;96718;96719;96720;96721;96722;96723;96724;96725;96726;96727;96728;96729;96730;96731;96732;96733;96734;96735;96736;96737;96738;96739;96740;96741;96742;96743;96744;96745;96746;96747;96748;96749;96750;96751;96752;96753;96754;96755;96756;96757;96758;96759;96760;96761;96762;96763;96764;96765;96766;96767;96768;96769;96770;96771;96772;96773;96774;96775;96776;96777;96778;96779;96780;96781;96782;96783;96784;96785;96786;96787;96788;96789;96790;96791;96792;96793;96794;96795;96796;96797;96798;96799;96800;96801;96802;96803;96804;96805;96806;96807;96808;96809;96810;96811;96812;96813;96814;96815;96816;96817;96818;96819;96820;96821;96822;96823;96824;96825;96826;96827;96828;96829;96830;96831;96832;96833;96834;96835;96836;96837;96838;96839;111803;111804;111805;111806;111807;111808;111809;111810;111811;111812;111813;111814;111815;111816;111817;111818;111819;111820;111821;111822;111823;111824;111825;111826;111827;111828;111829;111830;111831;111832;111833;111834;111835;111836;111837;111838;111839;111840;111841;111842;111843;111844;111845;111846;111847;111848;111849;111850;111851;111852;111853;111854;111855;111856;111857;111858;111859;111860;111861;111862;111863;111864;111865;111866;111867;111868;111869;111870;111871;111872;111873;111874;113987;113988;113989;113990;113991;113992;113993;113994;113995;113996;113997;113998;113999;114000;114001;114002;114003;114004;114005;114006;114007;114008;114009;114010;114011;114012;114013;114014;114015;114016;114017;114018;114019;114020;114021;114022;114023;114024;114025</t>
  </si>
  <si>
    <t>4782;7010;8873;8915;10805;12899;14602;14750;22412;24151;25039;26216;31217;37963;50946;52690;52814;53550;57202;59424;61157;73847;78049;79187;83919;89868;90203;90867;96821;111828;111870;113991</t>
  </si>
  <si>
    <t>352;353;354;355;356;357</t>
  </si>
  <si>
    <t>281;362;393;419;444;457</t>
  </si>
  <si>
    <t>Q64176</t>
  </si>
  <si>
    <t>Carboxylesterase 1E</t>
  </si>
  <si>
    <t>Ces1e</t>
  </si>
  <si>
    <t>sp|Q64176|EST1E_MOUSE Carboxylesterase 1E OS=Mus musculus OX=10090 GN=Ces1e PE=1 SV=1</t>
  </si>
  <si>
    <t>278;1355;1407;1411;1611;1729;2073;2255;2431;2874;3190;3495;3516;3674;3787;4564;4680;4695;4745;4962;5039;5058;5102;5628;5834;7112</t>
  </si>
  <si>
    <t>True;True;True;True;True;False;False;True;True;True;True;True;True;True;False;True;False;True;True;True;True;True;True;True;True;True</t>
  </si>
  <si>
    <t>299;1450;1504;1508;1722;1848;2203;2391;2575;3047;3380;3699;3721;3883;3884;4002;4848;4849;4984;5001;5054;5282;5363;5384;5430;5981;6200;7547</t>
  </si>
  <si>
    <t>5097;5098;5099;5100;5101;5102;5103;5104;5105;5106;5107;5108;23364;23365;23366;23367;23368;23369;23370;23371;23372;23373;23374;23375;23376;24238;24239;24240;24241;24242;24243;24244;24245;24246;24247;24248;24249;24250;24251;24252;24253;24254;24255;24256;24257;24258;24259;24260;24261;24312;24313;24314;24315;24316;24317;24318;24319;24320;24321;24322;24323;28434;28435;28436;28437;28438;28439;28440;28441;28442;28443;28444;28445;28446;30426;30427;30428;30429;30430;30431;30432;30433;30434;30435;30436;30437;30438;30439;30440;30441;30442;30443;30444;30445;30446;30447;30448;30449;30450;30451;30452;30453;30454;30455;30456;30457;30458;30459;30460;30461;30462;30463;30464;30465;30466;30467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36189;36190;36191;36192;36193;36194;36195;36196;36197;36198;36199;36200;36201;36202;36203;36204;36205;36206;36207;36208;36209;36210;36211;36212;36213;36214;36215;36216;36217;36218;36219;36220;36221;36222;36223;36224;36225;36226;36227;36228;36229;36230;36231;36232;36233;36234;36235;36236;36237;36238;36239;36240;36241;36242;36243;36244;36245;36246;36247;36248;36249;36250;36251;36252;36253;36254;36255;36256;36257;36258;36259;36260;36261;36262;36263;36264;36265;36266;36267;36268;36269;36270;36271;36272;36273;36274;36275;36276;36277;36278;36279;36280;36281;36282;36283;36284;36285;36286;36287;36288;36289;36290;36291;36292;36293;36294;36295;36296;36297;36298;36299;36300;36301;36302;36303;36304;36305;36306;36307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36368;36369;40172;40173;40174;40175;40176;40177;40178;40179;40180;40181;40182;40183;40184;40185;40186;43455;43456;43457;43458;43459;43460;43461;43462;43463;43464;43465;43466;43467;43468;43469;43470;43471;43472;43473;43474;43475;43476;43477;43478;43479;43480;43481;43482;43483;43484;43485;43486;43487;43488;43489;43490;51898;51899;51900;51901;51902;51903;51904;51905;51906;51907;51908;51909;51910;51911;57390;57391;57392;57393;57394;57395;57396;57397;57398;57399;57400;62983;62984;62985;62986;62987;62988;62989;62990;62991;62992;62993;62994;62995;62996;62997;62998;62999;63000;63001;63002;63003;63004;63005;63006;63007;63008;63009;63539;63540;63541;63542;63543;63544;63545;63546;63547;63548;63549;63550;66648;66649;66650;66651;66652;66653;66654;66655;66656;66657;66658;66659;66660;66661;66662;66663;66664;66665;66666;66667;66668;66669;66670;66671;66672;66673;66674;66675;68741;68742;68743;68744;68745;68746;68747;68748;68749;68750;68751;68752;68753;68754;68755;68756;68757;68758;68759;68760;68761;68762;68763;68764;68765;68766;68767;68768;68769;68770;68771;68772;68773;68774;68775;68776;68777;68778;68779;68780;68781;68782;68783;82844;82845;82846;82847;82848;82849;82850;82851;82852;82853;82854;82855;82856;82857;82858;82859;82860;82861;82862;82863;82864;82865;82866;82867;82868;82869;82870;82871;82872;82873;84981;84982;84983;84984;84985;84986;84987;84988;84989;84990;84991;84992;84993;84994;84995;84996;84997;84998;84999;85000;85001;85002;85003;85004;85005;85006;85007;85008;85009;85010;85011;85012;85013;85014;85015;85016;85017;85018;85019;85020;85021;85022;85023;85024;85025;85026;85027;85028;85029;85030;85031;85032;85033;85034;85035;85036;85037;85038;85039;85040;85041;85042;85043;85044;85363;85364;85365;85366;85367;85368;85369;85370;85371;85372;85373;85374;85375;85376;85377;85378;85379;85380;85381;85382;85383;85384;85385;85386;86246;86247;86248;86249;86250;86251;86252;86253;90074;90075;90076;90077;90078;90079;90080;90081;90082;90083;90084;90085;90086;90087;90088;90089;90090;90091;90092;90093;90094;90095;90096;90097;90098;90099;90100;90101;90102;90103;91590;91591;91592;91593;91594;91595;91596;91597;91598;91599;91600;91601;91602;91603;91604;91605;91606;91607;91608;91609;91610;91611;91612;91842;91843;91844;91845;91846;91847;91848;91849;91850;91851;91852;91853;91854;91855;91856;91857;91858;91859;91860;91861;91862;92659;92660;92661;92662;92663;92664;92665;92666;92667;92668;92669;92670;92671;92672;92673;92674;92675;92676;92677;92678;92679;92680;92681;92682;92683;92684;92685;92686;92687;92688;92689;92690;92691;92692;92693;92694;92695;92696;92697;92698;92699;92700;102118;102119;102120;102121;102122;102123;102124;102125;102126;102127;102128;102129;102130;102131;102132;102133;102134;102135;102136;102137;102138;102139;102140;102141;102142;106121;106122;106123;106124;106125;106126;106127;106128;106129;106130;106131;106132;128545;128546;128547;128548;128549;128550;128551;128552;128553;128554;128555</t>
  </si>
  <si>
    <t>4749;4750;4751;4752;4753;4754;4755;4756;4757;4758;4759;4760;4761;4762;4763;4764;4765;4766;4767;4768;4769;4770;4771;4772;4773;4774;4775;4776;4777;20047;20048;20049;20050;20051;20052;20053;20054;20055;20056;20057;20058;20059;20060;20061;20062;20063;20064;20065;20066;20067;20068;20069;20070;20071;20072;20073;20074;20075;20076;20077;20078;20079;20080;20081;20082;20083;20084;20085;20086;20087;20703;20704;20705;20706;20707;20708;20709;20710;20711;20712;20713;20714;20715;20716;20717;20718;20719;20720;20721;20722;20723;20724;20725;20726;20762;20763;20764;20765;20766;20767;20768;20769;20770;20771;20772;20773;20774;24454;24455;24456;24457;24458;24459;24460;24461;24462;24463;24464;24465;24466;26291;26292;26293;26294;26295;26296;26297;26298;26299;26300;26301;26302;26303;26304;26305;26306;26307;26308;26309;26310;26311;26312;26313;26314;26315;26316;26317;26318;26319;26320;26321;26322;26323;26324;26325;26326;26327;26328;26329;26330;26331;26332;26333;26334;26335;26336;26337;26338;26339;26340;26341;26342;26343;26344;26345;26346;26347;26348;26349;26350;26351;26352;26353;26354;26355;26356;26357;26358;26359;26360;26361;26362;26363;26364;26365;26366;26367;26368;26369;26370;26371;26372;26373;26374;26375;26376;26377;26378;26379;26380;26381;26382;26383;26384;26385;26386;26387;26388;26389;26390;26391;26392;26393;26394;26395;26396;26397;26398;26399;26400;30823;30824;30825;30826;30827;30828;30829;30830;30831;30832;30833;30834;30835;30836;30837;30838;30839;30840;30841;30842;30843;30844;30845;30846;30847;30848;30849;30850;30851;30852;30853;30854;30855;30856;30857;30858;30859;30860;30861;30862;30863;30864;30865;30866;30867;30868;30869;30870;30871;30872;30873;30874;30875;30876;30877;30878;30879;30880;30881;30882;30883;30884;30885;30886;30887;30888;30889;30890;30891;30892;30893;30894;30895;30896;30897;30898;30899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;31032;31033;31034;31035;31036;31037;31038;31039;31040;31041;31042;31043;31044;31045;31046;31047;31048;31049;31050;31051;31052;31053;31054;31055;31056;31057;31058;31059;31060;31061;31062;31063;31064;31065;31066;31067;31068;31069;31070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31170;31171;31172;31173;31174;31175;31176;31177;31178;31179;31180;31181;31182;31183;31184;31185;31186;31187;31188;31189;31190;31191;31192;31193;31194;31195;31196;31197;31198;31199;31200;31201;31202;31203;31204;31205;31206;31207;31208;31209;31210;31211;31212;31213;31214;31215;31216;31217;31218;31219;31220;31221;31222;31223;31224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35001;35002;35003;35004;35005;35006;35007;35008;35009;35010;35011;35012;35013;35014;35015;35016;35017;35018;35019;35020;35021;37849;37850;37851;37852;37853;37854;37855;37856;37857;37858;37859;37860;37861;37862;37863;37864;37865;37866;37867;37868;37869;37870;37871;37872;37873;37874;37875;37876;37877;37878;37879;37880;37881;37882;37883;37884;37885;37886;37887;37888;37889;37890;45406;45407;45408;45409;45410;45411;45412;45413;45414;49927;49928;49929;49930;54439;54440;54441;54442;54443;54444;54445;54446;54447;54448;54449;54450;54451;54452;54453;54454;54455;54456;54457;54458;54459;54460;54461;54462;54463;54464;54465;54466;54467;54468;54469;54963;54964;54965;54966;54967;54968;54969;54970;54971;54972;54973;57417;57418;57419;57420;57421;57422;57423;57424;57425;57426;57427;57428;57429;57430;57431;57432;57433;57434;57435;57436;57437;57438;57439;57440;57441;57442;57443;57444;57445;57446;59360;59361;59362;59363;59364;59365;59366;59367;59368;59369;59370;59371;59372;59373;59374;59375;59376;59377;59378;59379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59446;59447;59448;59449;59450;59451;59452;59453;59454;59455;59456;59457;59458;59459;59460;59461;59462;59463;59464;59465;59466;59467;59468;59469;59470;59471;59472;59473;59474;59475;59476;71839;71840;71841;71842;71843;71844;71845;71846;71847;71848;71849;71850;71851;71852;71853;71854;71855;71856;71857;71858;71859;71860;71861;71862;71863;71864;71865;71866;71867;71868;71869;71870;71871;71872;71873;71874;71875;73445;73446;73447;73448;73449;73450;73451;73452;73453;73454;73455;73456;73457;73458;73459;73460;73461;73462;73463;73464;73465;73466;73467;73468;73469;73470;73471;73472;73473;73474;73475;73476;73477;73478;73479;73480;73481;73482;73483;73484;73485;73486;73487;73488;73489;73490;73491;73492;73493;73494;73495;73496;73497;73498;73499;73500;73501;73502;73503;73504;73505;73506;73507;73508;73509;73510;73511;73512;73513;73514;73515;73516;73517;73518;73519;73520;73521;73522;73523;73524;73525;73526;73527;73528;73529;73530;73531;73532;73533;73534;73535;73536;73537;73538;73539;73540;73541;73542;73543;73544;73545;73546;73547;73548;73549;73550;73551;73867;73868;73869;73870;73871;73872;73873;73874;73875;73876;73877;73878;73879;73880;73881;73882;73883;73884;73885;73886;73887;73888;73889;73890;73891;73892;73893;73894;73895;73896;74827;74828;74829;74830;74831;78053;78054;78055;78056;78057;78058;78059;78060;78061;78062;78063;78064;78065;78066;78067;78068;78069;78070;78071;78072;78073;79446;79447;79448;79449;79450;79451;79452;79453;79454;79455;79456;79457;79458;79459;79460;79607;79608;79609;79610;79611;79612;80164;80165;80166;80167;80168;80169;80170;80171;80172;80173;80174;80175;80176;80177;80178;80179;80180;80181;80182;80183;80184;80185;80186;80187;80188;80189;80190;80191;80192;80193;80194;80195;80196;80197;80198;80199;80200;80201;80202;80203;80204;87632;87633;87634;87635;87636;87637;87638;87639;87640;87641;87642;87643;87644;87645;87646;87647;87648;87649;87650;87651;87652;87653;87654;87655;87656;90969;90970;90971;90972;90973;90974;111494;111495;111496</t>
  </si>
  <si>
    <t>4777;20061;20711;20774;24460;26314;31217;35002;37866;45414;49929;54447;54968;57431;59424;71862;73504;73885;74830;78055;79450;79609;80183;87653;90969;111495</t>
  </si>
  <si>
    <t>250;251</t>
  </si>
  <si>
    <t>331;375</t>
  </si>
  <si>
    <t>250;277;380;1092;1134;1319;1351;1354;1410;1729;2073;2376;2455;2456;2496;2497;2820;2997;3356;3497;3776;3906;4112;4213;4219;4680;4859;4860;4908;4959;5038;5085;5833;6133;7020</t>
  </si>
  <si>
    <t>True;True;True;True;True;True;True;True;True;True;True;True;True;True;True;True;True;True;True;True;True;True;True;True;True;True;True;True;True;True;True;True;True;True;True</t>
  </si>
  <si>
    <t>268;269;297;298;407;1171;1172;1217;1411;1445;1446;1449;1507;1848;2203;2517;2600;2601;2644;2645;2990;3175;3553;3554;3701;3990;4124;4340;4341;4451;4457;4984;5170;5171;5224;5277;5278;5361;5362;5413;6198;6199;6518;6519;7452</t>
  </si>
  <si>
    <t>4511;4512;4513;4514;4515;4516;4517;4518;4519;4520;4521;4522;4523;4524;4525;4526;4527;4528;4529;4530;4531;4532;4533;4534;4535;4536;4537;4538;4539;4540;4541;4542;4543;4544;4545;4546;4547;4548;4549;4550;4551;4552;4553;4554;4555;4556;4557;4558;4559;4560;4561;4562;4563;4564;4565;4566;4567;4568;4569;4570;4571;4572;4573;4574;4575;4576;4577;4578;4579;4580;4581;4582;4583;4584;4585;4586;4587;4588;4589;4590;4591;4592;4593;4594;4595;4596;4597;4598;4599;4600;4601;4602;4603;5009;5010;5011;5012;5013;5014;5015;5016;5017;5018;5019;5020;5021;5022;5023;5024;5025;5026;5027;5028;5029;5030;5031;5032;5033;5034;5035;5036;5037;5038;5039;5040;5041;5042;5043;5044;5045;5046;5047;5048;5049;5050;5051;5052;5053;5054;5055;5056;5057;5058;5059;5060;5061;5062;5063;5064;5065;5066;5067;5068;5069;5070;5071;5072;5073;5074;5075;5076;5077;5078;5079;5080;5081;5082;5083;5084;5085;5086;5087;5088;5089;5090;5091;5092;5093;5094;5095;5096;6832;6833;6834;6835;6836;6837;6838;6839;6840;6841;6842;6843;6844;6845;6846;6847;6848;6849;6850;6851;6852;6853;6854;6855;6856;6857;6858;6859;6860;6861;6862;6863;6864;6865;6866;6867;6868;6869;6870;6871;6872;6873;6874;6875;6876;6877;6878;6879;6880;6881;6882;6883;6884;6885;6886;6887;6888;6889;6890;6891;6892;6893;6894;6895;6896;6897;6898;6899;6900;6901;6902;6903;6904;6905;19031;19032;19033;19034;19035;19036;19037;19038;19039;19040;19041;19042;19043;19044;19045;19046;19047;19048;19049;19050;19051;19052;19053;19054;19055;19056;19057;19058;19059;19060;19061;19062;19063;19064;19065;19066;19067;19068;19069;19070;19071;19072;19073;19074;19075;19076;19077;19078;19079;19080;19081;19082;19083;19084;19085;19086;19087;19088;19089;19090;19091;19092;19093;19094;19095;19096;19097;19098;19099;19100;19101;19102;19103;19104;19679;19680;19681;19682;19683;19684;19685;19686;19687;19688;19689;19690;19691;19692;19693;19694;19695;19696;19697;19698;19699;19700;19701;19702;19703;19704;19705;19706;19707;19708;19709;19710;19711;19712;19713;19714;19715;19716;19717;19718;19719;19720;19721;19722;19723;19724;19725;22640;22641;22642;22643;22644;22645;22646;22647;22648;22649;22650;22651;22652;22653;22654;22655;22656;22657;22658;22659;22660;22661;22662;22663;22664;22665;22666;22667;22668;22669;22670;22671;22672;22673;22674;22675;23171;23172;23173;23174;23175;23176;23177;23178;23179;23180;23181;23182;23183;23184;23185;23186;23187;23188;23189;23190;23191;23192;23193;23194;23195;23196;23197;23198;23199;23200;23201;23202;23203;23204;23205;23206;23207;23208;23209;23210;23211;23212;23213;23214;23215;23216;23217;23218;23219;23220;23221;23222;23223;23224;23225;23226;23227;23228;23229;23230;23231;23232;23233;23234;23235;23236;23237;23238;23239;23240;23241;23242;23243;23244;23245;23246;23247;23248;23249;23250;23251;23252;23253;23254;23255;23256;23257;23258;23259;23260;23261;23262;23263;23264;23265;23266;23267;23268;23269;23270;23271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24302;24303;24304;24305;24306;24307;24308;24309;24310;24311;30426;30427;30428;30429;30430;30431;30432;30433;30434;30435;30436;30437;30438;30439;30440;30441;30442;30443;30444;30445;30446;30447;30448;30449;30450;30451;30452;30453;30454;30455;30456;30457;30458;30459;30460;30461;30462;30463;30464;30465;30466;30467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36145;36146;36147;36148;36149;36150;36151;36152;36153;36154;36155;36156;36157;36158;36159;36160;36161;36162;36163;36164;36165;36166;36167;36168;36169;36170;36171;36172;36173;36174;36175;36176;36177;36178;36179;36180;36181;36182;36183;36184;36185;36186;36187;36188;36189;36190;36191;36192;36193;36194;36195;36196;36197;36198;36199;36200;36201;36202;36203;36204;36205;36206;36207;36208;36209;36210;36211;36212;36213;36214;36215;36216;36217;36218;36219;36220;36221;36222;36223;36224;36225;36226;36227;36228;36229;36230;36231;36232;36233;36234;36235;36236;36237;36238;36239;36240;36241;36242;36243;36244;36245;36246;36247;36248;36249;36250;36251;36252;36253;36254;36255;36256;36257;36258;36259;36260;36261;36262;36263;36264;36265;36266;36267;36268;36269;36270;36271;36272;36273;36274;36275;36276;36277;36278;36279;36280;36281;36282;36283;36284;36285;36286;36287;36288;36289;36290;36291;36292;36293;36294;36295;36296;36297;36298;36299;36300;36301;36302;36303;36304;36305;36306;36307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36368;36369;42535;42536;42537;42538;42539;42540;42541;42542;42543;42544;42545;42546;42547;42548;42549;42550;42551;42552;42553;42554;42555;42556;44008;44009;44010;44011;44012;44013;44014;44015;44016;44017;44018;44019;44020;44021;44022;44023;44024;44025;44026;44027;44028;44029;44030;44031;44032;44033;44034;44035;44036;44037;44038;44039;44040;44041;44042;44043;44044;44045;44046;44047;44048;44049;44050;44051;44052;44053;44054;44055;44056;44057;44058;44059;44060;44061;44062;44063;44064;44065;44066;44067;44068;44069;44070;44071;44072;44073;44074;44075;44076;44077;44078;44079;44080;44081;44082;44083;44084;44085;44086;44087;44088;44089;44090;44091;44092;44093;44094;44095;44096;44097;44098;44099;44100;44101;44102;44103;44104;44105;44106;44107;44108;44109;44110;44111;44112;44818;44819;44820;44821;44822;44823;44824;44825;44826;44827;44828;44829;44830;44831;44832;50963;50964;50965;50966;50967;50968;50969;50970;50971;50972;50973;50974;50975;50976;50977;50978;50979;50980;50981;50982;50983;50984;50985;50986;50987;50988;50989;50990;50991;50992;50993;50994;54052;54053;54054;54055;54056;54057;54058;54059;54060;54061;54062;54063;54064;54065;54066;54067;54068;54069;54070;54071;54072;54073;54074;54075;60269;60270;60271;60272;60273;60274;60275;60276;60277;60278;60279;60280;60281;60282;60283;60284;60285;60286;60287;60288;60289;60290;60291;60292;60293;60294;60295;60296;60297;60298;60299;60300;60301;60302;60303;60304;60305;60306;60307;60308;60309;60310;60311;60312;60313;60314;60315;60316;60317;60318;63038;63039;63040;63041;63042;63043;63044;63045;63046;63047;63048;63049;63050;63051;63052;63053;63054;63055;63056;63057;63058;63059;63060;63061;63062;63063;63064;63065;63066;63067;63068;63069;63070;63071;63072;63073;63074;63075;63076;68478;68479;68480;68481;68482;68483;68484;68485;68486;68487;68488;68489;68490;68491;68492;68493;68494;68495;68496;68497;68498;68499;68500;68501;68502;68503;68504;68505;68506;68507;68508;68509;68510;68511;68512;68513;68514;68515;68516;68517;68518;68519;68520;68521;68522;68523;68524;68525;68526;68527;68528;68529;68530;68531;68532;68533;70860;70861;70862;70863;70864;70865;70866;70867;70868;70869;70870;70871;70872;70873;70874;70875;70876;70877;70878;70879;70880;70881;70882;70883;70884;70885;70886;70887;70888;70889;70890;70891;70892;70893;70894;70895;70896;70897;70898;70899;70900;70901;70902;70903;70904;70905;70906;70907;70908;70909;70910;70911;70912;70913;70914;70915;70916;70917;70918;70919;70920;70921;70922;70923;70924;70925;70926;70927;70928;70929;70930;70931;70932;70933;70934;70935;70936;70937;70938;70939;70940;70941;70942;70943;74343;74344;74345;74346;74347;74348;74349;74350;74351;74352;74353;74354;74355;74356;74357;74358;74359;74360;74361;74362;74363;74364;74365;74366;74367;74368;74369;74370;74371;74372;74373;74374;74375;74376;74377;74378;74379;74380;74381;74382;74383;74384;74385;74386;74387;74388;74389;74390;74391;74392;74393;74394;74395;74396;74397;74398;74399;74400;74401;74402;74403;74404;74405;74406;74407;74408;74409;74410;74411;74412;74413;74414;74415;74416;74417;74418;74419;74420;74421;74422;74423;74424;74425;74426;74427;74428;74429;74430;74431;74432;74433;74434;74435;74436;74437;74438;74439;74440;74441;74442;74443;74444;74445;74446;74447;74448;74449;74450;74451;74452;74453;74454;74455;74456;74457;74458;74459;74460;74461;74462;74463;74464;74465;74466;74467;74468;74469;74470;74471;74472;74473;74474;74475;74476;74477;74478;74479;74480;74481;74482;74483;74484;74485;74486;74487;74488;74489;74490;74491;74492;74493;74494;74495;74496;74497;74498;74499;74500;74501;74502;74503;74504;74505;74506;74507;74508;74509;74510;74511;74512;74513;74514;74515;74516;74517;74518;74519;74520;74521;74522;74523;74524;74525;74526;74527;74528;74529;74530;74531;74532;74533;74534;74535;74536;74537;74538;74539;74540;74541;74542;74543;74544;74545;74546;74547;74548;74549;74550;74551;74552;74553;74554;74555;74556;74557;74558;74559;74560;74561;74562;74563;74564;74565;74566;74567;74568;74569;74570;74571;74572;74573;74574;74575;74576;74577;74578;74579;74580;74581;74582;74583;74584;74585;74586;74587;74588;74589;74590;74591;74592;74593;74594;74595;74596;74597;74598;74599;74600;74601;74602;74603;74604;74605;74606;74607;74608;74609;74610;74611;74612;74613;74614;74615;74616;74617;74618;74619;74620;74621;74622;74623;76725;76726;76727;76728;76729;76730;76731;76732;76733;76734;76735;76736;76737;76738;76739;76740;76741;76742;76743;76744;76745;76746;76747;76748;76749;76750;76751;76752;76753;76754;76755;76756;76757;76758;76759;76839;76840;76841;76842;76843;76844;76845;76846;76847;76848;76849;76850;76851;76852;84981;84982;84983;84984;84985;84986;84987;84988;84989;84990;84991;84992;84993;84994;84995;84996;84997;84998;84999;85000;85001;85002;85003;85004;85005;85006;85007;85008;85009;85010;85011;85012;85013;85014;85015;85016;85017;85018;85019;85020;85021;85022;85023;85024;85025;85026;85027;85028;85029;85030;85031;85032;85033;85034;85035;85036;85037;85038;85039;85040;85041;85042;85043;85044;88048;88049;88050;88051;88052;88053;88054;88055;88056;88057;88058;88059;88060;88061;88062;88063;88064;88065;88066;88067;88068;88069;88070;88071;88072;88073;88074;88075;88076;88077;88078;88079;88080;88081;88082;88083;88084;88085;88086;88087;88088;88089;88090;88091;88092;88093;88094;88095;88096;88097;88098;88099;88100;88101;88102;88103;88104;88105;88106;88107;88108;88109;88110;88111;88112;88113;88114;88115;88116;88117;88118;88119;88120;88121;88122;88123;88124;88125;88126;88127;88128;88129;88130;88131;88132;88133;88134;88135;88136;88137;88138;88139;88140;88141;88142;88143;88144;88145;88146;88147;88148;88149;88150;88151;88152;88153;88154;88155;88156;88157;88158;88159;88160;88161;88162;88163;88164;88165;88166;88167;88168;88169;88170;88171;88172;88173;88939;88940;88941;88942;88943;88944;88945;88946;88947;88948;88949;88950;88951;88952;88953;88954;88955;88956;88957;88958;88959;88960;88961;88962;88963;88964;88965;88966;88967;88968;88969;88970;88971;88972;88973;88974;88975;88976;88977;88978;88979;88980;88981;88982;88983;88984;88985;88986;88987;88988;88989;88990;88991;88992;88993;88994;88995;88996;88997;88998;88999;89000;89001;89002;89003;89004;89005;89006;89007;89008;89009;89010;89011;89012;89013;89014;89015;89016;89017;89018;89019;89020;89021;89022;89023;89024;89025;89026;89027;89028;89029;89030;89031;89817;89818;89819;89820;89821;89822;89823;89824;89825;89826;89827;89828;89829;89830;89831;89832;89833;89834;89835;89836;89837;89838;89839;89840;89841;89842;89843;89844;89845;89846;89847;89848;89849;89850;89851;89852;89853;89854;89855;89856;89857;89858;89859;89860;89861;89862;89863;89864;89865;89866;89867;89868;89869;89870;89871;89872;89873;89874;89875;89876;89877;89878;89879;89880;89881;89882;89883;89884;89885;89886;89887;89888;89889;89890;89891;89892;89893;89894;89895;89896;89897;89898;89899;89900;89901;89902;89903;89904;89905;89906;89907;89908;89909;89910;89911;89912;89913;89914;89915;89916;89917;89918;89919;89920;89921;89922;89923;89924;89925;89926;89927;89928;89929;89930;89931;89932;89933;89934;89935;89936;89937;89938;89939;89940;89941;89942;89943;89944;89945;89946;89947;89948;89949;89950;89951;89952;89953;89954;89955;89956;91481;91482;91483;91484;91485;91486;91487;91488;91489;91490;91491;91492;91493;91494;91495;91496;91497;91498;91499;91500;91501;91502;91503;91504;91505;91506;91507;91508;91509;91510;91511;91512;91513;91514;91515;91516;91517;91518;91519;91520;91521;91522;91523;91524;91525;91526;91527;91528;91529;91530;91531;91532;91533;91534;91535;91536;91537;91538;91539;91540;91541;91542;91543;91544;91545;91546;91547;91548;91549;91550;91551;91552;91553;91554;91555;91556;91557;91558;91559;91560;91561;91562;91563;91564;91565;91566;91567;91568;91569;91570;91571;91572;91573;91574;91575;91576;91577;91578;91579;91580;91581;91582;91583;91584;91585;91586;91587;91588;91589;92415;92416;92417;92418;92419;92420;92421;92422;92423;92424;92425;92426;92427;106068;106069;106070;106071;106072;106073;106074;106075;106076;106077;106078;106079;106080;106081;106082;106083;106084;106085;106086;106087;106088;106089;106090;106091;106092;106093;106094;106095;106096;106097;106098;106099;106100;106101;106102;106103;106104;106105;106106;106107;106108;106109;106110;106111;106112;106113;106114;106115;106116;106117;106118;106119;106120;111541;111542;111543;111544;111545;111546;111547;111548;111549;111550;111551;111552;111553;111554;111555;111556;111557;111558;111559;111560;111561;111562;111563;111564;111565;111566;111567;111568;111569;111570;111571;111572;111573;111574;111575;111576;111577;111578;111579;111580;111581;111582;111583;111584;111585;111586;111587;111588;111589;111590;111591;111592;111593;111594;111595;111596;111597;111598;111599;111600;111601;111602;111603;111604;111605;111606;111607;111608;111609;111610;111611;111612;111613;111614;111615;111616;111617;111618;111619;111620;111621;111622;111623;111624;111625;111626;111627;111628;111629;111630;111631;111632;111633;111634;111635;111636;111637;111638;111639;111640;111641;111642;111643;111644;111645;111646;111647;111648;127221;127222;127223;127224;127225;127226;127227;127228</t>
  </si>
  <si>
    <t>4008;4009;4010;4011;4012;4013;4014;4015;4016;4017;4018;4019;4020;4021;4022;4023;4024;4025;4026;4027;4028;4029;4030;4031;4032;4033;4034;4035;4036;4037;4038;4039;4040;4041;4042;4043;4044;4045;4046;4047;4048;4049;4050;4051;4052;4053;4054;4055;4056;4057;4058;4059;4060;4061;4062;4063;4064;4065;4066;4067;4068;4069;4070;4071;4072;4073;4074;4075;4076;4077;4078;4079;4080;4081;4082;4083;4084;4085;4086;4087;4088;4089;4090;4091;4092;4093;4094;4095;4096;4097;4098;4099;4100;4101;4102;4103;4104;4105;4106;4107;4108;4109;4110;4111;4112;4113;4114;4115;4116;4117;4118;4119;4120;4121;4122;4123;4124;4125;4126;4127;4128;4129;4130;4131;4132;4133;4134;4135;4136;4137;4138;4139;4140;4141;4142;4143;4144;4145;4146;4147;4148;4149;4150;4151;4152;4153;4154;4155;4156;4157;4158;4159;4160;4161;4504;4505;4506;4507;4508;4509;4510;4511;4512;4513;4514;4515;4516;4517;4518;4519;4520;4521;4522;4523;4524;4525;4526;4527;4528;4529;4530;4531;4532;4533;4534;4535;4536;4537;4538;4539;4540;4541;4542;4543;4544;4545;4546;4547;4548;4549;4550;4551;4552;4553;4554;4555;4556;4557;4558;4559;4560;4561;4562;4563;4564;4565;4566;4567;4568;4569;4570;4571;4572;4573;4574;4575;4576;4577;4578;4579;4580;4581;4582;4583;4584;4585;4586;4587;4588;4589;4590;4591;4592;4593;4594;4595;4596;4597;4598;4599;4600;4601;4602;4603;4604;4605;4606;4607;4608;4609;4610;4611;4612;4613;4614;4615;4616;4617;4618;4619;4620;4621;4622;4623;4624;4625;4626;4627;4628;4629;4630;4631;4632;4633;4634;4635;4636;4637;4638;4639;4640;4641;4642;4643;4644;4645;4646;4647;4648;4649;4650;4651;4652;4653;4654;4655;4656;4657;4658;4659;4660;4661;4662;4663;4664;4665;4666;4667;4668;4669;4670;4671;4672;4673;4674;4675;4676;4677;4678;4679;4680;4681;4682;4683;4684;4685;4686;4687;4688;4689;4690;4691;4692;4693;4694;4695;4696;4697;4698;4699;4700;4701;4702;4703;4704;4705;4706;4707;4708;4709;4710;4711;4712;4713;4714;4715;4716;4717;4718;4719;4720;4721;4722;4723;4724;4725;4726;4727;4728;4729;4730;4731;4732;4733;4734;4735;4736;4737;4738;4739;4740;4741;4742;4743;4744;4745;4746;4747;4748;6226;6227;6228;6229;6230;6231;6232;6233;6234;6235;6236;6237;6238;6239;6240;6241;6242;6243;6244;6245;6246;6247;6248;6249;6250;6251;6252;6253;6254;6255;6256;6257;6258;6259;6260;6261;6262;6263;6264;6265;6266;6267;6268;6269;6270;6271;6272;6273;6274;6275;6276;6277;6278;6279;6280;6281;6282;6283;6284;6285;6286;6287;6288;6289;6290;6291;6292;6293;6294;6295;6296;6297;6298;6299;6300;6301;6302;6303;6304;6305;6306;6307;6308;6309;6310;6311;6312;6313;6314;6315;6316;6317;6318;6319;6320;6321;6322;6323;6324;6325;6326;6327;6328;6329;6330;6331;6332;6333;6334;6335;6336;6337;6338;6339;6340;6341;6342;6343;6344;6345;6346;6347;6348;6349;6350;6351;6352;6353;6354;6355;6356;6357;16340;16341;16342;16343;16344;16345;16346;16347;16348;16349;16350;16351;16352;16353;16354;16355;16356;16357;16358;16359;16360;16361;16362;16363;16364;16365;16366;16367;16368;16369;16370;16371;16372;16373;16374;16375;16376;16377;16378;16379;16380;16381;16382;16383;16384;16385;16386;16387;16388;16389;16390;16391;16392;16393;16394;16395;16396;16397;16398;16399;16400;16401;16402;16403;16404;16405;16406;16407;16408;16409;16410;16411;16412;16413;16414;16415;16416;16417;16418;16419;16420;16421;16422;16423;16424;16425;16426;16427;16428;16429;16430;16431;16432;16433;16434;16435;16436;16437;16438;16439;16440;16441;16442;16443;16444;16445;16446;16447;16448;16449;16450;16451;16452;16453;16454;16455;16456;16457;16458;16459;16460;16461;16462;16463;16464;16465;16466;16467;16468;16469;16470;16471;16472;16473;16474;16475;16476;16477;16478;16479;16480;16481;16482;16483;16484;16485;16486;16487;16488;16489;16490;16491;16492;16493;16494;16495;16496;16497;16498;16499;16500;16501;16502;16503;16504;16505;16506;16507;16508;16509;16510;16511;16512;16513;16514;16515;16516;16517;16518;16519;16520;16521;16522;16523;16524;16525;16526;16527;16528;16529;16530;16531;16532;16533;16534;16535;16536;16537;16538;16539;16540;16541;16542;16543;16544;16545;16882;16883;16884;16885;16886;16887;16888;16889;16890;16891;16892;16893;16894;16895;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16975;16976;16977;16978;16979;16980;16981;16982;16983;16984;16985;16986;16987;16988;16989;16990;16991;16992;16993;16994;16995;16996;16997;16998;16999;17000;17001;17002;17003;17004;17005;17006;17007;17008;17009;17010;17011;17012;19225;19226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19297;19298;19299;19300;19301;19302;19303;19304;19305;19306;19307;19308;19309;19310;19311;19312;19313;19314;19315;19670;19671;19672;19673;19674;19675;19676;19677;19678;19679;19680;19681;19682;19683;19684;19685;19686;19687;19688;19689;19690;19691;19692;19693;19694;19695;19696;19697;19698;19699;19700;19701;19702;19703;19704;19705;19706;19707;19708;19709;19710;19711;19712;19713;19714;19715;19716;19717;19718;19719;19720;19721;19722;19723;19724;19725;19726;19727;19728;19729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19783;19784;19785;19786;19787;19788;19789;19790;19791;19792;19793;19794;19795;19796;19797;19798;19799;19800;19801;19802;19803;19804;19805;19806;19807;19808;19809;19810;19811;19812;19813;19814;19815;19816;19817;19818;19819;19835;19836;19837;19838;19839;19840;19841;19842;19843;19844;19845;19846;19847;19848;19849;19850;19851;19852;19853;19854;19855;19856;19857;19858;19859;19860;19861;19862;19863;19864;19865;19866;19867;19868;19869;19870;19871;19872;19873;19874;19875;19876;19877;19878;19879;19880;19881;19882;19883;19884;19885;19886;19887;19888;19889;19890;19891;19892;19893;19894;19895;19896;19897;19898;19899;19900;19901;19902;19903;19904;19905;19906;19907;19908;19909;19910;19911;19912;19913;19914;19915;19916;19917;19918;19919;19920;19921;19922;19923;19924;19925;19926;19927;19928;19929;19930;19931;19932;19933;19934;19935;19936;19937;19938;19939;19940;19941;19942;19943;19944;19945;19946;19947;19948;19949;19950;19951;19952;19953;19954;19955;19956;19957;19958;19959;19960;19961;19962;19963;19964;19965;19966;19967;19968;19969;19970;19971;19972;19973;19974;19975;19976;19977;19978;19979;19980;19981;19982;19983;19984;19985;19986;19987;19988;19989;19990;19991;19992;19993;19994;19995;19996;19997;19998;19999;20000;20001;20002;20003;20004;20005;20006;20007;20008;20009;20010;20011;20012;20013;20014;20015;20016;20017;20018;20019;20020;20021;20022;20023;20024;20025;20026;20027;20028;20029;20030;20031;20032;20033;20034;20035;20036;20037;20038;20039;20040;20041;20042;20043;20044;20045;20046;20756;20757;20758;20759;20760;20761;26291;26292;26293;26294;26295;26296;26297;26298;26299;26300;26301;26302;26303;26304;26305;26306;26307;26308;26309;26310;26311;26312;26313;26314;26315;26316;26317;26318;26319;26320;26321;26322;26323;26324;26325;26326;26327;26328;26329;26330;26331;26332;26333;26334;26335;26336;26337;26338;26339;26340;26341;26342;26343;26344;26345;26346;26347;26348;26349;26350;26351;26352;26353;26354;26355;26356;26357;26358;26359;26360;26361;26362;26363;26364;26365;26366;26367;26368;26369;26370;26371;26372;26373;26374;26375;26376;26377;26378;26379;26380;26381;26382;26383;26384;26385;26386;26387;26388;26389;26390;26391;26392;26393;26394;26395;26396;26397;26398;26399;26400;30823;30824;30825;30826;30827;30828;30829;30830;30831;30832;30833;30834;30835;30836;30837;30838;30839;30840;30841;30842;30843;30844;30845;30846;30847;30848;30849;30850;30851;30852;30853;30854;30855;30856;30857;30858;30859;30860;30861;30862;30863;30864;30865;30866;30867;30868;30869;30870;30871;30872;30873;30874;30875;30876;30877;30878;30879;30880;30881;30882;30883;30884;30885;30886;30887;30888;30889;30890;30891;30892;30893;30894;30895;30896;30897;30898;30899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;31032;31033;31034;31035;31036;31037;31038;31039;31040;31041;31042;31043;31044;31045;31046;31047;31048;31049;31050;31051;31052;31053;31054;31055;31056;31057;31058;31059;31060;31061;31062;31063;31064;31065;31066;31067;31068;31069;31070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31170;31171;31172;31173;31174;31175;31176;31177;31178;31179;31180;31181;31182;31183;31184;31185;31186;31187;31188;31189;31190;31191;31192;31193;31194;31195;31196;31197;31198;31199;31200;31201;31202;31203;31204;31205;31206;31207;31208;31209;31210;31211;31212;31213;31214;31215;31216;31217;31218;31219;31220;31221;31222;31223;31224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37074;37075;37076;37077;37078;37079;37080;37081;37082;37083;37084;37085;37086;37087;37088;37089;37090;37091;37092;37093;37094;37095;37096;37097;37098;37099;37100;37101;37102;37103;37104;37105;37106;37107;37108;37109;38444;38445;38446;38447;38448;38449;38450;38451;38452;38453;38454;38455;38456;38457;38458;38459;38460;38461;38462;38463;38464;38465;38466;38467;38468;38469;38470;38471;38472;38473;38474;38475;38476;38477;38478;38479;38480;38481;38482;38483;38484;38485;38486;38487;38488;38489;38490;38491;38492;38493;38494;38495;38496;38497;38498;38499;38500;38501;38502;38503;38504;38505;38506;38507;38508;38509;38510;38511;38512;38513;38514;38515;38516;38517;38518;38519;38520;38521;38522;38523;38524;38525;38526;38527;38528;38529;38530;38531;38532;38533;38534;38535;38536;38537;38538;38539;38540;38541;38542;38543;38544;38545;38546;38547;38548;38549;38550;38551;38552;38553;38554;38555;38556;38557;38558;38559;38560;38561;38562;38563;38564;38565;38566;38567;38568;38569;38570;38571;38572;38573;38574;38575;38576;38577;38578;38579;38580;38581;38582;38583;38584;38585;38586;38587;38588;38589;38590;38591;38592;38593;38594;38595;38596;38597;38598;38599;38600;38601;38602;38603;38604;38605;38606;38607;38608;38609;38610;38611;38612;38613;38614;38615;38616;38617;38618;38619;38620;38621;38622;38623;39246;39247;39248;39249;39250;39251;39252;39253;39254;39255;39256;39257;44398;44399;44400;44401;44402;44403;44404;44405;44406;44407;44408;44409;44410;44411;44412;44413;44414;44415;44416;44417;44418;44419;44420;44421;44422;44423;44424;44425;44426;44427;44428;44429;44430;44431;44432;44433;44434;44435;44436;44437;47166;47167;47168;47169;47170;47171;47172;47173;47174;47175;47176;47177;47178;47179;47180;47181;47182;47183;47184;47185;47186;47187;52443;52444;52445;52446;52447;52448;52449;52450;52451;52452;52453;52454;52455;52456;52457;52458;52459;52460;52461;52462;52463;52464;52465;52466;52467;52468;52469;52470;52471;52472;52473;52474;52475;52476;52477;52478;52479;52480;52481;52482;52483;52484;52485;52486;52487;52488;54499;54500;54501;54502;54503;54504;54505;54506;54507;54508;54509;54510;54511;54512;54513;54514;54515;54516;54517;54518;54519;54520;54521;54522;54523;54524;54525;54526;54527;54528;54529;54530;54531;54532;54533;54534;54535;54536;54537;54538;54539;54540;54541;54542;54543;54544;54545;54546;54547;54548;54549;54550;54551;54552;54553;54554;54555;54556;54557;54558;54559;54560;54561;54562;54563;54564;54565;54566;54567;54568;54569;54570;54571;54572;54573;54574;54575;54576;54577;54578;54579;54580;54581;54582;54583;54584;54585;54586;54587;54588;54589;54590;54591;54592;54593;54594;54595;54596;54597;54598;54599;54600;54601;54602;54603;58909;58910;58911;58912;58913;58914;58915;58916;58917;58918;58919;58920;58921;58922;58923;58924;58925;58926;58927;58928;58929;58930;58931;58932;58933;58934;58935;58936;58937;58938;58939;58940;58941;58942;58943;58944;58945;58946;58947;58948;58949;58950;58951;58952;58953;58954;58955;58956;58957;58958;58959;58960;58961;58962;58963;58964;58965;58966;58967;58968;58969;58970;58971;58972;58973;58974;58975;58976;58977;58978;58979;58980;58981;58982;58983;58984;58985;58986;58987;58988;58989;58990;58991;58992;58993;58994;58995;58996;58997;58998;58999;59000;59001;59002;59003;59004;59005;59006;59007;59008;59009;59010;59011;59012;59013;59014;59015;59016;59017;59018;59019;59020;59021;59022;59023;59024;59025;59026;59027;59028;59029;59030;59031;59032;59033;59034;59035;59036;61185;61186;61187;61188;61189;61190;61191;61192;61193;61194;61195;61196;61197;61198;61199;61200;61201;61202;61203;61204;61205;61206;61207;61208;61209;61210;61211;61212;61213;61214;61215;61216;61217;61218;61219;61220;61221;61222;61223;61224;61225;61226;61227;61228;61229;61230;61231;61232;61233;61234;61235;61236;61237;61238;61239;61240;61241;61242;61243;61244;61245;61246;61247;61248;61249;61250;61251;61252;61253;61254;61255;61256;61257;61258;61259;61260;61261;61262;61263;61264;61265;61266;61267;61268;61269;61270;61271;61272;61273;61274;61275;61276;61277;61278;61279;61280;61281;61282;61283;61284;61285;61286;61287;61288;61289;61290;61291;61292;61293;61294;61295;61296;61297;61298;61299;61300;61301;61302;61303;61304;61305;61306;61307;61308;61309;61310;61311;61312;61313;61314;61315;61316;61317;61318;61319;61320;61321;61322;61323;61324;61325;61326;61327;61328;61329;61330;61331;61332;61333;61334;61335;61336;61337;61338;61339;61340;61341;61342;61343;61344;61345;61346;61347;61348;61349;61350;61351;61352;61353;61354;61355;61356;61357;61358;61359;61360;61361;61362;61363;61364;61365;61366;61367;61368;61369;61370;61371;61372;61373;61374;63904;63905;63906;63907;63908;63909;63910;63911;63912;63913;63914;63915;63916;63917;63918;63919;63920;63921;63922;63923;63924;63925;63926;63927;63928;63929;63930;63931;63932;63933;63934;63935;63936;63937;63938;63939;63940;63941;63942;63943;63944;63945;63946;63947;63948;63949;63950;63951;63952;63953;63954;63955;63956;63957;63958;63959;63960;63961;63962;63963;63964;63965;63966;63967;63968;63969;63970;63971;63972;63973;63974;63975;63976;63977;63978;63979;63980;63981;63982;63983;63984;63985;63986;63987;63988;63989;63990;63991;63992;63993;63994;63995;63996;63997;63998;63999;64000;64001;64002;64003;64004;64005;64006;64007;64008;64009;64010;64011;64012;64013;64014;64015;64016;64017;64018;64019;64020;64021;64022;64023;64024;64025;64026;64027;64028;64029;64030;64031;64032;64033;64034;64035;64036;64037;64038;64039;64040;64041;64042;64043;64044;64045;64046;64047;64048;64049;64050;64051;64052;64053;64054;64055;64056;64057;64058;64059;64060;64061;64062;64063;64064;64065;64066;64067;64068;64069;64070;64071;64072;64073;64074;64075;64076;64077;64078;64079;64080;64081;64082;64083;64084;64085;64086;64087;64088;64089;64090;64091;64092;64093;64094;64095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64150;64151;64152;64153;64154;64155;64156;64157;64158;64159;64160;64161;64162;64163;64164;64165;64166;64167;64168;64169;64170;64171;64172;64173;64174;64175;64176;64177;64178;64179;64180;64181;64182;64183;64184;64185;64186;64187;64188;64189;64190;64191;64192;64193;64194;64195;64196;64197;64198;64199;64200;64201;64202;64203;64204;64205;64206;64207;64208;64209;64210;64211;64212;64213;64214;64215;64216;64217;64218;64219;64220;64221;64222;64223;64224;64225;64226;64227;64228;64229;64230;64231;64232;64233;64234;64235;64236;64237;64238;64239;64240;64241;64242;64243;64244;64245;64246;64247;64248;64249;64250;64251;64252;64253;64254;64255;64256;64257;64258;64259;64260;64261;64262;64263;64264;64265;64266;64267;64268;64269;64270;64271;64272;64273;64274;64275;64276;64277;64278;64279;64280;64281;64282;64283;64284;64285;64286;64287;64288;64289;64290;64291;64292;64293;64294;64295;64296;64297;64298;64299;64300;64301;64302;64303;64304;64305;64306;64307;64308;66529;66530;66531;66532;66533;66534;66535;66536;66537;66538;66539;66540;66541;66542;66543;66544;66545;66546;66547;66548;66549;66550;66551;66552;66553;66554;66555;66556;66557;66558;66559;66560;66561;66562;66563;66564;66565;66566;66567;66568;66569;66570;66571;66572;66573;66574;66575;66576;66577;66578;66579;66580;66581;66582;66583;66584;66585;66586;66587;66588;66589;66590;66591;66592;66593;66594;66595;66596;66597;66598;66599;66600;66601;66602;66603;66604;66605;66606;66607;66608;66609;66610;66611;66612;66613;66614;66615;66616;66617;66618;66619;66620;66621;66622;66623;66624;66625;66626;66627;66675;66676;66677;66678;66679;66680;66681;66682;66683;66684;66685;66686;66687;66688;73445;73446;73447;73448;73449;73450;73451;73452;73453;73454;73455;73456;73457;73458;73459;73460;73461;73462;73463;73464;73465;73466;73467;73468;73469;73470;73471;73472;73473;73474;73475;73476;73477;73478;73479;73480;73481;73482;73483;73484;73485;73486;73487;73488;73489;73490;73491;73492;73493;73494;73495;73496;73497;73498;73499;73500;73501;73502;73503;73504;73505;73506;73507;73508;73509;73510;73511;73512;73513;73514;73515;73516;73517;73518;73519;73520;73521;73522;73523;73524;73525;73526;73527;73528;73529;73530;73531;73532;73533;73534;73535;73536;73537;73538;73539;73540;73541;73542;73543;73544;73545;73546;73547;73548;73549;73550;73551;76120;76121;76122;76123;76124;76125;76126;76127;76128;76129;76130;76131;76132;76133;76134;76135;76136;76137;76138;76139;76140;76141;76142;76143;76144;76145;76146;76147;76148;76149;76150;76151;76152;76153;76154;76155;76156;76157;76158;76159;76160;76161;76162;76163;76164;76165;76166;76167;76168;76169;76170;76171;76172;76173;76174;76175;76176;76177;76178;76179;76180;76181;76182;76183;76184;76185;76186;76187;76188;76189;76190;76191;76192;76193;76194;76195;76196;76197;76198;76199;76200;76201;76202;76203;76204;76205;76206;76207;76208;76209;76210;76211;76212;76213;76214;76215;76216;76217;76218;76219;76220;76221;76222;76223;76224;76225;76226;76227;76228;76229;76230;76231;76232;76233;76234;76235;76236;76237;76238;76239;76240;76241;76242;76243;76244;76245;76246;76247;76248;76249;76250;76251;76252;76253;76254;76255;76256;76257;76258;76259;76260;76261;76262;76263;76264;76265;76266;76267;76268;76269;76270;76271;76272;76273;76274;76275;76276;76277;76278;76279;76280;76876;76877;76878;76879;76880;76881;76882;76883;76884;76885;76886;76887;76888;76889;76890;76891;76892;76893;76894;76895;76896;76897;76898;76899;76900;76901;76902;76903;76904;76905;76906;76907;76908;76909;76910;76911;76912;76913;76914;76915;76916;76917;76918;76919;76920;76921;76922;76923;76924;76925;76926;76927;76928;76929;76930;76931;76932;76933;76934;76935;76936;76937;76938;76939;76940;76941;76942;76943;76944;76945;76946;76947;76948;76949;76950;76951;76952;76953;76954;76955;76956;76957;76958;76959;76960;76961;76962;76963;76964;76965;76966;76967;76968;76969;76970;76971;76972;76973;76974;76975;76976;76977;76978;76979;76980;76981;76982;76983;76984;76985;76986;76987;76988;76989;76990;76991;76992;76993;76994;76995;76996;76997;76998;76999;77000;77001;77002;77003;77004;77005;77006;77007;77008;77009;77010;77011;77012;77013;77014;77015;77016;77017;77018;77019;77020;77021;77022;77023;77024;77025;77026;77027;77028;77029;77030;77031;77032;77033;77034;77035;77036;77037;77038;77039;77040;77041;77042;77043;77044;77045;77046;77047;77048;77049;77050;77051;77052;77053;77054;77055;77056;77057;77058;77059;77060;77061;77062;77063;77064;77065;77066;77067;77068;77069;77070;77071;77072;77073;77074;77075;77076;77077;77078;77079;77080;77081;77082;77083;77084;77085;77086;77087;77088;77089;77090;77091;77092;77093;77094;77095;77096;77097;77098;77099;77100;77101;77102;77103;77104;77105;77106;77107;77108;77109;77775;77776;77777;77778;77779;77780;77781;77782;77783;77784;77785;77786;77787;77788;77789;77790;77791;77792;77793;77794;77795;77796;77797;77798;77799;77800;77801;77802;77803;77804;77805;77806;77807;77808;77809;77810;77811;77812;77813;77814;77815;77816;77817;77818;77819;77820;77821;77822;77823;77824;77825;77826;77827;77828;77829;77830;77831;77832;77833;77834;77835;77836;77837;77838;77839;77840;77841;77842;77843;77844;77845;77846;77847;77848;77849;77850;77851;77852;77853;77854;77855;77856;77857;77858;77859;77860;77861;77862;77863;77864;77865;77866;77867;77868;77869;77870;77871;77872;77873;77874;77875;77876;77877;77878;77879;77880;77881;77882;77883;77884;77885;77886;77887;77888;77889;77890;77891;77892;77893;77894;77895;77896;77897;77898;77899;77900;77901;77902;77903;77904;77905;77906;77907;77908;77909;77910;77911;77912;77913;77914;77915;77916;77917;77918;77919;77920;77921;77922;77923;77924;77925;77926;77927;77928;77929;77930;77931;77932;77933;77934;77935;77936;77937;77938;77939;77940;77941;77942;77943;77944;77945;77946;77947;77948;77949;77950;77951;77952;79222;79223;79224;79225;79226;79227;79228;79229;79230;79231;79232;79233;79234;79235;79236;79237;79238;79239;79240;79241;79242;79243;79244;79245;79246;79247;79248;79249;79250;79251;79252;79253;79254;79255;79256;79257;79258;79259;79260;79261;79262;79263;79264;79265;79266;79267;79268;79269;79270;79271;79272;79273;79274;79275;79276;79277;79278;79279;79280;79281;79282;79283;79284;79285;79286;79287;79288;79289;79290;79291;79292;79293;79294;79295;79296;79297;79298;79299;79300;79301;79302;79303;79304;79305;79306;79307;79308;79309;79310;79311;79312;79313;79314;79315;79316;79317;79318;79319;79320;79321;79322;79323;79324;79325;79326;79327;79328;79329;79330;79331;79332;79333;79334;79335;79336;79337;79338;79339;79340;79341;79342;79343;79344;79345;79346;79347;79348;79349;79350;79351;79352;79353;79354;79355;79356;79357;79358;79359;79360;79361;79362;79363;79364;79365;79366;79367;79368;79369;79370;79371;79372;79373;79374;79375;79376;79377;79378;79379;79380;79381;79382;79383;79384;79385;79386;79387;79388;79389;79390;79391;79392;79393;79394;79395;79396;79397;79398;79399;79400;79401;79402;79403;79404;79405;79406;79407;79408;79409;79410;79411;79412;79413;79414;79415;79416;79417;79418;79419;79420;79421;79422;79423;79424;79425;79426;79427;79428;79429;79430;79431;79432;79433;79434;79435;79436;79437;79438;79439;79440;79441;79442;79443;79444;79445;80026;80027;80028;80029;80030;80031;80032;80033;90918;90919;90920;90921;90922;90923;90924;90925;90926;90927;90928;90929;90930;90931;90932;90933;90934;90935;90936;90937;90938;90939;90940;90941;90942;90943;90944;90945;90946;90947;90948;90949;90950;90951;90952;90953;90954;90955;90956;90957;90958;90959;90960;90961;90962;90963;90964;90965;90966;90967;90968;96305;96306;96307;96308;96309;96310;96311;96312;96313;96314;96315;96316;96317;96318;96319;96320;96321;96322;96323;96324;96325;96326;96327;96328;96329;96330;96331;96332;96333;96334;96335;96336;96337;96338;96339;96340;96341;96342;96343;96344;96345;96346;96347;96348;96349;96350;96351;96352;96353;96354;96355;96356;96357;96358;96359;96360;96361;96362;96363;96364;96365;96366;96367;96368;96369;96370;96371;96372;96373;96374;96375;96376;96377;96378;96379;96380;96381;96382;96383;96384;96385;96386;96387;96388;96389;96390;96391;96392;96393;96394;96395;96396;96397;96398;96399;96400;96401;96402;96403;96404;96405;96406;96407;96408;96409;96410;96411;96412;96413;96414;96415;96416;96417;96418;96419;96420;96421;96422;96423;96424;96425;96426;96427;96428;96429;96430;96431;96432;96433;96434;96435;96436;96437;96438;96439;96440;96441;96442;96443;96444;96445;96446;96447;96448;96449;96450;96451;96452;96453;96454;96455;96456;96457;96458;96459;96460;96461;96462;96463;96464;96465;96466;96467;96468;96469;96470;96471;96472;96473;96474;96475;96476;96477;96478;96479;96480;96481;96482;96483;96484;96485;96486;96487;96488;96489;96490;96491;96492;96493;96494;96495;96496;96497;96498;96499;96500;96501;96502;96503;96504;96505;96506;96507;96508;96509;96510;96511;96512;96513;96514;96515;96516;96517;96518;96519;96520;96521;96522;96523;96524;96525;96526;96527;96528;96529;96530;96531;96532;96533;96534;96535;96536;96537;96538;96539;96540;96541;96542;96543;96544;96545;96546;96547;96548;96549;96550;96551;96552;96553;96554;96555;96556;96557;96558;96559;96560;96561;96562;96563;96564;96565;96566;96567;96568;96569;96570;96571;96572;96573;96574;96575;96576;96577;96578;96579;96580;96581;96582;96583;96584;96585;96586;96587;96588;96589;96590;96591;96592;96593;96594;96595;96596;96597;96598;96599;96600;96601;96602;96603;96604;96605;110557</t>
  </si>
  <si>
    <t>4149;4619;6262;16421;16892;19288;19767;19911;20760;26314;31217;37078;38462;38619;39248;39251;44418;47169;52472;54592;58921;61220;64057;66530;66678;73504;76169;76262;76999;77925;79307;80028;90936;96487;110557</t>
  </si>
  <si>
    <t>385;386;387;388;389;390;391;392</t>
  </si>
  <si>
    <t>136;255;285;297;361;386;419;444</t>
  </si>
  <si>
    <t>Q8QZR3;Q6AW46</t>
  </si>
  <si>
    <t>Q8QZR3</t>
  </si>
  <si>
    <t>30;1</t>
  </si>
  <si>
    <t>25;0</t>
  </si>
  <si>
    <t>Pyrethroid hydrolase Ces2a</t>
  </si>
  <si>
    <t>Ces2a</t>
  </si>
  <si>
    <t>sp|Q8QZR3|EST2A_MOUSE Pyrethroid hydrolase Ces2a OS=Mus musculus OX=10090 GN=Ces2a PE=1 SV=1</t>
  </si>
  <si>
    <t>558;575</t>
  </si>
  <si>
    <t>91;92;890;1070;1493;1595;1596;1726;2347;2434;2501;2776;3570;3571;3818;4130;4510;4548;4696;4714;4967;5232;5426;5477;5596;5597;6142;6768;6980;7281</t>
  </si>
  <si>
    <t>96;97;98;952;953;954;1147;1148;1595;1596;1597;1706;1707;1845;2486;2487;2578;2649;2941;2942;2943;3777;3778;4035;4360;4776;4777;4825;4826;4827;5002;5022;5287;5564;5768;5823;5947;5948;6529;7191;7192;7412;7724</t>
  </si>
  <si>
    <t>1515;1516;1517;1518;1519;1520;1521;1522;1523;1524;1525;1526;1527;1528;1529;1530;1531;1532;1533;1534;1535;1536;1537;1538;1539;1540;1541;1542;1543;1544;1545;1546;1547;1548;1549;1550;1551;1552;1553;1554;1555;1556;1557;1558;1559;1560;1561;1562;1563;15445;15446;15447;15448;15449;15450;15451;15452;15453;15454;15455;15456;15457;15458;15459;15460;15461;15462;15463;15464;15465;15466;15467;15468;15469;15470;15471;15472;15473;15474;15475;15476;15477;15478;15479;15480;15481;15482;15483;15484;15485;15486;15487;15488;15489;15490;15491;15492;15493;15494;15495;15496;15497;15498;15499;15500;15501;15502;15503;15504;15505;15506;15507;15508;15509;15510;15511;15512;15513;15514;15515;15516;15517;15518;15519;15520;15521;15522;15523;15524;15525;15526;15527;15528;15529;15530;15531;15532;15533;15534;15535;15536;15537;15538;15539;15540;15541;15542;15543;15544;15545;15546;15547;15548;15549;15550;15551;15552;15553;15554;15555;15556;15557;15558;15559;15560;15561;15562;15563;15564;15565;15566;15567;15568;15569;15570;15571;15572;15573;15574;15575;15576;15577;15578;15579;15580;15581;15582;15583;15584;15585;15586;15587;15588;15589;15590;15591;15592;15593;15594;15595;15596;15597;15598;15599;15600;15601;15602;15603;15604;15605;15606;15607;15608;15609;15610;15611;15612;15613;15614;15615;15616;15617;15618;15619;15620;15621;15622;15623;15624;15625;15626;15627;15628;15629;15630;15631;15632;15633;15634;15635;15636;15637;15638;15639;15640;15641;15642;15643;15644;15645;15646;15647;15648;15649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18696;18697;18698;18699;18700;18701;18702;18703;18704;18705;18706;18707;18708;18709;18710;18711;18712;18713;18714;18715;18716;18717;18718;18719;18720;18721;18722;18723;18724;18725;18726;18727;18728;25649;25650;25651;25652;25653;25654;25655;25656;25657;25658;25659;25660;25661;25662;25663;25664;25665;25666;25667;25668;25669;25670;25671;25672;25673;25674;25675;25676;25677;25678;25679;25680;25681;25682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;25735;25736;25737;25738;25739;25740;25741;25742;25743;25744;25745;25746;25747;25748;25749;25750;25751;25752;25753;25754;25755;25756;25757;25758;25759;25760;25761;25762;25763;25764;25765;25766;25767;25768;25769;25770;25771;25772;25773;25774;25775;25776;25777;25778;25779;25780;25781;25782;25783;25784;25785;25786;25787;25788;25789;25790;25791;25792;25793;25794;25795;25796;25797;25798;25799;25800;25801;25802;25803;25804;25805;28209;28210;28211;28212;28213;28214;28215;28216;28217;28218;28219;28220;28221;28222;28223;28224;28225;30302;30303;30304;30305;30306;30307;30308;30309;30310;30311;30312;30313;30314;30315;30316;30317;30318;30319;30320;30321;30322;30323;30324;30325;30326;30327;30328;30329;30330;30331;30332;30333;30334;30335;30336;30337;30338;30339;30340;30341;30342;30343;30344;30345;30346;30347;30348;30349;30350;30351;30352;30353;30354;30355;30356;30357;30358;30359;30360;30361;41810;41811;41812;41813;41814;41815;41816;41817;41818;41819;41820;41821;41822;41823;41824;41825;41826;41827;41828;41829;41830;41831;41832;41833;41834;41835;41836;41837;41838;41839;41840;41841;41842;41843;41844;41845;41846;41847;41848;41849;41850;41851;41852;41853;41854;41855;41856;41857;41858;41859;41860;41861;41862;41863;41864;41865;41866;41867;41868;41869;41870;41871;41872;41873;41874;41875;41876;41877;41878;41879;41880;41881;41882;41883;41884;41885;41886;41887;41888;41889;41890;41891;41892;41893;41894;41895;41896;41897;41898;41899;41900;41901;41902;41903;41904;41905;41906;41907;41908;41909;43555;43556;43557;43558;43559;43560;43561;43562;43563;43564;43565;43566;43567;43568;43569;43570;43571;43572;43573;43574;43575;43576;43577;43578;43579;43580;43581;43582;43583;43584;43585;43586;43587;43588;43589;43590;43591;43592;43593;43594;43595;43596;43597;43598;43599;43600;43601;43602;43603;43604;43605;43606;43607;43608;43609;43610;43611;43612;43613;43614;43615;43616;43617;43618;43619;43620;43621;43622;43623;43624;43625;43626;43627;43628;43629;43630;43631;43632;43633;43634;43635;43636;43637;43638;43639;43640;43641;43642;43643;43644;43645;43646;43647;43648;43649;43650;43651;43652;43653;43654;43655;43656;43657;43658;43659;43660;43661;43662;43663;43664;43665;43666;43667;43668;43669;43670;43671;43672;43673;43674;43675;43676;43677;43678;43679;43680;43681;43682;43683;43684;43685;43686;43687;43688;43689;43690;43691;43692;44868;44869;44870;44871;44872;44873;44874;44875;49959;49960;49961;49962;49963;49964;49965;49966;49967;49968;49969;49970;49971;49972;49973;49974;49975;49976;49977;49978;49979;49980;49981;49982;49983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64747;64748;64749;64750;64751;64752;64753;64754;64755;64756;64757;64758;64759;64760;64761;64762;64763;64764;64765;64766;64767;64768;64769;64770;64771;64772;64773;64774;64775;64776;64777;64778;64779;64780;64781;64782;64783;64784;64785;64786;64787;64788;64789;64790;64791;64792;64793;64794;64795;64796;64797;64798;64799;64800;64801;64802;64803;64804;64805;64806;64807;64808;64809;64810;64811;64812;64813;64814;64815;64816;64817;64818;64819;64820;64821;64822;64823;64824;64825;64826;64827;64828;64829;64830;64831;64832;64833;64834;64835;64836;64837;64838;64839;64840;64841;64842;64843;64844;64845;64846;64847;64848;64849;64850;64851;64852;64853;64854;64855;64856;64857;64858;64859;64860;64861;64862;64863;64864;64865;64866;64867;64868;64869;64870;64871;64872;64873;64874;64875;64876;64877;64878;64879;64880;64881;64882;64883;64884;64885;64886;64887;64888;64889;64890;64891;64892;64893;64894;64895;64896;64897;64898;64899;64900;64901;64902;64903;64904;64905;64906;64907;64908;64909;64910;64911;64912;64913;64914;64915;64916;64917;64918;64919;64920;64921;64922;64923;64924;64925;64926;64927;64928;64929;64930;64931;64932;64933;64934;64935;64936;64937;64938;64939;64940;64941;64942;64943;64944;64945;64946;64947;64948;64949;64950;64951;64952;64953;64954;64955;64956;64957;64958;64959;64960;64961;64962;64963;64964;64965;64966;64967;64968;64969;64970;64971;64972;64973;64974;64975;64976;64977;64978;64979;64980;64981;64982;64983;64984;64985;64986;64987;64988;64989;64990;64991;64992;64993;64994;64995;64996;64997;64998;64999;69257;69258;69259;69260;69261;69262;69263;69264;69265;69266;69267;69268;69269;69270;69271;69272;69273;69274;69275;69276;69277;69278;69279;69280;69281;69282;69283;69284;69285;69286;69287;69288;69289;69290;69291;69292;69293;69294;69295;69296;69297;69298;69299;69300;69301;69302;69303;69304;69305;69306;69307;69308;69309;69310;69311;69312;69313;69314;69315;69316;69317;69318;69319;69320;69321;69322;69323;69324;69325;69326;69327;69328;69329;69330;69331;69332;69333;69334;69335;69336;69337;69338;69339;69340;69341;69342;69343;69344;69345;69346;69347;69348;69349;69350;69351;69352;69353;69354;69355;69356;69357;69358;69359;69360;69361;69362;69363;69364;69365;69366;69367;69368;69369;69370;69371;69372;69373;69374;69375;69376;69377;69378;69379;69380;69381;69382;69383;69384;69385;69386;69387;69388;69389;69390;69391;69392;69393;69394;69395;69396;69397;69398;75058;75059;75060;75061;75062;75063;75064;75065;75066;75067;75068;75069;75070;75071;75072;81398;81399;81400;81401;81402;81403;81404;81405;81406;81407;81408;81409;81410;81411;81412;81413;81414;81415;81416;81417;81418;81419;81420;81421;81422;81423;81424;81425;81426;81427;81428;81429;81430;81431;81432;81433;81434;81435;81436;81437;81438;81439;81440;81441;81442;81443;81444;81445;81446;81447;81448;81449;81450;81451;81452;81453;81454;81455;81456;81457;81458;81459;81460;81461;81462;81463;81464;81465;81466;81467;81468;81469;81470;81471;81472;81473;81474;81475;81476;81477;81478;81479;81480;81481;81482;81483;81484;81485;81486;81487;81488;81489;81490;81491;81492;81493;81494;81495;81496;81497;81498;81499;81500;81501;81502;81503;81504;81505;81506;81507;81508;81509;81510;81511;81512;81513;81514;81515;81516;81517;81518;81519;81520;81521;81522;81523;81524;81525;81526;81527;81528;81529;81530;81531;81532;81533;81534;81535;81536;81537;81538;81539;81540;81541;81542;81543;81544;81545;81546;81547;81548;81549;81550;81551;81552;81553;81554;81555;81556;81557;81558;81559;81560;81561;81562;81563;81564;81565;81566;81567;81568;81569;81570;81571;81572;81573;81574;81575;81576;81577;81578;81579;81580;81581;81582;81583;81584;81585;81586;81587;81588;81589;81590;81591;81592;81593;81594;81595;81596;81597;81598;81599;81600;81601;81602;81603;81604;81605;81606;81607;81608;81609;81610;81611;81612;81613;81614;81615;81616;81617;81618;81619;81620;81621;81622;81623;81624;81625;81626;81627;81628;81629;81630;81631;81632;81633;81634;81635;81636;82371;82372;82373;82374;82375;82376;82377;82378;82379;82380;82381;82382;82383;82384;82385;82386;82387;82388;82389;82390;82391;82392;82393;82394;82395;82396;82397;82398;82399;82400;82401;82402;82403;82404;82405;82406;82407;82408;82409;82410;82411;82412;82413;82414;82415;82416;82417;82418;82419;82420;82421;82422;82423;82424;82425;82426;82427;82428;82429;82430;82431;82432;82433;82434;82435;82436;82437;82438;82439;82440;82441;82442;82443;82444;82445;82446;82447;82448;82449;82450;82451;82452;82453;82454;82455;82456;82457;82458;82459;82460;82461;82462;82463;82464;82465;82466;82467;82468;82469;82470;82471;82472;82473;82474;82475;82476;82477;82478;82479;82480;82481;82482;82483;82484;82485;82486;82487;82488;82489;82490;82491;82492;82493;82494;82495;82496;82497;82498;82499;82500;82501;82502;82503;82504;82505;82506;82507;82508;82509;82510;82511;82512;82513;82514;82515;82516;82517;82518;82519;82520;82521;82522;82523;82524;82525;82526;82527;82528;82529;82530;82531;82532;82533;82534;82535;82536;82537;85387;85388;85389;85390;85391;85392;85393;85394;85395;85396;85397;85398;85399;85400;85401;85402;85403;85404;85405;85406;85407;85408;85409;85410;85411;85412;85413;85414;85415;85416;85417;85418;85419;85420;85421;85422;85423;85424;85425;85426;85427;85428;85711;85712;85713;85714;85715;85716;85717;85718;85719;85720;85721;85722;85723;85724;85725;85726;85727;85728;85729;85730;85731;85732;85733;85734;85735;85736;85737;85738;85739;85740;85741;85742;85743;85744;85745;85746;85747;85748;85749;85750;85751;85752;85753;85754;85755;85756;85757;85758;85759;85760;85761;85762;85763;85764;85765;85766;85767;85768;85769;85770;85771;85772;85773;85774;85775;85776;85777;85778;85779;85780;85781;85782;85783;85784;85785;85786;90177;90178;90179;90180;90181;90182;90183;90184;90185;90186;90187;90188;90189;90190;90191;90192;90193;90194;90195;90196;90197;94913;94914;94915;94916;94917;94918;94919;94920;94921;94922;94923;94924;94925;94926;98354;98355;98356;98357;98358;98359;98360;98361;98362;98363;98364;98365;98366;98367;98368;98369;98370;98371;98372;98373;98374;98375;98376;98377;98378;98379;98380;98381;98382;98383;98384;98385;98386;98387;98388;98389;98390;98391;98392;98393;98394;98395;98396;98397;98398;98399;98400;98401;98402;98403;98404;98405;99427;99428;99429;99430;99431;99432;99433;99434;99435;99436;99437;99438;99439;99440;99441;99442;99443;99444;99445;99446;99447;99448;99449;99450;99451;99452;99453;99454;99455;99456;99457;99458;99459;99460;99461;99462;99463;99464;99465;99466;99467;99468;99469;99470;99471;99472;99473;99474;99475;99476;99477;99478;101459;101460;101461;101462;101463;101464;101465;101466;101467;101468;101469;101470;101471;101472;101473;101474;101475;101476;101477;101478;101479;101480;101481;101482;101483;101484;101485;101486;101487;101488;101489;101490;101491;101492;101493;101494;101495;101496;101497;101498;101499;101500;101501;101502;101503;101504;101505;101506;101507;101508;101509;101510;101511;101512;101513;101514;101515;101516;101517;101518;101519;101520;101521;101522;101523;101524;101525;101526;101527;101528;101529;101530;101531;101532;101533;101534;101535;101536;101537;101538;101539;101540;101541;101542;101543;101544;101545;101546;101547;101548;101549;101550;101551;101552;101553;101554;101555;101556;101557;101558;101559;101560;101561;101562;101563;101564;101565;101566;101567;101568;101569;101570;101571;101572;101573;101574;101575;101576;101577;101578;101579;101580;101581;101582;101583;101584;101585;111895;111896;111897;111898;111899;111900;111901;111902;111903;111904;111905;111906;111907;111908;111909;111910;111911;111912;111913;111914;111915;111916;111917;111918;111919;111920;111921;111922;111923;111924;111925;111926;111927;111928;111929;122954;122955;122956;122957;122958;122959;122960;122961;122962;122963;122964;122965;122966;122967;122968;122969;122970;122971;122972;122973;122974;122975;122976;122977;122978;122979;122980;122981;122982;122983;122984;122985;122986;122987;122988;122989;122990;122991;122992;122993;122994;122995;122996;122997;122998;122999;123000;123001;123002;123003;123004;123005;123006;123007;123008;123009;123010;123011;123012;123013;123014;123015;123016;123017;123018;123019;123020;123021;123022;123023;123024;123025;123026;123027;123028;123029;123030;123031;123032;123033;123034;123035;123036;123037;123038;123039;123040;123041;126553;126554;126555;126556;126557;126558;126559;126560;126561;126562;126563;126564;126565;126566;126567;126568;126569;126570;126571;126572;126573;126574;126575;131453;131454;131455;131456;131457;131458;131459;131460;131461;131462;131463;131464;131465;131466;131467;131468;131469;131470;131471;131472;131473;131474;131475;131476;131477;131478;131479;131480;131481;131482;131483;131484;131485;131486;131487;131488;131489;131490;131491;131492;131493;131494;131495;131496;131497;131498;131499;131500;131501;131502;131503;131504;131505;131506;131507;131508;131509;131510;131511;131512;131513;131514;131515;131516;131517;131518;131519;131520;131521;131522;131523;131524;131525;131526;131527;131528;131529;131530;131531;131532;131533;131534;131535;131536;131537;131538;131539;131540;131541;131542;131543;131544;131545;131546;131547;131548;131549;131550;131551;131552;131553;131554;131555;131556;131557;131558;131559;131560;131561;131562;131563;131564;131565;131566;131567;131568;131569;131570;131571;131572;131573;131574;131575;131576;131577;131578;131579;131580;131581;131582;131583;131584;131585;131586;131587;131588;131589;131590;131591;131592;131593;131594;131595;131596;131597;131598;131599;131600;131601;131602;131603;131604;131605;131606;131607;131608;131609;131610;131611;131612;131613;131614;131615;131616;131617;131618;131619;131620;131621;131622;131623;131624;131625;131626;131627;131628;131629;131630;131631;131632;131633;131634;131635;131636;131637;131638;131639;131640;131641;131642;131643;131644;131645;131646;131647;131648;131649;131650;131651;131652;131653;131654;131655;131656;131657;131658;131659;131660;131661;131662;131663;131664;131665;131666;131667;131668;131669;131670;131671;131672;131673;131674;131675;131676;131677;131678;131679;131680;131681;131682;131683;131684;131685;131686;131687;131688;131689;131690;131691;131692;131693;131694;131695;131696;131697;131698;131699;131700;131701;131702;131703;131704;131705;131706</t>
  </si>
  <si>
    <t>1434;1435;1436;1437;1438;1439;1440;1441;1442;1443;1444;1445;1446;1447;1448;1449;1450;1451;1452;1453;1454;1455;1456;1457;1458;1459;1460;1461;1462;1463;1464;1465;1466;1467;13586;13587;13588;13589;13590;13591;13592;13593;13594;13595;13596;13597;13598;13599;13600;13601;13602;13603;13604;13605;13606;13607;13608;13609;13610;13611;13612;13613;13614;13615;13616;13617;13618;13619;13620;13621;13622;13623;13624;13625;13626;13627;13628;13629;13630;13631;13632;13633;13634;13635;13636;13637;13638;13639;13640;13641;13642;13643;13644;13645;13646;13647;13648;13649;13650;13651;13652;13653;13654;13655;13656;13657;13658;13659;13660;13661;13662;13663;13664;13665;13666;13667;13668;13669;13670;13671;13672;13673;13674;13675;13676;13677;13678;13679;13680;13681;13682;13683;13684;13685;13686;13687;13688;13689;13690;13691;13692;13693;13694;13695;13696;13697;13698;13699;13700;13701;13702;13703;13704;13705;13706;13707;13708;13709;13710;13711;13712;13713;13714;13715;13716;13717;13718;13719;13720;13721;13722;13723;13724;13725;13726;13727;13728;13729;13730;13731;13732;13733;13734;13735;13736;13737;13738;13739;13740;13741;13742;13743;13744;13745;13746;13747;13748;13749;13750;13751;13752;13753;13754;13755;13756;13757;13758;13759;13760;13761;13762;13763;13764;13765;13766;13767;13768;13769;13770;13771;13772;13773;13774;13775;13776;13777;13778;13779;13780;13781;13782;13783;13784;13785;13786;13787;13788;13789;13790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;13841;13842;13843;13844;13845;13846;13847;13848;13849;13850;13851;13852;13853;13854;13855;13856;13857;13858;13859;13860;13861;13862;13863;13864;13865;13866;13867;13868;13869;13870;13871;13872;13873;13874;13875;13876;13877;13878;13879;13880;13881;13882;13883;13884;13885;13886;13887;13888;13889;13890;13891;13892;13893;13894;13895;13896;13897;13898;13899;13900;13901;13902;13903;13904;13905;13906;13907;13908;13909;16005;16006;16007;16008;16009;16010;16011;16012;16013;16014;16015;16016;16017;16018;16019;16020;16021;16022;16023;16024;16025;16026;16027;16028;16029;16030;16031;16032;16033;16034;16035;16036;16037;16038;16039;16040;16041;16042;16043;16044;16045;16046;16047;16048;16049;16050;16051;16052;16053;16054;16055;16056;16057;16058;16059;16060;16061;16062;16063;16064;16065;16066;16067;16068;16069;16070;16071;16072;16073;16074;16075;16076;16077;16078;16079;16080;16081;16082;16083;16084;16085;16086;16087;16088;16089;16090;16091;16092;16093;16094;16095;16096;16097;16098;16099;16100;16101;16102;16103;16104;16105;16106;16107;16108;16109;16110;16111;16112;16113;16114;16115;16116;16117;16118;16119;16120;16121;21692;21693;21694;21695;21696;21697;21698;21699;21700;21701;21702;21703;21704;21705;21706;21707;21708;21709;21710;21711;21712;21713;21714;21715;21716;21717;21718;21719;21720;21721;21722;21723;21724;21725;21726;21727;21728;21729;21730;21731;21732;21733;21734;21735;21736;21737;21738;21739;21740;21741;21742;21743;21744;21745;21746;21747;21748;21749;21750;21751;21752;21753;21754;21755;21756;21757;21758;21759;21760;21761;21762;21763;21764;21765;21766;21767;21768;21769;21770;21771;21772;21773;21774;21775;21776;21777;21778;21779;21780;21781;21782;21783;21784;21785;21786;21787;21788;21789;21790;21791;21792;21793;21794;21795;21796;21797;21798;21799;21800;21801;21802;21803;21804;21805;21806;21807;21808;21809;21810;21811;21812;21813;21814;21815;21816;21817;21818;21819;21820;21821;21822;21823;21824;21825;21826;21827;21828;21829;21830;21831;21832;21833;21834;21835;21836;21837;21838;21839;21840;21841;21842;21843;21844;21845;21846;21847;21848;21849;21850;21851;21852;21853;21854;21855;21856;21857;21858;21859;21860;21861;21862;21863;21864;21865;21866;21867;21868;21869;21870;21871;21872;21873;21874;21875;21876;21877;21878;21879;21880;21881;21882;21883;21884;21885;21886;21887;21888;21889;21890;21891;21892;21893;21894;21895;21896;21897;21898;21899;21900;21901;21902;21903;21904;21905;21906;21907;21908;21909;21910;24275;24276;24277;24278;24279;24280;24281;24282;24283;24284;24285;24286;24287;24288;24289;24290;24291;24292;24293;24294;24295;24296;24297;24298;24299;24300;25987;25988;25989;25990;25991;25992;25993;25994;25995;25996;25997;25998;25999;26000;26001;26002;26003;26004;26005;26006;26007;26008;26009;26010;26011;26012;26013;26014;26015;26016;26017;26018;26019;26020;26021;26022;26023;26024;26025;26026;26027;26028;26029;26030;26031;26032;26033;26034;26035;26036;26037;26038;26039;26040;26041;26042;26043;26044;26045;26046;26047;26048;26049;26050;26051;26052;26053;26054;26055;26056;26057;26058;26059;26060;26061;26062;26063;26064;26065;26066;26067;26068;26069;26070;26071;26072;26073;26074;26075;26076;26077;26078;26079;26080;26081;26082;26083;26084;26085;26086;26087;26088;26089;26090;26091;26092;26093;26094;26095;26096;26097;26098;26099;26100;26101;26102;26103;26104;26105;26106;26107;26108;26109;26110;26111;26112;26113;26114;26115;26116;26117;26118;26119;26120;26121;26122;26123;26124;26125;26126;26127;26128;26129;26130;26131;26132;26133;26134;26135;26136;26137;26138;26139;26140;26141;26142;26143;26144;26145;26146;26147;26148;36390;36391;36392;36393;36394;36395;36396;36397;36398;36399;36400;36401;36402;36403;36404;36405;36406;36407;36408;36409;36410;36411;36412;36413;36414;36415;36416;36417;36418;36419;36420;36421;36422;36423;36424;36425;36426;36427;36428;36429;36430;36431;36432;36433;36434;36435;36436;36437;36438;36439;36440;36441;36442;36443;36444;36445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;36494;36495;36496;36497;36498;36499;36500;36501;36502;36503;36504;36505;36506;36507;36508;36509;36510;36511;36512;36513;36514;36515;36516;36517;36518;36519;36520;36521;36522;36523;36524;36525;36526;36527;36528;36529;36530;36531;36532;36533;36534;36535;36536;36537;36538;38034;38035;38036;38037;38038;38039;38040;38041;38042;38043;38044;38045;38046;38047;38048;38049;38050;38051;38052;38053;38054;38055;38056;38057;38058;38059;38060;38061;38062;38063;38064;38065;38066;38067;38068;38069;38070;38071;38072;38073;38074;38075;38076;38077;38078;38079;38080;38081;38082;38083;38084;38085;38086;38087;38088;38089;38090;38091;38092;38093;38094;38095;38096;38097;38098;38099;38100;38101;38102;38103;38104;38105;38106;38107;38108;38109;38110;38111;38112;38113;38114;38115;38116;38117;38118;38119;38120;38121;38122;38123;38124;38125;38126;38127;38128;38129;38130;38131;38132;38133;38134;38135;38136;38137;38138;38139;38140;38141;38142;38143;38144;38145;38146;38147;38148;38149;38150;38151;38152;38153;38154;38155;38156;38157;38158;38159;38160;38161;38162;38163;38164;38165;38166;38167;38168;38169;38170;38171;38172;38173;38174;38175;38176;38177;38178;38179;38180;38181;38182;38183;38184;38185;38186;38187;38188;38189;38190;38191;38192;38193;38194;38195;38196;38197;38198;39284;39285;43648;43649;43650;43651;43652;43653;43654;43655;43656;43657;43658;43659;43660;43661;43662;43663;43664;43665;43666;43667;43668;43669;43670;43671;43672;43673;43674;43675;43676;43677;43678;43679;43680;43681;43682;43683;43684;43685;43686;43687;43688;43689;43690;43691;43692;43693;43694;43695;43696;43697;43698;43699;43700;43701;43702;43703;43704;43705;43706;43707;43708;43709;43710;43711;43712;43713;43714;43715;43716;43717;43718;43719;43720;43721;43722;43723;43724;43725;43726;43727;43728;43729;43730;43731;43732;43733;43734;43735;43736;43737;43738;43739;43740;43741;43742;43743;43744;43745;43746;43747;55784;55785;55786;55787;55788;55789;55790;55791;55792;55793;55794;55795;55796;55797;55798;55799;55800;55801;55802;55803;55804;55805;55806;55807;55808;55809;55810;55811;55812;55813;55814;55815;55816;55817;55818;55819;55820;55821;55822;55823;55824;55825;55826;55827;55828;55829;55830;55831;55832;55833;55834;55835;55836;55837;55838;55839;55840;55841;55842;55843;55844;55845;55846;55847;55848;55849;55850;55851;55852;55853;55854;55855;55856;55857;55858;55859;55860;55861;55862;55863;55864;55865;55866;55867;55868;55869;55870;55871;55872;55873;55874;55875;55876;55877;55878;55879;55880;55881;55882;55883;55884;55885;55886;55887;55888;55889;55890;55891;55892;55893;55894;55895;55896;55897;55898;55899;55900;55901;55902;55903;55904;55905;55906;55907;55908;55909;55910;55911;55912;55913;55914;55915;55916;55917;55918;55919;55920;55921;55922;55923;55924;55925;55926;55927;55928;55929;55930;55931;55932;55933;55934;55935;55936;55937;55938;55939;55940;55941;55942;55943;55944;55945;55946;55947;55948;55949;55950;55951;55952;55953;55954;55955;55956;55957;55958;55959;55960;55961;55962;55963;55964;55965;55966;55967;55968;55969;55970;55971;55972;55973;55974;55975;55976;55977;55978;55979;55980;55981;55982;55983;55984;55985;55986;55987;55988;55989;55990;55991;55992;55993;55994;55995;55996;55997;55998;55999;56000;56001;56002;56003;56004;56005;56006;56007;56008;56009;56010;56011;56012;56013;56014;56015;56016;56017;56018;56019;56020;56021;56022;56023;56024;56025;56026;56027;56028;56029;56030;56031;56032;56033;56034;56035;56036;56037;56038;56039;56040;56041;56042;56043;56044;56045;56046;56047;56048;56049;56050;56051;56052;56053;56054;56055;56056;56057;56058;56059;56060;56061;56062;56063;56064;56065;56066;56067;56068;56069;56070;56071;56072;56073;56074;56075;56076;56077;56078;56079;56080;56081;56082;56083;56084;56085;56086;56087;56088;56089;56090;56091;56092;56093;56094;56095;56096;56097;56098;56099;56100;56101;56102;56103;56104;56105;56106;56107;56108;56109;56110;56111;56112;56113;56114;56115;56116;59877;59878;59879;59880;59881;59882;59883;59884;59885;59886;59887;59888;59889;59890;59891;59892;59893;59894;59895;59896;59897;59898;59899;59900;59901;59902;59903;59904;59905;59906;59907;59908;59909;59910;59911;59912;59913;59914;59915;59916;59917;59918;59919;59920;59921;59922;59923;59924;59925;59926;59927;59928;59929;59930;59931;59932;59933;59934;59935;59936;59937;59938;59939;59940;59941;59942;59943;59944;59945;59946;59947;59948;59949;59950;59951;59952;59953;59954;59955;59956;59957;59958;59959;59960;59961;59962;59963;59964;59965;59966;59967;59968;59969;59970;59971;59972;59973;59974;59975;59976;59977;59978;59979;59980;59981;59982;59983;59984;59985;59986;59987;59988;59989;59990;59991;59992;59993;59994;59995;59996;59997;59998;59999;60000;60001;60002;60003;60004;60005;60006;60007;60008;60009;60010;60011;60012;60013;60014;60015;60016;60017;60018;60019;60020;60021;60022;60023;60024;60025;60026;60027;60028;60029;60030;60031;60032;60033;60034;60035;60036;60037;60038;60039;60040;60041;60042;60043;60044;60045;60046;60047;60048;60049;60050;60051;60052;60053;60054;60055;60056;60057;60058;60059;60060;60061;60062;60063;60064;60065;60066;60067;60068;60069;60070;60071;60072;60073;60074;60075;60076;60077;60078;60079;65010;65011;65012;65013;65014;65015;65016;65017;65018;65019;65020;65021;65022;65023;65024;65025;65026;65027;65028;65029;65030;65031;65032;65033;65034;65035;65036;65037;65038;65039;65040;65041;65042;65043;65044;65045;65046;65047;65048;65049;65050;65051;65052;65053;65054;65055;65056;65057;65058;65059;65060;65061;65062;65063;65064;65065;65066;65067;65068;65069;65070;65071;65072;65073;65074;65075;65076;65077;65078;65079;65080;65081;65082;70222;70223;70224;70225;70226;70227;70228;70229;70230;70231;70232;70233;70234;70235;70236;70237;70238;70239;70240;70241;70242;70243;70244;70245;70246;70247;70248;70249;70250;70251;70252;70253;70254;70255;70256;70257;70258;70259;70260;70261;70262;70263;70264;70265;70266;70267;70268;70269;70270;70271;70272;70273;70274;70275;70276;70277;70278;70279;70280;70281;70282;70283;70284;70285;70286;70287;70288;70289;70290;70291;70292;70293;70294;70295;70296;70297;70298;70299;70300;70301;70302;70303;70304;70305;70306;70307;70308;70309;70310;70311;70312;70313;70314;70315;70316;70317;70318;70319;70320;70321;70322;70323;70324;70325;70326;70327;70328;70329;70330;70331;70332;70333;70334;70335;70336;70337;70338;70339;70340;70341;70342;70343;70344;70345;70346;70347;70348;70349;70350;70351;70352;70353;70354;70355;70356;70357;70358;70359;70360;70361;70362;70363;70364;70365;70366;70367;70368;70369;70370;70371;70372;70373;70374;70375;70376;70377;70378;70379;70380;70381;70382;70383;70384;70385;70386;70387;70388;70389;70390;70391;70392;70393;70394;70395;70396;70397;70398;70399;70400;70401;70402;70403;70404;70405;70406;70407;70408;70409;70410;70411;70412;70413;70414;70415;70416;70417;70418;70419;70420;70421;70422;70423;70424;70425;70426;70427;70428;70429;70430;70431;70432;70433;70434;70435;70436;70437;70438;70439;70440;70441;70442;70443;70444;70445;70446;70447;70448;70449;70450;70451;70452;70453;70454;70455;70456;70457;70458;70459;70460;70461;70462;70463;70464;70465;70466;70467;70468;70469;70470;70471;70472;70473;70474;70475;70476;70477;70478;70479;70480;70481;70482;70483;70484;70485;70486;70487;70488;70489;70490;70491;70492;70493;70494;70495;70496;70497;70498;70499;70500;70501;70502;70503;70504;70505;70506;70507;70508;70509;70510;70511;70512;70513;70514;70515;70516;70517;70518;70519;70520;70521;70522;70523;70524;70525;70526;70527;70528;70529;70530;70531;70532;70533;70534;70535;70536;70537;70538;70539;70540;70541;70542;70543;70544;70545;70546;70547;70548;70549;70550;70551;70552;70553;70554;70555;70556;70557;70558;70559;70560;70561;70562;70563;70564;70565;70566;70567;70568;70569;70570;70571;70572;71101;71102;71103;71104;71105;71106;71107;71108;71109;71110;71111;71112;71113;71114;71115;71116;71117;71118;71119;71120;71121;71122;71123;71124;71125;71126;71127;71128;71129;71130;71131;71132;71133;71134;71135;71136;71137;71138;71139;71140;71141;71142;71143;71144;71145;71146;71147;71148;71149;71150;71151;71152;71153;71154;71155;71156;71157;71158;71159;71160;71161;71162;71163;71164;71165;71166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71215;71216;71217;71218;71219;71220;71221;71222;71223;71224;71225;71226;71227;71228;71229;71230;71231;71232;71233;71234;71235;71236;71237;71238;71239;71240;71241;71242;71243;71244;71245;71246;71247;71248;71249;71250;71251;71252;71253;71254;71255;71256;71257;71258;71259;71260;71261;71262;71263;71264;71265;71266;71267;71268;71269;71270;71271;71272;71273;71274;71275;71276;71277;71278;71279;71280;71281;71282;71283;71284;71285;71286;71287;71288;71289;71290;71291;71292;71293;71294;71295;71296;71297;71298;71299;71300;71301;71302;71303;71304;71305;71306;71307;71308;71309;71310;71311;71312;71313;71314;71315;71316;71317;71318;71319;71320;71321;71322;71323;71324;71325;71326;71327;71328;71329;71330;71331;71332;71333;71334;71335;71336;71337;71338;71339;71340;71341;71342;71343;71344;71345;71346;71347;71348;71349;71350;71351;71352;71353;71354;71355;71356;71357;71358;71359;71360;71361;71362;71363;71364;71365;71366;71367;71368;71369;71370;71371;71372;71373;71374;71375;71376;71377;71378;71379;71380;71381;71382;71383;71384;71385;71386;71387;71388;71389;71390;71391;71392;71393;71394;71395;71396;71397;71398;71399;71400;71401;71402;71403;71404;71405;71406;71407;71408;71409;71410;71411;71412;71413;71414;71415;71416;71417;71418;71419;71420;71421;71422;71423;71424;71425;71426;71427;71428;71429;71430;71431;71432;71433;71434;71435;71436;71437;71438;71439;71440;71441;71442;71443;71444;71445;71446;71447;71448;71449;71450;71451;71452;71453;71454;71455;71456;71457;71458;71459;71460;71461;71462;71463;71464;71465;71466;71467;71468;71469;71470;71471;71472;71473;71474;71475;71476;71477;71478;71479;71480;71481;71482;71483;71484;71485;71486;71487;71488;71489;71490;71491;71492;71493;71494;71495;71496;71497;71498;71499;71500;71501;71502;71503;71504;71505;71506;71507;71508;71509;71510;71511;71512;71513;71514;71515;71516;71517;71518;71519;71520;71521;71522;71523;71524;71525;71526;71527;71528;71529;71530;71531;71532;71533;71534;71535;71536;71537;71538;71539;71540;71541;71542;71543;71544;71545;71546;71547;71548;71549;71550;71551;71552;71553;71554;73897;73898;73899;73900;73901;73902;73903;73904;73905;73906;73907;73908;73909;73910;73911;73912;73913;73914;73915;73916;73917;73918;73919;73920;73921;73922;73923;73924;73925;73926;73927;73928;73929;73930;73931;73932;73933;73934;73935;73936;73937;73938;73939;73940;73941;73942;73943;73944;73945;73946;73947;73948;73949;73950;73951;73952;73953;73954;73955;73956;73957;73958;73959;73960;73961;73962;73963;73964;73965;73966;73967;73968;73969;73970;73971;73972;73973;73974;73975;73976;73977;73978;73979;73980;73981;73982;73983;73984;73985;73986;73987;73988;73989;73990;73991;73992;73993;73994;73995;73996;73997;73998;73999;74000;74001;74002;74003;74004;74005;74006;74007;74008;74009;74010;74011;74012;74013;74014;74015;74016;74017;74018;74019;74020;74021;74022;74346;74347;74348;74349;74350;74351;74352;74353;74354;74355;74356;74357;74358;74359;74360;74361;74362;74363;74364;74365;74366;74367;74368;74369;74370;74371;74372;74373;74374;74375;74376;74377;74378;74379;74380;74381;74382;74383;74384;74385;74386;74387;74388;74389;74390;74391;74392;74393;74394;74395;74396;74397;74398;74399;74400;74401;74402;74403;74404;74405;74406;74407;74408;74409;74410;74411;74412;74413;74414;74415;74416;74417;74418;74419;74420;74421;74422;74423;74424;74425;74426;74427;74428;74429;74430;74431;74432;74433;74434;74435;74436;74437;74438;74439;74440;74441;74442;74443;74444;74445;74446;74447;74448;74449;74450;74451;74452;74453;74454;74455;74456;74457;74458;74459;74460;74461;74462;74463;74464;74465;74466;74467;74468;74469;74470;74471;74472;74473;74474;74475;74476;74477;74478;74479;74480;74481;74482;74483;78147;78148;78149;78150;78151;78152;78153;78154;78155;78156;78157;81768;81769;81770;81771;81772;81773;81774;81775;81776;81777;81778;81779;81780;81781;81782;81783;81784;81785;81786;81787;81788;81789;81790;84471;84472;84473;84474;84475;84476;84477;84478;84479;84480;84481;84482;84483;84484;84485;84486;84487;84488;84489;84490;84491;84492;84493;84494;84495;84496;84497;84498;84499;84500;84501;84502;84503;84504;84505;84506;84507;84508;84509;84510;84511;84512;84513;84514;84515;84516;84517;84518;84519;84520;84521;84522;84523;84524;84525;84526;84527;84528;84529;84530;84531;84532;84533;84534;84535;84536;84537;84538;84539;84540;84541;84542;84543;84544;84545;84546;84547;84548;84549;84550;84551;84552;84553;84554;84555;84556;84557;84558;84559;84560;84561;84562;84563;84564;84565;84566;84567;84568;84569;84570;84571;84572;84573;84574;84575;84576;84577;84578;84579;84580;84581;84582;84583;84584;84585;84586;84587;84588;84589;84590;84591;84592;84593;84594;84595;84596;84597;84598;84599;84600;84601;84602;85486;85487;85488;85489;85490;85491;85492;85493;85494;85495;85496;85497;85498;85499;85500;85501;85502;85503;85504;85505;85506;85507;85508;85509;85510;85511;85512;85513;85514;85515;85516;85517;85518;85519;85520;85521;85522;85523;85524;85525;85526;85527;85528;85529;85530;85531;85532;85533;85534;85535;85536;85537;85538;85539;85540;85541;85542;85543;85544;85545;85546;85547;85548;85549;85550;85551;85552;85553;85554;85555;85556;85557;85558;85559;85560;85561;85562;85563;85564;85565;85566;85567;85568;85569;85570;85571;85572;85573;85574;85575;85576;85577;85578;85579;85580;85581;85582;85583;85584;85585;85586;85587;85588;85589;85590;85591;85592;85593;85594;85595;85596;85597;85598;85599;85600;85601;85602;85603;85604;85605;85606;85607;85608;85609;85610;85611;85612;85613;85614;85615;85616;85617;85618;85619;85620;85621;85622;85623;85624;85625;85626;85627;85628;85629;85630;85631;85632;85633;85634;85635;85636;85637;85638;85639;85640;85641;85642;85643;85644;85645;87097;87098;87099;87100;87101;87102;87103;87104;87105;87106;87107;87108;87109;87110;87111;87112;87113;87114;87115;87116;87117;87118;87119;87120;87121;87122;87123;87124;87125;87126;87127;87128;87129;87130;87131;87132;87133;87134;87135;87136;87137;87138;87139;87140;87141;87142;87143;87144;87145;87146;87147;87148;87149;87150;87151;87152;87153;87154;87155;87156;87157;87158;87159;87160;87161;87162;87163;87164;87165;87166;87167;87168;87169;87170;87171;87172;87173;87174;87175;87176;87177;87178;87179;87180;87181;87182;87183;87184;87185;87186;87187;87188;87189;87190;87191;87192;87193;87194;87195;87196;87197;87198;87199;87200;87201;87202;87203;87204;87205;87206;87207;87208;87209;87210;87211;87212;87213;87214;87215;87216;87217;87218;87219;87220;87221;87222;87223;87224;87225;87226;87227;87228;87229;87230;87231;87232;87233;87234;87235;87236;87237;87238;87239;87240;87241;87242;87243;87244;87245;87246;87247;87248;87249;87250;87251;87252;87253;87254;87255;87256;87257;87258;87259;87260;87261;87262;87263;87264;87265;87266;87267;87268;87269;97057;97058;97059;97060;97061;97062;97063;97064;97065;97066;97067;97068;97069;97070;97071;97072;97073;97074;97075;97076;97077;97078;97079;97080;97081;97082;97083;97084;97085;97086;97087;97088;97089;97090;97091;97092;97093;97094;97095;97096;106518;106519;106520;106521;106522;106523;106524;106525;106526;106527;106528;106529;106530;106531;106532;106533;106534;106535;106536;106537;106538;106539;106540;106541;106542;106543;106544;106545;106546;106547;106548;106549;106550;106551;106552;106553;106554;106555;106556;106557;106558;106559;106560;106561;106562;106563;106564;106565;106566;106567;106568;106569;106570;106571;106572;106573;106574;106575;106576;106577;106578;106579;106580;106581;106582;106583;106584;106585;106586;106587;106588;106589;106590;106591;106592;106593;106594;106595;106596;106597;106598;106599;106600;106601;106602;106603;106604;106605;106606;106607;106608;106609;106610;106611;106612;106613;106614;106615;106616;106617;106618;106619;106620;106621;106622;106623;106624;106625;106626;106627;106628;106629;106630;106631;106632;106633;106634;106635;106636;106637;106638;106639;106640;106641;106642;106643;106644;106645;106646;106647;106648;106649;106650;106651;106652;106653;106654;106655;106656;106657;106658;106659;106660;106661;106662;106663;106664;106665;106666;106667;106668;106669;106670;106671;106672;106673;106674;106675;106676;106677;106678;106679;106680;106681;106682;106683;106684;106685;106686;106687;106688;106689;106690;106691;106692;106693;106694;106695;106696;106697;106698;106699;106700;106701;106702;106703;106704;106705;106706;106707;106708;106709;106710;106711;106712;106713;106714;106715;106716;106717;106718;106719;106720;106721;106722;106723;106724;106725;106726;106727;106728;106729;106730;106731;106732;106733;106734;106735;106736;106737;106738;106739;106740;106741;106742;106743;106744;106745;106746;106747;106748;106749;106750;106751;106752;106753;106754;106755;106756;106757;106758;106759;106760;109863;109864;109865;109866;109867;109868;109869;114093;114094;114095;114096;114097;114098;114099;114100;114101;114102;114103;114104;114105;114106;114107;114108;114109;114110;114111;114112;114113;114114;114115;114116;114117;114118;114119;114120;114121;114122;114123;114124;114125;114126;114127;114128;114129;114130;114131;114132;114133;114134;114135;114136;114137;114138;114139;114140;114141;114142;114143;114144;114145;114146;114147;114148;114149;114150;114151;114152;114153;114154;114155;114156;114157;114158;114159;114160;114161;114162;114163;114164;114165;114166;114167;114168;114169;114170;114171;114172;114173;114174;114175;114176;114177;114178;114179;114180;114181;114182;114183;114184;114185;114186;114187;114188;114189;114190;114191;114192;114193;114194;114195;114196;114197;114198;114199;114200;114201;114202;114203;114204;114205;114206;114207;114208;114209;114210;114211;114212;114213;114214;114215;114216;114217;114218;114219;114220;114221;114222;114223;114224;114225;114226;114227;114228;114229;114230;114231;114232;114233;114234;114235;114236;114237;114238;114239;114240;114241;114242;114243;114244;114245;114246;114247;114248;114249;114250;114251;114252;114253;114254;114255;114256;114257;114258;114259;114260;114261;114262;114263;114264;114265;114266;114267;114268;114269;114270;114271;114272;114273;114274;114275;114276;114277;114278;114279;114280;114281;114282;114283;114284;114285;114286;114287;114288;114289;114290;114291;114292;114293;114294;114295;114296;114297;114298;114299;114300;114301;114302;114303;114304;114305;114306;114307;114308;114309;114310;114311;114312;114313;114314;114315;114316;114317;114318;114319;114320;114321;114322;114323;114324;114325;114326;114327;114328;114329;114330;114331;114332;114333;114334;114335;114336;114337;114338;114339;114340;114341;114342;114343;114344;114345;114346;114347;114348;114349;114350;114351;114352;114353;114354;114355;114356;114357;114358;114359;114360;114361;114362;114363;114364;114365;114366;114367;114368;114369;114370;114371;114372;114373;114374;114375;114376;114377;114378;114379;114380;114381;114382;114383;114384;114385;114386;114387;114388;114389;114390;114391;114392;114393;114394;114395;114396;114397;114398;114399;114400;114401;114402;114403;114404;114405;114406;114407;114408;114409;114410;114411;114412;114413;114414;114415;114416;114417;114418;114419;114420;114421;114422;114423;114424;114425;114426;114427;114428;114429;114430;114431;114432;114433;114434;114435;114436;114437;114438;114439;114440;114441;114442;114443;114444;114445;114446;114447;114448;114449;114450;114451;114452;114453;114454;114455;114456;114457;114458;114459;114460;114461;114462;114463;114464;114465;114466;114467;114468;114469;114470</t>
  </si>
  <si>
    <t>1442;1446;13820;16039;21813;24292;24300;26109;36440;38154;39284;43717;55813;56110;60055;65014;70302;71504;73977;74346;78151;81789;84583;85494;87098;87262;97061;106616;109869;114136</t>
  </si>
  <si>
    <t>329;330;331;332;333;334;335;336;337;338;339;340;341;342</t>
  </si>
  <si>
    <t>94;101;241;251;308;329;351;353;378;379;393;409;414;471</t>
  </si>
  <si>
    <t>89;225;888;1458;1512;1725;2333;2433;2687;3654;3655;3818;4130;4202;4509;4877;5341;5431;6981;7281</t>
  </si>
  <si>
    <t>True;True;True;True;True;False;True;True;True;True;True;False;False;True;True;True;True;True;True;False</t>
  </si>
  <si>
    <t>93;94;242;946;947;948;1556;1557;1620;1844;2472;2577;2842;2843;3862;3863;4035;4360;4439;4440;4774;4775;5190;5676;5773;7413;7724</t>
  </si>
  <si>
    <t>1454;1455;1456;1457;1458;1459;1460;1461;1462;1463;1464;1465;1466;1467;1468;1469;1470;1471;1472;1473;1474;1475;1476;1477;1478;1479;1480;1481;4007;4008;4009;4010;4011;4012;4013;4014;4015;4016;4017;4018;4019;4020;4021;4022;4023;4024;4025;4026;4027;4028;4029;4030;4031;4032;4033;4034;4035;4036;4037;4038;4039;4040;4041;4042;4043;15231;15232;15233;15234;15235;15236;15237;15238;15239;15240;15241;15242;15243;15244;15245;15246;15247;15248;15249;15250;15251;15252;15253;15254;15255;15256;15257;15258;15259;15260;15261;15262;15263;15264;15265;15266;15267;15268;15269;15270;15271;15272;15273;15274;15275;15276;15277;15278;15279;15280;15281;15282;15283;15284;15285;15286;15287;15288;15289;15290;15291;15292;15293;15294;15295;15296;15297;15298;15299;15300;15301;15302;15303;15304;15305;25019;25020;25021;25022;25023;25024;25025;25026;25027;25028;25029;25030;25031;25032;25033;25034;25035;25036;25037;25038;25039;25040;25041;25042;25043;25044;25045;25046;25047;25048;25049;25050;25051;25052;25053;25054;25055;25056;25057;25058;25059;25060;25061;25062;25063;25064;25065;26200;26201;26202;26203;26204;26205;26206;26207;26208;26209;26210;26211;26212;26213;26214;26215;26216;26217;26218;26219;26220;26221;26222;26223;26224;26225;26226;26227;26228;26229;26230;26231;26232;30265;30266;30267;30268;30269;30270;30271;30272;30273;30274;30275;30276;30277;30278;30279;30280;30281;30282;30283;30284;30285;30286;30287;30288;30289;30290;30291;30292;30293;30294;30295;30296;30297;30298;30299;30300;30301;41552;41553;41554;41555;41556;41557;41558;41559;41560;41561;41562;41563;41564;41565;41566;41567;41568;41569;41570;41571;41572;41573;41574;41575;41576;41577;43531;43532;43533;43534;43535;43536;43537;43538;43539;43540;43541;43542;43543;43544;43545;43546;43547;43548;43549;43550;43551;43552;43553;43554;47991;47992;47993;47994;47995;47996;47997;47998;47999;48000;48001;48002;48003;48004;48005;48006;48007;48008;48009;48010;48011;48012;48013;48014;48015;48016;48017;48018;48019;48020;48021;48022;48023;48024;48025;48026;48027;48028;48029;48030;48031;48032;48033;48034;48035;48036;48037;48038;48039;48040;48041;48042;48043;48044;48045;48046;48047;48048;66295;66296;66297;66298;66299;66300;66301;66302;66303;66304;66305;66306;66307;66308;66309;66310;66311;66312;66313;66314;66315;66316;66317;66318;66319;66320;66321;66322;66323;66324;66325;66326;66327;66328;66329;66330;66331;66332;66333;66334;66335;66336;66337;66338;66339;69257;69258;69259;69260;69261;69262;69263;69264;69265;69266;69267;69268;69269;69270;69271;69272;69273;69274;69275;69276;69277;69278;69279;69280;69281;69282;69283;69284;69285;69286;69287;69288;69289;69290;69291;69292;69293;69294;69295;69296;69297;69298;69299;69300;69301;69302;69303;69304;69305;69306;69307;69308;69309;69310;69311;69312;69313;69314;69315;69316;69317;69318;69319;69320;69321;69322;69323;69324;69325;69326;69327;69328;69329;69330;69331;69332;69333;69334;69335;69336;69337;69338;69339;69340;69341;69342;69343;69344;69345;69346;69347;69348;69349;69350;69351;69352;69353;69354;69355;69356;69357;69358;69359;69360;69361;69362;69363;69364;69365;69366;69367;69368;69369;69370;69371;69372;69373;69374;69375;69376;69377;69378;69379;69380;69381;69382;69383;69384;69385;69386;69387;69388;69389;69390;69391;69392;69393;69394;69395;69396;69397;69398;75058;75059;75060;75061;75062;75063;75064;75065;75066;75067;75068;75069;75070;75071;75072;76441;76442;76443;76444;76445;76446;76447;76448;76449;76450;76451;76452;76453;76454;76455;76456;76457;76458;76459;76460;76461;76462;76463;76464;76465;76466;76467;76468;76469;76470;76471;76472;76473;76474;76475;76476;76477;76478;76479;76480;76481;76482;76483;76484;76485;76486;76487;76488;76489;76490;76491;76492;76493;76494;76495;76496;76497;76498;81339;81340;81341;81342;81343;81344;81345;81346;81347;81348;81349;81350;81351;81352;81353;81354;81355;81356;81357;81358;81359;81360;81361;81362;81363;81364;81365;81366;81367;81368;81369;81370;81371;81372;81373;81374;81375;81376;81377;81378;81379;81380;81381;81382;81383;81384;81385;81386;81387;81388;81389;81390;81391;81392;81393;81394;81395;81396;81397;88437;88438;88439;88440;88441;88442;88443;88444;88445;88446;88447;88448;88449;88450;88451;88452;88453;88454;88455;88456;88457;88458;88459;88460;88461;88462;88463;88464;88465;88466;88467;88468;88469;88470;88471;88472;88473;88474;88475;88476;96945;96946;96947;96948;96949;96950;96951;96952;96953;96954;96955;96956;96957;96958;96959;96960;96961;96962;96963;96964;96965;96966;96967;96968;96969;98469;98470;98471;98472;98473;98474;98475;98476;98477;98478;98479;98480;98481;98482;98483;98484;98485;98486;98487;98488;98489;98490;98491;98492;98493;98494;98495;98496;98497;98498;98499;98500;98501;98502;98503;98504;98505;98506;98507;98508;98509;98510;98511;98512;98513;98514;98515;98516;98517;98518;98519;98520;98521;98522;98523;98524;98525;126576;126577;126578;126579;126580;126581;126582;126583;126584;126585;126586;126587;126588;126589;126590;126591;126592;126593;126594;126595;126596;126597;126598;126599;126600;126601;126602;126603;126604;126605;126606;126607;126608;126609;126610;126611;131453;131454;131455;131456;131457;131458;131459;131460;131461;131462;131463;131464;131465;131466;131467;131468;131469;131470;131471;131472;131473;131474;131475;131476;131477;131478;131479;131480;131481;131482;131483;131484;131485;131486;131487;131488;131489;131490;131491;131492;131493;131494;131495;131496;131497;131498;131499;131500;131501;131502;131503;131504;131505;131506;131507;131508;131509;131510;131511;131512;131513;131514;131515;131516;131517;131518;131519;131520;131521;131522;131523;131524;131525;131526;131527;131528;131529;131530;131531;131532;131533;131534;131535;131536;131537;131538;131539;131540;131541;131542;131543;131544;131545;131546;131547;131548;131549;131550;131551;131552;131553;131554;131555;131556;131557;131558;131559;131560;131561;131562;131563;131564;131565;131566;131567;131568;131569;131570;131571;131572;131573;131574;131575;131576;131577;131578;131579;131580;131581;131582;131583;131584;131585;131586;131587;131588;131589;131590;131591;131592;131593;131594;131595;131596;131597;131598;131599;131600;131601;131602;131603;131604;131605;131606;131607;131608;131609;131610;131611;131612;131613;131614;131615;131616;131617;131618;131619;131620;131621;131622;131623;131624;131625;131626;131627;131628;131629;131630;131631;131632;131633;131634;131635;131636;131637;131638;131639;131640;131641;131642;131643;131644;131645;131646;131647;131648;131649;131650;131651;131652;131653;131654;131655;131656;131657;131658;131659;131660;131661;131662;131663;131664;131665;131666;131667;131668;131669;131670;131671;131672;131673;131674;131675;131676;131677;131678;131679;131680;131681;131682;131683;131684;131685;131686;131687;131688;131689;131690;131691;131692;131693;131694;131695;131696;131697;131698;131699;131700;131701;131702;131703;131704;131705;131706</t>
  </si>
  <si>
    <t>1379;1380;1381;1382;1383;1384;1385;1386;1387;1388;1389;1390;1391;1392;1393;1394;1395;1396;1397;1398;1399;1400;1401;1402;3630;3631;3632;3633;3634;3635;3636;3637;3638;3639;3640;3641;3642;3643;3644;3645;3646;3647;3648;3649;3650;3651;3652;3653;3654;3655;3656;3657;3658;3659;3660;3661;3662;3663;3664;3665;3666;3667;3668;3669;3670;3671;3672;3673;3674;3675;3676;3677;3678;3679;3680;3681;3682;3683;3684;3685;3686;3687;3688;3689;13312;13313;13314;13315;13316;13317;13318;13319;13320;13321;13322;13323;13324;13325;13326;13327;13328;13329;13330;13331;13332;13333;13334;13335;13336;13337;13338;13339;13340;13341;13342;13343;13344;13345;13346;13347;13348;13349;13350;13351;13352;13353;13354;13355;13356;13357;13358;13359;13360;13361;13362;13363;13364;13365;13366;13367;13368;13369;13370;13371;13372;13373;13374;13375;13376;13377;13378;13379;13380;13381;13382;13383;13384;13385;13386;13387;13388;13389;13390;21262;21263;21264;21265;21266;21267;21268;21269;21270;21271;21272;21273;21274;21275;21276;21277;21278;21279;21280;21281;21282;21283;21284;21285;21286;21287;21288;21289;21290;21291;21292;21293;21294;21295;21296;21297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25899;25900;25901;25902;25903;25904;25905;25906;25907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25967;25968;25969;25970;25971;25972;25973;25974;25975;25976;25977;25978;25979;25980;25981;25982;25983;25984;25985;25986;36128;36129;36130;36131;36132;36133;36134;36135;36136;36137;36138;36139;36140;36141;36142;36143;36144;36145;36146;36147;36148;36149;36150;36151;36152;36153;36154;36155;36156;36157;36158;36159;36160;36161;36162;36163;36164;36165;36166;36167;36168;36169;36170;36171;36172;36173;36174;38012;38013;38014;38015;38016;38017;38018;38019;38020;38021;38022;38023;38024;38025;38026;38027;38028;38029;38030;38031;38032;38033;41824;41825;41826;41827;41828;41829;41830;41831;41832;41833;41834;41835;41836;41837;41838;41839;41840;41841;41842;41843;41844;41845;41846;41847;41848;41849;41850;41851;41852;41853;41854;41855;41856;41857;41858;41859;41860;41861;41862;41863;41864;41865;41866;41867;41868;41869;41870;41871;41872;41873;41874;41875;41876;41877;41878;41879;41880;41881;41882;41883;41884;41885;41886;41887;41888;41889;41890;41891;41892;41893;41894;41895;41896;41897;41898;41899;41900;41901;41902;41903;41904;41905;41906;41907;41908;41909;41910;41911;41912;41913;41914;41915;41916;57130;57131;57132;57133;57134;57135;57136;57137;57138;57139;57140;57141;57142;57143;57144;57145;57146;57147;57148;57149;57150;57151;57152;57153;57154;57155;57156;57157;57158;57159;57160;57161;57162;57163;57164;57165;57166;57167;57168;57169;57170;57171;57172;57173;57174;59877;59878;59879;59880;59881;59882;59883;59884;59885;59886;59887;59888;59889;59890;59891;59892;59893;59894;59895;59896;59897;59898;59899;59900;59901;59902;59903;59904;59905;59906;59907;59908;59909;59910;59911;59912;59913;59914;59915;59916;59917;59918;59919;59920;59921;59922;59923;59924;59925;59926;59927;59928;59929;59930;59931;59932;59933;59934;59935;59936;59937;59938;59939;59940;59941;59942;59943;59944;59945;59946;59947;59948;59949;59950;59951;59952;59953;59954;59955;59956;59957;59958;59959;59960;59961;59962;59963;59964;59965;59966;59967;59968;59969;59970;59971;59972;59973;59974;59975;59976;59977;59978;59979;59980;59981;59982;59983;59984;59985;59986;59987;59988;59989;59990;59991;59992;59993;59994;59995;59996;59997;59998;59999;60000;60001;60002;60003;60004;60005;60006;60007;60008;60009;60010;60011;60012;60013;60014;60015;60016;60017;60018;60019;60020;60021;60022;60023;60024;60025;60026;60027;60028;60029;60030;60031;60032;60033;60034;60035;60036;60037;60038;60039;60040;60041;60042;60043;60044;60045;60046;60047;60048;60049;60050;60051;60052;60053;60054;60055;60056;60057;60058;60059;60060;60061;60062;60063;60064;60065;60066;60067;60068;60069;60070;60071;60072;60073;60074;60075;60076;60077;60078;60079;65010;65011;65012;65013;65014;65015;65016;65017;65018;65019;65020;65021;65022;65023;65024;65025;65026;65027;65028;65029;65030;65031;65032;65033;65034;65035;65036;65037;65038;65039;65040;65041;65042;65043;65044;65045;65046;65047;65048;65049;65050;65051;65052;65053;65054;65055;65056;65057;65058;65059;65060;65061;65062;65063;65064;65065;65066;65067;65068;65069;65070;65071;65072;65073;65074;65075;65076;65077;65078;65079;65080;65081;65082;66252;66253;66254;66255;66256;66257;66258;66259;66260;66261;66262;66263;66264;66265;66266;66267;66268;66269;66270;66271;66272;66273;66274;66275;66276;66277;66278;66279;66280;66281;66282;66283;66284;66285;66286;66287;66288;66289;66290;66291;66292;66293;66294;66295;66296;66297;66298;66299;66300;66301;66302;66303;66304;66305;66306;66307;66308;66309;66310;66311;66312;66313;66314;66315;66316;66317;66318;66319;66320;66321;66322;66323;66324;66325;66326;66327;66328;66329;66330;66331;66332;66333;66334;66335;66336;66337;66338;66339;66340;66341;66342;66343;70098;70099;70100;70101;70102;70103;70104;70105;70106;70107;70108;70109;70110;70111;70112;70113;70114;70115;70116;70117;70118;70119;70120;70121;70122;70123;70124;70125;70126;70127;70128;70129;70130;70131;70132;70133;70134;70135;70136;70137;70138;70139;70140;70141;70142;70143;70144;70145;70146;70147;70148;70149;70150;70151;70152;70153;70154;70155;70156;70157;70158;70159;70160;70161;70162;70163;70164;70165;70166;70167;70168;70169;70170;70171;70172;70173;70174;70175;70176;70177;70178;70179;70180;70181;70182;70183;70184;70185;70186;70187;70188;70189;70190;70191;70192;70193;70194;70195;70196;70197;70198;70199;70200;70201;70202;70203;70204;70205;70206;70207;70208;70209;70210;70211;70212;70213;70214;70215;70216;70217;70218;70219;70220;70221;76470;76471;76472;76473;76474;76475;76476;76477;76478;76479;76480;76481;76482;76483;76484;76485;76486;76487;76488;76489;76490;76491;76492;76493;76494;76495;76496;76497;76498;76499;76500;76501;76502;76503;76504;76505;76506;76507;76508;76509;76510;76511;76512;76513;76514;76515;76516;76517;76518;76519;76520;76521;76522;76523;76524;76525;76526;76527;76528;76529;76530;76531;76532;76533;76534;76535;76536;76537;76538;76539;76540;76541;76542;76543;76544;76545;76546;76547;76548;76549;76550;76551;76552;76553;76554;76555;76556;76557;76558;76559;76560;76561;76562;76563;76564;76565;76566;76567;76568;76569;76570;76571;76572;76573;76574;76575;76576;76577;76578;76579;76580;76581;76582;83256;83257;83258;83259;83260;83261;83262;83263;83264;83265;83266;83267;83268;83269;83270;83271;83272;83273;83274;83275;83276;83277;83278;83279;83280;83281;83282;83283;83284;83285;83286;83287;83288;83289;83290;84642;84643;84644;84645;84646;84647;84648;84649;84650;84651;84652;84653;84654;84655;84656;84657;84658;84659;84660;84661;84662;84663;84664;84665;84666;84667;84668;84669;84670;84671;84672;84673;84674;84675;84676;84677;84678;84679;84680;84681;84682;84683;84684;84685;84686;84687;84688;84689;84690;84691;84692;84693;84694;84695;84696;84697;84698;84699;84700;84701;84702;84703;84704;84705;84706;84707;84708;84709;84710;84711;84712;84713;84714;84715;84716;84717;84718;84719;84720;84721;84722;84723;84724;84725;84726;84727;84728;84729;84730;84731;84732;84733;84734;84735;84736;84737;84738;84739;84740;84741;84742;84743;84744;84745;84746;84747;84748;84749;84750;84751;84752;84753;84754;84755;84756;84757;84758;84759;84760;84761;84762;84763;84764;84765;84766;84767;84768;84769;84770;84771;84772;109870;109871;109872;109873;109874;109875;109876;109877;109878;109879;109880;109881;109882;109883;109884;109885;109886;109887;109888;109889;109890;109891;109892;109893;109894;109895;109896;109897;109898;109899;109900;109901;109902;109903;109904;109905;109906;109907;109908;109909;109910;109911;109912;109913;109914;109915;109916;109917;109918;109919;109920;109921;109922;109923;109924;109925;109926;109927;109928;109929;109930;109931;109932;109933;109934;109935;109936;109937;109938;109939;109940;109941;109942;109943;109944;109945;109946;109947;109948;109949;109950;109951;109952;109953;109954;109955;109956;109957;109958;109959;109960;109961;109962;109963;109964;109965;109966;109967;109968;109969;109970;109971;109972;109973;109974;109975;109976;109977;109978;109979;109980;109981;109982;109983;109984;109985;109986;109987;109988;109989;109990;109991;109992;114093;114094;114095;114096;114097;114098;114099;114100;114101;114102;114103;114104;114105;114106;114107;114108;114109;114110;114111;114112;114113;114114;114115;114116;114117;114118;114119;114120;114121;114122;114123;114124;114125;114126;114127;114128;114129;114130;114131;114132;114133;114134;114135;114136;114137;114138;114139;114140;114141;114142;114143;114144;114145;114146;114147;114148;114149;114150;114151;114152;114153;114154;114155;114156;114157;114158;114159;114160;114161;114162;114163;114164;114165;114166;114167;114168;114169;114170;114171;114172;114173;114174;114175;114176;114177;114178;114179;114180;114181;114182;114183;114184;114185;114186;114187;114188;114189;114190;114191;114192;114193;114194;114195;114196;114197;114198;114199;114200;114201;114202;114203;114204;114205;114206;114207;114208;114209;114210;114211;114212;114213;114214;114215;114216;114217;114218;114219;114220;114221;114222;114223;114224;114225;114226;114227;114228;114229;114230;114231;114232;114233;114234;114235;114236;114237;114238;114239;114240;114241;114242;114243;114244;114245;114246;114247;114248;114249;114250;114251;114252;114253;114254;114255;114256;114257;114258;114259;114260;114261;114262;114263;114264;114265;114266;114267;114268;114269;114270;114271;114272;114273;114274;114275;114276;114277;114278;114279;114280;114281;114282;114283;114284;114285;114286;114287;114288;114289;114290;114291;114292;114293;114294;114295;114296;114297;114298;114299;114300;114301;114302;114303;114304;114305;114306;114307;114308;114309;114310;114311;114312;114313;114314;114315;114316;114317;114318;114319;114320;114321;114322;114323;114324;114325;114326;114327;114328;114329;114330;114331;114332;114333;114334;114335;114336;114337;114338;114339;114340;114341;114342;114343;114344;114345;114346;114347;114348;114349;114350;114351;114352;114353;114354;114355;114356;114357;114358;114359;114360;114361;114362;114363;114364;114365;114366;114367;114368;114369;114370;114371;114372;114373;114374;114375;114376;114377;114378;114379;114380;114381;114382;114383;114384;114385;114386;114387;114388;114389;114390;114391;114392;114393;114394;114395;114396;114397;114398;114399;114400;114401;114402;114403;114404;114405;114406;114407;114408;114409;114410;114411;114412;114413;114414;114415;114416;114417;114418;114419;114420;114421;114422;114423;114424;114425;114426;114427;114428;114429;114430;114431;114432;114433;114434;114435;114436;114437;114438;114439;114440;114441;114442;114443;114444;114445;114446;114447;114448;114449;114450;114451;114452;114453;114454;114455;114456;114457;114458;114459;114460;114461;114462;114463;114464;114465;114466;114467;114468;114469;114470</t>
  </si>
  <si>
    <t>1391;3634;13390;21273;22496;25969;36160;38018;41853;57159;57167;60055;65014;66275;70160;76531;83284;84679;109927;114136</t>
  </si>
  <si>
    <t>374;375;376;377;378;379;380;381;382</t>
  </si>
  <si>
    <t>96;103;112;285;311;356;361;474;513</t>
  </si>
  <si>
    <t>93;839;854;889;1091;1725;2158;2332;2434;2688;3036;3523;3817;4116;4117;4130;4547;4660;5232;5432;6006;6982;7281</t>
  </si>
  <si>
    <t>True;True;True;True;True;True;True;True;False;True;True;True;True;True;True;False;True;True;False;True;True;True;False</t>
  </si>
  <si>
    <t>99;892;893;909;949;950;951;1170;1844;2291;2292;2470;2471;2578;2844;2845;3218;3728;4034;4345;4346;4360;4822;4823;4824;4963;4964;5564;5774;6383;7414;7724</t>
  </si>
  <si>
    <t>1564;1565;1566;1567;1568;1569;1570;1571;1572;1573;1574;1575;1576;1577;1578;1579;1580;1581;1582;1583;1584;1585;1586;1587;1588;1589;1590;1591;1592;14220;14221;14222;14223;14224;14225;14226;14227;14228;14229;14230;14231;14232;14233;14234;14235;14236;14237;14238;14239;14240;14241;14242;14243;14244;14245;14246;14247;14248;14249;14250;14251;14252;14253;14254;14255;14256;14506;14507;14508;14509;14510;14511;14512;14513;14514;14515;14516;14517;14518;15306;15307;15308;15309;15310;15311;15312;15313;15314;15315;15316;15317;15318;15319;15320;15321;15322;15323;15324;15325;15326;15327;15328;15329;15330;15331;15332;15333;15334;15335;15336;15337;15338;15339;15340;15341;15342;15343;15344;15345;15346;15347;15348;15349;15350;15351;15352;15353;15354;15355;15356;15357;15358;15359;15360;15361;15362;15363;15364;15365;15366;15367;15368;15369;15370;15371;15372;15373;15374;15375;15376;15377;15378;15379;15380;15381;15382;15383;15384;15385;15386;15387;15388;15389;15390;15391;15392;15393;15394;15395;15396;15397;15398;15399;15400;15401;15402;15403;15404;15405;15406;15407;15408;15409;15410;15411;15412;15413;15414;15415;15416;15417;15418;15419;15420;15421;15422;15423;15424;15425;15426;15427;15428;15429;15430;15431;15432;15433;15434;15435;15436;15437;15438;15439;15440;15441;15442;15443;15444;18994;18995;18996;18997;18998;18999;19000;19001;19002;19003;19004;19005;19006;19007;19008;19009;19010;19011;19012;19013;19014;19015;19016;19017;19018;19019;19020;19021;19022;19023;19024;19025;19026;19027;19028;19029;19030;30265;30266;30267;30268;30269;30270;30271;30272;30273;30274;30275;30276;30277;30278;30279;30280;30281;30282;30283;30284;30285;30286;30287;30288;30289;30290;30291;30292;30293;30294;30295;30296;30297;30298;30299;30300;30301;38026;38027;38028;38029;38030;38031;38032;38033;38034;38035;38036;38037;38038;38039;38040;38041;38042;38043;38044;38045;38046;38047;38048;38049;38050;38051;38052;38053;38054;38055;38056;38057;38058;38059;38060;38061;38062;38063;38064;38065;38066;38067;38068;38069;38070;38071;38072;38073;38074;38075;38076;38077;38078;38079;38080;38081;38082;38083;38084;38085;38086;41484;41485;41486;41487;41488;41489;41490;41491;41492;41493;41494;41495;41496;41497;41498;41499;41500;41501;41502;41503;41504;41505;41506;41507;41508;41509;41510;41511;41512;41513;41514;41515;41516;41517;41518;41519;41520;41521;41522;41523;41524;41525;41526;41527;41528;41529;41530;41531;41532;41533;41534;41535;41536;41537;41538;41539;41540;41541;41542;41543;41544;41545;41546;41547;41548;41549;41550;41551;43555;43556;43557;43558;43559;43560;43561;43562;43563;43564;43565;43566;43567;43568;43569;43570;43571;43572;43573;43574;43575;43576;43577;43578;43579;43580;43581;43582;43583;43584;43585;43586;43587;43588;43589;43590;43591;43592;43593;43594;43595;43596;43597;43598;43599;43600;43601;43602;43603;43604;43605;43606;43607;43608;43609;43610;43611;43612;43613;43614;43615;43616;43617;43618;43619;43620;43621;43622;43623;43624;43625;43626;43627;43628;43629;43630;43631;43632;43633;43634;43635;43636;43637;43638;43639;43640;43641;43642;43643;43644;43645;43646;43647;43648;43649;43650;43651;43652;43653;43654;43655;43656;43657;43658;43659;43660;43661;43662;43663;43664;43665;43666;43667;43668;43669;43670;43671;43672;43673;43674;43675;43676;43677;43678;43679;43680;43681;43682;43683;43684;43685;43686;43687;43688;43689;43690;43691;43692;48049;48050;48051;48052;48053;48054;48055;48056;48057;48058;48059;48060;48061;48062;48063;48064;48065;48066;48067;48068;48069;48070;48071;48072;48073;48074;48075;48076;48077;48078;48079;48080;48081;48082;48083;48084;48085;48086;48087;48088;48089;48090;48091;48092;48093;48094;48095;48096;48097;48098;48099;48100;48101;48102;48103;48104;48105;48106;48107;48108;48109;48110;48111;48112;48113;48114;48115;54768;54769;54770;54771;54772;54773;54774;54775;54776;54777;54778;54779;54780;54781;54782;54783;54784;54785;54786;54787;54788;54789;54790;54791;54792;54793;54794;54795;54796;54797;54798;54799;54800;54801;54802;54803;54804;54805;54806;54807;54808;54809;54810;54811;54812;54813;54814;54815;54816;54817;54818;54819;54820;54821;54822;54823;54824;54825;54826;54827;54828;54829;54830;54831;54832;54833;54834;54835;54836;54837;54838;54839;54840;54841;54842;54843;54844;54845;54846;63690;63691;63692;63693;63694;63695;63696;63697;63698;63699;63700;63701;63702;63703;63704;63705;69225;69226;69227;69228;69229;69230;69231;69232;69233;69234;69235;69236;69237;69238;69239;69240;69241;69242;69243;69244;69245;69246;69247;69248;69249;69250;69251;69252;69253;69254;69255;69256;74655;74656;74657;74658;74659;74660;74661;74662;74663;74664;74665;74666;74667;74668;74669;74670;74671;74672;74673;74674;74675;74676;74677;74678;74679;74680;74681;74682;74683;74684;74685;74686;74687;74688;74689;74690;74691;74692;74693;74694;74695;74696;74697;74698;74699;74700;74701;74702;74703;74704;74705;74706;74707;74708;75058;75059;75060;75061;75062;75063;75064;75065;75066;75067;75068;75069;75070;75071;75072;82332;82333;82334;82335;82336;82337;82338;82339;82340;82341;82342;82343;82344;82345;82346;82347;82348;82349;82350;82351;82352;82353;82354;82355;82356;82357;82358;82359;82360;82361;82362;82363;82364;82365;82366;82367;82368;82369;82370;84628;84629;84630;84631;84632;84633;84634;84635;84636;84637;84638;84639;84640;84641;84642;84643;84644;84645;84646;84647;84648;84649;84650;84651;84652;84653;84654;84655;84656;84657;84658;84659;84660;84661;84662;84663;94913;94914;94915;94916;94917;94918;94919;94920;94921;94922;94923;94924;94925;94926;98526;98527;98528;98529;98530;98531;98532;98533;98534;98535;98536;98537;98538;98539;98540;98541;98542;98543;98544;98545;98546;98547;98548;98549;98550;98551;98552;98553;98554;98555;98556;98557;98558;98559;98560;98561;98562;98563;98564;98565;98566;98567;98568;98569;98570;98571;98572;98573;98574;98575;98576;98577;98578;98579;98580;98581;98582;108925;108926;108927;108928;108929;108930;108931;108932;108933;108934;108935;108936;108937;126612;126613;126614;126615;126616;126617;126618;126619;126620;126621;126622;126623;126624;126625;126626;126627;126628;126629;126630;126631;126632;126633;126634;126635;126636;126637;126638;126639;126640;126641;126642;126643;126644;126645;126646;126647;126648;126649;126650;126651;126652;126653;126654;126655;126656;126657;126658;126659;126660;126661;126662;131453;131454;131455;131456;131457;131458;131459;131460;131461;131462;131463;131464;131465;131466;131467;131468;131469;131470;131471;131472;131473;131474;131475;131476;131477;131478;131479;131480;131481;131482;131483;131484;131485;131486;131487;131488;131489;131490;131491;131492;131493;131494;131495;131496;131497;131498;131499;131500;131501;131502;131503;131504;131505;131506;131507;131508;131509;131510;131511;131512;131513;131514;131515;131516;131517;131518;131519;131520;131521;131522;131523;131524;131525;131526;131527;131528;131529;131530;131531;131532;131533;131534;131535;131536;131537;131538;131539;131540;131541;131542;131543;131544;131545;131546;131547;131548;131549;131550;131551;131552;131553;131554;131555;131556;131557;131558;131559;131560;131561;131562;131563;131564;131565;131566;131567;131568;131569;131570;131571;131572;131573;131574;131575;131576;131577;131578;131579;131580;131581;131582;131583;131584;131585;131586;131587;131588;131589;131590;131591;131592;131593;131594;131595;131596;131597;131598;131599;131600;131601;131602;131603;131604;131605;131606;131607;131608;131609;131610;131611;131612;131613;131614;131615;131616;131617;131618;131619;131620;131621;131622;131623;131624;131625;131626;131627;131628;131629;131630;131631;131632;131633;131634;131635;131636;131637;131638;131639;131640;131641;131642;131643;131644;131645;131646;131647;131648;131649;131650;131651;131652;131653;131654;131655;131656;131657;131658;131659;131660;131661;131662;131663;131664;131665;131666;131667;131668;131669;131670;131671;131672;131673;131674;131675;131676;131677;131678;131679;131680;131681;131682;131683;131684;131685;131686;131687;131688;131689;131690;131691;131692;131693;131694;131695;131696;131697;131698;131699;131700;131701;131702;131703;131704;131705;131706</t>
  </si>
  <si>
    <t>1468;1469;1470;1471;1472;1473;1474;1475;1476;1477;1478;1479;1480;1481;1482;1483;1484;1485;1486;1487;1488;1489;1490;1491;1492;12273;12274;12275;12276;12277;12278;12279;12280;12281;12282;12283;12284;12285;12286;12287;12288;12289;12290;12291;12292;12293;12294;12295;12296;12297;12298;12299;12300;12301;12302;12303;12304;12305;12306;12307;12308;12309;12310;12311;12312;12313;12314;12315;12316;12317;12318;12319;12320;12321;12322;12323;12324;12325;12326;12327;12328;12329;12330;12331;12332;12333;12334;12335;12475;12476;12477;12478;12479;12480;12481;12482;12483;12484;12485;12486;12487;12488;12489;12490;12491;12492;12493;12494;12495;12496;12497;12498;12499;12500;12501;12502;12503;12504;12505;12506;12507;12508;12509;12510;12511;12512;12513;12514;12515;12516;12517;12518;12519;12520;12521;12522;12523;12524;12525;12526;12527;12528;12529;12530;12531;12532;12533;12534;12535;12536;12537;12538;12539;12540;12541;12542;12543;12544;12545;12546;12547;12548;12549;13391;13392;13393;13394;13395;13396;13397;13398;13399;13400;13401;13402;13403;13404;13405;13406;13407;13408;13409;13410;13411;13412;13413;13414;13415;13416;13417;13418;13419;13420;13421;13422;13423;13424;13425;13426;13427;13428;13429;13430;13431;13432;13433;13434;13435;13436;13437;13438;13439;13440;13441;13442;13443;13444;13445;13446;13447;13448;13449;13450;13451;13452;13453;13454;13455;13456;13457;13458;13459;13460;13461;13462;13463;13464;13465;13466;13467;13468;13469;13470;13471;13472;13473;13474;13475;13476;13477;13478;13479;13480;13481;13482;13483;13484;13485;13486;13487;13488;13489;13490;13491;13492;13493;13494;13495;13496;13497;13498;13499;13500;13501;13502;13503;13504;13505;13506;13507;13508;13509;13510;13511;13512;13513;13514;13515;13516;13517;13518;13519;13520;13521;13522;13523;13524;13525;13526;13527;13528;13529;13530;13531;13532;13533;13534;13535;13536;13537;13538;13539;13540;13541;13542;13543;13544;13545;13546;13547;13548;13549;13550;13551;13552;13553;13554;13555;13556;13557;13558;13559;13560;13561;13562;13563;13564;13565;13566;13567;13568;13569;13570;13571;13572;13573;13574;13575;13576;13577;13578;13579;13580;13581;13582;13583;13584;13585;16296;16297;16298;16299;16300;16301;16302;16303;16304;16305;16306;16307;16308;16309;16310;16311;16312;16313;16314;16315;16316;16317;16318;16319;16320;16321;16322;16323;16324;16325;16326;16327;16328;16329;16330;16331;16332;16333;16334;16335;16336;16337;16338;16339;25899;25900;25901;25902;25903;25904;25905;25906;25907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25967;25968;25969;25970;25971;25972;25973;25974;25975;25976;25977;25978;25979;25980;25981;25982;25983;25984;25985;25986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35941;35942;35943;35944;35945;35946;35947;35948;35949;35950;35951;35952;35953;35954;35955;35956;35957;35958;35959;35960;35961;35962;35963;35964;35965;35966;35967;35968;35969;35970;35971;35972;35973;35974;35975;35976;35977;35978;35979;35980;35981;35982;35983;35984;35985;35986;35987;35988;35989;35990;35991;35992;35993;35994;35995;35996;35997;35998;35999;36000;36001;36002;36003;36004;36005;36006;36007;36008;36009;36010;36011;36012;36013;36014;36015;36016;36017;36018;36019;36020;36021;36022;36023;36024;36025;36026;36027;36028;36029;36030;36031;36032;36033;36034;36035;36036;36037;36038;36039;36040;36041;36042;36043;36044;36045;36046;36047;36048;36049;36050;36051;36052;36053;36054;36055;36056;36057;36058;36059;36060;36061;36062;36063;36064;36065;36066;36067;36068;36069;36070;36071;36072;36073;36074;36075;36076;36077;36078;36079;36080;36081;36082;36083;36084;36085;36086;36087;36088;36089;36090;36091;36092;36093;36094;36095;36096;36097;36098;36099;36100;36101;36102;36103;36104;36105;36106;36107;36108;36109;36110;36111;36112;36113;36114;36115;36116;36117;36118;36119;36120;36121;36122;36123;36124;36125;36126;36127;38034;38035;38036;38037;38038;38039;38040;38041;38042;38043;38044;38045;38046;38047;38048;38049;38050;38051;38052;38053;38054;38055;38056;38057;38058;38059;38060;38061;38062;38063;38064;38065;38066;38067;38068;38069;38070;38071;38072;38073;38074;38075;38076;38077;38078;38079;38080;38081;38082;38083;38084;38085;38086;38087;38088;38089;38090;38091;38092;38093;38094;38095;38096;38097;38098;38099;38100;38101;38102;38103;38104;38105;38106;38107;38108;38109;38110;38111;38112;38113;38114;38115;38116;38117;38118;38119;38120;38121;38122;38123;38124;38125;38126;38127;38128;38129;38130;38131;38132;38133;38134;38135;38136;38137;38138;38139;38140;38141;38142;38143;38144;38145;38146;38147;38148;38149;38150;38151;38152;38153;38154;38155;38156;38157;38158;38159;38160;38161;38162;38163;38164;38165;38166;38167;38168;38169;38170;38171;38172;38173;38174;38175;38176;38177;38178;38179;38180;38181;38182;38183;38184;38185;38186;38187;38188;38189;38190;38191;38192;38193;38194;38195;38196;38197;38198;41917;41918;41919;41920;41921;41922;41923;41924;41925;41926;41927;41928;41929;41930;41931;41932;41933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42040;42041;42042;47797;47798;47799;47800;47801;47802;47803;47804;47805;47806;47807;47808;47809;47810;47811;47812;47813;47814;47815;47816;47817;47818;47819;47820;47821;47822;47823;47824;47825;47826;47827;47828;47829;47830;47831;47832;47833;47834;47835;47836;47837;47838;47839;47840;47841;47842;47843;47844;47845;47846;47847;47848;47849;47850;47851;47852;47853;47854;47855;47856;47857;47858;47859;47860;47861;47862;47863;47864;47865;47866;47867;47868;47869;47870;47871;47872;47873;47874;47875;47876;47877;47878;47879;47880;47881;47882;47883;47884;47885;47886;47887;47888;47889;47890;47891;47892;47893;47894;47895;47896;47897;47898;47899;47900;47901;47902;47903;47904;47905;47906;47907;47908;47909;47910;47911;47912;47913;47914;47915;47916;47917;47918;47919;47920;47921;47922;47923;47924;47925;47926;47927;47928;47929;47930;47931;47932;47933;47934;47935;47936;47937;47938;47939;47940;47941;47942;47943;47944;47945;47946;47947;47948;47949;47950;47951;47952;47953;47954;47955;47956;47957;47958;55062;55063;55064;55065;55066;55067;55068;55069;55070;55071;55072;55073;55074;55075;55076;55077;55078;55079;55080;55081;55082;55083;55084;55085;55086;55087;55088;55089;55090;59799;59800;59801;59802;59803;59804;59805;59806;59807;59808;59809;59810;59811;59812;59813;59814;59815;59816;59817;59818;59819;59820;59821;59822;59823;59824;59825;59826;59827;59828;59829;59830;59831;59832;59833;59834;59835;59836;59837;59838;59839;59840;59841;59842;59843;59844;59845;59846;59847;59848;59849;59850;59851;59852;59853;59854;59855;59856;59857;59858;59859;59860;59861;59862;59863;59864;59865;59866;59867;59868;59869;59870;59871;59872;59873;59874;59875;59876;64351;64352;64353;64354;64355;64356;64357;64358;64359;64360;64361;64362;64363;64364;64365;64366;64367;64368;64369;64370;64371;64372;64373;64374;64375;64376;64377;64378;64379;64380;64381;64382;64383;64384;64385;64386;64387;64388;64389;64390;64391;64392;64393;64394;64395;64396;64397;64398;64399;64400;64401;64402;64403;64404;64405;64406;64407;64408;64409;64410;64411;64412;64413;64414;64415;64416;64417;64418;64419;64420;64421;64422;64423;64424;64425;64426;64427;64428;64429;64430;64431;64432;64433;64434;64435;64436;64437;64438;64439;64440;64441;64442;64443;64444;64445;64446;64447;64448;64449;64450;64451;64452;64453;64454;64455;64456;64457;64458;65010;65011;65012;65013;65014;65015;65016;65017;65018;65019;65020;65021;65022;65023;65024;65025;65026;65027;65028;65029;65030;65031;65032;65033;65034;65035;65036;65037;65038;65039;65040;65041;65042;65043;65044;65045;65046;65047;65048;65049;65050;65051;65052;65053;65054;65055;65056;65057;65058;65059;65060;65061;65062;65063;65064;65065;65066;65067;65068;65069;65070;65071;65072;65073;65074;65075;65076;65077;65078;65079;65080;65081;65082;71072;71073;71074;71075;71076;71077;71078;71079;71080;71081;71082;71083;71084;71085;71086;71087;71088;71089;71090;71091;71092;71093;71094;71095;71096;71097;71098;71099;71100;73154;73155;73156;73157;73158;73159;73160;73161;73162;73163;73164;73165;73166;73167;73168;73169;73170;73171;73172;73173;73174;73175;73176;73177;73178;73179;73180;73181;73182;73183;73184;73185;73186;73187;73188;73189;73190;73191;73192;73193;73194;73195;73196;73197;73198;73199;73200;73201;81768;81769;81770;81771;81772;81773;81774;81775;81776;81777;81778;81779;81780;81781;81782;81783;81784;81785;81786;81787;81788;81789;81790;84773;84774;84775;84776;84777;84778;84779;84780;84781;84782;84783;84784;84785;84786;84787;84788;84789;84790;84791;84792;84793;84794;84795;84796;84797;84798;84799;84800;84801;84802;84803;84804;84805;84806;84807;84808;84809;84810;84811;84812;84813;84814;84815;84816;84817;84818;84819;84820;84821;84822;84823;84824;84825;84826;84827;84828;84829;84830;84831;84832;84833;84834;84835;84836;84837;84838;84839;84840;84841;84842;84843;84844;84845;84846;84847;84848;84849;84850;84851;84852;84853;84854;84855;84856;84857;84858;84859;84860;84861;84862;84863;84864;84865;84866;84867;84868;84869;84870;84871;84872;84873;84874;84875;84876;84877;84878;84879;84880;84881;84882;84883;84884;84885;84886;84887;84888;84889;84890;84891;84892;84893;84894;84895;84896;92945;92946;92947;92948;109993;109994;109995;109996;109997;109998;109999;110000;110001;110002;110003;110004;110005;110006;110007;110008;110009;110010;110011;110012;110013;110014;110015;110016;110017;110018;110019;110020;110021;110022;110023;110024;110025;110026;110027;110028;110029;110030;110031;110032;110033;110034;110035;110036;110037;110038;110039;110040;110041;110042;110043;110044;110045;110046;110047;110048;110049;110050;110051;110052;110053;110054;110055;110056;110057;110058;110059;110060;110061;110062;110063;110064;110065;110066;110067;110068;110069;110070;110071;110072;110073;110074;110075;110076;110077;110078;110079;110080;110081;110082;110083;110084;110085;110086;110087;110088;110089;110090;110091;110092;110093;110094;110095;110096;110097;110098;110099;110100;110101;110102;110103;110104;110105;110106;110107;110108;110109;110110;110111;110112;110113;110114;110115;110116;110117;110118;110119;110120;110121;110122;110123;110124;110125;110126;110127;110128;110129;110130;110131;110132;110133;114093;114094;114095;114096;114097;114098;114099;114100;114101;114102;114103;114104;114105;114106;114107;114108;114109;114110;114111;114112;114113;114114;114115;114116;114117;114118;114119;114120;114121;114122;114123;114124;114125;114126;114127;114128;114129;114130;114131;114132;114133;114134;114135;114136;114137;114138;114139;114140;114141;114142;114143;114144;114145;114146;114147;114148;114149;114150;114151;114152;114153;114154;114155;114156;114157;114158;114159;114160;114161;114162;114163;114164;114165;114166;114167;114168;114169;114170;114171;114172;114173;114174;114175;114176;114177;114178;114179;114180;114181;114182;114183;114184;114185;114186;114187;114188;114189;114190;114191;114192;114193;114194;114195;114196;114197;114198;114199;114200;114201;114202;114203;114204;114205;114206;114207;114208;114209;114210;114211;114212;114213;114214;114215;114216;114217;114218;114219;114220;114221;114222;114223;114224;114225;114226;114227;114228;114229;114230;114231;114232;114233;114234;114235;114236;114237;114238;114239;114240;114241;114242;114243;114244;114245;114246;114247;114248;114249;114250;114251;114252;114253;114254;114255;114256;114257;114258;114259;114260;114261;114262;114263;114264;114265;114266;114267;114268;114269;114270;114271;114272;114273;114274;114275;114276;114277;114278;114279;114280;114281;114282;114283;114284;114285;114286;114287;114288;114289;114290;114291;114292;114293;114294;114295;114296;114297;114298;114299;114300;114301;114302;114303;114304;114305;114306;114307;114308;114309;114310;114311;114312;114313;114314;114315;114316;114317;114318;114319;114320;114321;114322;114323;114324;114325;114326;114327;114328;114329;114330;114331;114332;114333;114334;114335;114336;114337;114338;114339;114340;114341;114342;114343;114344;114345;114346;114347;114348;114349;114350;114351;114352;114353;114354;114355;114356;114357;114358;114359;114360;114361;114362;114363;114364;114365;114366;114367;114368;114369;114370;114371;114372;114373;114374;114375;114376;114377;114378;114379;114380;114381;114382;114383;114384;114385;114386;114387;114388;114389;114390;114391;114392;114393;114394;114395;114396;114397;114398;114399;114400;114401;114402;114403;114404;114405;114406;114407;114408;114409;114410;114411;114412;114413;114414;114415;114416;114417;114418;114419;114420;114421;114422;114423;114424;114425;114426;114427;114428;114429;114430;114431;114432;114433;114434;114435;114436;114437;114438;114439;114440;114441;114442;114443;114444;114445;114446;114447;114448;114449;114450;114451;114452;114453;114454;114455;114456;114457;114458;114459;114460;114461;114462;114463;114464;114465;114466;114467;114468;114469;114470</t>
  </si>
  <si>
    <t>1473;12319;12522;13565;16313;25969;32775;36053;38154;41984;47910;55071;59841;64367;64454;65014;71088;73189;81789;84876;92945;110059;114136</t>
  </si>
  <si>
    <t>275;276;277;278;279;280;281;282;283</t>
  </si>
  <si>
    <t>94;102;300;354;379;380;390;415;511</t>
  </si>
  <si>
    <t>Q63880;P42703</t>
  </si>
  <si>
    <t>Q63880</t>
  </si>
  <si>
    <t>22;1</t>
  </si>
  <si>
    <t>Carboxylesterase 3A</t>
  </si>
  <si>
    <t>Ces3a</t>
  </si>
  <si>
    <t>sp|Q63880|EST3A_MOUSE Carboxylesterase 3A OS=Mus musculus OX=10090 GN=Ces3a PE=1 SV=2</t>
  </si>
  <si>
    <t>571;1092</t>
  </si>
  <si>
    <t>95;286;783;1884;1993;2036;2075;2222;2377;2942;3077;3543;3780;3781;4129;4624;4988;5064;6780;6979;6996;7156</t>
  </si>
  <si>
    <t>101;308;833;834;2007;2119;2163;2205;2357;2518;3118;3263;3748;3994;3995;3996;4359;4924;4925;5308;5390;5391;5392;7204;7411;7428;7592</t>
  </si>
  <si>
    <t>1608;1609;1610;1611;1612;1613;1614;1615;1616;1617;1618;1619;1620;1621;1622;1623;1624;1625;1626;1627;1628;1629;1630;1631;1632;1633;1634;1635;1636;1637;1638;1639;1640;1641;1642;1643;1644;1645;1646;1647;1648;1649;1650;1651;1652;1653;1654;1655;1656;1657;1658;1659;1660;1661;5262;5263;5264;5265;5266;5267;5268;5269;5270;5271;5272;5273;5274;5275;5276;5277;5278;5279;5280;5281;5282;5283;5284;5285;13235;13236;13237;13238;13239;13240;13241;13242;13243;13244;13245;13246;13247;13248;13249;13250;13251;13252;13253;13254;13255;13256;13257;13258;13259;13260;13261;13262;13263;13264;13265;13266;13267;13268;13269;13270;13271;13272;13273;13274;13275;13276;13277;13278;13279;13280;13281;13282;13283;13284;13285;13286;13287;13288;13289;13290;13291;13292;13293;13294;13295;13296;13297;13298;13299;13300;13301;13302;13303;13304;13305;13306;13307;13308;13309;13310;13311;13312;13313;13314;13315;13316;13317;13318;13319;13320;13321;13322;13323;13324;13325;13326;13327;33030;33031;33032;33033;33034;33035;33036;33037;33038;33039;33040;33041;33042;33043;33044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35492;35493;35494;35495;35496;35497;35498;35499;35500;35501;35502;35503;35504;35505;35506;35507;35508;35509;35510;35511;35512;35513;35514;36382;36383;36384;36385;36386;36387;36388;36389;36390;36391;36392;36393;36394;36395;36396;36397;36398;36399;36400;36401;36402;36403;36404;36405;36406;36407;36408;36409;36410;36411;36412;36413;36414;36415;36416;36417;36418;36419;36420;36421;36422;36423;36424;36425;36426;39588;39589;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42557;42558;42559;42560;42561;42562;42563;42564;42565;42566;42567;42568;42569;42570;42571;42572;42573;42574;42575;42576;42577;42578;42579;42580;42581;42582;42583;42584;42585;42586;42587;42588;42589;42590;42591;53118;53119;53120;53121;53122;53123;53124;53125;53126;53127;53128;53129;55603;55604;55605;55606;55607;55608;55609;55610;55611;55612;55613;55614;55615;55616;55617;55618;55619;55620;64163;64164;64165;64166;64167;64168;64169;64170;64171;64172;64173;64174;64175;68577;68578;68579;68580;68581;68582;68583;68584;68585;68586;68587;68588;68589;68590;68591;68592;68593;68594;68595;68596;68597;68598;68599;68600;68601;68602;68603;68604;68605;68606;68607;68608;68609;68610;68611;68612;68613;68614;68615;68616;68617;68618;68619;68620;68621;68622;68623;68624;68625;68626;68627;68628;68629;68630;68631;68632;68633;68634;68635;68636;68637;68638;68639;68640;68641;68642;68643;68644;68645;68646;68647;68648;68649;68650;68651;68652;68653;68654;68655;68656;68657;68658;68659;74863;74864;74865;74866;74867;74868;74869;74870;74871;74872;74873;74874;74875;74876;74877;74878;74879;74880;74881;74882;74883;74884;74885;74886;74887;74888;74889;74890;74891;74892;74893;74894;74895;74896;74897;74898;74899;74900;74901;74902;74903;74904;74905;74906;74907;74908;74909;74910;74911;74912;74913;74914;74915;74916;74917;74918;74919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74984;74985;74986;74987;74988;74989;74990;74991;74992;74993;74994;74995;74996;74997;74998;74999;75000;75001;75002;75003;75004;75005;75006;75007;75008;75009;75010;75011;75012;75013;75014;75015;75016;75017;75018;75019;75020;75021;75022;75023;75024;75025;75026;75027;75028;75029;75030;75031;75032;75033;75034;75035;75036;75037;75038;75039;75040;75041;75042;75043;75044;75045;75046;75047;75048;75049;75050;75051;75052;75053;75054;75055;75056;75057;83948;83949;83950;83951;83952;83953;83954;83955;83956;83957;83958;83959;83960;83961;83962;83963;83964;83965;83966;83967;83968;83969;83970;83971;83972;83973;83974;83975;83976;83977;83978;83979;83980;83981;83982;83983;83984;83985;83986;83987;83988;83989;83990;83991;83992;83993;83994;83995;83996;83997;83998;83999;84000;84001;84002;84003;84004;84005;84006;84007;84008;84009;84010;84011;84012;84013;84014;84015;84016;84017;84018;84019;84020;84021;84022;84023;84024;84025;84026;84027;84028;84029;84030;84031;84032;84033;84034;84035;84036;84037;84038;84039;84040;84041;84042;84043;84044;84045;84046;84047;84048;84049;84050;84051;84052;84053;84054;84055;84056;84057;84058;84059;84060;84061;84062;84063;84064;84065;84066;84067;84068;84069;84070;84071;84072;84073;84074;84075;84076;84077;84078;84079;84080;84081;84082;84083;84084;84085;84086;84087;84088;84089;84090;84091;84092;84093;84094;90521;90522;90523;90524;90525;90526;90527;90528;90529;90530;90531;90532;90533;90534;90535;90536;90537;90538;90539;90540;90541;90542;90543;90544;90545;90546;90547;90548;90549;90550;90551;90552;90553;90554;90555;90556;90557;90558;91948;91949;91950;91951;91952;91953;91954;91955;91956;91957;91958;91959;91960;91961;91962;91963;91964;91965;91966;91967;91968;91969;91970;91971;91972;91973;91974;91975;91976;91977;91978;91979;91980;91981;91982;91983;91984;91985;91986;91987;91988;91989;91990;91991;91992;91993;91994;91995;91996;91997;91998;91999;92000;92001;92002;92003;92004;92005;92006;92007;92008;92009;92010;92011;92012;92013;92014;92015;92016;92017;92018;92019;92020;92021;92022;92023;92024;92025;92026;92027;92028;92029;92030;92031;92032;92033;92034;92035;92036;92037;92038;92039;92040;92041;92042;92043;92044;92045;92046;92047;92048;92049;92050;92051;92052;92053;92054;92055;92056;92057;92058;92059;92060;92061;92062;92063;92064;92065;92066;92067;92068;92069;92070;92071;92072;92073;92074;92075;92076;92077;92078;92079;92080;92081;92082;92083;92084;92085;92086;92087;92088;92089;92090;92091;92092;92093;92094;92095;92096;92097;92098;123147;123148;123149;123150;123151;123152;123153;123154;123155;123156;123157;123158;123159;123160;123161;123162;123163;123164;123165;123166;123167;123168;123169;123170;123171;123172;123173;123174;123175;123176;123177;123178;123179;123180;123181;123182;123183;123184;123185;123186;123187;123188;123189;123190;123191;123192;123193;123194;123195;123196;123197;123198;123199;123200;123201;123202;123203;123204;123205;123206;123207;123208;123209;123210;123211;123212;123213;123214;123215;123216;123217;126552;126867;126868;126869;126870;126871;126872;126873;126874;126875;126876;126877;126878;126879;126880;126881;126882;126883;126884;126885;126886;126887;126888;126889;126890;126891;129241;129242;129243;129244;129245;129246;129247;129248;129249;129250;129251;129252;129253;129254;129255;129256;129257;129258;129259;129260;129261;129262;129263;129264;129265;129266;129267;129268;129269;129270;129271;129272;129273;129274;129275;129276;129277;129278;129279;129280;129281;129282;129283;129284;129285;129286;129287;129288;129289;129290;129291;129292;129293;129294;129295;129296;129297;129298;129299;129300;129301;129302;129303;129304;129305;129306;129307;129308;129309;129310;129311;129312;129313;129314;129315;129316;129317;129318;129319;129320;129321;129322;129323;129324;129325;129326;129327;129328;129329;129330;129331;129332;129333;129334;129335;129336;129337;129338;129339;129340;129341;129342;129343;129344;129345;129346;129347;129348;129349;129350;129351;129352;129353;129354;129355;129356;129357;129358;129359;129360;129361;129362;129363;129364;129365;129366;129367;129368;129369;129370;129371;129372;129373;129374;129375;129376;129377;129378;129379;129380;129381;129382;129383;129384;129385;129386;129387;129388;129389;129390;129391;129392;129393;129394</t>
  </si>
  <si>
    <t>1506;1507;1508;1509;1510;1511;1512;1513;1514;1515;1516;1517;1518;1519;1520;1521;1522;1523;1524;1525;1526;1527;1528;1529;1530;1531;1532;1533;1534;1535;1536;1537;1538;1539;1540;1541;1542;1543;1544;1545;1546;1547;1548;1549;1550;1551;1552;1553;1554;1555;1556;1557;1558;1559;1560;1561;1562;1563;1564;1565;1566;1567;1568;1569;1570;1571;1572;1573;1574;1575;1576;1577;1578;1579;1580;1581;1582;1583;1584;1585;1586;1587;1588;1589;1590;1591;1592;1593;1594;1595;1596;1597;1598;1599;1600;1601;1602;1603;1604;1605;1606;1607;1608;1609;1610;1611;1612;1613;1614;1615;1616;4943;4944;4945;4946;4947;4948;4949;4950;4951;4952;4953;4954;4955;4956;4957;4958;4959;4960;4961;4962;4963;4964;4965;4966;4967;4968;4969;4970;4971;4972;4973;4974;4975;4976;4977;4978;4979;4980;4981;4982;4983;4984;4985;4986;4987;4988;4989;4990;4991;4992;4993;4994;4995;4996;4997;4998;4999;5000;5001;5002;5003;5004;5005;5006;5007;5008;5009;5010;5011;5012;5013;5014;5015;5016;5017;5018;5019;5020;5021;5022;5023;5024;5025;5026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11499;11500;11501;11502;11503;11504;11505;11506;11507;11508;11509;11510;11511;11512;11513;11514;11515;11516;11517;11518;11519;11520;11521;11522;11523;11524;11525;11526;11527;11528;11529;11530;11531;11532;11533;11534;11535;11536;11537;11538;11539;11540;11541;11542;11543;11544;11545;11546;11547;11548;11549;11550;11551;11552;11553;11554;11555;11556;11557;11558;11559;11560;11561;11562;11563;11564;11565;11566;11567;11568;11569;11570;11571;11572;11573;11574;11575;11576;11577;11578;11579;11580;11581;11582;11583;11584;11585;11586;11587;11588;11589;11590;11591;11592;11593;11594;11595;11596;11597;11598;11599;11600;11601;11602;11603;11604;11605;11606;11607;11608;11609;11610;11611;11612;11613;11614;11615;11616;11617;11618;11619;11620;11621;11622;11623;11624;11625;11626;11627;11628;11629;11630;11631;11632;11633;11634;11635;11636;28204;28205;28206;28207;28208;29417;29418;29419;29420;29421;29422;29423;29424;29425;29426;29427;29428;29429;29430;29431;29432;29433;29434;29435;29436;29437;29438;29439;29440;29441;29442;29443;29444;29445;29446;29447;29448;29449;29450;29451;29452;29453;29454;29455;29456;29457;29458;29459;29460;29461;29462;29463;29464;29465;29466;29467;29468;29469;29470;29471;29472;29473;29474;29475;29476;29477;29478;29479;29480;29481;29482;29483;29484;29485;29486;29487;29488;29489;29490;29491;29492;29493;29494;29495;29496;29497;29498;29499;29500;29501;29502;29503;29504;29505;29506;29507;29508;29509;29510;29511;29512;29513;29514;29515;29516;29517;29518;29519;29520;29521;29522;29523;29524;29525;29526;29527;29528;29529;29530;29531;29532;29533;29534;29535;29536;29537;29538;29539;29540;29541;29542;29543;29544;29545;29546;29547;29548;29549;29550;29551;29552;29553;29554;29555;29556;29557;29558;29559;29560;29561;29562;29563;29564;29565;29566;29567;29568;29569;29570;29571;29572;29573;29574;29575;29576;29577;29578;29579;29580;29581;29582;29583;29584;29585;29586;29587;29588;29589;29590;29591;29592;29593;29594;29595;29596;29597;29598;29599;29600;29601;29602;29603;29604;29605;29606;29607;29608;29609;29610;29611;29612;29613;29614;29615;29616;29617;29618;29619;29620;29621;29622;29623;29624;29625;29626;29627;29628;29629;29630;29631;29632;29633;29634;29635;29636;29637;29638;29639;29640;29641;29642;29643;29644;29645;29646;29647;29648;29649;29650;29651;29652;29653;29654;29655;29656;29657;29658;29659;29660;29661;29662;29663;29664;29665;29666;29667;29668;29669;29670;29671;29672;29673;29674;29675;29676;29677;29678;29679;29680;29681;29682;29683;29684;29685;29686;29687;29688;29689;29690;29691;29692;29693;29694;29695;29696;29697;29698;29699;29700;29701;29702;29703;29704;29705;29706;29707;29708;29709;29710;29711;29712;29713;29714;29715;29716;29717;29718;29719;29720;29721;29722;29723;29724;29725;29726;29727;29728;29729;29730;29731;29732;29733;29734;29735;29736;29737;29738;29739;29740;29741;29742;29743;29744;29745;29746;29747;29748;29749;29750;29751;29752;29753;29754;29755;29756;29757;29758;29759;29760;29761;29762;29763;29764;29765;29766;30351;30352;30353;30354;30355;30356;30357;30358;30359;30360;30361;30362;30363;30364;30365;30366;30367;30368;30369;31318;31319;31320;31321;31322;31323;31324;31325;31326;31327;31328;31329;31330;31331;31332;31333;31334;31335;31336;31337;31338;31339;31340;31341;31342;31343;31344;31345;31346;31347;31348;31349;31350;31351;31352;31353;31354;31355;31356;31357;31358;31359;31360;31361;31362;31363;31364;31365;31366;31367;31368;31369;31370;31371;31372;31373;31374;31375;31376;31377;31378;31379;31380;31381;31382;31383;31384;31385;31386;31387;31388;31389;31390;31391;31392;31393;31394;31395;31396;31397;31398;31399;31400;31401;31402;31403;31404;31405;31406;31407;31408;31409;31410;31411;31412;31413;31414;31415;31416;31417;31418;31419;31420;31421;31422;31423;31424;31425;31426;31427;31428;31429;31430;31431;31432;31433;31434;31435;31436;31437;31438;31439;31440;34400;34401;34402;34403;34404;34405;34406;34407;34408;34409;34410;34411;34412;34413;34414;34415;34416;34417;34418;34419;34420;34421;34422;34423;34424;34425;34426;34427;34428;34429;34430;34431;34432;34433;34434;34435;34436;34437;34438;34439;34440;34441;34442;34443;34444;34445;34446;34447;34448;34449;34450;34451;34452;34453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34600;34601;34602;34603;34604;34605;34606;34607;37110;37111;37112;37113;37114;37115;37116;37117;37118;37119;37120;37121;37122;37123;37124;37125;37126;37127;37128;37129;37130;37131;37132;37133;37134;37135;37136;37137;37138;37139;37140;37141;37142;37143;37144;37145;37146;37147;37148;37149;37150;37151;37152;37153;37154;37155;37156;46476;46477;46478;46479;46480;46481;46482;46483;46484;46485;46486;46487;46488;46489;46490;46491;46492;46493;48589;48590;48591;48592;48593;48594;48595;48596;48597;48598;48599;48600;48601;48602;48603;48604;55340;55341;55342;55343;55344;59067;59068;59069;59070;59071;59072;59073;59074;59075;59076;59077;59078;59079;59080;59081;59082;59083;59084;59085;59086;59087;59088;59089;59090;59091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64566;64567;64568;64569;64570;64571;64572;64573;64574;64575;64576;64577;64578;64579;64580;64581;64582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;64685;64686;64687;64688;64689;64690;64691;64692;64693;64694;64695;64696;64697;64698;64699;64700;64701;64702;64703;64704;64705;64706;64707;64708;64709;64710;64711;64712;64713;64714;64715;64716;64717;64718;64719;64720;64721;64722;64723;64724;64725;64726;64727;64728;64729;64730;64731;64732;64733;64734;64735;64736;64737;64738;64739;64740;64741;64742;64743;64744;64745;64746;64747;64748;64749;64750;64751;64752;64753;64754;64755;64756;64757;64758;64759;64760;64761;64762;64763;64764;64765;64766;64767;64768;64769;64770;64771;64772;64773;64774;64775;64776;64777;64778;64779;64780;64781;64782;64783;64784;64785;64786;64787;64788;64789;64790;64791;64792;64793;64794;64795;64796;64797;64798;64799;64800;64801;64802;64803;64804;64805;64806;64807;64808;64809;64810;64811;64812;64813;64814;64815;64816;64817;64818;64819;64820;64821;64822;64823;64824;64825;64826;64827;64828;64829;64830;64831;64832;64833;64834;64835;64836;64837;64838;64839;64840;64841;64842;64843;64844;64845;64846;64847;64848;64849;64850;64851;64852;64853;64854;64855;64856;64857;64858;64859;64860;64861;64862;64863;64864;64865;64866;64867;64868;64869;64870;64871;64872;64873;64874;64875;64876;64877;64878;64879;64880;64881;64882;64883;64884;64885;64886;64887;64888;64889;64890;64891;64892;64893;64894;64895;64896;64897;64898;64899;64900;64901;64902;64903;64904;64905;64906;64907;64908;64909;64910;64911;64912;64913;64914;64915;64916;64917;64918;64919;64920;64921;64922;64923;64924;64925;64926;64927;64928;64929;64930;64931;64932;64933;64934;64935;64936;64937;64938;64939;64940;64941;64942;64943;64944;64945;64946;64947;64948;64949;64950;64951;64952;64953;64954;64955;64956;64957;64958;64959;64960;64961;64962;64963;64964;64965;64966;64967;64968;64969;64970;64971;64972;64973;64974;64975;64976;64977;64978;64979;64980;64981;64982;64983;64984;64985;64986;64987;64988;64989;64990;64991;64992;64993;64994;64995;64996;64997;64998;64999;65000;65001;65002;65003;65004;65005;65006;65007;65008;65009;72544;72545;72546;72547;72548;72549;72550;72551;72552;72553;72554;72555;72556;72557;72558;72559;72560;72561;72562;72563;72564;72565;72566;72567;72568;72569;72570;72571;72572;72573;72574;72575;72576;72577;72578;72579;72580;72581;72582;72583;72584;72585;72586;72587;72588;72589;72590;72591;72592;72593;72594;72595;72596;72597;72598;72599;72600;72601;72602;72603;72604;72605;72606;72607;72608;72609;72610;72611;72612;72613;72614;72615;72616;72617;72618;72619;72620;72621;72622;72623;72624;72625;72626;72627;72628;72629;72630;72631;72632;72633;72634;72635;72636;72637;72638;72639;72640;72641;72642;72643;72644;72645;72646;72647;72648;72649;72650;72651;72652;72653;72654;72655;72656;72657;72658;72659;72660;72661;72662;72663;72664;72665;72666;72667;72668;72669;72670;72671;72672;72673;72674;72675;72676;72677;72678;72679;72680;72681;72682;72683;72684;72685;72686;72687;72688;72689;72690;72691;72692;72693;72694;72695;72696;72697;72698;72699;72700;72701;72702;72703;72704;72705;72706;72707;72708;72709;72710;72711;72712;72713;72714;72715;72716;72717;72718;72719;72720;72721;72722;72723;72724;72725;72726;72727;78393;78394;78395;78396;78397;78398;78399;78400;78401;78402;78403;78404;78405;78406;78407;78408;78409;78410;78411;78412;78413;78414;78415;78416;78417;78418;78419;78420;78421;78422;78423;78424;78425;78426;78427;78428;78429;78430;78431;78432;78433;78434;78435;78436;78437;78438;78439;78440;78441;78442;79651;79652;79653;79654;79655;79656;79657;79658;79659;79660;79661;79662;79663;79664;79665;79666;79667;79668;79669;79670;79671;79672;79673;79674;79675;79676;79677;79678;79679;79680;79681;79682;79683;79684;79685;79686;79687;79688;79689;79690;79691;79692;79693;79694;79695;79696;79697;79698;79699;79700;79701;79702;79703;79704;79705;79706;79707;79708;79709;79710;79711;79712;79713;79714;79715;79716;79717;79718;79719;79720;79721;79722;79723;79724;79725;79726;79727;79728;79729;79730;79731;79732;79733;79734;79735;79736;79737;79738;79739;79740;79741;79742;79743;79744;79745;79746;79747;79748;79749;79750;79751;79752;79753;79754;79755;79756;79757;79758;79759;79760;79761;79762;79763;79764;79765;79766;79767;79768;79769;79770;79771;79772;79773;79774;79775;79776;79777;79778;79779;79780;79781;79782;79783;79784;79785;79786;79787;79788;79789;79790;79791;79792;79793;79794;79795;79796;79797;79798;79799;79800;106846;106847;106848;106849;106850;106851;106852;106853;106854;106855;106856;106857;106858;106859;106860;106861;106862;106863;106864;106865;106866;106867;106868;106869;106870;106871;106872;106873;106874;106875;106876;106877;106878;106879;106880;106881;106882;106883;106884;106885;106886;106887;106888;106889;106890;106891;106892;106893;106894;106895;106896;106897;106898;106899;106900;106901;106902;106903;106904;106905;106906;106907;106908;106909;106910;106911;106912;106913;106914;106915;106916;106917;106918;106919;106920;106921;106922;106923;106924;106925;106926;106927;106928;106929;106930;106931;106932;106933;106934;106935;106936;106937;106938;106939;106940;106941;106942;106943;106944;106945;106946;106947;106948;106949;106950;106951;106952;106953;106954;106955;106956;106957;106958;106959;106960;106961;106962;106963;106964;106965;106966;106967;106968;106969;106970;106971;106972;106973;106974;106975;106976;106977;106978;106979;106980;106981;106982;106983;106984;106985;106986;106987;106988;106989;106990;106991;106992;106993;106994;106995;106996;106997;106998;106999;107000;107001;107002;107003;107004;107005;107006;107007;107008;107009;107010;109862;110275;110276;110277;110278;110279;110280;110281;110282;110283;110284;110285;110286;110287;110288;110289;110290;110291;110292;110293;110294;110295;110296;110297;112014;112015;112016;112017;112018;112019;112020;112021;112022;112023;112024;112025;112026;112027;112028;112029;112030;112031;112032;112033;112034;112035;112036;112037;112038;112039;112040;112041;112042;112043;112044;112045;112046;112047;112048;112049;112050;112051;112052;112053;112054;112055;112056;112057;112058;112059;112060;112061;112062;112063;112064;112065;112066;112067;112068;112069;112070;112071;112072;112073;112074;112075;112076;112077;112078;112079;112080;112081;112082;112083;112084;112085;112086;112087;112088;112089;112090;112091;112092;112093;112094;112095;112096;112097;112098;112099;112100;112101;112102;112103;112104;112105;112106;112107;112108;112109;112110;112111;112112;112113;112114;112115;112116;112117;112118;112119;112120;112121;112122;112123;112124;112125;112126;112127;112128;112129;112130;112131;112132;112133;112134;112135;112136;112137;112138;112139;112140;112141;112142;112143;112144;112145;112146;112147;112148;112149;112150;112151;112152;112153;112154;112155;112156;112157;112158;112159;112160;112161;112162;112163;112164;112165;112166;112167;112168;112169;112170;112171;112172;112173;112174;112175;112176;112177;112178;112179;112180;112181;112182;112183;112184;112185;112186;112187;112188;112189;112190;112191;112192;112193;112194;112195;112196;112197;112198;112199;112200;112201;112202;112203;112204;112205;112206;112207;112208;112209;112210;112211;112212;112213;112214;112215;112216;112217;112218;112219;112220;112221;112222;112223;112224;112225;112226;112227;112228;112229;112230;112231;112232;112233;112234;112235;112236;112237;112238;112239;112240;112241;112242;112243;112244;112245;112246;112247;112248;112249;112250;112251;112252;112253;112254;112255;112256;112257;112258;112259;112260;112261;112262;112263;112264;112265;112266;112267;112268;112269;112270;112271;112272;112273;112274;112275;112276;112277;112278;112279;112280;112281;112282;112283;112284;112285;112286;112287;112288;112289;112290;112291;112292;112293;112294;112295;112296;112297;112298;112299;112300;112301;112302;112303;112304;112305;112306;112307;112308;112309;112310;112311;112312;112313;112314;112315;112316;112317;112318;112319;112320;112321;112322;112323;112324;112325;112326;112327;112328;112329;112330;112331;112332;112333;112334;112335;112336;112337;112338;112339;112340;112341;112342;112343;112344;112345;112346;112347;112348;112349;112350;112351;112352;112353;112354;112355;112356;112357;112358;112359;112360;112361;112362;112363;112364;112365;112366;112367;112368;112369;112370;112371;112372;112373;112374;112375;112376;112377;112378;112379;112380;112381;112382;112383;112384;112385;112386;112387;112388;112389;112390;112391;112392;112393;112394;112395</t>
  </si>
  <si>
    <t>1604;5001;11528;28204;29525;30358;31332;34402;37118;46481;48591;55340;59072;59239;64610;72596;78399;79785;107001;109862;110293;112102</t>
  </si>
  <si>
    <t>240;241;242;243;244</t>
  </si>
  <si>
    <t>59;99;196;496;497</t>
  </si>
  <si>
    <t>Q8VCU1</t>
  </si>
  <si>
    <t>Carboxylesterase 3B</t>
  </si>
  <si>
    <t>Ces3b</t>
  </si>
  <si>
    <t>sp|Q8VCU1|EST3B_MOUSE Carboxylesterase 3B OS=Mus musculus OX=10090 GN=Ces3b PE=1 SV=2</t>
  </si>
  <si>
    <t>90;766;782;1829;1884;1993;2222;2378;2942;3543;3780;3781;3927;4129;4625;5064;5519;6505</t>
  </si>
  <si>
    <t>True;True;True;True;False;False;False;True;False;False;False;False;True;False;True;False;True;True</t>
  </si>
  <si>
    <t>95;813;831;832;1949;2007;2119;2357;2519;3118;3748;3994;3995;3996;4145;4359;4926;4927;5390;5391;5392;5865;6910</t>
  </si>
  <si>
    <t>1482;1483;1484;1485;1486;1487;1488;1489;1490;1491;1492;1493;1494;1495;1496;1497;1498;1499;1500;1501;1502;1503;1504;1505;1506;1507;1508;1509;1510;1511;1512;1513;1514;12848;12849;12850;12851;12852;12853;12854;12855;12856;12857;12858;12859;12860;12861;12862;12863;12864;12865;12866;12867;12868;12869;12870;12871;12872;12873;12874;12875;12876;12877;12878;12879;12880;12881;12882;12883;12884;12885;12886;12887;12888;12889;12890;12891;12892;12893;12894;12895;12896;12897;12898;12899;12900;12901;12902;12903;12904;13188;13189;13190;13191;13192;13193;13194;13195;13196;13197;13198;13199;13200;13201;13202;13203;13204;13205;13206;13207;13208;13209;13210;13211;13212;13213;13214;13215;13216;13217;13218;13219;13220;13221;13222;13223;13224;13225;13226;13227;13228;13229;13230;13231;13232;13233;13234;32032;32033;32034;32035;32036;32037;32038;32039;32040;32041;32042;32043;32044;32045;32046;32047;32048;32049;32050;32051;32052;32053;32054;32055;32056;32057;33030;33031;33032;33033;33034;33035;33036;33037;33038;33039;33040;33041;33042;33043;33044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39588;39589;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42592;42593;42594;42595;42596;42597;42598;42599;42600;42601;42602;42603;42604;42605;42606;53118;53119;53120;53121;53122;53123;53124;53125;53126;53127;53128;53129;64163;64164;64165;64166;64167;64168;64169;64170;64171;64172;64173;64174;64175;68577;68578;68579;68580;68581;68582;68583;68584;68585;68586;68587;68588;68589;68590;68591;68592;68593;68594;68595;68596;68597;68598;68599;68600;68601;68602;68603;68604;68605;68606;68607;68608;68609;68610;68611;68612;68613;68614;68615;68616;68617;68618;68619;68620;68621;68622;68623;68624;68625;68626;68627;68628;68629;68630;68631;68632;68633;68634;68635;68636;68637;68638;68639;68640;68641;68642;68643;68644;68645;68646;68647;68648;68649;68650;68651;68652;68653;68654;68655;68656;68657;68658;68659;71273;71274;71275;71276;71277;71278;71279;71280;71281;71282;71283;71284;71285;71286;71287;71288;71289;71290;71291;71292;71293;71294;74863;74864;74865;74866;74867;74868;74869;74870;74871;74872;74873;74874;74875;74876;74877;74878;74879;74880;74881;74882;74883;74884;74885;74886;74887;74888;74889;74890;74891;74892;74893;74894;74895;74896;74897;74898;74899;74900;74901;74902;74903;74904;74905;74906;74907;74908;74909;74910;74911;74912;74913;74914;74915;74916;74917;74918;74919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74984;74985;74986;74987;74988;74989;74990;74991;74992;74993;74994;74995;74996;74997;74998;74999;75000;75001;75002;75003;75004;75005;75006;75007;75008;75009;75010;75011;75012;75013;75014;75015;75016;75017;75018;75019;75020;75021;75022;75023;75024;75025;75026;75027;75028;75029;75030;75031;75032;75033;75034;75035;75036;75037;75038;75039;75040;75041;75042;75043;75044;75045;75046;75047;75048;75049;75050;75051;75052;75053;75054;75055;75056;75057;84095;84096;84097;84098;84099;84100;84101;84102;84103;84104;84105;84106;84107;84108;84109;84110;84111;84112;84113;84114;84115;84116;84117;84118;84119;84120;84121;84122;84123;84124;84125;84126;84127;84128;84129;84130;84131;84132;84133;84134;84135;84136;84137;84138;84139;84140;84141;84142;84143;84144;84145;84146;84147;84148;84149;84150;84151;84152;84153;84154;84155;84156;84157;84158;84159;84160;84161;84162;84163;84164;84165;84166;91948;91949;91950;91951;91952;91953;91954;91955;91956;91957;91958;91959;91960;91961;91962;91963;91964;91965;91966;91967;91968;91969;91970;91971;91972;91973;91974;91975;91976;91977;91978;91979;91980;91981;91982;91983;91984;91985;91986;91987;91988;91989;91990;91991;91992;91993;91994;91995;91996;91997;91998;91999;92000;92001;92002;92003;92004;92005;92006;92007;92008;92009;92010;92011;92012;92013;92014;92015;92016;92017;92018;92019;92020;92021;92022;92023;92024;92025;92026;92027;92028;92029;92030;92031;92032;92033;92034;92035;92036;92037;92038;92039;92040;92041;92042;92043;92044;92045;92046;92047;92048;92049;92050;92051;92052;92053;92054;92055;92056;92057;92058;92059;92060;92061;92062;92063;92064;92065;92066;92067;92068;92069;92070;92071;92072;92073;92074;92075;92076;92077;92078;92079;92080;92081;92082;92083;92084;92085;92086;92087;92088;92089;92090;92091;92092;92093;92094;92095;92096;92097;92098;100103;100104;100105;100106;100107;100108;100109;100110;100111;100112;100113;100114;100115;100116;100117;100118;100119;100120;100121;100122;100123;100124;100125;100126;100127;100128;100129;100130;100131;100132;100133;100134;100135;100136;100137;100138;100139;100140;100141;100142;100143;100144;100145;100146;100147;100148;100149;100150;100151;100152;100153;100154;100155;100156;100157;100158;100159;100160;100161;100162;100163;100164;100165;100166;100167;100168;100169;100170;100171;100172;100173;100174;100175;100176;100177;100178;100179;100180;100181;100182;118238;118239;118240;118241;118242;118243;118244;118245;118246;118247;118248;118249;118250;118251;118252;118253;118254;118255;118256;118257;118258;118259;118260;118261;118262;118263;118264;118265</t>
  </si>
  <si>
    <t>1403;1404;1405;1406;1407;1408;1409;1410;1411;1412;1413;1414;1415;1416;1417;1418;1419;1420;1421;1422;1423;1424;1425;1426;1427;1428;1429;1430;1431;1432;1433;10833;10834;10835;10836;10837;10838;10839;10840;10841;10842;10843;10844;10845;10846;10847;10848;10849;10850;10851;10852;10853;10854;10855;10856;10857;10858;10859;10860;10861;10862;10863;10864;10865;10866;10867;10868;10869;10870;10871;10872;10873;10874;10875;10876;10877;10878;10879;10880;10881;10882;10883;10884;10885;10886;10887;10888;10889;10890;10891;10892;10893;10894;10895;10896;10897;10898;10899;10900;10901;10902;10903;10904;10905;10906;10907;10908;10909;10910;10911;10912;10913;10914;10915;10916;10917;10918;10919;10920;10921;10922;10923;10924;10925;10926;10927;10928;10929;10930;10931;10932;10933;10934;10935;10936;10937;10938;10939;10940;10941;10942;10943;10944;10945;10946;10947;11251;11252;11253;11254;11255;11256;11257;11258;11259;11260;11261;11262;11263;11264;11265;11266;11267;11268;11269;11270;11271;11272;11273;11274;11275;11276;11277;11278;11279;11280;11281;11282;11283;11284;11285;11286;11287;11288;11289;11290;11291;11292;11293;11294;11295;11296;11297;11298;11299;11300;11301;11302;11303;11304;11305;11306;11307;11308;11309;11310;11311;11312;11313;11314;11315;11316;11317;11318;11319;11320;11321;11322;11323;11324;11325;11326;11327;11328;11329;11330;11331;11332;11333;11334;11335;11336;11337;11338;11339;11340;11341;11342;11343;11344;11345;11346;11347;11348;11349;11350;11351;11352;11353;11354;11355;11356;11357;11358;11359;11360;11361;11362;11363;11364;27452;27453;27454;27455;27456;27457;27458;27459;27460;27461;27462;27463;27464;27465;27466;27467;27468;27469;27470;27471;27472;27473;27474;27475;27476;27477;27478;27479;27480;27481;27482;27483;27484;27485;27486;27487;27488;27489;27490;27491;27492;27493;27494;27495;27496;27497;27498;27499;27500;27501;27502;27503;27504;27505;28204;28205;28206;28207;28208;29417;29418;29419;29420;29421;29422;29423;29424;29425;29426;29427;29428;29429;29430;29431;29432;29433;29434;29435;29436;29437;29438;29439;29440;29441;29442;29443;29444;29445;29446;29447;29448;29449;29450;29451;29452;29453;29454;29455;29456;29457;29458;29459;29460;29461;29462;29463;29464;29465;29466;29467;29468;29469;29470;29471;29472;29473;29474;29475;29476;29477;29478;29479;29480;29481;29482;29483;29484;29485;29486;29487;29488;29489;29490;29491;29492;29493;29494;29495;29496;29497;29498;29499;29500;29501;29502;29503;29504;29505;29506;29507;29508;29509;29510;29511;29512;29513;29514;29515;29516;29517;29518;29519;29520;29521;29522;29523;29524;29525;29526;29527;29528;29529;29530;29531;29532;29533;29534;29535;29536;29537;29538;29539;29540;29541;29542;29543;29544;29545;29546;29547;29548;29549;29550;29551;29552;29553;29554;29555;29556;29557;29558;29559;29560;29561;29562;29563;29564;29565;29566;29567;29568;29569;29570;29571;29572;29573;29574;29575;29576;29577;29578;29579;29580;29581;29582;29583;29584;29585;29586;29587;29588;29589;29590;29591;29592;29593;29594;29595;29596;29597;29598;29599;29600;29601;29602;29603;29604;29605;29606;29607;29608;29609;29610;29611;29612;29613;29614;29615;29616;29617;29618;29619;29620;29621;29622;29623;29624;29625;29626;29627;29628;29629;29630;29631;29632;29633;29634;29635;29636;29637;29638;29639;29640;29641;29642;29643;29644;29645;29646;29647;29648;29649;29650;29651;29652;29653;29654;29655;29656;29657;29658;29659;29660;29661;29662;29663;29664;29665;29666;29667;29668;29669;29670;29671;29672;29673;29674;29675;29676;29677;29678;29679;29680;29681;29682;29683;29684;29685;29686;29687;29688;29689;29690;29691;29692;29693;29694;29695;29696;29697;29698;29699;29700;29701;29702;29703;29704;29705;29706;29707;29708;29709;29710;29711;29712;29713;29714;29715;29716;29717;29718;29719;29720;29721;29722;29723;29724;29725;29726;29727;29728;29729;29730;29731;29732;29733;29734;29735;29736;29737;29738;29739;29740;29741;29742;29743;29744;29745;29746;29747;29748;29749;29750;29751;29752;29753;29754;29755;29756;29757;29758;29759;29760;29761;29762;29763;29764;29765;29766;34400;34401;34402;34403;34404;34405;34406;34407;34408;34409;34410;34411;34412;34413;34414;34415;34416;34417;34418;34419;34420;34421;34422;34423;34424;34425;34426;34427;34428;34429;34430;34431;34432;34433;34434;34435;34436;34437;34438;34439;34440;34441;34442;34443;34444;34445;34446;34447;34448;34449;34450;34451;34452;34453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34600;34601;34602;34603;34604;34605;34606;34607;37157;37158;37159;37160;37161;37162;37163;37164;37165;37166;37167;37168;37169;37170;37171;46476;46477;46478;46479;46480;46481;46482;46483;46484;46485;46486;46487;46488;46489;46490;46491;46492;46493;55340;55341;55342;55343;55344;59067;59068;59069;59070;59071;59072;59073;59074;59075;59076;59077;59078;59079;59080;59081;59082;59083;59084;59085;59086;59087;59088;59089;59090;59091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61594;61595;61596;61597;61598;61599;61600;61601;61602;61603;61604;61605;61606;61607;61608;61609;61610;61611;61612;61613;61614;61615;61616;61617;61618;64566;64567;64568;64569;64570;64571;64572;64573;64574;64575;64576;64577;64578;64579;64580;64581;64582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;64685;64686;64687;64688;64689;64690;64691;64692;64693;64694;64695;64696;64697;64698;64699;64700;64701;64702;64703;64704;64705;64706;64707;64708;64709;64710;64711;64712;64713;64714;64715;64716;64717;64718;64719;64720;64721;64722;64723;64724;64725;64726;64727;64728;64729;64730;64731;64732;64733;64734;64735;64736;64737;64738;64739;64740;64741;64742;64743;64744;64745;64746;64747;64748;64749;64750;64751;64752;64753;64754;64755;64756;64757;64758;64759;64760;64761;64762;64763;64764;64765;64766;64767;64768;64769;64770;64771;64772;64773;64774;64775;64776;64777;64778;64779;64780;64781;64782;64783;64784;64785;64786;64787;64788;64789;64790;64791;64792;64793;64794;64795;64796;64797;64798;64799;64800;64801;64802;64803;64804;64805;64806;64807;64808;64809;64810;64811;64812;64813;64814;64815;64816;64817;64818;64819;64820;64821;64822;64823;64824;64825;64826;64827;64828;64829;64830;64831;64832;64833;64834;64835;64836;64837;64838;64839;64840;64841;64842;64843;64844;64845;64846;64847;64848;64849;64850;64851;64852;64853;64854;64855;64856;64857;64858;64859;64860;64861;64862;64863;64864;64865;64866;64867;64868;64869;64870;64871;64872;64873;64874;64875;64876;64877;64878;64879;64880;64881;64882;64883;64884;64885;64886;64887;64888;64889;64890;64891;64892;64893;64894;64895;64896;64897;64898;64899;64900;64901;64902;64903;64904;64905;64906;64907;64908;64909;64910;64911;64912;64913;64914;64915;64916;64917;64918;64919;64920;64921;64922;64923;64924;64925;64926;64927;64928;64929;64930;64931;64932;64933;64934;64935;64936;64937;64938;64939;64940;64941;64942;64943;64944;64945;64946;64947;64948;64949;64950;64951;64952;64953;64954;64955;64956;64957;64958;64959;64960;64961;64962;64963;64964;64965;64966;64967;64968;64969;64970;64971;64972;64973;64974;64975;64976;64977;64978;64979;64980;64981;64982;64983;64984;64985;64986;64987;64988;64989;64990;64991;64992;64993;64994;64995;64996;64997;64998;64999;65000;65001;65002;65003;65004;65005;65006;65007;65008;65009;72728;72729;72730;72731;72732;72733;72734;72735;72736;72737;72738;72739;72740;72741;72742;72743;72744;72745;72746;72747;72748;72749;72750;72751;72752;72753;72754;72755;72756;72757;72758;72759;72760;72761;72762;72763;72764;72765;72766;72767;72768;72769;72770;72771;72772;72773;72774;72775;72776;72777;72778;72779;72780;72781;72782;72783;72784;72785;72786;72787;72788;72789;72790;72791;72792;72793;72794;72795;72796;72797;72798;72799;72800;72801;72802;72803;72804;72805;72806;72807;72808;72809;72810;72811;72812;72813;72814;72815;72816;72817;72818;72819;72820;72821;72822;72823;72824;72825;72826;72827;72828;72829;72830;72831;72832;72833;72834;72835;72836;79651;79652;79653;79654;79655;79656;79657;79658;79659;79660;79661;79662;79663;79664;79665;79666;79667;79668;79669;79670;79671;79672;79673;79674;79675;79676;79677;79678;79679;79680;79681;79682;79683;79684;79685;79686;79687;79688;79689;79690;79691;79692;79693;79694;79695;79696;79697;79698;79699;79700;79701;79702;79703;79704;79705;79706;79707;79708;79709;79710;79711;79712;79713;79714;79715;79716;79717;79718;79719;79720;79721;79722;79723;79724;79725;79726;79727;79728;79729;79730;79731;79732;79733;79734;79735;79736;79737;79738;79739;79740;79741;79742;79743;79744;79745;79746;79747;79748;79749;79750;79751;79752;79753;79754;79755;79756;79757;79758;79759;79760;79761;79762;79763;79764;79765;79766;79767;79768;79769;79770;79771;79772;79773;79774;79775;79776;79777;79778;79779;79780;79781;79782;79783;79784;79785;79786;79787;79788;79789;79790;79791;79792;79793;79794;79795;79796;79797;79798;79799;79800;86094;86095;86096;86097;86098;86099;86100;86101;86102;86103;86104;86105;86106;86107;86108;86109;86110;86111;86112;86113;86114;86115;86116;86117;86118;86119;86120;86121;86122;86123;86124;86125;86126;86127;86128;86129;86130;86131;86132;86133;86134;86135;86136;86137;86138;86139;86140;86141;86142;86143;86144;86145;86146;86147;86148;86149;86150;86151;86152;86153;86154;86155;86156;86157;86158;86159;86160;86161;86162;86163;86164;86165;86166;86167;86168;86169;86170;86171;86172;86173;86174;86175;86176;86177;86178;86179;86180;86181;86182;86183;86184;86185;86186;86187;86188;86189;86190;86191;86192;86193;86194;86195;86196;86197;86198;86199;86200;86201;86202;86203;86204;86205;86206;86207;86208;86209;86210;86211;86212;86213;86214;86215;86216;86217;86218;86219;86220;102755;102756;102757;102758;102759;102760;102761;102762;102763;102764;102765;102766;102767;102768;102769;102770;102771;102772;102773;102774;102775;102776;102777;102778;102779;102780;102781;102782;102783;102784;102785;102786;102787;102788;102789;102790;102791;102792;102793;102794;102795;102796;102797;102798;102799;102800;102801;102802;102803;102804;102805;102806;102807;102808;102809;102810;102811;102812;102813;102814;102815;102816;102817;102818</t>
  </si>
  <si>
    <t>1405;10886;11273;27500;28204;29525;34402;37165;46481;55340;59072;59239;61595;64610;72791;79785;86158;102783</t>
  </si>
  <si>
    <t>241;243;244;358;359</t>
  </si>
  <si>
    <t>Q8VBZ3</t>
  </si>
  <si>
    <t>Cleft lip and palate transmembrane protein 1 homolog</t>
  </si>
  <si>
    <t>Clptm1</t>
  </si>
  <si>
    <t>sp|Q8VBZ3|CLPT1_MOUSE Cleft lip and palate transmembrane protein 1 homolog OS=Mus musculus OX=10090 GN=Clptm1 PE=1 SV=1</t>
  </si>
  <si>
    <t>467;567;6638;6724</t>
  </si>
  <si>
    <t>501;605;7056;7147</t>
  </si>
  <si>
    <t>8291;8292;8293;8294;8295;8296;8297;8298;8299;8300;8301;8302;9830;9831;9832;9833;9834;120599;120600;120601;120602;120603;120604;120605;120606;120607;120608;120609;120610;122269;122270;122271;122272;122273;122274;122275;122276;122277;122278;122279;122280</t>
  </si>
  <si>
    <t>7430;7431;7432;7433;8525;8526;8527;8528;104604;106011</t>
  </si>
  <si>
    <t>7430;8525;104604;106011</t>
  </si>
  <si>
    <t>Q9JIZ0</t>
  </si>
  <si>
    <t>Probable N-acetyltransferase CML1</t>
  </si>
  <si>
    <t>Cml1</t>
  </si>
  <si>
    <t>sp|Q9JIZ0|CMLO1_MOUSE Probable N-acetyltransferase CML1 OS=Mus musculus OX=10090 GN=Cml1 PE=1 SV=1</t>
  </si>
  <si>
    <t>2399;6170;6802</t>
  </si>
  <si>
    <t>True;False;True</t>
  </si>
  <si>
    <t>2541;6559;7227</t>
  </si>
  <si>
    <t>42972;42973;42974;42975;42976;42977;42978;42979;42980;42981;42982;42983;42984;42985;112460;112461;112462;112463;112464;112465;112466;112467;112468;112469;112470;112471;112472;112473;112474;112475;123554;123555;123556;123557;123558;123559;123560;123561;123562;123563;123564;123565;123566</t>
  </si>
  <si>
    <t>37483;37484;97726;97727;97728;97729;97730;97731;97732;97733;97734;97735;97736;107268;107269</t>
  </si>
  <si>
    <t>37484;97730;107269</t>
  </si>
  <si>
    <t>Q61147</t>
  </si>
  <si>
    <t>Ceruloplasmin</t>
  </si>
  <si>
    <t>Cp</t>
  </si>
  <si>
    <t>sp|Q61147|CERU_MOUSE Ceruloplasmin OS=Mus musculus OX=10090 GN=Cp PE=1 SV=2</t>
  </si>
  <si>
    <t>802;3345;4485</t>
  </si>
  <si>
    <t>853;3540;4741</t>
  </si>
  <si>
    <t>13584;13585;13586;13587;13588;13589;13590;13591;13592;13593;13594;13595;60071;60072;60073;60074;60075;60076;80841;80842;80843;80844;80845;80846;80847</t>
  </si>
  <si>
    <t>11808;52330;69722;69723</t>
  </si>
  <si>
    <t>11808;52330;69722</t>
  </si>
  <si>
    <t>Q91XD7</t>
  </si>
  <si>
    <t>Cysteine-rich with EGF-like domain protein 1</t>
  </si>
  <si>
    <t>Creld1</t>
  </si>
  <si>
    <t>sp|Q91XD7|CREL1_MOUSE Protein disulfide isomerase Creld1 OS=Mus musculus OX=10090 GN=Creld1 PE=1 SV=1</t>
  </si>
  <si>
    <t>1023;4322;6548</t>
  </si>
  <si>
    <t>1097;4562;6955</t>
  </si>
  <si>
    <t>17945;17946;17947;17948;17949;17950;17951;17952;17953;17954;17955;17956;78368;78369;78370;78371;78372;78373;78374;78375;78376;78377;78378;78379;118949;118950;118951;118952;118953;118954;118955;118956;118957</t>
  </si>
  <si>
    <t>15527;15528;15529;15530;67809;67810;67811;67812;67813;67814;103322</t>
  </si>
  <si>
    <t>15527;67812;103322</t>
  </si>
  <si>
    <t>2651;4698;5311</t>
  </si>
  <si>
    <t>2802;5004;5644</t>
  </si>
  <si>
    <t>47276;47277;47278;47279;47280;47281;47282;47283;47284;47285;47286;47287;47288;47289;47290;47291;85463;85464;85465;85466;85467;96427;96428;96429;96430;96431;96432;96433;96434;96435;96436</t>
  </si>
  <si>
    <t>41229;41230;41231;41232;41233;41234;41235;41236;41237;41238;41239;41240;74069;74070;74071;74072;74073;82844</t>
  </si>
  <si>
    <t>41238;74071;82844</t>
  </si>
  <si>
    <t>Q9R013</t>
  </si>
  <si>
    <t>Cathepsin F</t>
  </si>
  <si>
    <t>Ctsf</t>
  </si>
  <si>
    <t>sp|Q9R013|CATF_MOUSE Cathepsin F OS=Mus musculus OX=10090 GN=Ctsf PE=1 SV=1</t>
  </si>
  <si>
    <t>71;2539;2833;5554</t>
  </si>
  <si>
    <t>73;2688;3003;5903</t>
  </si>
  <si>
    <t>1111;1112;1113;1114;1115;1116;1117;1118;1119;1120;1121;45485;45486;45487;45488;45489;45490;45491;45492;45493;51189;51190;51191;51192;51193;51194;51195;51196;51197;51198;51199;51200;100738;100739;100740;100741;100742</t>
  </si>
  <si>
    <t>854;855;856;857;858;859;860;861;39760;39761;44641;44642;44643;44644;44645;44646;44647;44648;44649;44650;86639</t>
  </si>
  <si>
    <t>857;39761;44643;86639</t>
  </si>
  <si>
    <t>P62897;P00015</t>
  </si>
  <si>
    <t>P62897</t>
  </si>
  <si>
    <t>Cytochrome c, somatic</t>
  </si>
  <si>
    <t>Cycs</t>
  </si>
  <si>
    <t>sp|P62897|CYC_MOUSE Cytochrome c, somatic OS=Mus musculus OX=10090 GN=Cycs PE=1 SV=2</t>
  </si>
  <si>
    <t>105;105</t>
  </si>
  <si>
    <t>102;2316;3522;4508;5897</t>
  </si>
  <si>
    <t>109;2453;3727;4773;6265</t>
  </si>
  <si>
    <t>1758;1759;1760;1761;1762;1763;1764;1765;1766;1767;1768;1769;1770;1771;1772;41227;41228;41229;41230;41231;41232;41233;41234;41235;41236;41237;63651;63652;63653;63654;63655;63656;63657;63658;63659;63660;63661;63662;63663;63664;63665;63666;63667;63668;63669;63670;63671;63672;63673;63674;63675;63676;63677;63678;63679;63680;63681;63682;63683;63684;63685;63686;63687;63688;63689;81327;81328;81329;81330;81331;81332;81333;81334;81335;81336;81337;81338;107084;107085;107086;107087;107088;107089;107090;107091;107092;107093;107094;107095;107096;107097;107098;107099;107100;107101;107102;107103;107104;107105;107106;107107;107108;107109;107110;107111;107112</t>
  </si>
  <si>
    <t>1712;1713;1714;1715;1716;1717;1718;1719;1720;1721;1722;1723;35803;35804;35805;35806;35807;35808;35809;35810;35811;35812;55038;55039;55040;55041;55042;55043;55044;55045;55046;55047;55048;55049;55050;55051;55052;55053;55054;55055;55056;55057;55058;55059;55060;55061;70086;70087;70088;70089;70090;70091;70092;70093;70094;70095;70096;70097;91707;91708;91709;91710;91711;91712;91713;91714;91715;91716;91717;91718;91719;91720;91721;91722;91723</t>
  </si>
  <si>
    <t>1716;35810;55046;70086;91707</t>
  </si>
  <si>
    <t>Q6XVG2</t>
  </si>
  <si>
    <t>Cytochrome P450 2C54</t>
  </si>
  <si>
    <t>Cyp2c54</t>
  </si>
  <si>
    <t>sp|Q6XVG2|CP254_MOUSE Cytochrome P450 2C54 OS=Mus musculus OX=10090 GN=Cyp2c54 PE=1 SV=1</t>
  </si>
  <si>
    <t>843;914;1204;1303;1558;1768;2329;2556;2877;3491;3507;4679;5340;5438;6702;6873;6995</t>
  </si>
  <si>
    <t>True;True;True;False;True;False;True;True;False;False;False;False;False;True;False;False;False</t>
  </si>
  <si>
    <t>897;978;1290;1394;1669;1888;2467;2705;3050;3695;3711;4983;5675;5782;7125;7299;7427</t>
  </si>
  <si>
    <t>14307;14308;14309;14310;14311;14312;14313;14314;14315;14316;14317;14318;14319;14320;16069;16070;16071;16072;16073;16074;16075;16076;16077;16078;20820;20821;20822;20823;20824;22389;22390;22391;22392;22393;22394;22395;22396;22397;22398;22399;22400;22401;27007;27008;27009;27010;27011;27012;27013;27014;27015;31115;31116;31117;31118;31119;31120;31121;31122;31123;31124;31125;31126;31127;31128;31129;31130;31131;31132;31133;31134;31135;31136;31137;31138;31139;31140;31141;31142;31143;31144;31145;41451;41452;41453;41454;41455;41456;41457;45803;45804;45805;45806;45807;45808;45809;45810;45811;45812;45813;45814;51961;51962;51963;51964;51965;51966;51967;51968;51969;51970;51971;51972;51973;51974;51975;51976;62889;62890;62891;62892;62893;62894;62895;62896;62897;62898;62899;62900;62901;62902;62903;62904;62905;62906;62907;62908;62909;62910;62911;62912;62913;62914;62915;62916;62917;62918;63289;63290;63291;63292;63293;63294;63295;63296;63297;63298;63299;63300;84955;84956;84957;84958;84959;84960;84961;84962;84963;84964;84965;84966;84967;84968;84969;84970;84971;84972;84973;84974;84975;84976;84977;84978;84979;84980;96929;96930;96931;96932;96933;96934;96935;96936;96937;96938;96939;96940;96941;96942;96943;96944;98744;98745;98746;98747;98748;98749;98750;98751;98752;98753;98754;98755;121887;121888;121889;121890;121891;121892;121893;121894;121895;121896;121897;121898;121899;121900;121901;121902;121903;121904;121905;121906;121907;121908;121909;121910;121911;121912;121913;121914;121915;121916;121917;121918;124656;124657;124658;124659;124660;124661;124662;124663;124664;124665;124666;124667;124668;124669;124670;126849;126850;126851;126852;126853;126854;126855;126856;126857;126858;126859;126860;126861;126862;126863;126864;126865;126866</t>
  </si>
  <si>
    <t>12369;12370;12371;12372;12373;14141;14142;14143;14144;17907;17908;18951;18952;18953;18954;18955;18956;18957;23065;23066;23067;26741;26742;26743;26744;26745;26746;26747;26748;26749;26750;26751;26752;26753;26754;26755;26756;35926;35927;35928;35929;40073;40074;40075;40076;40077;40078;40079;40080;40081;40082;40083;40084;45498;45499;45500;45501;45502;45503;45504;45505;45506;54344;54345;54346;54347;54348;54349;54350;54351;54352;54353;54354;54355;54356;54357;54358;54359;54360;54361;54362;54363;54364;54365;54366;54367;54368;54369;54370;54371;54372;54373;54374;54375;54376;54377;54378;54379;54380;54745;54746;54747;54748;54749;54750;54751;54752;54753;54754;54755;73431;73432;73433;73434;73435;73436;73437;73438;73439;73440;73441;73442;73443;73444;83240;83241;83242;83243;83244;83245;83246;83247;83248;83249;83250;83251;83252;83253;83254;83255;85001;85002;85003;85004;85005;85006;85007;85008;85009;85010;85011;105695;105696;105697;105698;105699;105700;105701;105702;105703;105704;105705;105706;105707;105708;105709;105710;105711;105712;105713;105714;105715;105716;105717;108358;108359;108360;108361;108362;108363;108364;110253;110254;110255;110256;110257;110258;110259;110260;110261;110262;110263;110264;110265;110266;110267;110268;110269;110270;110271;110272;110273;110274</t>
  </si>
  <si>
    <t>12372;14141;17907;18953;23067;26743;35929;40075;45504;54370;54747;73439;83252;85011;105702;108362;110269</t>
  </si>
  <si>
    <t>Q64464</t>
  </si>
  <si>
    <t>Cytochrome P450 3A13</t>
  </si>
  <si>
    <t>Cyp3a13</t>
  </si>
  <si>
    <t>sp|Q64464|CP3AD_MOUSE Cytochrome P450 3A13 OS=Mus musculus OX=10090 GN=Cyp3a13 PE=1 SV=1</t>
  </si>
  <si>
    <t>283;362;1122;1235;1491;1835;4121;4412;5010;5826;6598;7284</t>
  </si>
  <si>
    <t>True;True;True;True;True;True;True;True;True;True;True;True</t>
  </si>
  <si>
    <t>304;388;1204;1321;1593;1955;4351;4655;5331;6191;7010;7727</t>
  </si>
  <si>
    <t>5189;5190;5191;5192;5193;5194;5195;5196;5197;5198;5199;5200;5201;5202;5203;5204;5205;5206;5207;5208;5209;5210;5211;6463;6464;6465;6466;6467;6468;6469;19496;19497;19498;19499;19500;19501;19502;19503;19504;19505;19506;19507;21362;21363;21364;21365;21366;21367;21368;21369;21370;21371;21372;21373;21374;21375;25625;25626;25627;25628;25629;25630;25631;25632;32164;32165;32166;32167;32168;32169;32170;32171;32172;32173;32174;32175;32176;32177;74769;74770;74771;74772;74773;74774;74775;74776;74777;74778;74779;74780;74781;74782;79627;90923;90924;90925;90926;90927;90928;90929;90930;90931;90932;90933;90934;105968;105969;105970;105971;105972;105973;105974;105975;105976;105977;105978;105979;119789;119790;119791;119792;119793;119794;119795;119796;119797;119798;119799;119800;131724;131725;131726;131727;131728;131729;131730;131731;131732;131733;131734;131735</t>
  </si>
  <si>
    <t>4895;4896;4897;4898;4899;4900;4901;4902;5959;5960;5961;5962;16779;16780;16781;16782;16783;16784;16785;18298;21676;21677;27575;27576;27577;27578;27579;27580;27581;27582;27583;27584;27585;64506;64507;64508;64509;64510;68713;78756;78757;78758;78759;78760;78761;78762;78763;78764;90826;90827;103999;104000;104001;104002;104003;104004;104005;104006;114477;114478;114479;114480;114481;114482;114483;114484;114485;114486;114487;114488</t>
  </si>
  <si>
    <t>4901;5962;16782;18298;21676;27578;64506;68713;78758;90827;104002;114479</t>
  </si>
  <si>
    <t>Q91WL5</t>
  </si>
  <si>
    <t>Cytochrome P450 4A12A</t>
  </si>
  <si>
    <t>Cyp4a12a</t>
  </si>
  <si>
    <t>sp|Q91WL5|CP4CA_MOUSE Cytochrome P450 4A12A OS=Mus musculus OX=10090 GN=Cyp4a12a PE=1 SV=2</t>
  </si>
  <si>
    <t>669;1397;1474;1789;1790;1891;2364;2795;3099;3226;3235;3340;4539;4577;4682;4719;5216;5225;5302;5741;6280;6673</t>
  </si>
  <si>
    <t>711;1493;1574;1909;1910;2014;2504;2963;3286;3416;3425;3535;4811;4865;4986;5028;5547;5557;5635;6097;6675;7091</t>
  </si>
  <si>
    <t>11419;11420;11421;11422;11423;11424;11425;11426;11427;11428;11429;11430;11431;11432;11433;11434;11435;11436;11437;11438;11439;11440;11441;11442;11443;11444;11445;24083;24084;24085;24086;24087;24088;24089;24090;24091;24092;24093;24094;24095;25332;25333;25334;25335;25336;25337;25338;25339;25340;25341;25342;25343;25344;25345;25346;25347;31431;31432;31433;31434;31435;31436;31437;31438;31439;31440;31441;31442;31443;31444;31445;31446;31447;31448;31449;31450;31451;31452;31453;31454;31455;31456;31457;31458;33125;33126;33127;33128;33129;33130;33131;33132;33133;33134;33135;33136;33137;33138;33139;33140;42301;42302;42303;42304;42305;42306;42307;42308;42309;42310;42311;42312;42313;42314;42315;42316;42317;42318;42319;42320;42321;42322;42323;42324;42325;42326;50427;50428;50429;50430;50431;50432;50433;50434;50435;50436;50437;50438;50439;50440;50441;50442;50443;50444;50445;50446;50447;50448;50449;50450;50451;50452;50453;55925;55926;55927;55928;55929;55930;55931;55932;55933;55934;55935;55936;55937;55938;55939;55940;55941;55942;55943;55944;55945;55946;55947;55948;58024;58025;58026;58027;58028;58029;58030;58031;58032;58033;58034;58035;58036;58037;58038;58039;58146;58147;58148;58149;58150;58151;58152;58153;58154;58155;58156;58157;58158;58159;58160;58161;60007;60008;60009;60010;60011;60012;60013;60014;60015;60016;60017;60018;60019;60020;60021;82125;82126;82127;82128;82129;82130;82131;82132;82133;82134;82135;82136;82137;82138;82139;82140;82141;82142;82143;82144;82145;82146;82147;82148;82149;82150;82151;82152;82153;83128;83129;83130;83131;83132;83133;83134;83135;83136;83137;83138;83139;83140;83141;83142;85074;85075;85076;85077;85078;85079;85080;85081;85082;85083;85084;85085;85086;85878;85879;85880;85881;85882;85883;85884;85885;85886;85887;85888;85889;85890;85891;85892;85893;85894;85895;85896;85897;85898;85899;85900;85901;85902;85903;85904;85905;85906;94617;94618;94619;94620;94621;94622;94623;94624;94625;94626;94627;94628;94629;94630;94631;94632;94633;94634;94635;94636;94637;94638;94639;94640;94641;94642;94643;94644;94645;94646;94647;94790;94791;94792;94793;94794;94795;94796;94797;94798;94799;94800;94801;94802;94803;94804;94805;94806;94807;94808;94809;94810;96280;96281;96282;96283;96284;96285;96286;96287;96288;96289;96290;96291;104392;104393;104394;104395;104396;104397;104398;104399;104400;104401;104402;104403;104404;104405;114408;114409;114410;114411;114412;114413;114414;114415;114416;114417;114418;114419;114420;114421;114422;114423;121102;121103;121104;121105;121106;121107;121108;121109;121110;121111;121112;121113;121114;121115;121116;121117</t>
  </si>
  <si>
    <t>9810;9811;9812;9813;9814;9815;9816;9817;9818;9819;9820;9821;9822;9823;9824;9825;9826;9827;9828;9829;9830;9831;9832;9833;20615;20616;20617;20618;20619;20620;20621;20622;20623;20624;20625;20626;21477;21478;21479;21480;21481;21482;21483;21484;21485;21486;21487;21488;21489;21490;21491;26952;26953;26954;26955;26956;26957;26958;26959;26960;26961;26962;26963;26964;26965;26966;26967;26968;26969;26970;26971;26972;26973;26974;26975;26976;26977;26978;28250;28251;28252;28253;28254;28255;28256;28257;28258;28259;28260;28261;28262;28263;28264;28265;36906;36907;36908;36909;36910;36911;36912;36913;36914;36915;36916;36917;36918;36919;36920;36921;36922;36923;36924;36925;43999;44000;44001;44002;44003;44004;44005;44006;44007;44008;44009;44010;44011;44012;44013;44014;44015;44016;44017;44018;44019;44020;44021;44022;44023;44024;44025;48877;48878;48879;48880;48881;48882;48883;48884;48885;48886;48887;48888;48889;48890;48891;48892;48893;48894;48895;50563;50564;50565;50566;50567;50568;50569;50570;50571;50572;50573;50574;50575;50576;50577;50578;50653;50654;50655;50656;50657;50658;50659;50660;50661;50662;50663;50664;50665;50666;52292;52293;52294;52295;52296;52297;52298;52299;52300;52301;52302;52303;52304;52305;52306;52307;52308;52309;70954;70955;70956;70957;70958;70959;70960;70961;70962;70963;70964;70965;70966;70967;70968;70969;70970;70971;70972;72052;72053;72054;72055;72056;72057;72058;72059;72060;72061;72062;72063;73565;73566;73567;73568;73569;73570;73571;73572;73573;73574;73575;73576;74545;74546;74547;74548;74549;74550;74551;74552;74553;74554;74555;74556;74557;74558;74559;74560;74561;74562;74563;74564;74565;74566;74567;74568;74569;74570;74571;74572;81503;81504;81505;81506;81507;81508;81509;81510;81511;81512;81513;81514;81515;81516;81517;81518;81519;81520;81521;81522;81523;81637;81638;81639;81640;81641;81642;81643;82754;82755;89647;89648;89649;99392;99393;99394;99395;99396;99397;99398;99399;99400;99401;99402;99403;99404;99405;99406;99407;104971;104972;104973;104974;104975;104976;104977;104978;104979;104980;104981;104982;104983;104984;104985;104986;104987</t>
  </si>
  <si>
    <t>9827;20617;21483;26954;26976;28258;36908;44021;48880;50574;50660;52303;70955;72052;73573;74568;81518;81640;82754;89647;99403;104981</t>
  </si>
  <si>
    <t>Q99N16</t>
  </si>
  <si>
    <t>Leukotriene-B(4) omega-hydroxylase 2</t>
  </si>
  <si>
    <t>Cyp4f3</t>
  </si>
  <si>
    <t>sp|Q99N16|CP4F3_MOUSE Cytochrome P450 4F3 OS=Mus musculus OX=10090 GN=Cyp4f3 PE=1 SV=2</t>
  </si>
  <si>
    <t>681;4538;5221;5980;6251;6590</t>
  </si>
  <si>
    <t>True;False;True;False;False;True</t>
  </si>
  <si>
    <t>724;4809;4810;5552;6357;6646;7002</t>
  </si>
  <si>
    <t>11648;11649;11650;11651;11652;11653;11654;82075;82076;82077;82078;82079;82080;82081;82082;82083;82084;82085;82086;82087;82088;82089;82090;82091;82092;82093;82094;82095;82096;82097;82098;82099;82100;82101;82102;82103;82104;82105;82106;82107;82108;82109;82110;82111;82112;82113;82114;82115;82116;82117;82118;82119;82120;82121;82122;82123;82124;94718;94719;94720;94721;94722;94723;94724;94725;94726;94727;94728;94729;108565;108566;108567;108568;108569;108570;108571;108572;108573;108574;108575;108576;108577;113985;113986;113987;113988;113989;113990;113991;113992;113993;113994;113995;113996;113997;113998;113999;114000;119660;119661;119662;119663;119664;119665;119666;119667;119668;119669;119670;119671;119672;119673;119674;119675;119676;119677;119678;119679;119680;119681;119682;119683;119684;119685</t>
  </si>
  <si>
    <t>9961;9962;70927;70928;70929;70930;70931;70932;70933;70934;70935;70936;70937;70938;70939;70940;70941;70942;70943;70944;70945;70946;70947;70948;70949;70950;70951;70952;70953;81582;81583;81584;81585;92676;92677;92678;92679;92680;92681;92682;92683;92684;92685;92686;98987;98988;98989;98990;98991;98992;98993;98994;98995;98996;98997;98998;98999;99000;99001;99002;99003;99004;99005;99006;99007;99008;99009;99010;99011;103936;103937;103938;103939;103940;103941;103942;103943;103944;103945</t>
  </si>
  <si>
    <t>9962;70930;81585;92683;98989;103941</t>
  </si>
  <si>
    <t>Q9DBW0</t>
  </si>
  <si>
    <t>Cytochrome P450 4V2</t>
  </si>
  <si>
    <t>Cyp4v2</t>
  </si>
  <si>
    <t>sp|Q9DBW0|CP4V2_MOUSE Cytochrome P450 4V2 OS=Mus musculus OX=10090 GN=Cyp4v2 PE=1 SV=1</t>
  </si>
  <si>
    <t>135;1280;3533;4394;4722;4992;5440;5441;5461;5529;5939;6396;7058</t>
  </si>
  <si>
    <t>143;1368;3738;4636;5031;5312;5784;5785;5807;5876;6313;6798;7492</t>
  </si>
  <si>
    <t>2331;2332;2333;2334;2335;2336;2337;2338;2339;2340;2341;2342;2343;2344;2345;22036;22037;22038;22039;22040;22041;22042;22043;22044;22045;22046;22047;63859;63860;63861;63862;63863;63864;63865;63866;63867;63868;63869;63870;63871;63872;63873;63874;79415;79416;79417;79418;79419;79420;79421;79422;79423;79424;79425;79426;79427;79428;79429;79430;85930;85931;85932;85933;85934;85935;85936;85937;85938;85939;85940;85941;85942;85943;85944;85945;90583;90584;90585;90586;90587;90588;90589;90590;90591;90592;90593;90594;98769;98770;98771;98772;98773;98774;98775;98776;98777;98778;98779;98780;98781;98782;98783;98784;98785;98786;98787;98788;98789;98790;98791;98792;98793;98794;98795;98796;98797;98798;98799;98800;98801;98802;98803;98804;98805;98806;98807;98808;98809;99140;99141;99142;99143;99144;99145;99146;99147;99148;100316;100317;100318;100319;100320;100321;100322;100323;100324;100325;100326;100327;100328;100329;100330;100331;107885;107886;107887;107888;107889;107890;107891;107892;107893;107894;107895;107896;107897;107898;107899;107900;116241;116242;116243;116244;116245;116246;116247;116248;116249;116250;116251;116252;116253;116254;116255;116256;127772;127773;127774;127775;127776;127777;127778;127779;127780;127781;127782;127783;127784;127785;127786</t>
  </si>
  <si>
    <t>2197;2198;2199;2200;2201;2202;2203;2204;2205;2206;18726;18727;55153;55154;55155;55156;55157;55158;55159;55160;55161;55162;55163;55164;68581;68582;68583;68584;68585;68586;68587;68588;68589;68590;68591;68592;74587;74588;74589;74590;74591;74592;74593;74594;74595;74596;74597;74598;74599;74600;74601;74602;78460;78461;78462;78463;78464;78465;78466;78467;85015;85016;85017;85018;85019;85020;85021;85022;85023;85024;85025;85026;85027;85028;85029;85030;85031;85032;85033;85034;85035;85036;85037;85038;85039;85040;85041;85042;85043;85270;86374;86375;86376;86377;86378;86379;86380;86381;86382;86383;86384;86385;86386;86387;92229;100870;100871;100872;100873;100874;100875;100876;100877;100878;100879;100880;100881;100882;100883;100884;100885;100886;100887;100888;100889;100890;100891;100892;110914;110915;110916;110917;110918;110919;110920;110921;110922;110923;110924</t>
  </si>
  <si>
    <t>2202;18727;55156;68588;74590;78465;85019;85041;85270;86386;92229;100874;110916</t>
  </si>
  <si>
    <t>Q8K0C4</t>
  </si>
  <si>
    <t>Lanosterol 14-alpha demethylase</t>
  </si>
  <si>
    <t>Cyp51a1</t>
  </si>
  <si>
    <t>sp|Q8K0C4|CP51A_MOUSE Lanosterol 14-alpha demethylase OS=Mus musculus OX=10090 GN=Cyp51a1 PE=1 SV=1</t>
  </si>
  <si>
    <t>1669;1741;2568;4661;4897;5962;7078;7157</t>
  </si>
  <si>
    <t>True;True;True;True;True;True;True;True</t>
  </si>
  <si>
    <t>1784;1860;2718;4965;5210;6337;7513;7593</t>
  </si>
  <si>
    <t>29371;29372;29373;29374;29375;29376;29377;29378;29379;29380;29381;29382;30689;46001;46002;46003;46004;46005;46006;46007;46008;46009;46010;46011;46012;84664;84665;84666;84667;84668;84669;84670;84671;84672;84673;84674;84675;88751;88752;88753;88754;88755;88756;88757;88758;88759;88760;108231;108232;108233;108234;108235;108236;108237;108238;108239;108240;108241;108242;128067;128068;128069;128070;128071;128072;128073;128074;128075;129395;129396;129397;129398;129399;129400;129401;129402;129403;129404;129405</t>
  </si>
  <si>
    <t>25231;26513;40192;40193;40194;40195;40196;73202;73203;73204;73205;73206;73207;73208;73209;73210;73211;76738;76739;76740;76741;92492;92493;92494;92495;92496;92497;92498;111143;111144;112396;112397;112398;112399;112400;112401;112402</t>
  </si>
  <si>
    <t>25231;26513;40196;73209;76741;92495;111143;112397</t>
  </si>
  <si>
    <t>Q91WC9</t>
  </si>
  <si>
    <t>Sn1-specific diacylglycerol lipase beta</t>
  </si>
  <si>
    <t>Daglb</t>
  </si>
  <si>
    <t>sp|Q91WC9|DGLB_MOUSE Diacylglycerol lipase-beta OS=Mus musculus OX=10090 GN=Daglb PE=1 SV=2</t>
  </si>
  <si>
    <t>645;1577;1813;6871;6888;7235</t>
  </si>
  <si>
    <t>685;1688;1933;7297;7314;7676</t>
  </si>
  <si>
    <t>10957;10958;10959;10960;10961;10962;10963;10964;27933;27934;27935;27936;27937;27938;27939;27940;27941;27942;27943;27944;31808;31809;31810;31811;31812;31813;31814;31815;31816;31817;31818;31819;124637;124638;124639;124640;124641;124642;124643;124644;124645;124646;124647;124648;124886;130717;130718;130719;130720;130721;130722;130723;130724</t>
  </si>
  <si>
    <t>9335;9336;9337;9338;9339;9340;23982;23983;23984;23985;23986;23987;23988;23989;23990;23991;27266;27267;27268;27269;27270;27271;27272;27273;108346;108347;108348;108349;108350;108351;108352;108353;108354;108355;108356;108484;113501;113502;113503;113504;113505;113506</t>
  </si>
  <si>
    <t>9337;23987;27272;108352;108484;113505</t>
  </si>
  <si>
    <t>O88533</t>
  </si>
  <si>
    <t>Aromatic-L-amino-acid decarboxylase</t>
  </si>
  <si>
    <t>Ddc</t>
  </si>
  <si>
    <t>sp|O88533|DDC_MOUSE Aromatic-L-amino-acid decarboxylase OS=Mus musculus OX=10090 GN=Ddc PE=1 SV=1</t>
  </si>
  <si>
    <t>2381;2511;2794;4308</t>
  </si>
  <si>
    <t>2522;2659;2962;4547</t>
  </si>
  <si>
    <t>42624;42625;42626;42627;42628;42629;42630;42631;42632;42633;42634;42635;42636;42637;42638;42639;42640;42641;42642;42643;45041;45042;45043;45044;45045;45046;45047;45048;45049;50411;50412;50413;50414;50415;50416;50417;50418;50419;50420;50421;50422;50423;50424;50425;50426;78170;78171;78172;78173</t>
  </si>
  <si>
    <t>37180;37181;37182;37183;39411;43998;67670</t>
  </si>
  <si>
    <t>37183;39411;43998;67670</t>
  </si>
  <si>
    <t>Q62167;Q62095;P16381;Q61496</t>
  </si>
  <si>
    <t>2;2;2;1</t>
  </si>
  <si>
    <t>ATP-dependent RNA helicase DDX3X;ATP-dependent RNA helicase DDX3Y;Putative ATP-dependent RNA helicase Pl10;Probable ATP-dependent RNA helicase DDX4</t>
  </si>
  <si>
    <t>Ddx3x;Ddx3y;D1Pas1;Ddx4</t>
  </si>
  <si>
    <t xml:space="preserve">sp|Q62167|DDX3X_MOUSE ATP-dependent RNA helicase DDX3X OS=Mus musculus OX=10090 GN=Ddx3x PE=1 SV=3;sp|Q62095|DDX3Y_MOUSE ATP-dependent RNA helicase DDX3Y OS=Mus musculus OX=10090 GN=Ddx3y PE=1 SV=2;sp|P16381|DDX3L_MOUSE Putative ATP-dependent RNA helicase </t>
  </si>
  <si>
    <t>662;658;660;702</t>
  </si>
  <si>
    <t>5379;7167</t>
  </si>
  <si>
    <t>5715;7604</t>
  </si>
  <si>
    <t>97483;97484;97485;97486;97487;97488;97489;97490;97491;97492;129588;129589;129590;129591;129592;129593;129594;129595;129596;129597;129598;129599</t>
  </si>
  <si>
    <t>83640;112605;112606</t>
  </si>
  <si>
    <t>83640;112605</t>
  </si>
  <si>
    <t>-1;-1;-1;-1</t>
  </si>
  <si>
    <t>Q8VCH6</t>
  </si>
  <si>
    <t>Delta(24)-sterol reductase</t>
  </si>
  <si>
    <t>Dhcr24</t>
  </si>
  <si>
    <t>sp|Q8VCH6|DHC24_MOUSE Delta(24)-sterol reductase OS=Mus musculus OX=10090 GN=Dhcr24 PE=1 SV=1</t>
  </si>
  <si>
    <t>1263;1334;3465;4057;4406;5700;7139</t>
  </si>
  <si>
    <t>1350;1426;3666;4284;4649;6056;7574</t>
  </si>
  <si>
    <t>21802;21803;21804;21805;21806;21807;21808;21809;21810;21811;21812;21813;21814;21815;21816;21817;21818;21819;21820;21821;21822;22868;22869;22870;22871;22872;22873;22874;22875;22876;22877;22878;22879;22880;22881;22882;22883;62409;62410;62411;62412;62413;62414;62415;62416;62417;62418;62419;62420;73468;73469;73470;73471;73472;73473;73474;73475;73476;73477;73478;73479;73480;73481;73482;73483;73484;73485;73486;73487;73488;73489;73490;73491;79557;79558;79559;79560;79561;79562;79563;79564;79565;79566;79567;79568;79569;103736;103737;103738;103739;103740;103741;103742;103743;103744;103745;103746;103747;103748;103749;103750;103751;103752;103753;128957;128958;128959;128960;128961;128962;128963;128964;128965;128966;128967;128968;128969;128970</t>
  </si>
  <si>
    <t>18602;18603;18604;18605;18606;18607;18608;18609;18610;18611;18612;18613;18614;18615;19437;19438;19439;19440;19441;19442;19443;53972;53973;53974;53975;53976;53977;63237;63238;63239;63240;63241;63242;63243;63244;63245;63246;63247;63248;63249;63250;63251;68673;89165;89166;89167;89168;89169;111772;111773;111774;111775;111776;111777;111778;111779;111780;111781;111782</t>
  </si>
  <si>
    <t>18603;19439;53973;63245;68673;89166;111774</t>
  </si>
  <si>
    <t>Q99L04</t>
  </si>
  <si>
    <t>Dehydrogenase/reductase SDR family member 1</t>
  </si>
  <si>
    <t>Dhrs1</t>
  </si>
  <si>
    <t>sp|Q99L04|DHRS1_MOUSE Dehydrogenase/reductase SDR family member 1 OS=Mus musculus OX=10090 GN=Dhrs1 PE=1 SV=1</t>
  </si>
  <si>
    <t>193;548;751;754;1250;1251;2283;2287;2479;2489;2693;3560;3676;4517;5495</t>
  </si>
  <si>
    <t>True;True;True;True;True;True;True;True;True;True;True;True;True;True;True</t>
  </si>
  <si>
    <t>209;584;796;799;1336;1337;2419;2423;2626;2636;2851;3765;3886;4785;5841</t>
  </si>
  <si>
    <t>3438;3439;3440;3441;3442;3443;3444;3445;3446;3447;3448;3449;3450;3451;3452;3453;9532;9533;9534;9535;9536;9537;9538;9539;9540;9541;9542;9543;9544;9545;12605;12606;12607;12608;12609;12610;12611;12612;12613;12614;12615;12616;12617;12618;12619;12620;12638;12639;12640;12641;12642;12643;12644;12645;12646;12647;12648;12649;12650;21577;21578;21579;21580;21581;21582;21583;21584;21585;21586;21587;21588;21589;21590;21591;21592;21593;21594;21595;21596;21597;21598;21599;21600;21601;21602;21603;21604;21605;21606;40679;40680;40681;40682;40683;40684;40685;40686;40687;40688;40689;40690;40691;40692;40693;40694;40695;40696;40697;40698;40699;40700;40701;40702;40703;40704;40705;40739;40740;40741;40742;40743;40744;40745;40746;40747;40748;40749;40750;40751;40752;44523;44524;44525;44526;44527;44528;44529;44530;44531;44532;44533;44534;44535;44657;44658;44659;44660;44661;44662;44663;44664;44665;48210;48211;48212;48213;48214;48215;48216;48217;48218;48219;48220;48221;48222;48223;48224;48225;48226;48227;48228;48229;48230;48231;48232;64466;64467;64468;64469;64470;64471;64472;64473;64474;64475;64476;64477;64478;64479;64480;64481;64482;64483;64484;64485;64486;64487;64488;64489;64490;64491;66692;66693;66694;66695;66696;81761;81762;81763;81764;81765;81766;81767;81768;81769;81770;81771;81772;81773;81774;81775;81776;81777;99742;99743;99744;99745;99746;99747;99748;99749;99750;99751</t>
  </si>
  <si>
    <t>3122;3123;3124;3125;3126;3127;3128;3129;3130;8344;8345;8346;8347;8348;8349;8350;8351;8352;8353;8354;8355;8356;8357;10600;10601;10602;10603;10604;10605;10606;10607;10608;10609;10610;10611;10612;10613;10614;10624;10625;10626;10627;10628;10629;10630;10631;10632;10633;10634;10635;10636;18435;18436;18437;18438;35391;35392;35393;35394;35395;35396;35397;35398;35399;35400;35401;35402;35403;35404;35405;35406;35431;35432;35433;35434;35435;35436;35437;35438;35439;35440;35441;35442;39055;39056;39057;39058;39059;39060;39061;39062;39063;39064;39065;39066;39159;39160;42104;42105;42106;42107;42108;42109;42110;42111;42112;42113;42114;55526;55527;55528;55529;55530;55531;55532;55533;55534;55535;55536;55537;55538;55539;55540;55541;55542;55543;55544;55545;55546;55547;57462;70673;70674;70675;70676;70677;70678;70679;70680;70681;70682;70683;70684;70685;85832;85833;85834;85835;85836;85837;85838</t>
  </si>
  <si>
    <t>3125;8345;10609;10636;18435;18438;35401;35434;39062;39159;42105;55544;57462;70685;85837</t>
  </si>
  <si>
    <t>O70133</t>
  </si>
  <si>
    <t>ATP-dependent RNA helicase A</t>
  </si>
  <si>
    <t>Dhx9</t>
  </si>
  <si>
    <t>sp|O70133|DHX9_MOUSE ATP-dependent RNA helicase A OS=Mus musculus OX=10090 GN=Dhx9 PE=1 SV=2</t>
  </si>
  <si>
    <t>13;1143;2407;3241</t>
  </si>
  <si>
    <t>13;1226;2551;3431</t>
  </si>
  <si>
    <t>234;235;236;237;238;239;240;241;242;243;244;245;19863;19864;19865;19866;19867;19868;43118;43119;43120;43121;43122;43123;43124;43125;43126;58245;58246;58247;58248;58249;58250;58251;58252;58253;58254;58255;58256;58257;58258</t>
  </si>
  <si>
    <t>183;184;185;186;187;188;189;190;191;192;17117;37561;50717;50718;50719;50720;50721;50722</t>
  </si>
  <si>
    <t>190;17117;37561;50722</t>
  </si>
  <si>
    <t>O08749</t>
  </si>
  <si>
    <t>Dihydrolipoyl dehydrogenase, mitochondrial</t>
  </si>
  <si>
    <t>Dld</t>
  </si>
  <si>
    <t>sp|O08749|DLDH_MOUSE Dihydrolipoyl dehydrogenase, mitochondrial OS=Mus musculus OX=10090 GN=Dld PE=1 SV=2</t>
  </si>
  <si>
    <t>87;5248;5347;6295</t>
  </si>
  <si>
    <t>91;5581;5682;6691</t>
  </si>
  <si>
    <t>1428;1429;95266;95267;95268;95269;95270;95271;95272;95273;95274;97039;97040;97041;97042;97043;97044;97045;97046;97047;97048;114638;114639;114640;114641;114642;114643;114644;114645;114646;114647;114648;114649;114650</t>
  </si>
  <si>
    <t>1364;1365;82024;83343;83344;83345;99525;99526;99527;99528;99529;99530;99531;99532;99533</t>
  </si>
  <si>
    <t>1365;82024;83345;99525</t>
  </si>
  <si>
    <t>Q91YW3</t>
  </si>
  <si>
    <t>DnaJ homolog subfamily C member 3</t>
  </si>
  <si>
    <t>Dnajc3</t>
  </si>
  <si>
    <t>sp|Q91YW3|DNJC3_MOUSE DnaJ homolog subfamily C member 3 OS=Mus musculus OX=10090 GN=Dnajc3 PE=1 SV=1</t>
  </si>
  <si>
    <t>1641;3083;3387;3652;3852</t>
  </si>
  <si>
    <t>1755;3270;3586;3860;4069</t>
  </si>
  <si>
    <t>28946;55720;55721;55722;55723;55724;60909;60910;60911;66262;66263;66264;66265;66266;66267;66268;66269;66270;66271;66272;66273;66274;66275;66276;66277;66278;66279;66280;66281;66282;66283;66284;66285;66286;69957;69958;69959;69960;69961;69962;69963;69964;69965;69966;69967;69968;69969</t>
  </si>
  <si>
    <t>24917;48707;48708;52938;57118;57119;57120;57121;57122;57123;57124;57125;57126;57127;60590;60591;60592;60593;60594;60595;60596;60597;60598;60599;60600</t>
  </si>
  <si>
    <t>24917;48707;52938;57119;60590</t>
  </si>
  <si>
    <t>Q3TLP5</t>
  </si>
  <si>
    <t>Enoyl-CoA hydratase domain-containing protein 2, mitochondrial</t>
  </si>
  <si>
    <t>Echdc2</t>
  </si>
  <si>
    <t>sp|Q3TLP5|ECHD2_MOUSE Enoyl-CoA hydratase domain-containing protein 2, mitochondrial OS=Mus musculus OX=10090 GN=Echdc2 PE=1 SV=2</t>
  </si>
  <si>
    <t>1447;2367</t>
  </si>
  <si>
    <t>1544;2507</t>
  </si>
  <si>
    <t>24819;24820;24821;24822;24823;24824;24825;24826;24827;24828;24829;24830;24831;24832;42359;42360;42361;42362;42363;42364;42365;42366;42367;42368;42369;42370;42371;42372;42373</t>
  </si>
  <si>
    <t>21049;21050;21051;21052;21053;21054;21055;21056;21057;21058;21059;36949</t>
  </si>
  <si>
    <t>21056;36949</t>
  </si>
  <si>
    <t>Q8BJW6</t>
  </si>
  <si>
    <t>Eukaryotic translation initiation factor 2A;Eukaryotic translation initiation factor 2A, N-terminally processed</t>
  </si>
  <si>
    <t>Eif2a</t>
  </si>
  <si>
    <t>sp|Q8BJW6|EIF2A_MOUSE Eukaryotic translation initiation factor 2A OS=Mus musculus OX=10090 GN=Eif2a PE=1 SV=2</t>
  </si>
  <si>
    <t>2361;7205</t>
  </si>
  <si>
    <t>2501;7645</t>
  </si>
  <si>
    <t>42253;42254;42255;42256;42257;42258;42259;42260;42261;42262;42263;130174;130175;130176;130177;130178;130179;130180;130181;130182;130183;130184;130185;130186;130187;130188;130189</t>
  </si>
  <si>
    <t>36882;113084;113085;113086</t>
  </si>
  <si>
    <t>36882;113085</t>
  </si>
  <si>
    <t>Q6ZWX6</t>
  </si>
  <si>
    <t>Eukaryotic translation initiation factor 2 subunit 1</t>
  </si>
  <si>
    <t>Eif2s1</t>
  </si>
  <si>
    <t>sp|Q6ZWX6|IF2A_MOUSE Eukaryotic translation initiation factor 2 subunit 1 OS=Mus musculus OX=10090 GN=Eif2s1 PE=1 SV=3</t>
  </si>
  <si>
    <t>213;5251</t>
  </si>
  <si>
    <t>230;5584</t>
  </si>
  <si>
    <t>3777;3778;3779;3780;3781;3782;3783;3784;3785;3786;3787;3788;3789;3790;3791;3792;95338;95339;95340;95341;95342;95343;95344;95345;95346;95347;95348</t>
  </si>
  <si>
    <t>3401;3402;82146;82147;82148;82149</t>
  </si>
  <si>
    <t>3401;82147</t>
  </si>
  <si>
    <t>P23116</t>
  </si>
  <si>
    <t>Eukaryotic translation initiation factor 3 subunit A</t>
  </si>
  <si>
    <t>Eif3a</t>
  </si>
  <si>
    <t>sp|P23116|EIF3A_MOUSE Eukaryotic translation initiation factor 3 subunit A OS=Mus musculus OX=10090 GN=Eif3a PE=1 SV=5</t>
  </si>
  <si>
    <t>4291;4505</t>
  </si>
  <si>
    <t>4530;4769</t>
  </si>
  <si>
    <t>77919;77920;77921;77922;77923;77924;77925;77926;77927;77928;77929;81284;81285;81286;81287;81288;81289;81290;81291;81292</t>
  </si>
  <si>
    <t>67514;70055;70056;70057</t>
  </si>
  <si>
    <t>67514;70055</t>
  </si>
  <si>
    <t>Q9JLJ4</t>
  </si>
  <si>
    <t>Elongation of very long chain fatty acids protein 2</t>
  </si>
  <si>
    <t>Elovl2</t>
  </si>
  <si>
    <t>sp|Q9JLJ4|ELOV2_MOUSE Elongation of very long chain fatty acids protein 2 OS=Mus musculus OX=10090 GN=Elovl2 PE=1 SV=1</t>
  </si>
  <si>
    <t>2738;2739;2740;2741;2742;2743;2744;2745;2746;2747;2748;2749;2750;2751;2752;2753;2754;2755;2756;2757;2758;2759;2760;2761</t>
  </si>
  <si>
    <t>2566;2567;2568;2569;2570;2571;2572;2573;2574;2575;2576;2577;2578;2579;2580;2581;2582;2583;2584;2585;2586;2587;2588</t>
  </si>
  <si>
    <t>Q8BHI7</t>
  </si>
  <si>
    <t>Elongation of very long chain fatty acids protein 5</t>
  </si>
  <si>
    <t>Elovl5</t>
  </si>
  <si>
    <t>sp|Q8BHI7|ELOV5_MOUSE Elongation of very long chain fatty acids protein 5 OS=Mus musculus OX=10090 GN=Elovl5 PE=1 SV=1</t>
  </si>
  <si>
    <t>4465;7178</t>
  </si>
  <si>
    <t>4720;7617</t>
  </si>
  <si>
    <t>80597;80598;80599;80600;80601;80602;80603;80604;80605;80606;80607;80608;80609;80610;80611;80612;129793;129794;129795;129796;129797;129798;129799;129800;129801;129802;129803</t>
  </si>
  <si>
    <t>69570;69571;69572;69573;69574;69575;69576;69577;69578;69579;69580;69581;112757;112758;112759;112760;112761</t>
  </si>
  <si>
    <t>69576;112760</t>
  </si>
  <si>
    <t>Q8C7X2</t>
  </si>
  <si>
    <t>ER membrane protein complex subunit 1</t>
  </si>
  <si>
    <t>Emc1</t>
  </si>
  <si>
    <t>sp|Q8C7X2|EMC1_MOUSE ER membrane protein complex subunit 1 OS=Mus musculus OX=10090 GN=Emc1 PE=1 SV=1</t>
  </si>
  <si>
    <t>1955;2738;3724;4666;5247;5253;6124</t>
  </si>
  <si>
    <t>2079;2898;3935;4970;5580;5586;6507</t>
  </si>
  <si>
    <t>34067;34068;34069;34070;34071;34072;34073;34074;34075;34076;34077;34078;49122;49123;49124;49125;49126;49127;49128;49129;49130;49131;49132;49133;49134;49135;49136;49137;49138;49139;49140;49141;49142;49143;49144;49145;67408;67409;67410;67411;67412;67413;67414;67415;67416;67417;67418;67419;84723;84724;84725;84726;84727;84728;84729;84730;84731;84732;84733;84734;84735;95247;95248;95249;95250;95251;95252;95253;95254;95255;95256;95257;95258;95259;95260;95261;95262;95263;95264;95265;95374;95375;95376;95377;95378;95379;95380;95381;95382;111358;111359;111360;111361;111362;111363;111364;111365;111366;111367;111368;111369;111370</t>
  </si>
  <si>
    <t>28996;28997;28998;42957;42958;42959;42960;42961;42962;42963;42964;42965;42966;42967;42968;42969;42970;57916;57917;57918;73245;73246;73247;73248;82021;82022;82023;82164;96136</t>
  </si>
  <si>
    <t>28997;42960;57918;73246;82023;82164;96136</t>
  </si>
  <si>
    <t>Q9DC16</t>
  </si>
  <si>
    <t>Endoplasmic reticulum-Golgi intermediate compartment protein 1</t>
  </si>
  <si>
    <t>Ergic1</t>
  </si>
  <si>
    <t>sp|Q9DC16|ERGI1_MOUSE Endoplasmic reticulum-Golgi intermediate compartment protein 1 OS=Mus musculus OX=10090 GN=Ergic1 PE=1 SV=1</t>
  </si>
  <si>
    <t>3034;7242</t>
  </si>
  <si>
    <t>3216;7684</t>
  </si>
  <si>
    <t>54748;54749;54750;54751;54752;54753;54754;54755;54756;54757;54758;54759;130850;130851;130852;130853;130854;130855;130856;130857;130858;130859;130860;130861;130862;130863;130864;130865</t>
  </si>
  <si>
    <t>47793;47794;47795;113628;113629;113630;113631;113632;113633;113634;113635;113636;113637;113638</t>
  </si>
  <si>
    <t>47793;113631</t>
  </si>
  <si>
    <t>Q8BFZ9;Q91X78</t>
  </si>
  <si>
    <t>3;2</t>
  </si>
  <si>
    <t>Erlin-2;Erlin-1</t>
  </si>
  <si>
    <t>Erlin2;Erlin1</t>
  </si>
  <si>
    <t>sp|Q8BFZ9|ERLN2_MOUSE Erlin-2 OS=Mus musculus OX=10090 GN=Erlin2 PE=1 SV=1;sp|Q91X78|ERLN1_MOUSE Erlin-1 OS=Mus musculus OX=10090 GN=Erlin1 PE=1 SV=2</t>
  </si>
  <si>
    <t>340;348</t>
  </si>
  <si>
    <t>3961;5712;6273</t>
  </si>
  <si>
    <t>4181;6068;6668</t>
  </si>
  <si>
    <t>71952;71953;71954;71955;71956;71957;71958;71959;71960;71961;71962;71963;71964;103896;103897;103898;103899;103900;103901;103902;103903;103904;103905;103906;103907;114319;114320;114321;114322;114323;114324;114325;114326</t>
  </si>
  <si>
    <t>62174;89243;89244;89245;89246;89247;89248;89249;89250;99264;99265</t>
  </si>
  <si>
    <t>62174;89248;99265</t>
  </si>
  <si>
    <t>Q3UVK0</t>
  </si>
  <si>
    <t>Endoplasmic reticulum metallopeptidase 1</t>
  </si>
  <si>
    <t>Ermp1</t>
  </si>
  <si>
    <t>sp|Q3UVK0|ERMP1_MOUSE Endoplasmic reticulum metallopeptidase 1 OS=Mus musculus OX=10090 GN=Ermp1 PE=1 SV=2</t>
  </si>
  <si>
    <t>3096;5863</t>
  </si>
  <si>
    <t>3283;6230</t>
  </si>
  <si>
    <t>55881;55882;55883;55884;55885;55886;55887;55888;55889;55890;55891;55892;106527;106528;106529;106530;106531;106532;106533;106534;106535;106536;106537;106538</t>
  </si>
  <si>
    <t>48843;48844;48845;48846;48847;48848;91314;91315;91316;91317</t>
  </si>
  <si>
    <t>48847;91316</t>
  </si>
  <si>
    <t>Q8R2E9</t>
  </si>
  <si>
    <t>ERO1-like protein beta</t>
  </si>
  <si>
    <t>Ero1lb</t>
  </si>
  <si>
    <t>sp|Q8R2E9|ERO1B_MOUSE ERO1-like protein beta OS=Mus musculus OX=10090 GN=Ero1b PE=1 SV=1</t>
  </si>
  <si>
    <t>1396;3087;4162;5998</t>
  </si>
  <si>
    <t>1492;3274;4392;6375</t>
  </si>
  <si>
    <t>24078;24079;24080;24081;24082;55789;55790;55791;55792;55793;55794;55795;55796;55797;55798;75648;75649;75650;75651;75652;75653;75654;75655;75656;75657;75658;75659;75660;75661;108796;108797;108798;108799;108800;108801;108802;108803;108804;108805;108806;108807</t>
  </si>
  <si>
    <t>20614;48773;48774;48775;48776;48777;48778;48779;65605;65606;65607;65608;65609;65610;65611;65612;65613;92838;92839;92840;92841</t>
  </si>
  <si>
    <t>20614;48775;65608;92838</t>
  </si>
  <si>
    <t>Q9D1Q6</t>
  </si>
  <si>
    <t>Endoplasmic reticulum resident protein 44</t>
  </si>
  <si>
    <t>Erp44</t>
  </si>
  <si>
    <t>sp|Q9D1Q6|ERP44_MOUSE Endoplasmic reticulum resident protein 44 OS=Mus musculus OX=10090 GN=Erp44 PE=1 SV=1</t>
  </si>
  <si>
    <t>4990;5559;6048;6276</t>
  </si>
  <si>
    <t>5310;5908;6428;6671</t>
  </si>
  <si>
    <t>90575;100785;100786;100787;100788;100789;100790;100791;100792;100793;100794;100795;109968;109969;109970;109971;109972;109973;114356;114357;114358;114359;114360;114361;114362;114363;114364;114365;114366;114367;114368;114369;114370;114371;114372;114373;114374;114375;114376;114377;114378</t>
  </si>
  <si>
    <t>78455;86673;86674;86675;94819;94820;94821;94822;94823;99273;99274;99275;99276;99277;99278;99279;99280;99281;99282</t>
  </si>
  <si>
    <t>78455;86674;94820;99274</t>
  </si>
  <si>
    <t>Fatty-acid amide hydrolase 1</t>
  </si>
  <si>
    <t>Faah</t>
  </si>
  <si>
    <t>sp|O08914|FAAH1_MOUSE Fatty-acid amide hydrolase 1 OS=Mus musculus OX=10090 GN=Faah PE=1 SV=1</t>
  </si>
  <si>
    <t>210;351;414;1118;1968;2259;2298;2543;3565;3675;4131;4144;4155;4391;5011;5108;5319;5576;6459</t>
  </si>
  <si>
    <t>227;377;445;1199;1200;2092;2395;2434;2692;3771;3885;4361;4374;4385;4633;5332;5436;5652;5925;6863</t>
  </si>
  <si>
    <t>3722;3723;3724;3725;3726;3727;3728;3729;3730;3731;3732;3733;6323;6324;6325;6326;6327;6328;6329;6330;6331;6332;6333;6334;6335;6336;6337;6338;7436;19424;19425;19426;19427;19428;19429;19430;19431;19432;19433;19434;19435;19436;19437;19438;19439;19440;19441;19442;19443;19444;19445;19446;34241;34242;34243;34244;34245;34246;34247;34248;34249;34250;34251;34252;34253;34254;34255;34256;34257;34258;34259;34260;34261;34262;34263;34264;40235;40236;40237;40238;40239;40240;40241;40242;40243;40244;40245;40246;40247;40895;40896;40897;40898;40899;40900;40901;40902;40903;40904;40905;40906;40907;40908;40909;40910;40911;40912;40913;45545;45546;45547;45548;45549;45550;45551;45552;45553;45554;45555;45556;45557;45558;45559;45560;45561;45562;45563;45564;45565;45566;45567;45568;64661;64662;64663;64664;64665;64666;64667;64668;64669;64670;64671;64672;66676;66677;66678;66679;66680;66681;66682;66683;66684;66685;66686;66687;66688;66689;66690;66691;75073;75074;75075;75076;75077;75078;75079;75080;75081;75082;75083;75084;75085;75284;75285;75286;75287;75288;75289;75290;75291;75292;75293;75294;75295;75296;75297;75298;75299;75300;75301;75302;75303;75304;75305;75306;75307;75308;75309;75510;75511;75512;75513;75514;75515;75516;75517;75518;75519;75520;75521;75522;75523;75524;75525;75526;75527;75528;75529;75530;75531;75532;75533;75534;75535;75536;75537;75538;79361;79362;79363;79364;79365;79366;79367;79368;79369;79370;79371;79372;79373;79374;79375;79376;79377;79378;79379;79380;79381;79382;79383;79384;79385;79386;79387;90935;90936;90937;90938;90939;90940;90941;90942;90943;90944;90945;90946;90947;90948;90949;90950;92738;92739;92740;92741;92742;92743;92744;92745;92746;92747;92748;92749;96515;96516;96517;96518;96519;96520;96521;96522;96523;96524;96525;101082;101083;101084;101085;101086;101087;101088;101089;101090;101091;101092;117489;117490;117491;117492;117493;117494;117495;117496;117497;117498;117499;117500;117501;117502;117503</t>
  </si>
  <si>
    <t>3354;3355;3356;3357;3358;3359;3360;5862;5863;5864;5865;5866;5867;5868;5869;5870;5871;5872;6702;16756;16757;29117;29118;29119;29120;29121;29122;29123;29124;29125;29126;29127;29128;29129;29130;29131;29132;29133;29134;29135;29136;29137;29138;35043;35044;35045;35046;35047;35048;35049;35050;35051;35052;35053;35054;35521;35522;35523;35524;35525;35526;35527;35528;35529;35530;35531;35532;35533;35534;39784;39785;39786;39787;39788;39789;39790;39791;39792;39793;39794;39795;39796;39797;39798;39799;39800;39801;39802;39803;39804;39805;55713;55714;55715;55716;55717;55718;55719;55720;55721;55722;55723;55724;55725;57447;57448;57449;57450;57451;57452;57453;57454;57455;57456;57457;57458;57459;57460;57461;65083;65084;65085;65086;65087;65088;65089;65090;65091;65092;65093;65094;65209;65210;65211;65212;65213;65214;65215;65216;65217;65218;65219;65220;65221;65222;65223;65224;65225;65226;65227;65228;65229;65230;65231;65513;65514;65515;65516;65517;65518;65519;65520;65521;65522;65523;65524;65525;65526;68546;68547;68548;68549;68550;68551;68552;68553;68554;68555;68556;68557;68558;68559;68560;68561;68562;68563;68564;68565;68566;68567;68568;68569;78765;78766;78767;78768;78769;78770;78771;78772;78773;78774;78775;78776;78777;78778;78779;78780;80242;80243;80244;80245;80246;80247;80248;80249;80250;82899;82900;82901;82902;82903;82904;82905;82906;82907;82908;86850;86851;86852;86853;86854;86855;86856;86857;102283;102284;102285;102286;102287;102288;102289;102290;102291</t>
  </si>
  <si>
    <t>3359;5864;6702;16756;29132;35048;35529;39801;55721;57456;65093;65214;65523;68549;78768;80247;82908;86857;102290</t>
  </si>
  <si>
    <t>P22315</t>
  </si>
  <si>
    <t>Ferrochelatase, mitochondrial</t>
  </si>
  <si>
    <t>Fech</t>
  </si>
  <si>
    <t>sp|P22315|HEMH_MOUSE Ferrochelatase, mitochondrial OS=Mus musculus OX=10090 GN=Fech PE=1 SV=2</t>
  </si>
  <si>
    <t>1463;2167;3602;3824;3935;4384;7288</t>
  </si>
  <si>
    <t>1562;2301;3809;4041;4153;4626;7731</t>
  </si>
  <si>
    <t>25118;25119;25120;25121;25122;25123;25124;25125;25126;25127;25128;25129;25130;25131;38209;38210;38211;38212;38213;38214;38215;38216;38217;38218;38219;38220;38221;38222;38223;65460;65461;65462;65463;65464;65465;65466;65467;65468;65469;65470;69459;69460;69461;69462;69463;69464;69465;69466;69467;69468;69469;71394;71395;71396;71397;71398;71399;71400;71401;71402;71403;71404;79259;79260;79261;79262;79263;79264;79265;79266;79267;79268;79269;79270;79271;79272;79273;79274;79275;131791;131792;131793;131794;131795</t>
  </si>
  <si>
    <t>21343;32907;32908;32909;32910;32911;32912;32913;32914;32915;32916;32917;32918;56460;56461;56462;56463;56464;56465;56466;60117;60118;60119;60120;60121;60122;60123;60124;60125;61700;61701;68456;68457;68458;68459;114528</t>
  </si>
  <si>
    <t>21343;32915;56460;60124;61700;68459;114528</t>
  </si>
  <si>
    <t>Q8K0E8</t>
  </si>
  <si>
    <t>Fibrinogen beta chain;Fibrinopeptide B;Fibrinogen beta chain</t>
  </si>
  <si>
    <t>Fgb</t>
  </si>
  <si>
    <t>sp|Q8K0E8|FIBB_MOUSE Fibrinogen beta chain OS=Mus musculus OX=10090 GN=Fgb PE=1 SV=1</t>
  </si>
  <si>
    <t>245;1229;2219;5839;6050</t>
  </si>
  <si>
    <t>263;1315;2354;6206;6430</t>
  </si>
  <si>
    <t>4398;4399;4400;4401;4402;4403;4404;4405;4406;4407;4408;4409;4410;4411;4412;4413;4414;4415;4416;4417;4418;4419;4420;4421;21281;21282;21283;21284;21285;21286;21287;21288;39556;106192;106193;106194;106195;106196;106197;106198;106199;106200;109986;109987;109988;109989;109990;109991;109992;109993</t>
  </si>
  <si>
    <t>3924;3925;3926;3927;3928;3929;3930;3931;3932;3933;18233;18234;34368;91009;94836</t>
  </si>
  <si>
    <t>3926;18233;34368;91009;94836</t>
  </si>
  <si>
    <t>P35576</t>
  </si>
  <si>
    <t>Glucose-6-phosphatase</t>
  </si>
  <si>
    <t>G6pc</t>
  </si>
  <si>
    <t>sp|P35576|G6PC_MOUSE Glucose-6-phosphatase OS=Mus musculus OX=10090 GN=G6pc PE=1 SV=2</t>
  </si>
  <si>
    <t>2324;4460;6895</t>
  </si>
  <si>
    <t>2462;4714;4715;7322</t>
  </si>
  <si>
    <t>41362;41363;41364;41365;41366;41367;41368;41369;41370;41371;41372;41373;41374;41375;41376;80514;80515;80516;80517;80518;80519;80520;80521;80522;80523;80524;80525;80526;80527;80528;80529;80530;80531;80532;80533;80534;80535;80536;80537;80538;80539;80540;80541;80542;80543;125003;125004;125005;125006;125007;125008;125009;125010;125011;125012;125013;125014;125015;125016;125017;125018;125019;125020;125021;125022;125023;125024;125025;125026;125027;125028</t>
  </si>
  <si>
    <t>35903;35904;35905;35906;35907;35908;69505;69506;69507;69508;69509;69510;69511;69512;69513;69514;69515;69516;69517;69518;69519;69520;69521;69522;69523;69524;69525;69526;69527;69528;69529;69530;69531;69532;69533;69534;108560;108561;108562;108563;108564;108565;108566;108567;108568;108569;108570;108571;108572;108573;108574;108575;108576;108577;108578;108579;108580;108581;108582</t>
  </si>
  <si>
    <t>35906;69509;108565</t>
  </si>
  <si>
    <t>677;2458;2749;5312;5532;5977;6063;6300;6302;6551</t>
  </si>
  <si>
    <t>720;2603;2909;5645;5879;6353;6443;6696;6698;6960</t>
  </si>
  <si>
    <t>11584;11585;11586;11587;11588;11589;11590;11591;11592;11593;44129;44130;44131;44132;44133;44134;44135;44136;44137;44138;49286;96437;96438;96439;96440;96441;96442;96443;96444;96445;96446;96447;96448;96449;96450;96451;100380;100381;100382;100383;100384;100385;100386;100387;100388;108502;108503;108504;108505;108506;108507;108508;108509;108510;108511;108512;108513;110218;110219;110220;110221;110222;110223;110224;110225;110226;110227;110228;110229;114707;114708;114709;114710;114711;114712;114713;114714;114715;114716;114717;114718;114735;114736;114737;114738;114739;114740;114741;114742;114743;114744;114745;114746;119016</t>
  </si>
  <si>
    <t>9917;9918;9919;9920;9921;9922;9923;9924;9925;38633;38634;38635;38636;38637;43026;82845;82846;82847;82848;82849;82850;82851;82852;82853;82854;82855;82856;86432;86433;86434;86435;92652;92653;94983;94984;94985;94986;94987;94988;94989;94990;94991;94992;94993;99574;99575;99576;99577;99578;99579;99580;99581;99582;99583;99584;99585;99602;99603;99604;99605;99606;99607;103380</t>
  </si>
  <si>
    <t>9918;38634;43026;82846;86435;92652;94985;99576;99602;103380</t>
  </si>
  <si>
    <t>P97494</t>
  </si>
  <si>
    <t>Glutamate--cysteine ligase catalytic subunit</t>
  </si>
  <si>
    <t>Gclc</t>
  </si>
  <si>
    <t>sp|P97494|GSH1_MOUSE Glutamate--cysteine ligase catalytic subunit OS=Mus musculus OX=10090 GN=Gclc PE=1 SV=4</t>
  </si>
  <si>
    <t>3763;5496;6824</t>
  </si>
  <si>
    <t>3976;5842;7250</t>
  </si>
  <si>
    <t>68201;68202;68203;68204;68205;68206;68207;68208;68209;68210;68211;99752;99753;99754;99755;99756;99757;99758;99759;99760;124002;124003;124004;124005;124006;124007;124008;124009;124010</t>
  </si>
  <si>
    <t>58644;85839;107886;107887</t>
  </si>
  <si>
    <t>58644;85839;107886</t>
  </si>
  <si>
    <t>Q571F8</t>
  </si>
  <si>
    <t>Glutaminase liver isoform, mitochondrial</t>
  </si>
  <si>
    <t>Gls2</t>
  </si>
  <si>
    <t>sp|Q571F8|GLSL_MOUSE Glutaminase liver isoform, mitochondrial OS=Mus musculus OX=10090 GN=Gls2 PE=1 SV=2</t>
  </si>
  <si>
    <t>1719;1754;2307;2545;2929;3765;4218;4369;4438;4626;5558;5771;6181;6910</t>
  </si>
  <si>
    <t>1838;1873;2444;2694;3104;3978;4456;4611;4685;4928;5907;6131;6572;7337</t>
  </si>
  <si>
    <t>30155;30156;30157;30158;30159;30160;30161;30162;30163;30164;30165;30166;30167;30859;30860;30861;30862;30863;30864;30865;30866;30867;30868;30869;30870;30871;30872;30873;41065;41066;41067;41068;41069;41070;41071;41072;41073;41074;41075;41076;41077;41078;41079;41080;45584;45585;45586;45587;45588;45589;45590;45591;45592;52871;52872;52873;52874;52875;52876;52877;52878;52879;52880;52881;52882;52883;52884;52885;52886;52887;52888;52889;52890;52891;52892;52893;68223;68224;68225;68226;68227;68228;68229;68230;68231;68232;76826;76827;76828;76829;76830;76831;76832;76833;76834;76835;76836;76837;76838;79046;79047;79048;79049;79050;79051;79052;79053;79054;79055;80032;80033;80034;80035;84167;84168;84169;84170;84171;84172;84173;84174;84175;84176;84177;84178;100777;100778;100779;100780;100781;100782;100783;100784;105068;105069;105070;105071;105072;105073;105074;105075;105076;105077;105078;105079;105080;105081;105082;105083;105084;105085;105086;105087;105088;105089;105090;105091;105092;105093;105094;105095;105096;105097;112684;112685;112686;112687;112688;112689;112690;112691;112692;112693;112694;112695;112696;112697;125365;125366;125367;125368</t>
  </si>
  <si>
    <t>25848;25849;26612;26613;26614;26615;26616;35669;35670;35671;35672;39820;46292;46293;46294;46295;46296;46297;58649;58650;58651;58652;58653;58654;58655;66671;66672;66673;66674;68303;69057;72837;72838;86670;86671;86672;90161;90162;90163;90164;90165;90166;90167;90168;90169;90170;90171;97851;97852;97853;97854;97855;97856;97857;109070</t>
  </si>
  <si>
    <t>25849;26615;35670;39820;46295;58652;66672;68303;69057;72838;86670;90161;97853;109070</t>
  </si>
  <si>
    <t>Q61586</t>
  </si>
  <si>
    <t>Glycerol-3-phosphate acyltransferase 1, mitochondrial</t>
  </si>
  <si>
    <t>Gpam</t>
  </si>
  <si>
    <t>sp|Q61586|GPAT1_MOUSE Glycerol-3-phosphate acyltransferase 1, mitochondrial OS=Mus musculus OX=10090 GN=Gpam PE=1 SV=2</t>
  </si>
  <si>
    <t>50;357;3016;4821;4892;4899</t>
  </si>
  <si>
    <t>52;383;3197;5132;5205;5212</t>
  </si>
  <si>
    <t>743;744;745;746;747;748;6398;6399;6400;6401;6402;6403;6404;6405;54418;54419;54420;54421;54422;54423;54424;54425;54426;54427;54428;54429;54430;54431;54432;54433;87433;87434;87435;87436;87437;87438;87439;87440;87441;87442;87443;87444;87445;88685;88686;88687;88688;88689;88690;88691;88692;88693;88777;88778;88779;88780;88781;88782;88783;88784;88785;88786;88787;88788;88789;88790;88791;88792</t>
  </si>
  <si>
    <t>555;556;557;558;5915;47511;75532;75533;76713;76714;76715;76757</t>
  </si>
  <si>
    <t>555;5915;47511;75533;76713;76757</t>
  </si>
  <si>
    <t>Q8BGT5</t>
  </si>
  <si>
    <t>Alanine aminotransferase 2</t>
  </si>
  <si>
    <t>Gpt2</t>
  </si>
  <si>
    <t>sp|Q8BGT5|ALAT2_MOUSE Alanine aminotransferase 2 OS=Mus musculus OX=10090 GN=Gpt2 PE=1 SV=1</t>
  </si>
  <si>
    <t>1253;6534</t>
  </si>
  <si>
    <t>1339;6941</t>
  </si>
  <si>
    <t>21618;21619;21620;21621;21622;21623;21624;21625;21626;21627;21628;118786;118787;118788;118789;118790;118791;118792;118793;118794;118795</t>
  </si>
  <si>
    <t>18446;18447;18448;18449;18450;103229;103230;103231</t>
  </si>
  <si>
    <t>18448;103229</t>
  </si>
  <si>
    <t>Q9DCM2</t>
  </si>
  <si>
    <t>Glutathione S-transferase kappa 1</t>
  </si>
  <si>
    <t>Gstk1</t>
  </si>
  <si>
    <t>sp|Q9DCM2|GSTK1_MOUSE Glutathione S-transferase kappa 1 OS=Mus musculus OX=10090 GN=Gstk1 PE=1 SV=3</t>
  </si>
  <si>
    <t>815;1933;3704;3850;4139;4977</t>
  </si>
  <si>
    <t>867;2057;3914;4067;4369;5297</t>
  </si>
  <si>
    <t>13799;13800;13801;13802;13803;13804;13805;33760;33761;33762;33763;33764;33765;67050;67051;67052;67053;67054;67055;67056;67057;67058;67059;67060;67061;67062;69927;69928;69929;69930;69931;69932;69933;69934;69935;69936;69937;69938;69939;69940;75208;75209;75210;75211;75212;75213;75214;75215;75216;75217;75218;75219;75220;75221;75222;75223;90334;90335;90336;90337;90338;90339;90340;90341;90342;90343;90344;90345;90346;90347;90348;90349</t>
  </si>
  <si>
    <t>11980;11981;28734;57685;57686;57687;57688;57689;57690;57691;57692;57693;57694;57695;57696;60562;60563;60564;60565;60566;60567;60568;60569;60570;60571;60572;60573;65159;78261;78262;78263;78264;78265;78266;78267;78268;78269;78270;78271</t>
  </si>
  <si>
    <t>11980;28734;57685;60570;65159;78261</t>
  </si>
  <si>
    <t>P19639;O35660</t>
  </si>
  <si>
    <t>218;218</t>
  </si>
  <si>
    <t>4419;5265;6335;6781;6788</t>
  </si>
  <si>
    <t>False;False;True;True;False</t>
  </si>
  <si>
    <t>4662;5598;6734;7205;7212</t>
  </si>
  <si>
    <t>79702;79703;79704;79705;79706;79707;79708;79709;79710;79711;79712;79713;79714;79715;79716;79717;95606;95607;95608;95609;95610;95611;95612;95613;95614;95615;95616;95617;95618;95619;95620;95621;115240;115241;115242;115243;115244;115245;115246;115247;115248;115249;115250;115251;115252;123218;123219;123220;123221;123222;123223;123224;123225;123226;123227;123228;123229;123230;123231;123232;123233;123326;123327;123328;123329;123330;123331;123332;123333;123334;123335;123336;123337;123338;123339;123340;123341;123342;123343;123344;123345;123346;123347;123348</t>
  </si>
  <si>
    <t>68755;68756;68757;68758;68759;68760;68761;68762;68763;68764;68765;68766;68767;68768;68769;68770;82318;82319;82320;82321;82322;82323;82324;82325;82326;82327;82328;82329;82330;82331;99988;99989;99990;107011;107012;107013;107014;107091;107092;107093;107094;107095;107096;107097;107098;107099;107100;107101;107102;107103;107104;107105;107106;107107;107108</t>
  </si>
  <si>
    <t>68770;82326;99988;107011;107106</t>
  </si>
  <si>
    <t>296;3400;3476;6314</t>
  </si>
  <si>
    <t>318;3600;3679;6711</t>
  </si>
  <si>
    <t>5408;5409;5410;5411;5412;5413;5414;5415;5416;5417;5418;5419;61138;61139;61140;61141;61142;61143;61144;61145;61146;61147;61148;61149;61150;61151;61152;61153;62603;62604;62605;62606;62607;62608;62609;62610;62611;62612;62613;62614;62615;62616;114950;114951;114952</t>
  </si>
  <si>
    <t>5094;5095;5096;5097;53108;53109;53110;53111;53112;54123;99779;99780;99781</t>
  </si>
  <si>
    <t>5097;53109;54123;99781</t>
  </si>
  <si>
    <t>24996;24997;24998;24999;25000;25001;25002;25003;25004;25005;25006;25007;25008;25009;25010;25011;25012;25013;25014;25015;25016;25017;25018</t>
  </si>
  <si>
    <t>21251;21252;21253;21254;21255;21256;21257;21258;21259;21260;21261</t>
  </si>
  <si>
    <t>Q8CFX1</t>
  </si>
  <si>
    <t>GDH/6PGL endoplasmic bifunctional protein;Glucose 1-dehydrogenase;6-phosphogluconolactonase</t>
  </si>
  <si>
    <t>H6pd</t>
  </si>
  <si>
    <t>sp|Q8CFX1|G6PE_MOUSE GDH/6PGL endoplasmic bifunctional protein OS=Mus musculus OX=10090 GN=H6pd PE=1 SV=2</t>
  </si>
  <si>
    <t>723;750;919;1467;1535;1647;2277;2282;2459;3610;4387;4595;4767;4945;5625;6150;6283;6693</t>
  </si>
  <si>
    <t>768;795;983;1567;1645;1761;2413;2418;2604;3817;4629;4889;5076;5262;5978;6538;6678;7113</t>
  </si>
  <si>
    <t>12242;12243;12244;12245;12246;12247;12248;12249;12250;12251;12252;12583;12584;12585;12586;12587;12588;12589;12590;12591;12592;12593;12594;12595;12596;12597;12598;12599;12600;12601;12602;12603;12604;16141;16142;16143;16144;16145;16146;16147;16148;16149;16150;16151;16152;25205;25206;25207;25208;25209;25210;25211;25212;25213;25214;25215;25216;26648;26649;26650;26651;26652;26653;26654;26655;26656;26657;26658;26659;26660;26661;29034;29035;29036;29037;29038;29039;29040;29041;29042;29043;29044;29045;40572;40573;40574;40575;40576;40577;40578;40579;40580;40581;40582;40583;40584;40585;40586;40655;40656;40657;40658;40659;40660;40661;40662;40663;40664;40665;40666;40667;40668;40669;40670;40671;40672;40673;40674;40675;40676;40677;40678;44139;44140;44141;44142;44143;44144;44145;44146;44147;44148;44149;44150;44151;44152;44153;44154;65558;65559;65560;65561;65562;65563;65564;65565;65566;65567;65568;65569;65570;65571;65572;65573;79297;79298;79299;79300;79301;79302;79303;79304;79305;79306;79307;79308;79309;79310;79311;79312;83439;83440;83441;83442;83443;83444;83445;83446;83447;83448;83449;83450;83451;83452;83453;86598;86599;86600;86601;86602;86603;86604;86605;86606;86607;86608;86609;89644;89645;89646;89647;89648;89649;89650;89651;89652;89653;89654;89655;89656;102072;102073;102074;102075;102076;102077;102078;102079;102080;102081;102082;102083;102084;102085;112139;112140;112141;112142;112143;112144;112145;112146;112147;112148;112149;112150;112151;112152;112153;112154;114446;114447;114448;114449;114450;114451;114452;114453;114454;114455;114456;114457;114458;114459;114460;121463;121464;121465;121466;121467;121468;121469;121470;121471;121472;121473;121474;121475;121476;121477;121478;121479;121480;121481;121482;121483;121484;121485;121486</t>
  </si>
  <si>
    <t>10353;10354;10355;10356;10357;10358;10359;10360;10588;10589;10590;10591;10592;10593;10594;10595;10596;10597;10598;10599;14189;14190;14191;14192;14193;14194;14195;14196;14197;14198;21386;21387;21388;21389;21390;21391;21392;21393;21394;21395;22782;22783;22784;22785;22786;22787;22788;22789;22790;22791;22792;22793;24971;24972;24973;24974;24975;24976;24977;24978;24979;24980;24981;24982;35293;35294;35295;35296;35297;35298;35299;35376;35377;35378;35379;35380;35381;35382;35383;35384;35385;35386;35387;35388;35389;35390;38638;38639;38640;38641;38642;38643;38644;38645;56560;56561;56562;56563;56564;56565;56566;56567;56568;56569;56570;56571;68472;68473;68474;68475;68476;68477;68478;68479;68480;68481;68482;68483;68484;68485;68486;72234;72235;72236;72237;72238;72239;72240;72241;72242;72243;72244;72245;72246;72247;75012;75013;75014;75015;75016;75017;75018;75019;75020;77656;87605;87606;87607;87608;87609;87610;87611;97447;97448;97449;97450;97451;97452;97453;97454;97455;97456;97457;97458;97459;97460;97461;99412;99413;99414;99415;99416;99417;99418;99419;99420;99421;99422;99423;105309;105310;105311;105312;105313;105314;105315;105316</t>
  </si>
  <si>
    <t>10360;10595;14194;21390;22784;24981;35299;35381;38641;56567;68472;72247;75012;77656;87605;97459;99420;105311</t>
  </si>
  <si>
    <t>Q78JT3</t>
  </si>
  <si>
    <t>3-hydroxyanthranilate 3,4-dioxygenase</t>
  </si>
  <si>
    <t>Haao</t>
  </si>
  <si>
    <t>sp|Q78JT3|3HAO_MOUSE 3-hydroxyanthranilate 3,4-dioxygenase OS=Mus musculus OX=10090 GN=Haao PE=1 SV=1</t>
  </si>
  <si>
    <t>484;5891</t>
  </si>
  <si>
    <t>518;6258</t>
  </si>
  <si>
    <t>8572;8573;8574;8575;8576;8577;8578;106979;106980;106981;106982;106983;106984;106985;106986;106987;106988;106989;106990;106991;106992;106993;106994</t>
  </si>
  <si>
    <t>7740;7741;91641;91642</t>
  </si>
  <si>
    <t>7740;91641</t>
  </si>
  <si>
    <t>Q8K2C9</t>
  </si>
  <si>
    <t>Very-long-chain (3R)-3-hydroxyacyl-CoA dehydratase 3</t>
  </si>
  <si>
    <t>Hacd3</t>
  </si>
  <si>
    <t>sp|Q8K2C9|HACD3_MOUSE Very-long-chain (3R)-3-hydroxyacyl-CoA dehydratase 3 OS=Mus musculus OX=10090 GN=Hacd3 PE=1 SV=2</t>
  </si>
  <si>
    <t>1346;1347;2001;4474;5131;5255;6350</t>
  </si>
  <si>
    <t>1440;1441;2128;4729;5460;5588;6750</t>
  </si>
  <si>
    <t>23061;23062;23063;23064;23065;23066;23067;23068;23069;23070;23071;23072;23073;23074;23075;23076;23077;23078;23079;23080;23081;23082;23083;23084;23085;23086;23087;23088;23089;23090;23091;23092;23093;23094;23095;23096;23097;23098;23099;23100;23101;23102;23103;23104;23105;23106;23107;23108;23109;34968;34969;34970;34971;34972;34973;34974;34975;34976;34977;34978;34979;34980;34981;34982;80686;80687;80688;80689;80690;80691;80692;80693;80694;93212;93213;93214;93215;93216;93217;93218;93219;93220;93221;93222;93223;93224;93225;93226;93227;95401;95402;95403;95404;95405;95406;95407;95408;95409;95410;95411;95412;95413;95414;95415;95416;95417;95418;95419;95420;95421;95422;95423;95424;95425;95426;95427;95428;95429;95430;95431;115449;115450;115451;115452;115453;115454;115455;115456;115457;115458;115459;115460;115461;115462</t>
  </si>
  <si>
    <t>19588;19589;19590;19591;19592;19593;19594;19595;19596;19597;19598;19599;19600;19601;19602;19603;19604;19605;19606;19607;19608;19609;19610;19611;19612;19613;19614;19615;19616;19617;19618;19619;19620;19621;19622;19623;19624;29905;29906;29907;29908;29909;29910;29911;29912;29913;29914;29915;29916;69620;69621;69622;69623;69624;69625;69626;69627;80636;80637;80638;80639;82180;82181;82182;82183;82184;82185;82186;82187;82188;82189;82190;82191;82192;82193;82194;82195;82196;82197;82198;82199;82200;100138;100139;100140;100141;100142;100143;100144;100145;100146;100147;100148;100149;100150;100151</t>
  </si>
  <si>
    <t>19597;19620;29905;69620;80638;82196;100148</t>
  </si>
  <si>
    <t>Q9WU19</t>
  </si>
  <si>
    <t>Hydroxyacid oxidase 1</t>
  </si>
  <si>
    <t>Hao1</t>
  </si>
  <si>
    <t>sp|Q9WU19|HAOX1_MOUSE Hydroxyacid oxidase 1 OS=Mus musculus OX=10090 GN=Hao1 PE=1 SV=1</t>
  </si>
  <si>
    <t>2592;4290;4310;4889;6364</t>
  </si>
  <si>
    <t>2742;4529;4549;5202;6764</t>
  </si>
  <si>
    <t>46330;46331;46332;46333;46334;46335;46336;46337;46338;46339;46340;46341;46342;77911;77912;77913;77914;77915;77916;77917;77918;78186;78187;78188;78189;78190;78191;78192;78193;78194;78195;78196;88631;88632;88633;88634;88635;88636;115675;115676;115677;115678;115679;115680;115681;115682;115683</t>
  </si>
  <si>
    <t>40381;40382;40383;40384;40385;67513;67679;67680;67681;67682;67683;67684;67685;67686;76692;76693;100319;100320;100321;100322;100323;100324;100325;100326</t>
  </si>
  <si>
    <t>40382;67513;67684;76693;100319</t>
  </si>
  <si>
    <t>Q8QZS1</t>
  </si>
  <si>
    <t>3-hydroxyisobutyryl-CoA hydrolase, mitochondrial</t>
  </si>
  <si>
    <t>Hibch</t>
  </si>
  <si>
    <t>sp|Q8QZS1|HIBCH_MOUSE 3-hydroxyisobutyryl-CoA hydrolase, mitochondrial OS=Mus musculus OX=10090 GN=Hibch PE=1 SV=1</t>
  </si>
  <si>
    <t>608;6547</t>
  </si>
  <si>
    <t>648;6954</t>
  </si>
  <si>
    <t>10450;10451;10452;10453;10454;10455;10456;10457;10458;10459;10460;10461;10462;118947;118948</t>
  </si>
  <si>
    <t>8999;103320;103321</t>
  </si>
  <si>
    <t>8999;103320</t>
  </si>
  <si>
    <t>Q9D8V0</t>
  </si>
  <si>
    <t>Minor histocompatibility antigen H13</t>
  </si>
  <si>
    <t>Hm13</t>
  </si>
  <si>
    <t>sp|Q9D8V0|HM13_MOUSE Minor histocompatibility antigen H13 OS=Mus musculus OX=10090 GN=Hm13 PE=1 SV=1</t>
  </si>
  <si>
    <t>2199;5649</t>
  </si>
  <si>
    <t>2333;6003</t>
  </si>
  <si>
    <t>39274;39275;39276;39277;39278;39279;39280;39281;39282;39283;39284;39285;102502;102503;102504;102505;102506;102507;102508;102509;102510;102511;102512;102513;102514;102515;102516;102517</t>
  </si>
  <si>
    <t>34208;34209;34210;34211;34212;34213;34214;34215;87941;87942</t>
  </si>
  <si>
    <t>34210;87941</t>
  </si>
  <si>
    <t>P38060</t>
  </si>
  <si>
    <t>Hydroxymethylglutaryl-CoA lyase, mitochondrial</t>
  </si>
  <si>
    <t>Hmgcl</t>
  </si>
  <si>
    <t>sp|P38060|HMGCL_MOUSE Hydroxymethylglutaryl-CoA lyase, mitochondrial OS=Mus musculus OX=10090 GN=Hmgcl PE=1 SV=2</t>
  </si>
  <si>
    <t>1653;1709;2210;2637;3941;4646;6978</t>
  </si>
  <si>
    <t>1767;1828;2344;2787;4159;4948;7410</t>
  </si>
  <si>
    <t>29114;29115;29116;29117;29118;29119;29120;29121;29122;29123;29973;29974;29975;29976;29977;29978;29979;29980;29981;29982;29983;29984;29985;39405;39406;39407;39408;39409;39410;39411;39412;39413;39414;39415;39416;39417;47016;47017;47018;47019;47020;71467;71468;71469;71470;71471;71472;71473;71474;71475;71476;71477;71478;71479;71480;84441;84442;84443;84444;84445;84446;126536;126537;126538;126539;126540;126541;126542;126543;126544;126545;126546;126547;126548;126549;126550;126551</t>
  </si>
  <si>
    <t>25072;25073;25696;25697;25698;25699;25700;25701;34283;40953;61750;61751;61752;61753;61754;61755;61756;61757;61758;61759;61760;73022;109860;109861</t>
  </si>
  <si>
    <t>25072;25696;34283;40953;61751;73022;109860</t>
  </si>
  <si>
    <t>P26150;P26149;O35469;Q61767;P24815</t>
  </si>
  <si>
    <t>P26150;P26149;O35469</t>
  </si>
  <si>
    <t>10;5;5;1;1</t>
  </si>
  <si>
    <t>9;4;4;0;1</t>
  </si>
  <si>
    <t>3 beta-hydroxysteroid dehydrogenase/Delta 5--&gt;4-isomerase type 3;3-beta-hydroxy-Delta(5)-steroid dehydrogenase;Steroid Delta-isomerase;3 beta-hydroxysteroid dehydrogenase/Delta 5--&gt;4-isomerase type 2;3-beta-hydroxy-Delta(5)-steroid dehydrogenase;Steroid Delta-isomerase;3 beta-hydroxysteroid dehydrogenase/Delta 5--&gt;4-isomerase type 6;3-beta-hydroxy-Delta(5)-steroid dehydrogenase;Steroid Delta-isomerase</t>
  </si>
  <si>
    <t>Hsd3b3;Hsd3b2;Hsd3b6</t>
  </si>
  <si>
    <t>sp|P26150|3BHS3_MOUSE 3 beta-hydroxysteroid dehydrogenase/Delta 5--&gt;4-isomerase type 3 OS=Mus musculus OX=10090 GN=Hsd3b3 PE=1 SV=3;sp|P26149|3BHS2_MOUSE 3 beta-hydroxysteroid dehydrogenase/Delta 5--&gt;4-isomerase type 2 OS=Mus musculus OX=10090 GN=Hsd3b2 PE</t>
  </si>
  <si>
    <t>373;373;373;373;373</t>
  </si>
  <si>
    <t>603;950;1536;1569;2017;3040;4924;6092;6786;7106</t>
  </si>
  <si>
    <t>643;1015;1646;1680;2144;3222;5240;6473;7210;7541</t>
  </si>
  <si>
    <t>10385;10386;10387;10388;10389;10390;10391;10392;10393;10394;10395;10396;10397;16627;16628;16629;16630;16631;16632;16633;16634;16635;16636;16637;16638;26662;26663;26664;26665;26666;26667;26668;26669;26670;26671;26672;26673;26674;27799;27800;27801;27802;27803;27804;27805;27806;27807;27808;27809;27810;27811;27812;27813;35222;35223;35224;35225;35226;35227;35228;35229;35230;35231;35232;54886;54887;54888;54889;54890;54891;54892;54893;54894;54895;54896;54897;54898;54899;54900;89274;89275;89276;89277;89278;89279;89280;89281;89282;89283;89284;89285;89286;89287;89288;89289;89290;89291;89292;89293;89294;89295;89296;89297;89298;89299;89300;89301;89302;89303;89304;89305;110837;110838;110839;110840;110841;110842;110843;110844;110845;110846;110847;110848;110849;110850;110851;110852;110853;123298;123299;123300;123301;123302;123303;123304;123305;123306;123307;123308;123309;123310;123311;123312;128465;128466;128467;128468;128469</t>
  </si>
  <si>
    <t>8969;8970;8971;14489;22794;22795;22796;22797;22798;22799;22800;22801;22802;22803;22804;22805;22806;23863;23864;23865;23866;23867;23868;23869;23870;23871;23872;30153;30154;30155;30156;30157;30158;30159;30160;30161;30162;47991;47992;47993;47994;47995;47996;47997;47998;47999;48000;48001;48002;48003;48004;48005;77257;77258;77259;77260;77261;77262;77263;77264;77265;77266;77267;77268;77269;77270;77271;77272;77273;77274;77275;77276;77277;77278;77279;77280;95770;95771;107068;107069;107070;107071;107072;107073;107074;107075;107076;107077;107078;107079;107080;107081;111432;111433</t>
  </si>
  <si>
    <t>8971;14489;22804;23870;30153;47996;77277;95770;107077;111433</t>
  </si>
  <si>
    <t>-1;-1;-1;-1;-1</t>
  </si>
  <si>
    <t>103;355;1248;1332;1333;1456;2083;2604;2673;2725;7042;7101;7293</t>
  </si>
  <si>
    <t>False;True;False;False;False;True;True;False;False;True;False;False;True</t>
  </si>
  <si>
    <t>110;381;1334;1424;1425;1554;2213;2754;2826;2884;7475;7536;7736</t>
  </si>
  <si>
    <t>1773;1774;1775;1776;1777;1778;1779;1780;1781;1782;1783;6385;21550;21551;21552;21553;21554;21555;21556;21557;21558;21559;21560;21561;21562;22844;22845;22846;22847;22848;22849;22850;22851;22852;22853;22854;22855;22856;22857;22858;22859;22860;22861;22862;22863;22864;22865;22866;22867;24989;24990;24991;24992;24993;24994;24995;36736;36737;36738;36739;36740;36741;36742;36743;36744;36745;36746;36747;46539;46540;46541;46542;46543;46544;46545;46546;46547;46548;46549;46550;46551;46552;46553;46554;47647;47648;47649;47650;47651;47652;47653;47654;47655;47656;48892;48893;48894;48895;48896;48897;48898;48899;48900;48901;48902;48903;127559;127560;127561;127562;127563;127564;127565;127566;127567;127568;127569;127570;127571;127572;128386;128387;128388;128389;128390;128391;128392;128393;128394;128395;128396;128397;128398;128399;128400;128401;131860;131861;131862;131863;131864;131865;131866;131867;131868;131869;131870</t>
  </si>
  <si>
    <t>1724;1725;5902;18414;18415;18416;18417;18418;18419;18420;18421;18422;18423;18424;18425;18426;18427;19429;19430;19431;19432;19433;19434;19435;19436;21250;31778;31779;40580;40581;40582;40583;40584;40585;41485;41486;41487;42815;110769;110770;110771;110772;110773;110774;110775;110776;110777;110778;111394;111395;111396;111397;111398;111399;111400;111401;111402;111403;111404;111405;111406;111407;111408;111409;114585;114586</t>
  </si>
  <si>
    <t>1724;5902;18423;19434;19436;21250;31778;40582;41485;42815;110772;111401;114586</t>
  </si>
  <si>
    <t>Q8BU33</t>
  </si>
  <si>
    <t>Acetolactate synthase-like protein</t>
  </si>
  <si>
    <t>Ilvbl</t>
  </si>
  <si>
    <t>sp|Q8BU33|HACL2_MOUSE 2-hydroxyacyl-CoA lyase 2 OS=Mus musculus OX=10090 GN=Ilvbl PE=1 SV=1</t>
  </si>
  <si>
    <t>35;3806</t>
  </si>
  <si>
    <t>36;4023</t>
  </si>
  <si>
    <t>534;535;536;537;538;539;69093;69094;69095;69096;69097;69098;69099;69100;69101;69102;69103;69104</t>
  </si>
  <si>
    <t>405;406;59714;59715</t>
  </si>
  <si>
    <t>405;59714</t>
  </si>
  <si>
    <t>Q60766</t>
  </si>
  <si>
    <t>Immunity-related GTPase family M protein 1</t>
  </si>
  <si>
    <t>Irgm1</t>
  </si>
  <si>
    <t>sp|Q60766|IRGM1_MOUSE Immunity-related GTPase family M protein 1 OS=Mus musculus OX=10090 GN=Irgm1 PE=1 SV=1</t>
  </si>
  <si>
    <t>3995;6484</t>
  </si>
  <si>
    <t>4215;6888</t>
  </si>
  <si>
    <t>72430;72431;72432;72433;72434;72435;72436;72437;72438;72439;72440;72441;72442;72443;72444;72445;117914;117915;117916;117917;117918;117919;117920;117921;117922;117923;117924;117925;117926;117927;117928</t>
  </si>
  <si>
    <t>62536;102578;102579;102580;102581;102582</t>
  </si>
  <si>
    <t>62536;102580</t>
  </si>
  <si>
    <t>Q9DCX8</t>
  </si>
  <si>
    <t>Iodotyrosine dehalogenase 1</t>
  </si>
  <si>
    <t>Iyd</t>
  </si>
  <si>
    <t>sp|Q9DCX8|IYD1_MOUSE Iodotyrosine deiodinase 1 OS=Mus musculus OX=10090 GN=Iyd PE=1 SV=1</t>
  </si>
  <si>
    <t>1672;1877;4005</t>
  </si>
  <si>
    <t>1787;2000;4226</t>
  </si>
  <si>
    <t>29427;29428;29429;29430;29431;29432;29433;29434;29435;29436;32901;32902;32903;32904;32905;32906;32907;32908;32909;32910;32911;32912;72662;72663;72664;72665;72666;72667;72668;72669;72670;72671;72672;72673;72674</t>
  </si>
  <si>
    <t>25270;25271;25272;25273;25274;25275;25276;28120;28121;28122;28123;28124;28125;28126;28127;28128;28129;28130;28131;62712;62713;62714;62715;62716;62717;62718;62719;62720;62721;62722</t>
  </si>
  <si>
    <t>25276;28123;62721</t>
  </si>
  <si>
    <t>Q9CPY7</t>
  </si>
  <si>
    <t>Cytosol aminopeptidase</t>
  </si>
  <si>
    <t>Lap3</t>
  </si>
  <si>
    <t>sp|Q9CPY7|AMPL_MOUSE Cytosol aminopeptidase OS=Mus musculus OX=10090 GN=Lap3 PE=1 SV=3</t>
  </si>
  <si>
    <t>105;4570;5879;5951</t>
  </si>
  <si>
    <t>112;4857;6246;6325</t>
  </si>
  <si>
    <t>1794;1795;1796;1797;1798;1799;1800;83011;83012;83013;83014;83015;83016;83017;83018;83019;83020;83021;106806;106807;106808;106809;106810;106811;108066;108067;108068;108069;108070;108071;108072;108073;108074;108075;108076;108077;108078</t>
  </si>
  <si>
    <t>1732;71983;71984;71985;91520;92352;92353;92354;92355;92356;92357;92358;92359;92360;92361;92362;92363</t>
  </si>
  <si>
    <t>1732;71985;91520;92352</t>
  </si>
  <si>
    <t>3070;3589;3604;3605;3658;5564;5665;5846;5987;6737</t>
  </si>
  <si>
    <t>3256;3796;3811;3812;3866;5913;6019;6213;6364;7160</t>
  </si>
  <si>
    <t>55485;55486;55487;55488;55489;55490;55491;55492;65271;65272;65273;65274;65275;65276;65277;65278;65279;65280;65281;65282;65483;65484;65485;65486;65487;65488;65489;65490;65491;65492;65493;65494;65495;65496;65497;65498;65499;65500;65501;65502;65503;65504;65505;66377;66378;66379;66380;66381;66382;66383;66384;66385;66386;66387;100897;100898;100899;100900;100901;100902;100903;100904;100905;103142;103143;103144;103145;103146;103147;103148;103149;103150;103151;103152;103153;106287;106288;106289;106290;106291;106292;106293;106294;106295;106296;106297;106298;108661;108662;108663;108664;108665;108666;108667;108668;108669;108670;108671;108672;122442;122443;122444;122445;122446;122447;122448;122449;122450;122451;122452;122453</t>
  </si>
  <si>
    <t>48504;48505;48506;48507;48508;48509;48510;48511;56350;56351;56352;56353;56354;56355;56356;56357;56479;56480;56481;56482;56483;56484;56485;56486;56487;56488;56489;56490;56491;56492;56493;56494;56495;56496;56497;56498;57180;57181;57182;57183;57184;57185;86752;86753;86754;86755;86756;88725;88726;88727;88728;88729;88730;88731;88732;88733;88734;88735;88736;91101;91102;91103;91104;91105;91106;91107;91108;91109;91110;91111;91112;92727;106137;106138;106139;106140;106141;106142;106143;106144;106145;106146;106147;106148</t>
  </si>
  <si>
    <t>48510;56357;56493;56498;57180;86753;88726;91102;92727;106148</t>
  </si>
  <si>
    <t>1146;2428;3456;4073;4107;4118;4404;4733;4987;5898;6014;6338;6913</t>
  </si>
  <si>
    <t>1229;2572;3657;4300;4335;4347;4646;4647;5042;5307;6266;6267;6392;6737;6738;7340</t>
  </si>
  <si>
    <t>19892;19893;43415;43416;43417;43418;43419;43420;43421;43422;43423;43424;43425;43426;62266;62267;62268;62269;62270;62271;62272;62273;62274;62275;62276;62277;62278;62279;62280;62281;62282;62283;62284;62285;62286;62287;62288;62289;62290;62291;73747;73748;73749;73750;73751;73752;73753;73754;73755;73756;73757;73758;73759;74262;74263;74264;74265;74266;74267;74268;74269;74270;74271;74272;74273;74274;74709;74710;74711;74712;74713;74714;74715;74716;74717;74718;74719;74720;74721;79533;79534;79535;79536;79537;79538;79539;79540;79541;79542;79543;79544;79545;79546;79547;79548;79549;79550;79551;79552;79553;79554;86105;86106;86107;86108;86109;86110;86111;86112;86113;86114;86115;86116;86117;86118;86119;90509;90510;90511;90512;90513;90514;90515;90516;90517;90518;90519;90520;107113;107114;107115;107116;107117;107118;107119;107120;107121;107122;107123;107124;107125;107126;107127;107128;107129;107130;107131;107132;109086;109087;109088;109089;109090;109091;109092;115285;115286;115287;115288;115289;115290;115291;115292;115293;115294;115295;115296;115297;115298;115299;115300;115301;115302;125387;125388;125389;125390;125391;125392;125393;125394</t>
  </si>
  <si>
    <t>17126;17127;37820;37821;37822;37823;37824;37825;37826;37827;37828;37829;37830;53883;53884;53885;53886;53887;53888;53889;53890;53891;53892;53893;53894;53895;53896;53897;53898;53899;53900;53901;53902;53903;53904;53905;53906;53907;53908;63447;63448;63449;63450;63451;63452;63453;63454;63455;63456;63457;63458;63459;63460;63461;63462;63463;63464;63465;63466;63467;63468;63810;63811;63812;63813;63814;63815;63816;63817;63818;63819;63820;63821;63822;64459;64460;64461;64462;64463;64464;64465;64466;64467;64468;64469;64470;64471;64472;68649;68650;68651;68652;68653;68654;68655;68656;68657;68658;68659;68660;68661;68662;68663;68664;68665;68666;68667;68668;68669;68670;74712;74713;74714;74715;74716;74717;74718;74719;74720;74721;74722;74723;78390;78391;78392;91724;91725;91726;91727;91728;91729;91730;91731;91732;91733;91734;91735;91736;91737;91738;91739;91740;93066;93067;93068;93069;93070;93071;100011;100012;100013;100014;100015;100016;100017;100018;100019;100020;100021;100022;100023;100024;109076;109077;109078;109079;109080;109081</t>
  </si>
  <si>
    <t>17127;37820;53884;63458;63820;64463;68652;74721;78390;91731;93071;100016;109078</t>
  </si>
  <si>
    <t>465;466;467</t>
  </si>
  <si>
    <t>185;291;393</t>
  </si>
  <si>
    <t>P27656</t>
  </si>
  <si>
    <t>Hepatic triacylglycerol lipase</t>
  </si>
  <si>
    <t>Lipc</t>
  </si>
  <si>
    <t>sp|P27656|LIPC_MOUSE Hepatic triacylglycerol lipase OS=Mus musculus OX=10090 GN=Lipc PE=2 SV=2</t>
  </si>
  <si>
    <t>732;1910;2706;3218;3280;3733;4225;5082;5499;6405</t>
  </si>
  <si>
    <t>777;2033;2864;3408;3471;3944;4464;5410;5845;6807</t>
  </si>
  <si>
    <t>12344;12345;12346;12347;12348;12349;12350;12351;12352;33409;33410;33411;33412;33413;33414;33415;33416;33417;33418;33419;33420;48449;48450;48451;48452;48453;48454;48455;48456;48457;48458;48459;48460;48461;48462;48463;48464;48465;48466;48467;57896;57897;57898;57899;57900;57901;57902;57903;57904;57905;57906;58890;58891;58892;58893;58894;58895;58896;58897;58898;58899;58900;67548;67549;67550;67551;67552;67553;67554;67555;67556;67557;76939;76940;76941;76942;76943;76944;76945;76946;76947;76948;76949;76950;92366;92367;92368;92369;92370;92371;92372;92373;99792;99793;99794;99795;99796;99797;99798;99799;99800;99801;99802;99803;116345;116346;116347;116348;116349;116350;116351;116352;116353;116354;116355</t>
  </si>
  <si>
    <t>10417;10418;10419;28455;28456;28457;28458;28459;28460;28461;28462;28463;28464;28465;42282;42283;42284;50465;50466;50467;50468;50469;50470;50471;50472;50473;50474;51327;51328;51329;51330;51331;51332;51333;51334;51335;57998;57999;58000;58001;58002;58003;58004;58005;66723;66724;66725;66726;66727;66728;66729;66730;66731;80012;85878;85879;85880;85881;85882;85883;85884;85885;100958;100959;100960;100961;100962</t>
  </si>
  <si>
    <t>10417;28458;42284;50474;51330;58004;66725;80012;85881;100960</t>
  </si>
  <si>
    <t>Q9D0F3</t>
  </si>
  <si>
    <t>Protein ERGIC-53</t>
  </si>
  <si>
    <t>Lman1</t>
  </si>
  <si>
    <t>sp|Q9D0F3|LMAN1_MOUSE Protein ERGIC-53 OS=Mus musculus OX=10090 GN=Lman1 PE=1 SV=1</t>
  </si>
  <si>
    <t>917;2117;2273;2442;4367;4814;5046;5196;7208;7274</t>
  </si>
  <si>
    <t>981;2249;2409;2586;4609;5125;5370;5527;7648;7717</t>
  </si>
  <si>
    <t>16119;16120;16121;16122;16123;16124;16125;16126;16127;16128;16129;16130;37290;37291;40499;40500;40501;40502;40503;40504;40505;40506;40507;40508;43787;43788;43789;43790;43791;43792;43793;43794;43795;43796;43797;43798;43799;43800;43801;43802;43803;43804;43805;43806;43807;43808;43809;79007;79008;79009;79010;79011;79012;79013;79014;79015;79016;79017;79018;79019;79020;79021;79022;79023;79024;79025;79026;79027;79028;79029;79030;79031;87348;87349;87350;87351;87352;87353;87354;87355;87356;87357;87358;87359;91687;91688;91689;91690;91691;91692;91693;91694;91695;91696;91697;91698;94264;94265;94266;94267;94268;94269;94270;94271;94272;94273;94274;94275;94276;94277;94278;94279;130216;130217;130218;130219;130220;130221;130222;130223;130224;130225;130226;130227;130228;130229;130230;130231;130232;130233;130234;130235;131355;131356;131357;131358;131359;131360;131361;131362;131363;131364;131365;131366</t>
  </si>
  <si>
    <t>14169;14170;14171;14172;14173;14174;14175;14176;14177;14178;32173;35242;35243;35244;35245;35246;35247;35248;38250;38251;38252;38253;38254;38255;38256;38257;38258;38259;38260;38261;38262;38263;38264;38265;38266;38267;38268;38269;38270;68281;68282;68283;68284;68285;68286;68287;68288;68289;68290;68291;68292;68293;68294;68295;68296;75488;75489;75490;75491;75492;75493;75494;75495;79519;79520;79521;79522;79523;79524;79525;79526;79527;79528;79529;79530;81300;81301;81302;81303;81304;81305;81306;81307;81308;81309;81310;81311;113104;113105;113106;113107;114036;114037;114038;114039;114040;114041;114042;114043</t>
  </si>
  <si>
    <t>14169;32173;35243;38255;68293;75489;79520;81307;113107;114037</t>
  </si>
  <si>
    <t>Q9DBH5</t>
  </si>
  <si>
    <t>Vesicular integral-membrane protein VIP36</t>
  </si>
  <si>
    <t>Lman2</t>
  </si>
  <si>
    <t>sp|Q9DBH5|LMAN2_MOUSE Vesicular integral-membrane protein VIP36 OS=Mus musculus OX=10090 GN=Lman2 PE=1 SV=2</t>
  </si>
  <si>
    <t>1024;1035;6952</t>
  </si>
  <si>
    <t>1098;1110;7382</t>
  </si>
  <si>
    <t>17957;17958;17959;17960;17961;17962;18175;18176;18177;18178;18179;126100;126101;126102;126103;126104;126105;126106;126107;126108;126109;126110;126111</t>
  </si>
  <si>
    <t>15531;15532;15533;15697;15698;15699;109557;109558;109559;109560;109561;109562;109563;109564</t>
  </si>
  <si>
    <t>15533;15698;109557</t>
  </si>
  <si>
    <t>Q3U3R4</t>
  </si>
  <si>
    <t>Lipase maturation factor 1</t>
  </si>
  <si>
    <t>Lmf1</t>
  </si>
  <si>
    <t>sp|Q3U3R4|LMF1_MOUSE Lipase maturation factor 1 OS=Mus musculus OX=10090 GN=Lmf1 PE=1 SV=1</t>
  </si>
  <si>
    <t>3316;3929;6426</t>
  </si>
  <si>
    <t>3508;4147;6830</t>
  </si>
  <si>
    <t>59551;59552;59553;59554;59555;59556;59557;59558;59559;59560;59561;59562;71321;71322;71323;71324;71325;71326;71327;71328;71329;116703;116704;116705;116706;116707;116708;116709;116710;116711;116712;116713;116714;116715;116716</t>
  </si>
  <si>
    <t>51845;51846;51847;51848;51849;51850;51851;51852;51853;51854;51855;51856;61647;61648;61649;61650;61651;61652;61653;101216;101217;101218</t>
  </si>
  <si>
    <t>51851;61649;101218</t>
  </si>
  <si>
    <t>492;4224</t>
  </si>
  <si>
    <t>526;4463</t>
  </si>
  <si>
    <t>8724;8725;8726;8727;8728;8729;8730;8731;8732;8733;76927;76928;76929;76930;76931;76932;76933;76934;76935;76936;76937;76938</t>
  </si>
  <si>
    <t>7850;7851;7852;7853;7854;66718;66719;66720;66721;66722</t>
  </si>
  <si>
    <t>7854;66719</t>
  </si>
  <si>
    <t>Q922Q8</t>
  </si>
  <si>
    <t>Leucine-rich repeat-containing protein 59</t>
  </si>
  <si>
    <t>Lrrc59</t>
  </si>
  <si>
    <t>sp|Q922Q8|LRC59_MOUSE Leucine-rich repeat-containing protein 59 OS=Mus musculus OX=10090 GN=Lrrc59 PE=1 SV=1</t>
  </si>
  <si>
    <t>4150;4348;4376;6763</t>
  </si>
  <si>
    <t>4380;4589;4618;7186</t>
  </si>
  <si>
    <t>75431;75432;75433;75434;75435;75436;75437;75438;75439;75440;75441;75442;75443;78761;78762;78763;78764;78765;78766;78767;78768;79134;79135;79136;79137;79138;79139;79140;79141;79142;79143;79144;79145;79146;79147;79148;79149;122854;122855;122856</t>
  </si>
  <si>
    <t>65473;65474;65475;65476;65477;65478;65479;65480;65481;65482;65483;65484;68108;68109;68351;68352;106438;106439</t>
  </si>
  <si>
    <t>65475;68108;68351;106438</t>
  </si>
  <si>
    <t>345;547;944;3334;3588</t>
  </si>
  <si>
    <t>370;583;1008;1009;3528;3529;3795</t>
  </si>
  <si>
    <t>6206;6207;6208;6209;6210;6211;6212;6213;6214;6215;6216;6217;6218;9512;9513;9514;9515;9516;9517;9518;9519;9520;9521;9522;9523;9524;9525;9526;9527;9528;9529;9530;9531;16537;16538;16539;16540;16541;16542;16543;16544;16545;16546;16547;16548;16549;16550;16551;16552;16553;16554;16555;16556;59903;59904;59905;59906;59907;59908;59909;59910;59911;59912;59913;59914;59915;59916;59917;59918;59919;59920;59921;59922;59923;59924;59925;59926;65255;65256;65257;65258;65259;65260;65261;65262;65263;65264;65265;65266;65267;65268;65269;65270</t>
  </si>
  <si>
    <t>5772;5773;5774;5775;5776;5777;5778;5779;5780;5781;5782;5783;5784;5785;5786;5787;5788;5789;5790;8329;8330;8331;8332;8333;8334;8335;8336;8337;8338;8339;8340;8341;8342;8343;14427;14428;14429;14430;14431;14432;14433;14434;14435;14436;14437;14438;52191;52192;52193;52194;52195;52196;52197;52198;52199;52200;52201;52202;52203;52204;52205;52206;52207;52208;52209;52210;56335;56336;56337;56338;56339;56340;56341;56342;56343;56344;56345;56346;56347;56348;56349</t>
  </si>
  <si>
    <t>5780;8340;14428;52199;56339</t>
  </si>
  <si>
    <t>162;163;164;165</t>
  </si>
  <si>
    <t>180;206;207;216</t>
  </si>
  <si>
    <t>964;1584;3200;4622;6209</t>
  </si>
  <si>
    <t>1031;1695;3390;4922;6603;6604</t>
  </si>
  <si>
    <t>16887;16888;16889;16890;16891;16892;16893;16894;16895;16896;16897;16898;16899;16900;16901;16902;16903;16904;16905;16906;28084;28085;28086;28087;28088;28089;28090;28091;28092;28093;28094;28095;28096;28097;57593;57594;57595;57596;57597;57598;57599;57600;57601;57602;57603;57604;83915;83916;83917;83918;83919;83920;83921;83922;83923;113275;113276;113277;113278;113279;113280;113281;113282;113283;113284;113285;113286;113287;113288;113289;113290;113291;113292;113293;113294;113295;113296;113297;113298</t>
  </si>
  <si>
    <t>14635;14636;14637;14638;14639;14640;14641;14642;14643;14644;14645;14646;14647;14648;14649;14650;14651;14652;14653;14654;24183;24184;24185;24186;24187;24188;24189;24190;24191;50219;50220;50221;50222;50223;50224;50225;50226;50227;50228;50229;72533;72534;72535;72536;72537;98431;98432;98433;98434;98435;98436;98437;98438;98439;98440;98441;98442;98443;98444;98445;98446;98447;98448;98449;98450</t>
  </si>
  <si>
    <t>14650;24191;50223;72536;98433</t>
  </si>
  <si>
    <t>344;1124;1466;2344;2903;3986;4273;4630;4749;6066;6294;7012;7282</t>
  </si>
  <si>
    <t>369;1206;1566;2483;3077;4206;4512;4932;5058;6446;6690;7444;7725</t>
  </si>
  <si>
    <t>6180;6181;6182;6183;6184;6185;6186;6187;6188;6189;6190;6191;6192;6193;6194;6195;6196;6197;6198;6199;6200;6201;6202;6203;6204;6205;19524;19525;19526;19527;19528;19529;19530;19531;19532;19533;19534;19535;19536;19537;19538;19539;19540;19541;19542;19543;19544;19545;19546;19547;25179;25180;25181;25182;25183;25184;25185;25186;25187;25188;25189;25190;25191;25192;25193;25194;25195;25196;25197;25198;25199;25200;25201;25202;25203;25204;41765;41766;41767;41768;41769;41770;41771;41772;41773;41774;41775;41776;41777;41778;52380;52381;52382;52383;52384;52385;52386;52387;52388;52389;52390;72311;72312;72313;72314;72315;72316;72317;77659;77660;77661;77662;77663;84213;84214;84215;84216;84217;84218;84219;84220;84221;86312;86313;86314;86315;86316;86317;86318;86319;86320;86321;110289;110290;110291;110292;110293;110294;110295;110296;110297;110298;114626;114627;114628;114629;114630;114631;114632;114633;114634;114635;114636;114637;127118;127119;127120;127121;127122;131707;131708;131709;131710;131711;131712;131713;131714;131715;131716;131717;131718;131719;131720;131721;131722</t>
  </si>
  <si>
    <t>5751;5752;5753;5754;5755;5756;5757;5758;5759;5760;5761;5762;5763;5764;5765;5766;5767;5768;5769;5770;5771;16802;16803;16804;16805;16806;16807;16808;16809;21381;21382;21383;21384;21385;36348;36349;36350;36351;36352;36353;36354;36355;45780;45781;45782;45783;62484;62485;62486;62487;62488;67363;67364;72864;72865;72866;72867;74856;74857;74858;74859;95038;95039;95040;95041;95042;95043;95044;99516;99517;99518;99519;99520;99521;99522;99523;99524;110491;114471;114472;114473;114474;114475</t>
  </si>
  <si>
    <t>5756;16802;21383;36353;45781;62486;67364;72867;74858;95039;99517;110491;114474</t>
  </si>
  <si>
    <t>P00397</t>
  </si>
  <si>
    <t>Cytochrome c oxidase subunit 1</t>
  </si>
  <si>
    <t>Mtco1</t>
  </si>
  <si>
    <t>sp|P00397|COX1_MOUSE Cytochrome c oxidase subunit 1 OS=Mus musculus OX=10090 GN=Mtco1 PE=1 SV=2</t>
  </si>
  <si>
    <t>1645;6401;6928</t>
  </si>
  <si>
    <t>1759;6803;7355</t>
  </si>
  <si>
    <t>28991;28992;28993;28994;28995;28996;28997;28998;28999;29000;29001;29002;29003;29004;29005;29006;29007;29008;29009;29010;29011;29012;29013;29014;29015;29016;29017;116309;116310;116311;116312;116313;116314;125603;125604;125605;125606;125607;125608;125609;125610;125611;125612;125613;125614;125615</t>
  </si>
  <si>
    <t>24955;24956;24957;24958;24959;24960;24961;24962;24963;24964;24965;24966;24967;100934;109155;109156;109157;109158;109159;109160;109161;109162;109163;109164;109165</t>
  </si>
  <si>
    <t>24961;100934;109159</t>
  </si>
  <si>
    <t>Q9DB05</t>
  </si>
  <si>
    <t>Alpha-soluble NSF attachment protein</t>
  </si>
  <si>
    <t>Napa</t>
  </si>
  <si>
    <t>sp|Q9DB05|SNAA_MOUSE Alpha-soluble NSF attachment protein OS=Mus musculus OX=10090 GN=Napa PE=1 SV=1</t>
  </si>
  <si>
    <t>28;3942;6242</t>
  </si>
  <si>
    <t>29;4160;6637</t>
  </si>
  <si>
    <t>440;441;442;71481;71482;71483;113836;113837;113838;113839;113840;113841;113842;113843;113844;113845;113846</t>
  </si>
  <si>
    <t>359;61761;98880;98881;98882;98883;98884;98885</t>
  </si>
  <si>
    <t>359;61761;98882</t>
  </si>
  <si>
    <t>Q9QYG0</t>
  </si>
  <si>
    <t>Protein NDRG2</t>
  </si>
  <si>
    <t>Ndrg2</t>
  </si>
  <si>
    <t>sp|Q9QYG0|NDRG2_MOUSE Protein NDRG2 OS=Mus musculus OX=10090 GN=Ndrg2 PE=1 SV=1</t>
  </si>
  <si>
    <t>131;993;3671;4434;5241</t>
  </si>
  <si>
    <t>139;1061;3880;4681;5574</t>
  </si>
  <si>
    <t>2244;2245;2246;2247;2248;2249;2250;2251;2252;2253;2254;2255;2256;2257;17379;17380;17381;66602;66603;66604;66605;66606;66607;66608;66609;66610;66611;66612;66613;66614;66615;66616;79982;79983;79984;79985;79986;79987;79988;79989;79990;79991;79992;79993;79994;79995;79996;79997;95150;95151;95152;95153;95154;95155;95156;95157;95158;95159;95160;95161;95162;95163;95164;95165</t>
  </si>
  <si>
    <t>2137;15023;15024;15025;57397;57398;57399;57400;69040;69041;69042;69043;81968;81969</t>
  </si>
  <si>
    <t>2137;15023;57398;69041;81969</t>
  </si>
  <si>
    <t>104;546;585;1566;1699;4411;4997;5159;6013</t>
  </si>
  <si>
    <t>True;True;True;True;True;True;True;True;True</t>
  </si>
  <si>
    <t>111;582;624;1677;1818;4654;5317;5490;6391</t>
  </si>
  <si>
    <t>1784;1785;1786;1787;1788;1789;1790;1791;1792;1793;9504;9505;9506;9507;9508;9509;9510;9511;10061;10062;10063;10064;10065;10066;10067;10068;10069;10070;10071;10072;10073;27747;27748;27749;27750;27751;27752;27753;27754;27755;27756;27757;27758;29796;29797;29798;29799;29800;29801;29802;29803;29804;29805;29806;29807;79615;79616;79617;79618;79619;79620;79621;79622;79623;79624;79625;79626;90651;90652;90653;90654;90655;90656;90657;90658;93682;93683;93684;93685;93686;93687;93688;93689;93690;93691;93692;93693;93694;93695;93696;109074;109075;109076;109077;109078;109079;109080;109081;109082;109083;109084;109085</t>
  </si>
  <si>
    <t>1726;1727;1728;1729;1730;1731;8321;8322;8323;8324;8325;8326;8327;8328;8700;8701;8702;8703;8704;8705;8706;8707;8708;8709;8710;8711;8712;23842;23843;23844;23845;23846;23847;23848;23849;23850;23851;23852;25531;25532;25533;25534;25535;25536;25537;25538;25539;68706;68707;68708;68709;68710;68711;68712;78503;80959;80960;80961;93054;93055;93056;93057;93058;93059;93060;93061;93062;93063;93064;93065</t>
  </si>
  <si>
    <t>1729;8326;8707;23852;25537;68707;78503;80961;93054</t>
  </si>
  <si>
    <t>Q9R1J0</t>
  </si>
  <si>
    <t>Sterol-4-alpha-carboxylate 3-dehydrogenase, decarboxylating</t>
  </si>
  <si>
    <t>Nsdhl</t>
  </si>
  <si>
    <t>sp|Q9R1J0|NSDHL_MOUSE Sterol-4-alpha-carboxylate 3-dehydrogenase, decarboxylating OS=Mus musculus OX=10090 GN=Nsdhl PE=1 SV=1</t>
  </si>
  <si>
    <t>743;1045;2636;3127;6704</t>
  </si>
  <si>
    <t>788;1120;2786;3315;7127</t>
  </si>
  <si>
    <t>12482;12483;12484;12485;12486;12487;12488;12489;12490;12491;12492;12493;18275;18276;18277;18278;18279;18280;18281;18282;18283;18284;18285;18286;18287;18288;47004;47005;47006;47007;47008;47009;47010;47011;47012;47013;47014;47015;56417;56418;56419;56420;56421;56422;56423;56424;56425;56426;56427;56428;56429;56430;56431;121934;121935;121936;121937;121938;121939;121940;121941;121942;121943;121944;121945;121946</t>
  </si>
  <si>
    <t>10506;10507;10508;10509;10510;15746;15747;15748;15749;15750;15751;15752;15753;40948;40949;40950;40951;40952;49239;49240;49241;49242;49243;49244;49245;49246;105730;105731</t>
  </si>
  <si>
    <t>10506;15746;40950;49239;105730</t>
  </si>
  <si>
    <t>Q9DCN1</t>
  </si>
  <si>
    <t>Peroxisomal NADH pyrophosphatase NUDT12</t>
  </si>
  <si>
    <t>Nudt12</t>
  </si>
  <si>
    <t>sp|Q9DCN1|NUD12_MOUSE Peroxisomal NADH pyrophosphatase NUDT12 OS=Mus musculus OX=10090 GN=Nudt12 PE=1 SV=1</t>
  </si>
  <si>
    <t>1588;2622;2661</t>
  </si>
  <si>
    <t>1699;2772;2814</t>
  </si>
  <si>
    <t>28129;28130;28131;28132;28133;28134;28135;28136;46801;46802;46803;46804;46805;46806;46807;46808;46809;46810;47483;47484;47485;47486;47487;47488</t>
  </si>
  <si>
    <t>24210;40810;40811;41379</t>
  </si>
  <si>
    <t>24210;40810;41379</t>
  </si>
  <si>
    <t>895;902;1174;1805;2767;3061;3062;3080;3085;3513;3771;3886;3937;4454;4805;4984;5043;5552;5896;5913;6163;6307;6472;6609;6610;7118;7211</t>
  </si>
  <si>
    <t>959;966;1259;1925;2929;3246;3247;3248;3267;3272;3718;3985;4103;4104;4155;4705;4706;5116;5304;5367;5901;6264;6284;6551;6703;6876;7022;7023;7553;7651</t>
  </si>
  <si>
    <t>15695;15696;15697;15698;15699;15700;15701;15702;15703;15704;15705;15706;15707;15708;15709;15710;15839;15840;15841;15842;15843;15844;15845;15846;15847;15848;15849;15850;15851;15852;15853;15854;20326;20327;20328;20329;20330;20331;20332;20333;20334;20335;20336;20337;20338;20339;20340;20341;31701;31702;31703;31704;31705;31706;31707;31708;31709;31710;31711;31712;31713;31714;31715;31716;49703;49704;49705;49706;49707;49708;49709;49710;49711;49712;49713;49714;49715;49716;49717;49718;49719;49720;49721;49722;49723;49724;49725;49726;49727;49728;49729;49730;49731;49732;49733;49734;49735;49736;49737;49738;49739;55339;55340;55341;55342;55343;55344;55345;55346;55347;55348;55349;55350;55351;55352;55353;55354;55355;55356;55357;55358;55359;55360;55361;55362;55363;55364;55365;55366;55367;55368;55369;55370;55371;55372;55373;55374;55375;55376;55377;55378;55379;55380;55381;55382;55383;55384;55385;55386;55387;55388;55389;55390;55391;55392;55393;55394;55395;55664;55665;55666;55667;55668;55669;55670;55671;55672;55673;55674;55675;55676;55677;55678;55679;55741;55742;55743;55744;55745;55746;55747;55748;55749;55750;55751;55752;55753;55754;55755;55756;55757;55758;55759;55760;55761;55762;55763;55764;55765;55766;55767;55768;55769;55770;55771;55772;63445;63446;63447;63448;63449;63450;63451;63452;63453;63454;63455;63456;63457;63458;63459;63460;63461;63462;63463;63464;63465;63466;63467;63468;63469;63470;63471;68411;68412;68413;68414;68415;68416;68417;68418;68419;68420;68421;68422;68423;68424;68425;68426;68427;68428;68429;68430;68431;68432;68433;68434;68435;68436;68437;68438;68439;68440;68441;68442;68443;68444;68445;68446;68447;68448;68449;68450;70477;70478;70479;70480;70481;70482;70483;70484;70485;70486;70487;70488;70489;70490;70491;70492;70493;70494;70495;70496;70497;70498;70499;70500;70501;70502;71418;71419;71420;71421;71422;71423;71424;71425;71426;71427;71428;71429;71430;71431;71432;71433;80337;80338;80339;80340;80341;80342;80343;80344;80345;80346;80347;80348;80349;80350;80351;80352;80353;80354;80355;80356;80357;80358;80359;80360;80361;80362;80363;80364;80365;80366;80367;80368;80369;80370;80371;80372;80373;80374;80375;80376;80377;87217;87218;87219;87220;87221;87222;87223;87224;87225;87226;87227;87228;87229;87230;87231;87232;87233;87234;87235;87236;87237;87238;90476;90477;90478;90479;90480;90481;90482;90483;90484;90485;91649;91650;91651;91652;91653;91654;91655;91656;91657;91658;91659;91660;91661;91662;91663;91664;100703;100704;100705;100706;100707;100708;100709;100710;100711;100712;100713;100714;100715;100716;100717;100718;100719;100720;100721;100722;100723;100724;100725;100726;100727;100728;100729;100730;100731;107061;107062;107063;107064;107065;107066;107067;107068;107069;107070;107071;107072;107073;107074;107075;107076;107077;107078;107079;107080;107081;107082;107083;107429;107430;107431;107432;107433;107434;107435;107436;107437;107438;107439;107440;107441;107442;107443;107444;107445;107446;107447;107448;107449;107450;107451;107452;107453;107454;107455;107456;107457;107458;112317;112318;112319;112320;112321;112322;112323;112324;112325;112326;112327;112328;112329;112330;112331;112332;114793;114794;114795;114796;114797;114798;114799;114800;114801;114802;114803;114804;114805;114806;114807;114808;114809;114810;114811;114812;114813;114814;114815;114816;114817;114818;117737;117738;117739;117740;117741;117742;117743;117744;117745;117746;117747;117748;117749;117750;117751;117752;120047;120048;120049;120050;120051;120052;120053;120054;120055;120056;120057;120058;120059;120060;120061;120062;120063;120064;120065;120066;120067;120068;120069;120070;120071;120072;120073;120074;120075;120076;120077;120078;120079;128609;128610;128611;128612;128613;128614;128615;128616;128617;128618;128619;128620;128621;128622;128623;128624;128625;128626;128627;128628;128629;128630;128631;128632;128633;128634;128635;128636;128637;128638;128639;128640;130276;130277;130278;130279;130280;130281;130282;130283;130284;130285;130286;130287;130288;130289;130290;130291;130292;130293;130294;130295;130296;130297;130298;130299;130300;130301;130302</t>
  </si>
  <si>
    <t>13942;13943;13944;13945;13946;13947;13948;13949;13950;13951;14011;14012;14013;14014;14015;14016;14017;14018;14019;14020;14021;14022;14023;14024;17399;17400;17401;17402;17403;17404;17405;17406;17407;17408;17409;17410;27192;27193;27194;27195;27196;27197;27198;27199;27200;27201;27202;27203;27204;27205;27206;27207;27208;27209;27210;27211;27212;27213;27214;27215;27216;27217;27218;27219;27220;27221;27222;43422;43423;43424;43425;43426;43427;43428;43429;43430;43431;43432;43433;43434;43435;43436;43437;43438;43439;43440;43441;43442;43443;43444;43445;43446;43447;43448;43449;43450;43451;43452;43453;43454;43455;43456;43457;43458;43459;43460;43461;43462;48397;48398;48399;48400;48401;48402;48403;48404;48405;48406;48407;48408;48409;48410;48411;48412;48413;48414;48415;48416;48417;48418;48419;48420;48421;48422;48423;48424;48425;48426;48427;48428;48429;48430;48431;48432;48433;48434;48636;48637;48638;48639;48640;48641;48642;48643;48644;48645;48646;48647;48648;48649;48650;48651;48652;48653;48654;48655;48656;48657;48658;48659;48660;48661;48662;48663;48664;48665;48666;48667;48668;48669;48670;48671;48672;48673;48674;48675;48676;48724;48725;48726;48727;48728;48729;48730;48731;48732;48733;48734;48735;48736;48737;48738;48739;48740;48741;48742;48743;48744;48745;48746;48747;48748;48749;48750;48751;48752;48753;48754;48755;48756;54901;54902;54903;54904;54905;54906;54907;54908;54909;54910;54911;54912;54913;54914;54915;54916;54917;54918;54919;54920;54921;54922;54923;54924;58868;58869;58870;58871;58872;58873;58874;58875;58876;58877;58878;58879;58880;58881;58882;58883;58884;58885;58886;58887;58888;58889;58890;58891;58892;58893;58894;60921;60922;60923;60924;60925;60926;60927;60928;60929;60930;60931;60932;60933;60934;61708;61709;61710;61711;61712;61713;61714;61715;61716;61717;61718;61719;61720;69308;69309;69310;69311;69312;69313;69314;69315;69316;69317;69318;69319;69320;69321;69322;69323;69324;69325;69326;69327;69328;69329;69330;69331;69332;69333;69334;69335;69336;69337;69338;69339;69340;69341;69342;69343;69344;69345;69346;69347;69348;69349;69350;69351;69352;69353;69354;69355;69356;75412;75413;75414;75415;75416;75417;75418;75419;75420;75421;75422;75423;75424;75425;75426;75427;75428;75429;75430;75431;75432;75433;75434;75435;75436;75437;75438;75439;78362;78363;78364;78365;78366;78367;79499;79500;79501;79502;79503;79504;79505;79506;79507;79508;79509;79510;79511;79512;79513;86610;86611;86612;86613;86614;86615;86616;86617;86618;86619;86620;86621;86622;86623;86624;86625;86626;86627;86628;86629;86630;86631;86632;86633;86634;86635;86636;86637;91686;91687;91688;91689;91690;91691;91692;91693;91694;91695;91696;91697;91698;91699;91700;91701;91702;91703;91704;91705;91706;91925;91926;91927;91928;91929;91930;91931;91932;91933;91934;91935;91936;91937;91938;91939;91940;91941;91942;91943;91944;91945;91946;91947;91948;91949;91950;91951;91952;91953;91954;91955;91956;91957;91958;91959;91960;91961;91962;91963;91964;91965;97585;97586;97587;97588;97589;97590;97591;97592;97593;97594;97595;97596;97597;97598;97599;97600;97601;97602;97603;97604;97605;97606;97607;97608;97609;97610;97611;97612;99638;99639;99640;99641;99642;99643;99644;99645;99646;99647;99648;99649;99650;99651;99652;99653;99654;99655;99656;99657;99658;99659;99660;99661;99662;99663;99664;99665;99666;99667;99668;99669;99670;99671;99672;99673;99674;99675;99676;102451;102452;102453;102454;102455;102456;102457;102458;102459;102460;102461;102462;102463;102464;102465;102466;102467;102468;102469;104199;104200;104201;104202;104203;104204;104205;104206;104207;104208;104209;104210;104211;104212;104213;104214;104215;104216;104217;104218;104219;104220;104221;104222;104223;104224;104225;111524;111525;111526;111527;111528;111529;111530;111531;111532;111533;111534;111535;111536;111537;111538;111539;111540;111541;111542;111543;111544;111545;111546;111547;111548;111549;111550;111551;111552;111553;111554;111555;111556;111557;113135;113136;113137;113138;113139;113140;113141;113142;113143;113144;113145;113146;113147;113148;113149;113150;113151;113152;113153;113154;113155</t>
  </si>
  <si>
    <t>13945;14011;17401;27193;43452;48400;48420;48650;48754;54919;58875;60925;61708;69329;75422;78365;79513;86617;91700;91932;97597;99638;102456;104199;104210;111547;113143</t>
  </si>
  <si>
    <t>62;63;64</t>
  </si>
  <si>
    <t>326;358;427</t>
  </si>
  <si>
    <t>263;298;544;671;689;1060;1061;1556;1986;2237;2452;2537;3323;3755;4114;5612;6182;6284;6975;7047;7048</t>
  </si>
  <si>
    <t>True;True;True;True;True;True;True;True;True;True;True;True;True;True;True;True;True;True;True;True;True</t>
  </si>
  <si>
    <t>282;320;579;580;713;714;733;1137;1138;1667;2111;2112;2372;2597;2685;2686;3515;3968;4343;5964;6573;6574;6679;6680;7407;7480;7481</t>
  </si>
  <si>
    <t>4783;4784;4785;4786;4787;4788;4789;4790;4791;4792;4793;4794;4795;4796;4797;4798;5432;5433;5434;5435;9467;9468;9469;9470;9471;9472;9473;9474;9475;9476;9477;9478;9479;9480;9481;9482;9483;9484;9485;9486;9487;11457;11458;11459;11460;11461;11462;11463;11464;11465;11466;11467;11468;11469;11470;11471;11472;11473;11474;11475;11476;11477;11478;11479;11480;11481;11482;11483;11484;11485;11486;11487;11488;11489;11490;11491;11492;11493;11494;11495;11496;11497;11498;11499;11500;11501;11502;11742;11743;11744;11745;11746;11747;11748;11749;11750;11751;11752;11753;11754;11755;11756;18509;18510;18511;18512;18513;18514;18515;18516;18517;18518;18519;18520;18521;18522;18523;18524;18525;18526;18527;18528;18529;18530;18531;18532;18533;18534;18535;18536;18537;18538;18539;18540;18541;18542;18543;18544;18545;26960;26961;26962;26963;26964;26965;26966;26967;26968;26969;26970;26971;26972;26973;26974;26975;26976;26977;26978;26979;26980;26981;26982;26983;26984;34524;34525;34526;34527;34528;34529;34530;34531;34532;34533;34534;34535;34536;34537;34538;34539;34540;34541;34542;34543;34544;34545;34546;34547;34548;39879;39880;39881;39882;39883;39884;39885;39886;39887;39888;39889;39890;39891;39892;39893;39894;39895;39896;39897;39898;39899;39900;39901;39902;39903;43964;43965;43966;43967;43968;43969;43970;43971;43972;43973;43974;43975;45449;45450;45451;45452;45453;45454;45455;45456;45457;45458;45459;45460;45461;45462;45463;45464;45465;45466;45467;45468;45469;45470;45471;45472;59636;59637;59638;59639;59640;59641;59642;59643;59644;59645;59646;59647;59648;59649;59650;59651;59652;59653;59654;59655;59656;59657;59658;59659;59660;59661;59662;59663;59664;59665;59666;59667;59668;59669;59670;59671;59672;59673;59674;59675;59676;59677;68036;68037;68038;68039;68040;68041;68042;68043;68044;68045;68046;68047;74626;74627;74628;74629;74630;74631;74632;74633;74634;74635;74636;74637;74638;101842;101843;101844;101845;101846;101847;101848;101849;101850;101851;101852;101853;101854;101855;101856;101857;101858;101859;101860;101861;101862;101863;101864;101865;112698;112699;112700;112701;112702;112703;112704;112705;112706;112707;112708;112709;112710;112711;112712;112713;112714;112715;112716;112717;112718;112719;112720;112721;112722;112723;112724;112725;112726;112727;112728;112729;112730;112731;112732;112733;112734;112735;112736;112737;112738;112739;112740;112741;112742;114461;114462;114463;114464;114465;114466;114467;114468;114469;114470;114471;114472;114473;114474;114475;114476;114477;114478;114479;114480;114481;114482;114483;114484;114485;114486;114487;114488;114489;114490;114491;114492;114493;114494;114495;114496;114497;126500;126501;126502;126503;126504;126505;126506;126507;127624;127625;127626;127627;127628;127629;127630;127631;127632;127633;127634;127635;127636;127637;127638;127639;127640;127641;127642;127643;127644;127645;127646;127647</t>
  </si>
  <si>
    <t>4303;4304;4305;4306;4307;4308;4309;4310;4311;4312;4313;4314;4315;4316;4317;4318;4319;4320;4321;4322;4323;4324;4325;4326;4327;4328;4329;4330;4331;4332;4333;4334;4335;4336;4337;4338;5099;8286;8287;8288;8289;8290;8291;8292;8293;8294;8295;8296;8297;8298;8299;8300;8301;8302;8303;8304;8305;8306;8307;8308;8309;8310;8311;8312;9838;9839;9840;9841;9842;9843;9844;9845;9846;9847;9848;9849;9850;9851;9852;9853;9854;9855;9856;9857;9858;9859;9860;9861;9862;9863;9864;9865;10011;10012;10013;10014;10015;10016;10017;10018;10019;10020;10021;10022;10023;10024;15935;15936;15937;15938;15939;15940;15941;15942;15943;15944;15945;15946;15947;15948;15949;15950;15951;15952;15953;15954;15955;15956;23001;23002;23003;23004;23005;23006;23007;23008;23009;23010;23011;23012;23013;23014;23015;23016;23017;23018;23019;23020;23021;23022;23023;23024;23025;23026;23027;23028;23029;23030;23031;23032;23033;23034;23035;23036;23037;23038;23039;23040;23041;23042;29332;29333;29334;29335;29336;29337;29338;29339;29340;29341;29342;29343;29344;29345;29346;29347;29348;29349;29350;29351;29352;29353;29354;29355;29356;29357;29358;29359;34750;34751;34752;34753;34754;34755;34756;34757;34758;34759;34760;34761;34762;34763;34764;34765;34766;34767;34768;34769;34770;34771;34772;34773;34774;34775;34776;34777;34778;34779;34780;34781;34782;34783;34784;34785;34786;34787;34788;34789;34790;34791;34792;38397;38398;38399;38400;38401;38402;38403;38404;38405;38406;38407;38408;38409;38410;38411;38412;38413;38414;38415;38416;38417;38418;38419;38420;38421;38422;38423;38424;38425;38426;38427;39721;39722;39723;39724;39725;39726;39727;39728;39729;39730;39731;39732;39733;39734;39735;39736;39737;39738;39739;39740;39741;39742;39743;39744;39745;39746;39747;39748;39749;39750;39751;51915;51916;51917;51918;51919;51920;51921;51922;51923;51924;51925;51926;51927;51928;51929;51930;51931;51932;51933;51934;51935;51936;51937;51938;51939;51940;51941;51942;51943;51944;51945;51946;51947;51948;51949;51950;51951;51952;51953;51954;51955;51956;51957;51958;51959;51960;51961;51962;51963;51964;51965;51966;51967;51968;51969;51970;51971;51972;51973;51974;51975;58475;58476;58477;58478;58479;58480;58481;58482;58483;58484;58485;58486;58487;58488;58489;58490;58491;58492;58493;58494;58495;58496;58497;58498;58499;58500;58501;64311;64312;64313;64314;64315;64316;64317;64318;64319;64320;64321;64322;64323;64324;64325;64326;64327;64328;64329;64330;64331;64332;64333;64334;64335;64336;64337;64338;64339;64340;64341;64342;87417;87418;87419;87420;87421;87422;87423;87424;87425;87426;87427;87428;87429;87430;87431;87432;87433;87434;87435;87436;87437;87438;87439;87440;87441;87442;87443;97858;97859;97860;97861;97862;97863;97864;97865;97866;97867;97868;97869;97870;97871;97872;97873;97874;97875;97876;97877;97878;97879;97880;97881;97882;97883;97884;97885;97886;97887;97888;97889;97890;97891;97892;97893;97894;97895;97896;97897;97898;97899;97900;99424;99425;99426;99427;99428;99429;99430;99431;99432;99433;99434;99435;109814;109815;109816;109817;109818;109819;110809;110810;110811;110812;110813;110814;110815;110816;110817;110818;110819;110820;110821;110822</t>
  </si>
  <si>
    <t>4307;5099;8298;9848;10023;15939;15950;23017;29338;34767;38416;39727;51929;58477;64322;87431;97898;99427;109817;110816;110821</t>
  </si>
  <si>
    <t>360;361;362;363;364;365</t>
  </si>
  <si>
    <t>121;217;231;260;292;347</t>
  </si>
  <si>
    <t>Q9Z2V4</t>
  </si>
  <si>
    <t>Phosphoenolpyruvate carboxykinase, cytosolic [GTP]</t>
  </si>
  <si>
    <t>Pck1</t>
  </si>
  <si>
    <t>sp|Q9Z2V4|PCKGC_MOUSE Phosphoenolpyruvate carboxykinase, cytosolic [GTP] OS=Mus musculus OX=10090 GN=Pck1 PE=1 SV=1</t>
  </si>
  <si>
    <t>1269;2966;6504;6946;7123;7136</t>
  </si>
  <si>
    <t>1356;3143;6909;7376;7558;7571</t>
  </si>
  <si>
    <t>21910;21911;21912;21913;21914;21915;21916;21917;21918;21919;21920;21921;53512;53513;53514;53515;53516;53517;53518;53519;53520;53521;118222;118223;118224;118225;118226;118227;118228;118229;118230;118231;118232;118233;118234;118235;118236;118237;126020;126021;126022;126023;126024;126025;126026;126027;126028;126029;126030;128706;128707;128708;128709;128710;128711;128712;128713;128714;128893;128894;128895;128896;128897;128898;128899</t>
  </si>
  <si>
    <t>18655;18656;18657;46778;46779;46780;46781;46782;102743;102744;102745;102746;102747;102748;102749;102750;102751;102752;102753;102754;109502;109503;109504;109505;109506;109507;109508;111602;111603;111755;111756</t>
  </si>
  <si>
    <t>18656;46780;102746;109502;111602;111756</t>
  </si>
  <si>
    <t>Q9CQF9</t>
  </si>
  <si>
    <t>Prenylcysteine oxidase</t>
  </si>
  <si>
    <t>Pcyox1</t>
  </si>
  <si>
    <t>sp|Q9CQF9|PCYOX_MOUSE Prenylcysteine oxidase OS=Mus musculus OX=10090 GN=Pcyox1 PE=1 SV=1</t>
  </si>
  <si>
    <t>202;1446;2845;3735;4026;4633;5901;7214</t>
  </si>
  <si>
    <t>219;1543;3016;3946;4248;4935;6270;7654</t>
  </si>
  <si>
    <t>3578;3579;3580;3581;3582;3583;3584;3585;3586;3587;3588;24807;24808;24809;24810;24811;24812;24813;24814;24815;24816;24817;24818;51355;51356;51357;51358;51359;51360;51361;51362;51363;51364;51365;51366;51367;51368;67577;67578;67579;67580;67581;67582;67583;67584;67585;67586;67587;72961;72962;72963;72964;72965;72966;72967;72968;72969;72970;72971;84249;84250;84251;84252;84253;84254;84255;84256;84257;84258;84259;84260;84261;107165;107166;107167;107168;107169;107170;107171;107172;107173;107174;107175;130331;130332;130333;130334;130335;130336;130337;130338;130339;130340;130341;130342;130343;130344</t>
  </si>
  <si>
    <t>3246;3247;3248;3249;3250;21039;21040;21041;21042;21043;21044;21045;21046;21047;21048;44855;44856;44857;44858;44859;44860;44861;44862;44863;58145;58146;58147;58148;58149;58150;58151;62946;62947;62948;62949;62950;62951;72887;72888;72889;72890;72891;72892;72893;72894;72895;72896;72897;91756;91757;113173;113174;113175;113176;113177;113178;113179;113180</t>
  </si>
  <si>
    <t>3247;21039;44856;58147;62949;72893;91757;113175</t>
  </si>
  <si>
    <t>262;2443;3692;6317</t>
  </si>
  <si>
    <t>281;2587;3902;6714</t>
  </si>
  <si>
    <t>4768;4769;4770;4771;4772;4773;4774;4775;4776;4777;4778;4779;4780;4781;4782;43810;43811;43812;43813;43814;43815;43816;43817;43818;43819;43820;43821;43822;43823;66898;66899;66900;66901;66902;66903;66904;66905;66906;66907;66908;66909;66910;66911;66912;66913;114990;114991;114992;114993;114994;114995;114996;114997;114998;114999</t>
  </si>
  <si>
    <t>4300;4301;4302;38271;38272;38273;38274;38275;38276;57579;57580;57581;57582;57583;57584;57585;57586;57587;57588;57589;57590;57591;57592;99805</t>
  </si>
  <si>
    <t>4301;38272;57583;99805</t>
  </si>
  <si>
    <t>Q921X9</t>
  </si>
  <si>
    <t>Protein disulfide-isomerase A5</t>
  </si>
  <si>
    <t>Pdia5</t>
  </si>
  <si>
    <t>sp|Q921X9|PDIA5_MOUSE Protein disulfide-isomerase A5 OS=Mus musculus OX=10090 GN=Pdia5 PE=1 SV=1</t>
  </si>
  <si>
    <t>663;1141;1142;1848;2451;2835;2920;3147;3424;3539;3999;4518;4687;4819;4834;4843;5468;5837;6744</t>
  </si>
  <si>
    <t>704;1224;1225;1969;2596;3005;3095;3336;3624;3744;4219;4786;4992;5130;5145;5154;5814;6203;7167</t>
  </si>
  <si>
    <t>11230;11231;11232;11233;11234;11235;11236;11237;11238;11239;11240;11241;11242;11243;11244;11245;11246;11247;11248;11249;11250;11251;11252;11253;11254;11255;11256;11257;11258;11259;11260;11261;11262;11263;11264;11265;11266;19823;19824;19825;19826;19827;19828;19829;19830;19831;19832;19833;19834;19835;19836;19837;19838;19839;19840;19841;19842;19843;19844;19845;19846;19847;19848;19849;19850;19851;19852;19853;19854;19855;19856;19857;19858;19859;19860;19861;19862;32380;32381;32382;32383;32384;32385;32386;32387;32388;32389;32390;32391;32392;32393;32394;32395;32396;32397;32398;32399;32400;32401;32402;32403;32404;32405;43951;43952;43953;43954;43955;43956;43957;43958;43959;43960;43961;43962;43963;51202;51203;51204;51205;51206;51207;51208;51209;51210;51211;51212;51213;51214;51215;51216;51217;52704;52705;52706;52707;52708;52709;52710;52711;52712;52713;52714;52715;52716;52717;52718;52719;52720;52721;52722;52723;56738;56739;56740;56741;56742;56743;56744;56745;56746;56747;56748;56749;56750;61563;61564;61565;61566;61567;61568;61569;61570;61571;61572;61573;61574;61575;61576;61577;61578;61579;64035;64036;64037;64038;64039;64040;64041;64042;64043;64044;72534;72535;72536;72537;72538;72539;72540;72541;72542;72543;72544;72545;72546;72547;72548;81778;81779;81780;81781;81782;81783;81784;81785;81786;81787;85194;85195;85196;85197;87403;87404;87405;87406;87407;87408;87409;87410;87411;87412;87413;87414;87415;87416;87417;87418;87419;87420;87421;87422;87423;87424;87425;87426;87427;87428;87429;87601;87602;87603;87604;87605;87606;87607;87608;87609;87610;87611;87756;87757;87758;87759;87760;87761;87762;87763;87764;87765;87766;87767;99258;106163;106164;106165;106166;106167;106168;106169;106170;106171;106172;106173;122560;122561;122562;122563;122564;122565;122566;122567;122568;122569;122570;122571;122572;122573;122574;122575</t>
  </si>
  <si>
    <t>9557;9558;9559;9560;9561;9562;9563;9564;9565;9566;9567;9568;9569;9570;9571;9572;9573;9574;9575;9576;9577;9578;9579;17089;17090;17091;17092;17093;17094;17095;17096;17097;17098;17099;17100;17101;17102;17103;17104;17105;17106;17107;17108;17109;17110;17111;17112;17113;17114;17115;17116;27741;27742;27743;27744;27745;27746;27747;27748;27749;27750;27751;27752;27753;27754;27755;27756;27757;27758;38383;38384;38385;38386;38387;38388;38389;38390;38391;38392;38393;38394;38395;38396;44652;44653;44654;44655;44656;44657;44658;44659;44660;44661;44662;44663;46159;46160;49464;49465;49466;49467;49468;49469;49470;53360;53361;53362;53363;55252;55253;55254;55255;55256;62622;62623;62624;62625;62626;62627;62628;62629;62630;62631;62632;62633;70686;70687;73690;75514;75515;75516;75517;75518;75519;75520;75521;75522;75523;75524;75525;75526;75527;75528;75529;75530;75653;75654;75655;75656;75657;75658;75659;75660;75661;75662;75793;75794;75795;85341;90989;90990;90991;90992;90993;90994;90995;90996;90997;90998;106252</t>
  </si>
  <si>
    <t>9558;17091;17096;27745;38393;44661;46159;49469;53361;55252;62626;70687;73690;75523;75658;75795;85341;90990;106252</t>
  </si>
  <si>
    <t>Q9Z211</t>
  </si>
  <si>
    <t>Peroxisomal membrane protein 11A</t>
  </si>
  <si>
    <t>Pex11a</t>
  </si>
  <si>
    <t>sp|Q9Z211|PX11A_MOUSE Peroxisomal membrane protein 11A OS=Mus musculus OX=10090 GN=Pex11a PE=1 SV=1</t>
  </si>
  <si>
    <t>2775;3639;5698</t>
  </si>
  <si>
    <t>2940;3847;6053</t>
  </si>
  <si>
    <t>49947;49948;49949;49950;49951;49952;49953;49954;49955;49956;49957;49958;65979;65980;65981;65982;65983;65984;65985;65986;65987;65988;65989;65990;65991;103680;103681;103682;103683;103684;103685;103686;103687;103688;103689;103690;103691;103692;103693;103694;103695</t>
  </si>
  <si>
    <t>43638;43639;43640;43641;43642;43643;43644;43645;43646;43647;56821;56822;56823;89135;89136</t>
  </si>
  <si>
    <t>43643;56821;89135</t>
  </si>
  <si>
    <t>379;1518;4158;6008;7198</t>
  </si>
  <si>
    <t>406;1627;4388;6385;7637</t>
  </si>
  <si>
    <t>6831;26357;26358;26359;26360;26361;26362;26363;26364;26365;75564;75565;75566;75567;75568;75569;75570;75571;75572;75573;108954;108955;108956;108957;108958;108959;108960;108961;108962;108963;108964;108965;130065;130066;130067;130068;130069;130070;130071;130072;130073;130074;130075;130076;130077;130078;130079;130080;130081;130082;130083;130084;130085;130086</t>
  </si>
  <si>
    <t>6225;22599;22600;22601;65544;92961;92962;92963;92964;92965;92966;92967;92968;92969;92970;92971;113009;113010;113011;113012;113013;113014;113015;113016;113017;113018;113019;113020;113021;113022;113023</t>
  </si>
  <si>
    <t>6225;22600;65544;92965;113021</t>
  </si>
  <si>
    <t>P20918</t>
  </si>
  <si>
    <t>Plasminogen;Plasmin heavy chain A;Activation peptide;Angiostatin;Plasmin heavy chain A, short form;Plasmin light chain B</t>
  </si>
  <si>
    <t>Plg</t>
  </si>
  <si>
    <t>sp|P20918|PLMN_MOUSE Plasminogen OS=Mus musculus OX=10090 GN=Plg PE=1 SV=3</t>
  </si>
  <si>
    <t>1544;2032;3865;4234;4763;5787;6029;6366;6492;6903</t>
  </si>
  <si>
    <t>1655;2159;4082;4473;5072;6149;6407;6766;6896;7330</t>
  </si>
  <si>
    <t>26825;26826;26827;26828;26829;26830;26831;26832;26833;26834;26835;26836;26837;26838;26839;35440;35441;35442;35443;35444;35445;35446;35447;35448;35449;35450;70168;70169;70170;70171;70172;70173;70174;70175;70176;70177;70178;77096;77097;77098;77099;77100;77101;77102;77103;77104;77105;77106;77107;77108;86543;86544;86545;86546;86547;86548;86549;86550;86551;86552;86553;86554;86555;86556;86557;86558;105377;105378;105379;105380;105381;105382;105383;105384;105385;105386;105387;105388;105389;109256;109257;109258;109259;109260;109261;109262;109263;109264;109265;115700;115701;115702;115703;115704;115705;115706;115707;115708;115709;115710;115711;115712;115713;118078;118079;118080;118081;118082;125125;125126;125127;125128;125129;125130;125131;125132;125133;125134;125135;125136</t>
  </si>
  <si>
    <t>22943;22944;22945;22946;22947;22948;22949;22950;22951;22952;22953;22954;30317;30318;30319;30320;30321;30322;30323;60745;60746;66908;66909;66910;66911;66912;66913;66914;66915;66916;74986;74987;74988;74989;74990;74991;74992;74993;74994;74995;74996;74997;90387;90388;90389;90390;90391;93145;93146;93147;100342;100343;100344;100345;100346;100347;100348;100349;100350;102675;108689;108690;108691</t>
  </si>
  <si>
    <t>22943;30318;60745;66914;74986;90390;93145;100350;102675;108691</t>
  </si>
  <si>
    <t>Q8C165</t>
  </si>
  <si>
    <t>Probable carboxypeptidase PM20D1</t>
  </si>
  <si>
    <t>Pm20d1</t>
  </si>
  <si>
    <t>sp|Q8C165|P20D1_MOUSE N-fatty-acyl-amino acid synthase/hydrolase PM20D1 OS=Mus musculus OX=10090 GN=Pm20d1 PE=1 SV=1</t>
  </si>
  <si>
    <t>3194;3931;5372</t>
  </si>
  <si>
    <t>3384;4149;5708</t>
  </si>
  <si>
    <t>57497;57498;57499;57500;57501;57502;57503;57504;57505;57506;57507;57508;57509;71345;71346;71347;71348;71349;71350;71351;71352;71353;71354;71355;97365</t>
  </si>
  <si>
    <t>50120;50121;50122;61669;61670;61671;61672;61673;61674;83545</t>
  </si>
  <si>
    <t>50120;61669;83545</t>
  </si>
  <si>
    <t>Q6P8U6</t>
  </si>
  <si>
    <t>Pancreatic triacylglycerol lipase</t>
  </si>
  <si>
    <t>Pnlip</t>
  </si>
  <si>
    <t>sp|Q6P8U6|LIPP_MOUSE Pancreatic triacylglycerol lipase OS=Mus musculus OX=10090 GN=Pnlip PE=1 SV=1</t>
  </si>
  <si>
    <t>372;692;693;1254;1880;1914;2095;2180;2509;3024;3025;3279;3762;4417;4669;4731;5152;5861;6138;6356;6394;6762;6811;6812;7217</t>
  </si>
  <si>
    <t>399;736;737;738;1340;2003;2037;2226;2314;2657;3205;3206;3207;3470;3975;4660;4973;5040;5483;6228;6525;6756;6796;7185;7236;7237;7657</t>
  </si>
  <si>
    <t>6712;6713;6714;6715;6716;6717;6718;6719;6720;6721;6722;6723;11784;11785;11786;11787;11788;11789;11790;11791;11792;11793;11794;11795;11796;11797;11798;11799;11800;11801;11802;11803;11804;11805;11806;11807;11808;11809;11810;11811;11812;11813;11814;11815;21629;21630;21631;21632;21633;21634;21635;21636;21637;21638;21639;21640;21641;21642;21643;21644;21645;21646;21647;21648;21649;21650;21651;21652;32956;32957;32958;32959;32960;32961;32962;32963;32964;32965;32966;32967;32968;32969;32970;32971;32972;32973;32974;32975;32976;32977;32978;32979;32980;32981;32982;32983;32984;32985;32986;32987;32988;32989;32990;32991;32992;32993;33452;33453;33454;33455;33456;33457;33458;33459;33460;33461;33462;33463;33464;33465;33466;33467;33468;33469;33470;33471;33472;33473;33474;33475;33476;33477;33478;36920;36921;36922;36923;36924;36925;36926;36927;36928;36929;36930;36931;38397;38398;38399;38400;38401;38402;38403;38404;38405;38406;38407;38408;45001;45002;45003;45004;45005;45006;45007;45008;45009;45010;45011;45012;45013;45014;45015;45016;45017;45018;45019;45020;45021;45022;45023;45024;45025;45026;54538;54539;54540;54541;54542;54543;54544;54545;54546;54547;54548;54549;54550;54551;54552;54553;54554;54555;54556;54557;54558;54559;54560;54561;54562;54563;54564;54565;54566;54567;54568;54569;54570;54571;54572;54573;54574;54575;54576;54577;54578;54579;54580;54581;54582;54583;54584;54585;54586;54587;54588;54589;54590;54591;54592;54593;54594;54595;54596;54597;54598;54599;54600;54601;54602;54603;54604;54605;54606;58866;58867;58868;58869;58870;58871;58872;58873;58874;58875;58876;58877;58878;58879;58880;58881;58882;58883;58884;58885;58886;58887;58888;58889;68177;68178;68179;68180;68181;68182;68183;68184;68185;68186;68187;68188;68189;68190;68191;68192;68193;68194;68195;68196;68197;68198;68199;68200;79676;79677;79678;79679;79680;79681;79682;79683;79684;79685;79686;79687;84764;84765;84766;84767;84768;84769;84770;84771;84772;84773;84774;84775;84776;84777;84778;84779;84780;84781;84782;84783;84784;84785;84786;84787;84788;84789;84790;84791;86057;86058;86059;86060;86061;86062;86063;86064;86065;86066;86067;86068;86069;86070;86071;86072;86073;86074;86075;86076;86077;86078;86079;86080;86081;86082;93562;93563;93564;93565;93566;93567;93568;93569;93570;93571;93572;106502;106503;106504;106505;106506;106507;106508;106509;106510;106511;106512;106513;106514;111781;111782;111783;111784;111785;111786;111787;111788;111789;111790;111791;111792;115516;115517;115518;115519;115520;115521;115522;115523;115524;115525;115526;115527;115528;116222;116223;116224;116225;116226;116227;116228;116229;116230;116231;116232;116233;116234;122830;122831;122832;122833;122834;122835;122836;122837;122838;122839;122840;122841;122842;122843;122844;122845;122846;122847;122848;122849;122850;122851;122852;122853;123713;123714;123715;123716;123717;123718;123719;123720;123721;123722;123723;130369;130370;130371;130372;130373;130374;130375;130376;130377;130378;130379;130380</t>
  </si>
  <si>
    <t>6125;6126;6127;6128;6129;6130;6131;6132;6133;6134;6135;6136;6137;6138;6139;6140;6141;6142;6143;6144;6145;6146;6147;6148;6149;6150;10058;10059;10060;10061;10062;10063;10064;10065;10066;10067;10068;10069;10070;10071;10072;10073;10074;10075;10076;10077;10078;10079;10080;10081;10082;10083;10084;10085;10086;10087;10088;10089;10090;10091;10092;10093;10094;10095;10096;10097;10098;10099;10100;10101;10102;10103;10104;10105;10106;10107;10108;10109;10110;10111;10112;10113;10114;10115;10116;18451;18452;18453;18454;18455;18456;18457;18458;18459;18460;18461;18462;18463;18464;18465;18466;18467;18468;18469;18470;18471;18472;28150;28151;28152;28153;28154;28155;28156;28157;28158;28159;28160;28161;28162;28163;28164;28165;28166;28167;28168;28169;28170;28171;28172;28173;28174;28175;28176;28177;28178;28179;28180;28181;28182;28183;28184;28185;28186;28187;28188;28189;28190;28191;28192;28193;28194;28195;28196;28197;28198;28483;28484;28485;28486;28487;28488;28489;28490;28491;28492;28493;28494;28495;28496;28497;28498;28499;28500;28501;28502;28503;28504;28505;28506;28507;28508;28509;28510;28511;28512;28513;28514;28515;28516;31897;31898;31899;31900;33011;33012;33013;33014;33015;33016;33017;33018;33019;33020;39361;39362;39363;39364;39365;39366;39367;39368;39369;39370;39371;39372;39373;39374;39375;39376;39377;39378;39379;39380;39381;39382;39383;39384;39385;39386;39387;39388;39389;39390;39391;39392;39393;39394;39395;39396;39397;39398;39399;47599;47600;47601;47602;47603;47604;47605;47606;47607;47608;47609;47610;47611;47612;47613;47614;47615;47616;47617;47618;47619;47620;47621;47622;47623;47624;47625;47626;47627;47628;47629;47630;47631;47632;47633;47634;47635;47636;47637;47638;47639;47640;47641;47642;47643;47644;47645;47646;47647;47648;47649;47650;47651;47652;47653;47654;47655;47656;47657;47658;47659;47660;47661;47662;47663;47664;47665;47666;51293;51294;51295;51296;51297;51298;51299;51300;51301;51302;51303;51304;51305;51306;51307;51308;51309;51310;51311;51312;51313;51314;51315;51316;51317;51318;51319;51320;51321;51322;51323;51324;51325;51326;58600;58601;58602;58603;58604;58605;58606;58607;58608;58609;58610;58611;58612;58613;58614;58615;58616;58617;58618;58619;58620;58621;58622;58623;58624;58625;58626;58627;58628;58629;58630;58631;58632;58633;58634;58635;58636;58637;58638;58639;58640;58641;58642;58643;68732;68733;68734;68735;68736;68737;68738;68739;68740;68741;68742;68743;68744;68745;68746;68747;68748;68749;68750;68751;73270;73271;73272;73273;73274;73275;73276;73277;73278;73279;73280;73281;73282;73283;73284;73285;73286;73287;73288;73289;73290;73291;73292;73293;73294;73295;73296;73297;73298;73299;73300;73301;73302;73303;73304;73305;73306;73307;73308;73309;73310;73311;73312;73313;73314;73315;73316;73317;73318;73319;73320;73321;73322;73323;73324;73325;73326;73327;73328;73329;73330;73331;73332;73333;73334;73335;73336;73337;74686;74687;74688;74689;74690;74691;74692;74693;74694;74695;74696;74697;74698;74699;74700;74701;74702;74703;74704;74705;74706;74707;74708;74709;80882;80883;80884;80885;80886;80887;80888;80889;80890;80891;80892;80893;91270;91271;91272;91273;91274;91275;91276;91277;91278;91279;91280;91281;91282;91283;91284;91285;91286;91287;91288;91289;91290;91291;91292;91293;91294;91295;91296;91297;91298;91299;91300;91301;91302;91303;96886;96887;96888;96889;96890;96891;96892;96893;96894;96895;96896;96897;96898;96899;96900;96901;96902;96903;96904;96905;96906;96907;96908;96909;96910;96911;96912;96913;96914;96915;96916;96917;96918;96919;96920;96921;100186;100187;100188;100189;100190;100191;100192;100193;100194;100195;100196;100197;100843;100844;100845;100846;100847;100848;100849;100850;100851;100852;100853;100854;100855;100856;100857;100858;100859;100860;100861;100862;100863;100864;100865;100866;106416;106417;106418;106419;106420;106421;106422;106423;106424;106425;106426;106427;106428;106429;106430;106431;106432;106433;106434;106435;106436;106437;107562;107563;107564;107565;113191;113192;113193;113194;113195;113196;113197;113198;113199;113200</t>
  </si>
  <si>
    <t>6132;10074;10099;18462;28180;28504;31897;33015;39363;47618;47640;51305;58619;68749;73323;74704;80890;91270;96907;100194;100857;106424;107563;107565;113191</t>
  </si>
  <si>
    <t>259;260</t>
  </si>
  <si>
    <t>106;324</t>
  </si>
  <si>
    <t>P17892;Q5BKQ4</t>
  </si>
  <si>
    <t>P17892</t>
  </si>
  <si>
    <t>20;1</t>
  </si>
  <si>
    <t>18;1</t>
  </si>
  <si>
    <t>Pancreatic lipase-related protein 2</t>
  </si>
  <si>
    <t>Pnliprp2</t>
  </si>
  <si>
    <t>sp|P17892|LIPR2_MOUSE Pancreatic lipase-related protein 2 OS=Mus musculus OX=10090 GN=Pnliprp2 PE=1 SV=2</t>
  </si>
  <si>
    <t>482;473</t>
  </si>
  <si>
    <t>918;1301;1867;1868;1937;1978;2943;3278;3669;4484;4496;4669;4732;5152;5852;6430;6497;6635;6810;7287</t>
  </si>
  <si>
    <t>True;True;True;True;True;True;True;True;True;True;True;False;True;False;True;True;True;True;True;True</t>
  </si>
  <si>
    <t>982;1392;1989;1990;2061;2103;3119;3469;3878;4740;4757;4758;4973;5041;5483;6219;6834;6902;7053;7235;7730</t>
  </si>
  <si>
    <t>16131;16132;16133;16134;16135;16136;16137;16138;16139;16140;22369;22370;22371;22372;22373;22374;22375;22376;32738;32739;32740;32741;32742;32743;32744;32745;32746;32747;32748;32749;32750;32751;32752;32753;32754;32755;32756;32757;32758;32759;32760;32761;33804;33805;33806;33807;33808;33809;34400;34401;34402;34403;34404;34405;34406;34407;34408;34409;34410;34411;53130;58842;58843;58844;58845;58846;58847;58848;58849;58850;58851;58852;58853;58854;58855;58856;58857;58858;58859;58860;58861;58862;58863;58864;58865;66583;66584;66585;66586;66587;66588;66589;80829;80830;80831;80832;80833;80834;80835;80836;80837;80838;80839;80840;81094;81095;81096;81097;81098;81099;81100;81101;81102;81103;81104;81105;81106;81107;81108;81109;81110;81111;81112;81113;81114;81115;81116;81117;81118;81119;81120;81121;81122;84764;84765;84766;84767;84768;84769;84770;84771;84772;84773;84774;84775;84776;84777;84778;84779;84780;84781;84782;84783;84784;84785;84786;84787;84788;84789;84790;84791;86083;86084;86085;86086;86087;86088;86089;86090;86091;86092;86093;86094;86095;86096;86097;86098;86099;86100;86101;86102;86103;86104;93562;93563;93564;93565;93566;93567;93568;93569;93570;93571;93572;106386;106387;106388;106389;106390;106391;106392;106393;106394;106395;106396;106397;116751;116752;116753;116754;116755;116756;116757;116758;116759;116760;116761;116762;116763;116764;116765;116766;116767;116768;116769;116770;116771;116772;116773;116774;118138;118139;118140;118141;118142;118143;118144;118145;118146;118147;118148;118149;118150;118151;118152;118153;118154;118155;118156;118157;118158;118159;118160;118161;120559;120560;120561;120562;120563;120564;120565;120566;120567;120568;120569;120570;123712;131767;131768;131769;131770;131771;131772;131773;131774;131775;131776;131777;131778;131779;131780;131781;131782;131783;131784;131785;131786;131787;131788;131789;131790</t>
  </si>
  <si>
    <t>14179;14180;14181;14182;14183;14184;14185;14186;14187;14188;18944;28009;28010;28011;28012;28013;28014;28015;28016;28017;28018;28019;28020;28021;28022;28761;28762;28763;28764;28765;28766;29246;29247;29248;29249;29250;29251;29252;29253;29254;29255;29256;29257;46494;51272;51273;51274;51275;51276;51277;51278;51279;51280;51281;51282;51283;51284;51285;51286;51287;51288;51289;51290;51291;51292;57384;57385;69721;69896;69897;69898;69899;69900;69901;69902;69903;69904;69905;69906;69907;69908;69909;69910;69911;69912;69913;73270;73271;73272;73273;73274;73275;73276;73277;73278;73279;73280;73281;73282;73283;73284;73285;73286;73287;73288;73289;73290;73291;73292;73293;73294;73295;73296;73297;73298;73299;73300;73301;73302;73303;73304;73305;73306;73307;73308;73309;73310;73311;73312;73313;73314;73315;73316;73317;73318;73319;73320;73321;73322;73323;73324;73325;73326;73327;73328;73329;73330;73331;73332;73333;73334;73335;73336;73337;74710;74711;80882;80883;80884;80885;80886;80887;80888;80889;80890;80891;80892;80893;91165;91166;91167;91168;91169;91170;91171;91172;91173;91174;91175;91176;101249;101250;101251;101252;101253;101254;101255;101256;101257;101258;101259;101260;101261;101262;101263;101264;101265;101266;101267;101268;102688;102689;102690;102691;102692;102693;102694;102695;102696;102697;102698;102699;102700;104555;104556;104557;104558;104559;104560;104561;104562;107561;114508;114509;114510;114511;114512;114513;114514;114515;114516;114517;114518;114519;114520;114521;114522;114523;114524;114525;114526;114527</t>
  </si>
  <si>
    <t>14185;18944;28012;28016;28766;29248;46494;51275;57384;69721;69913;73323;74710;80890;91168;101249;102696;104561;107561;114519</t>
  </si>
  <si>
    <t>Neuropathy target esterase</t>
  </si>
  <si>
    <t>Pnpla6</t>
  </si>
  <si>
    <t>sp|Q3TRM4|PLPL6_MOUSE Patatin-like phospholipase domain-containing protein 6 OS=Mus musculus OX=10090 GN=Pnpla6 PE=1 SV=2</t>
  </si>
  <si>
    <t>96;356;491;530;593;711;805;818;885;1480;1600;1769;2164;2908;3264;3313;3625;3862;4077;4205;4598;5113;5158;5188;5229;5289;5320;5325;5434;5728;6156;6605;6669;6742</t>
  </si>
  <si>
    <t>True;True;True;True;True;True;True;True;True;True;True;True;True;True;True;True;True;True;True;True;True;True;True;True;True;False;True;True;True;True;False;True;True;True</t>
  </si>
  <si>
    <t>102;382;525;565;632;756;856;870;942;1580;1711;1889;2298;3082;3455;3505;3833;4079;4304;4443;4892;5442;5489;5519;5561;5622;5653;5658;5777;6084;6544;7018;7087;7165</t>
  </si>
  <si>
    <t>1662;1663;1664;1665;1666;1667;1668;1669;1670;1671;1672;1673;1674;1675;1676;1677;1678;6386;6387;6388;6389;6390;6391;6392;6393;6394;6395;6396;6397;8700;8701;8702;8703;8704;8705;8706;8707;8708;8709;8710;8711;8712;8713;8714;8715;8716;8717;8718;8719;8720;8721;8722;8723;9237;9238;9239;9240;9241;9242;9243;9244;9245;9246;9247;9248;10173;10174;10175;10176;10177;10178;10179;10180;10181;10182;10183;10184;12045;12046;12047;12048;12049;12050;12051;12052;12053;12054;12055;12056;13623;13624;13625;13626;13627;13628;13629;13630;13631;13632;13633;13832;13833;13834;13835;13836;13837;13838;13839;13840;13841;13842;13843;15144;15145;15146;15147;15148;15149;15150;15151;15152;15153;25428;25429;25430;25431;25432;25433;25434;25435;25436;25437;25438;25439;28270;28271;28272;28273;28274;31146;31147;31148;31149;31150;31151;31152;31153;31154;31155;31156;31157;31158;38142;38143;38144;38145;38146;38147;38148;38149;38150;38151;38152;38153;52453;52454;52455;52456;52457;52458;52459;52460;52461;52462;52463;52464;58643;58644;58645;58646;58647;58648;58649;58650;58651;58652;58653;58654;59513;59514;59515;59516;59517;59518;59519;59520;59521;59522;59523;59524;59525;59526;59527;59528;59529;59530;59531;59532;59533;59534;65777;65778;65779;65780;65781;65782;65783;65784;65785;65786;65787;65788;70132;70133;70134;70135;70136;70137;70138;70139;70140;70141;70142;70143;73800;73801;73802;73803;73804;73805;76573;76574;76575;76576;76577;76578;76579;76580;76581;76582;76583;76584;83493;83494;83495;83496;83497;83498;83499;83500;83501;83502;83503;83504;92824;92825;92826;92827;92828;92829;92830;92831;92832;92833;92834;92835;93670;93671;93672;93673;93674;93675;93676;93677;93678;93679;93680;93681;94147;94148;94149;94150;94151;94152;94153;94154;94155;94156;94157;94158;94852;94853;94854;94855;94856;94857;94858;94859;94860;94861;94862;94863;96052;96053;96054;96055;96056;96057;96058;96059;96060;96061;96062;96063;96526;96527;96528;96529;96530;96531;96532;96533;96534;96535;96536;96537;96644;96645;96646;96647;96648;96649;96650;96651;96652;96653;96654;96655;98621;98622;98623;98624;98625;98626;98627;98628;98629;98630;98631;98632;98633;98634;98635;98636;98637;98638;98639;98640;98641;98642;98643;98644;104175;104176;104177;104178;104179;104180;104181;104182;104183;104184;104185;104186;112216;112217;112218;112219;112220;112221;112222;112223;112224;112225;112226;112227;119969;119970;119971;119972;119973;119974;119975;119976;119977;119978;119979;119980;119981;119982;119983;119984;119985;119986;119987;119988;119989;119990;119991;119992;121065;121066;121067;121068;121069;122536;122537;122538;122539;122540;122541;122542;122543;122544;122545;122546;122547</t>
  </si>
  <si>
    <t>1617;1618;1619;1620;1621;1622;1623;1624;1625;1626;1627;1628;5903;5904;5905;5906;5907;5908;5909;5910;5911;5912;5913;5914;7824;7825;7826;7827;7828;7829;7830;7831;7832;7833;7834;7835;7836;7837;7838;7839;7840;7841;7842;7843;7844;7845;7846;7847;7848;7849;8137;8138;8139;8140;8141;8142;8143;8144;8145;8146;8147;8148;8780;8781;8782;8783;8784;8785;8786;8787;10228;10229;10230;10231;11823;11824;11825;11826;11827;11828;11829;11830;11995;11996;11997;11998;11999;12000;12001;12002;12003;12004;12005;12006;13159;21537;21538;21539;21540;21541;21542;21543;21544;21545;21546;21547;21548;24324;24325;24326;26757;26758;26759;26760;26761;26762;26763;26764;26765;26766;26767;26768;32857;32858;32859;32860;45851;45852;45853;45854;45855;45856;45857;45858;45859;45860;45861;51126;51127;51128;51129;51130;51131;51132;51133;51134;51135;51136;51137;51138;51824;51825;51826;51827;51828;51829;51830;51831;51832;51833;51834;51835;51836;56701;56702;56703;56704;56705;56706;56707;56708;56709;56710;60715;60716;60717;60718;60719;60720;60721;60722;60723;60724;63494;63495;63496;63497;63498;63499;66450;66451;66452;66453;66454;66455;66456;66457;66458;66459;66460;66461;72275;72276;72277;72278;72279;72280;72281;72282;72283;72284;72285;72286;80296;80297;80298;80299;80300;80301;80302;80303;80953;80954;80955;80956;80957;80958;81238;81239;81240;81241;81242;81243;81695;81696;81697;81698;81699;81700;81701;81702;81703;81704;81705;82589;82590;82591;82592;82593;82594;82595;82909;82910;82911;82912;82913;82914;82915;82916;82917;82918;82919;83029;83030;83031;83032;83033;83034;83035;83036;84911;84912;84913;84914;84915;84916;84917;84918;84919;84920;84921;84922;84923;89464;89465;89466;89467;89468;89469;89470;89471;97513;97514;97515;97516;97517;97518;97519;97520;97521;97522;97523;97524;104149;104150;104151;104152;104153;104154;104155;104156;104157;104158;104159;104160;104161;104162;104163;104164;104165;104166;104167;104168;104169;104170;104171;104172;104959;104960;104961;104962;106243;106244</t>
  </si>
  <si>
    <t>1626;5905;7846;8139;8780;10228;11824;12000;13159;21538;24324;26758;32859;45851;51138;51825;56709;60723;63496;66452;72275;80296;80956;81240;81696;82590;82916;83035;84917;89465;97518;104152;104959;106243</t>
  </si>
  <si>
    <t>Patatin-like phospholipase domain-containing protein 7</t>
  </si>
  <si>
    <t>Pnpla7</t>
  </si>
  <si>
    <t>sp|A2AJ88|PLPL7_MOUSE Patatin-like phospholipase domain-containing protein 7 OS=Mus musculus OX=10090 GN=Pnpla7 PE=1 SV=1</t>
  </si>
  <si>
    <t>236;529;804;875;988;1753;2147;2165;3095;3109;3312;3504;3624;3651;3805;4065;4237;4319;4537;4600;4861;5051;5106;5143;5245;5289;5321;5722;5723;5727;5803;6156;6159;6231;6585;6948</t>
  </si>
  <si>
    <t>True;True;True;True;True;True;True;True;True;True;True;True;True;True;True;True;True;True;True;True;True;True;True;True;True;True;True;True;True;True;True;True;True;True;True;True</t>
  </si>
  <si>
    <t>253;564;855;930;1056;1872;2280;2299;3282;3296;3504;3708;3832;3859;4022;4292;4476;4559;4807;4808;4895;5172;5375;5434;5474;5578;5622;5654;6078;6079;6083;6166;6544;6547;6626;6996;6997;7378</t>
  </si>
  <si>
    <t>4197;4198;4199;4200;4201;4202;4203;4204;4205;4206;4207;4208;9225;9226;9227;9228;9229;9230;9231;9232;9233;9234;9235;9236;13611;13612;13613;13614;13615;13616;13617;13618;13619;13620;13621;13622;14954;14955;14956;14957;14958;14959;14960;14961;14962;14963;14964;14965;14966;14967;14968;14969;14970;14971;14972;14973;14974;14975;14976;14977;17308;17309;17310;17311;17312;17313;17314;17315;17316;17317;17318;17319;30847;30848;30849;30850;30851;30852;30853;30854;30855;30856;30857;30858;37843;37844;37845;37846;37847;37848;37849;37850;37851;37852;37853;38154;38155;38156;38157;38158;38159;38160;38161;38162;38163;38164;38165;38166;38167;38168;38169;38170;38171;38172;38173;38174;38175;38176;38177;55857;55858;55859;55860;55861;55862;55863;55864;55865;55866;55867;55868;55869;55870;55871;55872;55873;55874;55875;55876;55877;55878;55879;55880;56089;56090;56091;56092;56093;56094;56095;56096;56097;56098;56099;56100;56101;56102;56103;56104;56105;56106;56107;56108;56109;56110;56111;56112;59491;59492;59493;59494;59495;59496;59497;59498;59499;59500;59501;59502;59503;59504;59505;59506;59507;59508;59509;59510;59511;59512;63228;63229;63230;63231;63232;63233;63234;63235;63236;63237;63238;63239;63240;63241;63242;63243;63244;63245;63246;63247;63248;63249;63250;63251;65771;65772;65773;65774;65775;65776;66250;66251;66252;66253;66254;66255;66256;66257;66258;66259;66260;66261;69069;69070;69071;69072;69073;69074;69075;69076;69077;69078;69079;69080;69081;69082;69083;69084;69085;69086;69087;69088;69089;69090;69091;69092;73585;73586;73587;73588;73589;73590;73591;73592;73593;73594;73595;73596;77142;77143;77144;77145;77146;77147;77148;77149;77150;77151;77152;77153;77154;77155;77156;77157;77158;77159;77160;77161;77162;77163;77164;77165;78343;78344;78345;78346;78347;78348;78349;78350;78351;78352;78353;78354;82054;82055;82056;82057;82058;82059;82060;82061;82062;82063;82064;82065;82066;82067;82068;82069;82070;82071;82072;82073;82074;83552;83553;83554;83555;83556;83557;88174;88175;88176;88177;88178;88179;88180;88181;88182;88183;88184;88185;88186;88187;88188;88189;88190;88191;88192;88193;88194;91762;91763;91764;91765;91766;91767;91768;91769;91770;91771;91772;92722;92723;92724;92725;92726;92727;92728;92729;92730;92731;92732;93436;93437;93438;93439;93440;93441;93442;93443;93444;93445;93446;93447;95225;95226;95227;95228;95229;95230;95231;95232;95233;95234;95235;95236;96052;96053;96054;96055;96056;96057;96058;96059;96060;96061;96062;96063;96538;96539;96540;96541;96542;96543;96544;96545;96546;96547;96548;96549;104033;104034;104035;104036;104037;104038;104039;104040;104041;104042;104043;104044;104045;104046;104047;104048;104049;104050;104051;104052;104053;104054;104151;104152;104153;104154;104155;104156;104157;104158;104159;104160;104161;104162;104163;104164;104165;104166;104167;104168;104169;104170;104171;104172;104173;104174;105652;105653;105654;105655;105656;105657;105658;105659;105660;105661;105662;105663;105664;105665;105666;105667;105668;105669;105670;105671;112216;112217;112218;112219;112220;112221;112222;112223;112224;112225;112226;112227;112258;112259;112260;112261;112262;112263;112264;112265;112266;112267;112268;112269;113632;113633;113634;113635;113636;113637;113638;113639;113640;113641;113642;113643;113644;113645;113646;113647;113648;113649;113650;113651;113652;113653;113654;113655;119585;119586;119587;119588;119589;119590;119591;119592;119593;119594;119595;119596;119597;119598;119599;119600;119601;119602;119603;119604;119605;119606;119607;119608;119609;119610;126044;126045;126046;126047;126048;126049;126050;126051;126052;126053;126054</t>
  </si>
  <si>
    <t>3775;3776;3777;3778;3779;3780;3781;3782;3783;3784;3785;3786;8127;8128;8129;8130;8131;8132;8133;8134;8135;8136;11811;11812;11813;11814;11815;11816;11817;11818;11819;11820;11821;11822;13031;13032;13033;13034;13035;13036;13037;13038;13039;13040;13041;13042;13043;13044;13045;14979;14980;14981;14982;14983;14984;14985;14986;14987;14988;14989;14990;26600;26601;26602;26603;26604;26605;26606;26607;26608;26609;26610;26611;32596;32597;32598;32599;32600;32601;32602;32603;32604;32605;32606;32607;32861;32862;32863;32864;32865;32866;32867;32868;32869;32870;32871;32872;32873;32874;32875;32876;32877;32878;32879;32880;32881;32882;32883;32884;48823;48824;48825;48826;48827;48828;48829;48830;48831;48832;48833;48834;48835;48836;48837;48838;48839;48840;48841;48842;48998;48999;49000;49001;49002;49003;49004;49005;49006;49007;49008;49009;49010;49011;49012;49013;49014;49015;51810;51811;51812;51813;51814;51815;51816;51817;51818;51819;51820;51821;51822;51823;54703;54704;54705;54706;54707;54708;54709;54710;54711;54712;54713;54714;54715;54716;54717;54718;54719;54720;54721;54722;54723;54724;54725;54726;56695;56696;56697;56698;56699;56700;57117;59687;59688;59689;59690;59691;59692;59693;59694;59695;59696;59697;59698;59699;59700;59701;59702;59703;59704;59705;59706;59707;59708;59709;59710;59711;59712;59713;63312;63313;63314;63315;63316;63317;63318;67003;67004;67005;67006;67007;67008;67009;67010;67011;67012;67013;67014;67015;67016;67017;67018;67019;67020;67021;67022;67023;67024;67025;67026;67027;67028;67029;67800;67801;67802;67803;67804;67805;70908;70909;70910;70911;70912;70913;70914;70915;70916;70917;70918;70919;70920;70921;70922;70923;70924;70925;70926;72298;72299;72300;72301;72302;76281;76282;76283;76284;76285;76286;76287;76288;76289;76290;76291;76292;76293;76294;76295;79567;79568;79569;79570;80229;80230;80231;80232;80233;80234;80235;80236;80237;80238;80810;80811;80812;80813;80814;82017;82018;82019;82589;82590;82591;82592;82593;82594;82595;82920;82921;82922;82923;89338;89339;89340;89341;89342;89343;89344;89345;89346;89347;89447;89448;89449;89450;89451;89452;89453;89454;89455;89456;89457;89458;89459;89460;89461;89462;89463;90621;90622;90623;90624;90625;90626;90627;90628;90629;90630;90631;97513;97514;97515;97516;97517;97518;97519;97520;97521;97522;97523;97524;97548;97549;97550;97551;97552;97553;97554;97555;97556;97557;98726;98727;98728;98729;98730;98731;98732;98733;98734;98735;98736;98737;98738;98739;98740;98741;98742;98743;98744;98745;98746;98747;98748;103893;103894;103895;103896;103897;103898;103899;103900;103901;103902;103903;103904;103905;103906;109521;109522;109523;109524;109525;109526;109527;109528;109529</t>
  </si>
  <si>
    <t>3779;8133;11820;13038;14984;26609;32600;32883;48836;49001;51815;54726;56698;57117;59711;63317;67013;67804;70909;72300;76293;79568;80230;80813;82017;82590;82922;89345;89346;89457;90630;97518;97555;98747;103897;109523</t>
  </si>
  <si>
    <t>0;1</t>
  </si>
  <si>
    <t>942;1165</t>
  </si>
  <si>
    <t>Q62087</t>
  </si>
  <si>
    <t>Serum paraoxonase/lactonase 3</t>
  </si>
  <si>
    <t>Pon3</t>
  </si>
  <si>
    <t>sp|Q62087|PON3_MOUSE Serum paraoxonase/lactonase 3 OS=Mus musculus OX=10090 GN=Pon3 PE=1 SV=2</t>
  </si>
  <si>
    <t>2071;3207;3418;3965;4303;4525;5707;7195</t>
  </si>
  <si>
    <t>2201;3397;3618;4185;4542;4793;6063;7634</t>
  </si>
  <si>
    <t>36054;36055;36056;36057;36058;36059;36060;36061;36062;36063;36064;36065;57712;57713;57714;57715;57716;57717;57718;57719;57720;57721;57722;57723;57724;57725;57726;57727;57728;57729;57730;61456;61457;61458;61459;61460;61461;61462;61463;61464;61465;61466;61467;61468;61469;61470;61471;61472;61473;61474;61475;61476;61477;61478;61479;61480;72000;72001;72002;78111;78112;78113;78114;78115;81856;81857;81858;81859;81860;81861;81862;81863;81864;81865;81866;81867;81868;81869;81870;81871;81872;81873;81874;81875;81876;81877;81878;81879;103838;103839;103840;103841;103842;103843;103844;103845;103846;103847;103848;103849;130011;130012;130013;130014;130015;130016;130017;130018;130019;130020;130021;130022;130023;130024;130025;130026;130027;130028;130029;130030;130031;130032;130033;130034;130035;130036;130037</t>
  </si>
  <si>
    <t>30799;30800;30801;30802;30803;30804;30805;30806;50325;50326;50327;50328;50329;50330;50331;50332;50333;50334;50335;50336;50337;50338;50339;50340;50341;50342;50343;50344;50345;53295;53296;53297;53298;53299;53300;53301;53302;53303;53304;53305;53306;53307;53308;53309;53310;53311;53312;53313;62191;62192;67645;70735;70736;70737;70738;70739;70740;70741;70742;70743;70744;70745;70746;70747;70748;70749;70750;89200;89201;89202;89203;112980;112981;112982;112983;112984;112985;112986;112987;112988;112989;112990</t>
  </si>
  <si>
    <t>30801;50343;53313;62192;67645;70744;89203;112982</t>
  </si>
  <si>
    <t>737;740;1592;1661;4147;4356</t>
  </si>
  <si>
    <t>782;785;1703;1776;4377;4597</t>
  </si>
  <si>
    <t>12392;12393;12394;12395;12396;12397;12398;12399;12400;12401;12402;12403;12433;12434;12435;12436;12437;12438;12439;12440;12441;12442;28177;28178;28179;28180;29251;29252;29253;29254;29255;29256;29257;29258;29259;75394;75395;75396;75397;75398;75399;75400;75401;75402;78855;78856;78857;78858;78859;78860;78861;78862;78863;78864;78865;78866;78867;78868;78869;78870;78871;78872;78873</t>
  </si>
  <si>
    <t>10439;10440;10441;10442;10443;10444;10445;10446;10447;10469;10470;10471;10472;10473;10474;10475;10476;10477;10478;24233;25160;25161;25162;25163;65453;65454;65455;65456;65457;65458;65459;68153;68154;68155;68156;68157;68158;68159;68160;68161;68162;68163;68164;68165;68166</t>
  </si>
  <si>
    <t>10446;10477;24233;25161;65453;68161</t>
  </si>
  <si>
    <t>Q9WUQ2</t>
  </si>
  <si>
    <t>Prolactin regulatory element-binding protein</t>
  </si>
  <si>
    <t>Preb</t>
  </si>
  <si>
    <t>sp|Q9WUQ2|PREB_MOUSE Prolactin regulatory element-binding protein OS=Mus musculus OX=10090 GN=Preb PE=1 SV=1</t>
  </si>
  <si>
    <t>233;446;1836;4762;5403;5892;6793</t>
  </si>
  <si>
    <t>250;479;1956;5071;5742;6259;7217</t>
  </si>
  <si>
    <t>4155;4156;4157;4158;4159;7898;7899;7900;7901;7902;7903;7904;7905;7906;7907;7908;7909;7910;7911;7912;32178;32179;32180;32181;32182;32183;32184;32185;32186;32187;32188;32189;32190;32191;32192;32193;86533;86534;86535;86536;86537;86538;86539;86540;86541;86542;97903;97904;97905;97906;97907;97908;97909;97910;97911;97912;97913;97914;97915;106995;106996;106997;106998;106999;107000;107001;107002;107003;107004;107005;107006;107007;123434;123435;123436;123437;123438;123439;123440;123441;123442;123443;123444</t>
  </si>
  <si>
    <t>3761;7108;7109;7110;27586;27587;74977;74978;74979;74980;74981;74982;74983;74984;74985;84070;84071;84072;84073;84074;84075;84076;84077;84078;84079;84080;91643;91644;91645;91646;91647;91648;91649;107177;107178;107179;107180;107181;107182</t>
  </si>
  <si>
    <t>3761;7110;27586;74977;84076;91643;107177</t>
  </si>
  <si>
    <t>1279;3298;4076;4730;5553;6389;6618</t>
  </si>
  <si>
    <t>1367;3489;4303;5039;5902;6791;7032</t>
  </si>
  <si>
    <t>22032;22033;22034;22035;59190;59191;59192;59193;59194;59195;59196;59197;59198;59199;59200;59201;73792;73793;73794;73795;73796;73797;73798;73799;86049;86050;86051;86052;86053;86054;86055;86056;100732;100733;100734;100735;100736;100737;116160;116161;116162;116163;116164;116165;116166;116167;116168;116169;116170;120239;120240;120241;120242;120243;120244;120245;120246;120247</t>
  </si>
  <si>
    <t>18725;51561;51562;51563;51564;51565;51566;51567;51568;51569;63493;74685;86638;100804;100805;100806;104322;104323</t>
  </si>
  <si>
    <t>18725;51565;63493;74685;86638;100805;104322</t>
  </si>
  <si>
    <t>Q9WU79</t>
  </si>
  <si>
    <t>Proline dehydrogenase 1, mitochondrial</t>
  </si>
  <si>
    <t>Prodh</t>
  </si>
  <si>
    <t>sp|Q9WU79|PROD_MOUSE Proline dehydrogenase 1, mitochondrial OS=Mus musculus OX=10090 GN=Prodh PE=1 SV=2</t>
  </si>
  <si>
    <t>516;5055</t>
  </si>
  <si>
    <t>550;5379</t>
  </si>
  <si>
    <t>9030;9031;9032;9033;9034;9035;9036;9037;9038;9039;9040;9041;9042;91806;91807;91808;91809;91810;91811;91812;91813;91814;91815;91816;91817;91818;91819</t>
  </si>
  <si>
    <t>8029;79597;79598;79599;79600</t>
  </si>
  <si>
    <t>8029;79597</t>
  </si>
  <si>
    <t>Q9D8W5</t>
  </si>
  <si>
    <t>26S proteasome non-ATPase regulatory subunit 12</t>
  </si>
  <si>
    <t>Psmd12</t>
  </si>
  <si>
    <t>sp|Q9D8W5|PSD12_MOUSE 26S proteasome non-ATPase regulatory subunit 12 OS=Mus musculus OX=10090 GN=Psmd12 PE=1 SV=4</t>
  </si>
  <si>
    <t>1807;4058</t>
  </si>
  <si>
    <t>1927;4285</t>
  </si>
  <si>
    <t>31728;31729;31730;31731;31732;31733;31734;31735;73492;73493;73494;73495;73496;73497;73498;73499;73500</t>
  </si>
  <si>
    <t>27224;27225;63252;63253</t>
  </si>
  <si>
    <t>27224;63253</t>
  </si>
  <si>
    <t>Q9JM62</t>
  </si>
  <si>
    <t>Receptor expression-enhancing protein 6</t>
  </si>
  <si>
    <t>Reep6</t>
  </si>
  <si>
    <t>sp|Q9JM62|REEP6_MOUSE Receptor expression-enhancing protein 6 OS=Mus musculus OX=10090 GN=Reep6 PE=1 SV=1</t>
  </si>
  <si>
    <t>2701;4891;6507</t>
  </si>
  <si>
    <t>2859;5204;6912</t>
  </si>
  <si>
    <t>48362;48363;48364;48365;48366;48367;48368;48369;48370;48371;48372;48373;48374;48375;48376;88660;88661;88662;88663;88664;88665;88666;88667;88668;88669;88670;88671;88672;88673;88674;88675;88676;88677;88678;88679;88680;88681;88682;88683;88684;118282;118283;118284;118285;118286;118287;118288;118289;118290;118291;118292;118293</t>
  </si>
  <si>
    <t>42228;42229;42230;42231;42232;42233;42234;42235;42236;42237;42238;42239;42240;42241;76696;76697;76698;76699;76700;76701;76702;76703;76704;76705;76706;76707;76708;76709;76710;76711;76712;102821;102822;102823;102824;102825;102826;102827;102828;102829;102830;102831;102832</t>
  </si>
  <si>
    <t>42233;76699;102825</t>
  </si>
  <si>
    <t>Q64FW2</t>
  </si>
  <si>
    <t>All-trans-retinol 13,14-reductase</t>
  </si>
  <si>
    <t>Retsat</t>
  </si>
  <si>
    <t>sp|Q64FW2|RETST_MOUSE All-trans-retinol 13,14-reductase OS=Mus musculus OX=10090 GN=Retsat PE=1 SV=3</t>
  </si>
  <si>
    <t>444;540;571;1405;1828;2138;5204;5260;6357;6611</t>
  </si>
  <si>
    <t>477;575;609;1502;1948;2271;5535;5593;6757;7024</t>
  </si>
  <si>
    <t>7879;7880;7881;7882;7883;9386;9387;9388;9389;9390;9391;9392;9393;9394;9395;9396;9397;9398;9399;9400;9401;9402;9403;9404;9405;9406;9407;9408;9409;9410;9411;9412;9413;9414;9415;9869;9870;9871;9872;9873;9874;9875;9876;9877;9878;9879;9880;24192;24193;24194;24195;24196;24197;24198;24199;24200;24201;24202;24203;24204;24205;32022;32023;32024;32025;32026;32027;32028;32029;32030;32031;37675;37676;37677;37678;37679;37680;37681;37682;37683;37684;37685;37686;37687;37688;37689;37690;37691;37692;37693;37694;37695;37696;37697;37698;37699;37700;37701;37702;94371;94372;94373;94374;94375;94376;94377;94378;94379;94380;94381;94382;94383;94384;94385;94386;95493;95494;95495;95496;95497;95498;95499;95500;95501;95502;95503;95504;95505;95506;95507;115529;115530;115531;115532;115533;115534;115535;115536;115537;115538;115539;115540;120080;120081;120082;120083;120084;120085;120086;120087;120088;120089;120090;120091;120092;120093</t>
  </si>
  <si>
    <t>7104;8239;8240;8241;8242;8243;8244;8245;8246;8247;8248;8249;8250;8251;8252;8537;8538;8539;8540;8541;8542;8543;20675;20676;20677;20678;27443;27444;27445;27446;27447;27448;27449;27450;27451;32477;32478;32479;32480;32481;32482;32483;32484;32485;32486;32487;32488;32489;32490;32491;32492;32493;32494;32495;32496;32497;32498;32499;81362;82233;82234;82235;82236;82237;82238;82239;82240;82241;82242;82243;100198;100199;100200;100201;100202;100203;104226;104227;104228;104229</t>
  </si>
  <si>
    <t>7104;8243;8537;20677;27443;32483;81362;82243;100199;104229</t>
  </si>
  <si>
    <t>P35979</t>
  </si>
  <si>
    <t>60S ribosomal protein L12</t>
  </si>
  <si>
    <t>Rpl12</t>
  </si>
  <si>
    <t>sp|P35979|RL12_MOUSE 60S ribosomal protein L12 OS=Mus musculus OX=10090 GN=Rpl12 PE=1 SV=2</t>
  </si>
  <si>
    <t>742;2793;4944</t>
  </si>
  <si>
    <t>787;2961;5261</t>
  </si>
  <si>
    <t>12466;12467;12468;12469;12470;12471;12472;12473;12474;12475;12476;12477;12478;12479;12480;12481;50399;50400;50401;50402;50403;50404;50405;50406;50407;50408;50409;50410;89628;89629;89630;89631;89632;89633;89634;89635;89636;89637;89638;89639;89640;89641;89642;89643</t>
  </si>
  <si>
    <t>10492;10493;10494;10495;10496;10497;10498;10499;10500;10501;10502;10503;10504;10505;43990;43991;43992;43993;43994;43995;43996;43997;77644;77645;77646;77647;77648;77649;77650;77651;77652;77653;77654;77655</t>
  </si>
  <si>
    <t>10502;43996;77653</t>
  </si>
  <si>
    <t>O55142</t>
  </si>
  <si>
    <t>60S ribosomal protein L35a</t>
  </si>
  <si>
    <t>Rpl35a</t>
  </si>
  <si>
    <t>sp|O55142|RL35A_MOUSE 60S ribosomal protein L35a OS=Mus musculus OX=10090 GN=Rpl35a PE=1 SV=2</t>
  </si>
  <si>
    <t>2919;6626</t>
  </si>
  <si>
    <t>3094;7042</t>
  </si>
  <si>
    <t>52691;52692;52693;52694;52695;52696;52697;52698;52699;52700;52701;52702;52703;120400;120401;120402;120403;120404;120405;120406;120407;120408;120409;120410;120411</t>
  </si>
  <si>
    <t>46150;46151;46152;46153;46154;46155;46156;46157;46158;104462;104463;104464;104465;104466;104467;104468;104469</t>
  </si>
  <si>
    <t>46158;104466</t>
  </si>
  <si>
    <t>Q91YQ5</t>
  </si>
  <si>
    <t>Dolichyl-diphosphooligosaccharide--protein glycosyltransferase subunit 1</t>
  </si>
  <si>
    <t>Rpn1</t>
  </si>
  <si>
    <t>sp|Q91YQ5|RPN1_MOUSE Dolichyl-diphosphooligosaccharide--protein glycosyltransferase subunit 1 OS=Mus musculus OX=10090 GN=Rpn1 PE=1 SV=1</t>
  </si>
  <si>
    <t>441;537;626;937;1109;1963;2044;2178;3265;3592;3919;4110;4737;4791;4991;5081;5344;5921;5942;6145;6217;6218;6474;6755</t>
  </si>
  <si>
    <t>True;True;True;True;True;True;True;True;True;True;True;True;True;True;True;True;True;True;True;True;True;True;True;True</t>
  </si>
  <si>
    <t>474;572;666;1001;1190;2087;2171;2312;3456;3799;4137;4338;5046;5102;5311;5409;5679;6292;6316;6533;6612;6613;6878;7178</t>
  </si>
  <si>
    <t>7812;7813;7814;7815;7816;7817;7818;7819;7820;7821;7822;7823;7824;7825;7826;7827;7828;7829;7830;7831;7832;7833;7834;7835;7836;7837;7838;7839;7840;9350;9351;9352;9353;9354;9355;9356;9357;9358;9359;9360;9361;10688;10689;10690;10691;10692;10693;10694;10695;10696;10697;10698;10699;10700;10701;10702;10703;16430;16431;16432;16433;16434;16435;16436;16437;16438;16439;16440;16441;16442;16443;16444;16445;19329;19330;19331;19332;19333;19334;19335;19336;19337;19338;19339;19340;19341;19342;19343;19344;34179;34180;34181;34182;34183;34184;34185;34186;34187;34188;34189;34190;34191;34192;35619;35620;35621;35622;35623;35624;35625;35626;35627;35628;35629;35630;35631;35632;35633;35634;35635;35636;35637;35638;35639;35640;35641;35642;35643;35644;38365;38366;38367;38368;38369;38370;38371;38372;38373;38374;38375;38376;38377;38378;38379;38380;58655;58656;58657;58658;58659;58660;58661;58662;58663;58664;58665;58666;58667;58668;58669;58670;58671;58672;58673;58674;58675;58676;58677;58678;58679;58680;58681;58682;58683;58684;58685;65315;65316;65317;65318;65319;65320;65321;65322;65323;65324;65325;65326;65327;65328;65329;65330;71148;71149;71150;71151;71152;74317;74318;74319;74320;74321;74322;74323;74324;74325;74326;74327;74328;74329;74330;86153;86154;86155;86156;86157;86158;86159;86160;86161;86162;86163;86164;86165;86166;86167;86168;87048;87049;87050;87051;87052;87053;87054;87055;87056;87057;87058;87059;87060;87061;87062;90576;90577;90578;90579;90580;90581;90582;92354;92355;92356;92357;92358;92359;92360;92361;92362;92363;92364;92365;96996;96997;96998;96999;97000;97001;97002;97003;97004;97005;97006;107601;107602;107603;107604;107605;107606;107607;107608;107609;107610;107611;107930;107931;107932;107933;107934;107935;107936;107937;107938;107939;107940;107941;107942;107943;107944;107945;112051;112052;112053;112054;112055;112056;112057;112058;112059;112060;112061;112062;112063;113408;113409;113410;113411;113412;113413;113414;113415;113416;113417;113418;113419;113420;113421;113422;113423;113424;113425;113426;113427;113428;113429;113430;113431;113432;113433;113434;113435;113436;113437;113438;113439;113440;113441;113442;113443;113444;113445;113446;113447;113448;117776;117777;117778;117779;117780;117781;117782;117783;117784;117785;117786;117787;117788;117789;117790;117791;117792;117793;117794;117795;117796;117797;117798;117799;117800;122714;122715;122716;122717;122718;122719;122720;122721;122722;122723;122724;122725;122726;122727;122728;122729;122730;122731;122732;122733;122734;122735;122736;122737;122738;122739;122740;122741;122742</t>
  </si>
  <si>
    <t>6957;6958;6959;6960;6961;6962;6963;6964;6965;6966;6967;6968;6969;6970;6971;6972;6973;6974;6975;6976;6977;6978;6979;6980;6981;6982;6983;8227;8228;8229;8230;8231;8232;8233;8234;8235;8236;9152;9153;14363;14364;14365;14366;14367;14368;14369;14370;14371;14372;14373;16675;16676;16677;16678;16679;16680;16681;16682;16683;16684;16685;29059;29060;29061;29062;29063;29064;29065;29066;29067;29068;29069;29070;29071;30414;30415;30416;30417;30418;30419;30420;30421;30422;30423;30424;30425;30426;30427;30428;30429;30430;30431;30432;30433;30434;30435;30436;30437;32996;32997;32998;32999;33000;33001;33002;33003;33004;33005;33006;33007;33008;33009;51139;51140;51141;51142;51143;51144;51145;51146;51147;51148;51149;51150;51151;51152;51153;51154;51155;51156;51157;51158;51159;51160;51161;51162;51163;51164;51165;56368;56369;56370;56371;56372;56373;56374;56375;56376;56377;56378;56379;61491;61492;61493;63874;63875;63876;63877;63878;63879;63880;63881;63882;63883;63884;63885;63886;63887;63888;63889;63890;63891;74746;74747;74748;74749;74750;74751;74752;74753;74754;74755;74756;74757;74758;74759;74760;74761;75295;75296;75297;75298;75299;75300;75301;78456;78457;78458;78459;80006;80007;80008;80009;80010;80011;83305;83306;83307;83308;83309;83310;92064;92065;92066;92067;92068;92069;92070;92071;92254;92255;92256;92257;92258;92259;92260;92261;92262;92263;92264;92265;92266;97374;97375;97376;97377;97378;97379;97380;97381;97382;97383;98571;98572;98573;98574;98575;98576;98577;98578;98579;98580;98581;98582;98583;98584;98585;98586;98587;98588;98589;98590;98591;98592;98593;98594;102477;102478;102479;102480;102481;102482;102483;102484;102485;102486;102487;102488;102489;102490;102491;102492;102493;102494;102495;102496;102497;106335;106336;106337;106338;106339;106340;106341;106342;106343;106344;106345;106346</t>
  </si>
  <si>
    <t>6962;8235;9152;14372;16681;29062;30415;32998;51145;56372;61491;63884;74755;75296;78456;80007;83310;92068;92259;97380;98573;98591;102492;106345</t>
  </si>
  <si>
    <t>Q6ZWY3</t>
  </si>
  <si>
    <t>40S ribosomal protein S27-like</t>
  </si>
  <si>
    <t>Rps27l</t>
  </si>
  <si>
    <t>sp|Q6ZWY3|RS27L_MOUSE 40S ribosomal protein S27-like OS=Mus musculus OX=10090 GN=Rps27l PE=1 SV=3</t>
  </si>
  <si>
    <t>982;4253;4363</t>
  </si>
  <si>
    <t>1050;4492;4605</t>
  </si>
  <si>
    <t>17169;17170;17171;17172;17173;17174;17175;17176;17177;17178;17179;17180;17181;17182;17183;17184;17185;17186;17187;17188;17189;17190;17191;17192;17193;17194;17195;17196;17197;17198;17199;17200;77380;77381;77382;77383;77384;77385;77386;77387;77388;77389;77390;77391;78965;78966;78967;78968;78969;78970;78971;78972;78973;78974;78975;78976</t>
  </si>
  <si>
    <t>14813;14814;14815;14816;14817;14818;14819;14820;14821;14822;14823;14824;14825;14826;14827;14828;67183;67184;67185;67186;67187;67188;67189;67190;67191;67192;67193;67194;68242;68243;68244;68245;68246;68247;68248;68249;68250;68251;68252;68253</t>
  </si>
  <si>
    <t>14816;67190;68250</t>
  </si>
  <si>
    <t>P62702</t>
  </si>
  <si>
    <t>40S ribosomal protein S4, X isoform</t>
  </si>
  <si>
    <t>Rps4x</t>
  </si>
  <si>
    <t>sp|P62702|RS4X_MOUSE 40S ribosomal protein S4, X isoform OS=Mus musculus OX=10090 GN=Rps4x PE=1 SV=2</t>
  </si>
  <si>
    <t>1231;1771;2309;2418;2772;2823;2985;3269;3899;4176;4221;5816;6636;6997;6998;7191</t>
  </si>
  <si>
    <t>1317;1891;2446;2562;2937;2993;3162;3460;4117;4411;4460;6181;7054;7429;7430;7630</t>
  </si>
  <si>
    <t>21305;21306;21307;21308;21309;21310;21311;21312;21313;21314;21315;21316;21317;21318;21319;21320;31175;31176;31177;31178;31179;31180;31181;31182;31183;31184;31185;31186;31187;31188;31189;31190;41093;41094;41095;41096;41097;41098;41099;41100;41101;41102;41103;41104;41105;41106;41107;41108;41109;41110;41111;41112;41113;41114;41115;41116;41117;41118;41119;41120;41121;41122;41123;43264;43265;43266;43267;43268;43269;43270;43271;43272;43273;43274;43275;43276;43277;43278;43279;43280;43281;43282;43283;43284;43285;43286;43287;43288;43289;49891;49892;49893;49894;49895;49896;49897;49898;49899;49900;49901;49902;49903;49904;49905;51023;51024;51025;51026;51027;51028;51029;51030;51031;51032;51033;53795;53796;53797;53798;53799;53800;53801;53802;53803;53804;58717;58718;58719;58720;58721;58722;58723;58724;58725;58726;58727;58728;58729;58730;58731;58732;58733;70691;70692;70693;70694;70695;70696;70697;70698;70699;70700;70701;70702;70703;70704;70705;70706;76022;76023;76024;76025;76026;76027;76028;76029;76030;76031;76032;76033;76034;76035;76036;76037;76038;76039;76040;76041;76042;76043;76044;76045;76046;76047;76048;76049;76885;76886;76887;76888;76889;76890;76891;76892;76893;76894;76895;76896;76897;76898;76899;76900;105820;105821;105822;105823;105824;105825;105826;105827;105828;105829;105830;105831;105832;105833;105834;120571;120572;120573;120574;120575;120576;120577;120578;120579;120580;120581;120582;126892;126893;126894;126895;126896;126897;126898;126899;126900;126901;126902;126903;126904;126905;126906;126907;126908;126909;126910;126911;126912;126913;126914;126915;126916;126917;126918;129951;129952;129953;129954;129955;129956;129957;129958;129959;129960;129961;129962;129963;129964;129965;129966</t>
  </si>
  <si>
    <t>18251;18252;18253;18254;18255;18256;18257;18258;18259;18260;18261;18262;18263;18264;18265;18266;26770;26771;26772;26773;26774;26775;26776;26777;26778;26779;26780;26781;26782;26783;35683;35684;35685;35686;35687;35688;35689;35690;35691;35692;35693;35694;35695;35696;35697;35698;35699;35700;35701;37695;37696;37697;37698;37699;37700;37701;37702;37703;37704;37705;37706;37707;37708;37709;37710;37711;37712;37713;37714;37715;43583;44463;44464;44465;44466;44467;44468;46981;46982;51192;51193;51194;51195;51196;51197;51198;51199;51200;51201;51202;61025;61026;61027;61028;61029;61030;61031;61032;61033;61034;61035;61036;65982;65983;65984;65985;65986;65987;65988;65989;65990;65991;65992;65993;66698;66699;66700;66701;66702;66703;90726;90727;90728;90729;90730;90731;90732;90733;90734;90735;90736;90737;104563;104564;104565;104566;104567;104568;104569;104570;104571;104572;104573;104574;110298;110299;110300;110301;110302;110303;110304;110305;110306;110307;110308;112843;112844</t>
  </si>
  <si>
    <t>18252;26778;35699;37705;43583;44466;46981;51192;61029;65986;66703;90732;104564;110306;110308;112843</t>
  </si>
  <si>
    <t>Reticulon-3</t>
  </si>
  <si>
    <t>Rtn3</t>
  </si>
  <si>
    <t>sp|Q9ES97|RTN3_MOUSE Reticulon-3 OS=Mus musculus OX=10090 GN=Rtn3 PE=1 SV=2</t>
  </si>
  <si>
    <t>110475;110476;110477;110478;110479;110480;110481;110482;110483;110484;110485;110486;110487;110488;110489;110490;110491;110492;110493;110494;110495</t>
  </si>
  <si>
    <t>95175;95176;95177;95178;95179;95180;95181;95182;95183;95184;95185;95186;95187;95188</t>
  </si>
  <si>
    <t>P13516;Q99PL7;P13011;Q6T707</t>
  </si>
  <si>
    <t>P13516;Q99PL7;P13011</t>
  </si>
  <si>
    <t>5;3;3;2</t>
  </si>
  <si>
    <t>Acyl-CoA desaturase 1;Acyl-CoA desaturase 2</t>
  </si>
  <si>
    <t>Scd1;Scd3;Scd2</t>
  </si>
  <si>
    <t>sp|P13516|ACOD1_MOUSE Acyl-CoA desaturase 1 OS=Mus musculus OX=10090 GN=Scd1 PE=1 SV=2;sp|Q99PL7|SCD3_MOUSE Acyl-CoA desaturase 3 OS=Mus musculus OX=10090 GN=Scd3 PE=1 SV=1;sp|P13011|SCD2_MOUSE Stearoyl-CoA desaturase 2 OS=Mus musculus OX=10090 GN=Scd2 PE=</t>
  </si>
  <si>
    <t>355;359;358;353</t>
  </si>
  <si>
    <t>1241;2212;3663;4345;6174</t>
  </si>
  <si>
    <t>1327;2346;3871;3872;4585;4586;6563;6564</t>
  </si>
  <si>
    <t>21464;21465;21466;21467;21468;21469;21470;21471;21472;21473;21474;21475;21476;21477;39431;39432;39433;39434;39435;39436;39437;39438;39439;39440;39441;39442;39443;39444;39445;39446;39447;39448;39449;39450;66433;66434;66435;66436;66437;66438;66439;66440;66441;66442;66443;66444;66445;66446;66447;66448;66449;66450;66451;66452;78707;78708;78709;78710;78711;78712;78713;78714;78715;78716;78717;78718;78719;78720;78721;78722;78723;78724;78725;78726;78727;78728;78729;78730;78731;78732;78733;78734;78735;78736;78737;78738;78739;78740;78741;112546;112547;112548;112549;112550;112551;112552;112553;112554;112555;112556;112557;112558;112559;112560;112561;112562;112563;112564;112565;112566;112567;112568;112569;112570;112571;112572;112573;112574;112575;112576;112577;112578;112579;112580;112581</t>
  </si>
  <si>
    <t>18366;18367;18368;34296;34297;34298;34299;34300;34301;34302;34303;34304;34305;34306;34307;34308;57210;57211;57212;57213;57214;57215;57216;68057;68058;68059;68060;68061;68062;68063;68064;68065;68066;68067;68068;68069;68070;68071;68072;68073;68074;68075;68076;68077;97785;97786;97787;97788;97789;97790;97791;97792;97793;97794;97795;97796;97797;97798;97799;97800;97801;97802;97803;97804;97805;97806;97807</t>
  </si>
  <si>
    <t>18366;34302;57215;68062;97793</t>
  </si>
  <si>
    <t>72;73;74</t>
  </si>
  <si>
    <t>46;198;208</t>
  </si>
  <si>
    <t>Retinoid-inducible serine carboxypeptidase</t>
  </si>
  <si>
    <t>Scpep1</t>
  </si>
  <si>
    <t>sp|Q920A5|RISC_MOUSE Retinoid-inducible serine carboxypeptidase OS=Mus musculus OX=10090 GN=Scpep1 PE=1 SV=2</t>
  </si>
  <si>
    <t>770;967;1217;1658;4427;4875;5371</t>
  </si>
  <si>
    <t>819;1034;1303;1773;4671;5188;5707</t>
  </si>
  <si>
    <t>12969;12970;12971;12972;12973;16945;16946;16947;16948;16949;16950;16951;16952;16953;16954;16955;16956;21078;21079;21080;21081;21082;21083;21084;21085;21086;21087;21088;21089;29208;29209;29210;29211;29212;29213;29214;29215;29216;79824;79825;79826;79827;79828;79829;79830;79831;79832;79833;88419;88420;88421;88422;88423;88424;88425;88426;88427;97355;97356;97357;97358;97359;97360;97361;97362;97363;97364</t>
  </si>
  <si>
    <t>11013;14665;14666;14667;14668;14669;14670;14671;14672;14673;14674;14675;14676;18085;18086;18087;18088;18089;18090;18091;18092;18093;18094;25129;25130;25131;25132;25133;25134;25135;25136;25137;68816;68817;68818;68819;76461;76462;76463;76464;76465;76466;76467;76468;83537;83538;83539;83540;83541;83542;83543;83544</t>
  </si>
  <si>
    <t>11013;14675;18090;25136;68819;76461;83538</t>
  </si>
  <si>
    <t>Q9CQA3</t>
  </si>
  <si>
    <t>Succinate dehydrogenase [ubiquinone] iron-sulfur subunit, mitochondrial</t>
  </si>
  <si>
    <t>Sdhb</t>
  </si>
  <si>
    <t>sp|Q9CQA3|SDHB_MOUSE Succinate dehydrogenase [ubiquinone] iron-sulfur subunit, mitochondrial OS=Mus musculus OX=10090 GN=Sdhb PE=1 SV=1</t>
  </si>
  <si>
    <t>697;705;1007;3060;4124;4587;5098;7145</t>
  </si>
  <si>
    <t>742;750;1075;3245;4354;4877;4878;5426;7580</t>
  </si>
  <si>
    <t>11835;11836;11837;11838;11839;11840;11841;11842;11843;11844;11845;11846;11847;11960;11961;11962;11963;11964;11965;11966;11967;11968;11969;11970;11971;11972;17529;17530;17531;17532;17533;17534;17535;17536;17537;55326;55327;55328;55329;55330;55331;55332;55333;55334;55335;55336;55337;55338;74810;74811;74812;74813;74814;74815;74816;74817;74818;74819;74820;74821;74822;83278;83279;83280;83281;83282;83283;83284;83285;83286;83287;83288;83289;83290;83291;83292;83293;83294;83295;83296;83297;92599;92600;92601;92602;92603;92604;92605;92606;92607;92608;92609;92610;92611;92612;92613;129047;129048;129049;129050;129051;129052;129053;129054;129055;129056;129057;129058;129059;129060;129061;129062</t>
  </si>
  <si>
    <t>10127;10128;10129;10130;10131;10132;10198;10199;10200;10201;10202;10203;10204;10205;10206;10207;15117;15118;15119;15120;15121;15122;48396;64532;64533;64534;64535;64536;64537;64538;64539;64540;64541;64542;64543;72171;72172;72173;72174;72175;72176;72177;72178;72179;80136;80137;80138;80139;80140;80141;80142;80143;80144;111889;111890;111891;111892</t>
  </si>
  <si>
    <t>10131;10199;15119;48396;64536;72179;80142;111890</t>
  </si>
  <si>
    <t>Q8VHE0</t>
  </si>
  <si>
    <t>Translocation protein SEC63 homolog</t>
  </si>
  <si>
    <t>Sec63</t>
  </si>
  <si>
    <t>sp|Q8VHE0|SEC63_MOUSE Translocation protein SEC63 homolog OS=Mus musculus OX=10090 GN=Sec63 PE=1 SV=4</t>
  </si>
  <si>
    <t>4227;5580;6579;7227</t>
  </si>
  <si>
    <t>4466;5929;6990;7667</t>
  </si>
  <si>
    <t>76961;76962;76963;76964;76965;76966;76967;76968;76969;76970;76971;76972;76973;76974;76975;76976;101122;101123;101124;101125;101126;101127;101128;101129;101130;101131;101132;101133;101134;101135;101136;101137;119477;119478;119479;119480;119481;119482;119483;119484;119485;119486;119487;119488;130533;130534;130535;130536;130537;130538;130539;130540;130541</t>
  </si>
  <si>
    <t>66736;66737;86868;86869;86870;86871;86872;86873;86874;103826;103827;103828;103829;103830;103831;103832;103833;103834;103835;103836;113352</t>
  </si>
  <si>
    <t>66736;86872;103826;113352</t>
  </si>
  <si>
    <t>Q9Z2G6</t>
  </si>
  <si>
    <t>Protein sel-1 homolog 1</t>
  </si>
  <si>
    <t>Sel1l</t>
  </si>
  <si>
    <t>sp|Q9Z2G6|SE1L1_MOUSE Protein sel-1 homolog 1 OS=Mus musculus OX=10090 GN=Sel1l PE=1 SV=2</t>
  </si>
  <si>
    <t>2174;4304;5641</t>
  </si>
  <si>
    <t>2308;4543;5994</t>
  </si>
  <si>
    <t>38294;38295;38296;38297;38298;38299;38300;38301;38302;38303;78116;78117;78118;78119;78120;78121;78122;78123;78124;102335;102336;102337;102338;102339;102340;102341;102342;102343;102344;102345;102346</t>
  </si>
  <si>
    <t>32956;67646;67647;67648;87795;87796;87797;87798;87799;87800</t>
  </si>
  <si>
    <t>32956;67646;87800</t>
  </si>
  <si>
    <t>P22599;Q00897</t>
  </si>
  <si>
    <t>Alpha-1-antitrypsin 1-2;Alpha-1-antitrypsin 1-4</t>
  </si>
  <si>
    <t>Serpina1b;Serpina1d</t>
  </si>
  <si>
    <t>sp|P22599|A1AT2_MOUSE Alpha-1-antitrypsin 1-2 OS=Mus musculus OX=10090 GN=Serpina1b PE=1 SV=2;sp|Q00897|A1AT4_MOUSE Alpha-1-antitrypsin 1-4 OS=Mus musculus OX=10090 GN=Serpina1d PE=1 SV=1</t>
  </si>
  <si>
    <t>413;413</t>
  </si>
  <si>
    <t>4578;4709;6000</t>
  </si>
  <si>
    <t>4866;5017;6377</t>
  </si>
  <si>
    <t>83143;83144;83145;83146;83147;83148;83149;85633;85634;85635;85636;85637;85638;85639;85640;85641;85642;85643;85644;108822;108823;108824;108825;108826</t>
  </si>
  <si>
    <t>72064;72065;72066;72067;72068;72069;74273;74274;74275;92853;92854;92855</t>
  </si>
  <si>
    <t>72065;74275;92853</t>
  </si>
  <si>
    <t>P07759;Q91WP6;Q03734;P29621;Q5I2A0;Q80X76</t>
  </si>
  <si>
    <t>6;1;1;1;1;1</t>
  </si>
  <si>
    <t>398;605;3461;3689;4584;6025</t>
  </si>
  <si>
    <t>425;645;3662;3899;4874;6403</t>
  </si>
  <si>
    <t>7176;7177;7178;7179;7180;7181;7182;7183;7184;7185;7186;7187;10414;10415;10416;10417;10418;10419;10420;10421;10422;10423;10424;10425;62352;62353;62354;62355;62356;62357;62358;62359;62360;62361;62362;62363;62364;62365;62366;62367;66846;66847;66848;66849;66850;66851;83243;83244;83245;83246;83247;83248;83249;83250;83251;83252;83253;109216;109217;109218;109219;109220;109221;109222;109223;109224;109225;109226;109227;109228;109229</t>
  </si>
  <si>
    <t>6539;8974;8975;8976;8977;8978;8979;8980;8981;8982;8983;8984;53949;53950;53951;53952;53953;53954;53955;53956;53957;57545;57546;57547;57548;72149;72150;72151;72152;72153;72154;93136;93137;93138;93139</t>
  </si>
  <si>
    <t>6539;8978;53957;57548;72154;93136</t>
  </si>
  <si>
    <t>-1;-1;-1;-1;-1;-1</t>
  </si>
  <si>
    <t>Q8R0X7</t>
  </si>
  <si>
    <t>Sphingosine-1-phosphate lyase 1</t>
  </si>
  <si>
    <t>Sgpl1</t>
  </si>
  <si>
    <t>sp|Q8R0X7|SGPL1_MOUSE Sphingosine-1-phosphate lyase 1 OS=Mus musculus OX=10090 GN=Sgpl1 PE=1 SV=1</t>
  </si>
  <si>
    <t>1574;2514;2612;6005;6053;6247</t>
  </si>
  <si>
    <t>1685;2662;2762;6382;6433;6642</t>
  </si>
  <si>
    <t>27875;27876;27877;27878;27879;27880;27881;27882;27883;27884;27885;45089;45090;45091;45092;45093;45094;45095;45096;45097;45098;45099;45100;45101;45102;45103;46651;46652;46653;46654;46655;46656;46657;46658;46659;108913;108914;108915;108916;108917;108918;108919;108920;108921;108922;108923;108924;110045;110046;110047;110048;110049;110050;110051;110052;110053;110054;110055;110056;110057;110058;110059;110060;110061;110062;110063;110064;110065;110066;110067;110068;110069;110070;110071;110072;110073;110074;113928;113929;113930;113931;113932;113933;113934;113935;113936;113937;113938;113939;113940;113941;113942;113943</t>
  </si>
  <si>
    <t>23961;23962;23963;23964;23965;23966;23967;39444;39445;40667;40668;40669;92934;92935;92936;92937;92938;92939;92940;92941;92942;92943;92944;94873;94874;94875;94876;94877;94878;94879;94880;94881;94882;94883;94884;94885;98962;98963;98964;98965;98966;98967;98968;98969;98970;98971</t>
  </si>
  <si>
    <t>23962;39445;40669;92937;94875;98963</t>
  </si>
  <si>
    <t>Q9CZN7</t>
  </si>
  <si>
    <t>Serine hydroxymethyltransferase</t>
  </si>
  <si>
    <t>Shmt2</t>
  </si>
  <si>
    <t>sp|Q9CZN7|GLYM_MOUSE Serine hydroxymethyltransferase, mitochondrial OS=Mus musculus OX=10090 GN=Shmt2 PE=1 SV=1</t>
  </si>
  <si>
    <t>29;3240;3758;4053;6502;6990</t>
  </si>
  <si>
    <t>30;3430;3971;4280;6907;7422</t>
  </si>
  <si>
    <t>443;444;445;446;447;448;449;450;451;452;453;454;455;456;457;458;58232;58233;58234;58235;58236;58237;58238;58239;58240;58241;58242;58243;58244;68090;68091;68092;68093;68094;68095;68096;68097;68098;68099;68100;68101;68102;73415;73416;73417;73418;73419;73420;73421;73422;73423;73424;73425;73426;118194;118195;118196;118197;118198;118199;118200;118201;118202;118203;118204;118205;126760;126761;126762;126763;126764;126765;126766;126767;126768;126769;126770;126771;126772;126773;126774;126775</t>
  </si>
  <si>
    <t>360;361;362;363;364;365;366;367;368;369;370;50705;50706;50707;50708;50709;50710;50711;50712;50713;50714;50715;50716;58528;58529;58530;58531;63208;63209;102722;102723;102724;102725;102726;110185;110186;110187;110188;110189;110190</t>
  </si>
  <si>
    <t>363;50715;58531;63208;102724;110186</t>
  </si>
  <si>
    <t>Q78KK3;Q9CQ89</t>
  </si>
  <si>
    <t>Q78KK3</t>
  </si>
  <si>
    <t>Solute carrier family 22 member 18</t>
  </si>
  <si>
    <t>Slc22a18</t>
  </si>
  <si>
    <t>sp|Q78KK3|S22AI_MOUSE Solute carrier family 22 member 18 OS=Mus musculus OX=10090 GN=Slc22a18 PE=1 SV=2</t>
  </si>
  <si>
    <t>406;177</t>
  </si>
  <si>
    <t>3976;5991;6594</t>
  </si>
  <si>
    <t>4196;6368;7006</t>
  </si>
  <si>
    <t>72149;72150;72151;72152;72153;72154;72155;72156;72157;72158;72159;72160;108711;108712;108713;108714;108715;108716;108717;108718;108719;108720;108721;108722;119730;119731;119732;119733;119734;119735;119736;119737;119738;119739;119740;119741;119742;119743;119744</t>
  </si>
  <si>
    <t>62326;62327;62328;62329;62330;62331;62332;62333;62334;62335;62336;62337;92755;92756;92757;92758;92759;92760;92761;92762;92763;92764;92765;92766;103965;103966;103967;103968;103969</t>
  </si>
  <si>
    <t>62337;92763;103965</t>
  </si>
  <si>
    <t>Q9D6M3;Q9DB41</t>
  </si>
  <si>
    <t>8;3</t>
  </si>
  <si>
    <t>Mitochondrial glutamate carrier 1</t>
  </si>
  <si>
    <t>Slc25a22</t>
  </si>
  <si>
    <t>sp|Q9D6M3|GHC1_MOUSE Mitochondrial glutamate carrier 1 OS=Mus musculus OX=10090 GN=Slc25a22 PE=1 SV=1</t>
  </si>
  <si>
    <t>323;320</t>
  </si>
  <si>
    <t>2104;2351;2589;2655;3225;3569;4703;5351</t>
  </si>
  <si>
    <t>2235;2491;2739;2807;3415;3776;5010;5686</t>
  </si>
  <si>
    <t>37080;37081;37082;37083;37084;42084;42085;42086;42087;42088;42089;42090;42091;42092;42093;42094;42095;42096;42097;42098;46299;46300;46301;46302;46303;46304;46305;46306;46307;46308;46309;46310;46311;46312;47367;47368;47369;47370;47371;47372;47373;47374;47375;47376;47377;47378;58020;58021;58022;58023;64732;64733;64734;64735;64736;64737;64738;64739;64740;64741;64742;64743;64744;64745;64746;85502;85503;85504;85505;85506;97094;97095;97096;97097;97098;97099;97100;97101;97102;97103;97104;97105;97106;97107</t>
  </si>
  <si>
    <t>32012;32013;36768;36769;36770;36771;36772;36773;36774;36775;36776;36777;36778;40360;40361;40362;40363;40364;40365;40366;40367;41301;41302;41303;41304;41305;41306;50559;50560;50561;50562;55770;55771;55772;55773;55774;55775;55776;55777;55778;55779;55780;55781;55782;55783;74082;74083;74084;83364</t>
  </si>
  <si>
    <t>32012;36776;40367;41306;50562;55771;74083;83364</t>
  </si>
  <si>
    <t>O35488</t>
  </si>
  <si>
    <t>Very long-chain acyl-CoA synthetase</t>
  </si>
  <si>
    <t>Slc27a2</t>
  </si>
  <si>
    <t>sp|O35488|S27A2_MOUSE Very long-chain acyl-CoA synthetase OS=Mus musculus OX=10090 GN=Slc27a2 PE=1 SV=2</t>
  </si>
  <si>
    <t>339;778;795;828;829;1097;1505;1520;1816;1994;1995;2161;2201;2973;3059;3208;3290;3364;3399;3525;3545;3555;3743;3764;5366;5515;5876;6058;6105;6106;6318;6573;6574;6772;6920;7022;7023;7130;7188</t>
  </si>
  <si>
    <t>True;True;True;True;True;True;True;True;True;True;True;True;True;True;True;True;True;True;True;True;True;True;True;True;True;True;True;True;True;True;True;True;True;True;True;True;True;True;True</t>
  </si>
  <si>
    <t>364;827;846;880;881;1177;1178;1611;1629;1936;2120;2121;2295;2335;3150;3244;3398;3481;3563;3598;3599;3730;3750;3760;3954;3977;5702;5861;6243;6438;6488;6489;6715;6984;6985;7196;7347;7454;7455;7565;7627</t>
  </si>
  <si>
    <t>6107;6108;6109;6110;6111;6112;6113;6114;6115;6116;6117;6118;6119;6120;6121;13128;13129;13130;13131;13132;13133;13134;13135;13136;13137;13138;13139;13140;13141;13142;13143;13502;13503;13504;13505;13506;13507;13508;13509;13510;13511;13512;13513;13514;13515;13516;13517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19164;19165;19166;19167;19168;19169;19170;19171;19172;19173;19174;19175;19176;19177;19178;19179;19180;19181;19182;19183;19184;19185;19186;19187;19188;19189;19190;19191;19192;19193;25990;25991;25992;25993;25994;25995;25996;25997;25998;25999;26000;26001;26002;26003;26004;26005;26006;26007;26008;26009;26010;26011;26012;26013;26014;26015;26016;26017;26018;26019;26020;26021;26022;26023;26382;26383;26384;26385;26386;26387;26388;26389;26390;26391;26392;26393;26394;26395;26396;26397;31849;31850;31851;31852;31853;31854;31855;31856;31857;31858;31859;31860;31861;31862;31863;34793;34794;34795;34796;34797;34798;34799;34800;34801;34802;34803;34804;34805;34806;34807;34808;34809;34810;34811;34812;34813;34814;34815;34816;34817;34818;34819;34820;34821;34822;34823;34824;34825;34826;34827;34828;34829;34830;34831;34832;34833;34834;34835;34836;38111;38112;38113;38114;38115;38116;38117;38118;38119;38120;38121;38122;39300;39301;39302;39303;39304;39305;39306;39307;39308;39309;39310;39311;53608;53609;53610;53611;53612;53613;53614;53615;53616;53617;53618;53619;53620;53621;53622;53623;55294;55295;55296;55297;55298;55299;55300;55301;55302;55303;55304;55305;55306;55307;55308;55309;55310;55311;55312;55313;55314;55315;55316;55317;55318;55319;55320;55321;55322;55323;55324;55325;57731;57732;57733;57734;57735;57736;57737;57738;57739;57740;57741;57742;57743;57744;57745;57746;59024;59025;59026;59027;59028;59029;59030;59031;59032;59033;59034;59035;59036;59037;59038;59039;60499;60500;60501;60502;60503;61115;61116;61117;61118;61119;61120;61121;61122;61123;61124;61125;61126;61127;61128;61129;61130;61131;61132;61133;61134;61135;61136;61137;63722;63723;63724;63725;63726;63727;63728;63729;63730;63731;63732;63733;63734;63735;63736;63737;63738;63739;63740;63741;63742;63743;63744;63745;63746;64181;64182;64183;64184;64185;64186;64187;64188;64189;64190;64191;64192;64193;64194;64195;64196;64197;64198;64199;64200;64201;64202;64203;64204;64205;64206;64207;64208;64395;64396;64397;64398;64399;64400;64401;64402;64403;64404;64405;64406;64407;64408;67724;67725;67726;67727;67728;67729;67730;67731;67732;67733;67734;67735;67736;67737;67738;68212;68213;68214;68215;68216;68217;68218;68219;68220;68221;68222;97271;97272;97273;97274;97275;97276;97277;97278;97279;97280;97281;97282;97283;97284;97285;97286;97287;97288;97289;97290;97291;97292;97293;97294;97295;97296;97297;97298;100028;100029;100030;100031;100032;100033;100034;100035;100036;100037;100038;100039;100040;100041;100042;100043;100044;100045;100046;100047;100048;100049;100050;100051;100052;100053;100054;100055;100056;100057;100058;100059;106728;106729;106730;106731;106732;106733;106734;106735;106736;106737;106738;106739;106740;106741;106742;106743;106744;106745;106746;106747;106748;106749;106750;106751;106752;110126;110127;110128;110129;110130;110131;110132;110133;110134;110135;110136;110137;110138;110139;110140;110141;110142;110143;110144;110145;110146;110147;110148;110149;111070;111071;111072;111073;111074;111075;111076;111077;111078;111079;111080;111081;111082;111083;111084;111085;111086;111087;111088;111089;111090;111091;111092;111093;115000;115001;115002;115003;115004;115005;115006;115007;115008;115009;115010;115011;115012;115013;115014;115015;119357;119358;119359;119360;119361;119362;119363;119364;119365;119366;119367;119368;119369;119370;119371;119372;119373;119374;119375;119376;119377;119378;119379;119380;119381;119382;119383;119384;119385;119386;119387;119388;119389;119390;119391;119392;119393;119394;119395;119396;119397;119398;119399;119400;119401;119402;119403;119404;119405;119406;119407;119408;119409;119410;119411;119412;119413;123098;123099;123100;123101;123102;125499;127242;127243;127244;127245;127246;127247;127248;127249;127250;127251;127252;127253;127254;127255;127256;127257;127258;127259;127260;127261;127262;127263;127264;127265;127266;127267;127268;127269;127270;127271;127272;127273;127274;127275;127276;127277;127278;127279;127280;127281;127282;127283;127284;127285;127286;127287;127288;127289;127290;127291;127292;127293;127294;127295;127296;127297;127298;127299;127300;127301;127302;127303;127304;127305;127306;127307;127308;127309;127310;127311;127312;127313;127314;128793;128794;128795;128796;128797;128798;128799;128800;128801;128802;128803;128804;128805;128806;128807;128808;128809;128810;128811;128812;128813;128814;129895;129896;129897;129898;129899;129900;129901;129902;129903;129904;129905;129906;129907;129908;129909;129910;129911;129912;129913;129914;129915;129916;129917;129918;129919</t>
  </si>
  <si>
    <t>5700;5701;5702;5703;5704;5705;5706;5707;5708;5709;5710;5711;5712;5713;5714;5715;5716;5717;5718;5719;5720;5721;5722;5723;5724;11205;11763;11764;11765;11766;11767;11768;11769;11770;11771;11772;11773;11774;11775;11776;11777;11778;12115;12116;12117;12118;12119;12120;12121;12122;12123;12124;12125;12126;12127;12128;12129;12130;12131;12132;12133;12134;12135;12136;12137;12138;12139;12140;12141;12142;12143;12144;12145;12146;12147;12148;12149;12150;12151;12152;12153;12154;12155;12156;12157;12158;12159;12160;12161;12162;12163;12164;12165;12166;12167;12168;12169;12170;16585;16586;16587;16588;16589;16590;16591;16592;16593;16594;16595;16596;16597;16598;16599;16600;16601;16602;16603;16604;16605;16606;16607;16608;16609;16610;16611;16612;16613;22082;22083;22084;22085;22086;22087;22088;22089;22090;22091;22092;22093;22094;22095;22096;22097;22098;22099;22100;22101;22102;22103;22104;22105;22106;22107;22108;22109;22110;22111;22112;22113;22114;22115;22116;22117;22118;22119;22120;22121;22122;22605;22606;27300;27301;27302;27303;27304;27305;27306;27307;27308;27309;27310;27311;27312;27313;29767;29768;29769;29770;29771;29772;29773;29774;29775;29776;29777;29778;29779;29780;29781;29782;29783;29784;29785;29786;29787;29788;29789;29790;29791;29792;29793;29794;29795;29796;29797;29798;29799;29800;29801;29802;29803;29804;32839;32840;32841;32842;32843;32844;32845;32846;32847;32848;32849;34217;34218;46849;46850;46851;46852;46853;46854;46855;46856;46857;46858;46859;46860;46861;48364;48365;48366;48367;48368;48369;48370;48371;48372;48373;48374;48375;48376;48377;48378;48379;48380;48381;48382;48383;48384;48385;48386;48387;48388;48389;48390;48391;48392;48393;48394;48395;50346;50347;50348;50349;50350;50351;50352;50353;50354;50355;50356;50357;50358;50359;51403;51404;51405;51406;51407;51408;51409;51410;51411;51412;51413;51414;51415;51416;51417;51418;52647;52648;53096;53097;53098;53099;53100;53101;53102;53103;53104;53105;53106;53107;55093;55094;55095;55096;55097;55098;55099;55100;55101;55102;55103;55104;55105;55106;55346;55347;55348;55349;55350;55351;55352;55353;55354;55355;55356;55357;55358;55359;55360;55361;55362;55363;55364;55365;55366;55367;55481;55482;55483;55484;55485;55486;55487;55488;55489;55490;55491;58241;58242;58243;58244;58245;58246;58247;58645;58646;58647;58648;83474;83475;83476;83477;83478;83479;83480;83481;83482;83483;83484;83485;83486;83487;83488;83489;83490;83491;83492;83493;83494;83495;83496;83497;83498;83499;83500;86041;86042;86043;86044;86045;86046;86047;86048;86049;86050;86051;86052;86053;86054;86055;86056;86057;86058;86059;86060;86061;86062;86063;86064;86065;86066;86067;91457;91458;91459;91460;91461;91462;91463;91464;91465;91466;91467;91468;91469;91470;91471;91472;91473;91474;91475;91476;91477;91478;91479;91480;91481;91482;91483;91484;91485;91486;91487;94923;94924;94925;94926;94927;94928;94929;94930;94931;94932;94933;94934;94935;94936;94937;94938;94939;94940;94941;94942;94943;94944;94945;94946;95929;95930;95931;95932;95933;95934;95935;95936;95937;95938;95939;95940;95941;95942;95943;99806;103754;103755;103756;103757;103758;103759;103760;103761;103762;103763;103764;103765;103766;103767;103768;103769;103770;103771;103772;103773;103774;103775;103776;103777;103778;103779;103780;103781;103782;106814;109109;110565;110566;110567;110568;110569;110570;110571;110572;110573;110574;110575;110576;110577;110578;110579;110580;110581;110582;110583;110584;110585;110586;110587;110588;110589;110590;111671;111672;111673;111674;111675;111676;111677;111678;111679;111680;111681;111682;111683;111684;111685;111686;111687;111688;111689;111690;111691;111692;111693;111694;111695;112813;112814;112815;112816;112817;112818;112819;112820;112821;112822;112823;112824;112825;112826;112827;112828;112829;112830;112831;112832</t>
  </si>
  <si>
    <t>5702;11205;11774;12117;12161;16588;22122;22605;27309;29775;29795;32847;34218;46858;48369;50351;51411;52648;53106;55099;55346;55483;58243;58648;83474;86066;91457;94939;95930;95943;99806;103757;103782;106814;109109;110567;110574;111675;112827</t>
  </si>
  <si>
    <t>32;33</t>
  </si>
  <si>
    <t>468;595</t>
  </si>
  <si>
    <t>Q4LDG0;E9Q9W4</t>
  </si>
  <si>
    <t>Q4LDG0</t>
  </si>
  <si>
    <t>26;1</t>
  </si>
  <si>
    <t>Bile acyl-CoA synthetase</t>
  </si>
  <si>
    <t>Slc27a5</t>
  </si>
  <si>
    <t>sp|Q4LDG0|S27A5_MOUSE Bile acyl-CoA synthetase OS=Mus musculus OX=10090 GN=Slc27a5 PE=1 SV=2</t>
  </si>
  <si>
    <t>689;619</t>
  </si>
  <si>
    <t>757;1110;2072;2774;3206;3329;3479;3596;3766;3901;3928;4524;4541;4542;4850;4938;5000;5017;5316;5566;5630;5730;5953;6259;7131;7132</t>
  </si>
  <si>
    <t>True;True;True;True;True;True;True;True;True;True;True;True;True;True;True;True;True;True;True;True;True;True;True;True;True;True</t>
  </si>
  <si>
    <t>802;1191;2202;2939;3396;3521;3682;3803;3979;4119;4146;4792;4813;4814;4815;5161;5254;5321;5340;5649;5915;5983;6086;6327;6654;7566;7567</t>
  </si>
  <si>
    <t>12670;12671;12672;12673;12674;12675;12676;12677;12678;12679;12680;12681;12682;12683;12684;12685;19345;19346;19347;19348;19349;19350;19351;19352;19353;19354;19355;19356;19357;19358;19359;36066;36067;36068;36069;36070;36071;36072;36073;36074;36075;36076;36077;36078;36079;36080;36081;49919;49920;49921;49922;49923;49924;49925;49926;49927;49928;49929;49930;49931;49932;49933;49934;49935;49936;49937;49938;49939;49940;49941;49942;49943;49944;49945;49946;57696;57697;57698;57699;57700;57701;57702;57703;57704;57705;57706;57707;57708;57709;57710;57711;59743;59744;59745;59746;59747;59748;59749;59750;59751;59752;59753;59754;59755;59756;59757;62645;62646;62647;62648;62649;62650;62651;62652;62653;62654;62655;62656;62657;62658;62659;62660;62661;62662;62663;62664;62665;62666;62667;62668;62669;62670;62671;62672;62673;62674;65376;65377;65378;65379;65380;65381;65382;65383;65384;65385;65386;65387;65388;65389;65390;65391;68233;68234;68235;68236;68237;68238;68239;68240;68241;68242;68243;68244;68245;68246;68247;68248;70735;70736;70737;70738;70739;70740;70741;70742;70743;70744;70745;70746;70747;70748;70749;70750;70751;70752;70753;70754;70755;70756;70757;70758;70759;70760;70761;71295;71296;71297;71298;71299;71300;71301;71302;71303;71304;71305;71306;71307;71308;71309;71310;71311;71312;71313;71314;71315;71316;71317;71318;71319;71320;81840;81841;81842;81843;81844;81845;81846;81847;81848;81849;81850;81851;81852;81853;81854;81855;82169;82170;82171;82172;82173;82174;82175;82176;82177;82178;82179;82180;82181;82182;82183;82184;82185;82186;82187;82188;82189;82190;82191;82192;82193;82194;82195;82196;82197;82198;82199;82200;82201;82202;82203;87868;87869;87870;87871;87872;87873;87874;87875;87876;87877;87878;87879;87880;87881;87882;87883;89520;89521;89522;89523;89524;89525;89526;89527;89528;89529;89530;89531;89532;89533;89534;89535;90716;90717;90718;90719;90720;90721;90722;90723;90724;90725;90726;90727;90728;90729;90730;90731;90732;90733;90734;90735;91068;91069;91070;91071;91072;91073;91074;91075;91076;91077;91078;96478;96479;96480;96481;96482;96483;96484;96485;96486;96487;96488;96489;96490;96491;96492;96493;100919;100920;100921;100922;100923;100924;100925;100926;100927;100928;100929;100930;100931;100932;100933;100934;100935;100936;100937;100938;100939;100940;100941;100942;100943;100944;100945;102155;102156;102157;102158;102159;102160;102161;102162;102163;102164;102165;102166;102167;102168;102169;102170;102171;102172;102173;102174;102175;102176;102177;102178;102179;102180;102181;102182;104195;104196;104197;104198;104199;104200;104201;104202;104203;104204;104205;104206;104207;104208;104209;104210;108107;108108;108109;108110;108111;108112;108113;108114;108115;108116;108117;108118;108119;108120;108121;108122;114102;114103;114104;114105;114106;114107;114108;114109;114110;114111;114112;114113;114114;114115;114116;114117;114118;114119;114120;114121;114122;114123;114124;114125;114126;114127;114128;114129;114130;114131;114132;128815;128816;128817;128818;128819;128820;128821;128822;128823;128824;128825;128826;128827;128828;128829;128830;128831;128832;128833;128834;128835;128836;128837;128838;128839;128840;128841;128842;128843;128844;128845;128846</t>
  </si>
  <si>
    <t>10647;10648;10649;10650;10651;10652;10653;10654;10655;10656;10657;10658;10659;10660;10661;10662;10663;10664;10665;10666;10667;10668;10669;10670;10671;10672;10673;10674;10675;16686;16687;16688;16689;16690;16691;16692;16693;16694;16695;16696;16697;16698;30807;30808;30809;30810;30811;30812;30813;30814;30815;30816;30817;30818;30819;30820;30821;30822;43608;43609;43610;43611;43612;43613;43614;43615;43616;43617;43618;43619;43620;43621;43622;43623;43624;43625;43626;43627;43628;43629;43630;43631;43632;43633;43634;43635;43636;43637;50297;50298;50299;50300;50301;50302;50303;50304;50305;50306;50307;50308;50309;50310;50311;50312;50313;50314;50315;50316;50317;50318;50319;50320;50321;50322;50323;50324;52019;52020;52021;52022;52023;52024;52025;52026;52027;52028;52029;52030;54144;54145;54146;54147;54148;54149;54150;54151;54152;54153;54154;54155;54156;54157;54158;54159;56409;56410;56411;56412;56413;56414;56415;58656;58657;58658;58659;58660;58661;58662;58663;58664;61072;61073;61074;61075;61076;61077;61078;61079;61080;61081;61082;61083;61084;61085;61086;61087;61088;61089;61090;61091;61092;61093;61094;61619;61620;61621;61622;61623;61624;61625;61626;61627;61628;61629;61630;61631;61632;61633;61634;61635;61636;61637;61638;61639;61640;61641;61642;61643;61644;61645;61646;70721;70722;70723;70724;70725;70726;70727;70728;70729;70730;70731;70732;70733;70734;70977;70978;70979;70980;70981;70982;70983;70984;70985;70986;70987;70988;70989;70990;70991;70992;70993;70994;70995;70996;70997;70998;75881;75882;75883;75884;75885;75886;75887;75888;75889;75890;75891;75892;75893;75894;75895;75896;77466;77467;77468;77469;77470;77471;77472;77473;77474;77475;77476;77477;77478;77479;77480;77481;77482;77483;77484;77485;77486;77487;77488;77489;77490;77491;77492;77493;77494;77495;77496;77497;77498;77499;77500;78604;78605;78606;78607;78608;78609;78610;78611;78612;78613;78614;78615;78616;78617;78618;78847;78848;78849;78850;78851;78852;82874;82875;82876;82877;82878;82879;82880;82881;82882;82883;82884;82885;86759;86760;86761;86762;86763;86764;86765;86766;86767;86768;86769;86770;86771;86772;86773;86774;86775;86776;86777;86778;86779;86780;86781;86782;86783;87665;87666;87667;87668;87669;87670;87671;87672;87673;87674;87675;87676;87677;87678;87679;87680;87681;87682;87683;87684;87685;87686;87687;89477;89478;89479;89480;89481;89482;89483;89484;89485;89486;92390;92391;92392;92393;92394;92395;92396;92397;92398;92399;92400;92401;92402;92403;92404;92405;99089;99090;99091;99092;99093;99094;99095;99096;99097;99098;99099;99100;99101;99102;99103;99104;99105;99106;99107;99108;99109;99110;99111;99112;99113;99114;99115;99116;111696;111697;111698;111699;111700;111701;111702;111703;111704;111705;111706;111707;111708;111709;111710;111711;111712;111713;111714;111715;111716;111717;111718;111719;111720;111721;111722;111723;111724;111725</t>
  </si>
  <si>
    <t>10668;16693;30807;43608;50297;52021;54150;56415;58662;61077;61625;70721;70982;70992;75885;77470;78604;78851;82883;86775;87673;89477;92395;99093;111715;111725</t>
  </si>
  <si>
    <t>Q99J27</t>
  </si>
  <si>
    <t>Acetyl-coenzyme A transporter 1</t>
  </si>
  <si>
    <t>Slc33a1</t>
  </si>
  <si>
    <t>sp|Q99J27|ACATN_MOUSE Acetyl-coenzyme A transporter 1 OS=Mus musculus OX=10090 GN=Slc33a1 PE=1 SV=1</t>
  </si>
  <si>
    <t>4015;4315;7244</t>
  </si>
  <si>
    <t>4236;4555;7686</t>
  </si>
  <si>
    <t>72799;72800;72801;72802;72803;72804;72805;72806;72807;72808;72809;78278;78279;78280;78281;78282;78283;78284;78285;78286;78287;78288;78289;78290;78291;130882;130883;130884;130885;130886;130887;130888;130889;130890;130891;130892;130893</t>
  </si>
  <si>
    <t>62837;62838;62839;67761;113655;113656;113657;113658</t>
  </si>
  <si>
    <t>62838;67761;113657</t>
  </si>
  <si>
    <t>Q8R1T4</t>
  </si>
  <si>
    <t>UDP-N-acetylglucosamine transporter</t>
  </si>
  <si>
    <t>Slc35a3</t>
  </si>
  <si>
    <t>sp|Q8R1T4|S35A3_MOUSE UDP-N-acetylglucosamine transporter OS=Mus musculus OX=10090 GN=Slc35a3 PE=2 SV=1</t>
  </si>
  <si>
    <t>119137;119138;119139;119140;119141;119142;119143;119144;119145;119146;119147;119148;119149;119150;119151;119152;119153;119154;119155;119156;119157;119158;119159;119160;119161;119162;119163;119164;119165;119166;119167</t>
  </si>
  <si>
    <t>103557;103558;103559;103560;103561;103562;103563;103564;103565;103566;103567;103568;103569;103570;103571;103572</t>
  </si>
  <si>
    <t>A2AKQ0</t>
  </si>
  <si>
    <t>Slc35d1</t>
  </si>
  <si>
    <t>sp|A2AKQ0|S35D1_MOUSE UDP-glucuronic acid/UDP-N-acetylgalactosamine transporter OS=Mus musculus OX=10090 GN=Slc35d1 PE=2 SV=2</t>
  </si>
  <si>
    <t>3452;3520</t>
  </si>
  <si>
    <t>3652;3725</t>
  </si>
  <si>
    <t>62143;62144;62145;62146;62147;62148;62149;63607;63608;63609;63610;63611;63612;63613;63614;63615;63616;63617;63618</t>
  </si>
  <si>
    <t>53791;53792;53793;53794;53795;54997;54998;54999;55000;55001;55002;55003;55004;55005;55006;55007</t>
  </si>
  <si>
    <t>53791;54998</t>
  </si>
  <si>
    <t>Q9JJL3</t>
  </si>
  <si>
    <t>Solute carrier organic anion transporter family member 1B2</t>
  </si>
  <si>
    <t>Slco1b2</t>
  </si>
  <si>
    <t>sp|Q9JJL3|SO1B2_MOUSE Solute carrier organic anion transporter family member 1B2 OS=Mus musculus OX=10090 GN=Slco1b2 PE=1 SV=1</t>
  </si>
  <si>
    <t>2296;5811;6963</t>
  </si>
  <si>
    <t>2432;6175;7393</t>
  </si>
  <si>
    <t>40881;40882;40883;40884;40885;40886;40887;40888;40889;40890;40891;105751;105752;105753;105754;105755;105756;105757;105758;105759;105760;105761;105762;105763;126251;126252;126253</t>
  </si>
  <si>
    <t>35519;90693;90694;90695;90696;109642;109643;109644</t>
  </si>
  <si>
    <t>35519;90693;109643</t>
  </si>
  <si>
    <t>Q68FF9</t>
  </si>
  <si>
    <t>3-oxo-5-alpha-steroid 4-dehydrogenase 1</t>
  </si>
  <si>
    <t>Srd5a1</t>
  </si>
  <si>
    <t>sp|Q68FF9|S5A1_MOUSE 3-oxo-5-alpha-steroid 4-dehydrogenase 1 OS=Mus musculus OX=10090 GN=Srd5a1 PE=2 SV=2</t>
  </si>
  <si>
    <t>3796;6019</t>
  </si>
  <si>
    <t>4011;6397</t>
  </si>
  <si>
    <t>68939;68940;68941;68942;68943;68944;68945;68946;68947;68948;68949;68950;109149;109150;109151;109152;109153;109154;109155;109156;109157;109158;109159;109160</t>
  </si>
  <si>
    <t>59596;59597;93092;93093;93094;93095;93096;93097;93098;93099;93100;93101;93102;93103</t>
  </si>
  <si>
    <t>59597;93095</t>
  </si>
  <si>
    <t>P47758</t>
  </si>
  <si>
    <t>Signal recognition particle receptor subunit beta</t>
  </si>
  <si>
    <t>Srprb</t>
  </si>
  <si>
    <t>sp|P47758|SRPRB_MOUSE Signal recognition particle receptor subunit beta OS=Mus musculus OX=10090 GN=Srprb PE=1 SV=1</t>
  </si>
  <si>
    <t>627;1101;2170;3878;5291</t>
  </si>
  <si>
    <t>667;1182;2304;4095;5624</t>
  </si>
  <si>
    <t>10704;10705;10706;10707;19227;19228;19229;19230;19231;19232;19233;19234;38252;38253;38254;38255;38256;38257;38258;38259;70382;70383;96075;96076;96077;96078;96079;96080;96081;96082;96083;96084;96085;96086;96087;96088</t>
  </si>
  <si>
    <t>9154;16626;32947;60867;60868;82597;82598;82599</t>
  </si>
  <si>
    <t>9154;16626;32947;60868;82598</t>
  </si>
  <si>
    <t>Q62186</t>
  </si>
  <si>
    <t>Translocon-associated protein subunit delta</t>
  </si>
  <si>
    <t>Ssr4</t>
  </si>
  <si>
    <t>sp|Q62186|SSRD_MOUSE Translocon-associated protein subunit delta OS=Mus musculus OX=10090 GN=Ssr4 PE=1 SV=1</t>
  </si>
  <si>
    <t>1797;4804;7216</t>
  </si>
  <si>
    <t>1917;5115;7656</t>
  </si>
  <si>
    <t>31559;31560;31561;31562;31563;31564;31565;31566;31567;31568;31569;31570;31571;31572;31573;31574;87198;87199;87200;87201;87202;87203;87204;87205;87206;87207;87208;87209;87210;87211;87212;87213;87214;87215;87216;130357;130358;130359;130360;130361;130362;130363;130364;130365;130366;130367;130368</t>
  </si>
  <si>
    <t>27093;27094;27095;27096;27097;27098;27099;27100;27101;27102;27103;75398;75399;75400;75401;75402;75403;75404;75405;75406;75407;75408;75409;75410;75411;113183;113184;113185;113186;113187;113188;113189;113190</t>
  </si>
  <si>
    <t>27102;75398;113186</t>
  </si>
  <si>
    <t>Q9Z2I8</t>
  </si>
  <si>
    <t>Succinyl-CoA ligase [GDP-forming] subunit beta, mitochondrial</t>
  </si>
  <si>
    <t>Suclg2</t>
  </si>
  <si>
    <t>sp|Q9Z2I8|SUCB2_MOUSE Succinate--CoA ligase [GDP-forming] subunit beta, mitochondrial OS=Mus musculus OX=10090 GN=Suclg2 PE=1 SV=3</t>
  </si>
  <si>
    <t>3158;3699;5363;5439</t>
  </si>
  <si>
    <t>3348;3909;5699;5783</t>
  </si>
  <si>
    <t>56904;56905;56906;56907;56908;56909;56910;56911;56912;56913;56914;66986;66987;66988;66989;66990;66991;66992;66993;97211;97212;97213;97214;97215;97216;97217;97218;97219;97220;97221;97222;97223;98756;98757;98758;98759;98760;98761;98762;98763;98764;98765;98766;98767;98768</t>
  </si>
  <si>
    <t>49599;49600;49601;49602;49603;57622;83423;83424;85012;85013;85014</t>
  </si>
  <si>
    <t>49601;57622;83423;85013</t>
  </si>
  <si>
    <t>Q8R086</t>
  </si>
  <si>
    <t>Sulfite oxidase, mitochondrial</t>
  </si>
  <si>
    <t>Suox</t>
  </si>
  <si>
    <t>sp|Q8R086|SUOX_MOUSE Sulfite oxidase, mitochondrial OS=Mus musculus OX=10090 GN=Suox PE=1 SV=2</t>
  </si>
  <si>
    <t>2585;2667;3631</t>
  </si>
  <si>
    <t>2735;2820;3839</t>
  </si>
  <si>
    <t>46264;46265;46266;46267;46268;47577;47578;47579;47580;47581;47582;47583;47584;47585;47586;47587;65846;65847;65848;65849;65850;65851;65852;65853;65854;65855;65856;65857;65858;65859;65860;65861</t>
  </si>
  <si>
    <t>40349;40350;40351;41455;41456;41457;41458;41459;41460;41461;56750;56751;56752;56753;56754;56755;56756;56757;56758;56759</t>
  </si>
  <si>
    <t>40351;41455;56752</t>
  </si>
  <si>
    <t>Q64310</t>
  </si>
  <si>
    <t>Surfeit locus protein 4</t>
  </si>
  <si>
    <t>Surf4</t>
  </si>
  <si>
    <t>sp|Q64310|SURF4_MOUSE Surfeit locus protein 4 OS=Mus musculus OX=10090 GN=Surf4 PE=1 SV=1</t>
  </si>
  <si>
    <t>2471;3637;4632;4752</t>
  </si>
  <si>
    <t>2618;3845;4934;5061</t>
  </si>
  <si>
    <t>44437;44438;44439;44440;44441;44442;44443;44444;44445;44446;44447;44448;44449;44450;44451;44452;44453;44454;44455;44456;44457;65953;65954;65955;65956;65957;65958;65959;65960;65961;65962;65963;65964;65965;65966;65967;65968;84237;84238;84239;84240;84241;84242;84243;84244;84245;84246;84247;84248;86358;86359;86360;86361;86362;86363;86364</t>
  </si>
  <si>
    <t>38995;38996;38997;38998;38999;39000;39001;39002;56805;56806;56807;56808;56809;56810;56811;56812;56813;56814;56815;72880;72881;72882;72883;72884;72885;72886;74873</t>
  </si>
  <si>
    <t>38995;56814;72881;74873</t>
  </si>
  <si>
    <t>Q9D0R2</t>
  </si>
  <si>
    <t>Threonine--tRNA ligase, cytoplasmic</t>
  </si>
  <si>
    <t>Tars</t>
  </si>
  <si>
    <t>sp|Q9D0R2|SYTC_MOUSE Threonine--tRNA ligase 1, cytoplasmic OS=Mus musculus OX=10090 GN=Tars1 PE=1 SV=2</t>
  </si>
  <si>
    <t>1904;4048;6662;6843</t>
  </si>
  <si>
    <t>2027;4275;7080;7269</t>
  </si>
  <si>
    <t>33318;33319;33320;33321;33322;33323;33324;33325;33326;33327;73346;73347;73348;73349;73350;73351;73352;73353;73354;73355;73356;73357;73358;73359;73360;120969;120970;120971;120972;120973;120974;124224;124225;124226;124227;124228;124229;124230;124231;124232;124233;124234;124235</t>
  </si>
  <si>
    <t>28384;28385;28386;63173;104880;104881;104882;104883;104884;104885;107985</t>
  </si>
  <si>
    <t>28385;63173;104881;107985</t>
  </si>
  <si>
    <t>Q9D2C7</t>
  </si>
  <si>
    <t>Bax inhibitor 1</t>
  </si>
  <si>
    <t>Tmbim6</t>
  </si>
  <si>
    <t>sp|Q9D2C7|BI1_MOUSE Bax inhibitor 1 OS=Mus musculus OX=10090 GN=Tmbim6 PE=1 SV=1</t>
  </si>
  <si>
    <t>34997;34998;34999;35000;35001;35002;35003;35004;35005;35006;35007;35008;35009;35010;35011;35012;35013;35014;35015;35016;35017;35018;35019;35020</t>
  </si>
  <si>
    <t>29929;29930;29931;29932;29933;29934;29935;29936;29937;29938;29939;29940;29941;29942</t>
  </si>
  <si>
    <t>Q8BM55</t>
  </si>
  <si>
    <t>Transmembrane protein 214</t>
  </si>
  <si>
    <t>Tmem214</t>
  </si>
  <si>
    <t>sp|Q8BM55|TM214_MOUSE Transmembrane protein 214 OS=Mus musculus OX=10090 GN=Tmem214 PE=1 SV=1</t>
  </si>
  <si>
    <t>5560;5633</t>
  </si>
  <si>
    <t>5909;5986</t>
  </si>
  <si>
    <t>100796;100797;100798;100799;100800;100801;100802;100803;100804;100805;102215;102216;102217;102218;102219;102220;102221;102222;102223;102224</t>
  </si>
  <si>
    <t>86676;86677;86678;86679;87710;87711;87712;87713;87714;87715;87716;87717</t>
  </si>
  <si>
    <t>86679;87710</t>
  </si>
  <si>
    <t>Q8VBT0</t>
  </si>
  <si>
    <t>Thioredoxin-related transmembrane protein 1</t>
  </si>
  <si>
    <t>Tmx1</t>
  </si>
  <si>
    <t>sp|Q8VBT0|TMX1_MOUSE Thioredoxin-related transmembrane protein 1 OS=Mus musculus OX=10090 GN=Tmx1 PE=1 SV=1</t>
  </si>
  <si>
    <t>847;6337</t>
  </si>
  <si>
    <t>901;6736</t>
  </si>
  <si>
    <t>14366;14367;14368;14369;14370;14371;14372;14373;14374;115269;115270;115271;115272;115273;115274;115275;115276;115277;115278;115279;115280;115281;115282;115283;115284</t>
  </si>
  <si>
    <t>12396;100003;100004;100005;100006;100007;100008;100009;100010</t>
  </si>
  <si>
    <t>12396;100005</t>
  </si>
  <si>
    <t>Q64514</t>
  </si>
  <si>
    <t>Tripeptidyl-peptidase 2</t>
  </si>
  <si>
    <t>Tpp2</t>
  </si>
  <si>
    <t>sp|Q64514|TPP2_MOUSE Tripeptidyl-peptidase 2 OS=Mus musculus OX=10090 GN=Tpp2 PE=1 SV=3</t>
  </si>
  <si>
    <t>408;430;1051;1335;2058;2538;2664;3176;4239;5733;6674</t>
  </si>
  <si>
    <t>True;True;True;True;True;True;True;True;True;True;True</t>
  </si>
  <si>
    <t>437;463;1127;1427;2186;2687;2817;3366;4478;6089;7092</t>
  </si>
  <si>
    <t>7322;7323;7324;7325;7326;7327;7328;7329;7330;7331;7332;7333;7334;7699;18377;18378;22884;22885;22886;22887;22888;22889;22890;22891;22892;35837;35838;35839;35840;35841;35842;35843;45473;45474;45475;45476;45477;45478;45479;45480;45481;45482;45483;45484;47512;47513;47514;47515;47516;47517;47518;47519;47520;47521;47522;47523;47524;47525;47526;57179;77174;77175;77176;77177;77178;77179;77180;77181;77182;77183;77184;77185;77186;77187;104237;104238;104239;104240;104241;104242;104243;104244;104245;104246;104247;104248;121118;121119;121120;121121;121122;121123;121124;121125;121126;121127;121128;121129;121130</t>
  </si>
  <si>
    <t>6644;6645;6646;6647;6648;6649;6650;6898;15806;19444;30621;30622;30623;39752;39753;39754;39755;39756;39757;39758;39759;41403;41404;41405;41406;41407;41408;41409;41410;41411;41412;41413;49747;67035;67036;67037;67038;67039;67040;67041;67042;67043;67044;89524;89525;104988;104989;104990;104991;104992;104993;104994;104995;104996;104997;104998;104999</t>
  </si>
  <si>
    <t>6646;6898;15806;19444;30623;39753;41410;49747;67037;89525;104992</t>
  </si>
  <si>
    <t>Q91W90</t>
  </si>
  <si>
    <t>Thioredoxin domain-containing protein 5</t>
  </si>
  <si>
    <t>Txndc5</t>
  </si>
  <si>
    <t>sp|Q91W90|TXND5_MOUSE Thioredoxin domain-containing protein 5 OS=Mus musculus OX=10090 GN=Txndc5 PE=1 SV=2</t>
  </si>
  <si>
    <t>310;966;1302;1803;2629;2630;4146;4753;5369;6308;6309</t>
  </si>
  <si>
    <t>332;1033;1393;1923;2779;2780;4376;5062;5705;6704;6705</t>
  </si>
  <si>
    <t>5655;5656;5657;5658;5659;5660;5661;5662;5663;5664;5665;5666;5667;5668;5669;5670;16922;16923;16924;16925;16926;16927;16928;16929;16930;16931;16932;16933;16934;16935;16936;16937;16938;16939;16940;16941;16942;16943;16944;22377;22378;22379;22380;22381;22382;22383;22384;22385;22386;22387;22388;31675;31676;31677;31678;31679;31680;31681;31682;31683;31684;31685;31686;46896;46897;46898;46899;46900;46901;46902;46903;46904;46905;46906;46907;46908;46909;46910;46911;46912;46913;46914;46915;46916;75388;75389;75390;75391;75392;75393;86365;86366;86367;86368;86369;86370;86371;86372;86373;86374;86375;86376;97331;97332;97333;97334;97335;97336;97337;97338;97339;97340;97341;97342;114819;114820;114821;114822;114823;114824;114825;114826;114827;114828;114829;114830;114831;114832;114833;114834;114835;114836;114837;114838;114839;114840;114841;114842;114843;114844;114845;114846;114847;114848;114849;114850;114851;114852;114853</t>
  </si>
  <si>
    <t>5317;5318;5319;5320;5321;14659;14660;14661;14662;14663;14664;18945;18946;18947;18948;18949;18950;27167;27168;27169;27170;27171;27172;27173;27174;27175;27176;27177;27178;40854;40855;40856;40857;40858;40859;40860;40861;40862;40863;40864;40865;40866;40867;40868;40869;40870;40871;40872;65452;74874;74875;83525;83526;83527;83528;83529;83530;83531;83532;83533;83534;83535;99677;99678;99679;99680;99681;99682;99683;99684;99685;99686;99687;99688;99689;99690;99691;99692;99693;99694;99695;99696;99697;99698;99699;99700;99701;99702;99703;99704;99705</t>
  </si>
  <si>
    <t>5319;14662;18949;27173;40860;40870;65452;74874;83534;99685;99690</t>
  </si>
  <si>
    <t>55;1033;3484</t>
  </si>
  <si>
    <t>57;1107;3687</t>
  </si>
  <si>
    <t>798;799;800;801;802;803;804;805;806;807;808;809;18116;18117;18118;18119;18120;18121;18122;18123;18124;18125;18126;62744;62745;62746;62747;62748;62749;62750;62751;62752;62753;62754;62755;62756;62757;62758;62759</t>
  </si>
  <si>
    <t>590;591;592;593;594;595;15650;15651;15652;54221;54222</t>
  </si>
  <si>
    <t>590;15650;54222</t>
  </si>
  <si>
    <t>Q6P5E4</t>
  </si>
  <si>
    <t>UDP-glucose:glycoprotein glucosyltransferase 1</t>
  </si>
  <si>
    <t>Uggt1</t>
  </si>
  <si>
    <t>sp|Q6P5E4|UGGG1_MOUSE UDP-glucose:glycoprotein glucosyltransferase 1 OS=Mus musculus OX=10090 GN=Uggt1 PE=1 SV=4</t>
  </si>
  <si>
    <t>295;661;1324;1486;1542;1745;1903;1928;1992;2487;2753;3023;3172;3343;3779;4042;5430;5753;5786;5928;6305;6342;6858;7202;7267</t>
  </si>
  <si>
    <t>317;702;1416;1586;1653;1864;2026;2051;2118;2634;2913;3204;3362;3538;3993;4269;5772;6113;6148;6300;6701;6742;7284;7642;7710</t>
  </si>
  <si>
    <t>5401;5402;5403;5404;5405;5406;5407;11213;22734;22735;22736;22737;22738;22739;22740;22741;22742;22743;22744;25510;25511;25512;25513;25514;25515;25516;25517;25518;25519;25520;26807;26808;26809;26810;26811;26812;30735;33317;33671;33672;33673;33674;33675;33676;33677;33678;33679;33680;33681;33682;33683;33684;34635;34636;34637;34638;34639;34640;34641;34642;34643;34644;44646;44647;44648;44649;44650;44651;44652;44653;44654;44655;49350;49351;49352;49353;49354;49355;49356;49357;49358;49359;49360;49361;49362;54535;54536;54537;57143;57144;57145;57146;57147;57148;57149;57150;57151;57152;57153;57154;57155;60047;60048;60049;60050;60051;60052;60053;60054;68566;68567;68568;68569;68570;68571;68572;68573;68574;68575;68576;73270;73271;73272;73273;73274;73275;73276;73277;73278;73279;98460;98461;98462;98463;98464;98465;98466;98467;98468;104731;104732;104733;104734;104735;104736;104737;104738;104739;105362;105363;105364;105365;105366;105367;105368;105369;105370;105371;105372;105373;105374;105375;105376;107704;107705;107706;107707;107708;107709;107710;107711;107712;107713;107714;107715;114777;114778;114779;114780;114781;114782;114783;114784;114785;114786;114787;114788;114789;114790;114791;115361;115362;115363;115364;115365;115366;115367;115368;115369;115370;115371;124469;124470;124471;124472;124473;124474;124475;124476;124477;124478;124479;130150;130151;130152;130153;130154;131240;131241;131242;131243;131244;131245;131246;131247;131248</t>
  </si>
  <si>
    <t>5089;5090;5091;5092;5093;9540;19394;21603;22938;26538;28383;28684;28685;28686;28687;28688;28689;28690;28691;28692;28693;28694;29414;29415;29416;39150;39151;39152;39153;39154;39155;39156;39157;43089;43090;43091;43092;47598;49729;49730;49731;49732;49733;49734;49735;49736;49737;49738;49739;49740;52323;59064;59065;59066;63118;63119;63120;84639;84640;84641;89897;89898;89899;89900;89901;90377;90378;90379;90380;90381;90382;90383;90384;90385;90386;92141;92142;92143;92144;92145;92146;92147;92148;92149;99632;99633;99634;99635;99636;100066;100067;100068;100069;100070;100071;100072;100073;100074;100075;108192;108193;108194;108195;108196;108197;108198;108199;108200;113077;113954;113955</t>
  </si>
  <si>
    <t>5090;9540;19394;21603;22938;26538;28383;28693;29415;39152;43091;47598;49739;52323;59065;63119;84640;89897;90384;92141;99636;100071;108200;113077;113954</t>
  </si>
  <si>
    <t>Q63886</t>
  </si>
  <si>
    <t>UDP-glucuronosyltransferase 1-1</t>
  </si>
  <si>
    <t>Ugt1a1</t>
  </si>
  <si>
    <t>sp|Q63886|UD11_MOUSE UDP-glucuronosyltransferase 1A1 OS=Mus musculus OX=10090 GN=Ugt1a1 PE=1 SV=2</t>
  </si>
  <si>
    <t>166;402;1069;1161;1344;1657;1971;2118;2263;3192;3357;3394;4004;4070;4554;4900;5531;5763;6847;6936</t>
  </si>
  <si>
    <t>True;True;True;True;True;True;True;True;True;True;True;True;True;True;True;True;True;True;True;True</t>
  </si>
  <si>
    <t>178;179;429;430;1146;1244;1437;1771;1772;2095;2250;2251;2399;3382;3555;3593;4224;4225;4297;4836;4837;5213;5214;5878;6123;7273;7363</t>
  </si>
  <si>
    <t>2894;2895;2896;2897;2898;2899;2900;2901;2902;2903;2904;2905;2906;2907;2908;2909;2910;2911;2912;2913;2914;2915;2916;2917;2918;2919;2920;2921;2922;2923;2924;2925;2926;2927;2928;2929;2930;2931;2932;2933;2934;2935;2936;2937;2938;2939;2940;2941;2942;7227;7228;7229;7230;7231;7232;7233;7234;7235;7236;7237;7238;7239;7240;7241;7242;7243;7244;7245;7246;7247;7248;7249;7250;7251;7252;7253;7254;7255;7256;7257;7258;7259;18644;18645;18646;18647;18648;18649;20137;20138;20139;20140;20141;20142;20143;20144;20145;20146;20147;20148;20149;20150;20151;23027;23028;23029;23030;23031;23032;23033;23034;23035;23036;23037;23038;23039;23040;29167;29168;29169;29170;29171;29172;29173;29174;29175;29176;29177;29178;29179;29180;29181;29182;29183;29184;29185;29186;29187;29188;29189;29190;29191;29192;29193;29194;29195;29196;29197;29198;29199;29200;29201;29202;29203;29204;29205;29206;29207;34304;34305;34306;34307;34308;34309;34310;34311;34312;34313;34314;34315;34316;34317;37292;37293;37294;37295;37296;37297;37298;37299;37300;37301;37302;37303;37304;37305;37306;37307;37308;37309;37310;37311;37312;37313;37314;37315;37316;37317;37318;37319;37320;37321;37322;37323;37324;37325;37326;37327;37328;37329;37330;37331;37332;37333;37334;37335;37336;37337;37338;37339;37340;40305;40306;40307;40308;40309;40310;40311;40312;40313;40314;40315;40316;40317;40318;40319;40320;40321;40322;40323;40324;40325;40326;40327;40328;40329;40330;40331;40332;40333;40334;40335;57449;57450;57451;57452;57453;57454;57455;57456;57457;57458;57459;57460;57461;57462;57463;57464;60319;60320;60321;60322;60323;60324;60325;60326;60327;60328;61016;61017;61018;61019;61020;61021;61022;61023;61024;61025;61026;61027;61028;61029;61030;61031;72630;72631;72632;72633;72634;72635;72636;72637;72638;72639;72640;72641;72642;72643;72644;72645;72646;72647;72648;72649;72650;72651;72652;72653;72654;72655;72656;72657;72658;72659;72660;72661;73675;73676;73677;73678;73679;73680;73681;73682;73683;73684;73685;73686;73687;73688;73689;73690;73691;73692;73693;73694;73695;73696;73697;73698;73699;73700;73701;73702;73703;73704;82667;82668;82669;82670;82671;82672;82673;82674;82675;82676;82677;82678;82679;82680;82681;82682;82683;82684;82685;82686;82687;82688;82689;82690;82691;82692;82693;82694;82695;82696;82697;82698;88793;88794;88795;88796;88797;88798;88799;88800;88801;88802;88803;88804;88805;88806;88807;88808;88809;88810;88811;88812;88813;88814;88815;88816;88817;88818;88819;88820;88821;88822;88823;88824;88825;88826;88827;88828;88829;88830;88831;88832;88833;88834;88835;88836;88837;100364;100365;100366;100367;100368;100369;100370;100371;100372;100373;100374;100375;100376;100377;100378;100379;104903;104904;104905;104906;104907;104908;104909;104910;104911;104912;104913;104914;104915;104916;104917;104918;124308;124309;124310;124311;124312;124313;124314;124315;124316;124317;124318;124319;124320;124321;124322;124323;124324;124325;124326;124327;124328;124329;124330;124331;124332;124333;124334;124335;124336;124337;124338;124339;125736;125737;125738;125739;125740;125741;125742;125743;125744;125745;125746;125747;125748;125749;125750;125751;125752;125753;125754;125755;125756;125757;125758;125759;125760;125761;125762;125763;125764;125765;125766;125767;125768;125769;125770;125771;125772;125773;125774;125775;125776;125777;125778;125779;125780;125781;125782;125783;125784;125785;125786;125787;125788;125789;125790;125791;125792;125793;125794;125795;125796;125797;125798;125799;125800;125801;125802;125803;125804;125805;125806;125807;125808;125809;125810;125811;125812;125813;125814</t>
  </si>
  <si>
    <t>2675;2676;2677;2678;2679;2680;2681;2682;2683;2684;2685;2686;2687;2688;2689;2690;2691;2692;2693;2694;2695;2696;2697;2698;2699;2700;2701;2702;2703;2704;2705;2706;2707;2708;2709;2710;2711;2712;2713;2714;2715;2716;2717;2718;2719;2720;2721;2722;6561;6562;6563;6564;6565;6566;6567;6568;6569;6570;6571;6572;6573;6574;6575;6576;6577;6578;6579;6580;6581;6582;6583;6584;6585;6586;6587;6588;6589;6590;6591;16004;17278;17279;17280;17281;17282;17283;17284;17285;17286;17287;17288;17289;17290;17291;19559;19560;19561;19562;19563;19564;19565;19566;19567;19568;19569;19570;25101;25102;25103;25104;25105;25106;25107;25108;25109;25110;25111;25112;25113;25114;25115;25116;25117;25118;25119;25120;25121;25122;25123;25124;25125;25126;25127;25128;29167;29168;29169;29170;29171;29172;29173;29174;29175;29176;29177;29178;32174;32175;32176;32177;32178;32179;32180;32181;32182;32183;32184;32185;32186;32187;32188;32189;32190;32191;32192;32193;32194;32195;32196;32197;32198;32199;32200;32201;32202;32203;32204;32205;32206;32207;32208;32209;32210;32211;32212;32213;32214;32215;32216;32217;35112;35113;35114;35115;35116;35117;35118;35119;35120;35121;35122;35123;35124;35125;35126;35127;35128;35129;35130;35131;35132;35133;35134;50070;50071;50072;50073;50074;50075;50076;50077;50078;50079;50080;50081;50082;50083;50084;50085;50086;50087;50088;50089;50090;50091;50092;50093;50094;50095;50096;50097;50098;50099;50100;50101;50102;50103;50104;52489;52490;53038;53039;53040;53041;53042;53043;53044;53045;53046;53047;53048;53049;53050;53051;53052;53053;53054;53055;53056;62690;62691;62692;62693;62694;62695;62696;62697;62698;62699;62700;62701;62702;62703;62704;62705;62706;62707;62708;62709;62710;62711;63379;63380;63381;63382;63383;63384;63385;63386;63387;63388;63389;63390;63391;63392;63393;63394;63395;63396;63397;63398;63399;63400;63401;63402;63403;63404;63405;63406;63407;63408;63409;63410;71699;71700;71701;71702;71703;71704;71705;71706;71707;71708;71709;71710;71711;71712;71713;71714;71715;71716;71717;71718;71719;71720;71721;71722;71723;71724;71725;71726;71727;71728;71729;71730;71731;71732;76758;76759;76760;76761;76762;76763;76764;76765;76766;76767;76768;76769;76770;76771;76772;76773;76774;76775;76776;76777;76778;76779;76780;76781;76782;76783;76784;76785;76786;76787;76788;76789;76790;76791;76792;76793;76794;76795;76796;76797;76798;76799;76800;76801;76802;76803;76804;76805;76806;86416;86417;86418;86419;86420;86421;86422;86423;86424;86425;86426;86427;86428;86429;86430;86431;90030;90031;90032;90033;90034;90035;90036;90037;90038;90039;90040;90041;90042;90043;90044;90045;90046;90047;90048;90049;90050;90051;90052;90053;90054;90055;90056;90057;90058;90059;90060;108091;108092;108093;108094;108095;108096;108097;108098;108099;108100;108101;108102;108103;108104;108105;108106;108107;108108;108109;108110;108111;108112;108113;108114;108115;108116;108117;108118;108119;108120;108121;108122;108123;108124;108125;108126;108127;108128;108129;108130;108131;108132;108133;108134;109239;109240;109241;109242;109243;109244;109245;109246;109247;109248;109249;109250;109251;109252;109253;109254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109325;109326;109327;109328;109329;109330;109331;109332;109333;109334;109335;109336;109337;109338;109339;109340;109341;109342;109343;109344;109345;109346;109347;109348;109349;109350;109351;109352;109353;109354;109355</t>
  </si>
  <si>
    <t>2715;6585;16004;17283;19559;25119;29175;32177;35125;50088;52490;53044;62694;63388;71722;76804;86426;90055;108123;109294</t>
  </si>
  <si>
    <t>234;235;236;237;238;239;245;246;247;248;249</t>
  </si>
  <si>
    <t>37;45;206;224;258;322;390;392;393;400;420</t>
  </si>
  <si>
    <t>Q64435;P70691</t>
  </si>
  <si>
    <t>Q64435</t>
  </si>
  <si>
    <t>17;7</t>
  </si>
  <si>
    <t>10;0</t>
  </si>
  <si>
    <t>UDP-glucuronosyltransferase 1-6</t>
  </si>
  <si>
    <t>Ugt1a6</t>
  </si>
  <si>
    <t>sp|Q64435|UD16_MOUSE UDP-glucuronosyltransferase 1-6 OS=Mus musculus OX=10090 GN=Ugt1a6 PE=1 SV=1</t>
  </si>
  <si>
    <t>531;533</t>
  </si>
  <si>
    <t>166;402;1069;1072;1136;1402;1997;2118;2227;2261;2946;3192;3357;4011;5862;6936;7036</t>
  </si>
  <si>
    <t>False;False;False;True;True;True;True;False;True;True;True;False;False;True;True;False;True</t>
  </si>
  <si>
    <t>178;179;429;430;1146;1150;1219;1499;2123;2124;2250;2251;2362;2397;3122;3382;3555;4232;6229;7363;7468</t>
  </si>
  <si>
    <t>2894;2895;2896;2897;2898;2899;2900;2901;2902;2903;2904;2905;2906;2907;2908;2909;2910;2911;2912;2913;2914;2915;2916;2917;2918;2919;2920;2921;2922;2923;2924;2925;2926;2927;2928;2929;2930;2931;2932;2933;2934;2935;2936;2937;2938;2939;2940;2941;2942;7227;7228;7229;7230;7231;7232;7233;7234;7235;7236;7237;7238;7239;7240;7241;7242;7243;7244;7245;7246;7247;7248;7249;7250;7251;7252;7253;7254;7255;7256;7257;7258;7259;18644;18645;18646;18647;18648;18649;18744;18745;18746;18747;18748;18749;18750;18751;18752;18753;18754;18755;18756;18757;18758;18759;19741;19742;19743;19744;19745;19746;19747;19748;19749;19750;19751;19752;19753;19754;19755;19756;19757;19758;19759;19760;19761;19762;19763;19764;19765;19766;19767;19768;19769;19770;19771;24154;24155;24156;24157;24158;24159;24160;24161;24162;24163;24164;24165;24166;24167;24168;24169;24170;24171;24172;34860;34861;34862;34863;34864;34865;34866;34867;34868;34869;34870;34871;34872;34873;34874;34875;34876;34877;34878;34879;34880;34881;34882;34883;34884;34885;34886;34887;34888;34889;34890;34891;34892;34893;34894;34895;34896;34897;34898;34899;34900;37292;37293;37294;37295;37296;37297;37298;37299;37300;37301;37302;37303;37304;37305;37306;37307;37308;37309;37310;37311;37312;37313;37314;37315;37316;37317;37318;37319;37320;37321;37322;37323;37324;37325;37326;37327;37328;37329;37330;37331;37332;37333;37334;37335;37336;37337;37338;37339;37340;39758;39759;39760;39761;39762;39763;39764;39765;39766;39767;39768;39769;40249;40250;40251;40252;40253;40254;40255;40256;40257;40258;40259;40260;53159;53160;53161;53162;53163;53164;53165;53166;53167;53168;53169;53170;53171;53172;53173;53174;53175;53176;53177;53178;53179;57449;57450;57451;57452;57453;57454;57455;57456;57457;57458;57459;57460;57461;57462;57463;57464;60319;60320;60321;60322;60323;60324;60325;60326;60327;60328;72738;72739;72740;72741;72742;72743;72744;72745;72746;72747;72748;72749;72750;72751;72752;72753;106515;106516;106517;106518;106519;106520;106521;106522;106523;106524;106525;106526;125736;125737;125738;125739;125740;125741;125742;125743;125744;125745;125746;125747;125748;125749;125750;125751;125752;125753;125754;125755;125756;125757;125758;125759;125760;125761;125762;125763;125764;125765;125766;125767;125768;125769;125770;125771;125772;125773;125774;125775;125776;125777;125778;125779;125780;125781;125782;125783;125784;125785;125786;125787;125788;125789;125790;125791;125792;125793;125794;125795;125796;125797;125798;125799;125800;125801;125802;125803;125804;125805;125806;125807;125808;125809;125810;125811;125812;125813;125814;127471;127472;127473;127474;127475;127476;127477;127478;127479;127480;127481;127482;127483;127484;127485;127486</t>
  </si>
  <si>
    <t>2675;2676;2677;2678;2679;2680;2681;2682;2683;2684;2685;2686;2687;2688;2689;2690;2691;2692;2693;2694;2695;2696;2697;2698;2699;2700;2701;2702;2703;2704;2705;2706;2707;2708;2709;2710;2711;2712;2713;2714;2715;2716;2717;2718;2719;2720;2721;2722;6561;6562;6563;6564;6565;6566;6567;6568;6569;6570;6571;6572;6573;6574;6575;6576;6577;6578;6579;6580;6581;6582;6583;6584;6585;6586;6587;6588;6589;6590;6591;16004;16130;16131;16132;16133;16134;16135;16136;16137;16138;16139;16140;16141;16142;16143;16144;16145;16146;16147;16148;16149;16150;16151;16152;16153;16154;17026;17027;17028;17029;17030;17031;17032;17033;17034;17035;17036;17037;17038;17039;17040;17041;17042;17043;17044;17045;17046;17047;17048;17049;17050;17051;17052;20659;20660;20661;20662;20663;20664;20665;20666;20667;20668;20669;20670;20671;20672;29818;29819;29820;29821;29822;29823;29824;29825;29826;29827;29828;29829;29830;29831;29832;29833;29834;29835;29836;29837;29838;32174;32175;32176;32177;32178;32179;32180;32181;32182;32183;32184;32185;32186;32187;32188;32189;32190;32191;32192;32193;32194;32195;32196;32197;32198;32199;32200;32201;32202;32203;32204;32205;32206;32207;32208;32209;32210;32211;32212;32213;32214;32215;32216;32217;34655;34656;34657;34658;34659;34660;34661;34662;34663;34664;34665;34666;34667;34668;34669;34670;34671;34672;34673;34674;34675;34676;35056;35057;35058;35059;35060;35061;35062;35063;35064;35065;35066;35067;46506;46507;46508;46509;46510;46511;46512;46513;46514;46515;46516;46517;46518;50070;50071;50072;50073;50074;50075;50076;50077;50078;50079;50080;50081;50082;50083;50084;50085;50086;50087;50088;50089;50090;50091;50092;50093;50094;50095;50096;50097;50098;50099;50100;50101;50102;50103;50104;52489;52490;62755;62756;62757;62758;62759;62760;62761;62762;62763;62764;62765;62766;62767;62768;62769;62770;91304;91305;91306;91307;91308;91309;91310;91311;91312;91313;109239;109240;109241;109242;109243;109244;109245;109246;109247;109248;109249;109250;109251;109252;109253;109254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109325;109326;109327;109328;109329;109330;109331;109332;109333;109334;109335;109336;109337;109338;109339;109340;109341;109342;109343;109344;109345;109346;109347;109348;109349;109350;109351;109352;109353;109354;109355;110720;110721;110722;110723;110724;110725;110726;110727;110728;110729;110730;110731</t>
  </si>
  <si>
    <t>2715;6585;16004;16133;17044;20672;29823;32177;34674;35066;46508;50088;52490;62768;91304;109294;110723</t>
  </si>
  <si>
    <t>234;235;236;237;238;239;256</t>
  </si>
  <si>
    <t>203;318;386;388;389;396;416</t>
  </si>
  <si>
    <t>Q8BWQ1;Q80X89;Q6PDD0</t>
  </si>
  <si>
    <t>Q8BWQ1</t>
  </si>
  <si>
    <t>15;1;1</t>
  </si>
  <si>
    <t>14;0;0</t>
  </si>
  <si>
    <t>UDP-glucuronosyltransferase 2A3</t>
  </si>
  <si>
    <t>Ugt2a3</t>
  </si>
  <si>
    <t>sp|Q8BWQ1|UD2A3_MOUSE UDP-glucuronosyltransferase 2A3 OS=Mus musculus OX=10090 GN=Ugt2a3 PE=1 SV=1</t>
  </si>
  <si>
    <t>534;528;528</t>
  </si>
  <si>
    <t>100;165;427;598;602;1490;2008;2645;3186;3740;4035;5214;5940;6734;7201</t>
  </si>
  <si>
    <t>True;True;True;False;True;True;True;True;True;True;True;True;True;True;True</t>
  </si>
  <si>
    <t>107;177;460;637;638;642;1591;1592;2135;2796;3376;3951;4260;5545;6314;7157;7641</t>
  </si>
  <si>
    <t>1741;1742;1743;1744;1745;1746;1747;1748;1749;1750;1751;1752;1753;1754;1755;1756;2886;2887;2888;2889;2890;2891;2892;2893;7654;7655;7656;7657;7658;7659;7660;7661;7662;7663;7664;7665;7666;7667;7668;7669;7670;7671;7672;7673;7674;7675;7676;7677;7678;7679;7680;7681;7682;7683;7684;7685;10227;10228;10229;10230;10231;10232;10233;10234;10235;10236;10237;10238;10239;10240;10241;10242;10243;10244;10245;10246;10247;10248;10249;10369;10370;10371;10372;10373;10374;10375;10376;10377;10378;10379;10380;10381;10382;10383;10384;25576;25577;25578;25579;25580;25581;25582;25583;25584;25585;25586;25587;25588;25589;25590;25591;25592;25593;25594;25595;25596;25597;25598;25599;25600;25601;25602;25603;25604;25605;25606;25607;25608;25609;25610;25611;25612;25613;25614;25615;25616;25617;25618;25619;25620;25621;25622;25623;25624;35062;35063;35064;35065;35066;35067;35068;35069;35070;35071;35072;35073;35074;35075;35076;47169;47170;47171;47172;47173;47174;47175;47176;47177;57331;57332;57333;57334;57335;57336;57337;57338;57339;57340;57341;57342;57343;57344;57345;67652;67653;67654;67655;67656;67657;67658;67659;67660;67661;67662;67663;67664;67665;67666;67667;67668;67669;67670;67671;67672;67673;67674;67675;67676;67677;67678;67679;73151;73152;73153;73154;73155;73156;73157;73158;73159;73160;73161;73162;73163;73164;73165;73166;73167;73168;94557;94558;94559;94560;94561;94562;94563;94564;94565;94566;94567;94568;94569;107901;107902;107903;107904;107905;107906;107907;107908;107909;107910;107911;107912;122395;122396;122397;122398;122399;122400;122401;122402;122403;122404;122405;122406;122407;122408;122409;130134;130135;130136;130137;130138;130139;130140;130141;130142;130143;130144;130145;130146;130147;130148;130149</t>
  </si>
  <si>
    <t>1683;1684;1685;1686;1687;1688;1689;1690;1691;1692;1693;1694;1695;1696;1697;1698;1699;1700;1701;1702;1703;1704;1705;1706;1707;1708;1709;1710;2669;2670;2671;2672;2673;2674;6865;6866;6867;6868;6869;6870;6871;6872;6873;6874;6875;6876;6877;6878;6879;6880;6881;6882;6883;6884;6885;6886;6887;6888;6889;6890;6891;6892;8804;8805;8806;8807;8808;8809;8810;8811;8812;8813;8814;8815;8946;8947;8948;8949;8950;8951;8952;8953;8954;8955;8956;8957;8958;8959;8960;8961;8962;8963;8964;8965;8966;8967;8968;21642;21643;21644;21645;21646;21647;21648;21649;21650;21651;21652;21653;21654;21655;21656;21657;21658;21659;21660;21661;21662;21663;21664;21665;21666;21667;21668;21669;21670;21671;21672;21673;21674;21675;29978;29979;29980;29981;29982;29983;29984;29985;29986;29987;29988;29989;41152;41153;49869;49870;49871;49872;49873;49874;49875;49876;49877;49878;49879;49880;49881;49882;58182;58183;58184;58185;58186;58187;58188;58189;58190;58191;58192;58193;58194;58195;58196;58197;58198;63046;63047;63048;63049;63050;63051;63052;63053;63054;63055;63056;63057;63058;63059;81443;81444;81445;81446;81447;81448;81449;81450;81451;81452;81453;92230;92231;92232;92233;92234;92235;92236;92237;92238;92239;92240;92241;106091;106092;106093;106094;106095;106096;106097;106098;106099;106100;106101;106102;106103;106104;113052;113053;113054;113055;113056;113057;113058;113059;113060;113061;113062;113063;113064;113065;113066;113067;113068;113069;113070;113071;113072;113073;113074;113075;113076</t>
  </si>
  <si>
    <t>1683;2669;6881;8815;8946;21663;29987;41152;49880;58192;63055;81443;92239;106104;113057</t>
  </si>
  <si>
    <t>85;289;290</t>
  </si>
  <si>
    <t>292;312;468</t>
  </si>
  <si>
    <t>Q8JZZ0</t>
  </si>
  <si>
    <t>UDP-glucuronosyltransferase 3A2</t>
  </si>
  <si>
    <t>Ugt3a2</t>
  </si>
  <si>
    <t>sp|Q8JZZ0|UD3A2_MOUSE UDP-glucuronosyltransferase 3A2 OS=Mus musculus OX=10090 GN=Ugt3a2 PE=1 SV=2</t>
  </si>
  <si>
    <t>140;1135;1417;1418;1497;3128;3139;3367;4252</t>
  </si>
  <si>
    <t>150;1218;1514;1515;1601;3316;3327;3566;4491</t>
  </si>
  <si>
    <t>2446;2447;2448;2449;2450;2451;2452;2453;2454;2455;2456;2457;2458;2459;19726;19727;19728;19729;19730;19731;19732;19733;19734;19735;19736;19737;19738;19739;19740;24426;24427;24428;24429;24430;24431;24432;24433;24434;24435;24436;24437;24438;24439;24440;24441;24442;24443;24444;24445;24446;24447;24448;24449;24450;24451;24452;24453;24454;24455;24456;24457;24458;24459;25833;25834;25835;25836;25837;25838;25839;25840;25841;25842;56432;56433;56434;56435;56436;56437;56438;56439;56440;56441;56442;56443;56444;56445;56446;56447;56448;56449;56597;56598;56599;56600;56601;56602;56603;56604;56605;56606;56607;56608;60550;60551;60552;60553;60554;60555;60556;60557;60558;60559;60560;60561;60562;60563;60564;77371;77372;77373;77374;77375;77376;77377;77378;77379</t>
  </si>
  <si>
    <t>2292;2293;2294;2295;2296;2297;2298;17013;17014;17015;17016;17017;17018;17019;17020;17021;17022;17023;17024;17025;20829;20830;20831;20832;20833;21933;21934;21935;21936;49247;49248;49249;49250;49251;49252;49253;49254;49255;49256;49257;49258;49356;49357;49358;49359;49360;49361;49362;49363;49364;49365;49366;49367;52688;52689;67175;67176;67177;67178;67179;67180;67181;67182</t>
  </si>
  <si>
    <t>2294;17013;20829;20830;21936;49248;49365;52689;67176</t>
  </si>
  <si>
    <t>Q9CR68</t>
  </si>
  <si>
    <t>Cytochrome b-c1 complex subunit Rieske, mitochondrial;Cytochrome b-c1 complex subunit 11</t>
  </si>
  <si>
    <t>Uqcrfs1</t>
  </si>
  <si>
    <t>sp|Q9CR68|UCRI_MOUSE Cytochrome b-c1 complex subunit Rieske, mitochondrial OS=Mus musculus OX=10090 GN=Uqcrfs1 PE=1 SV=1</t>
  </si>
  <si>
    <t>1372;1373;4190;4909</t>
  </si>
  <si>
    <t>1467;1468;4427;5225</t>
  </si>
  <si>
    <t>23651;23652;23653;23654;23655;23656;23657;23658;23659;23660;23661;23662;23663;23664;23665;23666;23667;23668;23669;23670;23671;23672;23673;23674;23675;23676;23677;23678;23679;23680;23681;23682;23683;23684;23685;76279;76280;76281;76282;76283;76284;76285;76286;76287;76288;76289;76290;76291;89032;89033;89034;89035;89036;89037;89038;89039</t>
  </si>
  <si>
    <t>20262;20263;20264;20265;20266;20267;20268;20269;20270;20271;20272;20273;20274;20275;20276;20277;20278;20279;20280;20281;20282;20283;20284;20285;20286;66138;66139;66140;66141;66142;66143;66144;66145;66146;66147;66148;77110</t>
  </si>
  <si>
    <t>20263;20275;66139;77110</t>
  </si>
  <si>
    <t>1094;1095;1838;1987;3603;4370;4608;4995;5186;5792;7261</t>
  </si>
  <si>
    <t>1174;1175;1958;2113;3810;4612;4903;4904;5315;5517;6154;7703</t>
  </si>
  <si>
    <t>19119;19120;19121;19122;19123;19124;19125;19126;19127;19128;19129;19130;19131;19132;19133;19134;19135;19136;19137;19138;19139;19140;19141;19142;19143;19144;19145;19146;19147;19148;19149;32207;32208;32209;32210;32211;32212;32213;32214;32215;32216;32217;32218;34549;34550;34551;34552;34553;34554;34555;34556;34557;34558;34559;34560;65471;65472;65473;65474;65475;65476;65477;65478;65479;65480;65481;65482;79056;79057;79058;79059;79060;79061;79062;79063;79064;79065;79066;79067;79068;79069;79070;79071;79072;79073;79074;79075;79076;79077;79078;79079;83639;83640;83641;83642;83643;83644;83645;83646;83647;83648;83649;83650;83651;83652;83653;83654;83655;83656;83657;83658;83659;83660;83661;83662;83663;83664;83665;90620;90621;90622;90623;90624;90625;90626;90627;90628;90629;90630;90631;90632;90633;90634;90635;90636;90637;90638;90639;90640;90641;90642;90643;94120;94121;94122;94123;94124;94125;94126;94127;94128;94129;94130;105434;105435;105436;105437;105438;105439;105440;105441;105442;105443;105444;105445;131108;131109;131110;131111;131112;131113;131114;131115;131116;131117;131118;131119</t>
  </si>
  <si>
    <t>16558;16559;16560;16561;16562;16563;16564;16565;16566;16567;16568;16569;16570;16571;16572;16573;16574;16575;16576;16577;27601;27602;27603;27604;27605;27606;27607;27608;27609;27610;27611;27612;29360;29361;29362;29363;29364;29365;29366;29367;29368;29369;29370;29371;56467;56468;56469;56470;56471;56472;56473;56474;56475;56476;56477;56478;68304;68305;68306;68307;68308;68309;68310;68311;68312;68313;68314;68315;68316;68317;68318;68319;68320;68321;68322;68323;68324;68325;68326;72344;72345;72346;72347;72348;72349;72350;72351;72352;72353;72354;72355;72356;72357;72358;72359;72360;72361;72362;72363;72364;72365;72366;72367;72368;72369;72370;72371;72372;72373;72374;72375;72376;72377;78481;78482;78483;78484;78485;78486;78487;78488;78489;78490;78491;78492;78493;78494;78495;78496;78497;78498;78499;81224;81225;81226;81227;81228;81229;81230;90439;113825;113826;113827;113828;113829;113830;113831;113832;113833;113834;113835;113836;113837</t>
  </si>
  <si>
    <t>16559;16576;27611;29369;56472;68317;72362;78494;81225;90439;113832</t>
  </si>
  <si>
    <t>1321;3173;3697;4817;5673;6039</t>
  </si>
  <si>
    <t>True;True;True;True;True;False</t>
  </si>
  <si>
    <t>1413;3363;3907;5128;6027;6419</t>
  </si>
  <si>
    <t>22690;22691;22692;22693;22694;22695;22696;22697;22698;22699;22700;22701;22702;22703;22704;22705;57156;57157;57158;57159;57160;57161;57162;57163;57164;66972;66973;66974;66975;66976;66977;87381;87382;87383;87384;87385;87386;87387;103251;103252;103253;103254;103255;103256;103257;103258;103259;103260;109807;109808;109809;109810;109811;109812;109813;109814;109815;109816;109817;109818;109819;109820;109821;109822</t>
  </si>
  <si>
    <t>19367;19368;19369;49741;49742;49743;57619;57620;75512;88812;88813;88814;88815;88816;88817;88818;88819;88820;88821;94693;94694;94695;94696;94697;94698;94699;94700;94701;94702;94703;94704;94705;94706;94707</t>
  </si>
  <si>
    <t>19369;49742;57619;75512;88817;94700</t>
  </si>
  <si>
    <t>400;511;698;1972;2911;5617;5815;6528</t>
  </si>
  <si>
    <t>427;545;743;2096;3085;5969;6180;6935</t>
  </si>
  <si>
    <t>7203;7204;7205;7206;7207;7208;7209;7210;7211;7212;7213;7214;8994;8995;11848;11849;11850;11851;11852;11853;11854;11855;11856;11857;11858;11859;34318;34319;34320;34321;34322;34323;34324;34325;34326;34327;34328;52509;52510;52511;52512;52513;52514;52515;52516;52517;52518;52519;52520;52521;52522;52523;52524;52525;52526;52527;52528;52529;52530;52531;52532;101911;101912;101913;101914;101915;101916;101917;101918;101919;101920;101921;105811;105812;105813;105814;105815;105816;105817;105818;105819;118714;118715;118716;118717;118718;118719;118720;118721;118722;118723;118724;118725;118726</t>
  </si>
  <si>
    <t>6552;6553;6554;6555;6556;6557;8003;10133;10134;10135;10136;10137;29179;29180;29181;29182;29183;29184;29185;29186;29187;45889;45890;45891;45892;45893;45894;45895;45896;45897;45898;87464;90723;90724;90725;103163;103164;103165;103166;103167;103168;103169;103170;103171;103172;103173;103174</t>
  </si>
  <si>
    <t>6553;8003;10137;29181;45895;87464;90725;103164</t>
  </si>
  <si>
    <t>Q60991</t>
  </si>
  <si>
    <t>25-hydroxycholesterol 7-alpha-hydroxylase</t>
  </si>
  <si>
    <t>Cyp7b1</t>
  </si>
  <si>
    <t>sp|Q60991|CP7B1_MOUSE Cytochrome P450 7B1 OS=Mus musculus OX=10090 GN=Cyp7b1 PE=1 SV=2</t>
  </si>
  <si>
    <t>657;1436;1648;1751;1801;2611;3398;3408;3451;3643;4000;4483;5027;6213;7113</t>
  </si>
  <si>
    <t>697;1533;1762;1870;1921;2761;3597;3608;3651;3851;4220;4739;5350;6608;7548</t>
  </si>
  <si>
    <t>11145;11146;11147;24670;24671;24672;24673;24674;24675;24676;24677;24678;24679;24680;24681;29046;29047;29048;29049;29050;29051;29052;30813;30814;30815;30816;30817;30818;30819;30820;30821;30822;30823;30824;30825;30826;30827;30828;30829;30830;30831;30832;31633;31634;31635;31636;31637;31638;31639;31640;31641;31642;31643;31644;31645;31646;31647;31648;31649;31650;31651;31652;31653;31654;31655;31656;31657;31658;31659;31660;31661;31662;46650;61089;61090;61091;61092;61093;61094;61095;61096;61097;61098;61099;61100;61101;61102;61103;61104;61105;61106;61107;61108;61109;61110;61111;61112;61113;61114;61270;61271;61272;61273;61274;61275;61276;61277;61278;61279;61280;61281;61282;61283;61284;61285;62127;62128;62129;62130;62131;62132;62133;62134;62135;62136;62137;62138;62139;62140;62141;62142;66067;66068;66069;66070;66071;66072;66073;66074;66075;66076;66077;66078;66079;66080;66081;66082;72549;72550;72551;72552;72553;72554;72555;72556;72557;72558;72559;72560;72561;72562;72563;72564;72565;72566;72567;72568;72569;72570;72571;72572;72573;72574;72575;72576;80801;80802;80803;80804;80805;80806;80807;80808;80809;80810;80811;80812;80813;80814;80815;80816;80817;80818;80819;80820;80821;80822;80823;80824;80825;80826;80827;80828;91246;91247;91248;91249;91250;91251;91252;91253;91254;91255;91256;91257;91258;91259;91260;91261;91262;91263;91264;91265;91266;91267;91268;91269;91270;91271;91272;91273;91274;91275;113363;113364;113365;128556;128557;128558;128559</t>
  </si>
  <si>
    <t>9489;20959;20960;20961;20962;20963;20964;20965;20966;20967;20968;20969;20970;24983;24984;24985;24986;24987;24988;24989;26583;26584;26585;26586;26587;26588;26589;26590;26591;27145;27146;27147;27148;27149;27150;27151;27152;27153;27154;27155;27156;27157;27158;27159;27160;27161;40666;53075;53076;53077;53078;53079;53080;53081;53082;53083;53084;53085;53086;53087;53088;53089;53090;53091;53092;53093;53094;53095;53168;53169;53170;53171;53172;53173;53174;53175;53176;53177;53178;53179;53180;53779;53780;53781;53782;53783;53784;53785;53786;53787;53788;53789;53790;56902;56903;56904;56905;56906;56907;56908;56909;56910;56911;56912;56913;56914;62634;62635;62636;62637;62638;62639;62640;62641;62642;62643;62644;62645;62646;62647;62648;62649;62650;62651;69701;69702;69703;69704;69705;69706;69707;69708;69709;69710;69711;69712;69713;69714;69715;69716;69717;69718;69719;69720;78960;78961;78962;78963;78964;98543;98544;98545;111497</t>
  </si>
  <si>
    <t>9489;20967;24985;26584;27146;40666;53076;53169;53780;56912;62634;69703;78963;98543;111497</t>
  </si>
  <si>
    <t>O08601</t>
  </si>
  <si>
    <t>Microsomal triglyceride transfer protein large subunit</t>
  </si>
  <si>
    <t>Mttp</t>
  </si>
  <si>
    <t>sp|O08601|MTP_MOUSE Microsomal triglyceride transfer protein large subunit OS=Mus musculus OX=10090 GN=Mttp PE=1 SV=2</t>
  </si>
  <si>
    <t>49;116;150;272;1030;1252;1276;1315;1316;1572;1938;2152;2279;2356;2498;2909;3259;3449;3450;3473;3867;3868;4297;4535;4643;4728;4764;4825;4838;5173;5272;5336;5409;5424;5555;6116;6991;7024;7025;7173</t>
  </si>
  <si>
    <t>True;True;True;True;True;True;True;True;True;True;True;True;True;True;True;True;True;True;True;True;True;True;True;True;True;True;True;True;True;True;True;True;True;True;True;True;True;True;True;True</t>
  </si>
  <si>
    <t>51;124;160;291;1104;1338;1364;1407;1408;1683;2062;2285;2415;2496;2646;3083;3450;3649;3650;3675;4084;4085;4536;4805;4945;5037;5073;5136;5149;5504;5605;5671;5749;5766;5904;6499;7423;7456;7457;7612</t>
  </si>
  <si>
    <t>713;714;715;716;717;718;719;720;721;722;723;724;725;726;727;728;729;730;731;732;733;734;735;736;737;738;739;740;741;742;1984;1985;1986;1987;1988;1989;1990;1991;1992;1993;1994;1995;1996;1997;1998;1999;2000;2001;2002;2003;2004;2005;2006;2007;2008;2009;2010;2011;2012;2013;2621;2622;2623;2624;2625;2626;2627;2628;2629;2630;2631;2632;2633;2634;2635;2636;4917;4918;4919;4920;4921;4922;4923;4924;4925;4926;4927;4928;4929;4930;4931;4932;18062;18063;18064;18065;18066;18067;18068;18069;18070;18071;18072;18073;18074;18075;18076;18077;18078;18079;18080;18081;18082;18083;18084;18085;18086;18087;18088;18089;21607;21608;21609;21610;21611;21612;21613;21614;21615;21616;21617;22002;22003;22004;22005;22006;22007;22008;22009;22010;22011;22012;22013;22014;22566;22567;22568;22569;22570;22571;22572;22573;22574;22575;22576;22577;22578;22579;22580;22581;22582;22583;22584;22585;22586;22587;22588;22589;22590;22591;22592;22593;22594;22595;22596;22597;22598;22599;22600;22601;22602;22603;22604;22605;22606;22607;22608;22609;27851;27852;27853;27854;27855;27856;27857;27858;27859;27860;27861;27862;27863;33810;33811;33812;33813;33814;33815;33816;33817;33818;33819;33820;33821;33822;33823;33824;33825;33826;33827;33828;33829;33830;33831;33832;33833;33834;33835;33836;33837;33838;33839;37918;37919;37920;37921;37922;37923;37924;37925;37926;37927;37928;37929;37930;37931;37932;37933;40603;40604;40605;40606;40607;40608;40609;40610;40611;40612;40613;40614;40615;40616;40617;40618;40619;40620;40621;40622;40623;40624;40625;40626;42173;42174;42175;42176;42177;42178;42179;42180;42181;42182;42183;42184;42185;42186;42187;42188;42189;42190;42191;42192;42193;42194;42195;42196;42197;42198;42199;42200;42201;42202;44833;44834;44835;44836;52465;52466;52467;52468;52469;52470;52471;52472;52473;52474;52475;52476;52477;52478;52479;52480;52481;52482;52483;52484;52485;52486;52487;52488;52489;52490;52491;52492;52493;58557;58558;58559;58560;58561;58562;58563;58564;58565;58566;58567;58568;62073;62074;62075;62076;62077;62078;62079;62080;62081;62082;62083;62084;62085;62086;62087;62088;62089;62090;62091;62092;62093;62094;62095;62096;62097;62098;62099;62100;62101;62102;62103;62104;62105;62106;62107;62108;62109;62110;62111;62112;62113;62114;62115;62116;62117;62118;62119;62120;62121;62122;62123;62124;62125;62126;62531;62532;62533;62534;62535;62536;62537;62538;62539;62540;62541;62542;62543;62544;62545;62546;62547;62548;62549;62550;62551;62552;62553;62554;62555;62556;62557;62558;62559;62560;62561;62562;62563;62564;70201;70202;70203;70204;70205;70206;70207;70208;70209;70210;70211;70212;70213;70214;70215;70216;70217;70218;70219;70220;70221;70222;70223;70224;70225;70226;70227;70228;70229;70230;70231;70232;70233;70234;70235;70236;70237;70238;70239;70240;70241;70242;70243;70244;78005;78006;78007;78008;78009;78010;78011;78012;78013;78014;78015;78016;82026;82027;82028;82029;82030;82031;82032;82033;82034;82035;82036;82037;82038;82039;82040;82041;84397;84398;84399;84400;84401;84402;84403;84404;84405;84406;84407;84408;84409;84410;84411;84412;86017;86018;86019;86020;86021;86022;86023;86024;86025;86026;86027;86028;86029;86030;86031;86032;86559;86560;86561;86562;86563;86564;86565;86566;86567;86568;86569;86570;86571;86572;86573;86574;87476;87477;87478;87479;87480;87481;87482;87483;87653;87654;87655;87656;87657;87658;87659;87660;87661;87662;87663;87664;87665;87666;87667;87668;93879;93880;93881;93882;93883;93884;93885;93886;93887;93888;93889;93890;93891;93892;93893;93894;95750;95751;95752;95753;95754;95755;95756;95757;95758;95759;95760;95761;95762;95763;95764;96835;96836;96837;96838;96839;96840;96841;96842;96843;96844;96845;96846;96847;96848;96849;98012;98013;98014;98015;98016;98017;98018;98019;98020;98021;98022;98023;98024;98025;98026;98027;98320;98321;98322;98323;98324;98325;98326;98327;98328;98329;98330;98331;98332;98333;98334;98335;98336;98337;100743;100744;100745;100746;100747;100748;100749;100750;100751;100752;100753;100754;100755;100756;100757;111216;111217;111218;111219;111220;111221;111222;111223;111224;111225;111226;111227;111228;111229;126776;126777;126778;126779;126780;126781;126782;126783;126784;126785;126786;126787;126788;126789;126790;126791;126792;126793;126794;126795;126796;126797;126798;126799;126800;126801;126802;126803;127315;127316;127317;127318;127319;127320;127321;127322;127323;127324;127325;127326;127327;127328;127329;127330;127331;127332;127333;127334;127335;127336;127337;127338;127339;127340;127341;127342;127343;127344;127345;127346;127347;127348;127349;127350;127351;127352;127353;127354;127355;127356;127357;127358;127359;129704;129705;129706;129707;129708;129709;129710;129711;129712;129713;129714;129715;129716;129717;129718;129719;129720;129721;129722;129723;129724;129725;129726;129727;129728;129729;129730</t>
  </si>
  <si>
    <t>531;532;533;534;535;536;537;538;539;540;541;542;543;544;545;546;547;548;549;550;551;552;553;554;1955;1956;1957;1958;1959;1960;1961;1962;1963;1964;1965;1966;1967;1968;1969;1970;1971;1972;1973;1974;1975;1976;1977;1978;1979;1980;1981;2441;2442;2443;2444;2445;2446;2447;2448;2449;2450;2451;2452;2453;2454;2455;2456;2457;2458;2459;2460;2461;2462;2463;2464;2465;2466;2467;4427;4428;4429;4430;4431;4432;4433;4434;4435;4436;4437;4438;4439;4440;4441;4442;4443;15611;15612;15613;15614;15615;15616;15617;15618;15619;15620;15621;15622;15623;15624;15625;15626;18439;18440;18441;18442;18443;18444;18445;18706;18707;18708;18709;18710;18711;18712;18713;18714;18715;18716;18717;19161;19162;19163;19164;19165;19166;19167;19168;19169;19170;19171;19172;19173;19174;19175;19176;19177;19178;19179;19180;19181;19182;19183;19184;19185;19186;19187;19188;19189;19190;19191;19192;19193;19194;19195;19196;19197;19198;19199;19200;19201;19202;23946;23947;23948;23949;23950;23951;23952;23953;23954;23955;28767;28768;28769;28770;28771;28772;28773;28774;28775;28776;28777;28778;28779;28780;28781;28782;28783;32635;32636;32637;32638;32639;32640;32641;32642;32643;32644;32645;32646;32647;32648;32649;32650;32651;35337;35338;35339;35340;35341;35342;35343;35344;35345;35346;35347;35348;35349;35350;35351;35352;35353;35354;35355;35356;35357;35358;36833;36834;36835;36836;36837;36838;36839;36840;36841;36842;36843;36844;36845;36846;36847;36848;36849;36850;36851;36852;36853;36854;36855;36856;36857;36858;36859;39258;39259;39260;45862;45863;45864;45865;45866;45867;45868;45869;45870;45871;45872;45873;45874;45875;45876;45877;45878;45879;45880;45881;45882;45883;45884;45885;51057;51058;51059;51060;51061;51062;51063;53743;53744;53745;53746;53747;53748;53749;53750;53751;53752;53753;53754;53755;53756;53757;53758;53759;53760;53761;53762;53763;53764;53765;53766;53767;53768;53769;53770;53771;53772;53773;53774;53775;53776;53777;53778;54076;54077;54078;54079;54080;54081;54082;54083;54084;54085;54086;54087;54088;54089;54090;54091;54092;54093;54094;54095;54096;54097;60798;60799;60800;60801;60802;60803;60804;60805;60806;60807;60808;60809;60810;67579;67580;67581;67582;67583;67584;67585;67586;67587;67588;67589;67590;70865;70866;70867;70868;70869;70870;70871;70872;70873;70874;70875;70876;70877;70878;70879;70880;70881;70882;70883;70884;70885;70886;70887;70888;70889;70890;72989;72990;72991;72992;72993;72994;72995;72996;72997;72998;72999;73000;73001;73002;73003;73004;74656;74657;74658;74659;74660;74661;74662;74663;74664;74665;74666;74667;74668;74669;74670;74671;74998;75550;75686;75687;75688;75689;75690;75691;75692;75693;75694;75695;75696;81079;81080;81081;81082;81083;81084;81085;81086;81087;81088;81089;81090;81091;81092;81093;81094;82412;83177;83178;83179;83180;83181;83182;83183;83184;83185;83186;83187;83188;83189;83190;83191;83192;83193;83194;83195;83196;83197;83198;83199;84164;84165;84166;84167;84168;84169;84170;84171;84172;84173;84174;84175;84176;84177;84426;84427;84428;84429;84430;84431;84432;84433;84434;84435;84436;84437;84438;84439;84440;84441;84442;84443;84444;84445;84446;84447;84448;84449;84450;84451;84452;84453;86640;86641;86642;86643;86644;86645;86646;86647;86648;86649;86650;86651;86652;86653;86654;86655;86656;86657;86658;86659;86660;96018;96019;96020;96021;96022;96023;96024;96025;96026;110191;110192;110193;110194;110195;110196;110197;110198;110199;110200;110201;110202;110203;110204;110205;110206;110207;110208;110209;110210;110211;110212;110213;110214;110215;110216;110217;110218;110219;110220;110221;110222;110223;110224;110225;110226;110227;110228;110229;110230;110231;110591;110592;110593;110594;110595;110596;110597;110598;110599;110600;110601;110602;110603;110604;110605;110606;110607;110608;110609;110610;110611;110612;110613;110614;110615;110616;110617;110618;110619;110620;110621;110622;110623;110624;110625;110626;110627;110628;110629;110630;110631;112689;112690;112691;112692;112693;112694;112695;112696;112697;112698;112699;112700;112701;112702;112703;112704</t>
  </si>
  <si>
    <t>533;1958;2463;4428;15624;18440;18710;19174;19178;23948;28772;32650;35341;36849;39258;45882;51057;53749;53773;54086;60799;60802;67585;70867;72995;74659;74998;75550;75692;81083;82412;83189;84177;84452;86644;96019;110219;110600;110616;112694</t>
  </si>
  <si>
    <t>P50427</t>
  </si>
  <si>
    <t>Steryl-sulfatase</t>
  </si>
  <si>
    <t>Sts</t>
  </si>
  <si>
    <t>sp|P50427|STS_MOUSE Steryl-sulfatase OS=Mus musculus OX=10090 GN=Sts PE=1 SV=1</t>
  </si>
  <si>
    <t>22;803;991;1597;1906;2134;3572;3583;4179;5256;5508;6367;6527;6790</t>
  </si>
  <si>
    <t>23;854;1059;1708;2029;2267;3779;3790;4414;5589;5854;6767;6934;7214</t>
  </si>
  <si>
    <t>360;361;362;363;364;365;366;367;368;369;13596;13597;13598;13599;13600;13601;13602;13603;13604;13605;13606;13607;13608;13609;13610;17363;17364;17365;17366;17367;17368;17369;17370;17371;17372;17373;17374;17375;28226;28227;28228;28229;28230;28231;28232;28233;28234;28235;28236;28237;28238;28239;28240;28241;28242;28243;28244;28245;33358;33359;33360;33361;33362;33363;33364;33365;33366;33367;33368;33369;37627;37628;37629;37630;37631;37632;37633;37634;37635;37636;37637;37638;65000;65001;65002;65003;65004;65005;65006;65007;65008;65009;65010;65011;65012;65013;65014;65193;65194;65195;65196;65197;65198;65199;65200;65201;65202;65203;65204;65205;65206;65207;65208;76091;76092;76093;76094;76095;76096;76097;76098;76099;76100;76101;76102;95432;95433;95434;95435;95436;95437;95438;95439;95440;95441;95442;95443;95444;95445;95446;95447;95448;95449;95450;95451;95452;95453;95454;95455;95456;99903;99904;99905;99906;99907;99908;99909;99910;99911;99912;115714;115715;115716;115717;115718;115719;115720;115721;115722;115723;115724;115725;115726;115727;115728;115729;115730;115731;115732;115733;115734;115735;115736;115737;115738;118699;118700;118701;118702;118703;118704;118705;118706;118707;118708;118709;118710;118711;118712;118713;123357;123358;123359;123360;123361;123362;123363;123364;123365;123366;123367;123368;123369;123370;123371;123372;123373;123374;123375;123376;123377;123378;123379;123380;123381;123382;123383;123384;123385</t>
  </si>
  <si>
    <t>300;301;302;303;304;305;306;307;308;309;11809;11810;15008;15009;15010;15011;15012;15013;15014;15015;15016;15017;15018;15019;24301;24302;24303;24304;28417;28418;28419;28420;28421;28422;28423;28424;32453;32454;32455;32456;56117;56118;56119;56120;56121;56122;56123;56124;56125;56126;56127;56128;56291;56292;56293;56294;56295;56296;56297;56298;56299;56300;56301;56302;66016;66017;82201;82202;82203;82204;82205;82206;82207;82208;82209;82210;82211;82212;82213;82214;82215;82216;82217;82218;82219;82220;82221;82222;85967;100351;100352;100353;100354;100355;100356;100357;100358;100359;100360;100361;100362;100363;100364;100365;100366;100367;100368;100369;100370;100371;100372;100373;100374;103151;103152;103153;103154;103155;103156;103157;103158;103159;103160;103161;103162;107111;107112;107113;107114;107115;107116;107117;107118;107119;107120;107121;107122;107123</t>
  </si>
  <si>
    <t>307;11810;15011;24304;28424;32453;56123;56293;66017;82202;85967;100374;103152;107116</t>
  </si>
  <si>
    <t>P46978</t>
  </si>
  <si>
    <t>Dolichyl-diphosphooligosaccharide--protein glycosyltransferase subunit STT3A</t>
  </si>
  <si>
    <t>Stt3a</t>
  </si>
  <si>
    <t>sp|P46978|STT3A_MOUSE Dolichyl-diphosphooligosaccharide--protein glycosyltransferase subunit STT3A OS=Mus musculus OX=10090 GN=Stt3a PE=1 SV=1</t>
  </si>
  <si>
    <t>648;764;1225;1348;1502;1837;1849;1890;1936;2092;3020;4756;4757</t>
  </si>
  <si>
    <t>688;809;1311;1442;1607;1957;1970;2013;2060;2223;3201;5065;5066</t>
  </si>
  <si>
    <t>10984;10985;10986;10987;10988;10989;10990;10991;10992;10993;10994;10995;12746;12747;12748;12749;12750;12751;12752;12753;12754;12755;12756;21190;21191;21192;21193;21194;21195;21196;21197;21198;21199;21200;21201;21202;21203;21204;23110;23111;23112;23113;23114;23115;23116;23117;23118;23119;23120;23121;23122;25910;25911;25912;25913;25914;25915;25916;25917;25918;25919;25920;25921;25922;25923;25924;25925;32194;32195;32196;32197;32198;32199;32200;32201;32202;32203;32204;32205;32206;32406;32407;32408;32409;32410;32411;32412;32413;32414;32415;32416;32417;32418;32419;32420;32421;32422;32423;32424;32425;32426;32427;32428;32429;32430;32431;32432;32433;33117;33118;33119;33120;33121;33122;33123;33124;33792;33793;33794;33795;33796;33797;33798;33799;33800;33801;33802;33803;36878;36879;36880;36881;36882;36883;36884;36885;36886;36887;36888;36889;36890;36891;36892;36893;54493;54494;54495;54496;54497;54498;54499;54500;54501;54502;54503;54504;54505;54506;54507;54508;86439;86440;86441;86442;86443;86444;86445;86446;86447;86448;86449;86450;86451;86452;86453;86454;86455;86456;86457;86458;86459;86460;86461;86462;86463;86464;86465;86466;86467;86468;86469;86470;86471;86472;86473;86474</t>
  </si>
  <si>
    <t>9357;9358;9359;9360;9361;9362;9363;9364;9365;9366;9367;9368;10711;10712;10713;10714;18176;18177;18178;18179;18180;18181;18182;18183;18184;18185;18186;18187;18188;19625;19626;19627;19628;19629;19630;19631;19632;21992;21993;21994;21995;21996;21997;21998;21999;22000;27588;27589;27590;27591;27592;27593;27594;27595;27596;27597;27598;27599;27600;27759;27760;27761;27762;27763;27764;27765;27766;27767;27768;27769;27770;27771;27772;27773;27774;28245;28246;28247;28248;28249;28749;28750;28751;28752;28753;28754;28755;28756;28757;28758;28759;28760;31866;31867;31868;31869;31870;31871;31872;31873;31874;31875;31876;31877;31878;31879;31880;31881;47555;47556;47557;47558;47559;47560;47561;47562;47563;47564;47565;47566;47567;47568;47569;47570;47571;47572;47573;47574;47575;47576;47577;47578;47579;47580;47581;47582;74925;74926;74927;74928;74929;74930;74931;74932;74933;74934;74935;74936;74937;74938;74939;74940;74941;74942</t>
  </si>
  <si>
    <t>9363;10713;18183;19625;21992;27591;27763;28247;28750;31866;47562;74932;74939</t>
  </si>
  <si>
    <t>Q9WV68</t>
  </si>
  <si>
    <t>Peroxisomal 2,4-dienoyl-CoA reductase</t>
  </si>
  <si>
    <t>Decr2</t>
  </si>
  <si>
    <t>sp|Q9WV68|DECR2_MOUSE Peroxisomal 2,4-dienoyl-CoA reductase OS=Mus musculus OX=10090 GN=Decr2 PE=1 SV=1</t>
  </si>
  <si>
    <t>490;2484;2719;2839;6229;6659;6684</t>
  </si>
  <si>
    <t>524;2631;2878;3009;6624;7077;7104</t>
  </si>
  <si>
    <t>8684;8685;8686;8687;8688;8689;8690;8691;8692;8693;8694;8695;8696;8697;8698;8699;44599;44600;44601;44602;44603;44604;44605;44606;44607;44608;44609;44610;44611;44612;44613;44614;48775;48776;48777;48778;48779;48780;48781;48782;48783;48784;48785;48786;48787;48788;48789;48790;48791;48792;48793;48794;48795;48796;48797;48798;48799;48800;48801;48802;48803;48804;48805;51278;51279;51280;51281;51282;51283;51284;51285;51286;51287;51288;51289;51290;113602;113603;113604;113605;113606;113607;113608;113609;113610;113611;113612;113613;113614;113615;120916;120917;120918;120919;120920;120921;120922;120923;120924;120925;120926;120927;120928;120929;120930;120931;121317;121318;121319;121320;121321;121322;121323;121324;121325;121326;121327;121328;121329;121330;121331;121332;121333;121334;121335;121336;121337;121338;121339;121340;121341;121342;121343;121344;121345</t>
  </si>
  <si>
    <t>7811;7812;7813;7814;7815;7816;7817;7818;7819;7820;7821;7822;7823;39105;39106;39107;39108;39109;39110;39111;39112;39113;39114;42736;42737;42738;42739;42740;42741;42742;42743;42744;42745;42746;42747;42748;42749;42750;42751;42752;42753;42754;42755;42756;42757;42758;42759;42760;42761;42762;44796;44797;44798;44799;44800;44801;44802;44803;44804;98703;98704;98705;98706;98707;98708;98709;98710;98711;98712;98713;98714;98715;104826;104827;104828;104829;104830;104831;104832;104833;104834;104835;104836;104837;104838;104839;104840;104841;105118;105119;105120;105121;105122;105123;105124;105125;105126;105127;105128;105129;105130;105131;105132;105133;105134;105135;105136;105137;105138;105139</t>
  </si>
  <si>
    <t>7813;39107;42762;44796;98714;104828;105133</t>
  </si>
  <si>
    <t>Q9CQX2</t>
  </si>
  <si>
    <t>Cytochrome b5 type B</t>
  </si>
  <si>
    <t>Cyb5b</t>
  </si>
  <si>
    <t>sp|Q9CQX2|CYB5B_MOUSE Cytochrome b5 type B OS=Mus musculus OX=10090 GN=Cyb5b PE=1 SV=1</t>
  </si>
  <si>
    <t>561;1927;4858;5156;6344;6864</t>
  </si>
  <si>
    <t>599;2050;5169;5487;6744;7290</t>
  </si>
  <si>
    <t>9747;9748;9749;9750;9751;9752;9753;9754;9755;33655;33656;33657;33658;33659;33660;33661;33662;33663;33664;33665;33666;33667;33668;33669;33670;88023;88024;88025;88026;88027;88028;88029;88030;88031;88032;88033;88034;88035;88036;88037;88038;88039;88040;88041;88042;88043;88044;88045;88046;88047;93615;93616;93617;93618;93619;93620;93621;93622;93623;93624;93625;93626;93627;93628;93629;93630;93631;93632;93633;93634;93635;93636;93637;93638;115380;115381;115382;115383;115384;115385;115386;115387;115388;115389;115390;115391;115392;115393;115394;115395;124537;124538;124539;124540;124541;124542;124543;124544;124545;124546;124547;124548;124549;124550;124551;124552</t>
  </si>
  <si>
    <t>8473;8474;8475;8476;8477;28668;28669;28670;28671;28672;28673;28674;28675;28676;28677;28678;28679;28680;28681;28682;28683;76097;76098;76099;76100;76101;76102;76103;76104;76105;76106;76107;76108;76109;76110;76111;76112;76113;76114;76115;76116;76117;76118;76119;80924;80925;80926;80927;80928;80929;80930;80931;80932;80933;80934;80935;80936;100080;100081;100082;100083;100084;100085;100086;100087;100088;100089;100090;100091;100092;100093;100094;100095;100096;100097;100098;100099;100100;100101;100102;108283;108284;108285;108286;108287;108288;108289;108290;108291;108292;108293;108294;108295</t>
  </si>
  <si>
    <t>8477;28678;76102;80935;100095;108294</t>
  </si>
  <si>
    <t>P97872</t>
  </si>
  <si>
    <t>Dimethylaniline monooxygenase [N-oxide-forming] 5</t>
  </si>
  <si>
    <t>Fmo5</t>
  </si>
  <si>
    <t>sp|P97872|FMO5_MOUSE Flavin-containing monooxygenase 5 OS=Mus musculus OX=10090 GN=Fmo5 PE=1 SV=4</t>
  </si>
  <si>
    <t>382;521;678;1085;1155;1156;1294;1311;1496;1757;2144;2697;2806;2872;2882;3006;3152;3455;3496;3972;4106;5096;5125;5197;5405;5945;6395;6519;6891</t>
  </si>
  <si>
    <t>409;555;721;1164;1238;1239;1384;1403;1600;1876;1877;2277;2855;2975;3045;3055;3185;3341;3342;3655;3656;3700;4192;4334;5424;5454;5528;5744;6319;6797;6925;7317</t>
  </si>
  <si>
    <t>6922;6923;6924;6925;6926;6927;6928;6929;6930;6931;6932;6933;6934;6935;6936;6937;6938;6939;6940;6941;6942;6943;6944;6945;6946;6947;6948;6949;6950;6951;9125;9126;9127;9128;9129;9130;9131;9132;9133;9134;9135;9136;9137;9138;11594;11595;11596;11597;11598;11599;11600;11601;11602;11603;11604;11605;11606;11607;11608;11609;11610;11611;11612;11613;11614;11615;11616;11617;11618;11619;11620;11621;11622;18923;18924;18925;18926;18927;18928;18929;18930;18931;18932;18933;18934;19976;19977;19978;19979;19980;19981;19982;19983;19984;19985;19986;19987;19988;19989;19990;19991;19992;19993;19994;19995;19996;19997;19998;19999;20000;20001;20002;20003;20004;20005;20006;20007;20008;20009;20010;20011;20012;20013;20014;20015;20016;20017;20018;20019;20020;20021;20022;20023;20024;20025;20026;20027;20028;20029;20030;20031;20032;22276;22277;22278;22279;22280;22504;22505;22506;22507;22508;22509;22510;22511;22512;22513;22514;22515;22516;22517;22518;22519;25827;25828;25829;25830;25831;25832;30898;30899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37795;37796;37797;37798;37799;37800;37801;37802;37803;37804;37805;37806;37807;37808;37809;37810;48261;48262;48263;48264;48265;48266;48267;48268;48269;48270;48271;48272;48273;48274;48275;48276;48277;48278;48279;48280;48281;48282;48283;48284;48285;48286;48287;48288;48289;48290;48291;50631;51850;51851;51852;51853;51854;51855;51856;51857;51858;51859;51860;51861;51862;51863;51864;51865;52034;52035;52036;52037;52038;52039;52040;52041;52042;52043;52044;52045;54212;54213;54214;54215;54216;54217;54218;54219;54220;54221;54222;54223;54224;54225;54226;54227;56800;56801;56802;56803;56804;56805;56806;56807;56808;56809;56810;56811;56812;56813;56814;56815;56816;56817;56818;56819;56820;56821;56822;56823;56824;56825;56826;56827;56828;56829;56830;62178;62179;62180;62181;62182;62183;62184;62185;62186;62187;62188;62189;62190;62191;62192;62193;62194;62195;62196;62197;62198;62199;62200;62201;62202;62203;62204;62205;62206;62207;62208;62209;62210;62211;62212;62213;62214;62215;62216;62217;62218;62219;62220;62221;62222;62223;62224;62225;62226;62227;62228;62229;62230;62231;62232;62233;62234;62235;62236;62237;62238;62239;62240;62241;62242;62243;62244;62245;62246;62247;62248;62249;62250;62251;62252;62253;62254;62255;62256;62257;62258;62259;62260;62261;62262;62263;62264;62265;63010;63011;63012;63013;63014;63015;63016;63017;63018;63019;63020;63021;63022;63023;63024;63025;63026;63027;63028;63029;63030;63031;63032;63033;63034;63035;63036;63037;72090;72091;72092;72093;72094;72095;72096;72097;72098;72099;72100;72101;72102;72103;74250;74251;74252;74253;74254;74255;74256;74257;74258;74259;74260;74261;92545;92546;92547;92548;92549;92550;92551;92552;92553;92554;92555;92556;92557;92558;92559;92560;92561;92562;92563;92564;92565;92566;92567;92568;92569;92570;92571;92572;92573;92574;92575;93060;93061;93062;93063;93064;93065;93066;93067;93068;93069;93070;93071;93072;93073;93074;93075;94280;94281;94282;94283;94284;94285;94286;94287;94288;94289;94290;94291;94292;94293;94294;94295;97932;97933;97934;97935;97936;97937;97938;97939;97940;97941;97942;97943;97944;97945;97946;97947;107974;107975;107976;107977;107978;107979;107980;107981;107982;107983;107984;107985;107986;107987;107988;107989;116235;116236;116237;116238;116239;116240;118532;118533;118534;118535;118536;118537;118538;118539;118540;118541;118542;118543;118544;118545;118546;118547;118548;118549;118550;118551;118552;124903;124904;124905;124906;124907;124908;124909;124910;124911;124912;124913;124914;124915;124916;124917;124918</t>
  </si>
  <si>
    <t>6360;6361;6362;6363;6364;6365;6366;6367;6368;6369;6370;6371;6372;6373;6374;6375;6376;6377;6378;6379;6380;6381;6382;6383;6384;6385;6386;6387;6388;6389;6390;6391;6392;6393;6394;6395;6396;6397;6398;6399;6400;8071;8072;8073;8074;8075;8076;8077;8078;8079;8080;8081;8082;8083;8084;9926;9927;9928;9929;9930;9931;9932;9933;9934;9935;9936;9937;9938;9939;9940;9941;9942;9943;16261;16262;16263;16264;16265;16266;16267;16268;16269;17165;17166;17167;17168;17169;17170;17171;17172;17173;17174;17175;17176;17177;17178;17179;17180;17181;17182;17183;17184;17185;17186;17187;17188;17189;17190;17191;17192;17193;17194;17195;17196;17197;18888;18889;18890;18891;18892;19123;19124;19125;19126;19127;21929;21930;21931;21932;26622;26623;26624;26625;26626;26627;26628;26629;26630;26631;26632;26633;26634;26635;26636;26637;26638;26639;26640;26641;26642;26643;26644;26645;26646;26647;26648;26649;26650;26651;26652;26653;26654;26655;26656;26657;26658;26659;26660;26661;26662;26663;26664;26665;32547;32548;32549;32550;32551;32552;32553;32554;32555;32556;32557;32558;32559;32560;32561;32562;32563;32564;42137;42138;42139;42140;42141;42142;42143;42144;42145;42146;42147;42148;42149;42150;42151;42152;42153;42154;42155;42156;42157;42158;42159;42160;42161;42162;42163;42164;42165;42166;42167;42168;42169;42170;42171;42172;42173;42174;42175;42176;42177;42178;42179;42180;42181;44143;45375;45376;45377;45378;45379;45380;45381;45382;45383;45384;45385;45386;45387;45388;45389;45390;45540;45541;45542;45543;45544;45545;45546;45547;45548;45549;47289;47290;47291;47292;47293;47294;47295;47296;47297;47298;47299;47300;47301;47302;47303;47304;47305;47306;47307;47308;47309;47310;47311;49513;49514;49515;49516;49517;49518;49519;49520;49521;49522;49523;49524;49525;53817;53818;53819;53820;53821;53822;53823;53824;53825;53826;53827;53828;53829;53830;53831;53832;53833;53834;53835;53836;53837;53838;53839;53840;53841;53842;53843;53844;53845;53846;53847;53848;53849;53850;53851;53852;53853;53854;53855;53856;53857;53858;53859;53860;53861;53862;53863;53864;53865;53866;53867;53868;53869;53870;53871;53872;53873;53874;53875;53876;53877;53878;53879;53880;53881;53882;54470;54471;54472;54473;54474;54475;54476;54477;54478;54479;54480;54481;54482;54483;54484;54485;54486;54487;54488;54489;54490;54491;54492;54493;54494;54495;54496;54497;54498;62268;62269;62270;62271;62272;62273;62274;62275;62276;62277;62278;62279;62280;62281;62282;62283;62284;62285;63801;63802;63803;63804;63805;63806;63807;63808;63809;80088;80089;80090;80091;80092;80093;80094;80095;80096;80097;80098;80099;80100;80101;80102;80103;80104;80105;80106;80107;80108;80109;80110;80111;80112;80113;80114;80115;80116;80117;80118;80119;80120;80121;80122;80483;80484;80485;80486;80487;80488;80489;80490;81312;81313;81314;81315;81316;81317;81318;81319;81320;81321;81322;81323;81324;81325;81326;84098;84099;84100;84101;84102;84103;84104;84105;84106;84107;84108;84109;84110;84111;84112;84113;84114;84115;84116;84117;84118;84119;92288;92289;92290;92291;92292;92293;92294;92295;92296;92297;92298;92299;92300;92301;92302;92303;92304;92305;92306;92307;92308;92309;100867;100868;100869;103011;103012;103013;103014;103015;103016;103017;103018;103019;103020;103021;103022;108490;108491;108492;108493</t>
  </si>
  <si>
    <t>6388;8084;9928;16262;17168;17186;18890;19124;21932;26659;32555;42163;44143;45388;45544;47301;49522;53844;54488;62271;63803;80121;80486;81312;84106;92293;100868;103020;108491</t>
  </si>
  <si>
    <t>166;167;168;169</t>
  </si>
  <si>
    <t>241;269;405;406</t>
  </si>
  <si>
    <t>Q9EQC1</t>
  </si>
  <si>
    <t>3 beta-hydroxysteroid dehydrogenase type 7</t>
  </si>
  <si>
    <t>Hsd3b7</t>
  </si>
  <si>
    <t>sp|Q9EQC1|3BHS7_MOUSE 3 beta-hydroxysteroid dehydrogenase type 7 OS=Mus musculus OX=10090 GN=Hsd3b7 PE=1 SV=1</t>
  </si>
  <si>
    <t>110;219;308;866;2413</t>
  </si>
  <si>
    <t>118;236;330;921;2557</t>
  </si>
  <si>
    <t>1876;1877;1878;1879;1880;1881;1882;1883;1884;1885;1886;3895;3896;3897;3898;3899;3900;3901;3902;3903;3904;3905;3906;3907;5629;5630;5631;5632;5633;5634;5635;5636;5637;5638;14776;14777;14778;14779;14780;14781;14782;14783;14784;14785;14786;14787;43203;43204;43205;43206;43207;43208;43209;43210;43211;43212;43213;43214;43215;43216;43217</t>
  </si>
  <si>
    <t>1776;1777;1778;1779;1780;1781;1782;1783;1784;3478;3479;3480;3481;3482;3483;3484;3485;3486;3487;3488;5298;5299;5300;5301;5302;5303;5304;12858;12859;12860;12861;12862;12863;12864;12865;12866;12867;12868;12869;37645;37646;37647;37648;37649;37650;37651;37652;37653;37654;37655;37656</t>
  </si>
  <si>
    <t>1784;3485;5304;12862;37651</t>
  </si>
  <si>
    <t>Q8R1G2</t>
  </si>
  <si>
    <t>Carboxymethylenebutenolidase homolog</t>
  </si>
  <si>
    <t>Cmbl</t>
  </si>
  <si>
    <t>sp|Q8R1G2|CMBL_MOUSE Carboxymethylenebutenolidase homolog OS=Mus musculus OX=10090 GN=Cmbl PE=1 SV=1</t>
  </si>
  <si>
    <t>229;422;3503;4771</t>
  </si>
  <si>
    <t>246;455;3707;5081</t>
  </si>
  <si>
    <t>4108;7570;7571;7572;7573;7574;7575;7576;7577;7578;7579;7580;7581;7582;63201;63202;63203;63204;63205;63206;63207;63208;63209;63210;63211;63212;63213;63214;63215;63216;63217;63218;63219;63220;63221;63222;63223;63224;63225;63226;63227;86693;86694;86695;86696;86697;86698;86699;86700;86701;86702;86703;86704;86705;86706;86707;86708</t>
  </si>
  <si>
    <t>3727;6818;6819;6820;6821;54687;54688;54689;54690;54691;54692;54693;54694;54695;54696;54697;54698;54699;54700;54701;54702;75064;75065;75066</t>
  </si>
  <si>
    <t>3727;6819;54687;75064</t>
  </si>
  <si>
    <t>Q9EQH2</t>
  </si>
  <si>
    <t>Endoplasmic reticulum aminopeptidase 1</t>
  </si>
  <si>
    <t>Erap1</t>
  </si>
  <si>
    <t>sp|Q9EQH2|ERAP1_MOUSE Endoplasmic reticulum aminopeptidase 1 OS=Mus musculus OX=10090 GN=Erap1 PE=1 SV=2</t>
  </si>
  <si>
    <t>526;752;1567;1788;2107;2114;2216;2228;2320;2718;3067;4172;5117;5976;6028;6076;6753</t>
  </si>
  <si>
    <t>True;True;True;True;True;True;True;True;True;True;True;True;True;True;True;True;True</t>
  </si>
  <si>
    <t>561;797;1678;1908;2238;2246;2350;2363;2457;2877;3253;4407;5446;6352;6406;6456;7176</t>
  </si>
  <si>
    <t>9185;9186;9187;9188;9189;9190;9191;9192;9193;9194;9195;9196;12621;27759;27760;27761;27762;27763;27764;27765;27766;27767;27768;27769;27770;27771;27772;27773;27774;31421;31422;31423;31424;31425;31426;31427;31428;31429;31430;37131;37132;37133;37134;37135;37136;37137;37138;37139;37140;37141;37142;37254;37255;37256;37257;37258;37259;37260;37261;37262;39495;39496;39497;39498;39499;39500;39501;39502;39503;39504;39505;39506;39507;39770;39771;39772;39773;39774;39775;39776;39777;39778;39779;39780;39781;39782;39783;39784;41290;41291;41292;41293;41294;41295;41296;41297;41298;41299;41300;41301;41302;48763;48764;48765;48766;48767;48768;48769;48770;48771;48772;48773;48774;55451;55452;55453;55454;55455;55456;55457;55458;55459;55460;55461;55462;55463;55464;55465;55466;75939;75940;75941;75942;75943;75944;75945;75946;75947;75948;75949;75950;75951;92884;92885;92886;92887;92888;92889;92890;92891;92892;92893;92894;92895;92896;92897;92898;92899;108490;108491;108492;108493;108494;108495;108496;108497;108498;108499;108500;108501;109245;109246;109247;109248;109249;109250;109251;109252;109253;109254;109255;110414;110415;110416;110417;110418;110419;110420;110421;110422;110423;110424;110425;110426;110427;110428;110429;122706</t>
  </si>
  <si>
    <t>8111;8112;8113;8114;8115;8116;8117;8118;10615;23853;23854;23855;26948;26949;26950;26951;32047;32048;32049;32050;32051;32052;32053;32054;32055;32056;32149;32150;32151;32152;32153;34327;34328;34329;34330;34331;34332;34677;34678;34679;35861;35862;35863;35864;35865;35866;35867;35868;35869;35870;35871;42726;42727;42728;42729;42730;42731;42732;42733;42734;42735;48480;48481;48482;48483;48484;48485;48486;48487;48488;48489;48490;48491;48492;65924;65925;65926;65927;65928;65929;65930;65931;65932;65933;65934;80338;92650;92651;93143;93144;95137;95138;95139;95140;95141;95142;95143;95144;95145;95146;95147;95148;106333</t>
  </si>
  <si>
    <t>8117;10615;23855;26948;32055;32151;34327;34678;35862;42732;48483;65925;80338;92650;93144;95139;106333</t>
  </si>
  <si>
    <t>Q9D826</t>
  </si>
  <si>
    <t>Peroxisomal sarcosine oxidase</t>
  </si>
  <si>
    <t>Pipox</t>
  </si>
  <si>
    <t>sp|Q9D826|SOX_MOUSE Peroxisomal sarcosine oxidase OS=Mus musculus OX=10090 GN=Pipox PE=1 SV=1</t>
  </si>
  <si>
    <t>374;906;1234;2200;2884;3168;3959;4100;5109;5705;5871;5886;5947;6806;7017</t>
  </si>
  <si>
    <t>401;970;1320;2334;3057;3358;4178;4328;5437;6061;6238;6253;6321;7231;7449</t>
  </si>
  <si>
    <t>6740;6741;6742;6743;6744;6745;6746;6747;6748;6749;6750;6751;6752;6753;6754;6755;6756;6757;6758;6759;15933;15934;15935;15936;15937;15938;15939;15940;15941;15942;15943;15944;15945;15946;21347;21348;21349;21350;21351;21352;21353;21354;21355;21356;21357;21358;21359;21360;21361;39286;39287;39288;39289;39290;39291;39292;39293;39294;39295;39296;39297;39298;39299;52060;52061;52062;52063;52064;52065;52066;52067;52068;52069;52070;52071;52072;52073;52074;52075;52076;52077;52078;52079;52080;52081;52082;52083;52084;52085;52086;52087;57090;57091;57092;57093;57094;57095;57096;57097;71803;71804;71805;71806;71807;71808;71809;71810;71811;71812;71813;71814;71815;71816;71817;71818;71819;71820;71821;71822;71823;71824;71825;71826;71827;71828;71829;71830;71831;74156;74157;74158;74159;74160;74161;74162;74163;74164;74165;74166;74167;74168;74169;74170;74171;74172;92750;92751;92752;92753;92754;92755;92756;92757;92758;92759;92760;92761;92762;92763;92764;92765;103813;103814;103815;103816;103817;103818;103819;103820;103821;103822;106650;106651;106652;106653;106654;106655;106656;106657;106658;106659;106660;106661;106662;106663;106664;106665;106666;106667;106668;106669;106670;106903;106904;106905;106906;106907;106908;106909;106910;106911;106912;106913;106914;106915;106916;106917;106918;108007;108008;108009;108010;108011;108012;108013;108014;108015;108016;108017;108018;108019;108020;108021;123648;123649;123650;123651;123652;123653;123654;123655;123656;123657;123658;123659;123660;123661;123662;127182;127183;127184;127185;127186;127187;127188;127189;127190;127191;127192</t>
  </si>
  <si>
    <t>6157;6158;6159;6160;6161;6162;6163;6164;6165;6166;6167;6168;6169;6170;6171;14074;14075;18286;18287;18288;18289;18290;18291;18292;18293;18294;18295;18296;18297;34216;45559;45560;45561;45562;45563;45564;45565;45566;45567;45568;45569;45570;45571;45572;45573;45574;45575;45576;45577;45578;45579;45580;45581;45582;45583;45584;45585;45586;49700;61993;61994;61995;61996;61997;61998;61999;62000;62001;62002;62003;62004;62005;62006;62007;62008;62009;62010;62011;62012;62013;62014;62015;62016;62017;62018;63750;63751;63752;63753;63754;63755;63756;63757;63758;63759;63760;63761;63762;63763;63764;63765;63766;63767;63768;63769;63770;80251;80252;80253;80254;80255;80256;80257;80258;80259;80260;80261;80262;80263;80264;80265;89182;89183;89184;89185;89186;91411;91412;91413;91414;91415;91416;91417;91418;91419;91583;91584;91585;91586;91587;91588;91589;92314;92315;92316;92317;92318;92319;92320;92321;92322;92323;92324;92325;107518;107519;107520;107521;107522;107523;110522;110523;110524;110525;110526;110527;110528;110529;110530;110531;110532</t>
  </si>
  <si>
    <t>6166;14074;18290;34216;45565;49700;62016;63752;80264;89184;91418;91583;92321;107519;110523</t>
  </si>
  <si>
    <t>Q9R092</t>
  </si>
  <si>
    <t>17-beta-hydroxysteroid dehydrogenase type 6</t>
  </si>
  <si>
    <t>Hsd17b6</t>
  </si>
  <si>
    <t>sp|Q9R092|H17B6_MOUSE 17-beta-hydroxysteroid dehydrogenase type 6 OS=Mus musculus OX=10090 GN=Hsd17b6 PE=1 SV=1</t>
  </si>
  <si>
    <t>1579;2666;3317;3712;4787;5838;5844;6091;6252;6525;6731;6851;7085;7220;7259</t>
  </si>
  <si>
    <t>True;True;True;False;True;True;False;False;True;False;True;True;True;False;False</t>
  </si>
  <si>
    <t>1690;2819;3509;3923;5098;6204;6205;6211;6472;6647;6932;7154;7277;7520;7660;7701</t>
  </si>
  <si>
    <t>27952;27953;27954;27955;27956;27957;27958;27959;27960;27961;27962;27963;27964;27965;47562;47563;47564;47565;47566;47567;47568;47569;47570;47571;47572;47573;47574;47575;47576;59563;59564;59565;59566;59567;59568;59569;59570;59571;59572;59573;59574;67208;67209;67210;67211;67212;67213;67214;67215;67216;67217;67218;67219;67220;67221;67222;67223;86981;86982;86983;86984;86985;86986;86987;86988;86989;86990;86991;86992;86993;86994;86995;86996;86997;86998;106174;106175;106176;106177;106178;106179;106180;106181;106182;106183;106184;106185;106186;106187;106188;106189;106190;106191;106261;106262;106263;106264;106265;106266;106267;106268;106269;106270;106271;106272;106273;106274;106275;106276;106277;106278;110806;110807;110808;110809;110810;110811;110812;110813;110814;110815;110816;110817;110818;110819;110820;110821;110822;110823;110824;110825;110826;110827;110828;110829;110830;110831;110832;110833;110834;110835;110836;114001;114002;114003;114004;114005;114006;114007;114008;114009;114010;114011;114012;114013;114014;118667;118668;118669;118670;118671;118672;118673;118674;118675;118676;118677;118678;118679;118680;118681;118682;122341;122342;122343;122344;122345;122346;122347;122348;122349;122350;122351;122352;122353;122354;124375;124376;124377;124378;124379;124380;124381;124382;124383;124384;124385;124386;124387;124388;124389;128184;128185;128186;128187;128188;128189;128190;128191;128192;128193;128194;128195;128196;128197;128198;128199;130430;130431;130432;130433;130434;130435;130436;130437;130438;130439;130440;130441;130442;130443;130444;130445;131065;131066;131067;131068;131069;131070;131071;131072;131073;131074;131075;131076;131077;131078;131079;131080;131081;131082;131083;131084;131085;131086;131087;131088;131089;131090;131091</t>
  </si>
  <si>
    <t>23994;23995;23996;23997;23998;23999;24000;24001;24002;24003;24004;41443;41444;41445;41446;41447;41448;41449;41450;41451;41452;41453;41454;51857;51858;51859;51860;51861;51862;51863;51864;51865;51866;51867;51868;57760;57761;57762;57763;57764;57765;57766;57767;57768;57769;57770;57771;57772;57773;57774;75242;75243;75244;75245;75246;75247;75248;75249;75250;75251;90999;91000;91001;91002;91003;91004;91005;91006;91007;91008;91078;91079;91080;91081;91082;91083;91084;91085;91086;91087;91088;91089;91090;91091;91092;91093;91094;91095;95726;95727;95728;95729;95730;95731;95732;95733;95734;95735;95736;95737;95738;95739;95740;95741;95742;95743;95744;95745;95746;95747;95748;95749;95750;95751;95752;95753;95754;95755;95756;95757;95758;95759;95760;95761;95762;95763;95764;95765;95766;95767;95768;95769;99012;99013;99014;103109;103110;103111;103112;103113;103114;103115;103116;103117;103118;103119;103120;103121;103122;103123;103124;103125;103126;103127;103128;103129;103130;103131;103132;103133;103134;103135;106046;106047;106048;106049;106050;106051;106052;106053;106054;106055;106056;106057;108152;108153;108154;108155;108156;108157;108158;108159;108160;108161;108162;108163;111263;111264;111265;111266;111267;111268;111269;111270;111271;111272;111273;111274;111275;111276;113301;113785;113786;113787;113788;113789;113790;113791;113792;113793;113794;113795;113796;113797;113798;113799;113800;113801;113802;113803;113804;113805;113806;113807;113808;113809;113810;113811;113812</t>
  </si>
  <si>
    <t>24000;41444;51861;57765;75242;91003;91088;95765;99014;103113;106047;108155;111263;113301;113801</t>
  </si>
  <si>
    <t>Q91V01</t>
  </si>
  <si>
    <t>Lysophospholipid acyltransferase 5</t>
  </si>
  <si>
    <t>Lpcat3</t>
  </si>
  <si>
    <t>sp|Q91V01|MBOA5_MOUSE Lysophospholipid acyltransferase 5 OS=Mus musculus OX=10090 GN=Lpcat3 PE=1 SV=1</t>
  </si>
  <si>
    <t>2470;4572</t>
  </si>
  <si>
    <t>2617;4859</t>
  </si>
  <si>
    <t>44418;44419;44420;44421;44422;44423;44424;44425;44426;44427;44428;44429;44430;44431;44432;44433;44434;44435;44436;83038;83039;83040;83041;83042;83043;83044;83045;83046;83047;83048;83049;83050;83051;83052</t>
  </si>
  <si>
    <t>38983;38984;38985;38986;38987;38988;38989;38990;38991;38992;38993;38994;71987;71988;71989;71990;71991;71992;71993</t>
  </si>
  <si>
    <t>38993;71987</t>
  </si>
  <si>
    <t>Q9EP75</t>
  </si>
  <si>
    <t>Leukotriene-B4 omega-hydroxylase 3</t>
  </si>
  <si>
    <t>Cyp4f14</t>
  </si>
  <si>
    <t>sp|Q9EP75|CP4FE_MOUSE Leukotriene-B4 omega-hydroxylase 3 OS=Mus musculus OX=10090 GN=Cyp4f14 PE=1 SV=1</t>
  </si>
  <si>
    <t>123;680;745;814;1470;1766;2940;3662;3838;3989;4538;5451;5980;6007;6251</t>
  </si>
  <si>
    <t>131;723;790;866;1570;1886;3116;3870;4055;4209;4809;4810;5795;6357;6384;6646</t>
  </si>
  <si>
    <t>2093;2094;2095;2096;2097;2098;2099;2100;2101;2102;2103;2104;2105;2106;11639;11640;11641;11642;11643;11644;11645;11646;11647;12507;12508;12509;12510;12511;12512;12513;12514;12515;12516;12517;12518;12519;13783;13784;13785;13786;13787;13788;13789;13790;13791;13792;13793;13794;13795;13796;13797;13798;25269;25270;25271;25272;25273;25274;25275;25276;25277;25278;31087;31088;31089;31090;31091;31092;31093;31094;31095;31096;31097;31098;31099;31100;31101;31102;53077;53078;53079;53080;53081;53082;53083;53084;53085;53086;53087;53088;53089;53090;53091;53092;53093;53094;53095;53096;53097;53098;53099;53100;53101;53102;53103;53104;53105;66422;66423;66424;66425;66426;66427;66428;66429;66430;66431;66432;69712;69713;69714;69715;69716;69717;69718;69719;69720;69721;69722;69723;69724;69725;69726;69727;69728;69729;69730;69731;69732;69733;69734;69735;69736;69737;69738;69739;69740;69741;69742;72331;72332;72333;72334;72335;72336;72337;72338;72339;72340;72341;72342;72343;72344;72345;72346;72347;72348;72349;72350;72351;72352;72353;72354;72355;72356;82075;82076;82077;82078;82079;82080;82081;82082;82083;82084;82085;82086;82087;82088;82089;82090;82091;82092;82093;82094;82095;82096;82097;82098;82099;82100;82101;82102;82103;82104;82105;82106;82107;82108;82109;82110;82111;82112;82113;82114;82115;82116;82117;82118;82119;82120;82121;82122;82123;82124;98948;98949;98950;98951;98952;98953;98954;98955;98956;98957;98958;98959;108565;108566;108567;108568;108569;108570;108571;108572;108573;108574;108575;108576;108577;108938;108939;108940;108941;108942;108943;108944;108945;108946;108947;108948;108949;108950;108951;108952;108953;113985;113986;113987;113988;113989;113990;113991;113992;113993;113994;113995;113996;113997;113998;113999;114000</t>
  </si>
  <si>
    <t>2040;2041;2042;2043;2044;2045;2046;2047;2048;2049;2050;2051;2052;9960;10531;10532;10533;11976;11977;11978;11979;21435;26736;26737;46439;46440;46441;46442;46443;46444;46445;46446;46447;46448;46449;46450;46451;46452;46453;46454;46455;46456;46457;46458;46459;46460;46461;46462;46463;46464;57204;57205;57206;57207;57208;57209;60344;60345;60346;60347;60348;60349;60350;60351;60352;60353;60354;60355;60356;60357;60358;60359;60360;60361;60362;60363;60364;60365;60366;60367;62495;62496;62497;62498;62499;62500;62501;62502;62503;62504;62505;62506;62507;62508;62509;62510;62511;70927;70928;70929;70930;70931;70932;70933;70934;70935;70936;70937;70938;70939;70940;70941;70942;70943;70944;70945;70946;70947;70948;70949;70950;70951;70952;70953;85132;85133;92676;92677;92678;92679;92680;92681;92682;92683;92684;92685;92686;92949;92950;92951;92952;92953;92954;92955;92956;92957;92958;92959;92960;98987;98988;98989;98990;98991;98992;98993;98994;98995;98996;98997;98998;98999;99000;99001;99002;99003;99004;99005;99006;99007;99008;99009;99010;99011</t>
  </si>
  <si>
    <t>2045;9960;10531;11978;21435;26736;46455;57206;60352;62508;70930;85132;92683;92952;98989</t>
  </si>
  <si>
    <t>Q9WUZ9</t>
  </si>
  <si>
    <t>Ectonucleoside triphosphate diphosphohydrolase 5</t>
  </si>
  <si>
    <t>Entpd5</t>
  </si>
  <si>
    <t>sp|Q9WUZ9|ENTP5_MOUSE Ectonucleoside triphosphate diphosphohydrolase 5 OS=Mus musculus OX=10090 GN=Entpd5 PE=1 SV=1</t>
  </si>
  <si>
    <t>3619;4424;4994;5764;6927</t>
  </si>
  <si>
    <t>3826;4668;5314;6124;7354</t>
  </si>
  <si>
    <t>65681;65682;65683;65684;65685;65686;65687;65688;65689;65690;65691;65692;65693;65694;65695;65696;79790;79791;79792;79793;79794;79795;79796;79797;79798;79799;79800;79801;90604;90605;90606;90607;90608;90609;90610;90611;90612;90613;90614;90615;90616;90617;90618;90619;104919;104920;104921;104922;104923;104924;104925;104926;104927;104928;104929;104930;125598;125599;125600;125601;125602</t>
  </si>
  <si>
    <t>56640;56641;56642;56643;56644;56645;56646;56647;56648;68796;68797;78470;78471;78472;78473;78474;78475;78476;78477;78478;78479;78480;90061;90062;90063;90064;90065;90066;109152;109153;109154</t>
  </si>
  <si>
    <t>56645;68797;78476;90062;109154</t>
  </si>
  <si>
    <t>Q9CR67</t>
  </si>
  <si>
    <t>Transmembrane protein 33</t>
  </si>
  <si>
    <t>Tmem33</t>
  </si>
  <si>
    <t>sp|Q9CR67|TMM33_MOUSE Transmembrane protein 33 OS=Mus musculus OX=10090 GN=Tmem33 PE=1 SV=1</t>
  </si>
  <si>
    <t>349;3324;4240</t>
  </si>
  <si>
    <t>375;3516;4479</t>
  </si>
  <si>
    <t>6295;6296;6297;6298;6299;6300;6301;6302;6303;6304;6305;6306;6307;6308;6309;6310;59678;59679;59680;59681;59682;59683;77188;77189;77190;77191;77192;77193;77194;77195;77196;77197;77198;77199;77200;77201;77202</t>
  </si>
  <si>
    <t>5842;5843;5844;5845;5846;5847;5848;5849;51976;67045;67046;67047;67048;67049;67050;67051;67052;67053;67054;67055;67056</t>
  </si>
  <si>
    <t>5845;51976;67048</t>
  </si>
  <si>
    <t>P08003</t>
  </si>
  <si>
    <t>Protein disulfide-isomerase A4</t>
  </si>
  <si>
    <t>Pdia4</t>
  </si>
  <si>
    <t>sp|P08003|PDIA4_MOUSE Protein disulfide-isomerase A4 OS=Mus musculus OX=10090 GN=Pdia4 PE=1 SV=3</t>
  </si>
  <si>
    <t>54;979;1022;1420;1651;1720;1774;1846;1854;1855;2492;2868;2886;3410;4451;4975;5180;5273;5584;5856;6343;7069</t>
  </si>
  <si>
    <t>56;1047;1096;1517;1765;1839;1894;1967;1976;1977;2640;3041;3059;3060;3610;4701;4702;5295;5511;5606;5933;6223;6743;7503</t>
  </si>
  <si>
    <t>784;785;786;787;788;789;790;791;792;793;794;795;796;797;17129;17130;17131;17132;17133;17134;17135;17136;17137;17138;17139;17140;17141;17142;17143;17144;17145;17146;17942;17943;17944;24461;24462;24463;24464;24465;24466;24467;29085;29086;29087;29088;29089;29090;29091;29092;29093;29094;29095;29096;29097;30168;30169;30170;30171;30172;30173;30174;30175;30176;30177;30178;30179;31212;31213;31214;31215;31216;31217;31218;31219;31220;31221;31222;31223;31224;31225;31226;31227;32335;32336;32337;32338;32339;32340;32341;32342;32343;32344;32345;32346;32347;32348;32349;32350;32351;32352;32353;32354;32355;32356;32357;32358;32359;32360;32361;32362;32363;32364;32365;32366;32502;32503;32504;32505;32506;32507;32508;32509;32510;32511;32512;32513;32514;32515;32516;32517;32518;32519;32520;32521;32522;32523;32524;32525;44731;44732;44733;44734;44735;44736;44737;44738;44739;44740;44741;44742;44743;44744;44745;44746;44747;44748;44749;44750;44751;44752;44753;44754;44755;44756;44757;44758;44759;44760;44761;44762;51799;51800;51801;51802;51803;51804;51805;51806;51807;51808;51809;51810;52116;52117;52118;52119;52120;52121;52122;52123;52124;52125;52126;52127;52128;52129;52130;52131;52132;52133;52134;52135;52136;52137;52138;52139;52140;52141;52142;52143;61317;61318;61319;61320;61321;61322;61323;61324;61325;61326;61327;61328;61329;61330;61331;61332;80261;80262;80263;80264;80265;80266;80267;80268;80269;80270;80271;80272;80273;80274;80275;80276;80277;80278;80279;80280;80281;80282;80283;80284;80285;80286;80287;80288;90314;90315;90316;90317;90318;90319;90320;90321;90322;90323;90324;90325;90326;90327;90328;90329;93987;93988;93989;93990;93991;93992;93993;93994;93995;93996;93997;93998;93999;94000;94001;95765;95766;95767;95768;95769;95770;95771;95772;95773;95774;95775;95776;95777;95778;95779;95780;101209;101210;101211;101212;101213;101214;101215;101216;101217;101218;101219;101220;101221;101222;101223;101224;106445;106446;106447;115372;115373;115374;115375;115376;115377;115378;115379;127912;127913;127914;127915;127916;127917;127918;127919;127920;127921;127922;127923;127924;127925;127926;127927;127928;127929;127930;127931;127932;127933;127934;127935;127936;127937;127938</t>
  </si>
  <si>
    <t>576;577;578;579;580;581;582;583;584;585;586;587;588;589;14786;14787;14788;14789;14790;14791;14792;14793;14794;14795;14796;14797;14798;14799;14800;14801;14802;14803;14804;15524;15525;15526;20835;25053;25054;25055;25056;25057;25058;25059;25060;25061;25062;25063;25064;25850;25851;25852;25853;25854;25855;25856;25857;25858;25859;25860;25861;26801;26802;26803;26804;26805;26806;26807;26808;26809;26810;26811;27702;27703;27704;27705;27706;27707;27708;27709;27710;27711;27712;27713;27714;27715;27716;27717;27718;27719;27720;27721;27722;27723;27724;27725;27726;27727;27728;27729;27730;27731;27732;27733;27734;27735;27799;27800;27801;27802;39195;39196;39197;39198;39199;39200;39201;39202;39203;39204;39205;39206;39207;39208;39209;39210;39211;39212;39213;39214;39215;39216;39217;45346;45347;45348;45349;45350;45351;45352;45592;45593;45594;45595;45596;45597;45598;45599;45600;45601;45602;45603;45604;45605;45606;45607;53218;53219;53220;53221;53222;53223;53224;69259;69260;69261;69262;69263;69264;69265;69266;69267;69268;69269;69270;69271;69272;69273;69274;69275;69276;69277;69278;69279;69280;69281;69282;78244;78245;78246;78247;78248;78249;78250;78251;78252;78253;78254;78255;78256;81139;82413;82414;82415;82416;86918;86919;86920;86921;86922;86923;86924;86925;86926;86927;86928;91198;91199;91200;100076;100077;100078;100079;111019;111020;111021;111022;111023;111024;111025;111026;111027;111028;111029;111030;111031;111032;111033;111034;111035</t>
  </si>
  <si>
    <t>583;14793;15525;20835;25056;25861;26805;27711;27799;27801;39217;45352;45594;53218;69277;78254;81139;82415;86919;91200;100077;111032</t>
  </si>
  <si>
    <t>57;58</t>
  </si>
  <si>
    <t>120;576</t>
  </si>
  <si>
    <t>P56657</t>
  </si>
  <si>
    <t>Cytochrome P450 2C40</t>
  </si>
  <si>
    <t>Cyp2c40</t>
  </si>
  <si>
    <t>sp|P56657|CP240_MOUSE Cytochrome P450 2C40 OS=Mus musculus OX=10090 GN=Cyp2c40 PE=1 SV=2</t>
  </si>
  <si>
    <t>844;916;954;1360;1716;2297;2421;2883;3058;3917;4706;6403;6700;6701;7100</t>
  </si>
  <si>
    <t>898;980;1020;1455;1835;2433;2565;3056;3243;4135;5013;6805;7123;7124;7535</t>
  </si>
  <si>
    <t>14321;14322;14323;14324;14325;14326;14327;14328;14329;14330;14331;14332;14333;14334;16103;16104;16105;16106;16107;16108;16109;16110;16111;16112;16113;16114;16115;16116;16117;16118;16711;16712;16713;16714;16715;16716;16717;16718;16719;16720;16721;16722;16723;16724;16725;16726;16727;16728;16729;16730;16731;16732;16733;16734;16735;16736;16737;16738;16739;16740;23460;23461;23462;23463;23464;23465;23466;23467;23468;23469;23470;23471;23472;23473;30097;30098;30099;30100;30101;30102;30103;30104;30105;30106;30107;30108;30109;30110;40892;40893;40894;43320;43321;43322;43323;43324;43325;43326;43327;43328;43329;43330;43331;43332;52046;52047;52048;52049;52050;52051;52052;52053;52054;52055;52056;52057;52058;52059;55262;55263;55264;55265;55266;55267;55268;55269;55270;55271;55272;55273;55274;55275;55276;55277;55278;55279;55280;55281;55282;55283;55284;55285;55286;55287;55288;55289;55290;55291;55292;55293;71118;71119;71120;71121;71122;71123;71124;71125;71126;71127;71128;71129;71130;71131;71132;71133;85533;85534;85535;85536;85537;85538;85539;85540;85541;85542;85543;85544;85545;85546;85547;116329;116330;116331;116332;116333;116334;116335;116336;116337;116338;116339;116340;116341;116342;116343;121852;121853;121854;121855;121856;121857;121858;121859;121860;121861;121862;121863;121864;121865;121866;121867;121868;121869;121870;121871;121872;121873;121874;121875;121876;121877;121878;121879;121880;121881;121882;121883;121884;121885;121886;128373;128374;128375;128376;128377;128378;128379;128380;128381;128382;128383;128384;128385</t>
  </si>
  <si>
    <t>12374;12375;12376;12377;12378;12379;12380;12381;12382;12383;12384;14165;14166;14167;14168;14537;14538;14539;14540;14541;14542;14543;14544;14545;14546;14547;20178;25791;25792;25793;25794;25795;25796;25797;25798;25799;25800;25801;35520;37754;37755;37756;37757;37758;37759;37760;37761;37762;37763;45550;45551;45552;45553;45554;45555;45556;45557;45558;48335;48336;48337;48338;48339;48340;48341;48342;48343;48344;48345;48346;48347;48348;48349;48350;48351;48352;48353;48354;48355;48356;48357;48358;48359;48360;48361;48362;48363;61481;61482;61483;61484;74099;74100;74101;74102;74103;74104;74105;74106;74107;74108;74109;74110;100946;100947;100948;100949;100950;100951;100952;100953;100954;100955;100956;105673;105674;105675;105676;105677;105678;105679;105680;105681;105682;105683;105684;105685;105686;105687;105688;105689;105690;105691;105692;105693;105694;111393</t>
  </si>
  <si>
    <t>12383;14167;14541;20178;25796;35520;37760;45553;48348;61483;74103;100948;105679;105690;111393</t>
  </si>
  <si>
    <t>Q9R0H0</t>
  </si>
  <si>
    <t>Peroxisomal acyl-coenzyme A oxidase 1</t>
  </si>
  <si>
    <t>Acox1</t>
  </si>
  <si>
    <t>sp|Q9R0H0|ACOX1_MOUSE Peroxisomal acyl-coenzyme A oxidase 1 OS=Mus musculus OX=10090 GN=Acox1 PE=1 SV=5</t>
  </si>
  <si>
    <t>3;4;77;181;618;1138;1297;1377;1381;1616;1842;2177;2240;2345;3082;3157;3229;3333;3741;3835;4296;4318;4326;4430;4558;4559;4754;5271;5364;5384;6075;6104;6944;7000;7016;7044</t>
  </si>
  <si>
    <t>3;4;79;195;658;1221;1387;1388;1472;1476;1727;1962;1963;2311;2375;2484;3269;3347;3419;3527;3952;4052;4535;4558;4566;4675;4841;4842;5063;5604;5700;5720;6455;6487;7373;7374;7432;7448;7477</t>
  </si>
  <si>
    <t>51;52;53;54;55;56;57;58;59;60;61;62;63;64;65;66;67;68;69;70;71;72;73;74;75;76;77;78;79;80;81;82;83;84;85;86;87;88;89;90;91;92;1220;1221;1222;1223;1224;1225;1226;1227;1228;1229;1230;1231;1232;1233;1234;3172;3173;3174;3175;3176;3177;3178;3179;3180;3181;3182;3183;3184;3185;3186;3187;10587;10588;10589;10590;10591;10592;10593;10594;10595;10596;10597;10598;10599;10600;10601;10602;19787;19788;19789;19790;19791;19792;19793;19794;19795;19796;19797;19798;19799;19800;19801;19802;22306;22307;22308;22309;22310;22311;22312;22313;22314;22315;22316;22317;22318;22319;22320;22321;22322;22323;22324;22325;23722;23723;23724;23725;23726;23727;23728;23729;23730;23731;23732;23733;23734;23735;23736;23737;23738;23739;23740;23741;23742;23743;23744;23745;23746;23747;23804;23805;23806;23807;23808;23809;23810;23811;23812;23813;23814;23815;23816;23817;23818;23819;23820;23821;23822;23823;23824;23825;23826;23827;23828;23829;23830;23831;23832;23833;23834;23835;23836;23837;23838;23839;23840;23841;23842;23843;23844;23845;23846;23847;23848;23849;23850;23851;28491;28492;28493;28494;28495;28496;28497;28498;28499;28500;28501;28502;28503;28504;28505;28506;32263;32264;32265;32266;32267;32268;32269;32270;32271;32272;32273;32274;32275;32276;32277;32278;32279;32280;32281;32282;32283;32284;32285;32286;32287;32288;32289;32290;32291;32292;32293;32294;38333;38334;38335;38336;38337;38338;38339;38340;38341;38342;38343;38344;38345;38346;38347;38348;38349;38350;38351;38352;38353;38354;38355;38356;38357;38358;38359;38360;38361;38362;38363;38364;39932;39933;39934;39935;39936;39937;39938;39939;39940;39941;39942;39943;39944;39945;39946;39947;39948;39949;39950;39951;39952;39953;39954;39955;39956;39957;39958;39959;39960;41779;41780;41781;41782;41783;41784;41785;41786;41787;41788;41789;41790;41791;41792;41793;55694;55695;55696;55697;55698;55699;55700;55701;55702;55703;55704;55705;55706;55707;55708;55709;55710;55711;55712;55713;55714;55715;55716;55717;55718;55719;56880;56881;56882;56883;56884;56885;56886;56887;56888;56889;56890;56891;56892;56893;56894;56895;56896;56897;56898;56899;56900;56901;56902;56903;58070;58071;58072;58073;58074;58075;58076;58077;58078;58079;58080;58081;58082;58083;59891;59892;59893;59894;59895;59896;59897;59898;59899;59900;59901;59902;67680;67681;67682;67683;67684;67685;67686;67687;67688;67689;67690;67691;67692;67693;67694;67695;67696;67697;67698;67699;67700;67701;67702;67703;67704;67705;67706;67707;67708;67709;69665;69666;69667;69668;69669;69670;77989;77990;77991;77992;77993;77994;77995;77996;77997;77998;77999;78000;78001;78002;78003;78004;78327;78328;78329;78330;78331;78332;78333;78334;78335;78336;78337;78338;78339;78340;78341;78342;78398;78399;78400;78401;78402;78403;78404;78405;78406;78407;78408;78409;78410;78411;78412;78413;78414;78415;78416;78417;78418;78419;78420;78421;78422;78423;78424;78425;78426;78427;79878;79879;79880;79881;79882;79883;79884;79885;79886;79887;79888;79889;82747;82748;82749;82750;82751;82752;82753;82754;82755;82756;82757;82758;82759;82760;82761;82762;82763;82764;82765;82766;82767;82768;82769;82770;82771;82772;82773;82774;82775;86377;86378;86379;86380;86381;86382;86383;86384;86385;86386;86387;86388;86389;86390;86391;86392;86393;86394;86395;86396;86397;86398;86399;86400;86401;86402;86403;86404;86405;86406;95737;95738;95739;95740;95741;95742;95743;95744;95745;95746;95747;95748;95749;97224;97225;97226;97227;97228;97229;97230;97231;97232;97233;97234;97235;97236;97237;97238;97239;97240;97241;97242;97243;97244;97245;97246;97247;97248;97249;97250;97251;97252;97253;97254;97543;97544;97545;97546;97547;97548;97549;97550;97551;97552;97553;97554;97555;97556;97557;97558;110398;110399;110400;110401;110402;110403;110404;110405;110406;110407;110408;110409;110410;110411;110412;110413;111038;111039;111040;111041;111042;111043;111044;111045;111046;111047;111048;111049;111050;111051;111052;111053;111054;111055;111056;111057;111058;111059;111060;111061;111062;111063;111064;111065;111066;111067;111068;111069;125967;125968;125969;125970;125971;125972;125973;125974;125975;125976;125977;125978;125979;125980;125981;125982;125983;125984;125985;125986;125987;125988;125989;125990;125991;125992;125993;125994;125995;125996;125997;125998;125999;126000;126001;126002;126003;126004;126005;126006;126007;126008;126009;126010;126011;126012;126013;126014;126015;126929;126930;126931;126932;126933;126934;126935;126936;126937;126938;126939;126940;126941;126942;126943;126944;126945;126946;126947;126948;126949;126950;126951;126952;126953;126954;126955;126956;126957;126958;126959;126960;127167;127168;127169;127170;127171;127172;127173;127174;127175;127176;127177;127178;127179;127180;127181;127577;127578;127579;127580;127581;127582;127583;127584;127585;127586;127587;127588;127589;127590;127591</t>
  </si>
  <si>
    <t>26;27;28;29;30;31;32;33;34;35;36;37;38;39;40;41;42;43;44;45;46;47;48;49;50;51;52;53;54;55;56;57;58;59;60;61;62;63;64;65;66;67;68;1145;1146;1147;1148;1149;1150;1151;1152;1153;1154;1155;1156;1157;1158;1159;2901;2902;2903;2904;2905;2906;2907;2908;2909;2910;2911;2912;2913;2914;2915;9090;9091;9092;9093;9094;9095;9096;9097;9098;9099;9100;9101;9102;9103;9104;9105;17055;17056;17057;17058;17059;17060;17061;17062;17063;17064;17065;17066;17067;17068;17069;17070;17071;17072;18907;18908;18909;18910;18911;18912;18913;20303;20304;20305;20306;20307;20308;20309;20310;20311;20312;20313;20314;20315;20316;20317;20318;20319;20320;20321;20322;20323;20324;20325;20326;20388;20389;20390;20391;20392;20393;20394;20395;20396;20397;20398;20399;20400;20401;20402;20403;20404;20405;20406;20407;20408;20409;20410;20411;20412;20413;20414;20415;20416;20417;20418;20419;20420;20421;20422;20423;20424;20425;20426;20427;20428;20429;20430;20431;20432;24504;24505;24506;24507;24508;24509;24510;24511;24512;24513;24514;24515;24516;24517;24518;24519;24520;27653;27654;27655;27656;27657;27658;27659;27660;27661;27662;27663;27664;27665;27666;27667;27668;27669;27670;27671;27672;27673;27674;27675;27676;27677;27678;27679;27680;27681;32963;32964;32965;32966;32967;32968;32969;32970;32971;32972;32973;32974;32975;32976;32977;32978;32979;32980;32981;32982;32983;32984;32985;32986;32987;32988;32989;32990;32991;32992;32993;32994;32995;34812;34813;34814;34815;34816;34817;34818;34819;34820;34821;34822;34823;34824;34825;34826;34827;34828;34829;34830;34831;34832;34833;34834;34835;34836;34837;34838;36356;36357;36358;36359;36360;36361;36362;36363;36364;36365;36366;36367;36368;36369;36370;36371;36372;36373;36374;48686;48687;48688;48689;48690;48691;48692;48693;48694;48695;48696;48697;48698;48699;48700;48701;48702;48703;48704;48705;48706;49569;49570;49571;49572;49573;49574;49575;49576;49577;49578;49579;49580;49581;49582;49583;49584;49585;49586;49587;49588;49589;49590;49591;49592;49593;49594;49595;49596;49597;49598;50592;52183;52184;52185;52186;52187;52188;52189;52190;58199;58200;58201;58202;58203;58204;58205;58206;58207;58208;58209;58210;58211;58212;58213;58214;58215;58216;58217;58218;58219;58220;58221;58222;58223;58224;60307;60308;60309;67564;67565;67566;67567;67568;67569;67570;67571;67572;67573;67574;67575;67576;67577;67578;67783;67784;67785;67786;67787;67788;67789;67790;67791;67792;67793;67794;67795;67796;67797;67798;67799;67833;67834;67835;67836;67837;67838;67839;67840;67841;67842;67843;67844;67845;67846;67847;67848;67849;67850;67851;67852;68847;68848;68849;68850;68851;68852;68853;68854;68855;68856;68857;68858;71773;71774;71775;71776;71777;71778;71779;71780;71781;71782;71783;71784;71785;71786;71787;71788;74876;74877;74878;74879;74880;74881;74882;74883;74884;74885;74886;74887;74888;74889;74890;74891;74892;74893;74894;74895;74896;82400;82401;82402;82403;82404;82405;82406;82407;82408;82409;82410;82411;83425;83426;83427;83428;83429;83430;83431;83432;83433;83434;83435;83436;83437;83438;83439;83440;83441;83442;83443;83444;83445;83446;83447;83448;83449;83450;83451;83452;83453;83454;83455;83456;83457;83685;83686;83687;83688;83689;83690;83691;83692;83693;83694;83695;83696;83697;83698;83699;83700;95109;95110;95111;95112;95113;95114;95115;95116;95117;95118;95119;95120;95121;95122;95123;95124;95125;95126;95127;95128;95129;95130;95131;95132;95133;95134;95135;95136;95898;95899;95900;95901;95902;95903;95904;95905;95906;95907;95908;95909;95910;95911;95912;95913;95914;95915;95916;95917;95918;95919;95920;95921;95922;95923;95924;95925;95926;95927;95928;109465;109466;109467;109468;109469;109470;109471;109472;109473;109474;109475;109476;109477;109478;109479;109480;109481;109482;109483;109484;109485;109486;109487;109488;109489;109490;109491;109492;109493;109494;109495;109496;109497;109498;110319;110320;110321;110322;110323;110324;110325;110326;110327;110328;110329;110330;110331;110507;110508;110509;110510;110511;110512;110513;110514;110515;110516;110517;110518;110519;110520;110521;110780;110781;110782;110783;110784;110785;110786;110787;110788;110789;110790</t>
  </si>
  <si>
    <t>43;50;1149;2904;9098;17056;18913;20306;20423;24520;27668;32993;34828;36367;48706;49571;50592;52183;58200;60309;67571;67794;67834;68849;71776;71786;74896;82400;83448;83700;95121;95923;109477;110319;110510;110781</t>
  </si>
  <si>
    <t>460;461;462</t>
  </si>
  <si>
    <t>86;124;235</t>
  </si>
  <si>
    <t>Q64458;P56656;Q6PB75</t>
  </si>
  <si>
    <t>Q64458</t>
  </si>
  <si>
    <t>27;5;1</t>
  </si>
  <si>
    <t>19;3;1</t>
  </si>
  <si>
    <t>Cytochrome P450 2C29</t>
  </si>
  <si>
    <t>Cyp2c29</t>
  </si>
  <si>
    <t>sp|Q64458|CP2CT_MOUSE Cytochrome P450 2C29 OS=Mus musculus OX=10090 GN=Cyp2c29 PE=1 SV=2</t>
  </si>
  <si>
    <t>490;490;542</t>
  </si>
  <si>
    <t>654;845;956;1199;1300;1304;1559;1859;2035;2220;2328;2512;2555;2877;3124;3507;4095;4681;4738;5130;5340;5437;5743;6698;6699;6995;7192</t>
  </si>
  <si>
    <t>694;899;1022;1285;1391;1395;1670;1981;2162;2355;2466;2660;2704;3050;3312;3711;4323;4985;5047;5459;5675;5780;5781;6099;7121;7122;7427;7631</t>
  </si>
  <si>
    <t>11077;11078;11079;11080;11081;11082;11083;11084;11085;11086;11087;11088;11089;11090;11091;11092;11093;11094;11095;11096;11097;11098;11099;11100;11101;11102;11103;14335;14336;14337;14338;14339;14340;14341;14342;14343;14344;14345;14346;14347;14348;14349;14350;14351;14352;16747;16748;16749;16750;16751;16752;16753;16754;16755;16756;16757;16758;16759;16760;16761;16762;20741;20742;20743;20744;20745;20746;20747;20748;20749;20750;20751;20752;20753;20754;20755;20756;20757;22358;22359;22360;22361;22362;22363;22364;22365;22366;22367;22368;22402;22403;22404;22405;22406;22407;22408;22409;22410;22411;22412;22413;22414;22415;27016;27017;27018;27019;27020;27021;27022;27023;27024;27025;27026;27027;27028;27029;27030;27031;32589;32590;32591;32592;32593;32594;32595;32596;32597;32598;32599;32600;32601;32602;32603;32604;32605;32606;32607;32608;32609;35485;35486;35487;35488;35489;35490;35491;39557;39558;39559;39560;39561;39562;39563;39564;39565;39566;39567;39568;39569;39570;39571;41425;41426;41427;41428;41429;41430;41431;41432;41433;41434;41435;41436;41437;41438;41439;41440;41441;41442;41443;41444;41445;41446;41447;41448;41449;41450;45050;45051;45052;45053;45054;45055;45056;45057;45058;45059;45060;45771;45772;45773;45774;45775;45776;45777;45778;45779;45780;45781;45782;45783;45784;45785;45786;45787;45788;45789;45790;45791;45792;45793;45794;45795;45796;45797;45798;45799;45800;45801;45802;51961;51962;51963;51964;51965;51966;51967;51968;51969;51970;51971;51972;51973;51974;51975;51976;56359;56360;56361;56362;56363;56364;56365;56366;56367;56368;56369;56370;56371;56372;56373;56374;56375;56376;56377;56378;56379;56380;56381;56382;56383;56384;63289;63290;63291;63292;63293;63294;63295;63296;63297;63298;63299;63300;74074;74075;74076;74077;74078;74079;74080;74081;74082;74083;74084;74085;74086;74087;74088;74089;74090;74091;74092;74093;74094;74095;74096;74097;74098;74099;85045;85046;85047;85048;85049;85050;85051;85052;85053;85054;85055;85056;85057;85058;85059;85060;85061;85062;85063;85064;85065;85066;85067;85068;85069;85070;85071;85072;85073;86169;86170;86171;86172;86173;86174;86175;86176;86177;86178;86179;86180;86181;86182;86183;86184;93203;93204;93205;93206;93207;93208;93209;93210;93211;96929;96930;96931;96932;96933;96934;96935;96936;96937;96938;96939;96940;96941;96942;96943;96944;98692;98693;98694;98695;98696;98697;98698;98699;98700;98701;98702;98703;98704;98705;98706;98707;98708;98709;98710;98711;98712;98713;98714;98715;98716;98717;98718;98719;98720;98721;98722;98723;98724;98725;98726;98727;98728;98729;98730;98731;98732;98733;98734;98735;98736;98737;98738;98739;98740;98741;98742;98743;104417;104418;104419;104420;104421;104422;104423;104424;104425;104426;104427;104428;104429;104430;104431;104432;121814;121815;121816;121817;121818;121819;121820;121821;121822;121823;121824;121825;121826;121827;121828;121829;121830;121831;121832;121833;121834;121835;121836;121837;121838;121839;121840;121841;121842;121843;121844;121845;121846;121847;121848;121849;121850;121851;126849;126850;126851;126852;126853;126854;126855;126856;126857;126858;126859;126860;126861;126862;126863;126864;126865;126866;129967;129968;129969;129970;129971;129972;129973</t>
  </si>
  <si>
    <t>9420;9421;9422;9423;9424;9425;9426;9427;9428;9429;9430;9431;9432;9433;9434;9435;9436;9437;9438;9439;9440;9441;9442;12385;12386;12387;12388;12389;12390;12391;12392;12393;14551;14552;14553;14554;14555;14556;14557;14558;14559;14560;14561;14562;17837;17838;17839;17840;17841;17842;17843;17844;17845;17846;17847;17848;17849;18933;18934;18935;18936;18937;18938;18939;18940;18941;18942;18943;18958;18959;18960;18961;18962;18963;18964;18965;18966;18967;18968;18969;18970;18971;18972;18973;23068;23069;23070;23071;23072;23073;23074;23075;23076;23077;23078;23079;23080;23081;23082;23083;23084;23085;23086;23087;23088;23089;23090;23091;23092;27839;27840;27841;27842;27843;27844;27845;27846;27847;27848;27849;27850;30346;30347;30348;30349;30350;34369;34370;34371;34372;34373;34374;34375;34376;34377;34378;34379;34380;34381;34382;34383;35918;35919;35920;35921;35922;35923;35924;35925;39412;39413;39414;39415;39416;39417;39418;39419;39420;39421;39422;40040;40041;40042;40043;40044;40045;40046;40047;40048;40049;40050;40051;40052;40053;40054;40055;40056;40057;40058;40059;40060;40061;40062;40063;40064;40065;40066;40067;40068;40069;40070;40071;40072;45498;45499;45500;45501;45502;45503;45504;45505;45506;49181;49182;49183;49184;49185;49186;49187;49188;49189;49190;49191;49192;49193;49194;49195;49196;49197;49198;49199;49200;49201;49202;54745;54746;54747;54748;54749;54750;54751;54752;54753;54754;54755;63718;63719;63720;63721;63722;63723;63724;63725;63726;63727;63728;63729;63730;63731;63732;63733;63734;63735;63736;63737;63738;63739;63740;73552;73553;73554;73555;73556;73557;73558;73559;73560;73561;73562;73563;73564;74762;74763;74764;74765;74766;74767;74768;74769;74770;74771;74772;80630;80631;80632;80633;80634;80635;83240;83241;83242;83243;83244;83245;83246;83247;83248;83249;83250;83251;83252;83253;83254;83255;84955;84956;84957;84958;84959;84960;84961;84962;84963;84964;84965;84966;84967;84968;84969;84970;84971;84972;84973;84974;84975;84976;84977;84978;84979;84980;84981;84982;84983;84984;84985;84986;84987;84988;84989;84990;84991;84992;84993;84994;84995;84996;84997;84998;84999;85000;89655;89656;89657;89658;89659;89660;89661;89662;89663;105652;105653;105654;105655;105656;105657;105658;105659;105660;105661;105662;105663;105664;105665;105666;105667;105668;105669;105670;105671;105672;110253;110254;110255;110256;110257;110258;110259;110260;110261;110262;110263;110264;110265;110266;110267;110268;110269;110270;110271;110272;110273;110274;112845;112846</t>
  </si>
  <si>
    <t>9438;12387;14561;17840;18938;18961;23068;27840;30350;34369;35921;39421;40050;45504;49195;54747;63736;73552;74764;80630;83252;84962;89655;105653;105657;110269;112846</t>
  </si>
  <si>
    <t>Cytochrome c1, heme protein, mitochondrial</t>
  </si>
  <si>
    <t>Cyc1</t>
  </si>
  <si>
    <t>sp|Q9D0M3|CY1_MOUSE Cytochrome c1, heme protein, mitochondrial OS=Mus musculus OX=10090 GN=Cyc1 PE=1 SV=1</t>
  </si>
  <si>
    <t>38;306;1111;2232;2369;2678;2754;4193</t>
  </si>
  <si>
    <t>40;328;1192;2367;2509;2832;2914;4430</t>
  </si>
  <si>
    <t>584;585;586;587;588;589;590;591;592;593;594;595;596;5601;5602;5603;5604;5605;5606;5607;5608;5609;5610;5611;5612;19360;19361;39817;39818;39819;39820;39821;39822;39823;39824;39825;39826;39827;39828;39829;42387;42388;42389;42390;42391;42392;42393;42394;42395;42396;42397;42398;42399;42400;42401;47796;47797;47798;47799;47800;47801;47802;47803;47804;47805;47806;47807;47808;47809;47810;47811;47812;47813;49363;49364;49365;49366;49367;49368;49369;49370;49371;49372;49373;49374;49375;49376;49377;49378;49379;49380;49381;49382;49383;49384;49385;49386;49387;49388;49389;49390;49391;49392;49393;49394;76317;76318;76319;76320;76321;76322;76323;76324;76325;76326;76327;76328;76329;76330;76331;76332;76333;76334;76335;76336;76337;76338;76339;76340;76341;76342;76343;76344;76345;76346;76347</t>
  </si>
  <si>
    <t>438;439;440;441;5213;5214;5215;5216;5217;5218;16699;16700;34701;34702;34703;34704;34705;34706;34707;34708;34709;34710;34711;34712;34713;36963;36964;36965;36966;36967;36968;36969;36970;36971;36972;36973;36974;36975;41636;41637;41638;41639;41640;41641;41642;41643;41644;43093;43094;43095;43096;43097;43098;43099;43100;43101;43102;43103;43104;43105;43106;43107;43108;43109;43110;43111;43112;43113;43114;43115;43116;43117;43118;43119;43120;43121;43122;66167;66168;66169;66170;66171;66172;66173;66174;66175;66176;66177;66178;66179;66180;66181;66182;66183;66184;66185;66186;66187;66188;66189;66190;66191;66192;66193;66194;66195</t>
  </si>
  <si>
    <t>441;5213;16700;34712;36964;41636;43117;66180</t>
  </si>
  <si>
    <t>P17717</t>
  </si>
  <si>
    <t>UDP-glucuronosyltransferase 2B17</t>
  </si>
  <si>
    <t>Ugt2b17</t>
  </si>
  <si>
    <t>sp|P17717|UDB17_MOUSE UDP-glucuronosyltransferase 2B17 OS=Mus musculus OX=10090 GN=Ugt2b17 PE=1 SV=1</t>
  </si>
  <si>
    <t>187;419;598;1031;1794;1913;2010;2047;2103;2262;3027;5339;5562;6616;6936</t>
  </si>
  <si>
    <t>True;True;True;True;True;True;True;True;True;True;True;True;True;True;False</t>
  </si>
  <si>
    <t>201;202;203;452;637;638;1105;1914;2036;2137;2174;2175;2234;2398;3209;5674;5911;7029;7030;7363</t>
  </si>
  <si>
    <t>3283;3284;3285;3286;3287;3288;3289;3290;3291;3292;3293;3294;3295;3296;3297;3298;3299;3300;3301;3302;3303;3304;3305;3306;3307;3308;3309;3310;3311;3312;3313;3314;3315;3316;3317;3318;3319;3320;3321;3322;3323;3324;3325;3326;3327;3328;3329;3330;3331;3332;3333;3334;3335;3336;3337;3338;3339;3340;3341;3342;3343;3344;3345;3346;3347;3348;3349;3350;3351;7513;7514;7515;7516;7517;7518;7519;7520;7521;7522;7523;7524;7525;7526;7527;7528;7529;7530;7531;7532;7533;7534;7535;7536;7537;7538;7539;7540;7541;7542;7543;7544;7545;10227;10228;10229;10230;10231;10232;10233;10234;10235;10236;10237;10238;10239;10240;10241;10242;10243;10244;10245;10246;10247;10248;10249;18090;18091;18092;18093;18094;18095;18096;18097;18098;18099;18100;18101;18102;18103;31522;31523;31524;31525;31526;31527;31528;31529;31530;31531;31532;31533;31534;31535;31536;31537;33442;33443;33444;33445;33446;33447;33448;33449;33450;33451;35090;35091;35092;35093;35094;35095;35096;35097;35098;35099;35100;35101;35102;35103;35104;35105;35676;35677;35678;35679;35680;35681;35682;35683;35684;35685;35686;35687;35688;35689;35690;35691;35692;35693;35694;35695;37061;37062;37063;37064;37065;37066;37067;37068;37069;37070;37071;37072;37073;37074;37075;37076;37077;37078;37079;40261;40262;40263;40264;40265;40266;40267;40268;40269;40270;40271;40272;40273;40274;40275;40276;40277;40278;40279;40280;40281;40282;40283;40284;40285;40286;40287;40288;40289;40290;40291;40292;40293;40294;40295;40296;40297;40298;40299;40300;40301;40302;40303;40304;54622;54623;54624;54625;54626;54627;54628;54629;54630;54631;54632;54633;54634;54635;54636;54637;96876;96877;96878;96879;96880;96881;96882;96883;96884;96885;96886;96887;96888;96889;96890;96891;96892;96893;96894;96895;96896;96897;96898;96899;96900;96901;96902;96903;96904;96905;96906;96907;96908;96909;96910;96911;96912;96913;96914;96915;96916;96917;96918;96919;96920;96921;96922;96923;96924;96925;96926;96927;96928;100831;100832;100833;100834;100835;100836;100837;100838;100839;100840;100841;100842;100843;100844;100845;100846;100847;100848;100849;100850;100851;100852;100853;100854;100855;100856;100857;100858;100859;100860;100861;100862;100863;100864;100865;100866;100867;100868;100869;100870;100871;100872;120160;120161;120162;120163;120164;120165;120166;120167;120168;120169;120170;120171;120172;120173;120174;120175;120176;120177;120178;120179;120180;120181;120182;120183;120184;120185;120186;120187;120188;120189;120190;120191;120192;120193;120194;120195;120196;120197;120198;120199;120200;120201;120202;120203;120204;120205;120206;120207;120208;120209;120210;120211;120212;120213;120214;120215;120216;120217;120218;120219;120220;120221;120222;125736;125737;125738;125739;125740;125741;125742;125743;125744;125745;125746;125747;125748;125749;125750;125751;125752;125753;125754;125755;125756;125757;125758;125759;125760;125761;125762;125763;125764;125765;125766;125767;125768;125769;125770;125771;125772;125773;125774;125775;125776;125777;125778;125779;125780;125781;125782;125783;125784;125785;125786;125787;125788;125789;125790;125791;125792;125793;125794;125795;125796;125797;125798;125799;125800;125801;125802;125803;125804;125805;125806;125807;125808;125809;125810;125811;125812;125813;125814</t>
  </si>
  <si>
    <t>2988;2989;2990;2991;2992;2993;2994;2995;2996;2997;2998;2999;3000;3001;3002;3003;3004;3005;3006;3007;3008;3009;3010;3011;3012;3013;3014;3015;3016;3017;3018;3019;3020;3021;3022;3023;3024;3025;3026;3027;3028;3029;3030;3031;3032;3033;3034;3035;3036;3037;3038;3039;3040;6750;6751;6752;6753;6754;6755;6756;6757;6758;6759;6760;6761;6762;6763;6764;6765;6766;6767;6768;6769;6770;6771;6772;6773;6774;6775;6776;6777;6778;6779;6780;6781;6782;6783;6784;6785;6786;6787;6788;6789;6790;6791;6792;6793;6794;6795;6796;6797;6798;6799;6800;6801;6802;6803;6804;8804;8805;8806;8807;8808;8809;8810;8811;8812;8813;8814;8815;15627;15628;15629;15630;15631;15632;15633;15634;15635;15636;15637;15638;15639;15640;15641;15642;27040;27041;27042;27043;27044;27045;27046;27047;27048;27049;27050;27051;27052;27053;27054;27055;27056;27057;27058;27059;27060;27061;27062;27063;27064;27065;27066;27067;27068;27069;27070;27071;27072;27073;27074;27075;27076;27077;27078;28481;28482;30000;30001;30002;30003;30004;30005;30006;30007;30008;30009;30010;30011;30012;30013;30014;30015;30016;30017;30018;30019;30020;30021;30022;30023;30024;30025;30026;30496;30497;30498;30499;30500;30501;30502;30503;30504;30505;30506;30507;30508;30509;30510;30511;30512;30513;31993;31994;31995;31996;31997;31998;31999;32000;32001;32002;32003;32004;32005;32006;32007;32008;32009;32010;32011;35068;35069;35070;35071;35072;35073;35074;35075;35076;35077;35078;35079;35080;35081;35082;35083;35084;35085;35086;35087;35088;35089;35090;35091;35092;35093;35094;35095;35096;35097;35098;35099;35100;35101;35102;35103;35104;35105;35106;35107;35108;35109;35110;35111;47681;47682;47683;47684;47685;47686;47687;47688;47689;47690;47691;47692;47693;47694;47695;47696;47697;47698;47699;47700;47701;47702;47703;47704;47705;47706;47707;47708;47709;47710;47711;47712;47713;47714;47715;47716;47717;47718;47719;47720;47721;83209;83210;83211;83212;83213;83214;83215;83216;83217;83218;83219;83220;83221;83222;83223;83224;83225;83226;83227;83228;83229;83230;83231;83232;83233;83234;83235;83236;83237;83238;83239;86714;86715;86716;86717;86718;86719;86720;86721;86722;86723;86724;86725;86726;86727;86728;86729;86730;86731;86732;86733;86734;86735;86736;86737;86738;86739;86740;86741;86742;86743;104268;104269;104270;104271;104272;104273;104274;104275;104276;104277;104278;104279;104280;104281;104282;104283;104284;104285;104286;104287;104288;104289;104290;104291;104292;104293;104294;104295;104296;104297;104298;104299;104300;104301;104302;104303;104304;109239;109240;109241;109242;109243;109244;109245;109246;109247;109248;109249;109250;109251;109252;109253;109254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109325;109326;109327;109328;109329;109330;109331;109332;109333;109334;109335;109336;109337;109338;109339;109340;109341;109342;109343;109344;109345;109346;109347;109348;109349;109350;109351;109352;109353;109354;109355</t>
  </si>
  <si>
    <t>3012;6779;8815;15628;27054;28482;30014;30499;32003;35102;47701;83213;86736;104295;109294</t>
  </si>
  <si>
    <t>83;84;85;86;87;88</t>
  </si>
  <si>
    <t>31;37;101;391;407;469</t>
  </si>
  <si>
    <t>Q9R0Q9</t>
  </si>
  <si>
    <t>Mannose-P-dolichol utilization defect 1 protein</t>
  </si>
  <si>
    <t>Mpdu1</t>
  </si>
  <si>
    <t>sp|Q9R0Q9|MPU1_MOUSE Mannose-P-dolichol utilization defect 1 protein OS=Mus musculus OX=10090 GN=Mpdu1 PE=1 SV=1</t>
  </si>
  <si>
    <t>2353;2371</t>
  </si>
  <si>
    <t>2493;2511</t>
  </si>
  <si>
    <t>42114;42115;42116;42117;42118;42119;42120;42121;42122;42123;42124;42125;42126;42417;42418;42419;42420;42421;42422;42423;42424;42425;42426;42427;42428;42429;42430;42431</t>
  </si>
  <si>
    <t>36785;36786;36787;36788;36789;36790;36791;36792;36793;36794;36795;36796;36981;36982;36983;36984;36985;36986;36987;36988;36989;36990;36991;36992</t>
  </si>
  <si>
    <t>36792;36984</t>
  </si>
  <si>
    <t>P28665</t>
  </si>
  <si>
    <t>Murinoglobulin-1</t>
  </si>
  <si>
    <t>Mug1</t>
  </si>
  <si>
    <t>sp|P28665|MUG1_MOUSE Murinoglobulin-1 OS=Mus musculus OX=10090 GN=Mug1 PE=1 SV=3</t>
  </si>
  <si>
    <t>164;235;381;477;586;887;1270;1340;1553;1576;1715;1954;2018;2683;2716;2808;3369;4088;4171;4194;4311;4534;4536;4596;4746;4766;4783;4964;5069;5093;5246;5480;5482;5635;6125;6570;6644;6681;7066;7184;7252</t>
  </si>
  <si>
    <t>True;True;True;True;True;True;True;True;True;True;True;True;True;True;True;True;True;True;True;True;True;True;True;True;True;True;True;True;True;True;True;True;True;True;True;True;True;True;True;True;True</t>
  </si>
  <si>
    <t>176;252;408;511;625;945;1357;1433;1664;1687;1834;2078;2145;2838;2875;2977;3568;4315;4406;4431;4550;4804;4806;4890;5055;5075;5094;5284;5397;5421;5579;5826;5828;5988;6508;6981;7062;7101;7500;7623;7694</t>
  </si>
  <si>
    <t>2863;2864;2865;2866;2867;2868;2869;2870;2871;2872;2873;2874;2875;2876;2877;2878;2879;2880;2881;2882;2883;2884;2885;4182;4183;4184;4185;4186;4187;4188;4189;4190;4191;4192;4193;4194;4195;4196;6906;6907;6908;6909;6910;6911;6912;6913;6914;6915;6916;6917;6918;6919;6920;6921;8481;8482;8483;8484;8485;8486;8487;8488;8489;8490;8491;8492;8493;8494;10074;10075;10076;10077;10078;10079;10080;10081;10082;10083;15227;15228;15229;15230;21922;21923;21924;21925;21926;21927;21928;21929;21930;21931;21932;21933;22973;22974;22975;22976;22977;22978;22979;22980;22981;22982;22983;22984;22985;22986;22987;22988;26930;26931;26932;26933;26934;26935;26936;26937;26938;26939;26940;26941;27901;27902;27903;27904;27905;27906;27907;27908;27909;27910;27911;27912;27913;27914;27915;27916;27917;27918;27919;27920;27921;27922;27923;27924;27925;27926;27927;27928;27929;27930;27931;27932;30085;30086;30087;30088;30089;30090;30091;30092;30093;30094;30095;30096;34054;34055;34056;34057;34058;34059;34060;34061;34062;34063;34064;34065;34066;35233;35234;35235;35236;35237;35238;35239;35240;35241;35242;35243;35244;35245;35246;35247;35248;47891;47892;47893;47894;47895;47896;47897;47898;47899;47900;47901;47902;47903;47904;47905;47906;48690;48691;48692;48693;48694;48695;48696;48697;48698;48699;48700;48701;48702;50648;50649;50650;50651;50652;50653;50654;50655;50656;50657;50658;50659;50660;50661;60570;60571;60572;60573;60574;60575;60576;60577;60578;60579;60580;60581;60582;60583;60584;60585;60586;60587;60588;60589;60590;60591;73940;73941;73942;73943;73944;73945;73946;73947;73948;73949;73950;73951;75924;75925;75926;75927;75928;75929;75930;75931;75932;75933;75934;75935;75936;75937;75938;76348;76349;76350;76351;76352;76353;76354;76355;76356;76357;78197;78198;78199;78200;78201;78202;78203;78204;78205;78206;78207;78208;82010;82011;82012;82013;82014;82015;82016;82017;82018;82019;82020;82021;82022;82023;82024;82025;82042;82043;82044;82045;82046;82047;82048;82049;82050;82051;82052;82053;83454;83455;83456;83457;83458;83459;83460;83461;83462;83463;83464;83465;83466;83467;83468;86254;86255;86256;86257;86258;86259;86260;86261;86262;86263;86264;86265;86266;86267;86268;86269;86270;86271;86272;86273;86274;86275;86276;86277;86278;86590;86591;86592;86593;86594;86595;86596;86597;86926;86927;86928;86929;86930;86931;86932;86933;86934;86935;86936;86937;86938;86939;86940;86941;90148;90149;90150;90151;90152;90153;90154;90155;90156;90157;90158;90159;92150;92151;92152;92153;92154;92155;92156;92157;92158;92159;92160;92161;92512;92513;92514;92515;92516;92517;95237;95238;95239;95240;95241;95242;95243;95244;95245;95246;99509;99510;99511;99512;99513;99514;99515;99516;99517;99518;99519;99520;99521;99522;99523;99524;99529;99530;99531;99532;99533;99534;99535;99536;99537;99538;99539;99540;99541;99542;99543;99544;99545;99546;99547;99548;99549;99550;99551;102236;102237;102238;102239;102240;102241;102242;102243;102244;102245;102246;102247;102248;111371;111372;111373;111374;111375;111376;111377;111378;111379;111380;111381;111382;111383;119331;119332;119333;120675;120676;121260;121261;121262;121263;121264;121265;121266;121267;121268;121269;121270;121271;121272;127871;127872;127873;127874;127875;127876;127877;127878;127879;127880;127881;127882;127883;127884;127885;127886;129851;129852;129853;129854;129855;129856;129857;129858;129859;129860;129861;129862;130991;130992;130993;130994;130995;130996;130997;130998;130999;131000;131001;131002</t>
  </si>
  <si>
    <t>2659;2660;2661;2662;2663;2664;2665;2666;2667;2668;3771;3772;3773;3774;6358;6359;7678;7679;7680;8713;8714;8715;13309;13310;13311;18658;18659;19490;19491;19492;19493;19494;19495;19496;19497;19498;19499;19500;19501;22995;22996;22997;22998;23976;23977;23978;23979;23980;23981;25785;25786;25787;25788;25789;25790;28984;28985;28986;28987;28988;28989;28990;28991;28992;28993;28994;28995;30163;30164;30165;30166;30167;30168;30169;30170;30171;30172;30173;30174;30175;30176;30177;30178;41691;41692;41693;41694;41695;41696;41697;41698;41699;41700;41701;41702;41703;41704;41705;41706;41707;41708;42624;42625;42626;42627;42628;44148;44149;44150;44151;52691;52692;52693;52694;52695;52696;52697;52698;52699;52700;52701;52702;52703;52704;52705;63636;63637;63638;63639;63640;63641;65911;65912;65913;65914;65915;65916;65917;65918;65919;65920;65921;65922;65923;66196;66197;66198;66199;66200;67687;67688;67689;70853;70854;70855;70856;70857;70858;70859;70860;70861;70862;70863;70864;70891;70892;70893;70894;70895;70896;70897;70898;70899;70900;70901;70902;70903;70904;70905;70906;70907;72248;72249;72250;72251;72252;72253;72254;72255;72256;72257;72258;72259;72260;72261;74832;74833;74834;74835;74836;74837;74838;74839;74840;74841;74842;74843;74844;74845;75010;75011;75224;75225;78138;78139;79838;79839;79840;79841;80078;80079;82020;85664;85665;85666;85668;85669;85670;85671;85672;85673;85674;85675;85676;85677;85678;85679;85680;85681;85682;85683;85684;85685;87721;87722;87723;87724;87725;87726;87727;87728;87729;87730;87731;87732;96137;103740;104629;105082;105083;105084;105085;105086;105087;105088;110983;110984;110985;110986;110987;110988;110989;110990;110991;110992;110993;110994;110995;110996;110997;110998;112794;112795;112796;112797;113738;113739;113740;113741;113742;113743;113744;113745;113746;113747;113748;113749</t>
  </si>
  <si>
    <t>2659;3774;6359;7678;8713;13309;18658;19501;22996;23978;25787;28987;30177;41694;42625;44148;52698;63637;65913;66197;67687;70857;70896;72258;74837;75010;75225;78139;79840;80079;82020;85664;85680;87721;96137;103740;104629;105088;110994;112797;113749</t>
  </si>
  <si>
    <t>Q8CIM7</t>
  </si>
  <si>
    <t>Cytochrome P450 2D26</t>
  </si>
  <si>
    <t>Cyp2d26</t>
  </si>
  <si>
    <t>sp|Q8CIM7|CP2DQ_MOUSE Cytochrome P450 2D26 OS=Mus musculus OX=10090 GN=Cyp2d26 PE=1 SV=1</t>
  </si>
  <si>
    <t>624;831;1002;1177;1461;1694;1975;2028;2091;2553;2554;2581;2650;4056;4466;4575;5183;5193;5493;6468</t>
  </si>
  <si>
    <t>True;True;True;True;True;True;True;False;True;True;True;True;True;True;False;True;True;False;True;True</t>
  </si>
  <si>
    <t>664;883;1070;1262;1560;1811;1812;2100;2155;2222;2702;2703;2731;2801;4283;4721;4862;4863;5514;5524;5839;6872</t>
  </si>
  <si>
    <t>10645;10646;10647;10648;10649;10650;10651;10652;10653;10654;10655;10656;10657;10658;10659;10660;10661;10662;10663;10664;10665;10666;10667;10668;10669;10670;10671;14059;14060;14061;14062;14063;14064;14065;14066;14067;14068;14069;14070;14071;17466;17467;17468;17469;17470;17471;17472;17473;17474;17475;17476;17477;17478;20367;20368;20369;20370;20371;20372;20373;20374;20375;20376;20377;20378;20379;20380;20381;20382;20383;20384;20385;20386;20387;20388;20389;20390;20391;20392;20393;20394;20395;20396;20397;20398;25078;25079;25080;25081;25082;25083;25084;25085;25086;25087;25088;25089;25090;25091;25092;25093;25094;25095;25096;25097;25098;25099;25100;25101;29704;29705;29706;29707;29708;29709;29710;29711;29712;29713;29714;29715;29716;29717;29718;29719;29720;29721;29722;29723;29724;29725;29726;29727;29728;29729;29730;29731;29732;29733;29734;29735;29736;29737;29738;29739;29740;29741;34362;34363;34364;34365;34366;34367;34368;34369;34370;34371;34372;34373;34374;34375;34376;34377;35393;35394;35395;35396;35397;35398;35399;35400;35401;35402;35403;35404;35405;35406;35407;35408;36849;36850;36851;36852;36853;36854;36855;36856;36857;36858;36859;36860;36861;36862;36863;36864;36865;36866;36867;36868;36869;36870;36871;36872;36873;36874;36875;36876;36877;45742;45743;45744;45745;45746;45747;45748;45749;45750;45751;45752;45753;45754;45755;45756;45757;45758;45759;45760;45761;45762;45763;45764;45765;45766;45767;45768;45769;45770;46195;46196;46197;46198;46199;46200;46201;46202;46203;46204;46205;46206;46207;46208;46209;46210;47252;47253;47254;47255;47256;47257;47258;47259;47260;47261;47262;47263;47264;47265;47266;47267;47268;47269;47270;47271;47272;47273;47274;47275;73452;73453;73454;73455;73456;73457;73458;73459;73460;73461;73462;73463;73464;73465;73466;73467;80613;83083;83084;83085;83086;83087;83088;83089;83090;83091;83092;83093;83094;83095;83096;83097;83098;83099;83100;83101;83102;83103;83104;83105;83106;83107;83108;83109;83110;83111;83112;83113;83114;83115;83116;83117;83118;94047;94048;94049;94050;94051;94052;94053;94054;94055;94056;94057;94058;94059;94060;94061;94062;94063;94064;94065;94066;94067;94068;94069;94070;94071;94072;94073;94074;94075;94076;94206;94207;94208;94209;94210;94211;94212;94213;94214;94215;94216;94217;94218;94219;94220;94221;94222;94223;99714;99715;99716;99717;99718;99719;99720;99721;99722;99723;99724;99725;99726;117642;117643;117644;117645;117646;117647;117648;117649;117650;117651;117652;117653;117654;117655;117656;117657;117658;117659;117660;117661;117662;117663;117664;117665;117666;117667;117668;117669;117670;117671</t>
  </si>
  <si>
    <t>9121;9122;9123;9124;9125;9126;9127;9128;9129;9130;9131;9132;9133;9134;9135;9136;9137;9138;9139;9140;9141;12189;12190;12191;12192;12193;12194;12195;15059;15060;15061;15062;15063;15064;15065;15066;15067;15068;15069;15070;17436;17437;17438;17439;17440;17441;17442;17443;17444;17445;17446;17447;17448;17449;17450;17451;17452;17453;17454;17455;17456;17457;17458;17459;17460;17461;17462;17463;17464;17465;17466;17467;21304;21305;21306;21307;21308;21309;21310;21311;21312;21313;21314;21315;21316;21317;21318;21319;21320;21321;21322;21323;21324;21325;21326;21327;25466;25467;25468;25469;25470;25471;25472;25473;25474;25475;25476;25477;25478;25479;25480;25481;25482;25483;25484;25485;25486;25487;25488;25489;25490;25491;25492;25493;25494;25495;29206;29207;29208;29209;29210;29211;29212;29213;29214;29215;29216;29217;29218;29219;29220;29221;29222;29223;30289;30290;30291;30292;30293;30294;30295;30296;30297;30298;30299;30300;30301;30302;30303;30304;31843;31844;31845;31846;31847;31848;31849;31850;31851;31852;31853;31854;31855;31856;31857;31858;31859;31860;31861;31862;31863;31864;31865;40014;40015;40016;40017;40018;40019;40020;40021;40022;40023;40024;40025;40026;40027;40028;40029;40030;40031;40032;40033;40034;40035;40036;40037;40038;40039;40299;40300;40301;40302;40303;40304;40305;40306;40307;40308;40309;40310;40311;40312;40313;40314;40315;41215;41216;41217;41218;41219;41220;41221;41222;41223;41224;41225;41226;41227;41228;63221;63222;63223;63224;63225;63226;63227;63228;63229;63230;63231;63232;63233;63234;63235;63236;69582;72010;72011;72012;72013;72014;72015;72016;72017;72018;72019;72020;72021;72022;72023;72024;72025;72026;72027;72028;72029;72030;72031;72032;72033;72034;72035;72036;72037;72038;72039;72040;72041;72042;72043;72044;72045;72046;72047;72048;72049;72050;81176;81177;81178;81179;81180;81181;81182;81183;81184;81185;81186;81187;81188;81189;81190;81191;81192;81193;81194;81195;81196;81197;81198;81199;81200;81201;81269;81270;81271;81272;81273;81274;81275;81276;81277;81278;81279;81280;85818;85819;85820;85821;85822;85823;85824;85825;85826;85827;85828;85829;85830;102404;102405;102406;102407;102408;102409;102410;102411;102412;102413;102414;102415;102416;102417;102418;102419;102420;102421;102422;102423;102424;102425;102426;102427;102428</t>
  </si>
  <si>
    <t>9124;12191;15068;17461;21304;25473;29217;30291;31854;40017;40038;40315;41222;63222;69582;72042;81179;81276;85826;102414</t>
  </si>
  <si>
    <t>104;321</t>
  </si>
  <si>
    <t>356;380</t>
  </si>
  <si>
    <t>Q91X34</t>
  </si>
  <si>
    <t>Bile acid-CoA:amino acid N-acyltransferase</t>
  </si>
  <si>
    <t>Baat</t>
  </si>
  <si>
    <t>sp|Q91X34|BAAT_MOUSE Bile acid-CoA:amino acid N-acyltransferase OS=Mus musculus OX=10090 GN=Baat PE=1 SV=1</t>
  </si>
  <si>
    <t>68;238;1127;2420;4568;4911;6324;6461;6987;7006</t>
  </si>
  <si>
    <t>70;255;1209;2564;4855;5227;6722;6865;7419;7438</t>
  </si>
  <si>
    <t>1080;1081;1082;1083;4238;4239;4240;4241;4242;4243;4244;4245;4246;4247;4248;4249;4250;4251;4252;19561;19562;19563;19564;19565;19566;19567;19568;19569;19570;19571;19572;19573;43306;43307;43308;43309;43310;43311;43312;43313;43314;43315;43316;43317;43318;43319;82978;82979;82980;82981;82982;82983;82984;82985;82986;82987;82988;82989;82990;82991;82992;82993;82994;89048;89049;89050;89051;89052;89053;89054;89055;89056;89057;89058;89059;89060;89061;89062;115104;115105;115106;115107;115108;115109;115110;117536;117537;117538;117539;117540;117541;117542;117543;117544;117545;117546;117547;117548;126724;126725;126726;126727;126728;126729;126730;126731;126732;126733;126734;126735;126736;126737;126738;127034;127035;127036;127037;127038;127039;127040;127041;127042;127043;127044;127045;127046;127047;127048;127049</t>
  </si>
  <si>
    <t>837;3804;3805;3806;3807;3808;3809;3810;3811;3812;3813;3814;3815;16822;16823;16824;16825;16826;16827;16828;37743;37744;37745;37746;37747;37748;37749;37750;37751;37752;37753;71954;71955;71956;71957;71958;71959;71960;71961;71962;71963;71964;71965;71966;77116;77117;77118;77119;77120;77121;77122;77123;77124;77125;77126;77127;99860;99861;102336;102337;102338;102339;102340;102341;102342;102343;102344;102345;102346;102347;110163;110358;110359;110360;110361;110362;110363;110364;110365;110366;110367;110368;110369;110370;110371;110372;110373;110374</t>
  </si>
  <si>
    <t>837;3814;16823;37747;71959;77120;99861;102345;110163;110370</t>
  </si>
  <si>
    <t>P50172</t>
  </si>
  <si>
    <t>Corticosteroid 11-beta-dehydrogenase isozyme 1</t>
  </si>
  <si>
    <t>Hsd11b1</t>
  </si>
  <si>
    <t>sp|P50172|DHI1_MOUSE Corticosteroid 11-beta-dehydrogenase isozyme 1 OS=Mus musculus OX=10090 GN=Hsd11b1 PE=1 SV=3</t>
  </si>
  <si>
    <t>718;1258;1400;1489;1714;3140;3433;4025;4487;4614;5581;5582</t>
  </si>
  <si>
    <t>763;1345;1496;1590;1833;3328;3633;4246;4247;4743;4744;4911;4912;5930;5931</t>
  </si>
  <si>
    <t>12177;12178;12179;12180;12181;21702;21703;21704;21705;21706;21707;21708;21709;21710;21711;21712;21713;21714;21715;24119;24120;24121;24122;24123;24124;24125;24126;24127;24128;24129;24130;24131;24132;25567;25568;25569;25570;25571;25572;25573;25574;25575;30069;30070;30071;30072;30073;30074;30075;30076;30077;30078;30079;30080;30081;30082;30083;30084;56609;56610;56611;56612;56613;56614;56615;56616;56617;56618;56619;56620;61752;72944;72945;72946;72947;72948;72949;72950;72951;72952;72953;72954;72955;72956;72957;72958;72959;72960;80860;80861;80862;80863;80864;80865;80866;80867;80868;80869;80870;80871;80872;80873;80874;80875;80876;80877;80878;80879;80880;80881;80882;80883;80884;80885;80886;80887;80888;80889;80890;80891;80892;80893;80894;80895;80896;80897;80898;80899;80900;80901;80902;80903;83748;83749;83750;83751;83752;83753;83754;83755;83756;83757;83758;83759;83760;83761;83762;83763;83764;83765;83766;83767;83768;83769;83770;83771;83772;83773;83774;83775;83776;83777;83778;83779;83780;83781;83782;83783;83784;83785;101138;101139;101140;101141;101142;101143;101144;101145;101146;101147;101148;101149;101150;101151;101152;101153;101154;101155;101156;101157;101158;101159;101160;101161;101162;101163;101164;101165;101166;101167;101168;101169;101170;101171;101172;101173;101174;101175;101176</t>
  </si>
  <si>
    <t>10293;18526;18527;18528;18529;18530;18531;18532;18533;18534;18535;18536;18537;20632;20633;20634;20635;20636;20637;20638;20639;20640;20641;20642;20643;20644;20645;21634;21635;21636;21637;21638;21639;21640;21641;25770;25771;25772;25773;25774;25775;25776;25777;25778;25779;25780;25781;25782;25783;25784;49368;49369;49370;49371;49372;49373;49374;49375;49376;49377;49378;49379;53510;62938;62939;62940;62941;62942;62943;62944;62945;69728;69729;69730;69731;69732;69733;69734;69735;69736;69737;69738;69739;69740;69741;69742;69743;69744;69745;69746;69747;69748;69749;69750;69751;69752;69753;69754;69755;69756;69757;69758;69759;69760;69761;69762;69763;69764;69765;69766;69767;69768;69769;69770;72426;72427;72428;72429;72430;72431;72432;72433;72434;72435;72436;72437;72438;72439;72440;72441;72442;72443;72444;72445;72446;72447;86875;86876;86877;86878;86879;86880;86881;86882;86883;86884;86885;86886;86887;86888;86889;86890;86891;86892;86893;86894;86895;86896;86897;86898;86899;86900;86901;86902;86903;86904;86905</t>
  </si>
  <si>
    <t>10293;18535;20638;21637;25780;49379;53510;62943;69760;72426;86883;86892</t>
  </si>
  <si>
    <t>140;141;142;143;144</t>
  </si>
  <si>
    <t>57;110;115;175;179</t>
  </si>
  <si>
    <t>Q8VCB3;Q0KL02;Q9Z1E4;A2CG49</t>
  </si>
  <si>
    <t>Q8VCB3</t>
  </si>
  <si>
    <t>17;1;1;1</t>
  </si>
  <si>
    <t>Glycogen [starch] synthase, liver</t>
  </si>
  <si>
    <t>Gys2</t>
  </si>
  <si>
    <t>sp|Q8VCB3|GYS2_MOUSE Glycogen [starch] synthase, liver OS=Mus musculus OX=10090 GN=Gys2 PE=1 SV=2</t>
  </si>
  <si>
    <t>704;3102;738;2964</t>
  </si>
  <si>
    <t>541;1996;2108;2189;2265;2971;3205;3454;4039;4191;5220;5570;6040;6087;6427;6493;7129</t>
  </si>
  <si>
    <t>576;2122;2239;2323;2401;3148;3395;3654;4264;4428;5551;5919;6420;6467;6831;6897;6898;7564</t>
  </si>
  <si>
    <t>9416;9417;9418;9419;9420;9421;9422;9423;9424;9425;9426;9427;9428;9429;9430;9431;9432;9433;9434;9435;9436;9437;9438;9439;9440;9441;34837;34838;34839;34840;34841;34842;34843;34844;34845;34846;34847;34848;34849;34850;34851;34852;34853;34854;34855;34856;34857;34858;34859;37143;37144;37145;37146;37147;37148;37149;37150;37151;37152;37153;37154;37155;37156;37157;39113;39114;39115;39116;39117;39118;39119;39120;39121;39122;39123;39124;39125;39126;39127;40363;40364;40365;40366;40367;40368;40369;53587;53588;53589;53590;53591;53592;57683;57684;57685;57686;57687;57688;57689;57690;57691;57692;57693;57694;57695;62162;62163;62164;62165;62166;62167;62168;62169;62170;62171;62172;62173;62174;62175;62176;62177;73208;73209;73210;73211;73212;73213;73214;73215;73216;73217;73218;73219;76292;76293;76294;76295;76296;76297;76298;76299;76300;76301;76302;76303;76304;76305;76306;76307;94701;94702;94703;94704;94705;94706;94707;94708;94709;94710;94711;94712;94713;94714;94715;94716;94717;100990;100991;100992;100993;100994;100995;100996;100997;109823;109824;109825;109826;109827;109828;109829;109830;109831;109832;109833;109834;109835;109836;110741;110742;110743;110744;110745;110746;110747;110748;110749;110750;110751;110752;110753;110754;110755;110756;116717;116718;116719;116720;116721;116722;116723;118083;118084;118085;118086;118087;118088;118089;118090;118091;118092;118093;118094;118095;118096;118097;118098;118099;118100;128781;128782;128783;128784;128785;128786;128787;128788;128789;128790;128791;128792</t>
  </si>
  <si>
    <t>8253;8254;8255;8256;8257;8258;8259;8260;8261;8262;8263;8264;8265;29805;29806;29807;29808;29809;29810;29811;29812;29813;29814;29815;29816;29817;32057;32058;32059;32060;32061;32062;32063;32064;32065;34106;34107;34108;34109;34110;34111;34112;34113;34114;34115;34116;34117;35147;35148;35149;35150;46838;46839;46840;46841;50284;50285;50286;50287;50288;50289;50290;50291;50292;50293;50294;50295;50296;53807;53808;53809;53810;53811;53812;53813;53814;53815;53816;63074;63075;63076;63077;63078;63079;63080;63081;63082;63083;63084;66149;66150;66151;66152;66153;66154;66155;66156;66157;66158;66159;66160;81567;81568;81569;81570;81571;81572;81573;81574;81575;81576;81577;81578;81579;81580;81581;86808;94708;94709;94710;94711;94712;94713;94714;94715;94716;94717;94718;95646;95647;95648;95649;95650;95651;95652;95653;95654;95655;95656;95657;95658;95659;95660;95661;101219;101220;101221;101222;101223;101224;101225;102676;102677;102678;102679;111669;111670</t>
  </si>
  <si>
    <t>8259;29813;32061;34115;35147;46838;50287;53814;63082;66149;81568;86808;94714;95649;101225;102676;111670</t>
  </si>
  <si>
    <t>Q6ZQI3</t>
  </si>
  <si>
    <t>Malectin</t>
  </si>
  <si>
    <t>Mlec</t>
  </si>
  <si>
    <t>sp|Q6ZQI3|MLEC_MOUSE Malectin OS=Mus musculus OX=10090 GN=Mlec PE=1 SV=2</t>
  </si>
  <si>
    <t>3374;5679;6431</t>
  </si>
  <si>
    <t>3573;6033;6835</t>
  </si>
  <si>
    <t>60671;60672;60673;60674;60675;60676;60677;60678;60679;60680;60681;60682;60683;60684;60685;60686;60687;60688;60689;60690;60691;60692;60693;60694;103348;103349;103350;103351;103352;103353;103354;103355;103356;103357;103358;103359;103360;103361;103362;116775;116776;116777;116778;116779;116780;116781;116782;116783;116784;116785</t>
  </si>
  <si>
    <t>52763;52764;52765;52766;52767;52768;52769;52770;52771;52772;52773;52774;52775;88874;88875;88876;88877;88878;88879;88880;88881;88882;88883;88884;88885;101269</t>
  </si>
  <si>
    <t>52775;88876;101269</t>
  </si>
  <si>
    <t>Q6GQT9</t>
  </si>
  <si>
    <t>Nodal modulator 1</t>
  </si>
  <si>
    <t>Nomo1</t>
  </si>
  <si>
    <t>sp|Q6GQT9|NOMO1_MOUSE Nodal modulator 1 OS=Mus musculus OX=10090 GN=Nomo1 PE=1 SV=1</t>
  </si>
  <si>
    <t>1357;1545;2476;2704;3282;3656;5637</t>
  </si>
  <si>
    <t>1452;1656;2623;2862;3473;3864;5990</t>
  </si>
  <si>
    <t>23411;23412;23413;23414;26840;26841;26842;26843;26844;26845;26846;26847;26848;26849;26850;26851;26852;44501;44502;44503;44504;44505;44506;44507;44508;44509;44510;48408;48409;48410;48411;48412;48413;48414;48415;48416;48417;48418;48419;48420;48421;48422;58917;58918;58919;58920;58921;58922;58923;58924;66340;66341;66342;66343;66344;66345;66346;66347;66348;66349;66350;66351;66352;66353;66354;66355;66356;66357;66358;66359;66360;66361;66362;66363;66364;102259;102260;102261;102262;102263;102264;102265;102266;102267;102268;102269;102270;102271;102272;102273</t>
  </si>
  <si>
    <t>20142;22955;22956;22957;22958;22959;22960;22961;39047;39048;39049;39050;39051;42266;42267;42268;42269;42270;42271;51339;51340;51341;51342;57175;57176;57177;57178;87734;87735;87736;87737;87738</t>
  </si>
  <si>
    <t>20142;22955;39048;42266;51341;57177;87736</t>
  </si>
  <si>
    <t>Very-long-chain enoyl-CoA reductase</t>
  </si>
  <si>
    <t>Tecr</t>
  </si>
  <si>
    <t>sp|Q9CY27|TECR_MOUSE Very-long-chain enoyl-CoA reductase OS=Mus musculus OX=10090 GN=Tecr PE=1 SV=1</t>
  </si>
  <si>
    <t>1160;1412;2003;2811;2824;3634;3949;4111;4514;4567;5512;5916;6353;7013</t>
  </si>
  <si>
    <t>1243;1509;2130;2980;2994;3842;4167;4339;4781;4854;5858;6287;6753;7445</t>
  </si>
  <si>
    <t>20122;20123;20124;20125;20126;20127;20128;20129;20130;20131;20132;20133;20134;20135;20136;24324;24325;24326;24327;24328;24329;24330;24331;24332;24333;34986;34987;34988;34989;34990;34991;34992;34993;34994;34995;34996;50721;50722;50723;50724;50725;50726;50727;50728;50729;50730;50731;50732;50733;50734;50735;50736;50737;51034;51035;51036;51037;51038;51039;51040;51041;51042;51043;65909;65910;65911;65912;65913;65914;65915;65916;65917;65918;65919;65920;65921;65922;65923;71547;71548;71549;71550;71551;71552;71553;71554;71555;71556;71557;71558;71559;71560;71561;71562;71563;71564;71565;71566;71567;71568;71569;74331;74332;74333;74334;74335;74336;74337;74338;74339;74340;74341;74342;81698;81699;81700;81701;81702;81703;81704;81705;81706;81707;81708;81709;81710;82952;82953;82954;82955;82956;82957;82958;82959;82960;82961;82962;82963;82964;82965;82966;82967;82968;82969;82970;82971;82972;82973;82974;82975;82976;82977;99957;99958;99959;99960;99961;99962;99963;99964;99965;99966;99967;99968;99969;99970;99971;99972;99973;99974;99975;99976;99977;99978;99979;99980;99981;99982;99983;99984;99985;99986;99987;107495;107496;107497;107498;107499;107500;107501;107502;107503;107504;107505;107506;107507;107508;107509;107510;107511;107512;107513;107514;107515;107516;107517;107518;107519;107520;107521;107522;107523;115492;115493;115494;115495;115496;115497;115498;115499;115500;115501;115502;115503;115504;115505;115506;127123;127124;127125;127126;127127;127128;127129;127130;127131;127132;127133;127134;127135;127136;127137;127138</t>
  </si>
  <si>
    <t>17277;20775;29918;29919;29920;29921;29922;29923;29924;29925;29926;29927;29928;44265;44266;44267;44469;56790;56791;56792;56793;56794;56795;56796;56797;56798;56799;56800;56801;61824;61825;61826;61827;61828;61829;61830;61831;61832;61833;61834;61835;61836;61837;61838;63892;63893;63894;63895;63896;63897;63898;63899;63900;63901;63902;63903;70621;70622;70623;70624;70625;70626;70627;71941;71942;71943;71944;71945;71946;71947;71948;71949;71950;71951;71952;71953;86002;86003;86004;86005;86006;86007;86008;86009;86010;86011;86012;86013;86014;91995;91996;91997;91998;91999;92000;92001;92002;92003;92004;92005;92006;92007;92008;92009;92010;100167;100168;100169;100170;100171;100172;100173;100174;100175;100176;100177;100178;100179;100180;110492</t>
  </si>
  <si>
    <t>17277;20775;29924;44265;44469;56796;61826;63892;70626;71941;86013;91996;100168;110492</t>
  </si>
  <si>
    <t>Q61907</t>
  </si>
  <si>
    <t>Phosphatidylethanolamine N-methyltransferase</t>
  </si>
  <si>
    <t>Pemt</t>
  </si>
  <si>
    <t>sp|Q61907|PEMT_MOUSE Phosphatidylethanolamine N-methyltransferase OS=Mus musculus OX=10090 GN=Pemt PE=1 SV=4</t>
  </si>
  <si>
    <t>5775;5776</t>
  </si>
  <si>
    <t>98583;98584;98585;98586;98587;98588;98589;98590;98591;98592;98593;98594;98595;98596;98597;98598;98599;98600;98601;98602;98603;98604;98605;98606;98607;98608;98609;98610;98611;98612;98613;98614;98615;98616;98617;98618;98619;98620</t>
  </si>
  <si>
    <t>84897;84898;84899;84900;84901;84902;84903;84904;84905;84906;84907;84908;84909;84910</t>
  </si>
  <si>
    <t>P11714</t>
  </si>
  <si>
    <t>Cytochrome P450 2D9</t>
  </si>
  <si>
    <t>Cyp2d9</t>
  </si>
  <si>
    <t>sp|P11714|CP2D9_MOUSE Cytochrome P450 2D9 OS=Mus musculus OX=10090 GN=Cyp2d9 PE=1 SV=2</t>
  </si>
  <si>
    <t>1209;1494;1795;1817;1850;2028;2424;2535;2536;2771;3295;4466;4790;5184;5193;5313;5377;5490;5662;6136;6554;6710</t>
  </si>
  <si>
    <t>1295;1598;1915;1937;1971;2155;2568;2683;2684;2936;3486;4721;5101;5515;5524;5646;5713;5836;6016;6523;6963;7133</t>
  </si>
  <si>
    <t>20929;20930;20931;20932;20933;20934;20935;20936;20937;20938;20939;25806;25807;25808;25809;25810;25811;25812;25813;25814;25815;25816;25817;31538;31539;31540;31541;31542;31543;31544;31545;31546;31547;31548;31549;31550;31551;31552;31553;31864;31865;31866;31867;31868;31869;31870;31871;31872;31873;31874;31875;31876;31877;31878;32434;32435;32436;32437;32438;32439;32440;32441;32442;32443;32444;32445;32446;32447;32448;32449;32450;32451;32452;32453;32454;32455;32456;32457;35393;35394;35395;35396;35397;35398;35399;35400;35401;35402;35403;35404;35405;35406;35407;35408;43364;43365;43366;43367;43368;43369;43370;43371;43372;43373;43374;43375;43376;43377;45423;45424;45425;45426;45427;45428;45429;45430;45431;45432;45433;45434;45435;45436;45437;45438;45439;45440;45441;45442;45443;45444;45445;45446;45447;45448;49863;49864;49865;49866;49867;49868;49869;49870;49871;49872;49873;49874;49875;49876;49877;49878;49879;49880;49881;49882;49883;49884;49885;49886;49887;49888;49889;49890;59132;59133;59134;59135;59136;59137;59138;59139;59140;59141;59142;59143;59144;59145;59146;59147;59148;59149;59150;59151;59152;59153;59154;59155;59156;59157;59158;59159;59160;59161;59162;59163;80613;87028;87029;87030;87031;87032;87033;87034;87035;87036;87037;87038;87039;87040;87041;87042;87043;87044;87045;87046;87047;94077;94078;94079;94080;94081;94082;94083;94084;94085;94086;94087;94088;94089;94090;94091;94092;94206;94207;94208;94209;94210;94211;94212;94213;94214;94215;94216;94217;94218;94219;94220;94221;94222;94223;96452;96453;96454;96455;96456;96457;96458;96459;96460;96461;96462;96463;96464;97443;97444;97445;97446;97447;97448;97449;97450;97451;97452;97453;97454;97455;97456;97457;97458;97459;97460;97461;97462;97463;97464;97465;97466;99673;99674;99675;99676;99677;99678;99679;99680;99681;99682;103093;103094;103095;103096;103097;103098;103099;103100;103101;103102;103103;103104;103105;103106;103107;103108;103109;103110;103111;103112;103113;103114;103115;103116;103117;103118;103119;111752;111753;111754;111755;111756;111757;111758;111759;111760;111761;111762;111763;111764;111765;111766;111767;119045;122035;122036;122037;122038;122039;122040;122041;122042;122043;122044;122045;122046;122047;122048;122049;122050;122051;122052;122053;122054;122055;122056;122057;122058;122059;122060;122061;122062;122063;122064</t>
  </si>
  <si>
    <t>17974;21911;21912;21913;21914;21915;21916;21917;21918;21919;21920;27079;27080;27081;27082;27083;27084;27085;27086;27087;27088;27089;27090;27314;27315;27316;27317;27318;27319;27320;27321;27322;27323;27324;27325;27326;27327;27328;27329;27330;27331;27332;27333;27334;27335;27336;27775;27776;27777;27778;27779;27780;30289;30290;30291;30292;30293;30294;30295;30296;30297;30298;30299;30300;30301;30302;30303;30304;37789;37790;37791;37792;37793;37794;39707;39708;39709;39710;39711;39712;39713;39714;39715;39716;39717;39718;39719;39720;43558;43559;43560;43561;43562;43563;43564;43565;43566;43567;43568;43569;43570;43571;43572;43573;43574;43575;43576;43577;43578;43579;43580;43581;43582;51521;51522;51523;51524;51525;51526;51527;51528;51529;51530;51531;51532;51533;51534;51535;51536;51537;51538;51539;51540;51541;51542;51543;51544;51545;51546;51547;51548;69582;75276;75277;75278;75279;75280;75281;75282;75283;75284;75285;75286;75287;75288;75289;75290;75291;75292;75293;75294;81202;81203;81204;81205;81206;81207;81208;81209;81210;81211;81212;81213;81214;81269;81270;81271;81272;81273;81274;81275;81276;81277;81278;81279;81280;82857;82858;82859;82860;82861;82862;82863;82864;82865;82866;82867;82868;82869;83607;83608;83609;83610;83611;83612;83613;83614;83615;83616;83617;83618;83619;83620;83621;83622;83623;83624;83625;85777;85778;85779;85780;85781;85782;85783;85784;85785;85786;88703;88704;88705;88706;88707;88708;88709;88710;88711;88712;88713;88714;88715;88716;88717;88718;88719;88720;96866;96867;96868;96869;96870;96871;96872;96873;96874;96875;96876;96877;96878;96879;96880;96881;96882;96883;96884;103396;105824;105825;105826;105827;105828;105829;105830;105831;105832;105833;105834;105835;105836;105837;105838;105839;105840;105841</t>
  </si>
  <si>
    <t>17974;21914;27088;27318;27777;30291;37792;39712;39720;43573;51522;69582;75278;81205;81276;82858;83607;85784;88713;96866;103396;105828</t>
  </si>
  <si>
    <t>P61620;Q9JLR1</t>
  </si>
  <si>
    <t>P61620</t>
  </si>
  <si>
    <t>Protein transport protein Sec61 subunit alpha isoform 1</t>
  </si>
  <si>
    <t>Sec61a1</t>
  </si>
  <si>
    <t>sp|P61620|S61A1_MOUSE Protein transport protein Sec61 subunit alpha isoform 1 OS=Mus musculus OX=10090 GN=Sec61a1 PE=1 SV=2</t>
  </si>
  <si>
    <t>476;476</t>
  </si>
  <si>
    <t>179;1601;2002;2486;3019;6191</t>
  </si>
  <si>
    <t>193;1712;2129;2633;3200;6583</t>
  </si>
  <si>
    <t>3138;3139;3140;3141;3142;3143;3144;3145;3146;3147;3148;3149;3150;3151;3152;3153;3154;3155;28275;28276;28277;28278;28279;28280;28281;28282;28283;28284;28285;28286;28287;28288;28289;28290;28291;28292;28293;28294;28295;28296;28297;28298;28299;28300;28301;28302;28303;28304;34983;34984;34985;44632;44633;44634;44635;44636;44637;44638;44639;44640;44641;44642;44643;44644;44645;54478;54479;54480;54481;54482;54483;54484;54485;54486;54487;54488;54489;54490;54491;54492;112866;112867;112868;112869;112870;112871;112872</t>
  </si>
  <si>
    <t>2878;2879;2880;2881;2882;2883;2884;24327;24328;24329;24330;24331;24332;24333;24334;24335;24336;24337;24338;24339;24340;24341;24342;24343;24344;24345;24346;24347;24348;24349;24350;24351;24352;24353;24354;29917;39136;39137;39138;39139;39140;39141;39142;39143;39144;39145;39146;39147;39148;39149;47545;47546;47547;47548;47549;47550;47551;47552;47553;47554;97978</t>
  </si>
  <si>
    <t>2883;24342;29917;39143;47553;97978</t>
  </si>
  <si>
    <t>Q62452;Q6ZQM8</t>
  </si>
  <si>
    <t>Q62452</t>
  </si>
  <si>
    <t>19;9</t>
  </si>
  <si>
    <t>12;2</t>
  </si>
  <si>
    <t>UDP-glucuronosyltransferase 1-9</t>
  </si>
  <si>
    <t>Ugt1a9</t>
  </si>
  <si>
    <t>sp|Q62452|UD19_MOUSE UDP-glucuronosyltransferase 1-9 OS=Mus musculus OX=10090 GN=Ugt1a9 PE=1 SV=3</t>
  </si>
  <si>
    <t>528;531</t>
  </si>
  <si>
    <t>166;402;1069;1796;2118;2211;2264;2573;3192;3357;3464;4010;4323;5383;6210;6936;7061;7162;7245</t>
  </si>
  <si>
    <t>False;False;False;True;False;True;True;True;False;False;True;True;True;True;True;False;True;True;True</t>
  </si>
  <si>
    <t>178;179;429;430;1146;1916;2250;2251;2345;2400;2723;3382;3555;3665;4231;4563;5719;6605;7363;7495;7599;7687</t>
  </si>
  <si>
    <t>2894;2895;2896;2897;2898;2899;2900;2901;2902;2903;2904;2905;2906;2907;2908;2909;2910;2911;2912;2913;2914;2915;2916;2917;2918;2919;2920;2921;2922;2923;2924;2925;2926;2927;2928;2929;2930;2931;2932;2933;2934;2935;2936;2937;2938;2939;2940;2941;2942;7227;7228;7229;7230;7231;7232;7233;7234;7235;7236;7237;7238;7239;7240;7241;7242;7243;7244;7245;7246;7247;7248;7249;7250;7251;7252;7253;7254;7255;7256;7257;7258;7259;18644;18645;18646;18647;18648;18649;31554;31555;31556;31557;31558;37292;37293;37294;37295;37296;37297;37298;37299;37300;37301;37302;37303;37304;37305;37306;37307;37308;37309;37310;37311;37312;37313;37314;37315;37316;37317;37318;37319;37320;37321;37322;37323;37324;37325;37326;37327;37328;37329;37330;37331;37332;37333;37334;37335;37336;37337;37338;37339;37340;39418;39419;39420;39421;39422;39423;39424;39425;39426;39427;39428;39429;39430;40336;40337;40338;40339;40340;40341;40342;40343;40344;40345;40346;40347;40348;40349;40350;40351;40352;40353;40354;40355;40356;40357;40358;40359;40360;40361;40362;46065;46066;46067;46068;46069;46070;46071;46072;46073;46074;46075;46076;46077;46078;46079;46080;46081;46082;46083;46084;46085;46086;46087;46088;46089;46090;46091;57449;57450;57451;57452;57453;57454;57455;57456;57457;57458;57459;57460;57461;57462;57463;57464;60319;60320;60321;60322;60323;60324;60325;60326;60327;60328;62396;62397;62398;62399;62400;62401;62402;62403;62404;62405;62406;62407;62408;72731;72732;72733;72734;72735;72736;72737;78380;97531;97532;97533;97534;97535;97536;97537;97538;97539;97540;97541;97542;113299;113300;113301;113302;113303;113304;113305;113306;113307;113308;113309;113310;113311;113312;113313;113314;113315;113316;113317;113318;113319;113320;113321;113322;113323;113324;113325;125736;125737;125738;125739;125740;125741;125742;125743;125744;125745;125746;125747;125748;125749;125750;125751;125752;125753;125754;125755;125756;125757;125758;125759;125760;125761;125762;125763;125764;125765;125766;125767;125768;125769;125770;125771;125772;125773;125774;125775;125776;125777;125778;125779;125780;125781;125782;125783;125784;125785;125786;125787;125788;125789;125790;125791;125792;125793;125794;125795;125796;125797;125798;125799;125800;125801;125802;125803;125804;125805;125806;125807;125808;125809;125810;125811;125812;125813;125814;127814;127815;127816;127817;127818;127819;127820;127821;127822;127823;127824;127825;127826;127827;127828;127829;129525;129526;129527;129528;129529;129530;129531;129532;129533;129534;129535;129536;129537;129538;129539;130894;130895;130896;130897;130898;130899;130900;130901;130902;130903;130904;130905;130906;130907;130908;130909</t>
  </si>
  <si>
    <t>2675;2676;2677;2678;2679;2680;2681;2682;2683;2684;2685;2686;2687;2688;2689;2690;2691;2692;2693;2694;2695;2696;2697;2698;2699;2700;2701;2702;2703;2704;2705;2706;2707;2708;2709;2710;2711;2712;2713;2714;2715;2716;2717;2718;2719;2720;2721;2722;6561;6562;6563;6564;6565;6566;6567;6568;6569;6570;6571;6572;6573;6574;6575;6576;6577;6578;6579;6580;6581;6582;6583;6584;6585;6586;6587;6588;6589;6590;6591;16004;27091;27092;32174;32175;32176;32177;32178;32179;32180;32181;32182;32183;32184;32185;32186;32187;32188;32189;32190;32191;32192;32193;32194;32195;32196;32197;32198;32199;32200;32201;32202;32203;32204;32205;32206;32207;32208;32209;32210;32211;32212;32213;32214;32215;32216;32217;34284;34285;34286;34287;34288;34289;34290;34291;34292;34293;34294;34295;35135;35136;35137;35138;35139;35140;35141;35142;35143;35144;35145;35146;40232;40233;40234;40235;40236;40237;40238;40239;40240;40241;40242;40243;40244;40245;40246;40247;40248;40249;40250;40251;40252;40253;40254;40255;50070;50071;50072;50073;50074;50075;50076;50077;50078;50079;50080;50081;50082;50083;50084;50085;50086;50087;50088;50089;50090;50091;50092;50093;50094;50095;50096;50097;50098;50099;50100;50101;50102;50103;50104;52489;52490;53971;62754;67815;83673;83674;83675;83676;83677;83678;83679;83680;83681;83682;83683;83684;98451;98452;98453;98454;98455;98456;98457;98458;98459;98460;98461;98462;98463;98464;98465;109239;109240;109241;109242;109243;109244;109245;109246;109247;109248;109249;109250;109251;109252;109253;109254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109325;109326;109327;109328;109329;109330;109331;109332;109333;109334;109335;109336;109337;109338;109339;109340;109341;109342;109343;109344;109345;109346;109347;109348;109349;109350;109351;109352;109353;109354;109355;110951;110952;110953;110954;110955;110956;110957;110958;110959;110960;110961;110962;110963;112552;112553;112554;112555;112556;112557;112558;112559;112560;113659;113660;113661;113662;113663;113664;113665;113666;113667</t>
  </si>
  <si>
    <t>2715;6585;16004;27092;32177;34288;35137;40235;50088;52490;53971;62754;67815;83680;98453;109294;110952;112552;113665</t>
  </si>
  <si>
    <t>234;235;236;237;238;239</t>
  </si>
  <si>
    <t>315;383;385;386;393;413</t>
  </si>
  <si>
    <t>P62281</t>
  </si>
  <si>
    <t>40S ribosomal protein S11</t>
  </si>
  <si>
    <t>Rps11</t>
  </si>
  <si>
    <t>sp|P62281|RS11_MOUSE 40S ribosomal protein S11 OS=Mus musculus OX=10090 GN=Rps11 PE=1 SV=3</t>
  </si>
  <si>
    <t>98;736;1132;1193;3122;4723;4799;5088;5168;6577</t>
  </si>
  <si>
    <t>104;781;1214;1279;3310;5032;5110;5416;5499;6988</t>
  </si>
  <si>
    <t>1695;1696;1697;1698;1699;1700;1701;1702;1703;1704;1705;1706;1707;1708;1709;12385;12386;12387;12388;12389;12390;12391;19627;19628;19629;19630;19631;19632;19633;19634;19635;19636;19637;19638;19639;19640;19641;19642;19643;19644;19645;19646;19647;19648;19649;19650;19651;19652;19653;19654;19655;20664;20665;20666;20667;20668;20669;20670;20671;20672;20673;20674;20675;20676;20677;20678;20679;56327;56328;56329;56330;56331;56332;56333;56334;56335;56336;56337;56338;56339;56340;56341;56342;85946;87123;87124;87125;87126;87127;87128;87129;87130;87131;87132;87133;87134;87135;87136;87137;87138;87139;87140;87141;87142;87143;87144;87145;87146;92444;92445;92446;92447;92448;92449;92450;92451;92452;92453;92454;92455;92456;93821;93822;93823;93824;93825;93826;93827;93828;93829;93830;93831;119445;119446;119447;119448;119449;119450;119451;119452;119453;119454;119455;119456;119457;119458;119459;119460</t>
  </si>
  <si>
    <t>1645;1646;1647;1648;1649;1650;1651;1652;1653;1654;10438;16854;16855;16856;16857;16858;16859;16860;16861;16862;16863;16864;16865;16866;16867;16868;17796;17797;17798;17799;17800;17801;17802;17803;17804;17805;17806;17807;49158;49159;49160;49161;49162;49163;49164;49165;49166;49167;49168;49169;49170;74603;75333;75334;75335;75336;75337;75338;75339;75340;75341;75342;75343;75344;75345;80043;80044;80045;80046;80047;80048;80049;80050;80051;80052;80053;80054;81042;81043;81044;81045;81046;81047;81048;81049;81050;81051;103804;103805;103806;103807;103808;103809;103810</t>
  </si>
  <si>
    <t>1654;10438;16859;17798;49163;74603;75336;80049;81043;103804</t>
  </si>
  <si>
    <t>O35728</t>
  </si>
  <si>
    <t>Cytochrome P450 4A14</t>
  </si>
  <si>
    <t>Cyp4a14</t>
  </si>
  <si>
    <t>sp|O35728|CP4AE_MOUSE Cytochrome P450 4A14 OS=Mus musculus OX=10090 GN=Cyp4a14 PE=1 SV=1</t>
  </si>
  <si>
    <t>670;957;1474;1724;1789;2215;3196;3515;4207;4413;4540;5611;6280;6582</t>
  </si>
  <si>
    <t>True;True;False;True;False;True;True;True;True;True;True;True;False;True</t>
  </si>
  <si>
    <t>712;1023;1574;1843;1909;2349;3386;3720;4445;4656;4812;5963;6675;6993</t>
  </si>
  <si>
    <t>11446;11447;11448;11449;11450;11451;11452;11453;11454;11455;11456;16763;16764;16765;16766;16767;16768;16769;16770;16771;16772;16773;16774;16775;16776;16777;16778;16779;16780;16781;16782;16783;16784;16785;16786;16787;25332;25333;25334;25335;25336;25337;25338;25339;25340;25341;25342;25343;25344;25345;25346;25347;30237;30238;30239;30240;30241;30242;30243;30244;30245;30246;30247;30248;30249;30250;30251;30252;30253;30254;30255;30256;30257;30258;30259;30260;30261;30262;30263;30264;31431;31432;31433;31434;31435;31436;31437;31438;31439;31440;31441;31442;31443;31444;31445;31446;39482;39483;39484;39485;39486;39487;39488;39489;39490;39491;39492;39493;39494;57523;57524;57525;57526;57527;57528;57529;57530;57531;57532;57533;57534;57535;57536;63508;63509;63510;63511;63512;63513;63514;63515;63516;63517;63518;63519;63520;63521;63522;63523;63524;63525;63526;63527;63528;63529;63530;63531;63532;63533;63534;63535;63536;63537;63538;76612;76613;76614;76615;76616;76617;76618;76619;76620;76621;76622;76623;76624;76625;76626;76627;76628;76629;76630;76631;76632;76633;76634;76635;76636;76637;76638;76639;76640;76641;79628;79629;79630;79631;79632;79633;79634;79635;79636;79637;79638;79639;82154;82155;82156;82157;82158;82159;82160;82161;82162;82163;82164;82165;82166;82167;82168;101826;101827;101828;101829;101830;101831;101832;101833;101834;101835;101836;101837;101838;101839;101840;101841;114408;114409;114410;114411;114412;114413;114414;114415;114416;114417;114418;114419;114420;114421;114422;114423;119526;119527;119528;119529;119530;119531;119532;119533;119534;119535;119536;119537;119538;119539</t>
  </si>
  <si>
    <t>9834;9835;9836;9837;14563;14564;14565;14566;21477;21478;21479;21480;21481;21482;21483;21484;21485;21486;21487;21488;21489;21490;21491;25885;25886;25887;25888;25889;25890;25891;25892;25893;25894;25895;25896;25897;25898;26952;26953;26954;26955;26956;26957;26958;26959;26960;26961;26962;26963;26964;26965;26966;26967;34320;34321;34322;34323;34324;34325;34326;50134;50135;50136;50137;50138;50139;50140;50141;50142;54941;54942;54943;54944;54945;54946;54947;54948;54949;54950;54951;54952;54953;54954;54955;54956;54957;54958;54959;54960;54961;54962;66464;66465;66466;66467;66468;66469;66470;66471;66472;66473;66474;66475;66476;68714;68715;68716;68717;70973;70974;70975;70976;87405;87406;87407;87408;87409;87410;87411;87412;87413;87414;87415;87416;99392;99393;99394;99395;99396;99397;99398;99399;99400;99401;99402;99403;99404;99405;99406;99407;103866;103867</t>
  </si>
  <si>
    <t>9834;14563;21483;25885;26954;34325;50134;54949;66475;68714;70974;87407;99403;103867</t>
  </si>
  <si>
    <t>P52430</t>
  </si>
  <si>
    <t>Serum paraoxonase/arylesterase 1</t>
  </si>
  <si>
    <t>Pon1</t>
  </si>
  <si>
    <t>sp|P52430|PON1_MOUSE Serum paraoxonase/arylesterase 1 OS=Mus musculus OX=10090 GN=Pon1 PE=1 SV=2</t>
  </si>
  <si>
    <t>1655;2932;3101;3228;3963;5956;7280</t>
  </si>
  <si>
    <t>1769;3108;3288;3418;4183;6330;7723</t>
  </si>
  <si>
    <t>29140;29141;29142;29143;29144;29145;29146;29147;29148;29149;29150;29151;29152;52928;52929;52930;52931;52932;52933;52934;52935;52936;52937;52938;52939;52940;52941;55959;55960;55961;55962;55963;55964;55965;55966;55967;55968;55969;55970;55971;55972;55973;55974;55975;55976;55977;55978;55979;55980;55981;55982;58056;58057;58058;58059;58060;58061;58062;58063;58064;58065;58066;58067;58068;58069;71973;71974;71975;71976;71977;71978;71979;71980;71981;71982;71983;71984;71985;71986;71987;71988;108145;108146;108147;108148;108149;108150;108151;108152;131439;131440;131441;131442;131443;131444;131445;131446;131447;131448;131449;131450;131451;131452</t>
  </si>
  <si>
    <t>25085;25086;25087;25088;25089;25090;25091;25092;25093;25094;25095;25096;46325;46326;46327;46328;46329;46330;46331;46332;46333;46334;46335;46336;46337;46338;48900;48901;48902;48903;48904;48905;48906;48907;48908;48909;48910;48911;48912;48913;48914;48915;48916;48917;48918;48919;48920;48921;50587;50588;50589;50590;50591;62180;62181;62182;62183;62184;62185;62186;62187;92420;114091;114092</t>
  </si>
  <si>
    <t>25089;46327;48918;50588;62181;92420;114092</t>
  </si>
  <si>
    <t>Q9D1D4</t>
  </si>
  <si>
    <t>Transmembrane emp24 domain-containing protein 10</t>
  </si>
  <si>
    <t>Tmed10</t>
  </si>
  <si>
    <t>sp|Q9D1D4|TMEDA_MOUSE Transmembrane emp24 domain-containing protein 10 OS=Mus musculus OX=10090 GN=Tmed10 PE=1 SV=1</t>
  </si>
  <si>
    <t>989;3178;3272;3916</t>
  </si>
  <si>
    <t>1057;3368;3463;4134</t>
  </si>
  <si>
    <t>17320;17321;17322;17323;17324;17325;17326;17327;17328;17329;17330;17331;57196;57197;57198;57199;57200;57201;57202;57203;57204;57205;57206;57207;58748;58749;58750;58751;58752;58753;58754;58755;58756;58757;58758;58759;58760;58761;58762;58763;58764;58765;58766;58767;58768;58769;58770;58771;58772;58773;58774;58775;58776;58777;58778;71089;71090;71091;71092;71093;71094;71095;71096;71097;71098;71099;71100;71101;71102;71103;71104;71105;71106;71107;71108;71109;71110;71111;71112;71113;71114;71115;71116;71117</t>
  </si>
  <si>
    <t>14991;14992;49771;49772;49773;49774;49775;49776;49777;49778;49779;49780;49781;49782;51215;51216;51217;51218;51219;51220;51221;51222;51223;51224;51225;51226;51227;51228;51229;51230;51231;51232;51233;51234;51235;51236;51237;51238;61466;61467;61468;61469;61470;61471;61472;61473;61474;61475;61476;61477;61478;61479;61480</t>
  </si>
  <si>
    <t>14991;49771;51218;61478</t>
  </si>
  <si>
    <t>P62717</t>
  </si>
  <si>
    <t>60S ribosomal protein L18a</t>
  </si>
  <si>
    <t>Rpl18a</t>
  </si>
  <si>
    <t>sp|P62717|RL18A_MOUSE 60S ribosomal protein L18a OS=Mus musculus OX=10090 GN=Rpl18a PE=1 SV=1</t>
  </si>
  <si>
    <t>706;707;1005;2079;2927;4677;5259;5631</t>
  </si>
  <si>
    <t>751;752;1073;2209;3102;4981;5592;5984</t>
  </si>
  <si>
    <t>11973;11974;11975;11976;11977;11978;11979;11980;11981;11982;11983;11984;11985;11986;11987;11988;11989;11990;11991;11992;11993;11994;11995;11996;11997;11998;11999;12000;17511;17512;17513;17514;17515;17516;17517;17518;17519;17520;17521;17522;17523;17524;17525;36680;36681;36682;36683;36684;36685;36686;36687;36688;36689;36690;36691;36692;52839;52840;52841;52842;52843;52844;52845;52846;52847;52848;52849;52850;52851;52852;52853;52854;84924;84925;84926;84927;84928;84929;84930;84931;84932;84933;84934;84935;84936;84937;84938;95481;95482;95483;95484;95485;95486;95487;95488;95489;95490;95491;95492;102183;102184;102185;102186;102187;102188;102189;102190;102191;102192;102193;102194;102195;102196;102197;102198</t>
  </si>
  <si>
    <t>10208;10209;10210;10211;10212;10213;10214;10215;15101;15102;15103;15104;15105;15106;15107;15108;15109;15110;15111;15112;15113;15114;15115;31746;31747;31748;31749;31750;31751;31752;31753;31754;31755;46257;46258;46259;46260;46261;46262;46263;46264;46265;46266;46267;46268;46269;46270;46271;46272;46273;46274;73399;73400;73401;73402;73403;73404;73405;73406;73407;73408;73409;73410;73411;73412;82229;82230;82231;82232;87688;87689;87690;87691;87692;87693;87694;87695;87696;87697;87698;87699</t>
  </si>
  <si>
    <t>10211;10215;15104;31751;46266;73409;82232;87692</t>
  </si>
  <si>
    <t>Q99P30</t>
  </si>
  <si>
    <t>Peroxisomal coenzyme A diphosphatase NUDT7</t>
  </si>
  <si>
    <t>Nudt7</t>
  </si>
  <si>
    <t>sp|Q99P30|NUDT7_MOUSE Peroxisomal coenzyme A diphosphatase NUDT7 OS=Mus musculus OX=10090 GN=Nudt7 PE=1 SV=2</t>
  </si>
  <si>
    <t>846;1049;1524;1630;2025;2890;4410;4813;5166;5174;5619</t>
  </si>
  <si>
    <t>900;1125;1633;1744;2152;3064;4653;5124;5497;5505;5971</t>
  </si>
  <si>
    <t>14353;14354;14355;14356;14357;14358;14359;14360;14361;14362;14363;14364;14365;18348;18349;18350;18351;18352;18353;18354;18355;18356;18357;18358;18359;18360;18361;18362;18363;26442;26443;26444;26445;26446;26447;26448;26449;26450;26451;26452;26453;26454;26455;26456;26457;28761;28762;28763;28764;28765;28766;28767;28768;28769;28770;28771;28772;28773;28774;28775;28776;28777;28778;28779;28780;28781;28782;28783;28784;28785;28786;35346;35347;35348;35349;35350;35351;35352;35353;35354;35355;35356;35357;35358;35359;35360;35361;52196;52197;52198;52199;52200;52201;52202;52203;52204;52205;52206;52207;52208;52209;52210;52211;52212;52213;52214;52215;52216;52217;52218;52219;52220;52221;52222;52223;52224;79607;79608;79609;79610;79611;79612;79613;79614;87336;87337;87338;87339;87340;87341;87342;87343;87344;87345;87346;87347;93773;93774;93775;93776;93777;93778;93779;93780;93781;93782;93783;93784;93785;93786;93787;93788;93789;93790;93791;93792;93793;93794;93795;93796;93895;93896;93897;93898;93899;93900;93901;93902;93903;93904;93905;93906;93907;93908;93909;101947;101948;101949;101950;101951;101952;101953;101954;101955;101956;101957;101958;101959;101960;101961</t>
  </si>
  <si>
    <t>12394;12395;15790;15791;15792;15793;15794;22638;22639;22640;22641;22642;22643;22644;22645;22646;22647;22648;22649;22650;22651;22652;24743;24744;24745;24746;24747;24748;24749;24750;24751;24752;24753;24754;24755;24756;24757;24758;24759;24760;24761;24762;24763;30242;30243;30244;30245;30246;30247;30248;30249;30250;30251;30252;30253;30254;30255;30256;30257;30258;30259;30260;30261;45642;45643;45644;45645;45646;45647;45648;45649;45650;45651;45652;45653;45654;45655;45656;45657;45658;45659;45660;45661;45662;68705;75482;75483;75484;75485;75486;75487;81000;81001;81002;81003;81004;81005;81006;81007;81008;81009;81010;81011;81012;81013;81014;81095;81096;87478;87479;87480;87481;87482;87483;87484;87485;87486;87487;87488;87489;87490;87491;87492</t>
  </si>
  <si>
    <t>12395;15791;22642;24762;30242;45648;68705;75482;81008;81096;87486</t>
  </si>
  <si>
    <t>P97461</t>
  </si>
  <si>
    <t>40S ribosomal protein S5;40S ribosomal protein S5, N-terminally processed</t>
  </si>
  <si>
    <t>Rps5</t>
  </si>
  <si>
    <t>sp|P97461|RS5_MOUSE 40S ribosomal protein S5 OS=Mus musculus OX=10090 GN=Rps5 PE=1 SV=3</t>
  </si>
  <si>
    <t>4281;4947;4948;5851;6961</t>
  </si>
  <si>
    <t>4520;5264;5265;6218;7391</t>
  </si>
  <si>
    <t>77776;77777;77778;77779;77780;77781;77782;77783;77784;77785;77786;77787;77788;77789;77790;77791;77792;77793;77794;77795;77796;77797;77798;77799;77800;77801;77802;77803;77804;77805;89669;89670;89671;89672;89673;89674;89675;89676;89677;89678;89679;89680;89681;89682;89683;89684;89685;89686;89687;89688;89689;89690;89691;89692;89693;89694;89695;89696;89697;89698;89699;89700;89701;89702;89703;89704;89705;89706;89707;89708;89709;89710;89711;106374;106375;106376;106377;106378;106379;106380;106381;106382;106383;106384;106385;126232;126233;126234;126235;126236;126237</t>
  </si>
  <si>
    <t>67429;67430;67431;67432;67433;67434;67435;67436;67437;67438;67439;67440;67441;67442;77658;77659;77660;77661;77662;77663;77664;77665;77666;77667;77668;77669;77670;77671;77672;77673;77674;77675;77676;77677;77678;77679;77680;77681;91154;91155;91156;91157;91158;91159;91160;91161;91162;91163;91164;109637</t>
  </si>
  <si>
    <t>67432;77661;77678;91156;109637</t>
  </si>
  <si>
    <t>CDGSH iron-sulfur domain-containing protein 1</t>
  </si>
  <si>
    <t>Cisd1</t>
  </si>
  <si>
    <t>sp|Q91WS0|CISD1_MOUSE CDGSH iron-sulfur domain-containing protein 1 OS=Mus musculus OX=10090 GN=Cisd1 PE=1 SV=1</t>
  </si>
  <si>
    <t>417;1960;2762;3391;6820</t>
  </si>
  <si>
    <t>448;449;2084;2922;3590;7245;7246</t>
  </si>
  <si>
    <t>7456;7457;7458;7459;7460;7461;7462;7463;7464;7465;7466;7467;7468;7469;7470;7471;7472;7473;7474;7475;7476;7477;7478;7479;7480;7481;34136;34137;34138;34139;34140;34141;34142;34143;34144;34145;34146;34147;34148;34149;34150;34151;34152;34153;34154;34155;34156;34157;34158;49488;49489;49490;49491;49492;49493;49494;49495;49496;49497;49498;49499;49500;49501;49502;49503;49504;49505;49506;49507;49508;49509;49510;49511;49512;49513;49514;49515;49516;49517;60953;60954;60955;60956;60957;60958;60959;60960;60961;123845;123846;123847;123848;123849;123850;123851;123852;123853;123854;123855;123856;123857;123858;123859;123860;123861;123862;123863;123864;123865;123866;123867;123868;123869;123870;123871;123872;123873;123874;123875;123876;123877;123878;123879;123880;123881;123882;123883;123884;123885;123886;123887;123888;123889;123890;123891;123892</t>
  </si>
  <si>
    <t>6709;6710;6711;6712;6713;6714;6715;6716;6717;6718;6719;6720;6721;6722;6723;6724;6725;6726;6727;29042;29043;43198;43199;43200;43201;43202;43203;43204;43205;43206;43207;43208;43209;43210;43211;43212;43213;43214;43215;43216;43217;43218;43219;43220;43221;43222;43223;43224;43225;43226;43227;52945;52946;52947;107654;107655;107656;107657;107658;107659;107660;107661;107662;107663;107664;107665;107666;107667;107668;107669;107670;107671;107672;107673;107674;107675;107676;107677;107678;107679;107680</t>
  </si>
  <si>
    <t>6712;29043;43203;52947;107656</t>
  </si>
  <si>
    <t>383;384</t>
  </si>
  <si>
    <t>44;62</t>
  </si>
  <si>
    <t>Q31125</t>
  </si>
  <si>
    <t>Zinc transporter SLC39A7</t>
  </si>
  <si>
    <t>Slc39a7</t>
  </si>
  <si>
    <t>sp|Q31125|S39A7_MOUSE Zinc transporter SLC39A7 OS=Mus musculus OX=10090 GN=Slc39a7 PE=1 SV=2</t>
  </si>
  <si>
    <t>24396;24397;24398;24399;24400;24401;24402;24403;24404;24405;24406;24407;24408;24409;24410;24411;24412;24413;24414;24415;24416;24417;24418;24419;24420;24421;24422;24423;24424;24425</t>
  </si>
  <si>
    <t>20811;20812;20813;20814;20815;20816;20817;20818;20819;20820;20821;20822;20823;20824;20825;20826;20827;20828</t>
  </si>
  <si>
    <t>273;729;1158;1388;1523;1979;3381;3395;3587;6875</t>
  </si>
  <si>
    <t>292;774;1241;1484;1632;2104;3580;3594;3794;7301</t>
  </si>
  <si>
    <t>4933;4934;4935;4936;4937;4938;4939;4940;4941;4942;4943;4944;4945;4946;12307;12308;12309;12310;12311;12312;12313;12314;20065;20066;20067;20068;20069;20070;20071;20072;20073;20074;20075;20076;20077;20078;20079;20080;20081;20082;20083;20084;20085;20086;20087;20088;20089;23960;23961;23962;23963;23964;23965;23966;23967;23968;23969;23970;23971;23972;23973;23974;23975;26426;26427;26428;26429;26430;26431;26432;26433;26434;26435;26436;26437;26438;26439;26440;26441;34412;34413;34414;34415;34416;34417;34418;34419;34420;34421;34422;34423;34424;34425;34426;34427;60748;60749;60750;60751;60752;60753;60754;60755;60756;60757;60758;60759;60760;60761;60762;60763;60764;60765;60766;60767;60768;60769;60770;60771;60772;60773;60774;60775;61032;61033;61034;61035;61036;61037;61038;61039;61040;61041;61042;61043;61044;61045;61046;61047;61048;61049;61050;61051;61052;61053;61054;61055;61056;61057;65249;65250;65251;65252;65253;65254;124687;124688;124689;124690;124691;124692;124693;124694;124695;124696;124697;124698;124699;124700;124701;124702</t>
  </si>
  <si>
    <t>4444;4445;4446;4447;4448;4449;4450;4451;4452;4453;4454;4455;4456;4457;10403;17230;17231;17232;17233;17234;17235;17236;17237;17238;17239;17240;17241;17242;17243;17244;17245;17246;17247;17248;20554;20555;20556;20557;20558;20559;20560;20561;20562;20563;20564;20565;20566;20567;20568;22626;22627;22628;22629;22630;22631;22632;22633;22634;22635;22636;22637;29258;29259;29260;52828;52829;52830;52831;53057;53058;53059;53060;53061;53062;53063;53064;56329;56330;56331;56332;56333;56334;108379;108380;108381;108382</t>
  </si>
  <si>
    <t>4451;10403;17233;20566;22627;29260;52830;53064;56331;108381</t>
  </si>
  <si>
    <t>Q9DBG6</t>
  </si>
  <si>
    <t>Dolichyl-diphosphooligosaccharide--protein glycosyltransferase subunit 2</t>
  </si>
  <si>
    <t>Rpn2</t>
  </si>
  <si>
    <t>sp|Q9DBG6|RPN2_MOUSE Dolichyl-diphosphooligosaccharide--protein glycosyltransferase subunit 2 OS=Mus musculus OX=10090 GN=Rpn2 PE=1 SV=1</t>
  </si>
  <si>
    <t>524;1286;1787;1959;3262;3471;3790;4170;4235;4675;4740;4832;4968;5899;6055;7092;7095</t>
  </si>
  <si>
    <t>559;1376;1907;2083;3453;3673;4005;4405;4474;4979;5049;5143;5288;6268;6435;7527;7530</t>
  </si>
  <si>
    <t>9180;22171;22172;22173;22174;22175;22176;22177;22178;22179;22180;22181;22182;31413;31414;31415;31416;31417;31418;31419;31420;34119;34120;34121;34122;34123;34124;34125;34126;34127;34128;34129;34130;34131;34132;34133;34134;34135;58601;58602;58603;58604;58605;58606;58607;58608;58609;58610;62518;62519;62520;62521;62522;62523;62524;62525;62526;62527;62528;68827;68828;68829;68830;68831;68832;68833;68834;68835;68836;68837;68838;68839;68840;68841;68842;68843;68844;68845;68846;68847;68848;68849;68850;68851;68852;75908;75909;75910;75911;75912;75913;75914;75915;75916;75917;75918;75919;75920;75921;75922;75923;77109;77110;77111;77112;77113;77114;77115;77116;77117;77118;77119;77120;84900;84901;84902;84903;84904;84905;84906;84907;86201;86202;86203;86204;86205;86206;86207;87575;87576;87577;87578;87579;87580;87581;87582;87583;87584;87585;87586;87587;87588;90198;90199;90200;90201;90202;90203;90204;90205;90206;90207;90208;90209;90210;90211;90212;90213;107133;107134;107135;107136;107137;107138;107139;107140;107141;107142;107143;107144;107145;107146;107147;107148;110091;110092;110093;110094;110095;110096;110097;110098;110099;110100;110101;110102;128282;128283;128284;128285;128286;128287;128288;128289;128290;128291;128292;128293;128294;128295;128296;128324;128325;128326;128327;128328;128329;128330;128331;128332;128333</t>
  </si>
  <si>
    <t>8107;18810;18811;18812;18813;18814;26943;26944;26945;26946;26947;29034;29035;29036;29037;29038;29039;29040;29041;51092;51093;51094;51095;54063;54064;54065;54066;54067;54068;54069;54070;54071;54072;54073;59512;59513;59514;59515;59516;59517;59518;59519;59520;59521;59522;59523;59524;59525;59526;59527;59528;59529;59530;59531;59532;59533;59534;65898;65899;65900;65901;65902;65903;65904;65905;65906;65907;65908;65909;65910;66917;66918;66919;66920;66921;66922;73385;73386;74789;74790;74791;74792;75630;75631;75632;75633;75634;75635;75636;75637;75638;75639;75640;78158;78159;78160;78161;78162;78163;78164;78165;78166;91741;91742;91743;91744;91745;91746;91747;91748;91749;91750;91751;91752;91753;94896;94897;94898;94899;94900;94901;94902;94903;94904;94905;94906;94907;111331;111332;111333;111334;111335;111336;111337;111338;111339;111340;111341;111342;111343;111344;111345;111363;111364;111365;111366</t>
  </si>
  <si>
    <t>8107;18813;26943;29041;51092;54072;59520;65905;66917;73385;74789;75633;78158;91750;94906;111340;111365</t>
  </si>
  <si>
    <t>P47962</t>
  </si>
  <si>
    <t>60S ribosomal protein L5</t>
  </si>
  <si>
    <t>Rpl5</t>
  </si>
  <si>
    <t>sp|P47962|RL5_MOUSE 60S ribosomal protein L5 OS=Mus musculus OX=10090 GN=Rpl5 PE=1 SV=3</t>
  </si>
  <si>
    <t>922;2139;2714;2915;4820;6440;7149</t>
  </si>
  <si>
    <t>986;2272;2872;3089;5131;6844;7584;7585</t>
  </si>
  <si>
    <t>16191;16192;16193;16194;16195;16196;16197;16198;16199;16200;16201;16202;16203;16204;16205;16206;37703;37704;37705;37706;37707;37708;37709;37710;37711;37712;37713;37714;37715;37716;37717;37718;37719;37720;37721;37722;37723;37724;37725;37726;37727;37728;37729;37730;37731;37732;37733;48638;48639;48640;48641;48642;48643;48644;48645;48646;48647;48648;48649;48650;48651;52574;52575;52576;52577;52578;52579;52580;52581;52582;52583;52584;52585;52586;52587;52588;52589;52590;87430;87431;87432;117176;117177;117178;117179;117180;117181;117182;117183;117184;117185;117186;117187;117188;117189;117190;117191;117192;117193;117194;117195;117196;117197;117198;117199;117200;117201;117202;129092;129093;129094;129095;129096;129097;129098;129099;129100;129101;129102;129103;129104;129105;129106;129107;129108;129109;129110;129111;129112;129113;129114;129115;129116;129117;129118;129119;129120;129121</t>
  </si>
  <si>
    <t>14225;14226;14227;14228;14229;14230;32500;32501;32502;32503;32504;32505;32506;32507;32508;32509;32510;32511;32512;32513;32514;32515;32516;32517;32518;32519;32520;32521;32522;32523;32524;32525;32526;32527;42577;42578;42579;42580;42581;42582;42583;42584;42585;42586;42587;42588;45939;45940;45941;45942;45943;45944;45945;45946;45947;45948;45949;45950;45951;75531;102090;102091;102092;102093;102094;102095;102096;102097;102098;102099;102100;102101;102102;102103;102104;102105;111902;111903;111904;111905;111906;111907;111908;111909;111910;111911;111912;111913;111914;111915;111916;111917;111918</t>
  </si>
  <si>
    <t>14225;32505;42578;45941;75531;102097;111903</t>
  </si>
  <si>
    <t>Q922R8</t>
  </si>
  <si>
    <t>Protein disulfide-isomerase A6</t>
  </si>
  <si>
    <t>Pdia6</t>
  </si>
  <si>
    <t>sp|Q922R8|PDIA6_MOUSE Protein disulfide-isomerase A6 OS=Mus musculus OX=10090 GN=Pdia6 PE=1 SV=3</t>
  </si>
  <si>
    <t>319;2196;2500;2515;2785;3371;4765;4874;5883</t>
  </si>
  <si>
    <t>342;2330;2648;2663;2953;3570;5074;5187;6250</t>
  </si>
  <si>
    <t>5807;5808;5809;5810;5811;5812;5813;5814;5815;5816;5817;39223;39224;39225;39226;39227;39228;39229;39230;39231;39232;39233;39234;39235;39236;39237;44852;44853;44854;44855;44856;44857;44858;44859;44860;44861;44862;44863;44864;44865;44866;44867;45104;45105;45106;45107;45108;45109;45110;45111;45112;45113;45114;45115;45116;45117;45118;50257;50258;50259;50260;50261;50262;50263;50264;50265;50266;50267;50268;50269;50270;50271;50272;50273;50274;50275;50276;50277;50278;50279;50280;50281;50282;50283;50284;50285;50286;60607;60608;86575;86576;86577;86578;86579;86580;86581;86582;86583;86584;86585;86586;86587;86588;86589;88406;88407;88408;88409;88410;88411;88412;88413;88414;88415;88416;88417;88418;106846;106847;106848;106849;106850;106851;106852;106853;106854;106855;106856;106857;106858;106859;106860;106861;106862;106863;106864;106865;106866;106867;106868;106869;106870;106871;106872;106873;106874;106875</t>
  </si>
  <si>
    <t>5476;5477;5478;5479;5480;5481;5482;5483;5484;34176;34177;34178;34179;34180;34181;34182;34183;34184;34185;34186;34187;34188;34189;34190;39269;39270;39271;39272;39273;39274;39275;39276;39277;39278;39279;39280;39281;39282;39283;39446;39447;39448;39449;39450;39451;39452;39453;39454;39455;39456;39457;39458;39459;39460;43897;43898;43899;43900;43901;43902;43903;43904;43905;43906;43907;43908;43909;43910;43911;43912;43913;43914;43915;43916;43917;43918;43919;43920;43921;43922;43923;52714;52715;74999;75000;75001;75002;75003;75004;75005;75006;75007;75008;75009;76448;76449;76450;76451;76452;76453;76454;76455;76456;76457;76458;76459;76460;91549;91550;91551;91552;91553;91554;91555;91556;91557;91558;91559;91560;91561;91562;91563;91564;91565;91566;91567;91568;91569;91570;91571</t>
  </si>
  <si>
    <t>5484;34185;39271;39454;43900;52714;75008;76456;91569</t>
  </si>
  <si>
    <t>Q6ZWV3;P86048</t>
  </si>
  <si>
    <t>10;8</t>
  </si>
  <si>
    <t>60S ribosomal protein L10;60S ribosomal protein L10-like</t>
  </si>
  <si>
    <t>Rpl10;Rpl10l</t>
  </si>
  <si>
    <t>sp|Q6ZWV3|RL10_MOUSE 60S ribosomal protein L10 OS=Mus musculus OX=10090 GN=Rpl10 PE=1 SV=3;sp|P86048|RL10L_MOUSE 60S ribosomal protein L10-like OS=Mus musculus OX=10090 GN=Rpl10l PE=2 SV=1</t>
  </si>
  <si>
    <t>214;214</t>
  </si>
  <si>
    <t>303;1366;1367;1942;1943;2111;2928;3836;6312;6463</t>
  </si>
  <si>
    <t>325;1461;1462;2066;2067;2243;3103;4053;6708;6709;6867</t>
  </si>
  <si>
    <t>5547;5548;5549;5550;5551;5552;5553;23571;23572;23573;23574;23575;23576;23577;23578;23579;23580;23581;23582;23583;23584;23585;23586;23587;23588;23589;23590;23591;23592;23593;23594;23595;23596;23597;23598;23599;23600;33914;33915;33916;33917;33918;33919;33920;33921;33922;33923;33924;33925;33926;33927;33928;33929;33930;33931;33932;33933;33934;33935;33936;37176;37177;37178;37179;37180;37181;37182;37183;37184;37185;37186;37187;37188;37189;37190;37191;37192;37193;37194;37195;37196;37197;37198;37199;37200;37201;37202;37203;37204;37205;37206;37207;52855;52856;52857;52858;52859;52860;52861;52862;52863;52864;52865;52866;52867;52868;52869;52870;69671;69672;69673;69674;69675;69676;69677;69678;69679;69680;69681;69682;114897;114898;114899;114900;114901;114902;114903;114904;114905;114906;114907;114908;114909;114910;114911;114912;114913;114914;114915;114916;114917;117565;117566;117567;117568;117569;117570;117571;117572;117573;117574;117575;117576;117577;117578;117579</t>
  </si>
  <si>
    <t>5180;5181;20215;20216;20217;20218;20219;20220;20221;20222;20223;20224;20225;20226;20227;20228;20229;20230;20231;20232;20233;20234;20235;20236;20237;20238;20239;20240;20241;28908;28909;28910;28911;28912;28913;28914;28915;28916;28917;28918;28919;28920;28921;28922;28923;32083;32084;32085;32086;32087;32088;32089;32090;32091;32092;32093;32094;32095;32096;32097;32098;32099;32100;32101;32102;32103;32104;32105;32106;32107;32108;46275;46276;46277;46278;46279;46280;46281;46282;46283;46284;46285;46286;46287;46288;46289;46290;46291;60310;60311;60312;60313;60314;60315;60316;60317;60318;60319;60320;99734;99735;99736;99737;99738;99739;99740;99741;99742;99743;99744;99745;99746;102355;102356;102357;102358;102359;102360;102361;102362;102363;102364;102365</t>
  </si>
  <si>
    <t>5181;20222;20233;28918;28921;32094;46284;60310;99744;102355</t>
  </si>
  <si>
    <t>Q6TCG2</t>
  </si>
  <si>
    <t>Progestin and adipoQ receptor family member 9</t>
  </si>
  <si>
    <t>Paqr9</t>
  </si>
  <si>
    <t>sp|Q6TCG2|PAQR9_MOUSE Membrane progesterone receptor epsilon OS=Mus musculus OX=10090 GN=Paqr9 PE=1 SV=2</t>
  </si>
  <si>
    <t>3822;3846;5583</t>
  </si>
  <si>
    <t>4039;4063;5932</t>
  </si>
  <si>
    <t>69441;69442;69443;69444;69862;69863;69864;69865;69866;69867;69868;69869;69870;69871;69872;69873;69874;69875;101177;101178;101179;101180;101181;101182;101183;101184;101185;101186;101187;101188;101189;101190;101191;101192;101193;101194;101195;101196;101197;101198;101199;101200;101201;101202;101203;101204;101205;101206;101207;101208</t>
  </si>
  <si>
    <t>60106;60107;60108;60523;60524;60525;60526;60527;60528;60529;60530;60531;60532;60533;86906;86907;86908;86909;86910;86911;86912;86913;86914;86915;86916;86917</t>
  </si>
  <si>
    <t>60108;60530;86907</t>
  </si>
  <si>
    <t>O88908</t>
  </si>
  <si>
    <t>Sterol O-acyltransferase 2</t>
  </si>
  <si>
    <t>Soat2</t>
  </si>
  <si>
    <t>sp|O88908|SOAT2_MOUSE Sterol O-acyltransferase 2 OS=Mus musculus OX=10090 GN=Soat2 PE=1 SV=2</t>
  </si>
  <si>
    <t>395;749;1604;4955;5749;5912;6078</t>
  </si>
  <si>
    <t>422;794;1715;5272;6109;6283;6458</t>
  </si>
  <si>
    <t>7145;7146;7147;7148;7149;7150;7151;7152;7153;7154;7155;7156;7157;12572;12573;12574;12575;12576;12577;12578;12579;12580;12581;12582;28332;28333;28334;28335;28336;28337;28338;28339;28340;28341;28342;28343;28344;28345;28346;89763;89764;89765;89766;89767;89768;89769;89770;89771;89772;89773;89774;89775;89776;89777;104699;104700;104701;104702;104703;104704;104705;104706;104707;104708;104709;104710;107418;107419;107420;107421;107422;107423;107424;107425;107426;107427;107428;110461;110462;110463;110464;110465;110466;110467;110468;110469;110470;110471;110472;110473;110474</t>
  </si>
  <si>
    <t>6524;6525;6526;6527;6528;6529;6530;6531;6532;6533;6534;6535;6536;10578;10579;10580;10581;10582;10583;10584;10585;10586;10587;24374;24375;24376;24377;24378;24379;24380;24381;24382;77719;77720;77721;77722;77723;77724;77725;77726;89883;89884;89885;91919;91920;91921;91922;91923;91924;95166;95167;95168;95169;95170;95171;95172;95173;95174</t>
  </si>
  <si>
    <t>6533;10586;24377;77721;89885;91919;95169</t>
  </si>
  <si>
    <t>Q91VA0</t>
  </si>
  <si>
    <t>Acyl-coenzyme A synthetase ACSM1, mitochondrial</t>
  </si>
  <si>
    <t>Acsm1</t>
  </si>
  <si>
    <t>sp|Q91VA0|ACSM1_MOUSE Acyl-coenzyme A synthetase ACSM1, mitochondrial OS=Mus musculus OX=10090 GN=Acsm1 PE=1 SV=1</t>
  </si>
  <si>
    <t>167;268;293;2157;2977;2978;3064;3534;4381;4511;5202;5740;5776;5889;5894;6517;6671;7197</t>
  </si>
  <si>
    <t>180;287;315;2290;3154;3155;3250;3739;4623;4778;5533;6096;6136;6256;6262;6923;7089;7636</t>
  </si>
  <si>
    <t>2943;2944;2945;2946;2947;2948;2949;2950;2951;2952;2953;2954;2955;2956;2957;2958;2959;2960;2961;2962;2963;2964;2965;2966;2967;2968;2969;2970;2971;4858;4859;4860;4861;4862;4863;4864;4865;4866;4867;4868;4869;4870;4871;4872;5377;5378;5379;5380;5381;5382;5383;5384;5385;5386;5387;5388;5389;38010;38011;38012;38013;38014;38015;38016;38017;38018;38019;38020;38021;38022;38023;38024;38025;53679;53680;53681;53682;53683;53684;53685;53686;53687;53688;53689;53690;53691;53692;53693;53694;53695;53696;53697;53698;53699;53700;53701;53702;53703;53704;53705;53706;53707;55411;55412;55413;55414;55415;55416;55417;55418;55419;55420;55421;55422;55423;63875;63876;63877;63878;63879;63880;63881;63882;63883;63884;63885;63886;63887;63888;63889;63890;63891;63892;63893;63894;63895;63896;79198;79199;79200;79201;79202;79203;79204;79205;79206;79207;79208;79209;79210;79211;79212;79213;79214;79215;79216;79217;79218;79219;79220;79221;79222;79223;79224;79225;81637;81638;81639;81640;81641;81642;81643;81644;81645;81646;81647;81648;81649;81650;94334;94335;94336;94337;94338;94339;94340;94341;94342;94343;94344;94345;94346;104379;104380;104381;104382;104383;104384;104385;104386;104387;104388;104389;104390;104391;105157;105158;105159;105160;105161;105162;105163;105164;105165;105166;105167;105168;105169;106948;106949;106950;106951;106952;106953;106954;106955;106956;106957;106958;106959;106960;106961;106962;106963;107022;107023;107024;107025;107026;107027;107028;107029;107030;107031;107032;107033;107034;107035;107036;107037;107038;107039;107040;107041;107042;107043;107044;107045;118507;118508;118509;118510;118511;118512;118513;118514;118515;118516;118517;118518;118519;118520;121082;121083;121084;121085;121086;121087;121088;121089;121090;121091;121092;121093;130053;130054;130055;130056;130057;130058;130059;130060;130061;130062;130063;130064</t>
  </si>
  <si>
    <t>2723;2724;2725;2726;2727;2728;2729;2730;2731;2732;2733;2734;2735;2736;2737;2738;2739;2740;2741;2742;2743;2744;2745;4389;4390;4391;4392;4393;4394;4395;4396;4397;4398;4399;4400;4401;4402;5074;5075;5076;5077;5078;5079;5080;5081;5082;5083;32699;32700;32701;32702;32703;32704;32705;32706;32707;32708;32709;32710;32711;32712;32713;46907;46908;46909;46910;46911;46912;46913;46914;46915;46916;46917;46918;46919;46920;46921;46922;48446;48447;48448;48449;48450;48451;48452;48453;48454;48455;55165;55166;55167;55168;55169;68393;68394;68395;68396;68397;68398;68399;68400;68401;68402;68403;68404;68405;68406;68407;68408;68409;68410;68411;70573;70574;70575;70576;70577;70578;70579;70580;70581;70582;70583;81337;81338;81339;81340;81341;81342;89639;89640;89641;89642;89643;89644;89645;89646;90245;90246;90247;90248;90249;90250;90251;90252;90253;90254;90255;90256;91617;91618;91619;91620;91621;91622;91623;91624;91625;91626;91627;91628;91629;91630;91631;91632;91661;91662;91663;91664;91665;91666;91667;91668;91669;91670;91671;91672;91673;102999;103000;103001;103002;103003;103004;103005;103006;103007;103008;103009;104965;113002;113003;113004;113005;113006;113007;113008</t>
  </si>
  <si>
    <t>2730;4393;5081;32706;46907;46914;48454;55168;68408;70580;81338;89640;90252;91620;91664;102999;104965;113005</t>
  </si>
  <si>
    <t>O54734</t>
  </si>
  <si>
    <t>Dolichyl-diphosphooligosaccharide--protein glycosyltransferase 48 kDa subunit</t>
  </si>
  <si>
    <t>Ddost</t>
  </si>
  <si>
    <t>sp|O54734|OST48_MOUSE Dolichyl-diphosphooligosaccharide--protein glycosyltransferase 48 kDa subunit OS=Mus musculus OX=10090 GN=Ddost PE=1 SV=2</t>
  </si>
  <si>
    <t>1093;1448;2899;3826;4074;5640;5756;5785;6020;6974</t>
  </si>
  <si>
    <t>1173;1545;3073;4043;4301;5993;6116;6147;6398;7406</t>
  </si>
  <si>
    <t>19105;19106;19107;19108;19109;19110;19111;19112;19113;19114;19115;19116;19117;19118;24833;24834;24835;24836;24837;24838;24839;24840;24841;24842;24843;24844;52316;52317;52318;52319;52320;52321;52322;52323;52324;52325;52326;52327;52328;69477;69478;69479;69480;69481;69482;69483;69484;69485;69486;69487;69488;69489;69490;69491;69492;69493;69494;69495;69496;69497;69498;69499;69500;69501;69502;69503;69504;69505;69506;69507;69508;69509;69510;73760;73761;73762;73763;73764;73765;73766;73767;73768;73769;73770;73771;73772;73773;73774;73775;102319;102320;102321;102322;102323;102324;102325;102326;102327;102328;102329;102330;102331;102332;102333;102334;104760;104761;104762;104763;104764;104765;104766;104767;104768;104769;104770;104771;104772;104773;104774;105325;105326;105327;105328;105329;105330;105331;105332;105333;105334;105335;105336;105337;105338;105339;105340;105341;105342;105343;105344;105345;105346;105347;105348;105349;105350;105351;105352;105353;105354;105355;105356;105357;105358;105359;105360;105361;109161;109162;109163;109164;109165;109166;109167;109168;109169;109170;126491;126492;126493;126494;126495;126496;126497;126498;126499</t>
  </si>
  <si>
    <t>16546;16547;16548;16549;16550;16551;16552;16553;16554;16555;16556;16557;21060;21061;21062;21063;21064;21065;21066;21067;21068;21069;21070;21071;45745;45746;45747;45748;45749;45750;45751;45752;45753;45754;60128;60129;60130;60131;60132;60133;60134;60135;60136;60137;60138;60139;60140;60141;63469;63470;63471;63472;63473;63474;63475;63476;63477;63478;63479;63480;87779;87780;87781;87782;87783;87784;87785;87786;87787;87788;87789;87790;87791;87792;87793;87794;89913;89914;89915;89916;89917;89918;89919;89920;89921;89922;89923;90360;90361;90362;90363;90364;90365;90366;90367;90368;90369;90370;90371;90372;90373;90374;90375;90376;93104;93105;93106;93107;93108;93109;93110;109807;109808;109809;109810;109811;109812;109813</t>
  </si>
  <si>
    <t>16557;21071;45753;60134;63478;87788;89913;90373;93105;109807</t>
  </si>
  <si>
    <t>P51410</t>
  </si>
  <si>
    <t>60S ribosomal protein L9</t>
  </si>
  <si>
    <t>Rpl9</t>
  </si>
  <si>
    <t>sp|P51410|RL9_MOUSE 60S ribosomal protein L9 OS=Mus musculus OX=10090 GN=Rpl9 PE=2 SV=2</t>
  </si>
  <si>
    <t>1893;2601;5927;5944</t>
  </si>
  <si>
    <t>2016;2751;6299;6318</t>
  </si>
  <si>
    <t>33157;33158;33159;33160;33161;33162;33163;33164;33165;33166;33167;33168;33169;33170;46491;46492;46493;46494;46495;46496;46497;46498;46499;46500;46501;46502;46503;46504;46505;46506;107694;107695;107696;107697;107698;107699;107700;107701;107702;107703;107960;107961;107962;107963;107964;107965;107966;107967;107968;107969;107970;107971;107972;107973</t>
  </si>
  <si>
    <t>28291;28292;28293;28294;28295;28296;28297;28298;40535;40536;40537;40538;40539;40540;40541;40542;40543;40544;92132;92133;92134;92135;92136;92137;92138;92139;92140;92276;92277;92278;92279;92280;92281;92282;92283;92284;92285;92286;92287</t>
  </si>
  <si>
    <t>28298;40538;92134;92277</t>
  </si>
  <si>
    <t>P70245</t>
  </si>
  <si>
    <t>3-beta-hydroxysteroid-Delta(8),Delta(7)-isomerase</t>
  </si>
  <si>
    <t>Ebp</t>
  </si>
  <si>
    <t>sp|P70245|EBP_MOUSE 3-beta-hydroxysteroid-Delta(8),Delta(7)-isomerase OS=Mus musculus OX=10090 GN=Ebp PE=1 SV=3</t>
  </si>
  <si>
    <t>542;2752;6126</t>
  </si>
  <si>
    <t>577;2912;6509</t>
  </si>
  <si>
    <t>9442;9443;9444;9445;9446;9447;9448;9449;9450;9451;9452;9453;9454;9455;9456;9457;49337;49338;49339;49340;49341;49342;49343;49344;49345;49346;49347;49348;49349;111384;111385;111386;111387;111388;111389;111390;111391;111392;111393;111394;111395;111396;111397;111398;111399</t>
  </si>
  <si>
    <t>8266;8267;8268;8269;8270;8271;8272;8273;8274;8275;8276;8277;8278;8279;8280;8281;8282;8283;43079;43080;43081;43082;43083;43084;43085;43086;43087;43088;96138;96139;96140;96141;96142;96143;96144;96145;96146;96147;96148;96149;96150;96151;96152;96153;96154;96155</t>
  </si>
  <si>
    <t>8280;43081;96139</t>
  </si>
  <si>
    <t>Q8VCR2</t>
  </si>
  <si>
    <t>17-beta-hydroxysteroid dehydrogenase 13</t>
  </si>
  <si>
    <t>Hsd17b13</t>
  </si>
  <si>
    <t>sp|Q8VCR2|DHB13_MOUSE 17-beta-hydroxysteroid dehydrogenase 13 OS=Mus musculus OX=10090 GN=Hsd17b13 PE=1 SV=2</t>
  </si>
  <si>
    <t>127;128;360;383;1631;1689;3448;3517;3759;4250;4342;4343;4398;5511;5718;5890</t>
  </si>
  <si>
    <t>135;136;386;410;1745;1806;3648;3722;3972;4489;4582;4583;4640;5857;6074;6257</t>
  </si>
  <si>
    <t>2163;2164;2165;2166;2167;2168;2169;2170;2171;2172;2173;2174;2175;2176;2177;2178;2179;2180;2181;2182;2183;2184;2185;2186;2187;2188;2189;2190;2191;2192;2193;2194;2195;2196;2197;2198;2199;2200;2201;2202;6431;6432;6433;6434;6435;6436;6437;6438;6439;6440;6441;6442;6443;6444;6445;6446;6952;6953;6954;6955;6956;6957;6958;6959;6960;6961;6962;6963;6964;6965;6966;6967;28787;28788;28789;28790;28791;28792;28793;28794;28795;28796;28797;28798;28799;29633;29634;29635;29636;29637;29638;29639;29640;29641;29642;29643;29644;29645;29646;29647;29648;62061;62062;62063;62064;62065;62066;62067;62068;62069;62070;62071;62072;63551;63552;63553;63554;63555;63556;63557;63558;63559;63560;63561;63562;63563;63564;63565;68103;68104;68105;68106;68107;68108;68109;68110;68111;68112;68113;77342;77343;77344;77345;77346;77347;77348;77349;77350;77351;77352;77353;77354;77355;77356;77357;78647;78648;78649;78650;78651;78652;78653;78654;78655;78656;78657;78658;78659;78660;78661;78662;78663;78664;78665;78666;78667;78668;78669;78670;78671;78672;78673;78674;78675;78676;78677;78678;78679;78680;78681;78682;78683;78684;78685;78686;78687;78688;78689;78690;78691;79468;79469;79470;79471;79472;79473;79474;79475;79476;79477;79478;79479;79480;99956;103964;103965;103966;103967;103968;103969;103970;103971;103972;103973;103974;103975;103976;103977;103978;103979;103980;103981;103982;103983;103984;103985;103986;103987;103988;103989;103990;103991;103992;103993;103994;103995;106964;106965;106966;106967;106968;106969;106970;106971;106972;106973;106974;106975;106976;106977;106978</t>
  </si>
  <si>
    <t>2070;2071;2072;2073;2074;2075;2076;2077;2078;2079;2080;2081;2082;2083;2084;2085;2086;2087;2088;2089;2090;2091;2092;2093;2094;2095;2096;2097;2098;2099;2100;2101;2102;2103;2104;2105;2106;2107;2108;5926;5927;5928;5929;5930;5931;5932;5933;5934;5935;5936;5937;5938;5939;5940;5941;5942;6401;6402;6403;6404;6405;6406;6407;6408;6409;6410;6411;6412;6413;24764;24765;24766;24767;24768;24769;24770;24771;24772;24773;24774;24775;25415;25416;25417;25418;25419;25420;25421;25422;25423;25424;25425;25426;25427;25428;25429;25430;25431;53741;53742;54974;54975;54976;58532;67146;67147;67148;67149;67150;67151;67152;67153;67154;67155;67156;67157;67158;67159;67160;67161;68016;68017;68018;68019;68020;68021;68022;68023;68024;68025;68026;68027;68028;68029;68030;68031;68032;68033;68034;68035;68036;68037;68038;68039;68040;68041;68611;68612;68613;68614;68615;68616;68617;86001;89292;89293;89294;89295;89296;89297;89298;89299;89300;89301;89302;89303;89304;89305;89306;89307;89308;89309;89310;89311;89312;89313;89314;89315;89316;89317;91633;91634;91635;91636;91637;91638;91639;91640</t>
  </si>
  <si>
    <t>2081;2092;5935;6410;24766;25423;53741;54975;58532;67150;68019;68041;68613;86001;89307;91634</t>
  </si>
  <si>
    <t>Q9WV55</t>
  </si>
  <si>
    <t>Vesicle-associated membrane protein-associated protein A</t>
  </si>
  <si>
    <t>Vapa</t>
  </si>
  <si>
    <t>sp|Q9WV55|VAPA_MOUSE Vesicle-associated membrane protein-associated protein A OS=Mus musculus OX=10090 GN=Vapa PE=1 SV=2</t>
  </si>
  <si>
    <t>1196;6243</t>
  </si>
  <si>
    <t>1282;6638</t>
  </si>
  <si>
    <t>20712;20713;20714;20715;20716;20717;20718;20719;20720;20721;20722;20723;20724;113847;113848;113849;113850;113851;113852;113853;113854;113855;113856;113857;113858;113859;113860;113861;113862;113863;113864;113865;113866;113867;113868;113869;113870;113871;113872;113873;113874;113875;113876;113877;113878;113879</t>
  </si>
  <si>
    <t>17832;17833;98886;98887;98888;98889;98890;98891;98892;98893;98894;98895;98896;98897;98898;98899;98900;98901;98902;98903;98904;98905;98906;98907;98908;98909;98910</t>
  </si>
  <si>
    <t>17832;98905</t>
  </si>
  <si>
    <t>P00186;P00184</t>
  </si>
  <si>
    <t>P00186</t>
  </si>
  <si>
    <t>21;5</t>
  </si>
  <si>
    <t>Cytochrome P450 1A2</t>
  </si>
  <si>
    <t>Cyp1a2</t>
  </si>
  <si>
    <t>sp|P00186|CP1A2_MOUSE Cytochrome P450 1A2 OS=Mus musculus OX=10090 GN=Cyp1a2 PE=1 SV=1</t>
  </si>
  <si>
    <t>513;524</t>
  </si>
  <si>
    <t>401;864;1025;1040;1103;1931;1932;2491;2790;2983;2991;3429;3508;4229;4837;4865;5394;5546;5867;6326;6624</t>
  </si>
  <si>
    <t>428;919;1099;1115;1184;2055;2056;2639;2958;3160;3169;3629;3712;4468;5148;5176;5732;5894;6234;6724;7040</t>
  </si>
  <si>
    <t>7215;7216;7217;7218;7219;7220;7221;7222;7223;7224;7225;7226;14753;14754;14755;14756;14757;14758;14759;14760;14761;14762;14763;14764;17963;17964;17965;17966;17967;17968;17969;17970;17971;17972;17973;18225;18226;18227;18228;18229;18230;18231;18232;18233;18234;19249;19250;19251;19252;19253;19254;19255;19256;19257;19258;19259;19260;19261;19262;19263;19264;19265;19266;19267;19268;19269;19270;19271;33746;33747;33748;33749;33750;33751;33752;33753;33754;33755;33756;33757;33758;33759;44725;44726;44727;44728;44729;44730;50354;50355;50356;50357;50358;50359;50360;50361;50362;50363;50364;50365;50366;50367;50368;50369;53765;53766;53767;53768;53769;53770;53771;53772;53773;53774;53775;53776;53777;53778;53779;53780;53901;53902;53903;53904;53905;53906;53907;53908;53909;53910;53911;53912;53913;53914;53915;53916;53917;53918;53919;53920;53921;53922;53923;53924;53925;53926;53927;61666;61667;61668;61669;61670;61671;61672;61673;61674;61675;61676;61677;61678;61679;61680;61681;61682;61683;61684;61685;61686;61687;61688;61689;61690;61691;61692;63301;63302;63303;63304;63305;63306;63307;63308;63309;63310;63311;63312;63313;63314;63315;63316;63317;63318;63319;63320;63321;63322;63323;63324;63325;63326;76992;76993;76994;76995;76996;76997;76998;76999;77000;77001;77002;77003;77004;77005;77006;77007;87643;87644;87645;87646;87647;87648;87649;87650;87651;87652;88235;88236;88237;88238;88239;88240;88241;88242;88243;88244;88245;88246;88247;97755;97756;97757;97758;97759;97760;97761;97762;97763;97764;97765;97766;97767;97768;97769;97770;100613;100614;100615;100616;100617;100618;100619;100620;100621;100622;100623;106581;106582;106583;106584;106585;106586;106587;106588;106589;106590;106591;106592;106593;106594;115121;115122;115123;115124;115125;115126;115127;115128;115129;120372;120373;120374;120375;120376;120377;120378;120379;120380;120381;120382;120383;120384</t>
  </si>
  <si>
    <t>6558;6559;6560;12841;12842;12843;12844;12845;12846;12847;12848;15534;15535;15536;15537;15538;15718;15719;16639;16640;16641;16642;16643;16644;16645;16646;16647;28729;28730;28731;28732;28733;39193;39194;43968;43969;43970;43971;43972;43973;46965;46966;46967;46968;46969;46970;46971;46972;46973;46974;47059;47060;47061;47062;47063;47064;47065;47066;47067;47068;47069;53448;53449;53450;53451;53452;53453;53454;53455;53456;53457;53458;53459;53460;53461;53462;53463;53464;53465;53466;53467;53468;53469;53470;53471;54756;54757;54758;54759;54760;54761;54762;54763;54764;54765;54766;54767;54768;54769;54770;54771;54772;54773;54774;54775;66752;66753;66754;66755;66756;66757;66758;66759;66760;66761;66762;66763;66764;66765;66766;66767;75684;75685;76310;76311;76312;76313;76314;76315;76316;76317;76318;76319;76320;76321;83910;83911;83912;83913;83914;83915;83916;83917;83918;86570;86571;86572;86573;91346;91347;91348;91349;91350;91351;91352;91353;91354;91355;91356;99867;99868;99869;99870;99871;99872;104439;104440;104441;104442;104443;104444;104445;104446;104447;104448;104449;104450</t>
  </si>
  <si>
    <t>6560;12843;15537;15718;16642;28731;28733;39193;43970;46967;47068;53467;54759;66765;75685;76316;83913;86571;91347;99870;104440</t>
  </si>
  <si>
    <t>Q80UM7</t>
  </si>
  <si>
    <t>Mannosyl-oligosaccharide glucosidase</t>
  </si>
  <si>
    <t>Mogs</t>
  </si>
  <si>
    <t>sp|Q80UM7|MOGS_MOUSE Mannosyl-oligosaccharide glucosidase OS=Mus musculus OX=10090 GN=Mogs PE=1 SV=1</t>
  </si>
  <si>
    <t>1541;3800;4059;4329;5577</t>
  </si>
  <si>
    <t>1652;4016;4286;4569;5926</t>
  </si>
  <si>
    <t>26792;26793;26794;26795;26796;26797;26798;26799;26800;26801;26802;26803;26804;26805;26806;69008;69009;69010;69011;69012;69013;69014;69015;69016;69017;69018;69019;69020;73501;73502;73503;73504;73505;73506;73507;73508;78457;78458;78459;78460;78461;78462;78463;78464;78465;78466;78467;78468;78469;78470;78471;78472;101093;101094;101095;101096;101097;101098;101099;101100;101101</t>
  </si>
  <si>
    <t>22927;22928;22929;22930;22931;22932;22933;22934;22935;22936;22937;59639;59640;59641;59642;59643;59644;59645;59646;59647;59648;63254;63255;67871;67872;67873;67874;67875;67876;67877;67878;67879;67880;67881;67882;67883;86858;86859</t>
  </si>
  <si>
    <t>22927;59647;63254;67878;86859</t>
  </si>
  <si>
    <t>Q9DD20</t>
  </si>
  <si>
    <t>Methyltransferase-like protein 7B</t>
  </si>
  <si>
    <t>Mettl7b</t>
  </si>
  <si>
    <t>sp|Q9DD20|MET7B_MOUSE Methyltransferase-like protein 7B OS=Mus musculus OX=10090 GN=Mettl7b PE=1 SV=2</t>
  </si>
  <si>
    <t>172;481;1439;1879;2549;6199;6552;6601;6758;6937</t>
  </si>
  <si>
    <t>185;515;1536;2002;2698;6591;6961;7013;7181;7364;7365</t>
  </si>
  <si>
    <t>3048;3049;3050;3051;3052;3053;3054;3055;3056;3057;3058;3059;3060;3061;3062;3063;8521;8522;8523;8524;8525;8526;8527;8528;8529;8530;8531;8532;8533;8534;8535;8536;8537;8538;8539;8540;8541;8542;8543;8544;8545;8546;24699;24700;24701;24702;24703;24704;24705;24706;24707;24708;24709;24710;24711;24712;24713;24714;32929;32930;32931;32932;32933;32934;32935;32936;32937;32938;32939;32940;32941;32942;32943;32944;32945;32946;32947;32948;32949;32950;32951;32952;32953;32954;32955;45670;45671;45672;45673;45674;45675;45676;45677;45678;45679;45680;45681;45682;45683;45684;113003;113004;113005;113006;113007;113008;113009;113010;113011;113012;113013;119017;119018;119019;119020;119021;119022;119023;119024;119025;119026;119027;119028;119029;119030;119031;119032;119033;119863;119864;119865;119866;119867;119868;119869;119870;119871;119872;119873;119874;119875;119876;119877;119878;119879;119880;119881;119882;119883;119884;119885;119886;119887;119888;119889;119890;119891;119892;119893;119894;119895;119896;119897;119898;119899;122782;122783;122784;122785;122786;122787;122788;122789;122790;122791;122792;122793;122794;122795;122796;122797;125815;125816;125817;125818;125819;125820;125821;125822;125823;125824;125825;125826;125827;125828;125829;125830;125831;125832;125833;125834;125835;125836;125837;125838;125839;125840;125841</t>
  </si>
  <si>
    <t>2809;2810;2811;2812;2813;2814;2815;2816;2817;2818;2819;2820;2821;2822;2823;2824;7701;7702;7703;7704;7705;7706;7707;7708;7709;7710;7711;7712;7713;7714;7715;7716;7717;7718;7719;7720;7721;7722;7723;7724;7725;7726;20981;20982;20983;20984;20985;20986;20987;20988;20989;20990;20991;20992;28143;28144;28145;28146;28147;28148;28149;39933;39934;39935;39936;39937;39938;39939;39940;39941;39942;39943;39944;98099;98100;98101;98102;98103;98104;98105;98106;98107;98108;98109;103381;103382;103383;103384;103385;103386;103387;103388;103389;103390;103391;103392;104070;104071;104072;104073;104074;104075;104076;104077;104078;104079;104080;104081;104082;104083;104084;104085;104086;104087;104088;104089;104090;104091;104092;104093;104094;104095;104096;104097;104098;104099;106372;106373;106374;106375;106376;106377;106378;106379;106380;106381;106382;106383;106384;106385;106386;106387;106388;106389;106390;106391;106392;106393;106394;106395;106396;106397;106398;106399;109356;109357;109358;109359;109360;109361;109362;109363;109364;109365;109366;109367;109368;109369;109370;109371</t>
  </si>
  <si>
    <t>2822;7709;20983;28144;39940;98104;103386;104090;106374;109358</t>
  </si>
  <si>
    <t>P28474</t>
  </si>
  <si>
    <t>Alcohol dehydrogenase class-3</t>
  </si>
  <si>
    <t>Adh5</t>
  </si>
  <si>
    <t>sp|P28474|ADHX_MOUSE Alcohol dehydrogenase class-3 OS=Mus musculus OX=10090 GN=Adh5 PE=1 SV=3</t>
  </si>
  <si>
    <t>196;1296;2900;3021;3022;3071;6299</t>
  </si>
  <si>
    <t>212;1386;3074;3202;3203;3257;6695</t>
  </si>
  <si>
    <t>3477;3478;3479;3480;3481;3482;3483;3484;3485;3486;3487;3488;3489;3490;3491;3492;22294;22295;22296;22297;22298;22299;22300;22301;22302;22303;22304;22305;52329;52330;52331;52332;52333;52334;52335;52336;52337;52338;54509;54510;54511;54512;54513;54514;54515;54516;54517;54518;54519;54520;54521;54522;54523;54524;54525;54526;54527;54528;54529;54530;54531;54532;54533;54534;55493;55494;55495;55496;55497;55498;55499;55500;55501;114692;114693;114694;114695;114696;114697;114698;114699;114700;114701;114702;114703;114704;114705;114706</t>
  </si>
  <si>
    <t>3175;3176;3177;3178;3179;3180;3181;3182;3183;3184;3185;3186;18899;18900;18901;18902;18903;18904;18905;18906;45755;45756;45757;45758;45759;45760;45761;45762;45763;47583;47584;47585;47586;47587;47588;47589;47590;47591;47592;47593;47594;47595;47596;47597;48512;48513;48514;48515;48516;48517;99562;99563;99564;99565;99566;99567;99568;99569;99570;99571;99572;99573</t>
  </si>
  <si>
    <t>3177;18903;45763;47592;47597;48512;99565</t>
  </si>
  <si>
    <t>P08113</t>
  </si>
  <si>
    <t>Endoplasmin</t>
  </si>
  <si>
    <t>Hsp90b1</t>
  </si>
  <si>
    <t>sp|P08113|ENPL_MOUSE Endoplasmin OS=Mus musculus OX=10090 GN=Hsp90b1 PE=1 SV=2</t>
  </si>
  <si>
    <t>1178;1214;1257;1259;1284;1295;1299;1350;1454;1455;1704;1983;2346;2603;2616;3055;3335;3414;3415;3556;3816;3863;3880;4259;4774;5425;5428;5449;5809;5848;5859;5982;6187;6387;7150;7237</t>
  </si>
  <si>
    <t>1263;1300;1344;1346;1373;1385;1390;1444;1552;1553;1823;2108;2485;2753;2766;3240;3530;3614;3615;3761;4033;4080;4097;4498;5084;5767;5770;5793;6173;6215;6226;6359;6579;6788;6789;7586;7679</t>
  </si>
  <si>
    <t>20399;20400;20401;20402;20403;20404;20405;20406;20407;20408;20409;20410;20411;20412;20413;20414;21004;21005;21006;21007;21008;21009;21010;21011;21012;21013;21014;21015;21016;21017;21018;21686;21687;21688;21689;21690;21691;21692;21693;21694;21695;21696;21697;21698;21699;21700;21701;21716;21717;21718;22115;22116;22117;22118;22119;22120;22121;22122;22123;22124;22125;22126;22127;22128;22129;22130;22131;22132;22133;22134;22135;22136;22137;22138;22139;22140;22141;22142;22143;22144;22145;22146;22281;22282;22283;22284;22285;22286;22287;22288;22289;22290;22291;22292;22293;22342;22343;22344;22345;22346;22347;22348;22349;22350;22351;22352;22353;22354;22355;22356;22357;23159;23160;23161;23162;23163;23164;23165;23166;23167;23168;23169;23170;24963;24964;24965;24966;24967;24968;24969;24970;24971;24972;24973;24974;24975;24976;24977;24978;24979;24980;24981;24982;24983;24984;24985;24986;24987;24988;29892;29893;29894;29895;29896;29897;29898;29899;29900;29901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41794;41795;41796;41797;41798;41799;41800;41801;41802;41803;41804;41805;41806;41807;41808;41809;46523;46524;46525;46526;46527;46528;46529;46530;46531;46532;46533;46534;46535;46536;46537;46538;46724;46725;46726;46727;46728;46729;46730;46731;46732;46733;46734;46735;55229;55230;55231;55232;55233;55234;55235;55236;55237;55238;55239;55240;55241;55242;55243;55244;55245;55246;55247;55248;59927;59928;59929;59930;59931;59932;59933;59934;59935;59936;59937;59938;59939;59940;59941;59942;61393;61394;61395;61396;61397;61398;61399;61400;61401;61402;61403;61404;61405;61406;61407;61408;61409;61410;61411;61412;61413;61414;61415;61416;61417;61418;61419;61420;61421;61422;61423;61424;61425;61426;61427;64409;64410;64411;64412;64413;64414;64415;64416;64417;64418;64419;64420;64421;69201;69202;69203;69204;69205;69206;69207;69208;69209;69210;69211;69212;69213;69214;69215;69216;69217;69218;69219;69220;69221;69222;69223;69224;70144;70145;70146;70147;70148;70149;70150;70151;70152;70153;70154;70155;70156;70157;70158;70159;70400;70401;70402;70403;70404;70405;70406;70407;70408;70409;70410;70411;70412;70413;70414;70415;77444;77445;77446;77447;77448;77449;77450;77451;77452;77453;77454;77455;77456;77457;77458;77459;77460;77461;77462;77463;77464;77465;77466;77467;77468;77469;86753;86754;86755;86756;86757;86758;86759;86760;86761;86762;86763;86764;86765;86766;86767;86768;86769;86770;86771;86772;86773;86774;86775;86776;86777;86778;86779;86780;86781;86782;86783;86784;98338;98339;98340;98341;98342;98343;98344;98345;98346;98347;98348;98349;98350;98351;98352;98353;98418;98419;98420;98421;98422;98423;98424;98425;98426;98427;98428;98429;98430;98431;98432;98433;98434;98435;98436;98437;98438;98439;98440;98441;98442;98443;98920;98921;98922;98923;98924;98925;98926;98927;98928;98929;98930;98931;98932;98933;98934;98935;105727;105728;105729;105730;105731;105732;105733;105734;106327;106328;106329;106330;106331;106332;106333;106334;106335;106336;106337;106338;106339;106340;106341;106342;106343;106344;106345;106346;106347;106348;106349;106350;106351;106352;106353;106354;106480;106481;106482;106483;106484;106485;106486;106487;106488;106489;106490;106491;106492;106493;106494;108594;108595;108596;108597;108598;108599;108600;108601;108602;108603;108604;108605;108606;112783;112784;112785;112786;112787;112788;112789;112790;112791;112792;112793;112794;112795;112796;112797;112798;112799;112800;112801;112802;112803;112804;112805;112806;116089;116090;116091;116092;116093;116094;116095;116096;116097;116098;116099;116100;116101;116102;116103;116104;116105;116106;116107;116108;116109;116110;116111;116112;116113;116114;116115;116116;116117;116118;116119;116120;116121;116122;116123;116124;116125;116126;116127;116128;116129;116130;116131;116132;116133;116134;116135;116136;116137;116138;116139;116140;116141;116142;116143;116144;116145;116146;116147;129122;129123;129124;129125;129126;129127;129128;129129;129130;130757;130758;130759;130760;130761;130762;130763;130764;130765;130766;130767;130768;130769;130770;130771</t>
  </si>
  <si>
    <t>17468;17469;17470;17471;17472;17473;17474;17475;17476;17477;17478;17479;17480;17481;17482;17483;17484;17485;17486;17487;17488;18031;18032;18033;18034;18035;18515;18516;18517;18518;18519;18520;18521;18522;18523;18524;18525;18538;18539;18540;18775;18776;18777;18778;18779;18780;18781;18782;18783;18784;18785;18786;18787;18788;18789;18790;18791;18893;18894;18895;18896;18897;18898;18922;18923;18924;18925;18926;18927;18928;18929;18930;18931;18932;19658;19659;19660;19661;19662;19663;19664;19665;19666;19667;19668;19669;21238;21239;21240;21241;21242;21243;21244;21245;21246;21247;21248;21249;25635;25636;25637;29280;29281;29282;29283;29284;29285;29286;29287;29288;29289;29290;29291;29292;29293;29294;29295;29296;29297;29298;29299;29300;29301;29302;29303;29304;29305;29306;29307;29308;29309;29310;29311;29312;29313;29314;29315;29316;29317;36375;36376;36377;36378;36379;36380;36381;36382;36383;36384;36385;36386;36387;36388;36389;40560;40561;40562;40563;40564;40565;40566;40567;40568;40569;40570;40571;40572;40573;40574;40575;40576;40577;40578;40579;40735;40736;40737;40738;40739;40740;40741;40742;40743;40744;40745;48315;48316;48317;48318;48319;48320;48321;48322;48323;48324;52211;52212;52213;52214;52215;52216;52217;52218;52219;52220;52221;52222;52223;52224;52225;52226;53272;53273;53274;53275;53276;53277;53278;53279;53280;53281;53282;53283;53284;53285;53286;53287;53288;53289;53290;55492;55493;55494;55495;55496;55497;55498;55499;55500;55501;55502;55503;59783;59784;59785;59786;59787;59788;59789;59790;59791;59792;59793;59794;59795;59796;59797;59798;60725;60726;60727;60728;60729;60730;60731;60732;60733;60734;60735;60736;60737;60738;60739;60740;60883;60884;60885;60886;60887;60888;60889;60890;60891;60892;60893;60894;67237;67238;67239;67240;67241;67242;67243;67244;75097;75098;75099;75100;75101;75102;75103;75104;75105;75106;75107;75108;75109;75110;75111;75112;75113;75114;75115;75116;75117;75118;75119;75120;75121;75122;75123;75124;75125;75126;75127;84454;84455;84456;84457;84458;84459;84460;84461;84462;84463;84464;84465;84466;84467;84468;84469;84470;84611;84612;84613;84614;84615;84616;84617;84618;84619;84620;84621;84622;84623;85109;85110;85111;85112;85113;85114;85115;85116;85117;85118;85119;85120;85121;85122;85123;85124;85125;85126;85127;85128;85129;90673;90674;90675;90676;90677;90678;90679;90680;91128;91129;91130;91131;91132;91133;91134;91135;91136;91137;91138;91139;91140;91141;91142;91143;91144;91145;91146;91147;91148;91149;91150;91253;91254;91255;91256;91257;91258;91259;91260;91261;91262;91263;92699;92700;92701;97924;97925;97926;97927;97928;97929;97930;97931;97932;97933;97934;97935;97936;97937;97938;97939;97940;100771;100772;100773;100774;100775;100776;100777;100778;100779;100780;100781;100782;100783;100784;100785;100786;100787;100788;100789;100790;100791;100792;100793;100794;100795;100796;111919;111920;111921;111922;111923;111924;111925;111926;111927;111928;113519;113520;113521;113522;113523;113524;113525</t>
  </si>
  <si>
    <t>17484;18033;18515;18538;18787;18897;18929;19665;21244;21249;25636;29285;36378;40564;40737;48320;52218;53272;53283;55498;59787;60725;60883;67242;75112;84458;84619;85110;90677;91137;91254;92700;97937;100780;111926;113522</t>
  </si>
  <si>
    <t>59;60</t>
  </si>
  <si>
    <t>425;426</t>
  </si>
  <si>
    <t>Q9DBE0;Q80WP8</t>
  </si>
  <si>
    <t>Q9DBE0</t>
  </si>
  <si>
    <t>15;1</t>
  </si>
  <si>
    <t>Cysteine sulfinic acid decarboxylase</t>
  </si>
  <si>
    <t>Csad</t>
  </si>
  <si>
    <t>sp|Q9DBE0|CSAD_MOUSE Cysteine sulfinic acid decarboxylase OS=Mus musculus OX=10090 GN=Csad PE=1 SV=1</t>
  </si>
  <si>
    <t>493;550</t>
  </si>
  <si>
    <t>111;371;702;1804;2082;2101;2542;3922;4231;4395;5053;5207;6165;6293;7165</t>
  </si>
  <si>
    <t>119;398;747;1924;2212;2232;2691;4140;4470;4637;5377;5538;6553;6689;7602</t>
  </si>
  <si>
    <t>1887;1888;1889;1890;1891;1892;1893;1894;1895;1896;1897;1898;1899;1900;1901;1902;1903;1904;1905;1906;1907;1908;1909;1910;1911;6696;6697;6698;6699;6700;6701;6702;6703;6704;6705;6706;6707;6708;6709;6710;6711;11918;11919;11920;11921;11922;11923;11924;11925;11926;11927;11928;11929;11930;31687;31688;31689;31690;31691;31692;31693;31694;31695;31696;31697;31698;31699;31700;36724;36725;36726;36727;36728;36729;36730;36731;36732;36733;36734;36735;37029;37030;37031;37032;37033;37034;37035;37036;37037;37038;37039;37040;37041;37042;37043;37044;45530;45531;45532;45533;45534;45535;45536;45537;45538;45539;45540;45541;45542;45543;45544;71207;71208;71209;71210;71211;71212;71213;71214;71215;71216;71217;71218;71219;71220;71221;71222;77023;77024;77025;77026;77027;77028;77029;77030;77031;77032;77033;77034;77035;77036;77037;77038;79431;79432;79433;79434;79435;79436;79437;79438;79439;79440;79441;79442;91789;94433;94434;94435;94436;94437;94438;94439;94440;94441;94442;94443;94444;112346;112347;112348;112349;112350;112351;112352;112353;112354;112355;112356;112357;112358;112359;112360;112361;114610;114611;114612;114613;114614;114615;114616;114617;114618;114619;114620;114621;114622;114623;114624;114625;129571;129572;129573;129574;129575;129576;129577;129578;129579;129580;129581;129582;129583;129584</t>
  </si>
  <si>
    <t>1785;1786;1787;1788;1789;1790;1791;1792;1793;1794;1795;1796;1797;1798;1799;1800;1801;1802;1803;6109;6110;6111;6112;6113;6114;6115;6116;6117;6118;6119;6120;6121;6122;6123;6124;10183;10184;10185;10186;27179;27180;27181;27182;27183;27184;27185;27186;27187;27188;27189;27190;27191;31772;31773;31774;31775;31776;31777;31968;31969;31970;31971;31972;31973;31974;39781;39782;39783;61544;61545;61546;61547;61548;61549;61550;61551;61552;61553;61554;61555;61556;61557;66794;66795;66796;66797;66798;66799;66800;66801;66802;66803;66804;66805;66806;66807;66808;66809;68593;68594;68595;68596;68597;68598;68599;68600;68601;68602;68603;79583;81404;81405;81406;81407;81408;81409;81410;81411;97614;99512;99513;99514;99515;112592;112593;112594;112595;112596;112597;112598;112599;112600;112601;112602;112603</t>
  </si>
  <si>
    <t>1791;6112;10184;27183;31772;31968;39783;61551;66797;68594;79583;81405;97614;99514;112593</t>
  </si>
  <si>
    <t>A2A974</t>
  </si>
  <si>
    <t>Cyp4a12b</t>
  </si>
  <si>
    <t>sp|A2A974|CP4CB_MOUSE Cytochrome P450 4A12B OS=Mus musculus OX=10090 GN=Cyp4a12b PE=1 SV=1</t>
  </si>
  <si>
    <t>669;1474;1789;1790;1891;2363;2795;3099;3235;3340;4577;4682;4719;5225;5274;5302;5610;5742;6280;6673;6745</t>
  </si>
  <si>
    <t>False;False;False;False;False;True;False;False;False;False;False;False;False;False;True;False;True;True;False;False;True</t>
  </si>
  <si>
    <t>711;1574;1909;1910;2014;2503;2963;3286;3425;3535;4865;4986;5028;5557;5607;5635;5962;6098;6675;7091;7168</t>
  </si>
  <si>
    <t>11419;11420;11421;11422;11423;11424;11425;11426;11427;11428;11429;11430;11431;11432;11433;11434;11435;11436;11437;11438;11439;11440;11441;11442;11443;11444;11445;25332;25333;25334;25335;25336;25337;25338;25339;25340;25341;25342;25343;25344;25345;25346;25347;31431;31432;31433;31434;31435;31436;31437;31438;31439;31440;31441;31442;31443;31444;31445;31446;31447;31448;31449;31450;31451;31452;31453;31454;31455;31456;31457;31458;33125;33126;33127;33128;33129;33130;33131;33132;33133;33134;33135;33136;33137;33138;33139;33140;42280;42281;42282;42283;42284;42285;42286;42287;42288;42289;42290;42291;42292;42293;42294;42295;42296;42297;42298;42299;42300;50427;50428;50429;50430;50431;50432;50433;50434;50435;50436;50437;50438;50439;50440;50441;50442;50443;50444;50445;50446;50447;50448;50449;50450;50451;50452;50453;55925;55926;55927;55928;55929;55930;55931;55932;55933;55934;55935;55936;55937;55938;55939;55940;55941;55942;55943;55944;55945;55946;55947;55948;58146;58147;58148;58149;58150;58151;58152;58153;58154;58155;58156;58157;58158;58159;58160;58161;60007;60008;60009;60010;60011;60012;60013;60014;60015;60016;60017;60018;60019;60020;60021;83128;83129;83130;83131;83132;83133;83134;83135;83136;83137;83138;83139;83140;83141;83142;85074;85075;85076;85077;85078;85079;85080;85081;85082;85083;85084;85085;85086;85878;85879;85880;85881;85882;85883;85884;85885;85886;85887;85888;85889;85890;85891;85892;85893;85894;85895;85896;85897;85898;85899;85900;85901;85902;85903;85904;85905;85906;94790;94791;94792;94793;94794;94795;94796;94797;94798;94799;94800;94801;94802;94803;94804;94805;94806;94807;94808;94809;94810;95781;95782;95783;95784;95785;95786;95787;95788;95789;95790;95791;95792;95793;95794;95795;95796;95797;95798;95799;95800;95801;95802;95803;95804;95805;95806;95807;95808;95809;95810;95811;95812;96280;96281;96282;96283;96284;96285;96286;96287;96288;96289;96290;96291;101810;101811;101812;101813;101814;101815;101816;101817;101818;101819;101820;101821;101822;101823;101824;101825;104406;104407;104408;104409;104410;104411;104412;104413;104414;104415;104416;114408;114409;114410;114411;114412;114413;114414;114415;114416;114417;114418;114419;114420;114421;114422;114423;121102;121103;121104;121105;121106;121107;121108;121109;121110;121111;121112;121113;121114;121115;121116;121117;122576;122577;122578;122579;122580;122581;122582;122583;122584;122585;122586;122587;122588</t>
  </si>
  <si>
    <t>9810;9811;9812;9813;9814;9815;9816;9817;9818;9819;9820;9821;9822;9823;9824;9825;9826;9827;9828;9829;9830;9831;9832;9833;21477;21478;21479;21480;21481;21482;21483;21484;21485;21486;21487;21488;21489;21490;21491;26952;26953;26954;26955;26956;26957;26958;26959;26960;26961;26962;26963;26964;26965;26966;26967;26968;26969;26970;26971;26972;26973;26974;26975;26976;26977;26978;28250;28251;28252;28253;28254;28255;28256;28257;28258;28259;28260;28261;28262;28263;28264;28265;36892;36893;36894;36895;36896;36897;36898;36899;36900;36901;36902;36903;36904;36905;43999;44000;44001;44002;44003;44004;44005;44006;44007;44008;44009;44010;44011;44012;44013;44014;44015;44016;44017;44018;44019;44020;44021;44022;44023;44024;44025;48877;48878;48879;48880;48881;48882;48883;48884;48885;48886;48887;48888;48889;48890;48891;48892;48893;48894;48895;50653;50654;50655;50656;50657;50658;50659;50660;50661;50662;50663;50664;50665;50666;52292;52293;52294;52295;52296;52297;52298;52299;52300;52301;52302;52303;52304;52305;52306;52307;52308;52309;72052;72053;72054;72055;72056;72057;72058;72059;72060;72061;72062;72063;73565;73566;73567;73568;73569;73570;73571;73572;73573;73574;73575;73576;74545;74546;74547;74548;74549;74550;74551;74552;74553;74554;74555;74556;74557;74558;74559;74560;74561;74562;74563;74564;74565;74566;74567;74568;74569;74570;74571;74572;81637;81638;81639;81640;81641;81642;81643;82417;82418;82419;82420;82421;82422;82423;82424;82425;82426;82427;82428;82429;82430;82754;82755;87402;87403;87404;89650;89651;89652;89653;89654;99392;99393;99394;99395;99396;99397;99398;99399;99400;99401;99402;99403;99404;99405;99406;99407;104971;104972;104973;104974;104975;104976;104977;104978;104979;104980;104981;104982;104983;104984;104985;104986;104987;106253;106254;106255;106256;106257;106258</t>
  </si>
  <si>
    <t>9827;21483;26954;26976;28258;36901;44021;48880;50660;52303;72052;73573;74568;81640;82421;82754;87403;89652;99403;104981;106256</t>
  </si>
  <si>
    <t>Q3ULD5</t>
  </si>
  <si>
    <t>Methylcrotonoyl-CoA carboxylase beta chain, mitochondrial</t>
  </si>
  <si>
    <t>Mccc2</t>
  </si>
  <si>
    <t>sp|Q3ULD5|MCCB_MOUSE Methylcrotonoyl-CoA carboxylase beta chain, mitochondrial OS=Mus musculus OX=10090 GN=Mccc2 PE=1 SV=1</t>
  </si>
  <si>
    <t>52;393;397;475;1150;1783;3297;3812;4069;4388;4615;4735;5181;5427;5813;6730</t>
  </si>
  <si>
    <t>54;420;424;509;1233;1903;3488;4029;4296;4630;4913;5044;5512;5769;6177;7153</t>
  </si>
  <si>
    <t>750;751;752;753;754;755;756;757;758;759;760;761;762;763;764;765;766;767;768;769;770;771;772;773;774;7113;7114;7115;7116;7117;7118;7119;7120;7121;7122;7123;7124;7125;7126;7127;7128;7165;7166;7167;7168;7169;7170;7171;7172;7173;7174;7175;8450;8451;8452;8453;8454;8455;8456;8457;8458;8459;8460;8461;8462;8463;8464;19927;19928;19929;19930;19931;19932;19933;19934;19935;19936;19937;19938;19939;19940;19941;19942;31356;31357;31358;31359;31360;31361;31362;31363;31364;31365;31366;31367;31368;59180;59181;59182;59183;59184;59185;59186;59187;59188;59189;69157;69158;69159;69160;69161;69162;69163;69164;69165;69166;69167;69168;69169;69170;73674;79313;79314;79315;79316;79317;79318;79319;79320;79321;79322;79323;79324;79325;79326;79327;79328;83786;83787;83788;83789;83790;83791;83792;83793;83794;83795;83796;83797;83798;83799;86136;86137;86138;86139;86140;86141;86142;86143;94002;94003;94004;94005;94006;94007;94008;94009;94010;94011;94012;94013;94014;94015;94016;94017;94018;94019;94020;94021;94022;94023;94024;94025;94026;94027;94028;94029;94030;98406;98407;98408;98409;98410;98411;98412;98413;98414;98415;98416;98417;105776;105777;105778;105779;105780;105781;105782;105783;105784;105785;105786;105787;105788;122329;122330;122331;122332;122333;122334;122335;122336;122337;122338;122339;122340</t>
  </si>
  <si>
    <t>560;561;562;563;564;565;566;567;568;569;570;571;6502;6503;6504;6505;6506;6507;6508;6509;6510;6511;6512;6513;6538;7654;7655;7656;7657;7658;7659;7660;7661;7662;7663;7664;7665;7666;7667;17145;17146;17147;17148;17149;26908;26909;26910;51559;51560;59745;59746;59747;59748;59749;59750;59751;59752;59753;59754;59755;59756;63378;68487;68488;68489;68490;68491;68492;68493;68494;68495;68496;68497;68498;72448;72449;72450;72451;72452;72453;72454;72455;72456;72457;72458;72459;74740;74741;81140;81141;81142;81143;81144;81145;81146;81147;81148;81149;81150;81151;81152;81153;81154;81155;81156;84603;84604;84605;84606;84607;84608;84609;84610;90699;90700;90701;106038;106039;106040;106041;106042;106043;106044;106045</t>
  </si>
  <si>
    <t>560;6509;6538;7663;17148;26909;51559;59754;63378;68496;72450;74741;81140;84606;90699;106043</t>
  </si>
  <si>
    <t>Q9QXD1</t>
  </si>
  <si>
    <t>Peroxisomal acyl-coenzyme A oxidase 2</t>
  </si>
  <si>
    <t>Acox2</t>
  </si>
  <si>
    <t>sp|Q9QXD1|ACOX2_MOUSE Peroxisomal acyl-coenzyme A oxidase 2 OS=Mus musculus OX=10090 GN=Acox2 PE=1 SV=2</t>
  </si>
  <si>
    <t>232;415;734;789;822;823;858;1050;1634;1703;2224;2685;2798;3084;3665;3722;3811;4280;4492;5281;5488;5504;5762;6355;6530;6706;6984;7108</t>
  </si>
  <si>
    <t>True;True;True;True;True;True;True;True;True;True;True;True;True;True;True;True;True;True;True;True;True;True;True;True;True;True;True;True</t>
  </si>
  <si>
    <t>249;446;779;840;874;875;913;1126;1748;1822;2359;2840;2966;3271;3874;3933;4028;4519;4751;5614;5834;5850;6122;6755;6937;7129;7416;7543</t>
  </si>
  <si>
    <t>4140;4141;4142;4143;4144;4145;4146;4147;4148;4149;4150;4151;4152;4153;4154;7437;7438;7439;7440;7441;7442;7443;7444;7445;7446;7447;7448;12356;12357;12358;12359;12360;12361;12362;12363;12364;12365;12366;12367;12368;12369;12370;12371;13391;13392;13393;13394;13395;13396;13397;13398;13399;13400;13401;13402;13403;13404;13405;13406;13407;13408;13409;13410;13411;13412;13413;13414;13415;13416;13417;13418;13419;13899;13900;13901;13902;13903;13904;13905;13906;13907;13908;13909;13910;13911;13912;13913;13914;13915;13916;13917;13918;13919;13920;13921;13922;13923;14550;14551;14552;14553;14554;14555;14556;14557;14558;14559;14560;14561;14562;14563;14564;14565;14566;14567;14568;14569;14570;14571;14572;14573;14574;14575;18364;18365;18366;18367;18368;18369;18370;18371;18372;18373;18374;18375;18376;28832;28833;28834;28835;28836;28837;28838;28839;28840;28841;28842;28843;28844;29876;29877;29878;29879;29880;29881;29882;29883;29884;29885;29886;29887;29888;29889;29890;29891;39716;39717;39718;39719;39720;39721;39722;39723;39724;39725;39726;39727;39728;47922;47923;47924;47925;47926;47927;47928;47929;47930;47931;47932;47933;50489;50490;50491;50492;50493;50494;50495;50496;50497;50498;50499;55725;55726;55727;55728;55729;55730;55731;55732;55733;55734;55735;55736;55737;55738;55739;55740;66529;66530;66531;66532;66533;66534;66535;66536;66537;66538;66539;66540;66541;66542;66543;66544;67383;67384;67385;67386;67387;67388;67389;67390;67391;67392;67393;69142;69143;69144;69145;69146;69147;69148;69149;69150;69151;69152;69153;69154;69155;69156;77760;77761;77762;77763;77764;77765;77766;77767;77768;77769;77770;77771;77772;77773;77774;77775;81002;81003;81004;81005;81006;81007;81008;81009;81010;81011;81012;95933;95934;95935;95936;95937;95938;95939;95940;95941;95942;95943;95944;95945;95946;95947;95948;99647;99648;99649;99650;99651;99652;99653;99654;99655;99656;99657;99658;99862;99863;99864;99865;99866;99867;99868;99869;99870;104888;104889;104890;104891;104892;104893;104894;104895;104896;104897;104898;104899;104900;104901;104902;115513;115514;115515;118742;118743;118744;118745;118746;118747;118748;118749;118750;118751;118752;118753;118754;118755;118756;118757;121963;121964;121965;121966;121967;121968;121969;121970;121971;121972;121973;121974;121975;121976;126679;126680;126681;126682;126683;126684;126685;126686;126687;126688;126689;126690;126691;128486;128487;128488;128489;128490;128491;128492;128493;128494</t>
  </si>
  <si>
    <t>3757;3758;3759;3760;6703;6704;6705;10422;10423;10424;10425;10426;11683;11684;11685;11686;11687;11688;11689;11690;11691;11692;11693;11694;11695;11696;11697;11698;11699;11700;11701;11702;11703;11704;11705;11706;11707;12054;12055;12056;12057;12058;12059;12060;12061;12062;12063;12064;12065;12066;12067;12068;12569;12570;12571;12572;12573;12574;12575;12576;12577;12578;12579;12580;15795;15796;15797;15798;15799;15800;15801;15802;15803;15804;15805;24800;24801;24802;24803;24804;24805;24806;24807;24808;25624;25625;25626;25627;25628;25629;25630;25631;25632;25633;25634;34635;34636;34637;34638;34639;34640;34641;34642;41721;41722;41723;41724;41725;41726;41727;41728;41729;44045;44046;44047;44048;44049;44050;44051;44052;44053;44054;44055;44056;48709;48710;48711;48712;48713;48714;48715;48716;48717;48718;48719;48720;48721;48722;48723;57356;57357;57358;57359;57360;57361;57362;57363;57898;57899;57900;57901;57902;57903;57904;59735;59736;59737;59738;59739;59740;59741;59742;59743;59744;67418;67419;67420;67421;67422;67423;67424;67425;67426;67427;67428;69843;69844;69845;82538;82539;85757;85758;85759;85760;85761;85762;85763;85764;85935;85936;85937;85938;85939;85940;85941;90016;90017;90018;90019;90020;90021;90022;90023;90024;90025;90026;90027;90028;90029;100183;100184;100185;103190;103191;103192;103193;103194;103195;103196;103197;103198;103199;103200;103201;103202;103203;105734;105735;105736;105737;105738;105739;105740;105741;105742;105743;105744;105745;110149;111450;111451</t>
  </si>
  <si>
    <t>3757;6705;10423;11693;12061;12065;12571;15805;24805;25624;34637;41725;44051;48722;57363;57899;59740;67428;69845;82538;85757;85938;90024;100183;103190;105741;110149;111451</t>
  </si>
  <si>
    <t>P13707;Q3ULJ0</t>
  </si>
  <si>
    <t>349;351</t>
  </si>
  <si>
    <t>436;992;1742;1964;2392;2570;3300;3591;3793;3879;4099;4254;5444;6296;6776</t>
  </si>
  <si>
    <t>469;1060;1861;2088;2533;2720;3491;3798;4008;4096;4327;4493;5788;6692;7200</t>
  </si>
  <si>
    <t>7763;17376;17377;17378;30690;30691;30692;30693;30694;30695;30696;30697;30698;30699;30700;30701;30702;30703;30704;30705;34193;34194;34195;34196;34197;34198;34199;34200;34201;34202;34203;34204;34205;34206;34207;42796;42797;42798;42799;42800;42801;42802;42803;42804;42805;42806;42807;42808;46023;46024;46025;46026;46027;46028;46029;46030;46031;46032;46033;46034;46035;46036;59214;59215;59216;59217;59218;59219;59220;59221;59222;59223;59224;59225;65299;65300;65301;65302;65303;65304;65305;65306;65307;65308;65309;65310;65311;65312;65313;65314;68901;68902;68903;68904;68905;68906;68907;68908;68909;70384;70385;70386;70387;70388;70389;70390;70391;70392;70393;70394;70395;70396;70397;70398;70399;74138;74139;74140;74141;74142;74143;74144;74145;74146;74147;74148;74149;74150;74151;74152;74153;74154;74155;77392;77393;77394;77395;77396;77397;77398;77399;77400;77401;98831;98832;98833;98834;98835;98836;98837;98838;98839;98840;98841;98842;98843;98844;114651;114652;114653;114654;114655;114656;114657;114658;114659;114660;123129;123130;123131;123132</t>
  </si>
  <si>
    <t>6931;15020;15021;15022;26514;26515;26516;26517;26518;26519;26520;26521;26522;26523;26524;26525;26526;29072;29073;29074;37307;37308;37309;37310;37311;37312;37313;37314;40198;40199;40200;40201;40202;40203;40204;40205;40206;40207;51578;51579;56364;56365;56366;56367;59570;59571;59572;59573;59574;59575;59576;59577;60869;60870;60871;60872;60873;60874;60875;60876;60877;60878;60879;60880;60881;60882;63745;63746;63747;63748;63749;67195;85048;85049;85050;85051;85052;85053;85054;85055;99534;99535;99536;106837;106838;106839</t>
  </si>
  <si>
    <t>6931;15020;26525;29074;37307;40205;51579;56366;59577;60870;63746;67195;85050;99535;106837</t>
  </si>
  <si>
    <t>A2ASS6</t>
  </si>
  <si>
    <t>Titin</t>
  </si>
  <si>
    <t>Ttn</t>
  </si>
  <si>
    <t>sp|A2ASS6|TITIN_MOUSE Titin OS=Mus musculus OX=10090 GN=Ttn PE=1 SV=1</t>
  </si>
  <si>
    <t>4197;5986;6516</t>
  </si>
  <si>
    <t>4434;6363;6922</t>
  </si>
  <si>
    <t>76371;76372;76373;76374;76375;76376;76377;76378;76379;76380;76381;76382;76383;76384;76385;76386;108651;108652;108653;108654;108655;108656;108657;108658;108659;108660;118495;118496;118497;118498;118499;118500;118501;118502;118503;118504;118505;118506</t>
  </si>
  <si>
    <t>66209;66210;92726;102998</t>
  </si>
  <si>
    <t>66210;92726;102998</t>
  </si>
  <si>
    <t>P06151;P16125;P00342</t>
  </si>
  <si>
    <t>16;2;2</t>
  </si>
  <si>
    <t>332;334;332</t>
  </si>
  <si>
    <t>961;1057;1149;1869;2192;3299;3815;3964;4049;4331;4901;5139;5520;6466;6487;6774</t>
  </si>
  <si>
    <t>1027;1028;1134;1232;1991;2326;3490;4032;4184;4276;4571;5215;5470;5866;6870;6891;7198</t>
  </si>
  <si>
    <t>16851;16852;16853;16854;16855;16856;16857;16858;16859;16860;16861;16862;16863;18461;18462;18463;18464;18465;18466;18467;18468;18469;18470;18471;18472;18473;18474;18475;18476;19916;19917;19918;19919;19920;19921;19922;19923;19924;19925;19926;32762;32763;32764;32765;32766;32767;32768;32769;32770;32771;32772;32773;32774;32775;32776;32777;39153;39154;39155;39156;39157;39158;39159;39160;39161;39162;39163;59202;59203;59204;59205;59206;59207;59208;59209;59210;59211;59212;59213;69199;69200;71989;71990;71991;71992;71993;71994;71995;71996;71997;71998;71999;73361;73362;73363;73364;73365;73366;73367;73368;73369;73370;73371;73372;73373;73374;73375;78488;78489;78490;78491;78492;78493;78494;78495;78496;78497;78498;78499;78500;78501;88838;88839;88840;88841;88842;88843;88844;88845;88846;88847;88848;88849;88850;88851;88852;93371;93372;93373;93374;93375;93376;93377;93378;93379;93380;93381;93382;93383;93384;100183;100184;100185;100186;100187;100188;100189;100190;100191;100192;100193;100194;100195;100196;100197;100198;100199;100200;100201;100202;100203;100204;100205;100206;100207;100208;100209;100210;117603;117604;117605;117606;117607;117608;117609;117610;117611;117612;117613;117614;117615;117969;117970;117971;117972;117973;117974;117975;117976;117977;117978;117979;117980;117981;117982;117983;117984;123108;123109;123110;123111;123112;123113;123114;123115;123116;123117;123118;123119;123120;123121;123122</t>
  </si>
  <si>
    <t>14616;14617;14618;14619;14620;14621;14622;14623;14624;15885;15886;15887;15888;15889;15890;15891;15892;15893;15894;15895;15896;15897;15898;15899;15900;15901;15902;15903;15904;15905;15906;17139;17140;17141;17142;17143;17144;28023;28024;28025;28026;28027;28028;34136;34137;51570;51571;51572;51573;51574;51575;51576;51577;59781;59782;62188;62189;62190;63174;67890;67891;67892;67893;67894;67895;67896;67897;67898;67899;67900;67901;67902;67903;76807;76808;76809;76810;76811;76812;76813;76814;76815;76816;76817;76818;76819;76820;80766;80767;80768;80769;80770;80771;80772;80773;80774;80775;80776;80777;86221;86222;86223;86224;86225;86226;86227;86228;86229;86230;86231;86232;86233;86234;86235;86236;86237;86238;86239;86240;86241;86242;86243;102378;102379;102380;102608;102609;102610;102611;102612;102613;102614;102615;102616;102617;102618;102619;102620;102621;106816;106817;106818;106819;106820;106821;106822;106823;106824;106825;106826;106827;106828;106829;106830</t>
  </si>
  <si>
    <t>14617;15906;17144;28023;34137;51572;59781;62188;63174;67898;76807;80770;86223;102379;102609;106817</t>
  </si>
  <si>
    <t>Q91X77</t>
  </si>
  <si>
    <t>Cytochrome P450 2C50</t>
  </si>
  <si>
    <t>Cyp2c50</t>
  </si>
  <si>
    <t>sp|Q91X77|CY250_MOUSE Cytochrome P450 2C50 OS=Mus musculus OX=10090 GN=Cyp2c50 PE=1 SV=2</t>
  </si>
  <si>
    <t>559;913;1068;1205;1303;1768;1860;2330;2544;2877;3057;3491;3507;3701;4096;4679;5340;5437;6702;6873;6995</t>
  </si>
  <si>
    <t>True;True;True;True;True;True;True;True;True;False;True;True;False;True;True;True;False;False;True;True;False</t>
  </si>
  <si>
    <t>597;977;1145;1291;1394;1888;1982;2468;2693;3050;3242;3695;3711;3911;4324;4983;5675;5780;5781;7125;7299;7427</t>
  </si>
  <si>
    <t>9721;9722;9723;9724;9725;9726;9727;9728;9729;9730;9731;9732;16053;16054;16055;16056;16057;16058;16059;16060;16061;16062;16063;16064;16065;16066;16067;16068;18633;18634;18635;18636;18637;18638;18639;18640;18641;18642;18643;20825;20826;20827;20828;20829;20830;20831;20832;20833;20834;20835;20836;20837;20838;20839;20840;20841;20842;20843;20844;20845;20846;20847;20848;20849;20850;20851;20852;20853;20854;20855;20856;22389;22390;22391;22392;22393;22394;22395;22396;22397;22398;22399;22400;22401;31115;31116;31117;31118;31119;31120;31121;31122;31123;31124;31125;31126;31127;31128;31129;31130;31131;31132;31133;31134;31135;31136;31137;31138;31139;31140;31141;31142;31143;31144;31145;32610;32611;32612;32613;32614;32615;32616;32617;32618;32619;32620;41458;41459;41460;41461;41462;41463;41464;41465;41466;41467;41468;41469;45569;45570;45571;45572;45573;45574;45575;45576;45577;45578;45579;45580;45581;45582;45583;51961;51962;51963;51964;51965;51966;51967;51968;51969;51970;51971;51972;51973;51974;51975;51976;55261;62889;62890;62891;62892;62893;62894;62895;62896;62897;62898;62899;62900;62901;62902;62903;62904;62905;62906;62907;62908;62909;62910;62911;62912;62913;62914;62915;62916;62917;62918;63289;63290;63291;63292;63293;63294;63295;63296;63297;63298;63299;63300;67006;67007;67008;67009;67010;67011;67012;67013;67014;67015;67016;67017;74100;74101;74102;74103;74104;74105;74106;74107;74108;84955;84956;84957;84958;84959;84960;84961;84962;84963;84964;84965;84966;84967;84968;84969;84970;84971;84972;84973;84974;84975;84976;84977;84978;84979;84980;96929;96930;96931;96932;96933;96934;96935;96936;96937;96938;96939;96940;96941;96942;96943;96944;98692;98693;98694;98695;98696;98697;98698;98699;98700;98701;98702;98703;98704;98705;98706;98707;98708;98709;98710;98711;98712;98713;98714;98715;98716;98717;98718;98719;98720;98721;98722;98723;98724;98725;98726;98727;98728;98729;98730;98731;98732;98733;98734;98735;98736;98737;98738;98739;98740;98741;98742;98743;121887;121888;121889;121890;121891;121892;121893;121894;121895;121896;121897;121898;121899;121900;121901;121902;121903;121904;121905;121906;121907;121908;121909;121910;121911;121912;121913;121914;121915;121916;121917;121918;124656;124657;124658;124659;124660;124661;124662;124663;124664;124665;124666;124667;124668;124669;124670;126849;126850;126851;126852;126853;126854;126855;126856;126857;126858;126859;126860;126861;126862;126863;126864;126865;126866</t>
  </si>
  <si>
    <t>8457;8458;8459;8460;8461;8462;8463;14128;14129;14130;14131;14132;14133;14134;14135;14136;14137;14138;14139;14140;15994;15995;15996;15997;15998;15999;16000;16001;16002;16003;17909;17910;17911;17912;17913;17914;17915;17916;17917;17918;17919;17920;17921;17922;17923;17924;17925;17926;18951;18952;18953;18954;18955;18956;18957;26741;26742;26743;26744;26745;26746;26747;26748;26749;26750;26751;26752;26753;26754;26755;26756;27851;27852;27853;27854;27855;27856;27857;27858;35930;35931;35932;35933;35934;35935;35936;39806;39807;39808;39809;39810;39811;39812;39813;39814;39815;39816;39817;39818;39819;45498;45499;45500;45501;45502;45503;45504;45505;45506;48334;54344;54345;54346;54347;54348;54349;54350;54351;54352;54353;54354;54355;54356;54357;54358;54359;54360;54361;54362;54363;54364;54365;54366;54367;54368;54369;54370;54371;54372;54373;54374;54375;54376;54377;54378;54379;54380;54745;54746;54747;54748;54749;54750;54751;54752;54753;54754;54755;57634;57635;57636;57637;57638;57639;57640;57641;57642;57643;63741;73431;73432;73433;73434;73435;73436;73437;73438;73439;73440;73441;73442;73443;73444;83240;83241;83242;83243;83244;83245;83246;83247;83248;83249;83250;83251;83252;83253;83254;83255;84955;84956;84957;84958;84959;84960;84961;84962;84963;84964;84965;84966;84967;84968;84969;84970;84971;84972;84973;84974;84975;84976;84977;84978;84979;84980;84981;84982;84983;84984;84985;84986;84987;84988;84989;84990;84991;84992;84993;84994;84995;84996;84997;84998;84999;85000;105695;105696;105697;105698;105699;105700;105701;105702;105703;105704;105705;105706;105707;105708;105709;105710;105711;105712;105713;105714;105715;105716;105717;108358;108359;108360;108361;108362;108363;108364;110253;110254;110255;110256;110257;110258;110259;110260;110261;110262;110263;110264;110265;110266;110267;110268;110269;110270;110271;110272;110273;110274</t>
  </si>
  <si>
    <t>8463;14137;16001;17911;18953;26743;27855;35935;39819;45504;48334;54370;54747;57637;63741;73439;83252;84962;105702;108362;110269</t>
  </si>
  <si>
    <t>P28666</t>
  </si>
  <si>
    <t>Murinoglobulin-2</t>
  </si>
  <si>
    <t>Mug2</t>
  </si>
  <si>
    <t>sp|P28666|MUG2_MOUSE Murinoglobulin-2 OS=Mus musculus OX=10090 GN=Mug2 PE=1 SV=2</t>
  </si>
  <si>
    <t>234;381;496;570;887;1270;1340;1576;1954;2683;2716;2808;2881;3252;4171;4249;4536;4596;4746;4783;5069;5093;5262;5480;5481;6010;6712;7066;7184;7256</t>
  </si>
  <si>
    <t>True;False;True;True;False;False;False;False;False;False;False;False;True;True;False;True;False;False;False;False;False;False;True;False;True;True;True;False;False;True</t>
  </si>
  <si>
    <t>251;408;530;608;945;1357;1433;1687;2078;2838;2875;2977;3054;3443;4406;4488;4806;4890;5055;5094;5397;5421;5595;5826;5827;6388;7135;7500;7623;7698</t>
  </si>
  <si>
    <t>4160;4161;4162;4163;4164;4165;4166;4167;4168;4169;4170;4171;4172;4173;4174;4175;4176;4177;4178;4179;4180;4181;6906;6907;6908;6909;6910;6911;6912;6913;6914;6915;6916;6917;6918;6919;6920;6921;8780;8781;8782;8783;8784;8785;8786;8787;8788;8789;8790;8791;8792;8793;8794;8795;8796;8797;8798;8799;8800;8801;8802;8803;9862;9863;9864;9865;9866;9867;9868;15227;15228;15229;15230;21922;21923;21924;21925;21926;21927;21928;21929;21930;21931;21932;21933;22973;22974;22975;22976;22977;22978;22979;22980;22981;22982;22983;22984;22985;22986;22987;22988;27901;27902;27903;27904;27905;27906;27907;27908;27909;27910;27911;27912;27913;27914;27915;27916;27917;27918;27919;27920;27921;27922;27923;27924;27925;27926;27927;27928;27929;27930;27931;27932;34054;34055;34056;34057;34058;34059;34060;34061;34062;34063;34064;34065;34066;47891;47892;47893;47894;47895;47896;47897;47898;47899;47900;47901;47902;47903;47904;47905;47906;48690;48691;48692;48693;48694;48695;48696;48697;48698;48699;48700;48701;48702;50648;50649;50650;50651;50652;50653;50654;50655;50656;50657;50658;50659;50660;50661;52021;52022;52023;52024;52025;52026;52027;52028;52029;52030;52031;52032;52033;58477;58478;58479;58480;58481;58482;58483;58484;58485;58486;58487;58488;58489;58490;58491;58492;58493;58494;58495;58496;58497;58498;58499;58500;58501;58502;58503;75924;75925;75926;75927;75928;75929;75930;75931;75932;75933;75934;75935;75936;75937;75938;77330;77331;77332;77333;77334;77335;77336;77337;77338;77339;77340;77341;82042;82043;82044;82045;82046;82047;82048;82049;82050;82051;82052;82053;83454;83455;83456;83457;83458;83459;83460;83461;83462;83463;83464;83465;83466;83467;83468;86254;86255;86256;86257;86258;86259;86260;86261;86262;86263;86264;86265;86266;86267;86268;86269;86270;86271;86272;86273;86274;86275;86276;86277;86278;86926;86927;86928;86929;86930;86931;86932;86933;86934;86935;86936;86937;86938;86939;86940;86941;92150;92151;92152;92153;92154;92155;92156;92157;92158;92159;92160;92161;92512;92513;92514;92515;92516;92517;95540;95541;95542;95543;95544;95545;95546;95547;95548;95549;95550;95551;95552;95553;99509;99510;99511;99512;99513;99514;99515;99516;99517;99518;99519;99520;99521;99522;99523;99524;99525;99526;99527;99528;109024;109025;109026;109027;109028;109029;109030;109031;109032;109033;109034;109035;109036;109037;109038;109039;109040;109041;109042;109043;109044;109045;109046;109047;109048;109049;122078;122079;122080;122081;122082;122083;122084;122085;122086;122087;122088;122089;122090;122091;122092;122093;127871;127872;127873;127874;127875;127876;127877;127878;127879;127880;127881;127882;127883;127884;127885;127886;129851;129852;129853;129854;129855;129856;129857;129858;129859;129860;129861;129862;131035;131036;131037;131038;131039;131040;131041;131042;131043;131044;131045;131046;131047;131048;131049</t>
  </si>
  <si>
    <t>3762;3763;3764;3765;3766;3767;3768;3769;3770;6358;6359;7887;7888;7889;7890;7891;7892;7893;7894;7895;7896;7897;8536;13309;13310;13311;18658;18659;19490;19491;19492;19493;19494;19495;19496;19497;19498;19499;19500;19501;23976;23977;23978;23979;23980;23981;28984;28985;28986;28987;28988;28989;28990;28991;28992;28993;28994;28995;41691;41692;41693;41694;41695;41696;41697;41698;41699;41700;41701;41702;41703;41704;41705;41706;41707;41708;42624;42625;42626;42627;42628;44148;44149;44150;44151;45529;45530;45531;45532;45533;45534;45535;45536;45537;45538;45539;51028;51029;51030;51031;51032;51033;51034;51035;51036;51037;51038;51039;51040;51041;51042;51043;65911;65912;65913;65914;65915;65916;65917;65918;65919;65920;65921;65922;65923;67143;67144;67145;70891;70892;70893;70894;70895;70896;70897;70898;70899;70900;70901;70902;70903;70904;70905;70906;70907;72248;72249;72250;72251;72252;72253;72254;72255;72256;72257;72258;72259;72260;72261;74832;74833;74834;74835;74836;74837;74838;74839;74840;74841;74842;74843;74844;74845;75224;75225;79838;79839;79840;79841;80078;80079;82261;82262;82263;82264;82265;85664;85665;85666;85667;93026;93027;93028;93029;93030;93031;93032;93033;93034;93035;93036;93037;93038;93039;93040;93041;93042;93043;93044;105846;105847;105848;105849;105850;105851;105852;105853;105854;105855;105856;105857;110983;110984;110985;110986;110987;110988;110989;110990;110991;110992;110993;110994;110995;110996;110997;110998;112794;112795;112796;112797;113773;113774;113775;113776;113777;113778;113779;113780</t>
  </si>
  <si>
    <t>3764;6359;7889;8536;13309;18658;19501;23978;28987;41694;42625;44148;45534;51031;65913;67144;70896;72258;74837;75225;79840;80079;82263;85664;85667;93028;105856;110994;112797;113774</t>
  </si>
  <si>
    <t>P62889</t>
  </si>
  <si>
    <t>60S ribosomal protein L30</t>
  </si>
  <si>
    <t>Rpl30</t>
  </si>
  <si>
    <t>sp|P62889|RL30_MOUSE 60S ribosomal protein L30 OS=Mus musculus OX=10090 GN=Rpl30 PE=1 SV=2</t>
  </si>
  <si>
    <t>3509;4140;4332;5354;5494;5907;6303;7269</t>
  </si>
  <si>
    <t>3713;4370;4572;5689;5840;6278;6699;7712</t>
  </si>
  <si>
    <t>63327;63328;63329;63330;63331;63332;63333;63334;63335;63336;63337;63338;63339;63340;63341;63342;63343;63344;63345;63346;63347;63348;63349;75224;75225;75226;75227;75228;75229;75230;75231;75232;75233;75234;75235;75236;75237;78502;78503;78504;78505;78506;78507;78508;78509;78510;78511;78512;78513;97140;97141;97142;97143;97144;97145;97146;97147;97148;99727;99728;99729;99730;99731;99732;99733;99734;99735;99736;99737;99738;99739;99740;99741;107303;107304;107305;107306;107307;107308;107309;107310;107311;107312;107313;107314;107315;107316;107317;107318;107319;107320;107321;107322;107323;107324;107325;107326;107327;107328;107329;107330;107331;107332;107333;114747;114748;114749;114750;114751;114752;114753;114754;114755;114756;114757;114758;114759;114760;114761;131280;131281;131282;131283;131284;131285;131286;131287;131288;131289;131290;131291;131292;131293;131294</t>
  </si>
  <si>
    <t>54776;54777;54778;54779;65160;65161;65162;65163;65164;65165;65166;65167;65168;65169;65170;65171;67904;67905;67906;67907;67908;67909;67910;67911;67912;67913;67914;67915;83392;83393;85831;91860;91861;91862;91863;91864;91865;91866;91867;91868;91869;91870;91871;91872;91873;91874;91875;91876;91877;91878;91879;99608;99609;99610;99611;99612;99613;99614;99615;99616;99617;99618;99619;99620;99621;99622;113983</t>
  </si>
  <si>
    <t>54777;65165;67904;83393;85831;91869;99608;113983</t>
  </si>
  <si>
    <t>Cytochrome c oxidase subunit 6C</t>
  </si>
  <si>
    <t>Cox6c</t>
  </si>
  <si>
    <t>sp|Q9CPQ1|COX6C_MOUSE Cytochrome c oxidase subunit 6C OS=Mus musculus OX=10090 GN=Cox6c PE=1 SV=3</t>
  </si>
  <si>
    <t>206;644;1840;5629</t>
  </si>
  <si>
    <t>223;684;1960;5982</t>
  </si>
  <si>
    <t>3647;3648;3649;3650;3651;3652;3653;3654;3655;3656;3657;3658;10941;10942;10943;10944;10945;10946;10947;10948;10949;10950;10951;10952;10953;10954;10955;10956;32234;32235;32236;32237;32238;32239;32240;32241;32242;32243;32244;32245;32246;32247;102143;102144;102145;102146;102147;102148;102149;102150;102151;102152;102153;102154</t>
  </si>
  <si>
    <t>3298;3299;3300;3301;3302;3303;3304;3305;9320;9321;9322;9323;9324;9325;9326;9327;9328;9329;9330;9331;9332;9333;9334;27630;27631;27632;27633;27634;27635;27636;27637;27638;27639;27640;27641;87657;87658;87659;87660;87661;87662;87663;87664</t>
  </si>
  <si>
    <t>3299;9320;27633;87659</t>
  </si>
  <si>
    <t>P34914</t>
  </si>
  <si>
    <t>Bifunctional epoxide hydrolase 2;Cytosolic epoxide hydrolase 2;Lipid-phosphate phosphatase</t>
  </si>
  <si>
    <t>Ephx2</t>
  </si>
  <si>
    <t>sp|P34914|HYES_MOUSE Bifunctional epoxide hydrolase 2 OS=Mus musculus OX=10090 GN=Ephx2 PE=1 SV=2</t>
  </si>
  <si>
    <t>67;302;509;551;579;852;951;1012;1499;2235;2269;2447;3133;3276;3277;3296;3404;3432;5198;5269;5346;5458;5462;6214;6531;6764;6938</t>
  </si>
  <si>
    <t>69;324;543;588;617;618;906;907;1016;1017;1082;1083;1604;2370;2405;2592;3321;3467;3468;3487;3604;3632;5529;5602;5681;5804;5808;6609;6938;7187;7366</t>
  </si>
  <si>
    <t>1055;1056;1057;1058;1059;1060;1061;1062;1063;1064;1065;1066;1067;1068;1069;1070;1071;1072;1073;1074;1075;1076;1077;1078;1079;5515;5516;5517;5518;5519;5520;5521;5522;5523;5524;5525;5526;5527;5528;5529;5530;5531;5532;5533;5534;5535;5536;5537;5538;5539;5540;5541;5542;5543;5544;5545;5546;8959;8960;8961;8962;8963;8964;8965;8966;8967;8968;8969;8970;8971;8972;8973;8974;8975;8976;8977;8978;9587;9588;9589;9590;9591;9592;9593;9594;9595;9596;9597;9598;9599;9600;9601;9602;9969;9970;9971;9972;9973;9974;9975;9976;9977;9978;9979;9980;9981;9982;9983;9984;9985;9986;9987;9988;9989;9990;9991;14439;14440;14441;14442;14443;14444;14445;14446;14447;14448;14449;14450;14451;14452;14453;14454;14455;14456;14457;14458;14459;14460;14461;14462;14463;14464;14465;14466;14467;14468;14469;14470;14471;14472;14473;14474;14475;14476;14477;16639;16640;16641;16642;16643;16644;16645;16646;16647;16648;16649;16650;16651;16652;16653;16654;16655;16656;16657;16658;16659;16660;16661;16662;16663;16664;16665;16666;16667;16668;16669;16670;16671;16672;16673;16674;16675;16676;16677;16678;16679;16680;16681;16682;16683;16684;16685;17749;17750;17751;17752;17753;17754;17755;17756;17757;17758;17759;17760;17761;17762;17763;17764;17765;17766;17767;17768;17769;17770;17771;17772;17773;17774;17775;17776;17777;17778;17779;17780;17781;17782;17783;17784;17785;17786;17787;17788;17789;17790;17791;17792;17793;17794;17795;17796;17797;17798;17799;17800;17801;17802;17803;17804;17805;17806;17807;25872;25873;25874;25875;25876;25877;25878;25879;25880;25881;25882;25883;25884;25885;25886;39851;39852;39853;39854;39855;39856;39857;39858;39859;39860;39861;39862;40409;40410;40411;40412;40413;40414;40415;40416;40417;40418;40419;40420;40421;40422;40423;40424;40425;40426;40427;40428;40429;40430;40431;40432;40433;40434;40435;40436;40437;40438;43888;43889;43890;43891;43892;43893;43894;43895;43896;43897;43898;43899;43900;43901;43902;43903;56502;56503;56504;56505;56506;56507;56508;56509;56510;56511;56512;56513;56514;56515;58816;58817;58818;58819;58820;58821;58822;58823;58824;58825;58826;58827;58828;58829;58830;58831;58832;58833;58834;58835;58836;58837;58838;58839;58840;58841;59164;59165;59166;59167;59168;59169;59170;59171;59172;59173;59174;59175;59176;59177;59178;59179;61199;61200;61201;61202;61203;61725;61726;61727;61728;61729;61730;61731;61732;61733;61734;61735;61736;61737;61738;61739;61740;61741;61742;61743;61744;61745;61746;61747;61748;61749;61750;61751;94296;94297;94298;94299;94300;94301;94302;94303;94304;94305;94306;94307;94308;95685;95686;95687;95688;95689;95690;95691;95692;95693;95694;95695;95696;95697;95698;95699;95700;95701;95702;95703;95704;95705;95706;95707;95708;95709;95710;95711;95712;95713;95714;95715;95716;97023;97024;97025;97026;97027;97028;97029;97030;97031;97032;97033;97034;97035;97036;97037;97038;99086;99087;99088;99089;99090;99091;99092;99093;99094;99095;99096;99097;99098;99099;99100;99101;99102;99103;99104;99105;99106;99107;99108;99109;99110;99111;99112;99113;99114;99115;99116;99117;99149;99150;99151;99152;99153;99154;99155;99156;99157;99158;99159;99160;99161;99162;99163;99164;113366;113367;113368;113369;113370;113371;113372;113373;113374;118758;118759;118760;118761;118762;118763;118764;118765;118766;118767;118768;118769;118770;118771;118772;122857;122858;122859;122860;122861;122862;122863;122864;122865;122866;122867;122868;122869;122870;122871;122872;122873;122874;122875;122876;122877;122878;122879;122880;122881;122882;122883;122884;125842;125843;125844;125845;125846;125847;125848;125849;125850;125851;125852;125853;125854;125855;125856;125857</t>
  </si>
  <si>
    <t>816;817;818;819;820;821;822;823;824;825;826;827;828;829;830;831;832;833;834;835;836;5153;5154;5155;5156;5157;5158;5159;5160;5161;5162;5163;5164;5165;5166;5167;5168;5169;5170;5171;5172;5173;5174;5175;5176;5177;5178;5179;7973;7974;7975;7976;7977;7978;7979;7980;7981;7982;7983;7984;7985;7986;7987;7988;8380;8381;8382;8383;8384;8385;8386;8387;8388;8389;8390;8391;8392;8393;8394;8395;8624;8625;8626;8627;8628;8629;8630;8631;8632;8633;8634;8635;8636;8637;8638;8639;8640;8641;8642;8643;8644;8645;8646;12441;12442;12443;12444;12445;12446;12447;12448;12449;12450;12451;12452;12453;12454;12455;12456;12457;12458;12459;12460;12461;12462;12463;12464;12465;12466;12467;14490;14491;14492;14493;14494;14495;14496;14497;14498;14499;14500;14501;14502;14503;14504;14505;14506;14507;14508;14509;14510;14511;14512;14513;14514;14515;14516;14517;14518;14519;14520;14521;14522;14523;14524;14525;14526;15434;15435;15436;15437;15438;15439;15440;15441;15442;15443;15444;15445;15446;15447;15448;15449;15450;15451;15452;15453;15454;15455;15456;15457;15458;15459;15460;15461;21954;21955;21956;21957;21958;21959;34730;34731;34732;34733;34734;34735;34736;34737;35172;35173;35174;35175;35176;35177;35178;35179;35180;35181;35182;35183;35184;35185;35186;35187;35188;35189;35190;35191;35192;35193;35194;35195;38333;38334;38335;38336;38337;38338;38339;38340;38341;38342;38343;38344;38345;38346;38347;38348;38349;38350;38351;38352;38353;49276;49277;49278;49279;49280;49281;49282;49283;49284;49285;49286;49287;49288;49289;49290;49291;49292;49293;49294;49295;49296;49297;49298;49299;49300;51261;51262;51263;51264;51265;51266;51267;51268;51269;51270;51271;51549;51550;51551;51552;51553;51554;51555;51556;51557;51558;53136;53491;53492;53493;53494;53495;53496;53497;53498;53499;53500;53501;53502;53503;53504;53505;53506;53507;53508;53509;81327;81328;81329;82370;82371;82372;82373;82374;82375;82376;82377;82378;82379;82380;82381;82382;82383;82384;82385;82386;82387;83327;83328;83329;83330;83331;83332;83333;83334;83335;83336;83337;83338;83339;83340;83341;83342;85248;85249;85250;85251;85252;85253;85254;85255;85256;85257;85258;85259;85260;85261;85262;85263;85264;85265;85271;85272;85273;85274;85275;85276;98546;98547;98548;98549;103204;103205;103206;103207;103208;103209;103210;103211;103212;103213;103214;103215;106440;106441;106442;106443;106444;106445;106446;106447;106448;106449;106450;106451;106452;106453;106454;106455;106456;106457;106458;106459;106460;106461;106462;106463;106464;106465;106466;106467;106468;106469;106470;106471;106472;106473;106474;109372;109373;109374;109375;109376;109377;109378;109379;109380;109381;109382;109383;109384;109385;109386;109387;109388;109389;109390;109391;109392</t>
  </si>
  <si>
    <t>822;5168;7977;8395;8631;12446;14516;15441;21957;34735;35173;38333;49291;51262;51264;51551;53136;53492;81327;82380;83330;85261;85274;98547;103209;106448;109372</t>
  </si>
  <si>
    <t>120;121;122;123;124</t>
  </si>
  <si>
    <t>54;196;198;361;502</t>
  </si>
  <si>
    <t>O55143;Q8R429;Q64518</t>
  </si>
  <si>
    <t>37;10;6</t>
  </si>
  <si>
    <t>Sarcoplasmic/endoplasmic reticulum calcium ATPase 2</t>
  </si>
  <si>
    <t>Atp2a2</t>
  </si>
  <si>
    <t>sp|O55143|AT2A2_MOUSE Sarcoplasmic/endoplasmic reticulum calcium ATPase 2 OS=Mus musculus OX=10090 GN=Atp2a2 PE=1 SV=2</t>
  </si>
  <si>
    <t>1044;994;1038</t>
  </si>
  <si>
    <t>297;406;704;715;952;1282;1293;1312;1662;1668;2127;2523;2804;2967;3151;3236;3304;3510;4562;4638;4797;4915;4916;5208;5355;5524;5545;5779;5904;6151;6152;6332;6420;6495;6680;6728;6911</t>
  </si>
  <si>
    <t>True;True;True;True;True;True;True;True;True;True;True;True;True;True;True;True;True;True;True;True;True;True;True;True;True;True;True;True;True;True;True;True;True;True;True;True;True</t>
  </si>
  <si>
    <t>319;435;749;760;1018;1370;1383;1404;1777;1783;2260;2671;2973;3144;3340;3426;3495;3714;4846;4940;5108;5231;5232;5539;5690;5871;5892;5893;6141;6275;6539;6540;6730;6823;6900;7099;7100;7151;7338</t>
  </si>
  <si>
    <t>5420;5421;5422;5423;5424;5425;5426;5427;5428;5429;5430;5431;7301;7302;7303;7304;7305;7306;7307;7308;7309;11946;11947;11948;11949;11950;11951;11952;11953;11954;11955;11956;11957;11958;11959;12135;12136;12137;12138;12139;12140;12141;12142;12143;12144;12145;12146;12147;12148;12149;16686;16687;16688;16689;16690;16691;16692;16693;16694;16695;16696;16697;16698;16699;16700;16701;22060;22061;22062;22063;22064;22065;22066;22067;22068;22069;22070;22071;22072;22073;22074;22075;22076;22077;22078;22079;22080;22081;22082;22083;22084;22261;22262;22263;22264;22265;22266;22267;22268;22269;22270;22271;22272;22273;22274;22275;22520;22521;22522;22523;22524;22525;22526;29260;29261;29262;29263;29357;29358;29359;29360;29361;29362;29363;29364;29365;29366;29367;29368;29369;29370;37502;37503;37504;37505;37506;37507;37508;37509;37510;37511;37512;37513;37514;37515;37516;37517;37518;37519;45229;45230;45231;45232;45233;45234;45235;45236;45237;45238;45239;45240;45241;45242;45243;45244;50603;50604;50605;50606;50607;50608;50609;50610;50611;50612;50613;50614;53522;53523;53524;53525;53526;53527;53528;53529;53530;53531;53532;53533;53534;53535;56784;56785;56786;56787;56788;56789;56790;56791;56792;56793;56794;56795;56796;56797;56798;56799;58162;58163;58164;58165;58166;58167;58168;58169;58170;58171;58172;58173;58174;58175;58176;58177;58178;58179;58180;58181;58182;58183;58184;58185;58186;58187;58188;58189;58190;58191;58192;58193;59274;59275;59276;59277;59278;59279;59280;59281;59282;59283;59284;63350;63351;63352;63353;63354;63355;63356;63357;63358;63359;63360;63361;63362;63363;63364;63365;63366;63367;63368;82811;82812;82813;82814;82815;82816;82817;82818;82819;82820;82821;82822;82823;82824;82825;82826;84326;84327;84328;84329;84330;84331;84332;84333;84334;84335;87117;87118;87119;87120;87121;89110;89111;89112;89113;89114;89115;89116;89117;89118;89119;89120;89121;89122;89123;89124;89125;89126;89127;89128;89129;89130;89131;89132;89133;89134;89135;89136;94445;94446;94447;94448;94449;94450;94451;94452;94453;94454;97149;97150;97151;97152;97153;97154;97155;97156;97157;97158;97159;97160;100249;100250;100251;100252;100253;100254;100255;100256;100257;100258;100259;100260;100261;100262;100263;100264;100581;100582;100583;100584;100585;100586;100587;100588;100589;100590;100591;100592;100593;100594;100595;100596;100597;100598;100599;100600;100601;100602;100603;100604;100605;100606;100607;100608;100609;100610;100611;100612;105232;105233;105234;105235;105236;105237;105238;105239;105240;105241;105242;105243;105244;107255;107256;107257;107258;107259;107260;107261;107262;107263;107264;107265;107266;107267;107268;107269;107270;112155;112156;112157;112158;112159;112160;112161;112162;112163;112164;112165;112166;112167;112168;112169;112170;115176;115177;115178;115179;115180;115181;115182;115183;115184;115185;115186;116590;116591;116592;116593;116594;116595;116596;116597;116598;116599;116600;116601;116602;116603;116604;116605;118110;118111;118112;118113;118114;118115;118116;118117;118118;118119;118120;118121;118122;118123;118124;118125;121232;121233;121234;121235;121236;121237;121238;121239;121240;121241;121242;121243;121244;121245;121246;121247;121248;121249;121250;121251;121252;121253;121254;121255;121256;121257;121258;121259;122314;122315;122316;122317;122318;125369;125370;125371;125372;125373;125374;125375;125376;125377;125378</t>
  </si>
  <si>
    <t>5098;6620;6621;6622;6623;6624;6625;6626;10188;10189;10190;10191;10192;10193;10194;10195;10196;10197;10275;14527;14528;14529;14530;14531;14532;14533;14534;18730;18731;18732;18733;18734;18735;18736;18737;18738;18739;18740;18741;18742;18743;18744;18745;18867;18868;18869;18870;18871;18872;18873;18874;18875;18876;18877;18878;18879;18880;18881;18882;18883;18884;18885;18886;18887;19128;19129;19130;19131;19132;19133;19134;25164;25221;25222;25223;25224;25225;25226;25227;25228;25229;25230;32380;32381;32382;32383;32384;32385;32386;39565;39566;39567;39568;44112;44113;44114;44115;44116;44117;44118;44119;44120;44121;44122;46783;46784;46785;46786;46787;46788;49502;49503;49504;49505;49506;49507;49508;49509;49510;49511;49512;50667;50668;50669;50670;50671;50672;50673;50674;50675;50676;50677;50678;50679;50680;50681;50682;50683;50684;50685;50686;50687;50688;50689;50690;51617;51618;51619;54780;54781;54782;54783;54784;54785;54786;54787;54788;54789;54790;54791;54792;54793;71807;71808;71809;71810;71811;71812;71813;71814;71815;71816;71817;71818;71819;71820;71821;72941;72942;72943;75327;75328;75329;75330;75331;77161;77162;77163;77164;77165;77166;77167;77168;77169;77170;77171;77172;77173;81412;81413;81414;83394;83395;83396;83397;83398;83399;83400;83401;83402;83403;83404;86310;86311;86312;86313;86314;86315;86316;86317;86318;86319;86320;86321;86322;86547;86548;86549;86550;86551;86552;86553;86554;86555;86556;86557;86558;86559;86560;86561;86562;86563;86564;86565;86566;86567;86568;86569;90308;90309;90310;90311;90312;91813;91814;91815;91816;97462;97463;97464;97465;97466;97467;97468;97469;97470;99912;99913;99914;99915;99916;99917;99918;99919;99920;99921;101134;101135;101136;101137;101138;101139;101140;101141;101142;101143;101144;101145;101146;101147;101148;102682;102683;102684;102685;102686;105069;105070;105071;105072;105073;105074;105075;105076;105077;105078;105079;105080;105081;106026;106027;106028;106029;109071;109072</t>
  </si>
  <si>
    <t>5098;6622;10191;10275;14528;18732;18885;19133;25164;25229;32383;39566;44120;46783;49512;50690;51617;54783;71810;72942;75331;77164;77166;81414;83397;86311;86568;90308;91816;97463;97470;99913;101134;102682;105076;106027;109072</t>
  </si>
  <si>
    <t>38;39</t>
  </si>
  <si>
    <t>494;536</t>
  </si>
  <si>
    <t>Q8VCN5</t>
  </si>
  <si>
    <t>Cystathionine gamma-lyase</t>
  </si>
  <si>
    <t>Cth</t>
  </si>
  <si>
    <t>sp|Q8VCN5|CGL_MOUSE Cystathionine gamma-lyase OS=Mus musculus OX=10090 GN=Cth PE=1 SV=1</t>
  </si>
  <si>
    <t>194;555;632;784;1901;1921;2796;3574;3748;3938;4243;4383;4953;5278;6275;6846</t>
  </si>
  <si>
    <t>210;592;672;835;2024;2044;2964;3781;3961;4156;4482;4625;5270;5611;6670;7272</t>
  </si>
  <si>
    <t>3454;3455;3456;3457;3458;3459;3460;3461;3462;9652;9653;9654;9655;9656;9657;9658;9659;9660;9661;9662;9663;9664;9665;9666;9667;10759;10760;10761;10762;10763;10764;10765;10766;10767;10768;10769;10770;10771;10772;13328;13329;13330;13331;13332;13333;13334;13335;13336;13337;13338;13339;13340;13341;33285;33286;33287;33288;33289;33290;33291;33292;33293;33294;33295;33296;33297;33298;33299;33300;33554;33555;33556;33557;33558;33559;33560;33561;33562;33563;33564;33565;33566;33567;50454;50455;50456;50457;50458;50459;50460;50461;50462;50463;50464;50465;50466;65044;65045;65046;65047;65048;65049;65050;65051;65052;65053;65054;65055;65056;65057;65058;65059;65060;65061;65062;65063;65064;65065;65066;65067;65068;65069;65070;65071;65072;65073;65074;65075;67935;67936;67937;67938;67939;67940;67941;67942;67943;67944;67945;67946;71434;71435;71436;71437;71438;71439;71440;71441;71442;71443;71444;71445;71446;71447;71448;71449;77233;77234;77235;77236;77237;77238;77239;77240;77241;77242;77243;77244;77245;77246;77247;79243;79244;79245;79246;79247;79248;79249;79250;79251;79252;79253;79254;79255;79256;79257;79258;89737;89738;89739;89740;89741;89742;89743;89744;89745;89746;89747;89748;89749;89750;95888;95889;95890;95891;95892;95893;95894;95895;95896;95897;95898;95899;95900;114342;114343;114344;114345;114346;114347;114348;114349;114350;114351;114352;114353;114354;114355;124282;124283;124284;124285;124286;124287;124288;124289;124290;124291;124292;124293;124294;124295;124296;124297;124298;124299;124300;124301;124302;124303;124304;124305;124306;124307</t>
  </si>
  <si>
    <t>3131;3132;3133;3134;3135;3136;3137;8418;8419;8420;8421;8422;8423;8424;8425;8426;8427;8428;8429;8430;8431;9206;9207;9208;9209;9210;9211;9212;9213;9214;9215;9216;9217;9218;11637;11638;11639;11640;11641;11642;11643;11644;11645;11646;11647;28353;28354;28355;28356;28357;28358;28359;28360;28361;28362;28363;28364;28365;28366;28367;28368;28563;28564;44026;44027;44028;44029;44030;44031;44032;44033;44034;56139;56140;56141;56142;56143;56144;56145;56146;56147;56148;56149;56150;56151;56152;56153;56154;56155;56156;56157;56158;56159;56160;56161;56162;56163;56164;56165;56166;56167;56168;56169;56170;58426;58427;58428;58429;61721;61722;61723;61724;61725;61726;61727;61728;61729;61730;61731;61732;61733;61734;61735;67073;67074;67075;67076;67077;67078;67079;67080;67081;67082;67083;67084;68428;68429;68430;68431;68432;68433;68434;68435;68436;68437;68438;68439;68440;68441;68442;68443;68444;68445;68446;68447;68448;68449;68450;68451;68452;68453;68454;68455;77693;77694;77695;77696;77697;77698;77699;77700;77701;77702;77703;77704;77705;77706;82515;82516;82517;82518;82519;82520;82521;82522;82523;82524;99272;108077;108078;108079;108080;108081;108082;108083;108084;108085;108086;108087;108088;108089;108090</t>
  </si>
  <si>
    <t>3136;8431;9206;11647;28357;28564;44029;56148;58428;61732;67084;68445;77695;82515;99272;108080</t>
  </si>
  <si>
    <t>P35492</t>
  </si>
  <si>
    <t>Histidine ammonia-lyase</t>
  </si>
  <si>
    <t>Hal</t>
  </si>
  <si>
    <t>sp|P35492|HUTH_MOUSE Histidine ammonia-lyase OS=Mus musculus OX=10090 GN=Hal PE=1 SV=1</t>
  </si>
  <si>
    <t>157;321;925;1940;2198;2205;2461;4127;4528;5514;5726;6186;6697;6865;7094;7266</t>
  </si>
  <si>
    <t>169;345;989;2064;2332;2339;2606;4357;4797;5860;6082;6578;7120;7291;7529;7709</t>
  </si>
  <si>
    <t>2774;2775;2776;2777;2778;2779;2780;2781;2782;2783;2784;2785;2786;2787;2788;2789;5853;5854;5855;5856;5857;5858;5859;5860;5861;5862;5863;5864;5865;16247;16248;16249;16250;16251;16252;16253;16254;16255;16256;16257;16258;16259;16260;16261;16262;16263;16264;33886;33887;33888;33889;33890;33891;33892;33893;33894;33895;33896;33897;39251;39252;39253;39254;39255;39256;39257;39258;39259;39260;39261;39262;39263;39264;39265;39266;39267;39268;39269;39270;39271;39272;39273;39355;39356;39357;39358;39359;39360;39361;39362;39363;39364;44173;44174;44175;44176;44177;44178;44179;44180;44181;44182;44183;44184;74844;74845;74846;74847;74848;74849;74850;74851;74852;74853;74854;74855;74856;74857;74858;74859;81932;81933;81934;81935;81936;81937;81938;100000;100001;100002;100003;100004;100005;100006;100007;100008;100009;100010;100011;100012;100013;100014;100015;100016;100017;100018;100019;100020;100021;100022;100023;100024;100025;100026;100027;104137;104138;104139;104140;104141;104142;104143;104144;104145;104146;104147;104148;104149;104150;112776;112777;112778;112779;112780;112781;112782;121798;121799;121800;121801;121802;121803;121804;121805;121806;121807;121808;121809;121810;121811;121812;121813;124553;124554;124555;124556;124557;124558;124559;124560;124561;124562;124563;124564;128313;128314;128315;128316;128317;128318;128319;128320;128321;128322;128323;131225;131226;131227;131228;131229;131230;131231;131232;131233;131234;131235;131236;131237;131238;131239</t>
  </si>
  <si>
    <t>2596;2597;2598;2599;2600;2601;2602;5503;5504;5505;5506;5507;5508;14256;14257;28888;28889;28890;28891;28892;28893;28894;34194;34195;34196;34197;34198;34199;34200;34201;34202;34203;34204;34205;34206;34207;34246;34247;34248;34249;38652;38653;38654;64556;64557;64558;64559;64560;64561;64562;70795;70796;70797;70798;86020;86021;86022;86023;86024;86025;86026;86027;86028;86029;86030;86031;86032;86033;86034;86035;86036;86037;86038;86039;86040;89442;89443;89444;89445;89446;97920;97921;97922;97923;105639;105640;105641;105642;105643;105644;105645;105646;105647;105648;105649;105650;105651;108296;108297;108298;108299;108300;108301;108302;108303;111356;111357;111358;111359;111360;111361;111362;113939;113940;113941;113942;113943;113944;113945;113946;113947;113948;113949;113950;113951;113952;113953</t>
  </si>
  <si>
    <t>2596;5508;14256;28889;34198;34247;38653;64558;70795;86022;89445;97920;105642;108301;111358;113950</t>
  </si>
  <si>
    <t>Q9CXW4</t>
  </si>
  <si>
    <t>60S ribosomal protein L11</t>
  </si>
  <si>
    <t>Rpl11</t>
  </si>
  <si>
    <t>sp|Q9CXW4|RL11_MOUSE 60S ribosomal protein L11 OS=Mus musculus OX=10090 GN=Rpl11 PE=1 SV=4</t>
  </si>
  <si>
    <t>472;6553;7014</t>
  </si>
  <si>
    <t>506;6962;7446</t>
  </si>
  <si>
    <t>8410;8411;8412;8413;8414;8415;8416;8417;8418;8419;8420;8421;8422;8423;119034;119035;119036;119037;119038;119039;119040;119041;119042;119043;119044;127139;127140;127141;127142;127143;127144;127145;127146;127147;127148;127149;127150;127151;127152;127153;127154</t>
  </si>
  <si>
    <t>7624;7625;7626;7627;7628;7629;7630;7631;7632;7633;7634;7635;103393;103394;103395;110493;110494;110495;110496;110497;110498;110499;110500;110501;110502;110503;110504;110505</t>
  </si>
  <si>
    <t>7624;103394;110496</t>
  </si>
  <si>
    <t>257;294;962;1009;1628;2268;2348;2626;3063;4446;4761;6392;7076;7148</t>
  </si>
  <si>
    <t>276;316;1029;1077;1741;2404;2488;2776;3249;4694;5070;6794;7511;7583</t>
  </si>
  <si>
    <t>4704;4705;4706;4707;4708;4709;4710;4711;4712;4713;4714;4715;5390;5391;5392;5393;5394;5395;5396;5397;5398;5399;5400;16864;16865;16866;16867;16868;16869;16870;16871;16872;16873;16874;16875;17547;17548;17549;17550;17551;17552;17553;17554;17555;17556;17557;28698;28699;28700;28701;28702;28703;28704;28705;28706;28707;28708;28709;40397;40398;40399;40400;40401;40402;40403;40404;40405;40406;40407;40408;41910;41911;41912;41913;41914;41915;41916;41917;41918;46856;46857;46858;46859;46860;46861;46862;46863;46864;46865;46866;46867;55396;55397;55398;55399;55400;55401;55402;55403;55404;55405;55406;55407;55408;55409;55410;80123;80124;80125;80126;80127;80128;80129;80130;80131;80132;80133;80134;80135;86520;86521;86522;86523;86524;86525;86526;86527;86528;86529;86530;86531;86532;116203;116204;116205;116206;116207;128038;128039;128040;128041;128042;128043;128044;128045;128046;128047;128048;128049;128050;128051;129079;129080;129081;129082;129083;129084;129085;129086;129087;129088;129089;129090;129091</t>
  </si>
  <si>
    <t>4261;4262;4263;4264;4265;4266;4267;4268;4269;4270;4271;5084;5085;5086;5087;5088;14625;14626;14627;15127;15128;15129;15130;15131;15132;24687;24688;24689;24690;24691;24692;24693;24694;24695;24696;24697;24698;35170;35171;36539;40842;40843;40844;48435;48436;48437;48438;48439;48440;48441;48442;48443;48444;48445;69121;69122;69123;69124;69125;74975;74976;100838;100839;111126;111127;111128;111129;111130;111131;111132;111133;111134;111135;111896;111897;111898;111899;111900;111901</t>
  </si>
  <si>
    <t>4264;5086;14627;15128;24698;35171;36539;40842;48438;69125;74976;100838;111133;111897</t>
  </si>
  <si>
    <t>O09173</t>
  </si>
  <si>
    <t>Homogentisate 1,2-dioxygenase</t>
  </si>
  <si>
    <t>Hgd</t>
  </si>
  <si>
    <t>sp|O09173|HGD_MOUSE Homogentisate 1,2-dioxygenase OS=Mus musculus OX=10090 GN=Hgd PE=1 SV=2</t>
  </si>
  <si>
    <t>694;851;2022;3112;3532;3966;4594;4650;5003;5284;5527;5796;5870;6922;7109</t>
  </si>
  <si>
    <t>739;905;2149;3299;3737;4186;4888;4952;5324;5617;5874;6159;6237;7349;7544</t>
  </si>
  <si>
    <t>11816;11817;11818;11819;11820;11821;11822;11823;11824;11825;11826;11827;14423;14424;14425;14426;14427;14428;14429;14430;14431;14432;14433;14434;14435;14436;14437;14438;35295;35296;35297;35298;35299;35300;35301;35302;35303;35304;35305;35306;35307;35308;56134;56135;56136;56137;56138;56139;56140;56141;56142;56143;56144;56145;56146;56147;56148;56149;56150;56151;56152;56153;56154;56155;56156;56157;56158;56159;56160;56161;56162;63827;63828;63829;63830;63831;63832;63833;63834;63835;63836;63837;63838;63839;63840;63841;63842;63843;63844;63845;63846;63847;63848;63849;63850;63851;63852;63853;63854;63855;63856;63857;63858;72003;72004;72005;72006;72007;72008;72009;72010;72011;72012;72013;72014;72015;72016;72017;83426;83427;83428;83429;83430;83431;83432;83433;83434;83435;83436;83437;83438;84485;84486;84487;84488;84489;84490;84491;84492;84493;84494;84495;84496;90790;90791;90792;90793;90794;90795;90796;90797;90798;90799;90800;90801;90802;90803;90804;90805;90806;90807;90808;90809;90810;90811;90812;90813;90814;90815;90816;95974;95975;95976;95977;95978;95979;95980;95981;95982;95983;95984;95985;95986;95987;95988;95989;100297;100298;100299;100300;100301;100302;100303;100304;100305;100306;100307;100308;100309;100310;100311;100312;105541;105542;105543;105544;105545;105546;105547;105548;105549;105550;105551;105552;106625;106626;106627;106628;106629;106630;106631;106632;106633;106634;106635;106636;106637;106638;106639;106640;106641;106642;106643;106644;106645;106646;106647;106648;106649;125511;125512;125513;125514;125515;125516;125517;125518;125519;125520;125521;125522;125523;125524;125525;125526;128495;128496;128497;128498;128499;128500;128501;128502;128503;128504;128505;128506;128507;128508;128509;128510</t>
  </si>
  <si>
    <t>10117;10118;10119;10120;10121;10122;10123;10124;12431;12432;12433;12434;12435;12436;12437;12438;12439;12440;30204;30205;30206;30207;30208;30209;30210;30211;30212;30213;30214;30215;49027;49028;49029;49030;55125;55126;55127;55128;55129;55130;55131;55132;55133;55134;55135;55136;55137;55138;55139;55140;55141;55142;55143;55144;55145;55146;55147;55148;55149;55150;55151;55152;62193;62194;62195;62196;62197;62198;62199;62200;62201;62202;62203;62204;62205;62206;62207;72223;72224;72225;72226;72227;72228;72229;72230;72231;72232;72233;73036;73037;73038;73039;73040;73041;73042;73043;73044;73045;73046;73047;78656;78657;78658;78659;78660;78661;78662;78663;78664;78665;78666;78667;78668;78669;78670;78671;78672;78673;78674;78675;78676;82557;82558;82559;82560;82561;82562;82563;82564;86345;86346;86347;86348;86349;86350;86351;86352;86353;86354;86355;86356;86357;86358;86359;86360;86361;86362;86363;86364;86365;86366;86367;86368;86369;86370;86371;90534;90535;90536;90537;90538;90539;90540;90541;90542;90543;90544;90545;91387;91388;91389;91390;91391;91392;91393;91394;91395;91396;91397;91398;91399;91400;91401;91402;91403;91404;91405;91406;91407;91408;91409;91410;109111;109112;109113;109114;109115;109116;109117;111452;111453;111454;111455;111456;111457;111458;111459;111460;111461;111462;111463;111464;111465;111466;111467;111468;111469</t>
  </si>
  <si>
    <t>10124;12436;30209;49028;55131;62202;72228;73036;78661;82562;86366;90535;91399;109115;111464</t>
  </si>
  <si>
    <t>Q8BHN3;REV__Q3T9X0</t>
  </si>
  <si>
    <t>Q8BHN3</t>
  </si>
  <si>
    <t>37;1</t>
  </si>
  <si>
    <t>Neutral alpha-glucosidase AB</t>
  </si>
  <si>
    <t>Ganab</t>
  </si>
  <si>
    <t>sp|Q8BHN3|GANAB_MOUSE Neutral alpha-glucosidase AB OS=Mus musculus OX=10090 GN=Ganab PE=1 SV=1</t>
  </si>
  <si>
    <t>944;538</t>
  </si>
  <si>
    <t>129;160;352;791;812;921;1036;1531;1811;1967;2000;2271;2372;2654;2700;2888;3030;3239;3462;3660;4199;4301;4521;4828;5148;5175;5410;5464;5516;5919;6581;6670;6685;6823;6986;7063;7231</t>
  </si>
  <si>
    <t>137;172;378;842;864;985;1111;1641;1931;2091;2127;2407;2512;2513;2806;2858;3062;3212;3429;3663;3868;4436;4540;4789;5139;5479;5506;5750;5810;5862;6290;6992;7088;7105;7249;7418;7497;7672</t>
  </si>
  <si>
    <t>2203;2204;2205;2206;2207;2208;2209;2210;2211;2212;2213;2214;2215;2216;2217;2218;2219;2220;2221;2222;2223;2224;2225;2226;2227;2228;2822;2823;2824;2825;2826;2827;2828;2829;2830;2831;2832;2833;2834;6339;6340;6341;6342;6343;6344;6345;6346;6347;6348;6349;6350;6351;6352;6353;6354;6355;6356;6357;6358;6359;6360;6361;6362;13435;13436;13437;13438;13439;13440;13441;13442;13443;13444;13445;13446;13447;13448;13449;13450;13451;13452;13453;13454;13767;13768;13769;13770;13771;13772;13773;13774;16166;16167;16168;16169;16170;16171;16172;16173;16174;16175;16176;16177;16178;16179;16180;16181;16182;16183;16184;16185;16186;16187;16188;16189;16190;18180;18181;18182;18183;18184;18185;18186;18187;18188;18189;18190;26571;26572;26573;26574;26575;26576;26577;26578;26579;26580;26581;26582;26583;26584;26585;26586;31790;31791;31792;31793;31794;31795;31796;31797;31798;31799;31800;31801;34226;34227;34228;34229;34230;34231;34232;34233;34234;34235;34236;34237;34238;34239;34240;34956;34957;34958;34959;34960;34961;34962;34963;34964;34965;34966;34967;40455;40456;40457;40458;40459;40460;40461;40462;40463;40464;40465;40466;40467;40468;40469;40470;40471;40472;40473;40474;40475;40476;40477;40478;40479;40480;40481;40482;40483;40484;40485;40486;42432;42433;42434;42435;42436;42437;42438;42439;42440;42441;42442;42443;42444;42445;42446;42447;42448;42449;42450;42451;42452;42453;42454;42455;42456;42457;42458;42459;42460;42461;42462;42463;47351;47352;47353;47354;47355;47356;47357;47358;47359;47360;47361;47362;47363;47364;47365;47366;48336;48337;48338;48339;48340;48341;48342;48343;48344;48345;48346;48347;48348;48349;48350;48351;48352;48353;48354;48355;48356;48357;48358;48359;48360;48361;52170;52171;52172;52173;52174;52175;52176;52177;52178;52179;52180;52181;52182;52183;52184;52185;54681;54682;54683;54684;54685;54686;54687;54688;54689;54690;54691;54692;54693;54694;54695;54696;58216;58217;58218;58219;58220;58221;58222;58223;58224;58225;58226;58227;58228;58229;58230;58231;62368;62369;62370;62371;62372;62373;62374;62375;62376;62377;62378;62379;62380;62381;62382;62383;66403;66404;66405;66406;66407;66408;66409;66410;66411;66412;66413;66414;66415;66416;66417;66418;76400;76401;76402;76403;76404;76405;76406;76407;76408;76409;76410;76411;78070;78071;78072;78073;78074;78075;78076;78077;78078;78079;78080;78081;78082;78083;78084;78085;78086;78087;78088;78089;78090;78091;78092;78093;78094;78095;81815;81816;81817;81818;81819;81820;81821;81822;81823;81824;81825;81826;81827;81828;81829;81830;87515;87516;87517;87518;87519;87520;87521;87522;87523;87524;87525;87526;87527;87528;87529;87530;93497;93498;93499;93500;93501;93502;93503;93504;93505;93506;93507;93508;93509;93510;93511;93512;93910;93911;93912;93913;93914;93915;93916;93917;93918;93919;93920;93921;93922;93923;93924;93925;93926;93927;93928;93929;93930;93931;93932;93933;98028;98029;98030;98031;98032;98033;98034;98035;98036;98037;98038;98039;98040;98041;98042;98043;98044;98045;98046;98047;98048;98049;98050;98051;98052;98053;98054;98055;99168;99169;99170;99171;99172;99173;99174;99175;99176;99177;99178;99179;99180;99181;99182;99183;99184;99185;99186;99187;99188;99189;99190;99191;99192;99193;99194;99195;99196;99197;99198;100060;100061;100062;100063;100064;100065;100066;100067;100068;100069;100070;100071;100072;107558;107559;107560;107561;107562;107563;107564;107565;107566;107567;107568;107569;107570;107571;107572;107573;107574;107575;107576;107577;107578;107579;107580;107581;107582;107583;107584;107585;107586;107587;107588;107589;107590;107591;107592;107593;107594;107595;107596;119514;119515;119516;119517;119518;119519;119520;119521;119522;119523;119524;119525;121070;121071;121072;121073;121074;121075;121076;121077;121078;121079;121080;121081;121346;121347;121348;121349;121350;121351;121352;121353;121354;121355;123988;123989;123990;123991;123992;123993;123994;123995;123996;123997;123998;123999;124000;124001;126708;126709;126710;126711;126712;126713;126714;126715;126716;126717;126718;126719;126720;126721;126722;126723;127840;127841;127842;127843;127844;127845;127846;127847;127848;127849;127850;127851;127852;127853;127854;127855;130669;130670;130671;130672;130673;130674;130675;130676;130677;130678</t>
  </si>
  <si>
    <t>2109;2110;2111;2112;2113;2114;2115;2116;2117;2118;2119;2120;2121;2122;2123;2124;2125;2126;2127;2128;2129;2630;2631;2632;2633;2634;2635;2636;2637;2638;2639;2640;5873;5874;5875;5876;5877;5878;5879;5880;5881;5882;5883;5884;5885;5886;5887;11726;11727;11728;11729;11730;11731;11732;11733;11734;11735;11736;11737;11738;11739;11740;11972;11973;14212;14213;14214;14215;14216;14217;14218;14219;14220;14221;14222;14223;14224;15700;15701;15702;15703;15704;15705;15706;15707;15708;15709;22742;22743;22744;27259;29084;29085;29086;29087;29088;29089;29090;29091;29092;29093;29094;29095;29096;29097;29098;29099;29100;29101;29102;29103;29104;29105;29106;29107;29108;29109;29110;29111;29112;29113;29114;29115;29116;29894;29895;29896;29897;29898;29899;29900;29901;29902;29903;29904;35210;35211;35212;35213;35214;35215;35216;35217;35218;35219;35220;35221;35222;35223;35224;35225;35226;35227;35228;35229;35230;35231;35232;35233;35234;35235;35236;36993;36994;36995;36996;36997;36998;36999;37000;37001;37002;37003;37004;37005;37006;37007;37008;37009;37010;37011;37012;37013;37014;37015;41285;41286;41287;41288;41289;41290;41291;41292;41293;41294;41295;41296;41297;41298;41299;41300;42212;42213;42214;42215;42216;42217;42218;42219;42220;42221;42222;42223;42224;42225;42226;42227;45630;45631;45632;45633;45634;45635;45636;45637;45638;45639;47760;47761;47762;47763;47764;47765;47766;50700;50701;50702;50703;50704;53958;53959;53960;53961;53962;53963;53964;53965;53966;53967;53968;53969;57200;66219;66220;66221;66222;66223;66224;66225;66226;66227;66228;66229;66230;67625;67626;67627;67628;67629;67630;67631;67632;70702;70703;70704;70705;70706;70707;70708;70709;70710;70711;70712;70713;70714;70715;70716;70717;75567;75568;75569;75570;75571;75572;75573;75574;75575;75576;75577;75578;75579;80841;80842;80843;80844;80845;80846;80847;80848;80849;80850;80851;80852;80853;80854;81097;81098;81099;81100;81101;81102;81103;81104;81105;81106;81107;81108;81109;81110;81111;81112;84178;84179;84180;84181;84182;84183;84184;84185;84186;84187;85278;85279;85280;85281;85282;85283;85284;85285;85286;85287;85288;85289;85290;85291;85292;85293;85294;85295;85296;86068;86069;86070;86071;86072;86073;86074;86075;86076;92035;92036;92037;92038;92039;92040;92041;92042;92043;92044;92045;92046;92047;92048;92049;92050;92051;92052;92053;92054;92055;92056;92057;92058;92059;92060;92061;92062;103853;103854;103855;103856;103857;103858;103859;103860;103861;103862;103863;103864;103865;104963;104964;105140;105141;105142;105143;105144;105145;105146;105147;105148;107874;107875;107876;107877;107878;107879;107880;107881;107882;107883;107884;107885;110151;110152;110153;110154;110155;110156;110157;110158;110159;110160;110161;110162;110965;110966;110967;110968;110969;113478;113479;113480;113481;113482</t>
  </si>
  <si>
    <t>2123;2631;5877;11735;11973;14224;15708;22743;27259;29099;29898;35230;37007;41287;42216;45633;47761;50701;53960;57200;66223;67631;70705;75578;80851;81100;84185;85291;86068;92060;103857;104964;105144;107878;110153;110969;113479</t>
  </si>
  <si>
    <t>P50285</t>
  </si>
  <si>
    <t>Dimethylaniline monooxygenase [N-oxide-forming] 1</t>
  </si>
  <si>
    <t>Fmo1</t>
  </si>
  <si>
    <t>sp|P50285|FMO1_MOUSE Dimethylaniline monooxygenase [N-oxide-forming] 1 OS=Mus musculus OX=10090 GN=Fmo1 PE=1 SV=1</t>
  </si>
  <si>
    <t>269;377;714;1517;1981;2136;2792;4422;4561;4776;5244;5626;6082;6248;6341;6374;6386;6391;6614;6983;7102</t>
  </si>
  <si>
    <t>288;404;759;1626;2106;2269;2960;4665;4845;5086;5577;5979;6462;6643;6741;6775;6787;6793;7027;7415;7537</t>
  </si>
  <si>
    <t>4873;4874;4875;4876;4877;4878;4879;4880;4881;4882;4883;4884;6792;6793;6794;6795;6796;6797;6798;6799;6800;6801;6802;12120;12121;12122;12123;12124;12125;12126;12127;12128;12129;12130;12131;12132;12133;12134;26341;26342;26343;26344;26345;26346;26347;26348;26349;26350;26351;26352;26353;26354;26355;26356;34434;34435;34436;34437;34438;34439;34440;34441;34442;34443;34444;34445;34446;34447;34448;34449;37652;37653;37654;37655;37656;37657;37658;37659;37660;37661;37662;37663;37664;50386;50387;50388;50389;50390;50391;50392;50393;50394;50395;50396;50397;50398;79746;79747;79748;79749;79750;79751;79752;79753;79754;79755;79756;79757;79758;79759;79760;82802;82803;82804;82805;82806;82807;82808;82809;82810;86798;86799;86800;86801;86802;86803;86804;86805;86806;86807;86808;86809;86810;95214;95215;95216;95217;95218;95219;95220;95221;95222;95223;95224;102086;102087;102088;102089;102090;102091;102092;102093;102094;102095;102096;102097;102098;102099;102100;102101;110524;110525;110526;110527;110528;110529;110530;110531;110532;110533;110534;110535;110536;110537;110538;113944;113945;113946;113947;113948;113949;113950;113951;113952;113953;113954;113955;113956;113957;113958;113959;115347;115348;115349;115350;115351;115352;115353;115354;115355;115356;115357;115358;115359;115360;115843;115844;115845;115846;115847;115848;115849;115850;115851;115852;115853;116073;116074;116075;116076;116077;116078;116079;116080;116081;116082;116083;116084;116085;116086;116087;116088;116187;116188;116189;116190;116191;116192;116193;116194;116195;116196;116197;116198;116199;116200;116201;116202;120138;120139;120140;120141;120142;120143;126663;126664;126665;126666;126667;126668;126669;126670;126671;126672;126673;126674;126675;126676;126677;126678;128402;128403;128404;128405;128406;128407;128408;128409;128410;128411;128412</t>
  </si>
  <si>
    <t>4403;4404;4405;4406;4407;4408;4409;4410;4411;6199;6200;6201;6202;6203;6204;6205;6206;6207;10264;10265;10266;10267;10268;10269;10270;10271;10272;10273;10274;22587;22588;22589;22590;22591;22592;22593;22594;22595;22596;22597;22598;29263;29264;29265;29266;29267;29268;29269;29270;29271;29272;29273;29274;29275;29276;29277;29278;32462;32463;32464;32465;32466;32467;32468;32469;32470;32471;32472;32473;43978;43979;43980;43981;43982;43983;43984;43985;43986;43987;43988;43989;68773;68774;68775;68776;68777;68778;68779;68780;68781;68782;71806;75141;75142;75143;75144;75145;75146;75147;75148;75149;75150;75151;75152;82006;82007;82008;82009;82010;82011;82012;82013;82014;82015;82016;87612;87613;87614;87615;87616;95203;95204;95205;95206;95207;95208;95209;95210;98972;98973;100052;100053;100054;100055;100056;100057;100058;100059;100060;100061;100062;100063;100064;100065;100493;100494;100495;100496;100497;100498;100499;100500;100501;100755;100756;100757;100758;100759;100760;100761;100762;100763;100764;100765;100766;100767;100768;100769;100770;100825;100826;100827;100828;100829;100830;100831;100832;100833;100834;100835;100836;100837;104251;110134;110135;110136;110137;110138;110139;110140;110141;110142;110143;110144;110145;110146;110147;110148;111410</t>
  </si>
  <si>
    <t>4408;6203;10272;22593;29264;32465;43979;68780;71806;75142;82006;87613;95205;98972;100058;100494;100758;100826;104251;110136;111410</t>
  </si>
  <si>
    <t>O88451</t>
  </si>
  <si>
    <t>Retinol dehydrogenase 7</t>
  </si>
  <si>
    <t>Rdh7</t>
  </si>
  <si>
    <t>sp|O88451|RDH7_MOUSE Retinol dehydrogenase 7 OS=Mus musculus OX=10090 GN=Rdh7 PE=1 SV=1</t>
  </si>
  <si>
    <t>275;1659;3712;4390;4678;5844;6091;6246;6525;6736;6831;7083;7084;7220;7259</t>
  </si>
  <si>
    <t>294;295;1774;3923;4632;4982;6211;6472;6641;6932;7159;7257;7518;7519;7660;7701</t>
  </si>
  <si>
    <t>4957;4958;4959;4960;4961;4962;4963;4964;4965;4966;4967;4968;4969;4970;4971;4972;4973;4974;4975;4976;4977;4978;4979;4980;4981;4982;4983;4984;4985;4986;4987;4988;4989;4990;4991;4992;4993;4994;4995;4996;4997;29217;29218;29219;29220;29221;29222;29223;29224;29225;29226;29227;29228;29229;29230;29231;29232;29233;29234;29235;29236;29237;29238;67208;67209;67210;67211;67212;67213;67214;67215;67216;67217;67218;67219;67220;67221;67222;67223;79345;79346;79347;79348;79349;79350;79351;79352;79353;79354;79355;79356;79357;79358;79359;79360;84939;84940;84941;84942;84943;84944;84945;84946;84947;84948;84949;84950;84951;84952;84953;84954;106261;106262;106263;106264;106265;106266;106267;106268;106269;106270;106271;106272;106273;106274;106275;106276;106277;106278;110806;110807;110808;110809;110810;110811;110812;110813;110814;110815;110816;110817;110818;110819;110820;110821;110822;110823;110824;110825;110826;110827;110828;110829;110830;110831;110832;110833;110834;110835;110836;113912;113913;113914;113915;113916;113917;113918;113919;113920;113921;113922;113923;113924;113925;113926;113927;118667;118668;118669;118670;118671;118672;118673;118674;118675;118676;118677;118678;118679;118680;118681;118682;122426;122427;122428;122429;122430;122431;122432;122433;122434;122435;122436;122437;122438;122439;122440;122441;124071;124072;124073;124074;124075;124076;124077;124078;124079;124080;124081;124082;124083;124084;124085;124086;128133;128134;128135;128136;128137;128138;128139;128140;128141;128142;128143;128144;128145;128146;128147;128148;128149;128150;128151;128152;128153;128154;128155;128156;128157;128158;128159;128160;128161;128162;128163;128164;128165;128166;128167;128168;128169;128170;128171;128172;128173;128174;128175;128176;128177;128178;128179;128180;128181;128182;128183;130430;130431;130432;130433;130434;130435;130436;130437;130438;130439;130440;130441;130442;130443;130444;130445;131065;131066;131067;131068;131069;131070;131071;131072;131073;131074;131075;131076;131077;131078;131079;131080;131081;131082;131083;131084;131085;131086;131087;131088;131089;131090;131091</t>
  </si>
  <si>
    <t>4461;4462;4463;4464;4465;4466;4467;4468;4469;4470;4471;4472;4473;4474;4475;4476;4477;4478;4479;4480;4481;4482;4483;4484;4485;4486;4487;4488;4489;4490;4491;4492;4493;4494;4495;4496;25138;25139;25140;25141;25142;25143;25144;25145;25146;25147;57760;57761;57762;57763;57764;57765;57766;57767;57768;57769;57770;57771;57772;57773;57774;68515;68516;68517;68518;68519;68520;68521;68522;68523;68524;68525;68526;68527;68528;68529;68530;68531;68532;68533;68534;68535;68536;68537;68538;68539;68540;68541;68542;68543;68544;68545;73413;73414;73415;73416;73417;73418;73419;73420;73421;73422;73423;73424;73425;73426;73427;73428;73429;73430;91078;91079;91080;91081;91082;91083;91084;91085;91086;91087;91088;91089;91090;91091;91092;91093;91094;91095;95726;95727;95728;95729;95730;95731;95732;95733;95734;95735;95736;95737;95738;95739;95740;95741;95742;95743;95744;95745;95746;95747;95748;95749;95750;95751;95752;95753;95754;95755;95756;95757;95758;95759;95760;95761;95762;95763;95764;95765;95766;95767;95768;95769;98934;98935;98936;98937;98938;98939;98940;98941;98942;98943;98944;98945;98946;98947;98948;98949;98950;98951;98952;98953;98954;98955;98956;98957;98958;98959;98960;98961;103109;103110;103111;103112;103113;103114;103115;103116;103117;103118;103119;103120;103121;103122;103123;103124;103125;103126;103127;103128;103129;103130;103131;103132;103133;103134;103135;106121;106122;106123;106124;106125;106126;106127;106128;106129;106130;106131;106132;106133;106134;106135;106136;107916;107917;107918;107919;107920;107921;107922;107923;107924;107925;107926;107927;107928;107929;107930;107931;107932;107933;111219;111220;111221;111222;111223;111224;111225;111226;111227;111228;111229;111230;111231;111232;111233;111234;111235;111236;111237;111238;111239;111240;111241;111242;111243;111244;111245;111246;111247;111248;111249;111250;111251;111252;111253;111254;111255;111256;111257;111258;111259;111260;111261;111262;113301;113785;113786;113787;113788;113789;113790;113791;113792;113793;113794;113795;113796;113797;113798;113799;113800;113801;113802;113803;113804;113805;113806;113807;113808;113809;113810;113811;113812</t>
  </si>
  <si>
    <t>4466;25142;57765;68542;73429;91088;95765;98940;103113;106136;107917;111222;111257;113301;113801</t>
  </si>
  <si>
    <t>Q71KT5</t>
  </si>
  <si>
    <t>Delta(14)-sterol reductase</t>
  </si>
  <si>
    <t>Tm7sf2</t>
  </si>
  <si>
    <t>sp|Q71KT5|ERG24_MOUSE Delta(14)-sterol reductase TM7SF2 OS=Mus musculus OX=10090 GN=Tm7sf2 PE=1 SV=2</t>
  </si>
  <si>
    <t>3478;3531;3807;6224</t>
  </si>
  <si>
    <t>3681;3736;4024;6619</t>
  </si>
  <si>
    <t>62629;62630;62631;62632;62633;62634;62635;62636;62637;62638;62639;62640;62641;62642;62643;62644;63811;63812;63813;63814;63815;63816;63817;63818;63819;63820;63821;63822;63823;63824;63825;63826;69105;69106;69107;69108;69109;69110;69111;69112;69113;69114;69115;113512;113513;113514;113515;113516;113517;113518;113519;113520;113521;113522;113523;113524;113525;113526</t>
  </si>
  <si>
    <t>54132;54133;54134;54135;54136;54137;54138;54139;54140;54141;54142;54143;55124;59716;59717;98635;98636;98637;98638;98639;98640;98641;98642;98643;98644;98645;98646</t>
  </si>
  <si>
    <t>54137;55124;59716;98637</t>
  </si>
  <si>
    <t>Q9Z0N1;Q9Z0N2</t>
  </si>
  <si>
    <t>Eukaryotic translation initiation factor 2 subunit 3, X-linked;Eukaryotic translation initiation factor 2 subunit 3, Y-linked</t>
  </si>
  <si>
    <t>Eif2s3x;Eif2s3y</t>
  </si>
  <si>
    <t>sp|Q9Z0N1|IF2G_MOUSE Eukaryotic translation initiation factor 2 subunit 3, X-linked OS=Mus musculus OX=10090 GN=Eif2s3x PE=1 SV=2;sp|Q9Z0N2|IF2H_MOUSE Eukaryotic translation initiation factor 2 subunit 3, Y-linked OS=Mus musculus OX=10090 GN=Eif2s3y PE=1 S</t>
  </si>
  <si>
    <t>203;2901;3319;3858;6446</t>
  </si>
  <si>
    <t>220;3075;3511;4075;6850</t>
  </si>
  <si>
    <t>3589;3590;3591;3592;3593;3594;3595;3596;3597;3598;3599;52339;52340;52341;52342;52343;52344;52345;52346;52347;52348;52349;52350;52351;52352;59589;59590;59591;59592;59593;59594;59595;59596;59597;59598;59599;59600;59601;59602;70040;70041;70042;70043;70044;70045;70046;70047;70048;70049;70050;70051;117288;117289;117290;117291;117292;117293;117294;117295;117296;117297;117298;117299;117300;117301;117302;117303;117304;117305;117306;117307;117308;117309;117310;117311;117312;117313;117314</t>
  </si>
  <si>
    <t>3251;3252;3253;3254;3255;3256;3257;3258;3259;45764;45765;45766;45767;45768;45769;51883;51884;51885;51886;51887;51888;51889;51890;51891;51892;51893;60654;102167;102168;102169;102170;102171;102172;102173;102174</t>
  </si>
  <si>
    <t>3254;45768;51883;60654;102169</t>
  </si>
  <si>
    <t>Q9EQ06</t>
  </si>
  <si>
    <t>Estradiol 17-beta-dehydrogenase 11</t>
  </si>
  <si>
    <t>Hsd17b11</t>
  </si>
  <si>
    <t>sp|Q9EQ06|DHB11_MOUSE Estradiol 17-beta-dehydrogenase 11 OS=Mus musculus OX=10090 GN=Hsd17b11 PE=1 SV=1</t>
  </si>
  <si>
    <t>169;385;1689;1924;4250;4342;5690</t>
  </si>
  <si>
    <t>True;True;False;True;False;False;True</t>
  </si>
  <si>
    <t>182;412;1806;2047;4489;4582;6044</t>
  </si>
  <si>
    <t>2987;2988;2989;2990;6981;6982;6983;6984;6985;6986;6987;6988;6989;6990;6991;6992;6993;6994;6995;29633;29634;29635;29636;29637;29638;29639;29640;29641;29642;29643;29644;29645;29646;29647;29648;33587;33588;33589;33590;77342;77343;77344;77345;77346;77347;77348;77349;77350;77351;77352;77353;77354;77355;77356;77357;78647;78648;78649;78650;78651;78652;78653;78654;78655;78656;78657;78658;78659;78660;78661;78662;103559;103560;103561;103562;103563;103564;103565;103566;103567;103568;103569;103570;103571;103572;103573;103574;103575;103576;103577;103578;103579;103580;103581;103582;103583;103584;103585;103586;103587</t>
  </si>
  <si>
    <t>2760;2761;2762;2763;6415;6416;6417;6418;6419;6420;6421;6422;25415;25416;25417;25418;25419;25420;25421;25422;25423;25424;25425;25426;25427;25428;25429;25430;25431;28578;28579;67146;67147;67148;67149;67150;67151;67152;67153;67154;67155;67156;67157;67158;67159;67160;67161;68016;68017;68018;68019;68020;68021;68022;68023;68024;68025;68026;68027;89026;89027;89028;89029;89030;89031;89032;89033;89034;89035;89036;89037;89038;89039;89040;89041;89042</t>
  </si>
  <si>
    <t>2761;6418;25423;28579;67150;68019;89028</t>
  </si>
  <si>
    <t>P58710</t>
  </si>
  <si>
    <t>L-gulonolactone oxidase</t>
  </si>
  <si>
    <t>Gulo</t>
  </si>
  <si>
    <t>sp|P58710|GGLO_MOUSE L-gulonolactone oxidase OS=Mus musculus OX=10090 GN=Gulo PE=1 SV=3</t>
  </si>
  <si>
    <t>88;1073;1201;1413;1636;1637;1638;1885;2156;2593;2682;2684;2947;3500;3670;3678;5019;5138;6201;6791</t>
  </si>
  <si>
    <t>92;1151;1287;1510;1750;1751;1752;2008;2289;2743;2836;2837;2839;3123;3704;3879;3888;5342;5469;6594;7215</t>
  </si>
  <si>
    <t>1430;1431;1432;1433;1434;1435;1436;1437;1438;1439;1440;1441;1442;1443;1444;1445;1446;1447;1448;1449;1450;1451;1452;1453;18760;18761;18762;18763;18764;18765;18766;18767;18768;18769;18770;20770;20771;20772;20773;20774;20775;20776;20777;20778;20779;20780;20781;20782;20783;20784;20785;20786;20787;24334;24335;24336;24337;24338;24339;24340;24341;24342;24343;24344;24345;24346;24347;24348;24349;24350;24351;24352;24353;24354;24355;24356;24357;28861;28862;28863;28864;28865;28866;28867;28868;28869;28870;28871;28872;28873;28874;28875;28876;28877;28878;28879;28880;28881;28882;28883;28884;28885;28886;28887;28888;28889;28890;28891;28892;28893;28894;28895;28896;28897;28898;28899;28900;28901;28902;28903;28904;28905;28906;28907;28908;28909;28910;28911;28912;28913;28914;28915;28916;33045;33046;33047;33048;33049;33050;33051;33052;33053;33054;33055;33056;33057;33058;33059;37994;37995;37996;37997;37998;37999;38000;38001;38002;38003;38004;38005;38006;38007;38008;38009;46343;46344;46345;46346;46347;46348;46349;46350;46351;46352;46353;46354;46355;46356;46357;47855;47856;47857;47858;47859;47860;47861;47862;47863;47864;47865;47866;47867;47868;47869;47870;47871;47872;47873;47874;47875;47876;47877;47878;47879;47880;47881;47882;47883;47884;47885;47886;47887;47888;47889;47890;47907;47908;47909;47910;47911;47912;47913;47914;47915;47916;47917;47918;47919;47920;47921;53180;53181;53182;53183;53184;53185;53186;53187;53188;53189;53190;53191;53192;53193;53194;53195;63155;63156;63157;63158;63159;63160;63161;63162;63163;63164;63165;63166;66590;66591;66592;66593;66594;66595;66596;66597;66598;66599;66600;66601;66712;66713;66714;66715;66716;66717;66718;66719;66720;66721;66722;66723;66724;66725;66726;91105;91106;91107;91108;91109;91110;91111;91112;91113;91114;91115;91116;91117;91118;91119;91120;93359;93360;93361;93362;93363;93364;93365;93366;93367;93368;93369;93370;113057;113058;113059;113060;113061;113062;113063;113064;113065;113066;113067;113068;113069;113070;113071;123386;123387;123388;123389;123390;123391;123392;123393;123394;123395;123396;123397;123398;123399;123400;123401;123402;123403;123404;123405;123406;123407;123408;123409;123410;123411;123412;123413;123414;123415;123416</t>
  </si>
  <si>
    <t>1366;1367;1368;1369;1370;1371;1372;1373;1374;1375;1376;1377;1378;16155;16156;16157;16158;16159;16160;16161;16162;16163;16164;17862;17863;17864;17865;17866;17867;17868;17869;17870;17871;17872;17873;17874;17875;17876;17877;20776;20777;20778;20779;20780;20781;20782;20783;20784;20785;20786;20787;20788;20789;24866;24867;24868;24869;24870;24871;24872;24873;24874;24875;24876;24877;24878;24879;24880;24881;24882;24883;24884;24885;24886;24887;24888;28209;32683;32684;32685;32686;32687;32688;32689;32690;32691;32692;32693;32694;32695;32696;32697;32698;40386;40387;40388;40389;40390;40391;40392;40393;40394;40395;40396;40397;40398;40399;40400;41669;41670;41671;41672;41673;41674;41675;41676;41677;41678;41679;41680;41681;41682;41683;41684;41685;41686;41687;41688;41689;41690;41709;41710;41711;41712;41713;41714;41715;41716;41717;41718;41719;41720;46519;46520;46521;46522;46523;46524;46525;46526;46527;46528;46529;46530;46531;46532;46533;46534;54666;54667;54668;57386;57387;57388;57389;57390;57391;57392;57393;57394;57395;57396;57471;57472;57473;57474;57475;57476;57477;57478;57479;57480;57481;57482;57483;57484;78879;78880;80754;80755;80756;80757;80758;80759;80760;80761;80762;80763;80764;80765;98135;98136;98137;98138;98139;98140;98141;98142;98143;98144;98145;98146;107124;107125;107126;107127;107128;107129;107130;107131;107132;107133;107134;107135;107136;107137;107138;107139;107140;107141;107142;107143;107144;107145;107146;107147;107148;107149;107150;107151;107152;107153;107154</t>
  </si>
  <si>
    <t>1371;16155;17865;20776;24870;24885;24888;28209;32693;40394;41684;41719;46534;54668;57389;57471;78879;80755;98141;107147</t>
  </si>
  <si>
    <t>Q9QYC7</t>
  </si>
  <si>
    <t>Vitamin K-dependent gamma-carboxylase</t>
  </si>
  <si>
    <t>Ggcx</t>
  </si>
  <si>
    <t>sp|Q9QYC7|VKGC_MOUSE Vitamin K-dependent gamma-carboxylase OS=Mus musculus OX=10090 GN=Ggcx PE=1 SV=1</t>
  </si>
  <si>
    <t>40;878;2251;2822;4583;5149;5231;5380;6322;6919;7135</t>
  </si>
  <si>
    <t>42;933;2387;2992;4873;5480;5563;5716;6720;7346;7570</t>
  </si>
  <si>
    <t>611;612;613;614;615;616;617;618;619;620;621;622;15005;15006;15007;15008;15009;15010;15011;15012;15013;15014;15015;15016;15017;15018;15019;15020;40139;40140;40141;40142;40143;40144;40145;40146;40147;40148;40149;40150;40151;40152;51011;51012;51013;51014;51015;51016;51017;51018;51019;51020;51021;51022;83218;83219;83220;83221;83222;83223;83224;83225;83226;83227;83228;83229;83230;83231;83232;83233;83234;83235;83236;83237;83238;83239;83240;83241;83242;93513;93514;93515;93516;93517;93518;93519;93520;93521;93522;93523;93524;93525;93526;93527;94897;94898;94899;94900;94901;94902;94903;94904;94905;94906;94907;94908;94909;94910;94911;94912;97493;97494;97495;97496;97497;97498;97499;115076;115077;115078;115079;115080;115081;115082;115083;115084;115085;115086;115087;115088;115089;115090;125485;125486;125487;125488;125489;125490;125491;125492;125493;125494;125495;125496;125497;125498;128881;128882;128883;128884;128885;128886;128887;128888;128889;128890;128891;128892</t>
  </si>
  <si>
    <t>454;455;456;457;458;459;460;461;462;463;464;465;13062;13063;13064;13065;13066;13067;13068;13069;13070;13071;13072;13073;34974;34975;34976;34977;34978;34979;34980;34981;34982;44451;44452;44453;44454;44455;44456;44457;44458;44459;44460;44461;44462;72125;72126;72127;72128;72129;72130;72131;72132;72133;72134;72135;72136;72137;72138;72139;72140;72141;72142;72143;72144;72145;72146;72147;72148;80855;80856;80857;80858;80859;80860;80861;80862;80863;81767;83641;83642;99845;99846;99847;99848;99849;99850;99851;99852;99853;99854;99855;99856;109105;109106;109107;109108;111751;111752;111753;111754</t>
  </si>
  <si>
    <t>465;13063;34979;44451;72139;80855;81767;83641;99846;109105;111751</t>
  </si>
  <si>
    <t>P53026</t>
  </si>
  <si>
    <t>60S ribosomal protein L10a</t>
  </si>
  <si>
    <t>Rpl10a</t>
  </si>
  <si>
    <t>sp|P53026|RL10A_MOUSE 60S ribosomal protein L10a OS=Mus musculus OX=10090 GN=Rpl10a PE=1 SV=3</t>
  </si>
  <si>
    <t>582;583;1096;1970;3093;3548</t>
  </si>
  <si>
    <t>621;622;1176;2094;3280;3753</t>
  </si>
  <si>
    <t>10020;10021;10022;10023;10024;10025;10026;10027;10028;10029;10030;10031;10032;10033;10034;10035;10036;10037;10038;10039;10040;10041;10042;10043;10044;19150;19151;19152;19153;19154;19155;19156;19157;19158;19159;19160;19161;19162;19163;34281;34282;34283;34284;34285;34286;34287;34288;34289;34290;34291;34292;34293;34294;34295;34296;34297;34298;34299;34300;34301;34302;34303;55830;55831;55832;55833;55834;55835;55836;55837;55838;55839;55840;55841;55842;55843;55844;55845;64239;64240;64241;64242;64243;64244;64245;64246;64247;64248;64249;64250;64251;64252;64253;64254;64255;64256;64257;64258;64259;64260;64261;64262;64263;64264;64265;64266;64267;64268</t>
  </si>
  <si>
    <t>8664;8665;8666;8667;8668;8669;8670;8671;8672;8673;8674;8675;8676;8677;8678;8679;8680;8681;8682;8683;16578;16579;16580;16581;16582;16583;16584;29152;29153;29154;29155;29156;29157;29158;29159;29160;29161;29162;29163;29164;29165;29166;48797;48798;48799;48800;48801;48802;48803;48804;48805;48806;48807;48808;48809;48810;48811;55377;55378;55379;55380;55381;55382;55383;55384;55385;55386;55387;55388;55389;55390</t>
  </si>
  <si>
    <t>8666;8681;16581;29164;48810;55383</t>
  </si>
  <si>
    <t>Q9DC50</t>
  </si>
  <si>
    <t>Peroxisomal carnitine O-octanoyltransferase</t>
  </si>
  <si>
    <t>Crot</t>
  </si>
  <si>
    <t>sp|Q9DC50|OCTC_MOUSE Peroxisomal carnitine O-octanoyltransferase OS=Mus musculus OX=10090 GN=Crot PE=1 SV=1</t>
  </si>
  <si>
    <t>45;185;940;1256;1268;1674;2067;3106;3832;5416;5842;5869;6896;7137;7138</t>
  </si>
  <si>
    <t>47;199;1004;1343;1355;1789;2196;3293;4049;5758;6209;6236;7323;7572;7573</t>
  </si>
  <si>
    <t>663;664;665;666;667;668;669;670;671;672;673;674;675;676;677;3258;3259;3260;3261;3262;3263;3264;3265;3266;3267;3268;3269;3270;16476;16477;16478;16479;16480;16481;16482;16483;21685;21896;21897;21898;21899;21900;21901;21902;21903;21904;21905;21906;21907;21908;21909;29453;29454;29455;29456;29457;29458;29459;29460;29461;29462;29463;29464;29465;35956;35957;35958;35959;35960;35961;35962;35963;35964;56028;56029;56030;56031;56032;56033;56034;56035;56036;56037;56038;56039;56040;56041;56042;56043;69619;69620;69621;69622;69623;69624;69625;69626;69627;69628;69629;69630;69631;69632;98222;98223;98224;98225;98226;98227;98228;98229;98230;98231;98232;98233;98234;98235;98236;106233;106234;106235;106236;106237;106238;106239;106240;106241;106242;106243;106244;106245;106246;106247;106248;106611;106612;106613;106614;106615;106616;106617;106618;106619;106620;106621;106622;106623;106624;125029;125030;125031;125032;125033;125034;125035;125036;125037;125038;125039;128900;128901;128902;128903;128904;128905;128906;128907;128908;128909;128910;128911;128912;128913;128914;128915;128916;128917;128918;128919;128920;128921;128922;128923;128924;128925;128926;128927;128928;128929;128930;128931;128932;128933;128934;128935;128936;128937;128938;128939;128940;128941;128942;128943;128944;128945;128946;128947;128948;128949;128950;128951;128952;128953;128954;128955;128956</t>
  </si>
  <si>
    <t>492;493;494;495;496;497;498;499;500;501;502;503;2974;2975;2976;2977;2978;2979;2980;2981;2982;14397;18514;18646;18647;18648;18649;18650;18651;18652;18653;18654;25292;25293;25294;30689;48949;48950;60277;60278;60279;60280;84368;84369;91041;91042;91043;91044;91045;91046;91047;91048;91049;91050;91051;91052;91053;91054;91055;91056;91373;91374;91375;91376;91377;91378;91379;91380;91381;91382;91383;91384;91385;91386;108583;111757;111758;111759;111760;111761;111762;111763;111764;111765;111766;111767;111768;111769;111770;111771</t>
  </si>
  <si>
    <t>492;2975;14397;18514;18646;25293;30689;48949;60280;84369;91044;91375;108583;111759;111770</t>
  </si>
  <si>
    <t>P14131</t>
  </si>
  <si>
    <t>40S ribosomal protein S16</t>
  </si>
  <si>
    <t>Rps16</t>
  </si>
  <si>
    <t>sp|P14131|RS16_MOUSE 40S ribosomal protein S16 OS=Mus musculus OX=10090 GN=Rps16 PE=1 SV=4</t>
  </si>
  <si>
    <t>929;1708;2242;2449;3947;5999;6643</t>
  </si>
  <si>
    <t>993;1827;2377;2594;4165;6376;7061</t>
  </si>
  <si>
    <t>16309;16310;16311;16312;16313;16314;16315;16316;16317;16318;16319;16320;16321;16322;16323;16324;29961;29962;29963;29964;29965;29966;29967;29968;29969;29970;29971;29972;39974;39975;39976;39977;39978;39979;39980;39981;39982;39983;39984;39985;39986;39987;39988;39989;39990;39991;39992;39993;39994;39995;39996;39997;39998;39999;40000;40001;43919;43920;43921;43922;43923;43924;43925;43926;43927;43928;43929;43930;43931;43932;43933;43934;71516;71517;71518;71519;71520;71521;71522;71523;71524;71525;71526;71527;71528;71529;71530;108808;108809;108810;108811;108812;108813;108814;108815;108816;108817;108818;108819;108820;108821;120659;120660;120661;120662;120663;120664;120665;120666;120667;120668;120669;120670;120671;120672;120673;120674</t>
  </si>
  <si>
    <t>14283;25685;25686;25687;25688;25689;25690;25691;25692;25693;25694;25695;34846;34847;34848;34849;34850;34851;34852;34853;34854;38355;38356;38357;38358;38359;38360;38361;38362;38363;38364;38365;38366;38367;38368;38369;38370;61783;61784;61785;61786;61787;61788;61789;61790;61791;61792;61793;61794;61795;61796;61797;92842;92843;92844;92845;92846;92847;92848;92849;92850;92851;92852;104623;104624;104625;104626;104627;104628</t>
  </si>
  <si>
    <t>14283;25686;34850;38356;61792;92843;104625</t>
  </si>
  <si>
    <t>10;6</t>
  </si>
  <si>
    <t>170;370;1171;1172;1288;1780;4527;4926;5501;7276</t>
  </si>
  <si>
    <t>183;397;1254;1255;1256;1257;1378;1900;4796;5242;5847;7719</t>
  </si>
  <si>
    <t>2991;2992;2993;2994;2995;2996;2997;2998;2999;3000;3001;3002;3003;3004;3005;3006;3007;3008;3009;3010;3011;3012;3013;3014;3015;3016;3017;3018;3019;3020;3021;3022;3023;3024;3025;3026;3027;3028;3029;3030;3031;3032;3033;3034;3035;3036;6665;6666;6667;6668;6669;6670;6671;6672;6673;6674;6675;6676;6677;6678;6679;6680;6681;6682;6683;6684;6685;6686;6687;6688;6689;6690;6691;6692;6693;6694;6695;20233;20234;20235;20236;20237;20238;20239;20240;20241;20242;20243;20244;20245;20246;20247;20248;20249;20250;20251;20252;20253;20254;20255;20256;20257;20258;20259;20260;20261;20262;20263;20264;20265;20266;20267;20268;20269;20270;20271;20272;20273;20274;20275;20276;20277;20278;20279;20280;20281;20282;20283;20284;20285;20286;20287;20288;20289;20290;20291;20292;20293;20294;20295;20296;20297;20298;20299;20300;20301;20302;20303;20304;20305;20306;20307;20308;20309;20310;20311;20312;20313;20314;20315;20316;20317;20318;22199;22200;22201;22202;22203;22204;22205;22206;22207;22208;22209;22210;31300;31301;31302;31303;31304;31305;31306;31307;31308;31309;31310;31311;31312;31313;31314;31315;31316;31317;31318;31319;31320;31321;31322;31323;31324;31325;31326;31327;31328;31329;31330;81914;81915;81916;81917;81918;81919;81920;81921;81922;81923;81924;81925;81926;81927;81928;81929;81930;81931;89322;89323;89324;89325;89326;89327;89328;89329;89330;89331;89332;89333;89334;89335;89336;89337;99814;99815;99816;99817;99818;99819;99820;99821;99822;99823;99824;99825;99826;99827;99828;99829;131390;131391;131392;131393;131394;131395;131396;131397;131398;131399;131400;131401;131402;131403;131404;131405</t>
  </si>
  <si>
    <t>2764;2765;2766;2767;2768;2769;2770;2771;2772;2773;2774;2775;2776;2777;2778;2779;2780;2781;2782;2783;2784;2785;2786;2787;2788;2789;2790;2791;2792;2793;2794;2795;2796;2797;2798;2799;2800;2801;2802;2803;2804;2805;2806;6064;6065;6066;6067;6068;6069;6070;6071;6072;6073;6074;6075;6076;6077;6078;6079;6080;6081;6082;6083;6084;6085;6086;6087;6088;6089;6090;6091;6092;6093;6094;6095;6096;6097;6098;6099;6100;6101;6102;6103;6104;6105;6106;6107;6108;17325;17326;17327;17328;17329;17330;17331;17332;17333;17334;17335;17336;17337;17338;17339;17340;17341;17342;17343;17344;17345;17346;17347;17348;17349;17350;17351;17352;17353;17354;17355;17356;17357;17358;17359;17360;17361;17362;17363;17364;17365;17366;17367;17368;17369;17370;17371;17372;17373;17374;17375;17376;17377;17378;17379;17380;17381;17382;17383;17384;17385;17386;17387;17388;17389;17390;17391;17392;17393;17394;17395;18847;18848;18849;18850;18851;18852;18853;18854;18855;18856;26863;26864;26865;26866;26867;26868;26869;26870;26871;26872;26873;26874;26875;26876;26877;26878;26879;26880;26881;26882;26883;26884;26885;26886;26887;26888;26889;26890;26891;26892;26893;26894;26895;26896;26897;26898;26899;70774;70775;70776;70777;70778;70779;70780;70781;70782;70783;70784;70785;70786;70787;70788;70789;70790;70791;70792;70793;70794;77297;77298;77299;77300;77301;77302;77303;77304;77305;77306;77307;77308;77309;77310;77311;77312;77313;77314;77315;77316;77317;77318;77319;77320;77321;77322;77323;77324;77325;77326;77327;77328;85888;85889;85890;85891;85892;85893;85894;85895;85896;85897;85898;114063;114064;114065;114066;114067;114068;114069;114070;114071;114072;114073;114074;114075;114076;114077;114078</t>
  </si>
  <si>
    <t>2772;6075;17363;17395;18850;26864;70774;77313;85894;114067</t>
  </si>
  <si>
    <t>91;92</t>
  </si>
  <si>
    <t>90;92</t>
  </si>
  <si>
    <t>647;733;1739;3353;3435;4126;5429;5713;6379</t>
  </si>
  <si>
    <t>687;778;1858;3550;3635;4356;5771;6069;6780</t>
  </si>
  <si>
    <t>10981;10982;10983;12353;12354;12355;30658;30659;30660;30661;30662;30663;30664;30665;30666;30667;30668;30669;30670;30671;30672;60214;60215;60216;60217;60218;60219;60220;60221;60222;60223;60224;61776;61777;61778;61779;61780;61781;61782;61783;61784;61785;61786;61787;74837;74838;74839;74840;74841;74842;74843;98444;98445;98446;98447;98448;98449;98450;98451;98452;98453;98454;98455;98456;98457;98458;98459;103908;103909;103910;103911;103912;103913;103914;103915;103916;103917;103918;103919;103920;115939;115940;115941;115942;115943;115944;115945;115946;115947;115948;115949;115950;115951;115952;115953;115954;115955;115956;115957;115958;115959;115960;115961;115962;115963;115964;115965;115966;115967;115968;115969;115970;115971</t>
  </si>
  <si>
    <t>9355;9356;10420;10421;26495;26496;26497;26498;26499;26500;26501;26502;26503;52422;52423;52424;52425;52426;52427;53535;53536;64554;64555;84624;84625;84626;84627;84628;84629;84630;84631;84632;84633;84634;84635;84636;84637;84638;89251;89252;89253;89254;89255;89256;89257;89258;89259;89260;100614;100615;100616;100617;100618;100619;100620;100621;100622;100623;100624;100625;100626;100627;100628;100629;100630;100631;100632;100633;100634;100635;100636;100637;100638;100639;100640</t>
  </si>
  <si>
    <t>9355;10420;26502;52425;53536;64554;84635;89257;100619</t>
  </si>
  <si>
    <t>Q99LC3</t>
  </si>
  <si>
    <t>NADH dehydrogenase [ubiquinone] 1 alpha subcomplex subunit 10, mitochondrial</t>
  </si>
  <si>
    <t>Ndufa10</t>
  </si>
  <si>
    <t>sp|Q99LC3|NDUAA_MOUSE NADH dehydrogenase [ubiquinone] 1 alpha subcomplex subunit 10, mitochondrial OS=Mus musculus OX=10090 GN=Ndufa10 PE=1 SV=1</t>
  </si>
  <si>
    <t>1370;3339;3996;4952;5850;6514;6783;6803;6999;7071</t>
  </si>
  <si>
    <t>1465;3534;4216;5269;6217;6920;7207;7228;7431;7505</t>
  </si>
  <si>
    <t>23620;23621;23622;23623;23624;23625;23626;23627;23628;23629;23630;23631;23632;23633;23634;59992;59993;59994;59995;59996;59997;59998;59999;60000;60001;60002;60003;60004;60005;60006;72446;72447;72448;72449;72450;72451;72452;72453;72454;72455;72456;72457;89730;89731;89732;89733;89734;89735;89736;106362;106363;106364;106365;106366;106367;106368;106369;106370;106371;106372;106373;118475;118476;118477;118478;118479;118480;118481;118482;123245;123246;123247;123248;123249;123250;123251;123252;123253;123567;123568;123569;123570;123571;123572;123573;123574;123575;123576;123577;123578;123579;123580;123581;123582;126919;126920;126921;126922;126923;126924;126925;126926;126927;126928;127955;127956;127957;127958;127959;127960;127961;127962;127963;127964;127965;127966;127967;127968;127969</t>
  </si>
  <si>
    <t>20247;20248;20249;20250;20251;20252;20253;20254;20255;20256;52291;62537;62538;62539;62540;62541;62542;62543;62544;62545;77692;91152;91153;102981;102982;102983;102984;102985;102986;102987;102988;107019;107020;107021;107022;107270;107271;107272;107273;107274;107275;107276;107277;107278;107279;107280;107281;110309;110310;110311;110312;110313;110314;110315;110316;110317;110318;111051;111052;111053;111054;111055;111056;111057;111058;111059;111060;111061;111062</t>
  </si>
  <si>
    <t>20252;52291;62544;77692;91152;102981;107020;107272;110315;111053</t>
  </si>
  <si>
    <t>Q91W64</t>
  </si>
  <si>
    <t>Cytochrome P450 2C70</t>
  </si>
  <si>
    <t>Cyp2c70</t>
  </si>
  <si>
    <t>sp|Q91W64|CP270_MOUSE Cytochrome P450 2C70 OS=Mus musculus OX=10090 GN=Cyp2c70 PE=1 SV=2</t>
  </si>
  <si>
    <t>1197;1198;1303;1767;1776;1870;2331;2550;3211;3212;3390;4705;5190;5485;5823;6109;7073;7099</t>
  </si>
  <si>
    <t>True;True;False;True;True;True;True;True;True;True;True;True;True;True;True;True;True;True</t>
  </si>
  <si>
    <t>1283;1284;1394;1887;1896;1992;2469;2699;3401;3402;3589;5012;5521;5831;6188;6492;7508;7534</t>
  </si>
  <si>
    <t>20725;20726;20727;20728;20729;20730;20731;20732;20733;20734;20735;20736;20737;20738;20739;20740;22389;22390;22391;22392;22393;22394;22395;22396;22397;22398;22399;22400;22401;31103;31104;31105;31106;31107;31108;31109;31110;31111;31112;31113;31114;31244;31245;31246;31247;31248;31249;31250;31251;31252;31253;31254;31255;31256;31257;32778;32779;32780;32781;32782;32783;32784;32785;32786;32787;32788;32789;32790;32791;41470;41471;41472;41473;41474;41475;41476;41477;41478;41479;41480;41481;41482;41483;45685;45686;45687;45688;45689;45690;45691;45692;45693;45694;45695;45696;57775;57776;57777;57778;57779;57780;57781;57782;57783;57784;57785;57786;57787;57788;57789;57790;57791;57792;57793;57794;57795;57796;57797;57798;57799;57800;60937;60938;60939;60940;60941;60942;60943;60944;60945;60946;60947;60948;60949;60950;60951;60952;85520;85521;85522;85523;85524;85525;85526;85527;85528;85529;85530;85531;85532;94169;94170;94171;94172;94173;94174;94175;94176;94177;94178;94179;94180;99569;99570;99571;99572;99573;99574;99575;99576;99577;99578;99579;99580;105927;105928;105929;105930;105931;105932;105933;105934;105935;105936;105937;105938;105939;105940;111132;111133;111134;111135;111136;111137;111138;111139;111140;111141;111142;111143;111144;127993;127994;127995;127996;127997;127998;127999;128000;128001;128002;128003;128004;128005;128006;128368;128369;128370;128371;128372</t>
  </si>
  <si>
    <t>17834;17835;17836;18951;18952;18953;18954;18955;18956;18957;26738;26739;26740;26824;26825;26826;26827;26828;26829;26830;26831;26832;26833;26834;26835;28029;28030;28031;28032;28033;28034;28035;28036;28037;28038;28039;28040;28041;28042;35937;35938;35939;35940;39945;39946;39947;39948;39949;39950;39951;39952;39953;39954;39955;39956;50376;50377;50378;50379;50380;50381;50382;50383;50384;50385;50386;50387;50388;50389;50390;50391;50392;50393;50394;50395;50396;52943;52944;74090;74091;74092;74093;74094;74095;74096;74097;74098;81249;81250;81251;81252;81253;81254;81255;85698;85699;85700;85701;85702;85703;85704;85705;85706;85707;85708;90804;90805;90806;90807;90808;90809;90810;90811;90812;95964;95965;95966;95967;95968;95969;95970;95971;95972;95973;95974;95975;111095;111096;111097;111098;111099;111100;111101;111102;111103;111104;111105;111106;111392</t>
  </si>
  <si>
    <t>17834;17836;18953;26739;26835;28042;35940;39946;50382;50390;52943;74090;81252;85704;90811;95964;111098;111392</t>
  </si>
  <si>
    <t>Q01405</t>
  </si>
  <si>
    <t>Protein transport protein Sec23A</t>
  </si>
  <si>
    <t>Sec23a</t>
  </si>
  <si>
    <t>sp|Q01405|SC23A_MOUSE Protein transport protein Sec23A OS=Mus musculus OX=10090 GN=Sec23a PE=1 SV=2</t>
  </si>
  <si>
    <t>143;611;1052;1821;1923;2029;2143;2438;2740;3248;4627;4629;5061;5574</t>
  </si>
  <si>
    <t>153;651;1128;1941;2046;2156;2276;2582;2900;3439;4929;4931;5387;5923</t>
  </si>
  <si>
    <t>2484;2485;2486;2487;2488;2489;2490;2491;2492;2493;2494;2495;2496;2497;2498;2499;10507;10508;10509;10510;10511;10512;10513;10514;10515;10516;10517;10518;10519;10520;18379;18380;18381;31913;31914;31915;31916;31917;31918;31919;31920;31921;31922;31923;31924;31925;31926;31927;33573;33574;33575;33576;33577;33578;33579;33580;33581;33582;33583;33584;33585;33586;35409;35410;35411;35412;35413;35414;35415;35416;35417;37767;37768;37769;37770;37771;37772;37773;37774;37775;37776;37777;37778;37779;37780;37781;37782;37783;37784;37785;37786;37787;37788;37789;37790;37791;37792;37793;37794;43716;43717;43718;43719;43720;43721;43722;43723;43724;43725;43726;43727;49154;49155;49156;49157;49158;49159;49160;49161;49162;49163;49164;49165;49166;49167;58417;58418;58419;58420;58421;58422;58423;58424;58425;58426;58427;58428;58429;58430;58431;58432;84179;84180;84181;84182;84183;84184;84185;84197;84198;84199;84200;84201;84202;84203;84204;84205;84206;84207;84208;84209;84210;84211;84212;91892;91893;91894;91895;91896;91897;91898;91899;91900;101057;101058;101059;101060;101061;101062;101063;101064;101065</t>
  </si>
  <si>
    <t>2320;2321;2322;2323;2324;2325;2326;2327;2328;2329;2330;2331;9040;9041;9042;9043;9044;9045;9046;9047;9048;9049;9050;9051;9052;15807;15808;27359;27360;27361;27362;27363;27364;27365;28569;28570;28571;28572;28573;28574;28575;28576;28577;30305;30306;30307;30308;30309;30310;30311;30312;32539;32540;32541;32542;32543;32544;32545;32546;38203;38204;38205;38206;38207;38208;38209;38210;38211;42973;42974;42975;42976;42977;42978;42979;42980;42981;42982;42983;50977;50978;50979;50980;50981;50982;50983;50984;50985;50986;50987;50988;50989;50990;72839;72848;72849;72850;72851;72852;72853;72854;72855;72856;72857;72858;72859;72860;72861;72862;72863;79623;86835;86836;86837</t>
  </si>
  <si>
    <t>2320;9050;15808;27359;28575;30312;32539;38208;42983;50987;72839;72854;79623;86836</t>
  </si>
  <si>
    <t>980;1398;2064;4420;4881;6477;6560;6688</t>
  </si>
  <si>
    <t>1048;1494;2193;4663;5194;6881;6970;7108</t>
  </si>
  <si>
    <t>17147;17148;17149;17150;17151;17152;17153;17154;17155;17156;24096;24097;24098;24099;24100;24101;24102;24103;24104;35912;35913;35914;35915;35916;35917;35918;35919;35920;35921;35922;35923;35924;35925;79718;79719;79720;79721;79722;79723;79724;79725;79726;79727;79728;79729;79730;79731;88497;88498;88499;88500;88501;88502;88503;88504;88505;88506;117832;117833;117834;117835;117836;117837;117838;117839;117840;117841;117842;117843;117844;117845;117846;119168;119169;119170;119171;119172;119173;119174;119175;119176;119177;119178;121366;121367;121368;121369;121370;121371;121372;121373;121374;121375;121376;121377;121378;121379;121380;121381;121382;121383;121384;121385;121386;121387</t>
  </si>
  <si>
    <t>14805;20627;30655;30656;30657;30658;30659;30660;30661;30662;30663;30664;30665;30666;30667;30668;68771;76594;76595;102524;102525;102526;102527;102528;102529;102530;102531;102532;103573;103574;103575;103576;103577;103578;103579;103580;105158;105159;105160;105161;105162;105163;105164;105165;105166;105167;105168;105169;105170;105171;105172</t>
  </si>
  <si>
    <t>14805;20627;30663;68771;76595;102532;103574;105159</t>
  </si>
  <si>
    <t>Q920E5</t>
  </si>
  <si>
    <t>Farnesyl pyrophosphate synthase</t>
  </si>
  <si>
    <t>Fdps</t>
  </si>
  <si>
    <t>sp|Q920E5|FPPS_MOUSE Farnesyl pyrophosphate synthase OS=Mus musculus OX=10090 GN=Fdps PE=1 SV=1</t>
  </si>
  <si>
    <t>396;2391;5028</t>
  </si>
  <si>
    <t>423;2532;5351</t>
  </si>
  <si>
    <t>7158;7159;7160;7161;7162;7163;7164;42782;42783;42784;42785;42786;42787;42788;42789;42790;42791;42792;42793;42794;42795;91276;91277;91278;91279;91280;91281;91282;91283;91284;91285;91286;91287;91288;91289;91290;91291</t>
  </si>
  <si>
    <t>6537;37304;37305;37306;78965;78966;78967;78968;78969</t>
  </si>
  <si>
    <t>6537;37306;78968</t>
  </si>
  <si>
    <t>Q91XE8</t>
  </si>
  <si>
    <t>Transmembrane protein 205</t>
  </si>
  <si>
    <t>Tmem205</t>
  </si>
  <si>
    <t>sp|Q91XE8|TM205_MOUSE Transmembrane protein 205 OS=Mus musculus OX=10090 GN=Tmem205 PE=1 SV=1</t>
  </si>
  <si>
    <t>2354;2805</t>
  </si>
  <si>
    <t>2494;2974</t>
  </si>
  <si>
    <t>42127;42128;42129;42130;42131;42132;42133;42134;42135;42136;42137;42138;42139;42140;42141;42142;50615;50616;50617;50618;50619;50620;50621;50622;50623;50624;50625;50626;50627;50628;50629;50630</t>
  </si>
  <si>
    <t>36797;36798;36799;36800;36801;36802;36803;36804;36805;36806;36807;36808;36809;36810;36811;36812;44123;44124;44125;44126;44127;44128;44129;44130;44131;44132;44133;44134;44135;44136;44137;44138;44139;44140;44141;44142</t>
  </si>
  <si>
    <t>36800;44136</t>
  </si>
  <si>
    <t>428;1187;1274;1442;2217;2938;2976;2995;3075;3076;3393;3558;3576;3968;4931;5645;5691;5692;6237;6770;7268</t>
  </si>
  <si>
    <t>True;True;True;True;True;True;True;True;True;True;True;True;True;True;True;True;True;True;True;False;True</t>
  </si>
  <si>
    <t>461;1272;1362;1539;2351;2352;3114;3153;3173;3261;3262;3592;3763;3783;4188;5247;5999;6045;6046;6632;7194;7711</t>
  </si>
  <si>
    <t>7686;7687;7688;7689;7690;7691;7692;20533;20534;20535;20536;20537;20538;20539;20540;20541;20542;21972;21973;21974;21975;21976;21977;21978;21979;21980;21981;21982;21983;21984;21985;24740;24741;24742;24743;24744;24745;24746;24747;24748;24749;24750;24751;24752;24753;24754;24755;24756;24757;24758;24759;24760;24761;24762;24763;24764;24765;24766;24767;24768;24769;24770;24771;39508;39509;39510;39511;39512;39513;39514;39515;39516;39517;39518;39519;39520;39521;39522;39523;39524;39525;39526;39527;39528;39529;39530;39531;39532;39533;39534;39535;39536;39537;39538;39539;53035;53036;53037;53038;53039;53040;53041;53042;53043;53044;53045;53046;53047;53048;53049;53050;53051;53052;53053;53054;53055;53056;53057;53058;53059;53060;53061;53062;53063;53064;53065;53649;53650;53651;53652;53653;53654;53655;53656;53657;53658;53659;53660;53661;53662;53663;53664;53665;53666;53667;53668;53669;53670;53671;53672;53673;53674;53675;53676;53677;53678;53981;53982;53983;53984;53985;53986;53987;53988;53989;53990;53991;53992;53993;53994;53995;53996;53997;53998;53999;54000;54001;54002;54003;54004;54005;54006;54007;54008;55556;55557;55558;55559;55560;55561;55562;55563;55564;55565;55566;55567;55568;55569;55570;55571;55572;55573;55574;55575;55576;55577;55578;55579;55580;55581;55582;55583;55584;55585;55586;55587;55588;55589;55590;55591;55592;55593;55594;55595;55596;55597;55598;55599;55600;55601;55602;61009;61010;61011;61012;61013;61014;61015;64437;64438;64439;64440;64441;64442;64443;64444;64445;64446;64447;64448;64449;64450;64451;64452;65089;65090;65091;65092;65093;72026;72027;72028;72029;72030;72031;72032;72033;72034;72035;72036;72037;72038;72039;72040;72041;89413;89414;89415;89416;89417;89418;89419;89420;89421;89422;89423;89424;89425;89426;89427;102422;102423;102424;102425;102426;102427;102428;102429;102430;102431;102432;102433;102434;102435;102436;102437;103588;103589;103590;103591;103592;103593;103594;103595;103596;103597;103598;103599;103600;103601;103602;103603;113752;113753;113754;113755;113756;113757;113758;113759;113760;113761;113762;113763;113764;113765;113766;123054;123055;123056;123057;123058;123059;123060;123061;123062;123063;123064;123065;123066;123067;123068;123069;131249;131250;131251;131252;131253;131254;131255;131256;131257;131258;131259;131260;131261;131262;131263;131264;131265;131266;131267;131268;131269;131270;131271;131272;131273;131274;131275;131276;131277;131278;131279</t>
  </si>
  <si>
    <t>6893;6894;6895;6896;17645;17646;17647;18686;18687;18688;18689;18690;18691;18692;18693;18694;18695;18696;18697;21001;21002;21003;21004;21005;21006;21007;21008;21009;21010;21011;21012;21013;21014;34333;34334;34335;34336;34337;34338;34339;34340;34341;34342;34343;34344;34345;34346;34347;34348;34349;34350;34351;34352;34353;34354;34355;46407;46408;46409;46410;46411;46412;46413;46414;46415;46416;46417;46418;46419;46420;46421;46422;46423;46424;46425;46426;46427;46428;46429;46881;46882;46883;46884;46885;46886;46887;46888;46889;46890;46891;46892;46893;46894;46895;46896;46897;46898;46899;46900;46901;46902;46903;46904;46905;46906;47101;47102;47103;47104;47105;47106;47107;47108;47109;47110;47111;47112;47113;47114;47115;47116;47117;47118;47119;47120;47121;47122;47123;47124;47125;48562;48563;48564;48565;48566;48567;48568;48569;48570;48571;48572;48573;48574;48575;48576;48577;48578;48579;48580;48581;48582;48583;48584;48585;48586;48587;48588;53031;53032;53033;53034;53035;53036;53037;55511;55512;55513;55514;55515;55516;55517;55518;56184;56185;56186;62216;62217;62218;62219;62220;62221;62222;62223;62224;62225;62226;62227;62228;62229;62230;77396;77397;77398;77399;77400;77401;77402;77403;77404;77405;77406;77407;77408;77409;87849;87850;87851;87852;87853;87854;87855;87856;87857;87858;87859;87860;87861;87862;87863;87864;89043;89044;89045;89046;89047;89048;89049;89050;98797;98798;98799;98800;98801;98802;98803;98804;98805;98806;98807;98808;98809;98810;98811;106766;106767;106768;106769;106770;106771;106772;106773;106774;106775;106776;106777;106778;106779;106780;106781;106782;106783;106784;106785;113956;113957;113958;113959;113960;113961;113962;113963;113964;113965;113966;113967;113968;113969;113970;113971;113972;113973;113974;113975;113976;113977;113978;113979;113980;113981;113982</t>
  </si>
  <si>
    <t>6895;17647;18693;21004;34345;46422;46888;47108;48565;48580;53033;55514;56185;62218;77396;87860;89043;89048;98803;106781;113969</t>
  </si>
  <si>
    <t>Q9WTP6</t>
  </si>
  <si>
    <t>Adenylate kinase 2, mitochondrial;Adenylate kinase 2, mitochondrial, N-terminally processed</t>
  </si>
  <si>
    <t>Ak2</t>
  </si>
  <si>
    <t>sp|Q9WTP6|KAD2_MOUSE Adenylate kinase 2, mitochondrial OS=Mus musculus OX=10090 GN=Ak2 PE=1 SV=5</t>
  </si>
  <si>
    <t>610;2300;4366</t>
  </si>
  <si>
    <t>650;2436;4608</t>
  </si>
  <si>
    <t>10495;10496;10497;10498;10499;10500;10501;10502;10503;10504;10505;10506;40943;40944;40945;40946;40947;40948;40949;78994;78995;78996;78997;78998;78999;79000;79001;79002;79003;79004;79005;79006</t>
  </si>
  <si>
    <t>9033;9034;9035;9036;9037;9038;9039;35560;35561;35562;68271;68272;68273;68274;68275;68276;68277;68278;68279;68280</t>
  </si>
  <si>
    <t>9039;35560;68275</t>
  </si>
  <si>
    <t>Q9QZE5;Q9QXK3</t>
  </si>
  <si>
    <t>Q9QZE5</t>
  </si>
  <si>
    <t>Coatomer subunit gamma-1</t>
  </si>
  <si>
    <t>Copg1</t>
  </si>
  <si>
    <t>sp|Q9QZE5|COPG1_MOUSE Coatomer subunit gamma-1 OS=Mus musculus OX=10090 GN=Copg1 PE=1 SV=1</t>
  </si>
  <si>
    <t>874;871</t>
  </si>
  <si>
    <t>290;553;1425;5442;6393;6689;6842</t>
  </si>
  <si>
    <t>312;590;1522;5786;6795;7109;7268</t>
  </si>
  <si>
    <t>5330;5331;5332;5333;5334;5335;5336;5337;5338;5339;5340;9619;24523;24524;24525;24526;24527;24528;24529;24530;24531;98810;98811;98812;98813;98814;98815;98816;98817;98818;98819;98820;98821;98822;98823;98824;98825;116208;116209;116210;116211;116212;116213;116214;116215;116216;116217;116218;116219;116220;116221;121388;121389;121390;121391;121392;121393;121394;121395;121396;121397;121398;121399;124216;124217;124218;124219;124220;124221;124222;124223</t>
  </si>
  <si>
    <t>5055;8400;20873;20874;20875;20876;85044;85045;100840;100841;100842;105173;107983;107984</t>
  </si>
  <si>
    <t>5055;8400;20873;85044;100841;105173;107984</t>
  </si>
  <si>
    <t>109;510;612;625;672;682;833;872;1066;1071;1244;1289;1752;2171;2638;2786;2809;2906;3412;3475;3492;3939;3940;4078;4773;4808;4852;5293;5473;5765;5965;6169;6893;6894;7140</t>
  </si>
  <si>
    <t>117;544;652;665;715;725;885;927;1143;1149;1330;1379;1871;2305;2788;2954;2978;3080;3612;3678;3696;4157;4158;4305;5083;5119;5163;5626;5819;6125;6340;6558;7320;7321;7575</t>
  </si>
  <si>
    <t>1863;1864;1865;1866;1867;1868;1869;1870;1871;1872;1873;1874;1875;8979;8980;8981;8982;8983;8984;8985;8986;8987;8988;8989;8990;8991;8992;8993;10521;10522;10523;10524;10525;10526;10527;10528;10529;10530;10531;10532;10533;10534;10535;10536;10537;10538;10539;10540;10541;10542;10543;10544;10545;10546;10672;10673;10674;10675;10676;10677;10678;10679;10680;10681;10682;10683;10684;10685;10686;10687;11503;11504;11505;11506;11507;11508;11509;11510;11511;11512;11513;11514;11515;11516;11517;11518;11655;11656;11657;11658;11659;11660;11661;11662;11663;11664;11665;14100;14101;14102;14103;14104;14105;14106;14107;14108;14109;14110;14111;14112;14113;14114;14115;14116;14117;14118;14119;14120;14121;14122;14123;14124;14125;14126;14127;14128;14129;14130;14131;14132;14133;14134;14135;14136;14137;14138;14139;14896;14897;14898;14899;14900;14901;14902;14903;14904;14905;14906;14907;14908;14909;14910;14911;14912;14913;14914;18620;18621;18622;18623;18624;18625;18626;18627;18628;18629;18630;18729;18730;18731;18732;18733;18734;18735;18736;18737;18738;18739;18740;18741;18742;18743;21484;21485;21486;21487;21488;21489;21490;21491;21492;21493;21494;21495;21496;21497;21498;22211;22212;22213;22214;22215;22216;22217;22218;22219;22220;22221;22222;22223;30833;30834;30835;30836;30837;30838;30839;30840;30841;30842;30843;30844;30845;30846;38260;38261;38262;38263;38264;38265;38266;38267;38268;38269;38270;38271;38272;47021;47022;47023;47024;47025;47026;47027;47028;47029;47030;47031;47032;50287;50288;50289;50290;50291;50292;50293;50294;50295;50296;50297;50298;50299;50300;50301;50302;50303;50304;50305;50306;50307;50308;50309;50310;50311;50312;50313;50314;50315;50316;50317;50318;50319;50320;50321;50662;50663;50664;50665;50666;50667;50668;50669;50670;50671;50672;50673;50674;50675;50676;50677;50678;50679;50680;50681;50682;50683;50684;50685;50686;50687;50688;50689;50690;50691;50692;50693;52423;52424;52425;52426;52427;52428;52429;52430;52431;52432;52433;52434;52435;52436;52437;52438;61347;61348;61349;61350;61351;61352;61353;61354;61355;61356;61357;61358;61359;61360;61361;61362;61363;61364;61365;61366;61367;61368;61369;61370;61371;61372;61373;61374;61375;61376;62591;62592;62593;62594;62595;62596;62597;62598;62599;62600;62601;62602;62919;62920;62921;62922;62923;62924;62925;62926;62927;62928;62929;62930;62931;62932;62933;62934;62935;62936;62937;62938;62939;62940;62941;62942;62943;62944;62945;62946;62947;62948;62949;62950;62951;71450;71451;71452;71453;71454;71455;71456;71457;71458;71459;71460;71461;71462;71463;71464;71465;71466;73806;73807;73808;73809;73810;73811;73812;73813;73814;73815;73816;73817;73818;73819;86725;86726;86727;86728;86729;86730;86731;86732;86733;86734;86735;86736;86737;86738;86739;86740;86741;86742;86743;86744;86745;86746;86747;86748;86749;86750;86751;86752;87259;87260;87261;87262;87263;87264;87265;87266;87267;87268;87269;87270;87271;87900;87901;87902;87903;87904;87905;87906;87907;87908;87909;87910;87911;87912;87913;87914;87915;96133;96134;96135;96136;96137;96138;96139;96140;96141;96142;96143;96144;96145;99322;99323;99324;99325;99326;99327;99328;99329;99330;99331;99332;99333;99334;99335;99336;99337;99338;99339;99340;99341;99342;99343;99344;99345;99346;99347;99348;99349;99350;99351;99352;99353;104931;104932;104933;104934;104935;104936;104937;104938;104939;104940;104941;104942;104943;104944;104945;104946;108260;108261;108262;108263;108264;108265;108266;108267;108268;108269;108270;108271;108272;108273;108274;108275;108276;108277;108278;108279;108280;108281;108282;108283;108284;108285;108286;108287;108288;112444;112445;112446;112447;112448;112449;112450;112451;112452;112453;112454;112455;112456;112457;112458;112459;124949;124950;124951;124952;124953;124954;124955;124956;124957;124958;124959;124960;124961;124962;124963;124964;124965;124966;124967;124968;124969;124970;124971;124972;124973;124974;124975;124976;124977;124978;124979;124980;124981;124982;124983;124984;124985;124986;124987;124988;124989;124990;124991;124992;124993;124994;124995;124996;124997;124998;124999;125000;125001;125002;128971;128972;128973;128974;128975;128976;128977;128978;128979</t>
  </si>
  <si>
    <t>1773;1774;1775;7989;7990;7991;7992;7993;7994;7995;7996;7997;7998;7999;8000;8001;8002;9053;9054;9055;9056;9057;9058;9059;9060;9061;9062;9063;9064;9065;9066;9067;9068;9069;9070;9071;9072;9073;9142;9143;9144;9145;9146;9147;9148;9149;9150;9151;9866;9867;9963;9964;9965;12210;12211;12212;12213;12214;12215;12216;12217;12218;12219;12220;12221;12222;12223;12224;12225;12226;12227;12228;12229;12230;12231;12232;12233;12234;12235;12236;12237;12238;12239;12240;12241;12991;12992;12993;12994;12995;12996;12997;12998;12999;13000;13001;13002;13003;13004;13005;13006;13007;13008;13009;13010;15989;15990;15991;15992;16122;16123;16124;16125;16126;16127;16128;16129;18371;18372;18373;18374;18375;18376;18377;18857;18858;18859;18860;18861;18862;18863;26592;26593;26594;26595;26596;26597;26598;26599;32948;32949;32950;40954;43924;43925;43926;43927;43928;43929;43930;43931;43932;43933;43934;43935;43936;43937;43938;43939;43940;43941;43942;43943;43944;43945;43946;43947;43948;43949;43950;43951;43952;43953;43954;43955;43956;44152;44153;44154;44155;44156;44157;44158;44159;44160;44161;44162;44163;44164;44165;44166;44167;44168;44169;44170;44171;44172;44173;44174;44175;44176;44177;44178;44179;44180;44181;44182;44183;44184;45821;45822;45823;45824;45825;45826;45827;45828;45829;45830;45831;45832;45833;45834;45835;45836;45837;45838;45839;45840;45841;45842;45843;45844;45845;45846;53238;53239;53240;53241;53242;53243;53244;53245;53246;53247;53248;53249;53250;53251;53252;53253;53254;53255;53256;53257;53258;54111;54112;54113;54114;54115;54116;54117;54118;54119;54120;54121;54122;54381;54382;54383;54384;54385;54386;54387;54388;54389;54390;54391;54392;54393;54394;54395;54396;54397;54398;54399;54400;54401;54402;54403;54404;54405;54406;54407;54408;54409;54410;54411;54412;61736;61737;61738;61739;61740;61741;61742;61743;61744;61745;61746;61747;61748;61749;63500;63501;63502;63503;63504;63505;63506;63507;63508;63509;63510;63511;63512;75079;75080;75081;75082;75083;75084;75085;75086;75087;75088;75089;75090;75091;75092;75093;75094;75095;75096;75457;75458;75459;75460;75910;75911;75912;75913;75914;75915;75916;75917;75918;75919;75920;75921;75922;75923;75924;75925;75926;75927;75928;75929;82642;82643;82644;82645;82646;82647;82648;82649;82650;82651;82652;85388;85389;85390;85391;85392;85393;85394;85395;85396;85397;85398;85399;85400;85401;85402;85403;85404;85405;85406;85407;85408;85409;85410;85411;85412;85413;90067;90068;90069;90070;90071;90072;90073;90074;90075;90076;90077;90078;90079;90080;90081;90082;92511;92512;92513;92514;92515;92516;92517;92518;92519;92520;92521;92522;92523;92524;92525;92526;92527;92528;92529;92530;92531;92532;92533;97706;97707;97708;97709;97710;97711;97712;97713;97714;97715;97716;97717;97718;97719;97720;97721;97722;97723;97724;97725;108514;108515;108516;108517;108518;108519;108520;108521;108522;108523;108524;108525;108526;108527;108528;108529;108530;108531;108532;108533;108534;108535;108536;108537;108538;108539;108540;108541;108542;108543;108544;108545;108546;108547;108548;108549;108550;108551;108552;108553;108554;108555;108556;108557;108558;108559;111783;111784;111785;111786;111787;111788;111789;111790</t>
  </si>
  <si>
    <t>1775;7990;9054;9148;9867;9965;12231;12992;15989;16128;18375;18858;26595;32948;40954;43950;44171;45839;53250;54115;54400;61743;61749;63502;75083;75459;75922;82648;85390;90068;92525;97709;108534;108539;111789</t>
  </si>
  <si>
    <t>Q91W43</t>
  </si>
  <si>
    <t>Glycine dehydrogenase (decarboxylating), mitochondrial</t>
  </si>
  <si>
    <t>Gldc</t>
  </si>
  <si>
    <t>sp|Q91W43|GCSP_MOUSE Glycine dehydrogenase (decarboxylating), mitochondrial OS=Mus musculus OX=10090 GN=Gldc PE=1 SV=1</t>
  </si>
  <si>
    <t>703;1112;1292;2360;3230;5854;6108;6726;7077</t>
  </si>
  <si>
    <t>748;1193;1382;2500;3420;6221;6491;7149;7512</t>
  </si>
  <si>
    <t>11931;11932;11933;11934;11935;11936;11937;11938;11939;11940;11941;11942;11943;11944;11945;19362;19363;19364;19365;19366;19367;19368;22254;22255;22256;22257;22258;22259;22260;42242;42243;42244;42245;42246;42247;42248;42249;42250;42251;42252;58084;58085;58086;58087;58088;58089;58090;58091;58092;58093;58094;58095;58096;58097;58098;58099;106416;106417;106418;106419;106420;106421;106422;106423;106424;106425;106426;106427;106428;111117;111118;111119;111120;111121;111122;111123;111124;111125;111126;111127;111128;111129;111130;111131;122294;122295;122296;122297;122298;122299;122300;128052;128053;128054;128055;128056;128057;128058;128059;128060;128061;128062;128063;128064;128065;128066</t>
  </si>
  <si>
    <t>10187;16701;18866;36878;36879;36880;36881;50593;50594;50595;50596;50597;50598;50599;50600;50601;50602;50603;91179;91180;91181;95957;95958;95959;95960;95961;95962;95963;106020;106021;106022;106023;111136;111137;111138;111139;111140;111141;111142</t>
  </si>
  <si>
    <t>10187;16701;18866;36880;50595;91179;95963;106020;111136</t>
  </si>
  <si>
    <t>332;787;869;977;986;1042;1215;1462;1667;1710;1875;1876;2063;2229;3601;4038;4214;4452;4936;5365;5757;5758;5872;7086</t>
  </si>
  <si>
    <t>357;838;924;1045;1054;1117;1301;1561;1782;1829;1998;1999;2191;2192;2364;3808;4263;4452;4703;5252;5701;6117;6118;6239;7521</t>
  </si>
  <si>
    <t>6002;6003;6004;6005;6006;6007;6008;6009;6010;6011;6012;6013;6014;6015;6016;6017;13369;13370;13371;13372;13373;13374;13375;13376;13377;13378;13379;13380;13381;14835;14836;14837;14838;14839;14840;14841;14842;14843;14844;14845;14846;14847;14848;14849;14850;17100;17101;17102;17103;17104;17105;17106;17107;17108;17109;17110;17111;17112;17277;17278;17279;17280;17281;17282;17283;17284;17285;17286;17287;17288;17289;17290;17291;17292;18251;18252;18253;18254;18255;18256;18257;18258;18259;18260;18261;21019;21020;21021;21022;21023;21024;21025;21026;21027;21028;21029;21030;21031;21032;21033;21034;21035;21036;21037;21038;21039;21040;21041;21042;21043;21044;21045;21046;21047;21048;21049;25102;25103;25104;25105;25106;25107;25108;25109;25110;25111;25112;25113;25114;25115;25116;25117;29346;29347;29348;29349;29350;29351;29352;29353;29354;29355;29356;29986;29987;29988;29989;29990;29991;29992;29993;29994;29995;29996;29997;29998;29999;30000;30001;30002;30003;30004;30005;30006;30007;30008;30009;30010;30011;30012;30013;30014;30015;30016;30017;32860;32861;32862;32863;32864;32865;32866;32867;32868;32869;32870;32871;32872;32873;32874;32875;32876;32877;32878;32879;32880;32881;32882;32883;32884;32885;32886;32887;32888;32889;32890;32891;32892;32893;32894;32895;32896;32897;32898;32899;32900;35887;35888;35889;35890;35891;35892;35893;35894;35895;35896;35897;35898;35899;35900;35901;35902;35903;35904;35905;35906;35907;35908;35909;35910;35911;39785;39786;39787;39788;39789;39790;39791;39792;39793;39794;39795;39796;39797;39798;39799;39800;65445;65446;65447;65448;65449;65450;65451;65452;65453;65454;65455;65456;65457;65458;65459;73194;73195;73196;73197;73198;73199;73200;73201;73202;73203;73204;73205;73206;73207;76760;76761;76762;76763;76764;76765;76766;76767;76768;76769;76770;76771;76772;76773;76774;76775;76776;76777;76778;76779;76780;76781;76782;76783;76784;76785;76786;76787;76788;76789;80289;80290;80291;80292;80293;80294;80295;80296;80297;80298;80299;80300;80301;80302;80303;80304;89491;89492;89493;89494;89495;89496;89497;89498;89499;89500;89501;89502;89503;89504;89505;89506;97255;97256;97257;97258;97259;97260;97261;97262;97263;97264;97265;97266;97267;97268;97269;97270;104775;104776;104777;104778;104779;104780;104781;104782;104783;104784;104785;104786;104787;104788;104789;104790;104791;104792;104793;104794;104795;104796;104797;104798;104799;104800;104801;104802;104803;106671;106672;106673;106674;106675;106676;106677;106678;106679;106680;106681;106682;106683;128200;128201;128202;128203;128204;128205;128206;128207;128208;128209;128210;128211;128212;128213;128214;128215</t>
  </si>
  <si>
    <t>5627;5628;5629;5630;5631;5632;5633;5634;5635;5636;5637;5638;5639;5640;11670;11671;11672;11673;11674;11675;11676;11677;11678;11679;11680;11681;12942;12943;12944;12945;12946;12947;12948;12949;12950;12951;12952;12953;12954;12955;12956;12957;12958;12959;12960;12961;12962;14758;14759;14760;14761;14762;14763;14764;14765;14766;14767;14768;14769;14967;14968;14969;14970;14971;14972;14973;14974;14975;15734;15735;15736;15737;15738;15739;15740;15741;15742;18036;18037;18038;18039;18040;18041;18042;18043;18044;18045;18046;18047;18048;18049;18050;18051;18052;18053;18054;18055;18056;18057;18058;18059;18060;18061;18062;18063;18064;18065;18066;21328;21329;21330;21331;21332;21333;21334;21335;21336;21337;21338;21339;21340;21341;21342;25220;25702;25703;25704;25705;25706;25707;25708;25709;25710;25711;25712;25713;25714;25715;25716;25717;25718;25719;25720;25721;25722;25723;25724;25725;25726;25727;25728;25729;25730;25731;25732;25733;25734;25735;25736;25737;28092;28093;28094;28095;28096;28097;28098;28099;28100;28101;28102;28103;28104;28105;28106;28107;28108;28109;28110;28111;28112;28113;28114;28115;28116;28117;28118;28119;30648;30649;30650;30651;30652;30653;30654;34680;34681;34682;34683;34684;34685;34686;34687;34688;34689;34690;34691;34692;34693;56445;56446;56447;56448;56449;56450;56451;56452;56453;56454;56455;56456;56457;56458;56459;63071;63072;63073;66628;66629;66630;69283;69284;69285;69286;69287;69288;69289;69290;69291;69292;69293;69294;69295;77438;77439;77440;77441;77442;77443;77444;77445;77446;77447;77448;77449;77450;77451;77452;77453;83458;83459;83460;83461;83462;83463;83464;83465;83466;83467;83468;83469;83470;83471;83472;83473;89924;89925;89926;89927;89928;89929;89930;89931;89932;89933;89934;89935;89936;89937;89938;89939;89940;89941;89942;89943;89944;89945;89946;89947;89948;89949;89950;91420;91421;91422;91423;91424;91425;91426;91427;91428;91429;91430;91431;91432;91433;91434;91435;111277;111278;111279;111280;111281;111282;111283;111284;111285;111286;111287;111288;111289;111290;111291;111292;111293</t>
  </si>
  <si>
    <t>5638;11678;12950;14767;14974;15740;18050;21335;25220;25706;28092;28100;30651;34687;56453;63071;66630;69288;77449;83462;89926;89950;91424;111290</t>
  </si>
  <si>
    <t>P09528</t>
  </si>
  <si>
    <t>Ferritin heavy chain;Ferritin heavy chain, N-terminally processed</t>
  </si>
  <si>
    <t>Fth1</t>
  </si>
  <si>
    <t>sp|P09528|FRIH_MOUSE Ferritin heavy chain OS=Mus musculus OX=10090 GN=Fth1 PE=1 SV=2</t>
  </si>
  <si>
    <t>1441;2939</t>
  </si>
  <si>
    <t>1538;3115</t>
  </si>
  <si>
    <t>24722;24723;24724;24725;24726;24727;24728;24729;24730;24731;24732;24733;24734;24735;24736;24737;24738;24739;53066;53067;53068;53069;53070;53071;53072;53073;53074;53075;53076</t>
  </si>
  <si>
    <t>20994;20995;20996;20997;20998;20999;21000;46430;46431;46432;46433;46434;46435;46436;46437;46438</t>
  </si>
  <si>
    <t>20996;46431</t>
  </si>
  <si>
    <t>317;549;880;1561;1562;1763;2197;2314;3028;3441;5211;5330;5476;6221;6290;6491;6646;6666;6932;6958;7200;7204</t>
  </si>
  <si>
    <t>340;585;586;935;936;1672;1673;1883;2331;2451;3210;3641;5542;5663;5822;6616;6686;6895;7064;7084;7359;7388;7640;7644</t>
  </si>
  <si>
    <t>5782;5783;5784;5785;5786;5787;5788;5789;5790;5791;5792;5793;5794;5795;5796;5797;9546;9547;9548;9549;9550;9551;9552;9553;9554;9555;9556;9557;9558;9559;9560;9561;9562;9563;9564;9565;9566;9567;9568;9569;9570;9571;9572;9573;15053;15054;15055;15056;15057;15058;15059;15060;15061;15062;15063;15064;15065;15066;27033;27034;27035;27036;27037;27038;27039;27040;27041;27042;27043;27044;27045;27046;27047;27048;27049;27050;27051;27052;27053;27054;27055;27056;27057;27058;31033;31034;31035;31036;31037;31038;31039;31040;31041;31042;31043;31044;31045;31046;31047;31048;39238;39239;39240;39241;39242;39243;39244;39245;39246;39247;39248;39249;39250;41189;41190;41191;41192;41193;41194;41195;41196;41197;41198;41199;41200;41201;41202;41203;41204;41205;41206;41207;41208;41209;41210;41211;41212;41213;41214;41215;41216;41217;54638;54639;54640;54641;54642;54643;54644;54645;54646;54647;54648;54649;54650;54651;54652;54653;61865;61866;61867;61868;61869;61870;61871;61872;61873;61874;61875;61876;61877;61878;61879;61880;61881;61882;61883;61884;61885;61886;61887;61888;61889;61890;61891;61892;61893;61894;94479;94480;94481;94482;94483;94484;94485;94486;94487;94488;94489;94490;94491;94492;94493;96707;96708;96709;96710;96711;96712;96713;96714;96715;96716;96717;96718;96719;96720;96721;96722;99395;99396;99397;99398;99399;99400;99401;99402;99403;99404;99405;99406;99407;99408;99409;99410;99411;99412;99413;99414;99415;99416;99417;99418;99419;99420;99421;99422;99423;99424;99425;99426;113466;113467;113468;113469;113470;113471;113472;113473;113474;113475;113476;113477;113478;113479;113480;113481;114571;114572;114573;114574;114575;114576;114577;114578;114579;114580;114581;114582;114583;114584;118067;118068;118069;118070;118071;118072;118073;118074;118075;118076;118077;120693;120694;120695;120696;120697;120698;120699;120700;120701;120702;120703;120704;120705;120706;120707;120708;120709;120710;120711;120712;120713;120714;120715;120716;120717;120718;120719;120720;120721;120722;120723;120724;121016;121017;121018;121019;121020;121021;121022;121023;121024;121025;121026;121027;121028;121029;121030;121031;121032;125675;125676;125677;125678;125679;125680;125681;125682;125683;125684;125685;125686;125687;126192;126193;126194;126195;126196;126197;126198;126199;126200;126201;126202;126203;126204;126205;126206;126207;126208;126209;126210;126211;126212;126213;126214;130110;130111;130112;130113;130114;130115;130116;130117;130118;130119;130120;130121;130122;130123;130124;130125;130126;130127;130128;130129;130130;130131;130132;130133;130162;130163;130164;130165;130166;130167;130168;130169;130170;130171;130172;130173</t>
  </si>
  <si>
    <t>5452;5453;5454;5455;5456;5457;5458;5459;5460;5461;5462;5463;5464;5465;5466;5467;5468;8358;8359;8360;8361;8362;8363;8364;8365;8366;8367;8368;8369;8370;8371;8372;8373;8374;8375;8376;8377;8378;13100;13101;13102;13103;13104;23094;23095;23096;23097;23098;23099;23100;23101;23102;23103;23104;23105;23106;23107;23108;23109;26719;26720;26721;34191;34192;34193;35768;35769;35770;35771;35772;35773;35774;35775;35776;35777;35778;35779;35780;35781;35782;35783;35784;35785;35786;35787;35788;35789;35790;35791;35792;35793;35794;35795;47722;47723;47724;47725;47726;47727;47728;47729;47730;47731;47732;47733;47734;47735;47736;47737;53583;53584;53585;53586;53587;53588;53589;53590;53591;53592;53593;53594;53595;53596;53597;53598;53599;53600;53601;53602;53603;53604;53605;53606;53607;81417;81418;81419;83093;83094;83095;83096;83097;83098;83099;83100;83101;83102;83103;83104;85462;85463;85464;85465;85466;85467;85468;85469;85470;85471;85472;85473;85474;85475;85476;85477;85478;85479;85480;85481;85482;85483;85484;85485;98602;98603;98604;98605;98606;98607;98608;98609;98610;98611;98612;98613;98614;98615;98616;98617;99485;99486;99487;99488;99489;99490;99491;102665;102666;102667;102668;102669;102670;102671;102672;102673;102674;104633;104634;104635;104636;104637;104638;104639;104640;104641;104642;104643;104644;104645;104646;104647;104648;104649;104650;104651;104652;104653;104654;104655;104656;104657;104658;104659;104660;104661;104662;104663;104889;104890;104891;104892;104893;104894;104895;104896;104897;104898;104899;104900;104901;104902;104903;104904;104905;109217;109218;109219;109220;109221;109222;109223;109224;109225;109226;109227;109228;109612;109613;109614;109615;109616;109617;109618;109619;109620;109621;109622;109623;109624;109625;109626;109627;109628;109629;109630;113035;113036;113037;113038;113039;113040;113041;113042;113043;113044;113045;113046;113047;113048;113049;113050;113051;113079;113080;113081;113082;113083</t>
  </si>
  <si>
    <t>5452;8358;13102;23094;23096;26719;34193;35795;47723;53605;81419;83095;85465;98604;99489;102671;104638;104891;109222;109617;113035;113080</t>
  </si>
  <si>
    <t>145;146</t>
  </si>
  <si>
    <t>127;210</t>
  </si>
  <si>
    <t>117;182;552;1552;2153;2532;3985;4212;5491;5595</t>
  </si>
  <si>
    <t>125;196;589;1663;2286;2680;4205;4450;5837;5946</t>
  </si>
  <si>
    <t>2014;2015;2016;2017;2018;2019;2020;2021;2022;2023;2024;2025;2026;2027;2028;2029;3188;3189;3190;3191;3192;3193;3194;3195;3196;3197;3198;3199;3200;3201;3202;3203;3204;3205;3206;3207;3208;3209;9603;9604;9605;9606;9607;9608;9609;9610;9611;9612;9613;9614;9615;9616;9617;9618;26927;26928;26929;37934;37935;37936;37937;37938;37939;37940;37941;37942;37943;37944;37945;37946;37947;37948;37949;45377;45378;45379;45380;45381;45382;45383;45384;45385;45386;45387;45388;45389;45390;45391;45392;45393;45394;45395;45396;45397;45398;45399;45400;45401;72300;72301;72302;72303;72304;72305;72306;72307;72308;72309;72310;76709;76710;76711;76712;76713;76714;76715;76716;76717;76718;76719;76720;76721;76722;76723;76724;99683;99684;99685;99686;99687;99688;99689;99690;99691;99692;99693;99694;99695;99696;99697;101430;101431;101432;101433;101434;101435;101436;101437;101438;101439;101440;101441;101442;101443;101444;101445;101446;101447;101448;101449;101450;101451;101452;101453;101454;101455;101456;101457;101458</t>
  </si>
  <si>
    <t>1982;1983;1984;2916;2917;2918;2919;2920;2921;2922;2923;2924;2925;2926;2927;2928;2929;2930;2931;2932;2933;8396;8397;8398;8399;22994;32652;32653;32654;32655;32656;32657;32658;32659;32660;32661;32662;32663;39682;39683;39684;39685;39686;39687;39688;39689;39690;39691;39692;39693;39694;39695;39696;39697;62473;62474;62475;62476;62477;62478;62479;62480;62481;62482;62483;66506;66507;66508;66509;66510;66511;66512;66513;66514;66515;66516;66517;66518;66519;66520;66521;66522;66523;66524;66525;66526;66527;66528;85787;85788;85789;85790;85791;85792;85793;85794;85795;85796;85797;85798;85799;85800;85801;87080;87081;87082;87083;87084;87085;87086;87087;87088;87089;87090;87091;87092;87093;87094;87095;87096</t>
  </si>
  <si>
    <t>1984;2916;8396;22994;32657;39688;62482;66527;85797;87093</t>
  </si>
  <si>
    <t>P24456</t>
  </si>
  <si>
    <t>Cytochrome P450 2D10</t>
  </si>
  <si>
    <t>Cyp2d10</t>
  </si>
  <si>
    <t>sp|P24456|CP2DA_MOUSE Cytochrome P450 2D10 OS=Mus musculus OX=10090 GN=Cyp2d10 PE=1 SV=2</t>
  </si>
  <si>
    <t>831;920;1640;1815;1850;2028;2408;2507;2508;4575;4769;4790;4888;5185;5193;5285;5490;5513;6523;6709</t>
  </si>
  <si>
    <t>False;True;True;True;False;False;True;True;True;False;True;False;True;True;False;True;False;True;True;True</t>
  </si>
  <si>
    <t>883;984;1754;1935;1971;2155;2552;2655;2656;4862;4863;5078;5101;5201;5516;5524;5618;5836;5859;6930;7132</t>
  </si>
  <si>
    <t>14059;14060;14061;14062;14063;14064;14065;14066;14067;14068;14069;14070;14071;16153;16154;16155;16156;16157;16158;16159;16160;16161;16162;16163;16164;16165;28933;28934;28935;28936;28937;28938;28939;28940;28941;28942;28943;28944;28945;31833;31834;31835;31836;31837;31838;31839;31840;31841;31842;31843;31844;31845;31846;31847;31848;32434;32435;32436;32437;32438;32439;32440;32441;32442;32443;32444;32445;32446;32447;32448;32449;32450;32451;32452;32453;32454;32455;32456;32457;35393;35394;35395;35396;35397;35398;35399;35400;35401;35402;35403;35404;35405;35406;35407;35408;43127;43128;43129;43130;43131;43132;43133;43134;43135;43136;43137;43138;43139;43140;43141;43142;44959;44960;44961;44962;44963;44964;44965;44966;44967;44968;44969;44970;44971;44972;44973;44974;44975;44976;44977;44978;44979;44980;44981;44982;44983;44984;44985;44986;44987;44988;44989;44990;44991;44992;44993;44994;44995;44996;44997;44998;44999;45000;83083;83084;83085;83086;83087;83088;83089;83090;83091;83092;83093;83094;83095;83096;83097;83098;83099;83100;83101;83102;83103;83104;83105;83106;83107;83108;83109;83110;83111;83112;83113;83114;83115;83116;83117;83118;86625;86626;86627;86628;86629;86630;86631;86632;86633;86634;86635;86636;86637;86638;86639;86640;86641;86642;86643;86644;86645;86646;86647;86648;87028;87029;87030;87031;87032;87033;87034;87035;87036;87037;87038;87039;87040;87041;87042;87043;87044;87045;87046;87047;88617;88618;88619;88620;88621;88622;88623;88624;88625;88626;88627;88628;88629;88630;94093;94094;94095;94096;94097;94098;94099;94100;94101;94102;94103;94104;94105;94106;94107;94108;94109;94110;94111;94112;94113;94114;94115;94116;94117;94118;94119;94206;94207;94208;94209;94210;94211;94212;94213;94214;94215;94216;94217;94218;94219;94220;94221;94222;94223;95990;95991;95992;95993;95994;95995;95996;95997;95998;95999;96000;96001;96002;96003;99673;99674;99675;99676;99677;99678;99679;99680;99681;99682;99988;99989;99990;99991;99992;99993;99994;99995;99996;99997;99998;99999;118615;118616;118617;118618;118619;118620;118621;118622;118623;118624;118625;118626;118627;118628;118629;118630;118631;118632;118633;118634;118635;118636;118637;118638;118639;118640;118641;118642;118643;118644;118645;122024;122025;122026;122027;122028;122029;122030;122031;122032;122033;122034</t>
  </si>
  <si>
    <t>12189;12190;12191;12192;12193;12194;12195;14199;14200;14201;14202;14203;14204;14205;14206;14207;14208;14209;14210;14211;24905;24906;24907;24908;24909;24910;24911;24912;24913;24914;24915;24916;27280;27281;27282;27283;27284;27285;27286;27287;27288;27289;27290;27291;27292;27293;27294;27295;27296;27297;27298;27299;27775;27776;27777;27778;27779;27780;30289;30290;30291;30292;30293;30294;30295;30296;30297;30298;30299;30300;30301;30302;30303;30304;37562;37563;37564;37565;37566;37567;37568;37569;37570;37571;37572;37573;37574;37575;37576;37577;37578;37579;37580;37581;39329;39330;39331;39332;39333;39334;39335;39336;39337;39338;39339;39340;39341;39342;39343;39344;39345;39346;39347;39348;39349;39350;39351;39352;39353;39354;39355;39356;39357;39358;39359;39360;72010;72011;72012;72013;72014;72015;72016;72017;72018;72019;72020;72021;72022;72023;72024;72025;72026;72027;72028;72029;72030;72031;72032;72033;72034;72035;72036;72037;72038;72039;72040;72041;72042;72043;72044;72045;72046;72047;72048;72049;72050;75028;75029;75276;75277;75278;75279;75280;75281;75282;75283;75284;75285;75286;75287;75288;75289;75290;75291;75292;75293;75294;76670;76671;76672;76673;76674;76675;76676;76677;76678;76679;76680;76681;76682;76683;76684;76685;76686;76687;76688;76689;76690;76691;81215;81216;81217;81218;81219;81220;81221;81222;81223;81269;81270;81271;81272;81273;81274;81275;81276;81277;81278;81279;81280;82565;82566;82567;82568;82569;85777;85778;85779;85780;85781;85782;85783;85784;85785;85786;86015;86016;86017;86018;86019;103072;103073;103074;103075;103076;103077;103078;103079;103080;103081;103082;103083;103084;103085;103086;103087;103088;103089;103090;103091;103092;103093;105814;105815;105816;105817;105818;105819;105820;105821;105822;105823</t>
  </si>
  <si>
    <t>12191;14200;24908;27290;27777;30291;37578;39330;39343;72042;75028;75278;76691;81216;81276;82566;85784;86017;103080;105816</t>
  </si>
  <si>
    <t>Q60759</t>
  </si>
  <si>
    <t>Glutaryl-CoA dehydrogenase, mitochondrial</t>
  </si>
  <si>
    <t>Gcdh</t>
  </si>
  <si>
    <t>sp|Q60759|GCDH_MOUSE Glutaryl-CoA dehydrogenase, mitochondrial OS=Mus musculus OX=10090 GN=Gcdh PE=1 SV=2</t>
  </si>
  <si>
    <t>288;928;2190;2618;2643;2766;3216;5543;5647</t>
  </si>
  <si>
    <t>310;992;2324;2768;2794;2928;3406;5890;6001</t>
  </si>
  <si>
    <t>5299;5300;5301;5302;5303;5304;5305;5306;5307;5308;5309;5310;5311;5312;5313;5314;16297;16298;16299;16300;16301;16302;16303;16304;16305;16306;16307;16308;39128;39129;39130;39131;39132;39133;39134;39135;39136;39137;39138;39139;39140;39141;46752;46753;46754;47111;47112;47113;47114;47115;47116;47117;47118;47119;47120;47121;47122;47123;47124;47125;47126;47127;49674;49675;49676;49677;49678;49679;49680;49681;49682;49683;49684;49685;49686;49687;49688;49689;49690;49691;49692;49693;49694;49695;49696;49697;49698;49699;49700;49701;49702;57864;57865;57866;57867;57868;57869;57870;57871;57872;57873;57874;57875;57876;57877;57878;57879;100544;100545;100546;100547;100548;100549;100550;100551;100552;100553;100554;100555;100556;102459;102460;102461;102462;102463;102464;102465;102466;102467;102468;102469;102470;102471;102472;102473;102474;102475;102476;102477;102478;102479;102480;102481;102482;102483</t>
  </si>
  <si>
    <t>5032;5033;5034;5035;5036;5037;5038;5039;14281;14282;34118;34119;34120;34121;34122;34123;34124;34125;34126;34127;40763;40764;40765;41004;41005;41006;41007;41008;41009;41010;41011;41012;41013;41014;41015;41016;41017;41018;41019;43396;43397;43398;43399;43400;43401;43402;43403;43404;43405;43406;43407;43408;43409;43410;43411;43412;43413;43414;43415;43416;43417;43418;43419;43420;43421;50435;50436;50437;50438;50439;50440;50441;50442;50443;50444;50445;50446;50447;50448;50449;50450;86514;86515;86516;86517;86518;86519;86520;86521;86522;86523;86524;87876;87877;87878;87879;87880;87881;87882;87883;87884;87885;87886;87887;87888;87889;87890;87891;87892;87893;87894;87895;87896</t>
  </si>
  <si>
    <t>5037;14282;34122;40763;41010;43410;50435;86520;87890</t>
  </si>
  <si>
    <t>A2BIM8;P02762;P04938;P11588;B5X0G2;P11591</t>
  </si>
  <si>
    <t>A2BIM8;P02762;P04938;P11588;B5X0G2</t>
  </si>
  <si>
    <t>11;11;11;10;9;2</t>
  </si>
  <si>
    <t>2;2;2;1;2;0</t>
  </si>
  <si>
    <t>Major urinary protein 6;Major urinary proteins 11 and 8;Major urinary protein 1;Major urinary protein 17</t>
  </si>
  <si>
    <t>Mup9;Mup6;Mup8;Mup1;Mup17</t>
  </si>
  <si>
    <t>sp|A2BIM8|MUP18_MOUSE Major urinary protein 18 OS=Mus musculus OX=10090 GN=Mup18 PE=3 SV=1;sp|P02762|MUP6_MOUSE Major urinary protein 6 OS=Mus musculus OX=10090 GN=Mup6 PE=1 SV=2;sp|P04938|MUP11_MOUSE Major urinary protein 11 OS=Mus musculus OX=10090 GN=Mu</t>
  </si>
  <si>
    <t>181;180;181;180;180;180</t>
  </si>
  <si>
    <t>199;816;871;1409;1508;1522;1730;1853;3162;3731;5827</t>
  </si>
  <si>
    <t>216;868;926;1506;1615;1631;1849;1975;3352;3942;6192</t>
  </si>
  <si>
    <t>3536;3537;3538;3539;3540;3541;3542;3543;3544;3545;3546;3547;3548;3549;3550;13806;13807;13808;13809;13810;13811;13812;13813;13814;13815;14879;14880;14881;14882;14883;14884;14885;14886;14887;14888;14889;14890;14891;14892;14893;14894;14895;24286;24287;24288;24289;24290;24291;24292;24293;24294;24295;24296;24297;24298;24299;24300;24301;26130;26131;26132;26133;26134;26135;26136;26137;26138;26139;26140;26141;26142;26143;26144;26145;26414;26415;26416;26417;26418;26419;26420;26421;26422;26423;26424;26425;30468;30469;30470;30471;30472;30473;30474;30475;30476;30477;30478;30479;30480;30481;30482;30483;30484;30485;30486;30487;30488;30489;30490;30491;30492;30493;30494;30495;30496;30497;30498;32492;32493;32494;32495;32496;32497;32498;32499;32500;32501;56981;56982;56983;56984;56985;56986;56987;56988;56989;56990;56991;56992;56993;56994;56995;56996;56997;56998;56999;57000;57001;57002;57003;57004;57005;57006;57007;57008;57009;57010;67493;67494;67495;67496;67497;67498;67499;67500;67501;67502;67503;67504;67505;67506;67507;67508;67509;67510;67511;67512;67513;67514;67515;67516;67517;105980;105981;105982;105983;105984;105985;105986;105987;105988;105989;105990;105991;105992;105993;105994;105995;105996;105997;105998;105999;106000;106001;106002;106003;106004;106005;106006;106007;106008</t>
  </si>
  <si>
    <t>3219;3220;3221;3222;3223;3224;3225;3226;3227;3228;3229;3230;3231;3232;11982;12976;12977;12978;12979;12980;12981;12982;12983;12984;12985;12986;12987;12988;12989;12990;20751;20752;20753;20754;20755;22383;22384;22385;22386;22387;22388;22389;22390;22391;22392;22393;22394;22395;22396;22397;22398;22623;22624;22625;26401;26402;26403;26404;26405;26406;26407;26408;26409;27798;49660;49661;57970;57971;57972;57973;57974;57975;57976;57977;57978;57979;57980;57981;57982;57983;57984;90828;90829;90830;90831;90832;90833;90834;90835;90836;90837;90838;90839;90840</t>
  </si>
  <si>
    <t>3220;11982;12988;20751;22391;22623;26407;27798;49660;57971;90838</t>
  </si>
  <si>
    <t>O88833</t>
  </si>
  <si>
    <t>Cytochrome P450 4A10</t>
  </si>
  <si>
    <t>Cyp4a10</t>
  </si>
  <si>
    <t>sp|O88833|CP4AA_MOUSE Cytochrome P450 4A10 OS=Mus musculus OX=10090 GN=Cyp4a10 PE=2 SV=2</t>
  </si>
  <si>
    <t>1059;1789;2795;4540;4720;4928;5225;6208;6515;6679</t>
  </si>
  <si>
    <t>True;False;False;False;True;True;False;True;True;True</t>
  </si>
  <si>
    <t>1136;1909;2963;4812;5029;5244;5557;6602;6921;7098</t>
  </si>
  <si>
    <t>18493;18494;18495;18496;18497;18498;18499;18500;18501;18502;18503;18504;18505;18506;18507;18508;31431;31432;31433;31434;31435;31436;31437;31438;31439;31440;31441;31442;31443;31444;31445;31446;50427;50428;50429;50430;50431;50432;50433;50434;50435;50436;50437;50438;50439;50440;50441;50442;50443;50444;50445;50446;50447;50448;50449;50450;50451;50452;50453;82154;82155;82156;82157;82158;82159;82160;82161;82162;82163;82164;82165;82166;82167;82168;85907;85908;85909;85910;85911;85912;85913;85914;85915;85916;85917;85918;85919;85920;89351;89352;89353;89354;89355;89356;94790;94791;94792;94793;94794;94795;94796;94797;94798;94799;94800;94801;94802;94803;94804;94805;94806;94807;94808;94809;94810;113260;113261;113262;113263;113264;113265;113266;113267;113268;113269;113270;113271;113272;113273;113274;118483;118484;118485;118486;118487;118488;118489;118490;118491;118492;118493;118494;121231</t>
  </si>
  <si>
    <t>15923;15924;15925;15926;15927;15928;15929;15930;15931;15932;15933;15934;26952;26953;26954;26955;26956;26957;26958;26959;26960;26961;26962;26963;26964;26965;26966;26967;43999;44000;44001;44002;44003;44004;44005;44006;44007;44008;44009;44010;44011;44012;44013;44014;44015;44016;44017;44018;44019;44020;44021;44022;44023;44024;44025;70973;70974;70975;70976;74573;74574;74575;74576;74577;74578;74579;74580;77340;81637;81638;81639;81640;81641;81642;81643;98424;98425;98426;98427;98428;98429;98430;102989;102990;102991;102992;102993;102994;102995;102996;102997;105068</t>
  </si>
  <si>
    <t>15933;26954;44021;70974;74574;77340;81640;98428;102989;105068</t>
  </si>
  <si>
    <t>Q05421</t>
  </si>
  <si>
    <t>Cytochrome P450 2E1</t>
  </si>
  <si>
    <t>Cyp2e1</t>
  </si>
  <si>
    <t>sp|Q05421|CP2E1_MOUSE Cytochrome P450 2E1 OS=Mus musculus OX=10090 GN=Cyp2e1 PE=1 SV=1</t>
  </si>
  <si>
    <t>915;1137;1191;1192;1834;1873;2006;2160;2302;2474;2475;2562;3325;3645;4557;5191;5217;5279;5483;6304;7072;7193;7222</t>
  </si>
  <si>
    <t>979;1220;1277;1278;1954;1996;2133;2294;2438;2621;2622;2711;3517;3853;4840;5522;5548;5612;5829;6700;7506;7507;7632;7662</t>
  </si>
  <si>
    <t>16079;16080;16081;16082;16083;16084;16085;16086;16087;16088;16089;16090;16091;16092;16093;16094;16095;16096;16097;16098;16099;16100;16101;16102;19772;19773;19774;19775;19776;19777;19778;19779;19780;19781;19782;19783;19784;19785;19786;20627;20628;20629;20630;20631;20632;20633;20634;20635;20636;20637;20638;20639;20640;20641;20642;20643;20644;20645;20646;20647;20648;20649;20650;20651;20652;20653;20654;20655;20656;20657;20658;20659;20660;20661;20662;20663;32132;32133;32134;32135;32136;32137;32138;32139;32140;32141;32142;32143;32144;32145;32146;32147;32148;32149;32150;32151;32152;32153;32154;32155;32156;32157;32158;32159;32160;32161;32162;32163;32816;32817;32818;32819;32820;32821;32822;32823;32824;32825;32826;32827;32828;32829;32830;32831;32832;32833;32834;32835;32836;32837;32838;32839;32840;32841;32842;32843;32844;32845;32846;32847;35036;35037;35038;35039;35040;35041;35042;35043;35044;35045;35046;35047;35048;35049;35050;35051;38095;38096;38097;38098;38099;38100;38101;38102;38103;38104;38105;38106;38107;38108;38109;38110;40962;40963;40964;40965;40966;40967;40968;40969;40970;40971;40972;40973;40974;40975;40976;40977;44486;44487;44488;44489;44490;44491;44492;44493;44494;44495;44496;44497;44498;44499;44500;45890;45891;45892;45893;45894;45895;45896;45897;45898;45899;45900;45901;45902;59684;59685;59686;59687;59688;59689;59690;59691;59692;59693;59694;59695;59696;59697;59698;59699;66099;66100;66101;66102;66103;66104;66105;66106;66107;66108;66109;66110;66111;66112;66113;66114;82725;82726;82727;82728;82729;82730;82731;82732;82733;82734;82735;82736;82737;82738;82739;82740;82741;82742;82743;82744;82745;82746;94181;94182;94183;94184;94185;94186;94187;94188;94189;94648;94649;94650;94651;94652;94653;94654;94655;94656;94657;94658;94659;94660;94661;94662;94663;95901;95902;95903;95904;95905;95906;95907;95908;95909;95910;95911;95912;95913;95914;95915;95916;99552;99553;99554;99555;114762;114763;114764;114765;114766;114767;114768;114769;114770;114771;114772;114773;114774;114775;114776;127970;127971;127972;127973;127974;127975;127976;127977;127978;127979;127980;127981;127982;127983;127984;127985;127986;127987;127988;127989;127990;127991;127992;129974;129975;129976;129977;129978;129979;129980;129981;129982;129983;129984;129985;129986;129987;129988;129989;130457;130458;130459;130460;130461;130462;130463;130464;130465;130466;130467;130468;130469;130470;130471;130472;130473</t>
  </si>
  <si>
    <t>14145;14146;14147;14148;14149;14150;14151;14152;14153;14154;14155;14156;14157;14158;14159;14160;14161;14162;14163;14164;17053;17054;17773;17774;17775;17776;17777;17778;17779;17780;17781;17782;17783;17784;17785;17786;17787;17788;17789;17790;17791;17792;17793;17794;17795;27545;27546;27547;27548;27549;27550;27551;27552;27553;27554;27555;27556;27557;27558;27559;27560;27561;27562;27563;27564;27565;27566;27567;27568;27569;27570;27571;27572;27573;27574;28053;28054;28055;28056;28057;28058;28059;28060;28061;28062;28063;28064;28065;28066;28067;28068;28069;28070;28071;28072;28073;28074;28075;28076;28077;28078;28079;28080;28081;28082;28083;28084;28085;28086;28087;28088;28089;28090;29956;29957;29958;29959;29960;29961;29962;29963;29964;29965;29966;29967;29968;29969;29970;29971;32823;32824;32825;32826;32827;32828;32829;32830;32831;32832;32833;32834;32835;32836;32837;32838;35569;35570;35571;35572;35573;35574;35575;35576;35577;35578;35579;35580;35581;35582;35583;35584;35585;35586;35587;35588;35589;35590;35591;35592;35593;35594;35595;35596;39039;39040;39041;39042;39043;39044;39045;39046;40132;40133;40134;40135;40136;40137;40138;51977;51978;51979;51980;51981;51982;51983;51984;51985;51986;51987;51988;51989;51990;51991;51992;56930;56931;56932;56933;56934;56935;56936;56937;56938;56939;56940;71754;71755;71756;71757;71758;71759;71760;71761;71762;71763;71764;71765;71766;71767;71768;71769;71770;71771;71772;81256;81257;81524;81525;81526;81527;81528;81529;81530;81531;81532;81533;81534;81535;81536;81537;81538;81539;81540;81541;81542;81543;81544;81545;81546;81547;81548;81549;81550;81551;82525;82526;82527;82528;82529;82530;82531;82532;82533;85686;85687;85688;85689;99623;99624;99625;99626;99627;99628;99629;99630;99631;111063;111064;111065;111066;111067;111068;111069;111070;111071;111072;111073;111074;111075;111076;111077;111078;111079;111080;111081;111082;111083;111084;111085;111086;111087;111088;111089;111090;111091;111092;111093;111094;112847;112848;112849;112850;112851;112852;112853;112854;112855;112856;112857;112858;112859;112860;112861;112862;112863;112864;112865;112866;112867;112868;112869;112870;112871;112872;113304;113305;113306;113307;113308;113309;113310;113311;113312;113313;113314;113315;113316;113317;113318;113319</t>
  </si>
  <si>
    <t>14148;17054;17775;17778;27559;28072;29959;32832;35581;39042;39044;40136;51977;56938;71754;81257;81545;82526;85688;99626;111068;112872;113313</t>
  </si>
  <si>
    <t>179;180</t>
  </si>
  <si>
    <t>273;316</t>
  </si>
  <si>
    <t>Q9EQQ2</t>
  </si>
  <si>
    <t>Protein YIPF5</t>
  </si>
  <si>
    <t>Yipf5</t>
  </si>
  <si>
    <t>sp|Q9EQQ2|YIPF5_MOUSE Protein YIPF5 OS=Mus musculus OX=10090 GN=Yipf5 PE=1 SV=1</t>
  </si>
  <si>
    <t>109122;109123;109124;109125;109126;109127;109128;109129;109130;109131;109132;109133;109134;109135;109136;109137;109138;109139;109140;109141;109142;109143;109144;109145;109146;109147;109148</t>
  </si>
  <si>
    <t>93082;93083;93084;93085;93086;93087;93088;93089;93090;93091</t>
  </si>
  <si>
    <t>O88455</t>
  </si>
  <si>
    <t>7-dehydrocholesterol reductase</t>
  </si>
  <si>
    <t>Dhcr7</t>
  </si>
  <si>
    <t>sp|O88455|DHCR7_MOUSE 7-dehydrocholesterol reductase OS=Mus musculus OX=10090 GN=Dhcr7 PE=1 SV=1</t>
  </si>
  <si>
    <t>256;1920;2624;4009;7243</t>
  </si>
  <si>
    <t>275;2043;2774;4230;7685</t>
  </si>
  <si>
    <t>4688;4689;4690;4691;4692;4693;4694;4695;4696;4697;4698;4699;4700;4701;4702;4703;33542;33543;33544;33545;33546;33547;33548;33549;33550;33551;33552;33553;46843;46844;46845;46846;46847;46848;46849;72716;72717;72718;72719;72720;72721;72722;72723;72724;72725;72726;72727;72728;72729;72730;130866;130867;130868;130869;130870;130871;130872;130873;130874;130875;130876;130877;130878;130879;130880;130881</t>
  </si>
  <si>
    <t>4245;4246;4247;4248;4249;4250;4251;4252;4253;4254;4255;4256;4257;4258;4259;4260;28561;28562;40835;40836;40837;40838;62748;62749;62750;62751;62752;62753;113639;113640;113641;113642;113643;113644;113645;113646;113647;113648;113649;113650;113651;113652;113653;113654</t>
  </si>
  <si>
    <t>4260;28561;40835;62753;113640</t>
  </si>
  <si>
    <t>Q920L1</t>
  </si>
  <si>
    <t>Fatty acid desaturase 1</t>
  </si>
  <si>
    <t>Fads1</t>
  </si>
  <si>
    <t>sp|Q920L1|FADS1_MOUSE Acyl-CoA (8-3)-desaturase OS=Mus musculus OX=10090 GN=Fads1 PE=1 SV=1</t>
  </si>
  <si>
    <t>384;442;3553;6509;6941</t>
  </si>
  <si>
    <t>411;475;3758;6915;7369</t>
  </si>
  <si>
    <t>6968;6969;6970;6971;6972;6973;6974;6975;6976;6977;6978;6979;6980;7841;7842;7843;7844;7845;7846;7847;7848;7849;7850;7851;7852;7853;7854;7855;7856;64371;64372;64373;64374;64375;64376;64377;64378;64379;64380;64381;64382;118390;118391;118392;118393;118394;118395;118396;118397;118398;118399;118400;118401;118402;118403;118404;118405;118406;118407;118408;118409;125883;125884;125885;125886;125887;125888;125889;125890;125891;125892;125893;125894;125895;125896;125897</t>
  </si>
  <si>
    <t>6414;6984;6985;6986;6987;6988;6989;6990;6991;55477;55478;102924;102925;102926;102927;102928;102929;109405;109406;109407;109408</t>
  </si>
  <si>
    <t>6414;6985;55477;102926;109408</t>
  </si>
  <si>
    <t>60;1962;2120;2892;3009;3010;3156;3392;4298;4616;5026;5322;5331;6298;6501;6779</t>
  </si>
  <si>
    <t>62;2086;2253;3066;3188;3189;3346;3591;4537;4914;5349;5655;5664;5665;6694;6906;7203</t>
  </si>
  <si>
    <t>897;898;899;900;901;902;903;904;905;906;907;908;909;910;911;912;913;914;915;916;917;918;919;920;921;922;923;924;925;926;927;928;929;930;34163;34164;34165;34166;34167;34168;34169;34170;34171;34172;34173;34174;34175;34176;34177;34178;37347;37348;37349;37350;37351;37352;37353;37354;37355;37356;37357;37358;37359;37360;37361;37362;52239;52240;52241;52242;52243;52244;52245;52246;52247;52248;52249;52250;52251;52252;52253;52254;54254;54255;54256;54257;54258;54259;54260;54261;54262;54263;54264;54265;54266;54267;54268;54269;54270;54271;54272;54273;54274;54275;54276;54277;54278;54279;54280;54281;54282;54283;56863;56864;56865;56866;56867;56868;56869;56870;56871;56872;56873;56874;56875;56876;56877;56878;56879;60962;60963;60964;60965;60966;60967;60968;60969;60970;60971;60972;60973;60974;60975;60976;60977;60978;60979;60980;60981;60982;60983;60984;60985;60986;60987;60988;60989;60990;60991;60992;60993;60994;60995;60996;60997;60998;60999;61000;61001;61002;61003;61004;61005;61006;61007;61008;78017;78018;78019;78020;78021;78022;78023;78024;78025;78026;78027;78028;78029;78030;78031;78032;78033;78034;78035;78036;78037;78038;78039;78040;78041;78042;78043;78044;78045;78046;83800;83801;83802;83803;83804;83805;83806;83807;83808;83809;83810;83811;83812;83813;83814;83815;91219;91220;91221;91222;91223;91224;91225;91226;91227;91228;91229;91230;91231;91232;91233;91234;91235;91236;91237;91238;91239;91240;91241;91242;91243;91244;91245;96550;96551;96552;96553;96554;96555;96556;96557;96558;96559;96560;96561;96562;96563;96564;96565;96566;96567;96568;96569;96570;96571;96572;96573;96574;96575;96576;96577;96578;96579;96580;96581;96582;96583;96584;96585;96586;96587;96588;96589;96590;96591;96592;96593;96594;96595;96723;96724;96725;96726;96727;96728;96729;96730;96731;96732;96733;96734;96735;96736;96737;96738;96739;96740;96741;96742;96743;96744;96745;96746;96747;96748;114676;114677;114678;114679;114680;114681;114682;114683;114684;114685;114686;114687;114688;114689;114690;114691;118190;118191;118192;118193;123145;123146</t>
  </si>
  <si>
    <t>651;652;653;654;655;656;657;658;659;660;661;662;663;664;665;666;667;668;669;670;671;672;673;674;675;676;677;678;679;680;681;682;683;684;685;686;687;688;689;690;691;692;693;694;695;696;697;698;699;700;701;702;703;29045;29046;29047;29048;29049;29050;29051;29052;29053;29054;29055;29056;29057;29058;32219;32220;32221;32222;32223;32224;32225;32226;32227;32228;32229;32230;32231;32232;32233;32234;32235;32236;32237;45664;45665;45666;45667;45668;45669;45670;45671;45672;45673;45674;45675;45676;45677;45678;45679;45680;45681;45682;47331;47332;47333;47334;47335;47336;47337;47338;47339;47340;47341;47342;47343;47344;47345;47346;47347;47348;47349;47350;49536;49537;49538;49539;49540;49541;49542;49543;49544;49545;49546;49547;49548;49549;49550;49551;49552;49553;49554;49555;49556;49557;49558;49559;49560;49561;49562;49563;49564;49565;49566;49567;49568;52948;52949;52950;52951;52952;52953;52954;52955;52956;52957;52958;52959;52960;52961;52962;52963;52964;52965;52966;52967;52968;52969;52970;52971;52972;52973;52974;52975;52976;52977;52978;52979;52980;52981;52982;52983;52984;52985;52986;52987;52988;52989;52990;52991;52992;52993;52994;52995;52996;52997;52998;52999;53000;53001;53002;53003;53004;53005;53006;53007;53008;53009;53010;53011;53012;53013;53014;53015;53016;53017;53018;53019;53020;53021;53022;53023;53024;53025;53026;53027;53028;53029;53030;67591;67592;67593;67594;67595;67596;67597;67598;67599;67600;67601;67602;67603;67604;67605;67606;67607;72460;72461;72462;72463;72464;72465;72466;72467;72468;72469;72470;72471;72472;72473;72474;78941;78942;78943;78944;78945;78946;78947;78948;78949;78950;78951;78952;78953;78954;78955;78956;78957;78958;78959;82924;82925;82926;82927;82928;82929;82930;82931;82932;82933;82934;82935;82936;82937;82938;82939;82940;82941;82942;82943;82944;82945;82946;82947;82948;82949;82950;82951;82952;82953;82954;82955;82956;82957;82958;82959;82960;82961;82962;82963;82964;82965;82966;82967;82968;82969;82970;82971;82972;82973;82974;82975;82976;82977;82978;82979;82980;82981;82982;82983;82984;82985;82986;82987;83105;83106;83107;83108;83109;83110;83111;83112;83113;83114;83115;83116;83117;83118;83119;83120;83121;99539;99540;99541;99542;99543;99544;99545;99546;99547;99548;99549;99550;99551;99552;99553;99554;99555;99556;99557;99558;99559;99560;99561;102718;102719;102720;102721;106845</t>
  </si>
  <si>
    <t>702;29051;32220;45679;47337;47344;49550;52994;67591;72462;78952;82933;83118;99544;102721;106845</t>
  </si>
  <si>
    <t>P49429</t>
  </si>
  <si>
    <t>4-hydroxyphenylpyruvate dioxygenase</t>
  </si>
  <si>
    <t>Hpd</t>
  </si>
  <si>
    <t>sp|P49429|HPPD_MOUSE 4-hydroxyphenylpyruvate dioxygenase OS=Mus musculus OX=10090 GN=Hpd PE=1 SV=3</t>
  </si>
  <si>
    <t>158;911;1532;1738;1908;1919;2078;2422;2526;2764;3307;4493;4569;4927;5470;5609;5832</t>
  </si>
  <si>
    <t>170;975;1642;1857;2031;2042;2208;2566;2674;2926;3498;4752;4856;5243;5816;5961;6197</t>
  </si>
  <si>
    <t>2790;2791;2792;2793;2794;2795;2796;2797;2798;2799;2800;2801;2802;2803;2804;2805;16016;16017;16018;16019;16020;16021;16022;16023;16024;16025;16026;16027;16028;16029;16030;16031;16032;16033;16034;16035;16036;26587;26588;26589;26590;26591;26592;26593;26594;26595;26596;26597;26598;26599;26600;26601;26602;30626;30627;30628;30629;30630;30631;30632;30633;30634;30635;30636;30637;30638;30639;30640;30641;30642;30643;30644;30645;30646;30647;30648;30649;30650;30651;30652;30653;30654;30655;30656;30657;33386;33387;33388;33389;33390;33391;33392;33393;33394;33395;33396;33397;33398;33399;33400;33526;33527;33528;33529;33530;33531;33532;33533;33534;33535;33536;33537;33538;33539;33540;33541;36668;36669;36670;36671;36672;36673;36674;36675;36676;36677;36678;36679;43333;43334;43335;43336;43337;43338;43339;43340;43341;43342;43343;43344;43345;43346;43347;45294;45295;45296;45297;45298;45299;45300;45301;45302;45303;45304;45305;45306;45307;45308;45309;49642;49643;49644;49645;49646;49647;49648;49649;49650;49651;49652;49653;49654;49655;49656;49657;49658;49659;49660;49661;49662;49663;59313;59314;59315;59316;59317;59318;59319;59320;59321;59322;59323;81013;81014;81015;81016;81017;81018;81019;81020;81021;81022;81023;81024;81025;81026;81027;81028;82995;82996;82997;82998;82999;83000;83001;83002;83003;83004;83005;83006;83007;83008;83009;83010;89338;89339;89340;89341;89342;89343;89344;89345;89346;89347;89348;89349;89350;99266;99267;99268;99269;99270;99271;99272;99273;99274;99275;99276;99277;99278;99279;99280;99281;101794;101795;101796;101797;101798;101799;101800;101801;101802;101803;101804;101805;101806;101807;101808;101809;106055;106056;106057;106058;106059;106060;106061;106062;106063;106064;106065;106066;106067</t>
  </si>
  <si>
    <t>2603;2604;2605;2606;2607;2608;2609;2610;2611;2612;2613;2614;2615;2616;2617;2618;14103;14104;14105;14106;14107;14108;14109;14110;14111;14112;14113;14114;14115;22745;22746;22747;22748;22749;22750;22751;22752;26482;26483;26484;26485;26486;26487;26488;26489;26490;26491;26492;26493;26494;28442;28443;28444;28445;28446;28447;28448;28449;28450;28451;28452;28453;28549;28550;28551;28552;28553;28554;28555;28556;28557;28558;28559;28560;31736;31737;31738;31739;31740;31741;31742;31743;31744;31745;37764;37765;37766;37767;37768;37769;37770;37771;37772;37773;39614;39615;39616;39617;39618;39619;39620;39621;39622;39623;39624;39625;39626;39627;39628;39629;43377;43378;43379;43380;43381;43382;43383;43384;43385;43386;43387;43388;43389;43390;43391;43392;51626;69846;69847;69848;69849;69850;69851;69852;69853;69854;69855;69856;71967;71968;71969;71970;71971;71972;71973;71974;71975;71976;71977;71978;71979;71980;71981;71982;77329;77330;77331;77332;77333;77334;77335;77336;77337;77338;77339;85343;85344;85345;85346;85347;85348;85349;85350;85351;85352;85353;85354;85355;85356;85357;87394;87395;87396;87397;87398;87399;87400;87401;90906;90907;90908;90909;90910;90911;90912;90913;90914;90915;90916;90917</t>
  </si>
  <si>
    <t>2612;14104;22748;26491;28444;28555;31745;37765;39619;43380;51626;69850;71970;77330;85351;87395;90913</t>
  </si>
  <si>
    <t>Q3UN02</t>
  </si>
  <si>
    <t>Lysocardiolipin acyltransferase 1</t>
  </si>
  <si>
    <t>Lclat1</t>
  </si>
  <si>
    <t>sp|Q3UN02|LCLT1_MOUSE Lysocardiolipin acyltransferase 1 OS=Mus musculus OX=10090 GN=Lclat1 PE=1 SV=2</t>
  </si>
  <si>
    <t>1383;6825;7189</t>
  </si>
  <si>
    <t>1479;7251;7628</t>
  </si>
  <si>
    <t>23884;23885;23886;23887;23888;23889;23890;23891;23892;23893;23894;23895;23896;23897;23898;23899;124011;124012;124013;124014;124015;124016;124017;124018;124019;124020;124021;129920;129921;129922;129923;129924;129925;129926;129927;129928;129929;129930;129931;129932;129933;129934</t>
  </si>
  <si>
    <t>20515;20516;20517;20518;20519;20520;20521;20522;107888;107889;112833;112834;112835;112836;112837;112838</t>
  </si>
  <si>
    <t>20521;107888;112836</t>
  </si>
  <si>
    <t>P20852;P15392</t>
  </si>
  <si>
    <t>11;7</t>
  </si>
  <si>
    <t>8;6</t>
  </si>
  <si>
    <t>Cytochrome P450 2A5;Cytochrome P450 2A4</t>
  </si>
  <si>
    <t>Cyp2a5;Cyp2a4</t>
  </si>
  <si>
    <t>sp|P20852|CP2A5_MOUSE Cytochrome P450 2A5 OS=Mus musculus OX=10090 GN=Cyp2a5 PE=2 SV=1;sp|P15392|CP2A4_MOUSE Cytochrome P450 2A4 OS=Mus musculus OX=10090 GN=Cyp2a4 PE=2 SV=3</t>
  </si>
  <si>
    <t>494;494</t>
  </si>
  <si>
    <t>842;1207;2005;2194;2745;3477;5189;5681;6035;7068;7079</t>
  </si>
  <si>
    <t>True;True;False;True;True;True;False;True;True;False;True</t>
  </si>
  <si>
    <t>896;1293;2132;2328;2905;3680;5520;6035;6415;7502;7514</t>
  </si>
  <si>
    <t>14293;14294;14295;14296;14297;14298;14299;14300;14301;14302;14303;14304;14305;14306;20888;20889;20890;20891;20892;20893;20894;20895;20896;20897;20898;20899;20900;20901;20902;35021;35022;35023;35024;35025;35026;35027;35028;35029;35030;35031;35032;35033;35034;35035;39193;39194;39195;39196;39197;39198;39199;39200;39201;39202;39203;39204;39205;39206;49225;49226;49227;49228;49229;49230;49231;49232;49233;49234;49235;49236;49237;49238;49239;49240;62617;62618;62619;62620;62621;62622;62623;62624;62625;62626;62627;62628;94159;94160;94161;94162;94163;94164;94165;94166;94167;94168;103377;103378;103379;103380;103381;103382;103383;103384;103385;103386;103387;103388;103389;103390;103391;103392;109743;109744;109745;109746;109747;109748;109749;109750;109751;109752;109753;109754;127899;127900;127901;127902;127903;127904;127905;127906;127907;127908;127909;127910;127911;128076;128077;128078;128079;128080;128081;128082;128083;128084;128085;128086;128087;128088;128089;128090</t>
  </si>
  <si>
    <t>12363;12364;12365;12366;12367;12368;17944;17945;17946;17947;17948;17949;17950;17951;17952;29943;29944;29945;29946;29947;29948;29949;29950;29951;29952;29953;29954;29955;34154;34155;34156;34157;34158;34159;34160;34161;34162;43011;43012;43013;43014;54124;54125;54126;54127;54128;54129;54130;54131;81244;81245;81246;81247;81248;88891;88892;88893;88894;88895;88896;88897;88898;88899;88900;88901;88902;88903;88904;88905;94645;94646;94647;94648;94649;111007;111008;111009;111010;111011;111012;111013;111014;111015;111016;111017;111018;111145;111146;111147;111148;111149;111150;111151;111152;111153;111154;111155;111156</t>
  </si>
  <si>
    <t>12364;17944;29944;34159;43012;54127;81246;88899;94645;111008;111156</t>
  </si>
  <si>
    <t>P51658</t>
  </si>
  <si>
    <t>Estradiol 17-beta-dehydrogenase 2</t>
  </si>
  <si>
    <t>Hsd17b2</t>
  </si>
  <si>
    <t>sp|P51658|DHB2_MOUSE Estradiol 17-beta-dehydrogenase 2 OS=Mus musculus OX=10090 GN=Hsd17b2 PE=1 SV=2</t>
  </si>
  <si>
    <t>34;614;941;3775;6038</t>
  </si>
  <si>
    <t>35;654;1005;3989;6418</t>
  </si>
  <si>
    <t>517;518;519;520;521;522;523;524;525;526;527;528;529;530;531;532;533;10553;10554;10555;10556;10557;10558;10559;10560;10561;10562;10563;10564;10565;10566;16484;16485;16486;16487;16488;16489;16490;16491;16492;16493;16494;16495;16496;16497;16498;16499;16500;16501;16502;16503;16504;16505;16506;68469;68470;68471;68472;68473;68474;68475;68476;68477;109796;109797;109798;109799;109800;109801;109802;109803;109804;109805;109806</t>
  </si>
  <si>
    <t>400;401;402;403;404;9077;9078;9079;9080;9081;14398;14399;14400;14401;14402;14403;14404;14405;58908;94685;94686;94687;94688;94689;94690;94691;94692</t>
  </si>
  <si>
    <t>401;9080;14405;58908;94690</t>
  </si>
  <si>
    <t>Q78PY7</t>
  </si>
  <si>
    <t>Staphylococcal nuclease domain-containing protein 1</t>
  </si>
  <si>
    <t>Snd1</t>
  </si>
  <si>
    <t>sp|Q78PY7|SND1_MOUSE Staphylococcal nuclease domain-containing protein 1 OS=Mus musculus OX=10090 GN=Snd1 PE=1 SV=1</t>
  </si>
  <si>
    <t>82;358;1099;1165;1392;1482;1589;1627;4022;4180;4655;4780;4986;5308;5343;5636;5805;6473;6512;6589;6632;6664;7247</t>
  </si>
  <si>
    <t>86;384;1180;1248;1488;1582;1700;1739;1740;4243;4415;4957;5091;5306;5641;5678;5989;6168;6877;6918;7001;7049;7082;7689</t>
  </si>
  <si>
    <t>1307;1308;1309;1310;1311;1312;1313;1314;1315;1316;1317;1318;1319;1320;6406;6407;6408;6409;6410;6411;6412;6413;6414;6415;6416;6417;19206;19207;19208;19209;19210;19211;19212;19213;19214;19215;19216;19217;19218;19219;20166;20167;20168;20169;20170;20171;20172;20173;20174;20175;20176;20177;24018;24019;24020;24021;24022;24023;24024;24025;24026;24027;24028;24029;24030;24031;25453;25454;25455;25456;25457;25458;25459;25460;25461;25462;25463;25464;28137;28138;28139;28140;28141;28142;28143;28144;28145;28146;28147;28148;28149;28150;28151;28683;28684;28685;28686;28687;28688;28689;28690;28691;28692;28693;28694;28695;28696;28697;72914;72915;72916;72917;72918;72919;72920;72921;72922;72923;72924;72925;76103;76104;76105;76106;76107;76108;76109;76110;76111;76112;76113;76114;84552;84553;84554;84555;84556;84557;84558;84559;84560;84561;84562;84563;84564;84565;84566;84567;86867;86868;86869;86870;86871;86872;86873;86874;86875;86876;86877;86878;86879;86880;86881;86882;86883;86884;86885;86886;86887;86888;86889;86890;86891;86892;86893;90497;90498;90499;90500;90501;90502;90503;90504;90505;90506;90507;90508;96376;96377;96378;96379;96380;96381;96382;96383;96384;96385;96386;96387;96388;96389;96390;96391;96392;96393;96394;96395;96396;96397;96398;96399;96400;96401;96402;96985;96986;96987;96988;96989;96990;96991;96992;96993;96994;96995;102249;102250;102251;102252;102253;102254;102255;102256;102257;102258;105686;105687;105688;105689;105690;105691;105692;105693;105694;105695;105696;105697;117753;117754;117755;117756;117757;117758;117759;117760;117761;117762;117763;117764;117765;117766;117767;117768;117769;117770;117771;117772;117773;117774;117775;118449;118450;118451;118452;118453;118454;118455;118456;118457;118458;118459;118460;118461;119647;119648;119649;119650;119651;119652;119653;119654;119655;119656;119657;119658;119659;120500;120501;120502;120503;120504;120505;120506;120507;120508;120509;120510;120511;120512;120513;120514;120515;120989;120990;120991;120992;120993;120994;120995;120996;120997;120998;120999;121000;130911;130912;130913</t>
  </si>
  <si>
    <t>1198;1199;1200;1201;1202;1203;1204;1205;1206;1207;5916;5917;5918;16618;16619;17298;17299;17300;20581;21561;21562;24211;24212;24213;24214;24215;24216;24217;24218;24219;24220;24221;24676;24677;24678;24679;24680;24681;24682;24683;24684;24685;24686;62927;62928;66018;66019;66020;66021;66022;66023;66024;66025;66026;66027;66028;66029;73092;73093;73094;73095;73096;73097;73098;73099;73100;73101;73102;73103;75190;75191;75192;75193;75194;75195;75196;75197;75198;75199;75200;75201;75202;78378;78379;78380;78381;78382;78383;78384;78385;78386;78387;78388;78389;82824;82825;82826;82827;82828;82829;82830;82831;82832;82833;83294;83295;83296;83297;83298;83299;83300;83301;83302;83303;83304;87733;90644;90645;90646;90647;90648;90649;90650;90651;90652;90653;90654;90655;102470;102471;102472;102473;102474;102475;102476;102968;102969;103933;103934;103935;104522;104523;104524;104525;104526;104527;104528;104529;104530;104887;113669;113670</t>
  </si>
  <si>
    <t>1199;5916;16618;17298;20581;21562;24211;24677;62928;66021;73101;75192;78382;82824;83297;87733;90645;102472;102969;103933;104522;104887;113670</t>
  </si>
  <si>
    <t>Q8JZR0</t>
  </si>
  <si>
    <t>Long-chain-fatty-acid--CoA ligase 5</t>
  </si>
  <si>
    <t>Acsl5</t>
  </si>
  <si>
    <t>sp|Q8JZR0|ACSL5_MOUSE Long-chain-fatty-acid--CoA ligase 5 OS=Mus musculus OX=10090 GN=Acsl5 PE=1 SV=1</t>
  </si>
  <si>
    <t>97;147;348;558;700;897;1080;1194;1899;1912;2123;2341;2499;2922;2959;3493;3609;3688;3990;4027;4360;4803;5378;5446;5538;5621;5935;6023;6077;6935</t>
  </si>
  <si>
    <t>True;True;True;True;True;True;True;True;True;True;True;True;True;True;False;True;False;True;True;True;True;True;True;True;True;True;True;True;True;False</t>
  </si>
  <si>
    <t>103;157;374;595;596;745;961;1158;1280;2022;2035;2256;2480;2647;3097;3135;3697;3816;3898;4210;4249;4250;4602;5114;5714;5790;5885;5973;6307;6308;6309;6401;6457;7362</t>
  </si>
  <si>
    <t>1679;1680;1681;1682;1683;1684;1685;1686;1687;1688;1689;1690;1691;1692;1693;1694;2560;2561;2562;2563;2564;2565;2566;2567;2568;2569;2570;2571;2572;2573;2574;2575;2576;2577;2578;2579;2580;2581;2582;2583;2584;2585;2586;2587;2588;2589;2590;2591;6263;6264;6265;6266;6267;6268;6269;6270;6271;6272;6273;6274;6275;6276;6277;6278;6279;6280;6281;6282;6283;6284;6285;6286;6287;6288;6289;6290;6291;6292;6293;6294;9693;9694;9695;9696;9697;9698;9699;9700;9701;9702;9703;9704;9705;9706;9707;9708;9709;9710;9711;9712;9713;9714;9715;9716;9717;9718;9719;9720;11876;11877;11878;11879;11880;11881;11882;11883;11884;11885;11886;11887;11888;11889;11890;11891;11892;11893;11894;11895;11896;11897;11898;11899;11900;11901;11902;15743;15744;15745;15746;15747;15748;15749;15750;15751;15752;15753;15754;15755;15756;15757;15758;15759;15760;15761;15762;15763;15764;15765;15766;15767;15768;15769;15770;15771;18846;18847;18848;18849;20680;20681;20682;20683;20684;20685;20686;20687;20688;20689;20690;20691;20692;20693;20694;20695;33259;33260;33261;33262;33263;33264;33265;33266;33267;33268;33269;33270;33429;33430;33431;33432;33433;33434;33435;33436;33437;33438;33439;33440;33441;37401;37402;37403;37404;37405;37406;37407;37408;37409;37410;37411;37412;37413;37414;37415;37416;37417;37418;37419;37420;37421;37422;37423;37424;37425;37426;37427;37428;37429;37430;41702;41703;41704;41705;41706;41707;41708;41709;41710;41711;41712;41713;41714;41715;41716;41717;44837;44838;44839;44840;44841;44842;44843;44844;44845;44846;44847;44848;44849;44850;44851;52740;52741;52742;52743;52744;52745;52746;52747;52748;52749;52750;52751;52752;52753;52754;52755;53366;53367;53368;53369;53370;53371;53372;53373;53374;53375;53376;53377;53378;53379;53380;53381;62952;62953;62954;62955;62956;62957;62958;62959;62960;62961;62962;62963;62964;62965;62966;62967;62968;62969;62970;62971;62972;62973;62974;62975;62976;62977;62978;62979;65542;65543;65544;65545;65546;65547;65548;65549;65550;65551;65552;65553;65554;65555;65556;65557;66834;66835;66836;66837;66838;66839;66840;66841;66842;66843;66844;66845;72357;72358;72359;72360;72361;72972;72973;72974;72975;72976;72977;72978;72979;72980;72981;72982;72983;72984;72985;72986;72987;72988;72989;72990;72991;72992;72993;72994;72995;72996;72997;72998;72999;73000;73001;73002;73003;73004;73005;73006;73007;73008;73009;73010;73011;73012;73013;73014;73015;73016;73017;73018;78925;78926;78927;78928;78929;78930;78931;78932;78933;78934;78935;78936;78937;78938;87184;87185;87186;87187;87188;87189;87190;87191;87192;87193;87194;87195;87196;87197;97467;97468;97469;97470;97471;97472;97473;97474;97475;97476;97477;97478;97479;97480;97481;97482;98864;98865;98866;98867;98868;98869;98870;98871;98872;98873;98874;98875;98876;98877;98878;98879;98880;98881;98882;98883;98884;98885;98886;98887;98888;98889;98890;100478;100479;100480;100481;100482;100483;100484;100485;100486;100487;100488;100489;100490;100491;101976;101977;101978;101979;101980;101981;101982;101983;101984;101985;101986;101987;101988;101989;101990;101991;101992;101993;101994;101995;101996;101997;101998;101999;102000;102001;102002;102003;102004;102005;102006;102007;107810;107811;107812;107813;107814;107815;107816;107817;107818;107819;107820;107821;107822;107823;107824;107825;107826;107827;107828;107829;107830;107831;107832;107833;107834;107835;107836;107837;107838;107839;107840;107841;107842;109187;109188;109189;109190;109191;109192;109193;109194;109195;109196;109197;109198;109199;109200;109201;109202;110430;110431;110432;110433;110434;110435;110436;110437;110438;110439;110440;110441;110442;110443;110444;110445;110446;110447;110448;110449;110450;110451;110452;110453;110454;110455;110456;110457;110458;110459;110460;125720;125721;125722;125723;125724;125725;125726;125727;125728;125729;125730;125731;125732;125733;125734;125735</t>
  </si>
  <si>
    <t>1629;1630;1631;1632;1633;1634;1635;1636;1637;1638;1639;1640;1641;1642;1643;1644;2385;2386;2387;2388;2389;2390;2391;2392;2393;2394;2395;2396;2397;2398;2399;2400;2401;2402;2403;2404;2405;2406;2407;2408;2409;2410;2411;2412;2413;2414;2415;2416;2417;5810;5811;5812;5813;5814;5815;5816;5817;5818;5819;5820;5821;5822;5823;5824;5825;5826;5827;5828;5829;5830;5831;5832;5833;5834;5835;5836;5837;5838;5839;5840;5841;8444;8445;8446;8447;8448;8449;8450;8451;8452;8453;8454;8455;8456;10154;10155;10156;10157;10158;10159;10160;10161;10162;10163;10164;10165;10166;10167;10168;10169;10170;10171;10172;13966;13967;13968;13969;13970;13971;13972;13973;13974;13975;13976;13977;13978;13979;13980;13981;13982;13983;13984;13985;13986;16213;17808;17809;17810;17811;17812;17813;17814;17815;17816;17817;17818;17819;17820;17821;17822;28336;28337;28338;28339;28340;28341;28342;28343;28344;28468;28469;28470;28471;28472;28473;28474;28475;28476;28477;28478;28479;28480;32274;32275;32276;32277;32278;32279;32280;32281;32282;32283;32284;32285;32286;32287;32288;32289;32290;32291;32292;32293;32294;32295;32296;32297;32298;32299;32300;32301;32302;32303;36309;36310;36311;36312;36313;36314;36315;36316;36317;36318;36319;36320;36321;36322;36323;36324;39261;39262;39263;39264;39265;39266;39267;39268;46187;46188;46189;46190;46191;46192;46193;46194;46195;46196;46197;46198;46199;46200;46201;46202;46604;46605;46606;46607;46608;46609;46610;46611;46612;46613;46614;46615;46616;46617;46618;46619;46620;46621;46622;46623;46624;46625;46626;46627;46628;46629;46630;46631;46632;46633;46634;46635;46636;46637;46638;54413;54414;54415;54416;54417;54418;54419;54420;54421;54422;54423;54424;54425;54426;54427;54428;54429;54430;54431;54432;54433;54434;54435;54436;56530;56531;56532;56533;56534;56535;56536;56537;56538;56539;56540;56541;56542;56543;56544;56545;56546;56547;56548;56549;56550;56551;56552;56553;56554;56555;56556;56557;56558;56559;57539;57540;57541;57542;57543;57544;62512;62952;62953;62954;62955;62956;62957;62958;62959;62960;62961;62962;62963;62964;62965;62966;62967;62968;62969;62970;62971;62972;62973;62974;62975;62976;62977;62978;62979;62980;68211;68212;68213;68214;68215;68216;68217;68218;68219;68220;68221;68222;68223;68224;68225;68226;68227;68228;68229;68230;68231;68232;68233;75382;75383;75384;75385;75386;75387;75388;75389;75390;75391;75392;75393;75394;75395;75396;75397;83626;83627;83628;83629;83630;83631;83632;83633;83634;83635;83636;83637;83638;83639;85081;85082;85083;85084;85085;85086;85087;85088;85089;86496;87495;87496;87497;87498;87499;87500;87501;87502;87503;87504;87505;87506;87507;87508;87509;87510;87511;87512;87513;87514;87515;87516;87517;87518;87519;92203;92204;92205;92206;92207;92208;92209;92210;92211;92212;92213;92214;92215;92216;92217;93122;93123;93124;93125;93126;93127;93128;93129;93130;93131;93132;93133;93134;95149;95150;95151;95152;95153;95154;95155;95156;95157;95158;95159;95160;95161;95162;95163;95164;95165;109238</t>
  </si>
  <si>
    <t>1632;2393;5810;8451;10161;13986;16213;17817;28340;28479;32281;36324;39266;46189;46606;54417;56538;57540;62512;62968;68227;75384;83634;85083;86496;87498;92210;93129;95165;109238</t>
  </si>
  <si>
    <t>322;323;324;325</t>
  </si>
  <si>
    <t>193;212;220;416</t>
  </si>
  <si>
    <t>P37040</t>
  </si>
  <si>
    <t>NADPH--cytochrome P450 reductase</t>
  </si>
  <si>
    <t>Por</t>
  </si>
  <si>
    <t>sp|P37040|NCPR_MOUSE NADPH--cytochrome P450 reductase OS=Mus musculus OX=10090 GN=Por PE=1 SV=2</t>
  </si>
  <si>
    <t>392;867;1133;1632;1736;2405;2567;2712;2744;3233;3437;3710;3859;4082;4726;4830;4831;5151;5267;5268;5324;5738;6044;6197;6467;6882;6885;7290</t>
  </si>
  <si>
    <t>419;922;1215;1216;1746;1855;2548;2717;2870;2904;3423;3637;3921;4076;4309;5035;5141;5142;5482;5600;5601;5657;6094;6424;6589;6871;7308;7311;7733</t>
  </si>
  <si>
    <t>7099;7100;7101;7102;7103;7104;7105;7106;7107;7108;7109;7110;7111;7112;14788;14789;14790;14791;14792;14793;14794;14795;14796;14797;14798;14799;14800;19656;19657;19658;19659;19660;19661;19662;19663;19664;19665;19666;19667;19668;19669;19670;19671;19672;19673;19674;19675;19676;19677;19678;28800;28801;28802;28803;28804;28805;28806;28807;28808;28809;28810;28811;28812;28813;28814;28815;30595;30596;30597;30598;30599;30600;30601;30602;30603;30604;30605;30606;30607;30608;30609;43050;43051;43052;43053;43054;43055;43056;43057;43058;43059;43060;43061;43062;43063;43064;43065;43066;43067;43068;43069;43070;43071;43072;43073;45986;45987;45988;45989;45990;45991;45992;45993;45994;45995;45996;45997;45998;45999;46000;48620;48621;48622;48623;48624;48625;48626;48627;48628;48629;48630;48631;48632;48633;49213;49214;49215;49216;49217;49218;49219;49220;49221;49222;49223;49224;58129;58130;58131;58132;58133;58134;58135;58136;58137;58138;58139;58140;58141;58142;58143;58144;61807;61808;61809;67165;67166;67167;67168;67169;67170;67171;67172;67173;67174;67175;67176;67177;67178;67179;70052;70053;70054;70055;70056;70057;70058;70059;70060;70061;70062;70063;70064;70065;70066;70067;70068;70069;70070;70071;70072;70073;70074;70075;70076;70077;70078;70079;70080;70081;70082;73860;73861;73862;73863;73864;73865;73866;73867;73868;73869;73870;73871;73872;85973;85974;85975;85976;85977;85978;85979;85980;85981;85982;85983;85984;85985;85986;85987;85988;85989;85990;85991;85992;85993;85994;85995;85996;85997;85998;85999;86000;86001;87547;87548;87549;87550;87551;87552;87553;87554;87555;87556;87557;87558;87559;87560;87561;87562;87563;87564;87565;87566;87567;87568;87569;87570;87571;87572;87573;87574;93557;93558;93559;93560;93561;95638;95639;95640;95641;95642;95643;95644;95645;95646;95647;95648;95649;95650;95651;95652;95653;95654;95655;95656;95657;95658;95659;95660;95661;95662;95663;95664;95665;95666;95667;95668;95669;95670;95671;95672;95673;95674;95675;95676;95677;95678;95679;95680;95681;95682;95683;95684;96628;96629;96630;96631;96632;96633;96634;96635;96636;96637;96638;96639;96640;96641;96642;96643;104329;104330;104331;104332;104333;104334;104335;104336;104337;104338;104339;104340;104341;104342;104343;104344;104345;104346;104347;104348;104349;104350;104351;104352;104353;104354;104355;104356;104357;104358;104359;104360;104361;104362;104363;104364;104365;109898;109899;109900;109901;109902;109903;109904;109905;109906;109907;109908;109909;112927;112928;112929;112930;112931;112932;112933;112934;112935;112936;112937;112938;112939;112940;112941;112942;112943;112944;112945;112946;112947;112948;112949;112950;112951;112952;112953;112954;117616;117617;117618;117619;117620;117621;117622;117623;117624;117625;117626;117627;117628;117629;117630;117631;117632;117633;117634;117635;117636;117637;117638;117639;117640;117641;124783;124784;124785;124786;124787;124788;124789;124790;124791;124792;124793;124794;124795;124796;124797;124798;124831;124832;124833;124834;124835;124836;124837;124838;124839;124840;124841;124842;124843;124844;124845;124846;131812;131813;131814;131815;131816;131817;131818;131819;131820;131821;131822;131823;131824;131825;131826;131827</t>
  </si>
  <si>
    <t>6490;6491;6492;6493;6494;6495;6496;6497;6498;6499;6500;6501;12870;12871;12872;12873;12874;12875;12876;12877;12878;12879;16869;16870;16871;16872;16873;16874;16875;16876;16877;16878;16879;16880;16881;24776;24777;24778;24779;24780;24781;24782;24783;24784;24785;24786;24787;24788;24789;24790;24791;26464;26465;26466;26467;26468;26469;26470;26471;26472;26473;26474;26475;26476;37515;37516;37517;37518;37519;37520;37521;37522;37523;37524;37525;37526;37527;37528;40177;40178;40179;40180;40181;40182;40183;40184;40185;40186;40187;40188;40189;40190;40191;42566;42567;42568;42569;42570;42571;42572;42573;42574;42999;43000;43001;43002;43003;43004;43005;43006;43007;43008;43009;43010;50638;50639;50640;50641;50642;50643;50644;50645;50646;50647;50648;50649;50650;50651;53552;53553;57735;57736;57737;57738;57739;57740;57741;57742;57743;57744;57745;57746;57747;57748;60655;60656;60657;60658;60659;60660;60661;60662;60663;60664;60665;60666;60667;60668;60669;60670;60671;60672;60673;60674;60675;60676;60677;60678;63586;63587;63588;63589;63590;63591;63592;63593;63594;63595;63596;63597;74624;74625;74626;74627;74628;74629;74630;74631;74632;74633;74634;74635;74636;74637;74638;74639;74640;74641;74642;74643;74644;74645;74646;74647;74648;75596;75597;75598;75599;75600;75601;75602;75603;75604;75605;75606;75607;75608;75609;75610;75611;75612;75613;75614;75615;75616;75617;75618;75619;75620;75621;75622;75623;75624;75625;75626;75627;75628;75629;80881;82342;82343;82344;82345;82346;82347;82348;82349;82350;82351;82352;82353;82354;82355;82356;82357;82358;82359;82360;82361;82362;82363;82364;82365;82366;82367;82368;82369;83015;83016;83017;83018;83019;83020;83021;83022;83023;83024;83025;83026;83027;83028;89589;89590;89591;89592;89593;89594;89595;89596;89597;89598;89599;89600;89601;89602;89603;89604;89605;89606;89607;89608;89609;89610;89611;89612;89613;89614;89615;89616;89617;89618;89619;89620;89621;89622;89623;89624;89625;89626;89627;89628;89629;89630;94775;94776;94777;94778;94779;94780;94781;94782;94783;94784;94785;94786;98014;98015;98016;98017;98018;98019;98020;98021;98022;98023;98024;98025;98026;98027;98028;98029;98030;98031;98032;98033;98034;98035;98036;98037;98038;98039;98040;102381;102382;102383;102384;102385;102386;102387;102388;102389;102390;102391;102392;102393;102394;102395;102396;102397;102398;102399;102400;102401;102402;102403;108427;108428;108429;108430;108431;108432;108433;108434;108435;108436;108437;108438;108453;108454;108455;108456;108457;108458;108459;108460;108461;108462;108463;108464;108465;108466;108467;108468;114545;114546;114547;114548;114549;114550;114551;114552;114553;114554;114555;114556;114557;114558</t>
  </si>
  <si>
    <t>6492;12874;16869;24776;26465;37517;40179;42574;43004;50648;53552;57738;60660;63593;74645;75603;75624;80881;82357;82369;83017;89599;94779;98017;102401;108434;108458;114548</t>
  </si>
  <si>
    <t>4-aminobutyrate aminotransferase, mitochondrial</t>
  </si>
  <si>
    <t>Abat</t>
  </si>
  <si>
    <t>sp|P61922|GABT_MOUSE 4-aminobutyrate aminotransferase, mitochondrial OS=Mus musculus OX=10090 GN=Abat PE=1 SV=1</t>
  </si>
  <si>
    <t>1262;1991;2530;2896;2941;3419;4128;4520;4775;5057;5171;5932;6139</t>
  </si>
  <si>
    <t>1349;2117;2678;3070;3117;3619;4358;4788;5085;5383;5502;6304;6526</t>
  </si>
  <si>
    <t>21775;21776;21777;21778;21779;21780;21781;21782;21783;21784;21785;21786;21787;21788;21789;21790;21791;21792;21793;21794;21795;21796;21797;21798;21799;21800;21801;34619;34620;34621;34622;34623;34624;34625;34626;34627;34628;34629;34630;34631;34632;34633;34634;45354;45355;45356;45357;45358;45359;45360;45361;45362;45363;45364;45365;45366;45367;45368;45369;52271;52272;52273;52274;52275;52276;52277;52278;52279;52280;52281;52282;52283;52284;52285;52286;53106;53107;53108;53109;53110;53111;53112;53113;53114;53115;53116;53117;61481;61482;61483;61484;61485;61486;61487;61488;61489;61490;74860;74861;74862;81800;81801;81802;81803;81804;81805;81806;81807;81808;81809;81810;81811;81812;81813;81814;86785;86786;86787;86788;86789;86790;86791;86792;86793;86794;86795;86796;86797;91839;91840;91841;93862;93863;93864;93865;93866;93867;93868;93869;93870;93871;93872;93873;93874;93875;93876;93877;107769;107770;107771;107772;107773;107774;107775;107776;107777;107778;107779;111793;111794;111795;111796;111797;111798;111799;111800;111801;111802;111803;111804;111805;111806</t>
  </si>
  <si>
    <t>18581;18582;18583;18584;18585;18586;18587;18588;18589;18590;18591;18592;18593;18594;18595;18596;18597;18598;18599;18600;18601;29405;29406;29407;29408;29409;29410;29411;29412;29413;39663;39664;39665;39666;39667;39668;39669;39670;39671;39672;39673;39674;39675;39676;39677;39678;45688;45689;45690;45691;45692;45693;45694;45695;45696;45697;45698;45699;46465;46466;46467;46468;46469;46470;46471;46472;46473;46474;46475;53314;53315;64563;64564;64565;70689;70690;70691;70692;70693;70694;70695;70696;70697;70698;70699;70700;70701;75128;75129;75130;75131;75132;75133;75134;75135;75136;75137;75138;75139;75140;79606;81073;81074;81075;81076;81077;92184;92185;96922;96923;96924;96925;96926;96927;96928;96929;96930;96931;96932;96933;96934;96935</t>
  </si>
  <si>
    <t>18594;29408;39673;45688;46466;53314;64564;70690;75133;79606;81073;92184;96924</t>
  </si>
  <si>
    <t>Q8CIE6</t>
  </si>
  <si>
    <t>Coatomer subunit alpha;Xenin;Proxenin</t>
  </si>
  <si>
    <t>Copa</t>
  </si>
  <si>
    <t>sp|Q8CIE6|COPA_MOUSE Coatomer subunit alpha OS=Mus musculus OX=10090 GN=Copa PE=1 SV=2</t>
  </si>
  <si>
    <t>639;739;760;1737;2284;2315;2590;3234;3549;3594;3946;3958;4198;4327;4450;4699;4788;4969;5045;5094;5450;5634;5774;5981;6119;6850;7004</t>
  </si>
  <si>
    <t>679;784;805;1856;2420;2452;2740;3424;3754;3801;4164;4177;4435;4567;4700;5005;5099;5289;5369;5422;5794;5987;6134;6358;6502;7276;7436</t>
  </si>
  <si>
    <t>10863;10864;10865;10866;10867;10868;10869;10870;12420;12421;12422;12423;12424;12425;12426;12427;12428;12429;12430;12431;12432;12715;12716;12717;12718;12719;12720;12721;12722;12723;12724;12725;12726;12727;12728;30610;30611;30612;30613;30614;30615;30616;30617;30618;30619;30620;30621;30622;30623;30624;30625;40706;40707;40708;40709;40710;41218;41219;41220;41221;41222;41223;41224;41225;41226;46313;46314;46315;46316;46317;46318;46319;46320;46321;46322;46323;46324;46325;46326;46327;46328;58145;64269;64270;64271;64272;64273;64274;64275;64276;64277;64278;64279;64280;65346;65347;65348;65349;65350;65351;65352;65353;65354;65355;65356;65357;65358;65359;65360;65361;65362;71500;71501;71502;71503;71504;71505;71506;71507;71508;71509;71510;71511;71512;71513;71514;71515;71790;71791;71792;71793;71794;71795;71796;71797;71798;71799;71800;71801;71802;76387;76388;76389;76390;76391;76392;76393;76394;76395;76396;76397;76398;76399;78428;78429;78430;78431;78432;78433;78434;78435;78436;78437;78438;78439;78440;78441;78442;78443;80251;80252;80253;80254;80255;80256;80257;80258;80259;80260;85468;85469;85470;85471;85472;85473;85474;85475;85476;85477;85478;85479;85480;86999;87000;87001;87002;87003;87004;87005;87006;87007;87008;87009;87010;87011;87012;87013;87014;90214;90215;90216;90217;90218;90219;90220;90221;90222;90223;90224;90225;90226;91680;91681;91682;91683;91684;91685;91686;92518;92519;92520;92521;92522;92523;92524;92525;92526;92527;92528;92529;92530;92531;92532;98936;98937;98938;98939;98940;98941;98942;98943;98944;98945;98946;98947;102225;102226;102227;102228;102229;102230;102231;102232;102233;102234;102235;105122;105123;105124;105125;105126;105127;105128;105129;105130;105131;105132;105133;105134;105135;105136;108578;108579;108580;108581;108582;108583;108584;108585;108586;108587;108588;108589;108590;108591;108592;108593;111255;111256;111257;111258;111259;111260;124364;124365;124366;124367;124368;124369;124370;124371;124372;124373;124374;127005;127006;127007;127008;127009;127010;127011;127012;127013;127014;127015;127016;127017</t>
  </si>
  <si>
    <t>9279;9280;9281;9282;10463;10464;10465;10466;10467;10468;10703;10704;10705;10706;26477;26478;26479;26480;26481;35407;35408;35796;35797;35798;35799;35800;35801;35802;40368;40369;40370;40371;40372;40373;40374;40375;40376;40377;40378;40379;50652;55391;56394;56395;56396;56397;56398;56399;56400;56401;56402;61773;61774;61775;61776;61777;61778;61779;61780;61781;61782;61992;66211;66212;66213;66214;66215;66216;66217;66218;67853;67854;67855;67856;67857;67858;67859;67860;67861;67862;67863;67864;67865;67866;67867;67868;69257;69258;74074;75252;75253;75254;75255;75256;75257;75258;75259;75260;75261;75262;75263;78167;78168;78169;78170;78171;78172;78173;78174;78175;78176;78177;78178;79518;80080;80081;80082;80083;80084;85130;85131;87718;87719;87720;90178;90179;90180;90181;90182;90183;90184;90185;90186;90187;92687;92688;92689;92690;92691;92692;92693;92694;92695;92696;92697;92698;96048;108149;108150;108151;110352;110353</t>
  </si>
  <si>
    <t>9280;10464;10705;26480;35407;35798;40369;50652;55391;56398;61773;61992;66212;67855;69258;74074;75255;78170;79518;80081;85131;87718;90179;92690;96048;108149;110353</t>
  </si>
  <si>
    <t>O88962</t>
  </si>
  <si>
    <t>7-alpha-hydroxycholest-4-en-3-one 12-alpha-hydroxylase</t>
  </si>
  <si>
    <t>Cyp8b1</t>
  </si>
  <si>
    <t>sp|O88962|CP8B1_MOUSE 7-alpha-hydroxycholest-4-en-3-one 12-alpha-hydroxylase OS=Mus musculus OX=10090 GN=Cyp8b1 PE=1 SV=1</t>
  </si>
  <si>
    <t>201;316;1916;4443;5178;6253;6835;6908</t>
  </si>
  <si>
    <t>218;339;2039;4690;4691;5509;6648;7261;7335</t>
  </si>
  <si>
    <t>3566;3567;3568;3569;3570;3571;3572;3573;3574;3575;3576;3577;5770;5771;5772;5773;5774;5775;5776;5777;5778;5779;5780;5781;33496;33497;33498;33499;33500;33501;33502;33503;33504;33505;33506;33507;33508;33509;33510;80077;80078;80079;80080;80081;80082;80083;80084;80085;80086;80087;80088;80089;80090;80091;80092;80093;80094;80095;80096;80097;80098;80099;80100;80101;80102;80103;80104;93940;93941;93942;93943;93944;93945;93946;93947;93948;93949;93950;93951;93952;93953;93954;114015;114016;114017;114018;114019;114020;114021;114022;114023;114024;114025;114026;124121;124122;124123;124124;124125;124126;124127;124128;124129;124130;124131;124132;124133;124134;124135;124136;125340;125341;125342;125343;125344;125345;125346;125347;125348;125349;125350</t>
  </si>
  <si>
    <t>3239;3240;3241;3242;3243;3244;3245;5442;5443;5444;5445;5446;5447;5448;5449;5450;5451;28526;28527;28528;28529;28530;28531;28532;28533;28534;28535;28536;28537;69086;69087;69088;69089;69090;69091;69092;69093;69094;69095;69096;69097;69098;69099;69100;69101;69102;69103;81116;81117;99015;99016;99017;99018;99019;99020;107953;107954;107955;107956;109068</t>
  </si>
  <si>
    <t>3242;5444;28530;69092;81116;99015;107953;109068</t>
  </si>
  <si>
    <t>P62855</t>
  </si>
  <si>
    <t>40S ribosomal protein S26</t>
  </si>
  <si>
    <t>Rps26</t>
  </si>
  <si>
    <t>sp|P62855|RS26_MOUSE 40S ribosomal protein S26 OS=Mus musculus OX=10090 GN=Rps26 PE=1 SV=3</t>
  </si>
  <si>
    <t>1989;3843;4739</t>
  </si>
  <si>
    <t>2115;4060;5048</t>
  </si>
  <si>
    <t>34587;34588;34589;34590;34591;34592;34593;34594;34595;34596;34597;34598;34599;34600;34601;34602;34603;69813;69814;69815;69816;69817;69818;69819;69820;69821;69822;69823;69824;69825;69826;69827;69828;69829;69830;69831;69832;69833;69834;69835;69836;86185;86186;86187;86188;86189;86190;86191;86192;86193;86194;86195;86196;86197;86198;86199;86200</t>
  </si>
  <si>
    <t>29379;29380;29381;29382;29383;29384;29385;29386;29387;29388;29389;29390;29391;60495;60496;60497;60498;60499;60500;60501;60502;60503;60504;60505;60506;60507;60508;60509;74773;74774;74775;74776;74777;74778;74779;74780;74781;74782;74783;74784;74785;74786;74787;74788</t>
  </si>
  <si>
    <t>29390;60497;74784</t>
  </si>
  <si>
    <t>P60766;Q05144;P60764;P84096;Q8R527;Q9ER71</t>
  </si>
  <si>
    <t>2;1;1;1;1;1</t>
  </si>
  <si>
    <t>1;0;0;0;0;0</t>
  </si>
  <si>
    <t>Cell division control protein 42 homolog;Ras-related C3 botulinum toxin substrate 2;Ras-related C3 botulinum toxin substrate 3;Rho-related GTP-binding protein RhoG;Rho-related GTP-binding protein RhoQ;Rho-related GTP-binding protein RhoJ</t>
  </si>
  <si>
    <t>Cdc42;Rac2;Rac3;Rhog;Rhoq;Rhoj</t>
  </si>
  <si>
    <t>sp|P60766|CDC42_MOUSE Cell division control protein 42 homolog OS=Mus musculus OX=10090 GN=Cdc42 PE=1 SV=2;sp|Q05144|RAC2_MOUSE Ras-related C3 botulinum toxin substrate 2 OS=Mus musculus OX=10090 GN=Rac2 PE=1 SV=1;sp|P60764|RAC3_MOUSE Ras-related C3 botuli</t>
  </si>
  <si>
    <t>191;192;192;191;205;214</t>
  </si>
  <si>
    <t>755;7255</t>
  </si>
  <si>
    <t>800;7697</t>
  </si>
  <si>
    <t>12651;12652;12653;12654;12655;12656;12657;12658;12659;12660;12661;12662;12663;131030;131031;131032;131033;131034</t>
  </si>
  <si>
    <t>10637;10638;10639;10640;113769;113770;113771;113772</t>
  </si>
  <si>
    <t>10639;113772</t>
  </si>
  <si>
    <t>P33267</t>
  </si>
  <si>
    <t>Cytochrome P450 2F2</t>
  </si>
  <si>
    <t>Cyp2f2</t>
  </si>
  <si>
    <t>sp|P33267|CP2F2_MOUSE Cytochrome P450 2F2 OS=Mus musculus OX=10090 GN=Cyp2f2 PE=1 SV=1</t>
  </si>
  <si>
    <t>840;1206;1364;1696;1775;2026;2146;2414;2469;2525;2639;3079;3150;3467;3636;4002;4463;4573;5192;5602;5716;6064;6065;6103</t>
  </si>
  <si>
    <t>894;1292;1459;1814;1815;1895;2153;2279;2558;2616;2673;2789;2790;3266;3339;3668;3844;4222;4718;4860;5523;5953;6072;6444;6445;6485;6486</t>
  </si>
  <si>
    <t>14257;14258;14259;14260;14261;14262;14263;14264;14265;14266;14267;14268;20857;20858;20859;20860;20861;20862;20863;20864;20865;20866;20867;20868;20869;20870;20871;20872;20873;20874;20875;20876;20877;20878;20879;20880;20881;20882;20883;20884;20885;20886;20887;23530;23531;23532;23533;23534;23535;23536;23537;23538;23539;23540;23541;23542;23543;23544;23545;23546;23547;23548;23549;23550;23551;23552;23553;23554;23555;29746;29747;29748;29749;29750;29751;29752;29753;29754;29755;29756;29757;29758;29759;29760;29761;29762;29763;29764;29765;29766;29767;29768;29769;29770;29771;29772;29773;29774;29775;29776;31228;31229;31230;31231;31232;31233;31234;31235;31236;31237;31238;31239;31240;31241;31242;31243;35362;35363;35364;35365;35366;35367;35368;35369;35370;35371;35372;35373;35374;35375;35376;37827;37828;37829;37830;37831;37832;37833;37834;37835;37836;37837;37838;37839;37840;37841;37842;43218;43219;43220;43221;43222;43223;43224;43225;43226;43227;43228;43229;43230;43231;43232;44402;44403;44404;44405;44406;44407;44408;44409;44410;44411;44412;44413;44414;44415;44416;44417;45258;45259;45260;45261;45262;45263;45264;45265;45266;45267;45268;45269;45270;45271;45272;45273;45274;45275;45276;45277;45278;45279;45280;45281;45282;45283;45284;45285;45286;45287;45288;45289;45290;45291;45292;45293;47033;47034;47035;47036;47037;47038;47039;47040;47041;47042;47043;47044;47045;47046;47047;47048;47049;47050;47051;47052;47053;47054;47055;47056;47057;47058;47059;47060;47061;47062;47063;47064;55650;55651;55652;55653;55654;55655;55656;55657;55658;55659;55660;55661;55662;55663;56779;56780;56781;56782;56783;62424;62425;62426;62427;62428;62429;62430;62431;62432;62433;62434;62435;62436;62437;62438;62439;62440;62441;65937;65938;65939;65940;65941;65942;65943;65944;65945;65946;65947;65948;65949;65950;65951;65952;72589;72590;72591;72592;72593;72594;72595;72596;72597;72598;72599;72600;72601;72602;72603;72604;72605;72606;72607;72608;72609;72610;72611;72612;72613;72614;72615;72616;72617;80571;80572;80573;80574;80575;80576;80577;80578;80579;80580;80581;80582;80583;80584;80585;80586;83053;83054;83055;83056;83057;83058;83059;83060;83061;83062;83063;83064;83065;83066;83067;94190;94191;94192;94193;94194;94195;94196;94197;94198;94199;94200;94201;94202;94203;94204;94205;101651;101652;101653;101654;101655;101656;101657;101658;101659;101660;103930;103931;103932;103933;103934;103935;103936;103937;103938;103939;103940;103941;103942;103943;103944;103945;103946;103947;103948;103949;103950;103951;103952;103953;103954;103955;103956;103957;110230;110231;110232;110233;110234;110235;110236;110237;110238;110239;110240;110241;110242;110243;110244;110245;110246;110247;110248;110249;110250;110251;110252;110253;110254;110255;110256;110257;110258;110259;110260;110261;110262;110263;110264;110265;110266;110267;110268;110269;110270;110271;110272;110273;110274;110275;110276;110277;110278;110279;110280;110281;110282;110283;110284;110285;110286;110287;110288;110996;110997;110998;110999;111000;111001;111002;111003;111004;111005;111006;111007;111008;111009;111010;111011;111012;111013;111014;111015;111016;111017;111018;111019;111020;111021;111022;111023;111024;111025;111026;111027;111028;111029;111030;111031;111032;111033;111034;111035;111036;111037</t>
  </si>
  <si>
    <t>12336;12337;12338;12339;12340;12341;12342;12343;12344;17927;17928;17929;17930;17931;17932;17933;17934;17935;17936;17937;17938;17939;17940;17941;17942;17943;20187;20188;20189;20190;20191;20192;20193;20194;20195;20196;20197;20198;20199;20200;20201;20202;20203;20204;25497;25498;25499;25500;25501;25502;25503;25504;25505;25506;25507;25508;25509;25510;25511;25512;25513;25514;25515;25516;25517;25518;25519;25520;25521;25522;25523;26812;26813;26814;26815;26816;26817;26818;26819;26820;26821;26822;26823;30262;30263;30264;30265;30266;30267;30268;30269;30270;30271;30272;32583;32584;32585;32586;32587;32588;32589;32590;32591;32592;32593;32594;32595;37657;37658;37659;37660;37661;37662;37663;38967;38968;38969;38970;38971;38972;38973;38974;38975;38976;38977;38978;38979;38980;38981;38982;39576;39577;39578;39579;39580;39581;39582;39583;39584;39585;39586;39587;39588;39589;39590;39591;39592;39593;39594;39595;39596;39597;39598;39599;39600;39601;39602;39603;39604;39605;39606;39607;39608;39609;39610;39611;39612;39613;40955;40956;40957;40958;40959;40960;40961;40962;40963;40964;40965;40966;40967;40968;40969;40970;40971;40972;40973;48624;48625;48626;48627;48628;48629;48630;48631;48632;48633;48634;48635;49500;49501;53979;53980;53981;53982;53983;53984;53985;53986;53987;53988;53989;53990;53991;53992;56803;56804;62660;62661;62662;62663;62664;62665;62666;62667;62668;62669;62670;62671;62672;62673;62674;62675;62676;62677;62678;69552;69553;69554;69555;69556;69557;69558;69559;69560;69561;69562;69563;69564;69565;69566;69567;71994;71995;71996;71997;71998;71999;72000;81258;81259;81260;81261;81262;81263;81264;81265;81266;81267;81268;87303;87304;87305;87306;87307;87308;87309;87310;89263;89264;89265;89266;89267;89268;89269;89270;89271;89272;89273;89274;89275;89276;89277;89278;89279;89280;89281;89282;89283;89284;89285;89286;94994;94995;94996;94997;94998;94999;95000;95001;95002;95003;95004;95005;95006;95007;95008;95009;95010;95011;95012;95013;95014;95015;95016;95017;95018;95019;95020;95021;95022;95023;95024;95025;95026;95027;95028;95029;95030;95031;95032;95033;95034;95035;95036;95037;95869;95870;95871;95872;95873;95874;95875;95876;95877;95878;95879;95880;95881;95882;95883;95884;95885;95886;95887;95888;95889;95890;95891;95892;95893;95894;95895;95896;95897</t>
  </si>
  <si>
    <t>12340;17939;20193;25517;26815;30272;32590;37659;38978;39605;40969;48631;49501;53991;56803;62678;69553;71999;81259;87310;89277;95013;95034;95869</t>
  </si>
  <si>
    <t>117;118;119</t>
  </si>
  <si>
    <t>315;346;365</t>
  </si>
  <si>
    <t>P21981</t>
  </si>
  <si>
    <t>Protein-glutamine gamma-glutamyltransferase 2</t>
  </si>
  <si>
    <t>Tgm2</t>
  </si>
  <si>
    <t>sp|P21981|TGM2_MOUSE Protein-glutamine gamma-glutamyltransferase 2 OS=Mus musculus OX=10090 GN=Tgm2 PE=1 SV=4</t>
  </si>
  <si>
    <t>121;683;2362;4663;6840;7226</t>
  </si>
  <si>
    <t>129;726;2502;4967;7266;7666</t>
  </si>
  <si>
    <t>2072;2073;2074;2075;2076;2077;11666;11667;11668;11669;11670;11671;11672;11673;11674;42264;42265;42266;42267;42268;42269;42270;42271;42272;42273;42274;42275;42276;42277;42278;42279;84684;84685;84686;84687;84688;84689;84690;84691;84692;84693;124204;124205;124206;130521;130522;130523;130524;130525;130526;130527;130528;130529;130530;130531;130532</t>
  </si>
  <si>
    <t>2027;2028;9966;9967;36883;36884;36885;36886;36887;36888;36889;36890;36891;73214;73215;107981;113348;113349;113350;113351</t>
  </si>
  <si>
    <t>2027;9966;36885;73215;107981;113348</t>
  </si>
  <si>
    <t>P56593</t>
  </si>
  <si>
    <t>Cytochrome P450 2A12</t>
  </si>
  <si>
    <t>Cyp2a12</t>
  </si>
  <si>
    <t>sp|P56593|CP2AC_MOUSE Cytochrome P450 2A12 OS=Mus musculus OX=10090 GN=Cyp2a12 PE=1 SV=2</t>
  </si>
  <si>
    <t>841;1076;1145;1203;1688;1744;2005;2009;2195;2528;2619;3210;3444;3685;4094;4533;4576;4792;5077;5189;5286;7068;7154;7272</t>
  </si>
  <si>
    <t>895;1154;1228;1289;1805;1863;2132;2136;2329;2676;2769;3400;3644;3895;4322;4803;4864;5103;5405;5520;5619;7502;7590;7715</t>
  </si>
  <si>
    <t>14269;14270;14271;14272;14273;14274;14275;14276;14277;14278;14279;14280;14281;14282;14283;14284;14285;14286;14287;14288;14289;14290;14291;14292;18798;18799;18800;18801;18802;18803;18804;18805;18806;18807;18808;18809;19880;19881;19882;19883;19884;19885;19886;19887;19888;19889;19890;19891;20789;20790;20791;20792;20793;20794;20795;20796;20797;20798;20799;20800;20801;20802;20803;20804;20805;20806;20807;20808;20809;20810;20811;20812;20813;20814;20815;20816;20817;20818;20819;29611;29612;29613;29614;29615;29616;29617;29618;29619;29620;29621;29622;29623;29624;29625;29626;29627;29628;29629;29630;29631;29632;30719;30720;30721;30722;30723;30724;30725;30726;30727;30728;30729;30730;30731;30732;30733;30734;35021;35022;35023;35024;35025;35026;35027;35028;35029;35030;35031;35032;35033;35034;35035;35077;35078;35079;35080;35081;35082;35083;35084;35085;35086;35087;35088;35089;39207;39208;39209;39210;39211;39212;39213;39214;39215;39216;39217;39218;39219;39220;39221;39222;45322;45323;45324;45325;45326;45327;45328;45329;45330;45331;45332;45333;45334;45335;45336;45337;46755;46756;46757;46758;46759;46760;46761;46762;46763;46764;46765;46766;46767;46768;46769;57759;57760;57761;57762;57763;57764;57765;57766;57767;57768;57769;57770;57771;57772;57773;57774;61956;61957;61958;61959;61960;61961;61962;61963;61964;61965;61966;61967;61968;61969;61970;61971;61972;61973;61974;61975;61976;61977;66788;66789;66790;66791;66792;66793;66794;74055;74056;74057;74058;74059;74060;74061;74062;74063;74064;74065;74066;74067;74068;74069;74070;74071;74072;74073;81994;81995;81996;81997;81998;81999;82000;82001;82002;82003;82004;82005;82006;82007;82008;82009;83119;83120;83121;83122;83123;83124;83125;83126;83127;87063;87064;87065;92269;92270;92271;92272;92273;92274;92275;92276;92277;92278;92279;92280;92281;92282;92283;94159;94160;94161;94162;94163;94164;94165;94166;94167;94168;96004;96005;96006;96007;96008;96009;96010;96011;96012;96013;96014;96015;96016;96017;96018;96019;127899;127900;127901;127902;127903;127904;127905;127906;127907;127908;127909;127910;127911;129212;129213;129214;129215;129216;129217;129218;129219;129220;129221;129222;129223;129224;129225;129226;129227;129228;131339;131340;131341;131342;131343;131344;131345;131346;131347;131348;131349;131350;131351;131352</t>
  </si>
  <si>
    <t>12345;12346;12347;12348;12349;12350;12351;12352;12353;12354;12355;12356;12357;12358;12359;12360;12361;12362;16179;16180;16181;16182;16183;16184;16185;17121;17122;17123;17124;17125;17879;17880;17881;17882;17883;17884;17885;17886;17887;17888;17889;17890;17891;17892;17893;17894;17895;17896;17897;17898;17899;17900;17901;17902;17903;17904;17905;17906;25401;25402;25403;25404;25405;25406;25407;25408;25409;25410;25411;25412;25413;25414;26531;26532;26533;26534;26535;26536;26537;29943;29944;29945;29946;29947;29948;29949;29950;29951;29952;29953;29954;29955;29990;29991;29992;29993;29994;29995;29996;29997;29998;29999;34163;34164;34165;34166;34167;34168;34169;34170;34171;34172;34173;34174;34175;39636;39637;39638;39639;39640;39641;39642;39643;39644;40766;40767;40768;40769;40770;40771;40772;40773;40774;40775;40776;40777;40778;50361;50362;50363;50364;50365;50366;50367;50368;50369;50370;50371;50372;50373;50374;50375;53656;53657;53658;53659;53660;53661;53662;53663;53664;53665;53666;53667;57511;57512;63710;63711;63712;63713;63714;63715;63716;63717;70840;70841;70842;70843;70844;70845;70846;70847;70848;70849;70850;70851;70852;72051;75302;79908;79909;79910;79911;79912;79913;79914;79915;79916;79917;79918;79919;81244;81245;81246;81247;81248;82570;82571;82572;82573;82574;82575;82576;82577;82578;82579;82580;82581;82582;82583;111007;111008;111009;111010;111011;111012;111013;111014;111015;111016;111017;111018;112003;112004;112005;112006;112007;112008;112009;112010;112011;114026;114027;114028;114029;114030;114031;114032;114033</t>
  </si>
  <si>
    <t>12349;16180;17122;17898;25401;26536;29944;29993;34163;39636;40775;50374;53659;57511;63716;70846;72051;75302;79915;81246;82582;111008;112010;114026</t>
  </si>
  <si>
    <t>191;1646;1872;2583;3247;3365;4500;6476;6767</t>
  </si>
  <si>
    <t>207;1760;1995;2733;3438;3564;4763;6880;7190</t>
  </si>
  <si>
    <t>3391;3392;3393;3394;3395;3396;3397;3398;3399;3400;3401;3402;3403;3404;3405;29018;29019;29020;29021;29022;29023;29024;29025;29026;29027;29028;29029;29030;29031;29032;29033;32801;32802;32803;32804;32805;32806;32807;32808;32809;32810;32811;32812;32813;32814;32815;46226;46227;46228;46229;46230;46231;46232;46233;46234;46235;46236;46237;46238;46239;46240;46241;46242;46243;46244;46245;46246;46247;46248;46249;46250;46251;46252;46253;46254;46255;46256;46257;58401;58402;58403;58404;58405;58406;58407;58408;58409;58410;58411;58412;58413;58414;58415;58416;60504;60505;60506;60507;60508;60509;60510;60511;60512;60513;60514;60515;60516;81206;81207;81208;81209;81210;81211;81212;81213;81214;81215;81216;81217;81218;81219;81220;117818;117819;117820;117821;117822;117823;117824;117825;117826;117827;117828;117829;117830;117831;122930;122931;122932;122933;122934;122935;122936;122937;122938;122939;122940;122941;122942;122943;122944;122945;122946;122947;122948;122949;122950;122951;122952;122953</t>
  </si>
  <si>
    <t>3078;3079;3080;3081;3082;3083;3084;3085;3086;3087;3088;3089;3090;3091;24968;24969;24970;28046;28047;28048;28049;28050;28051;28052;40330;40331;40332;40333;40334;40335;40336;40337;40338;40339;40340;40341;40342;40343;40344;40345;40346;40347;50971;50972;50973;50974;50975;50976;52649;52650;69983;69984;69985;69986;69987;69988;69989;69990;102515;102516;102517;102518;102519;102520;102521;102522;102523;106507;106508;106509;106510;106511;106512;106513;106514;106515;106516;106517</t>
  </si>
  <si>
    <t>3086;24969;28052;40333;50976;52649;69985;102518;106509</t>
  </si>
  <si>
    <t>Q3UEG6</t>
  </si>
  <si>
    <t>Alanine--glyoxylate aminotransferase 2, mitochondrial</t>
  </si>
  <si>
    <t>Agxt2</t>
  </si>
  <si>
    <t>sp|Q3UEG6|AGT2_MOUSE Alanine--glyoxylate aminotransferase 2, mitochondrial OS=Mus musculus OX=10090 GN=Agxt2 PE=1 SV=1</t>
  </si>
  <si>
    <t>30;241;1082;1181;2248;2453;4184;4475;4477;4870;6483;7134</t>
  </si>
  <si>
    <t>31;259;1161;1266;2384;2598;4419;4730;4732;5183;6887;7569</t>
  </si>
  <si>
    <t>459;460;461;462;463;464;465;466;467;468;469;470;471;4311;4312;4313;4314;4315;4316;4317;4318;4319;4320;4321;4322;4323;4324;4325;4326;18884;18885;18886;18887;18888;18889;18890;18891;18892;18893;18894;18895;18896;20456;20457;20458;20459;20460;20461;20462;40100;40101;40102;40103;40104;40105;40106;40107;40108;40109;40110;40111;40112;40113;40114;43976;43977;43978;43979;43980;43981;43982;43983;43984;43985;43986;43987;43988;43989;43990;43991;76179;76180;76181;76182;76183;76184;76185;76186;76187;76188;76189;76190;80695;80696;80697;80698;80699;80700;80717;80718;80719;88361;88362;88363;88364;88365;88366;88367;88368;88369;88370;88371;88372;117913;128873;128874;128875;128876;128877;128878;128879;128880</t>
  </si>
  <si>
    <t>371;372;373;374;375;3859;3860;3861;3862;3863;3864;3865;3866;3867;3868;3869;3870;3871;3872;3873;3874;16239;16240;16241;17549;17550;17551;17552;17553;17554;34954;34955;34956;34957;34958;34959;34960;34961;38428;66062;66063;66064;66065;66066;66067;66068;66069;66070;66071;66072;66073;69628;69657;69658;76435;76436;76437;102577;111750</t>
  </si>
  <si>
    <t>375;3860;16239;17549;34961;38428;66064;69628;69658;76437;102577;111750</t>
  </si>
  <si>
    <t>Q9D379</t>
  </si>
  <si>
    <t>Epoxide hydrolase 1</t>
  </si>
  <si>
    <t>Ephx1</t>
  </si>
  <si>
    <t>sp|Q9D379|HYEP_MOUSE Epoxide hydrolase 1 OS=Mus musculus OX=10090 GN=Ephx1 PE=1 SV=2</t>
  </si>
  <si>
    <t>955;974;1237;1238;1239;1427;1511;1555;1856;1907;2021;2065;2087;2088;2244;2355;2375;2917;3037;3397;3499;3547;3883;3932;4744;5122;5911;5970;6360;6406;6410;6836</t>
  </si>
  <si>
    <t>True;True;True;True;True;True;True;True;True;True;True;True;True;True;True;True;True;True;True;True;True;True;True;True;True;True;True;True;True;True;True;True</t>
  </si>
  <si>
    <t>1021;1041;1323;1324;1325;1524;1618;1619;1666;1978;2030;2148;2194;2217;2218;2379;2495;2516;3092;3219;3596;3703;3752;4100;4150;5053;5451;6282;6346;6760;6808;6813;7262</t>
  </si>
  <si>
    <t>16741;16742;16743;16744;16745;16746;17031;17032;17033;17034;17035;17036;17037;17038;17039;17040;17041;17042;17043;17044;17045;17046;21388;21389;21390;21391;21392;21393;21394;21395;21396;21397;21398;21399;21400;21401;21402;21403;21404;21405;21406;21407;21408;21409;21410;21411;21412;21413;21414;21415;21416;21417;21418;21419;21420;21421;21422;21423;21424;21425;21426;21427;21428;21429;21430;21431;21432;21433;21434;21435;21436;21437;21438;21439;21440;21441;21442;21443;21444;21445;21446;21447;21448;21449;21450;24548;24549;24550;24551;24552;24553;24554;24555;24556;24557;24558;24559;24560;24561;24562;24563;26166;26167;26168;26169;26170;26171;26172;26173;26174;26175;26176;26177;26178;26179;26180;26181;26182;26183;26184;26185;26186;26187;26188;26189;26190;26191;26192;26193;26194;26195;26196;26197;26198;26199;26952;26953;26954;26955;26956;26957;26958;26959;32526;32527;32528;32529;32530;32531;32532;32533;32534;32535;32536;32537;32538;32539;32540;32541;32542;32543;32544;32545;32546;32547;32548;32549;32550;32551;32552;32553;32554;32555;32556;32557;33370;33371;33372;33373;33374;33375;33376;33377;33378;33379;33380;33381;33382;33383;33384;33385;35281;35282;35283;35284;35285;35286;35287;35288;35289;35290;35291;35292;35293;35294;35926;35927;35928;35929;35930;35931;35932;35933;35934;35935;35936;35937;35938;35939;36792;36793;36794;36795;36796;36797;36798;36799;36800;36801;36802;36803;36804;36805;36806;36807;36808;36809;36810;36811;40017;40018;40019;40020;40021;40022;40023;40024;40025;40026;40027;40028;40029;40030;40031;40032;40033;40034;40035;40036;40037;40038;40039;40040;40041;40042;40043;40044;40045;40046;40047;42143;42144;42145;42146;42147;42148;42149;42150;42151;42152;42153;42154;42155;42156;42157;42158;42159;42160;42161;42162;42163;42164;42165;42166;42167;42168;42169;42170;42171;42172;42522;42523;42524;42525;42526;42527;42528;42529;42530;42531;42532;42533;42534;52621;52622;52623;52624;52625;52626;52627;52628;52629;52630;52631;52632;52633;52634;52635;52636;52637;52638;52639;52640;52641;52642;52643;52644;52645;52646;52647;52648;52649;52650;54847;54848;54849;54850;54851;54852;54853;54854;61074;61075;61076;61077;61078;61079;61080;61081;61082;61083;61084;61085;61086;61087;61088;63108;63109;63110;63111;63112;63113;63114;63115;63116;63117;63118;63119;63120;63121;63122;63123;63124;63125;63126;63127;63128;63129;63130;63131;63132;63133;63134;63135;63136;63137;63138;63139;63140;63141;63142;63143;63144;63145;63146;63147;63148;63149;63150;63151;63152;63153;63154;64223;64224;64225;64226;64227;64228;64229;64230;64231;64232;64233;64234;64235;64236;64237;64238;70439;70440;70441;70442;70443;70444;70445;70446;70447;70448;70449;70450;70451;71356;71357;71358;71359;71360;71361;71362;71363;71364;71365;71366;71367;71368;71369;71370;71371;86230;86231;86232;86233;86234;86235;86236;86237;86238;86239;86240;86241;86242;86243;86244;86245;92973;92974;92975;92976;92977;92978;92979;92980;92981;92982;92983;92984;92985;92986;92987;92988;92989;92990;92991;92992;107387;107388;107389;107390;107391;107392;107393;107394;107395;107396;107397;107398;107399;107400;107401;107402;107403;107404;107405;107406;107407;107408;107409;107410;107411;107412;107413;107414;107415;107416;107417;108356;108357;108358;108359;108360;108361;108362;108363;108364;108365;108366;108367;108368;108369;108370;108371;108372;108373;108374;108375;108376;108377;108378;108379;108380;108381;108382;108383;108384;108385;115589;115590;115591;115592;115593;115594;115595;115596;115597;115598;115599;115600;115601;115602;115603;115604;115605;115606;115607;115608;115609;115610;115611;115612;115613;115614;115615;115616;115617;115618;115619;115620;115621;115622;115623;115624;115625;115626;115627;115628;115629;115630;115631;115632;115633;115634;115635;115636;116356;116357;116358;116359;116360;116361;116362;116363;116364;116365;116366;116367;116368;116369;116370;116371;116372;116373;116374;116375;116376;116377;116378;116379;116380;116381;116382;116383;116439;116440;116441;116442;116443;116444;116445;116446;116447;116448;116449;116450;116451;116452;116453;116454;124137;124138;124139;124140;124141;124142;124143;124144;124145;124146;124147;124148;124149;124150;124151;124152</t>
  </si>
  <si>
    <t>14548;14549;14550;14710;14711;14712;14713;14714;14715;14716;14717;14718;14719;14720;14721;14722;14723;14724;14725;18311;18312;18313;18314;18315;18316;18317;18318;18319;18320;18321;18322;18323;18324;18325;18326;18327;18328;18329;18330;18331;18332;18333;18334;18335;18336;18337;18338;18339;18340;18341;18342;18343;18344;18345;18346;18347;18348;18349;18350;18351;18352;18353;18354;18355;20879;20880;20881;20882;20883;20884;20885;20886;20887;20888;20889;20890;20891;20892;20893;20894;22415;22416;22417;22418;22419;22420;22421;22422;22423;22424;22425;22426;22427;22428;22429;22430;22431;22432;22433;22434;22435;22436;22437;22438;22439;22440;22441;22442;22443;22444;22445;22446;22447;22448;22449;23000;27803;27804;27805;27806;27807;27808;27809;27810;27811;27812;27813;27814;27815;27816;27817;27818;27819;27820;27821;27822;27823;27824;27825;27826;27827;27828;27829;27830;28425;28426;28427;28428;28429;28430;28431;28432;28433;28434;28435;28436;28437;28438;28439;28440;28441;30202;30203;30669;30670;30671;30672;31818;31819;31820;31821;31822;31823;31824;31825;31826;31827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36813;36814;36815;36816;36817;36818;36819;36820;36821;36822;36823;36824;36825;36826;36827;36828;36829;36830;36831;36832;37071;37072;37073;45966;45967;45968;45969;45970;45971;45972;45973;45974;45975;45976;45977;45978;45979;45980;45981;45982;45983;45984;45985;45986;45987;45988;47959;47960;47961;47962;53074;54627;54628;54629;54630;54631;54632;54633;54634;54635;54636;54637;54638;54639;54640;54641;54642;54643;54644;54645;54646;54647;54648;54649;54650;54651;54652;54653;54654;54655;54656;54657;54658;54659;54660;54661;54662;54663;54664;54665;55369;55370;55371;55372;55373;55374;55375;55376;60907;60908;60909;60910;60911;60912;60913;60914;60915;60916;61675;61676;61677;61678;61679;61680;61681;61682;61683;61684;61685;61686;61687;61688;61689;61690;61691;74805;74806;74807;74808;74809;74810;74811;74812;74813;74814;74815;74816;74817;74818;74819;74820;74821;74822;74823;74824;74825;74826;80392;80393;80394;80395;80396;80397;80398;80399;80400;80401;80402;80403;80404;80405;80406;80407;80408;80409;80410;80411;91899;91900;91901;91902;91903;91904;91905;91906;91907;91908;91909;91910;91911;91912;91913;91914;91915;91916;91917;91918;92582;92583;92584;92585;92586;92587;92588;92589;92590;92591;92592;92593;92594;92595;92596;92597;92598;92599;92600;92601;92602;92603;92604;92605;92606;92607;92608;92609;92610;100254;100255;100256;100257;100258;100259;100260;100261;100262;100263;100264;100265;100266;100267;100268;100269;100270;100271;100272;100273;100274;100275;100276;100277;100278;100279;100280;100281;100282;100283;100284;100285;100286;100287;100288;100289;100290;100291;100292;100293;100294;100295;100296;100297;100298;100963;100964;100965;100966;100967;100968;100969;100970;100971;100972;100973;100974;100975;100976;100977;100978;100979;100980;100981;100982;100983;100984;100985;101031;101032;101033;101034;101035;101036;101037;101038;101039;101040;101041;101042;101043;101044;101045;101046;107957;107958;107959;107960</t>
  </si>
  <si>
    <t>14549;14712;18314;18326;18349;20885;22419;23000;27818;28428;30202;30669;31821;31825;34911;36821;37073;45975;47960;53074;54635;55371;60908;61676;74821;80407;91906;92592;100256;100969;101045;107958</t>
  </si>
  <si>
    <t>Very-long-chain 3-oxoacyl-CoA reductase</t>
  </si>
  <si>
    <t>Hsd17b12</t>
  </si>
  <si>
    <t>sp|O70503|DHB12_MOUSE Very-long-chain 3-oxoacyl-CoA reductase OS=Mus musculus OX=10090 GN=Hsd17b12 PE=1 SV=1</t>
  </si>
  <si>
    <t>178;183;545;643;1956;3222;3773;3876;4054;4341;5601;5925</t>
  </si>
  <si>
    <t>192;197;581;683;2080;3412;3987;4093;4281;4581;5952;6297</t>
  </si>
  <si>
    <t>3131;3132;3133;3134;3135;3136;3137;3210;3211;3212;3213;3214;3215;3216;3217;3218;3219;3220;3221;3222;3223;3224;3225;3226;3227;3228;3229;3230;3231;3232;3233;3234;3235;3236;9488;9489;9490;9491;9492;9493;9494;9495;9496;9497;9498;9499;9500;9501;9502;9503;10928;10929;10930;10931;10932;10933;10934;10935;10936;10937;10938;10939;10940;34079;34080;34081;34082;34083;34084;34085;34086;34087;34088;34089;34090;34091;34092;34093;34094;57961;57962;57963;57964;57965;57966;57967;57968;57969;57970;57971;57972;57973;57974;57975;57976;57977;57978;57979;57980;57981;57982;57983;57984;57985;57986;57987;57988;68464;70341;70342;70343;70344;70345;70346;70347;70348;70349;70350;70351;70352;70353;70354;70355;70356;73427;73428;73429;73430;73431;73432;73433;73434;73435;73436;73437;73438;73439;78632;78633;78634;78635;78636;78637;78638;78639;78640;78641;78642;78643;78644;78645;78646;101624;101625;101626;101627;101628;101629;101630;101631;101632;101633;101634;101635;101636;101637;101638;101639;101640;101641;101642;101643;101644;101645;101646;101647;101648;101649;101650;107668;107669;107670;107671;107672;107673;107674;107675;107676;107677;107678;107679</t>
  </si>
  <si>
    <t>2877;2934;2935;2936;2937;2938;2939;2940;2941;2942;2943;2944;2945;2946;2947;2948;2949;2950;2951;2952;2953;2954;2955;2956;2957;8313;8314;8315;8316;8317;8318;8319;8320;9313;9314;9315;9316;9317;9318;9319;28999;29000;29001;29002;29003;29004;29005;29006;29007;29008;29009;50513;50514;50515;50516;50517;50518;50519;50520;50521;50522;50523;50524;50525;50526;50527;50528;50529;50530;50531;58899;60840;60841;60842;60843;60844;60845;60846;60847;60848;60849;60850;60851;60852;60853;63210;63211;63212;63213;63214;63215;63216;63217;63218;68003;68004;68005;68006;68007;68008;68009;68010;68011;68012;68013;68014;68015;87289;87290;87291;87292;87293;87294;87295;87296;87297;87298;87299;87300;87301;87302;92117;92118;92119;92120;92121</t>
  </si>
  <si>
    <t>2877;2947;8315;9319;29005;50526;58899;60848;63211;68013;87301;92120</t>
  </si>
  <si>
    <t>Q9EPE9</t>
  </si>
  <si>
    <t>Manganese-transporting ATPase 13A1</t>
  </si>
  <si>
    <t>Atp13a1</t>
  </si>
  <si>
    <t>sp|Q9EPE9|AT131_MOUSE Manganese-transporting ATPase 13A1 OS=Mus musculus OX=10090 GN=Atp13a1 PE=1 SV=2</t>
  </si>
  <si>
    <t>1525;1656;2230;5585;6363;6532;6538;6834</t>
  </si>
  <si>
    <t>1634;1770;2365;5934;6763;6939;6945;7260</t>
  </si>
  <si>
    <t>26458;26459;26460;26461;26462;26463;29153;29154;29155;29156;29157;29158;29159;29160;29161;29162;29163;29164;29165;29166;39801;39802;39803;39804;39805;39806;101225;101226;101227;101228;101229;101230;101231;101232;101233;101234;101235;101236;101237;101238;101239;115666;115667;115668;115669;115670;115671;115672;115673;115674;118773;118828;124112;124113;124114;124115;124116;124117;124118;124119;124120</t>
  </si>
  <si>
    <t>22653;22654;22655;22656;25097;25098;25099;25100;34694;34695;34696;34697;34698;34699;86929;86930;86931;86932;100318;103216;103258;107948;107949;107950;107951;107952</t>
  </si>
  <si>
    <t>22654;25098;34697;86930;100318;103216;103258;107948</t>
  </si>
  <si>
    <t>532;1216;1477;1481;1513;1798;1831;2306;2319;2930;2999;3238;3267;3331;3749;4829;5368;5373;5374;5530;5888;6060;6219;6286;6340;7292</t>
  </si>
  <si>
    <t>567;1302;1577;1581;1621;1918;1951;2443;2456;3105;3178;3428;3458;3523;3962;5140;5704;5709;5710;5877;6255;6440;6614;6682;6740;7735</t>
  </si>
  <si>
    <t>9254;9255;9256;9257;9258;9259;9260;9261;9262;9263;9264;9265;9266;9267;9268;9269;21050;21051;21052;21053;21054;21055;21056;21057;21058;21059;21060;21061;21062;21063;21064;21065;21066;21067;21068;21069;21070;21071;21072;21073;21074;21075;21076;21077;25392;25393;25394;25395;25396;25397;25398;25399;25400;25401;25402;25403;25404;25405;25406;25407;25440;25441;25442;25443;25444;25445;25446;25447;25448;25449;25450;25451;25452;26233;26234;26235;26236;26237;26238;26239;26240;26241;26242;26243;26244;26245;26246;26247;26248;26249;26250;26251;26252;26253;26254;26255;26256;26257;26258;26259;26260;26261;26262;31575;31576;31577;31578;31579;31580;31581;31582;31583;31584;31585;31586;32082;32083;32084;32085;32086;41056;41057;41058;41059;41060;41061;41062;41063;41064;41274;41275;41276;41277;41278;41279;41280;41281;41282;41283;41284;41285;41286;41287;41288;41289;52894;52895;52896;52897;52898;52899;52900;52901;52902;52903;52904;52905;52906;52907;52908;54108;54109;54110;54111;54112;54113;54114;54115;54116;54117;54118;54119;54120;54121;54122;54123;58208;58209;58210;58211;58212;58213;58214;58215;58696;58697;58698;58699;58700;58701;58702;58703;59774;59775;59776;59777;59778;59779;59780;59781;59782;59783;67947;67948;67949;67950;67951;67952;67953;67954;67955;67956;67957;67958;87531;87532;87533;87534;87535;87536;87537;87538;87539;87540;87541;87542;87543;87544;87545;87546;97316;97317;97318;97319;97320;97321;97322;97323;97324;97325;97326;97327;97328;97329;97330;97366;97367;97368;97369;97370;97371;97372;97373;97374;97375;97376;97377;97378;97379;97380;97381;97382;97383;97384;97385;97386;97387;97388;97389;97390;97391;97392;97393;97394;97395;97396;97397;97398;97399;97400;97401;97402;97403;97404;97405;97406;97407;100332;100333;100334;100335;100336;100337;100338;100339;100340;100341;100342;100343;100344;100345;100346;100347;100348;100349;100350;100351;100352;100353;100354;100355;100356;100357;100358;100359;100360;100361;100362;100363;106932;106933;106934;106935;106936;106937;106938;106939;106940;106941;106942;106943;106944;106945;106946;106947;110164;110165;110166;110167;110168;110169;110170;110171;110172;110173;110174;110175;110176;110177;110178;110179;110180;110181;110182;110183;110184;110185;113449;113450;113451;114521;114522;114523;114524;114525;114526;114527;114528;114529;114530;114531;114532;114533;115336;115337;115338;115339;115340;115341;115342;115343;115344;115345;115346;131844;131845;131846;131847;131848;131849;131850;131851;131852;131853;131854;131855;131856;131857;131858;131859</t>
  </si>
  <si>
    <t>8150;8151;8152;8153;8154;8155;8156;8157;8158;8159;8160;8161;8162;8163;8164;8165;8166;8167;8168;18067;18068;18069;18070;18071;18072;18073;18074;18075;18076;18077;18078;18079;18080;18081;18082;18083;18084;21521;21522;21523;21524;21525;21526;21527;21528;21529;21530;21549;21550;21551;21552;21553;21554;21555;21556;21557;21558;21559;21560;22517;22518;22519;22520;22521;22522;22523;22524;22525;22526;22527;22528;22529;22530;22531;22532;22533;27104;27105;27106;27513;35668;35845;35846;35847;35848;35849;35850;35851;35852;35853;35854;35855;35856;35857;35858;35859;35860;46298;46299;46300;46301;46302;46303;46304;46305;46306;46307;46308;46309;47205;47206;47207;47208;47209;47210;47211;47212;47213;47214;47215;47216;47217;47218;47219;50697;50698;50699;51175;51176;51177;51178;52037;52038;52039;52040;52041;52042;52043;52044;52045;58430;58431;58432;58433;58434;58435;58436;75580;75581;75582;75583;75584;75585;75586;75587;75588;75589;75590;75591;75592;75593;75594;75595;83515;83516;83517;83518;83519;83520;83521;83522;83523;83524;83546;83547;83548;83549;83550;83551;83552;83553;83554;83555;83556;83557;83558;83559;83560;86388;86389;86390;86391;86392;86393;86394;86395;86396;86397;86398;86399;86400;86401;86402;86403;86404;86405;86406;86407;86408;86409;86410;86411;86412;86413;86414;86415;91603;91604;91605;91606;91607;91608;91609;91610;91611;91612;91613;91614;91615;91616;94948;94949;94950;94951;94952;94953;94954;94955;94956;94957;94958;94959;94960;98595;99439;99440;99441;99442;99443;99444;99445;100043;100044;100045;100046;100047;100048;100049;100050;100051;114575;114576;114577;114578;114579;114580;114581;114582;114583;114584</t>
  </si>
  <si>
    <t>8166;18069;21522;21560;22528;27105;27513;35668;35855;46303;47207;50698;51176;52039;58432;75592;83524;83546;83553;86392;91605;94952;98595;99443;100044;114575</t>
  </si>
  <si>
    <t>Q3TNA1</t>
  </si>
  <si>
    <t>Xylulose kinase</t>
  </si>
  <si>
    <t>Xylb</t>
  </si>
  <si>
    <t>sp|Q3TNA1|XYLB_MOUSE Xylulose kinase OS=Mus musculus OX=10090 GN=Xylb PE=1 SV=1</t>
  </si>
  <si>
    <t>994;2990;3125</t>
  </si>
  <si>
    <t>1062;3168;3313</t>
  </si>
  <si>
    <t>17382;17383;17384;17385;17386;17387;17388;17389;17390;17391;17392;17393;17394;17395;53886;53887;53888;53889;53890;53891;53892;53893;53894;53895;53896;53897;53898;53899;53900;56385;56386;56387;56388;56389;56390;56391;56392;56393;56394;56395;56396;56397;56398;56399;56400</t>
  </si>
  <si>
    <t>15026;15027;15028;15029;15030;15031;15032;15033;47058;49203;49204;49205;49206;49207;49208;49209;49210;49211;49212</t>
  </si>
  <si>
    <t>15033;47058;49212</t>
  </si>
  <si>
    <t>1153;3188;5032;5459;6747</t>
  </si>
  <si>
    <t>1236;3378;5355;5805;7170</t>
  </si>
  <si>
    <t>19959;19960;19961;19962;19963;19964;19965;19966;19967;19968;19969;19970;57362;57363;57364;57365;57366;57367;57368;57369;57370;57371;57372;57373;91324;91325;91326;91327;91328;91329;91330;91331;91332;91333;91334;91335;91336;91337;91338;91339;99118;99119;99120;99121;99122;99123;99124;99125;122596;122597;122598;122599;122600;122601;122602;122603;122604;122605</t>
  </si>
  <si>
    <t>17160;49892;49893;78984;78985;78986;78987;78988;78989;78990;78991;78992;78993;78994;78995;85266;85267;85268;106260</t>
  </si>
  <si>
    <t>17160;49892;78991;85267;106260</t>
  </si>
  <si>
    <t>O88587</t>
  </si>
  <si>
    <t>Catechol O-methyltransferase</t>
  </si>
  <si>
    <t>Comt</t>
  </si>
  <si>
    <t>sp|O88587|COMT_MOUSE Catechol O-methyltransferase OS=Mus musculus OX=10090 GN=Comt PE=1 SV=2</t>
  </si>
  <si>
    <t>635;636;1678;2468;2559;3550;3992;6732;7153</t>
  </si>
  <si>
    <t>675;676;1794;2615;2708;3755;4212;7155;7589</t>
  </si>
  <si>
    <t>10799;10800;10801;10802;10803;10804;10805;10806;10807;10808;10809;10810;10811;10812;10813;10814;10815;10816;10817;10818;10819;10820;10821;10822;10823;10824;10825;10826;10827;10828;10829;10830;29480;44386;44387;44388;44389;44390;44391;44392;44393;44394;44395;44396;44397;44398;44399;44400;44401;45842;45843;45844;45845;45846;45847;45848;45849;45850;45851;45852;45853;45854;45855;45856;45857;45858;45859;45860;45861;45862;45863;45864;45865;45866;64281;64282;64283;64284;64285;64286;64287;64288;64289;64290;64291;64292;64293;64294;72378;72379;72380;72381;72382;72383;72384;72385;72386;72387;72388;72389;72390;72391;72392;72393;122355;122356;122357;122358;122359;122360;122361;122362;122363;122364;122365;122366;122367;122368;129193;129194;129195;129196;129197;129198;129199;129200;129201;129202;129203;129204;129205;129206;129207;129208;129209;129210;129211</t>
  </si>
  <si>
    <t>9233;9234;9235;9236;9237;9238;9239;9240;9241;9242;9243;9244;9245;9246;9247;9248;9249;9250;9251;9252;9253;9254;9255;9256;9257;9258;9259;9260;9261;9262;9263;9264;25304;38957;38958;38959;38960;38961;38962;38963;38964;38965;38966;40104;40105;40106;40107;40108;40109;40110;40111;55392;55393;55394;55395;55396;55397;55398;55399;55400;55401;55402;55403;62514;106058;106059;106060;106061;106062;106063;106064;106065;106066;106067;106068;111997;111998;111999;112000;112001;112002</t>
  </si>
  <si>
    <t>9250;9253;25304;38962;40109;55401;62514;106067;111997</t>
  </si>
  <si>
    <t>Q99JY0</t>
  </si>
  <si>
    <t>Trifunctional enzyme subunit beta, mitochondrial;3-ketoacyl-CoA thiolase</t>
  </si>
  <si>
    <t>Hadhb</t>
  </si>
  <si>
    <t>sp|Q99JY0|ECHB_MOUSE Trifunctional enzyme subunit beta, mitochondrial OS=Mus musculus OX=10090 GN=Hadhb PE=1 SV=1</t>
  </si>
  <si>
    <t>33;309;848;990;1026;1058;1140;1169;3358;3559;3912;4040;4344;4472;4743;6447</t>
  </si>
  <si>
    <t>34;331;902;1058;1100;1135;1223;1252;3556;3764;4130;4265;4266;4584;4727;5052;6851</t>
  </si>
  <si>
    <t>501;502;503;504;505;506;507;508;509;510;511;512;513;514;515;516;5639;5640;5641;5642;5643;5644;5645;5646;5647;5648;5649;5650;5651;5652;5653;5654;14375;14376;14377;14378;14379;14380;14381;14382;14383;14384;14385;14386;14387;14388;14389;14390;17332;17333;17334;17335;17336;17337;17338;17339;17340;17341;17342;17343;17344;17345;17346;17347;17348;17349;17350;17351;17352;17353;17354;17355;17356;17357;17358;17359;17360;17361;17362;17974;17975;17976;17977;17978;17979;17980;17981;17982;17983;17984;17985;17986;17987;17988;17989;17990;17991;17992;17993;17994;17995;17996;17997;17998;17999;18000;18001;18477;18478;18479;18480;18481;18482;18483;18484;18485;18486;18487;18488;18489;18490;18491;18492;19804;19805;19806;19807;19808;19809;19810;19811;19812;19813;19814;19815;19816;19817;19818;19819;19820;19821;19822;20210;20211;20212;20213;20214;20215;20216;20217;20218;20219;60329;60330;60331;60332;60333;60334;60335;60336;60337;60338;60339;60340;64453;64454;64455;64456;64457;64458;64459;64460;64461;64462;64463;64464;64465;71023;71024;71025;71026;71027;71028;73220;73221;73222;73223;73224;73225;73226;73227;73228;73229;73230;73231;73232;73233;73234;73235;73236;73237;73238;73239;73240;73241;73242;73243;73244;73245;78692;78693;78694;78695;78696;78697;78698;78699;78700;78701;78702;78703;78704;78705;78706;80668;80669;80670;80671;80672;80673;80674;80675;80676;80677;80678;80679;80680;80681;80682;80683;86215;86216;86217;86218;86219;86220;86221;86222;86223;86224;86225;86226;86227;86228;86229;117315;117316;117317;117318;117319;117320;117321;117322;117323;117324;117325;117326;117327</t>
  </si>
  <si>
    <t>397;398;399;5305;5306;5307;5308;5309;5310;5311;5312;5313;5314;5315;5316;12397;12398;12399;12400;12401;12402;12403;12404;12405;12406;12407;12408;12409;12410;12411;12412;14993;14994;14995;14996;14997;14998;14999;15000;15001;15002;15003;15004;15005;15006;15007;15539;15540;15541;15542;15543;15544;15545;15546;15547;15548;15549;15550;15551;15552;15553;15554;15555;15556;15557;15558;15559;15560;15561;15907;15908;15909;15910;15911;15912;15913;15914;15915;15916;15917;15918;15919;15920;15921;15922;17074;17075;17076;17077;17078;17079;17080;17081;17082;17083;17084;17085;17086;17087;17088;17308;17309;17310;17311;17312;17313;52491;52492;55519;55520;55521;55522;55523;55524;55525;61423;63085;63086;63087;63088;63089;63090;63091;63092;63093;63094;63095;63096;63097;63098;63099;68042;68043;68044;68045;68046;68047;68048;68049;68050;68051;68052;68053;68054;68055;68056;69604;69605;69606;69607;69608;69609;69610;69611;69612;69613;69614;69615;69616;69617;69618;74798;74799;74800;74801;74802;74803;74804;102175;102176;102177;102178;102179;102180;102181;102182;102183;102184;102185;102186</t>
  </si>
  <si>
    <t>397;5314;12410;15000;15554;15917;17088;17312;52492;55520;61423;63097;68053;69604;74801;102177</t>
  </si>
  <si>
    <t>P05201</t>
  </si>
  <si>
    <t>Aspartate aminotransferase, cytoplasmic</t>
  </si>
  <si>
    <t>Got1</t>
  </si>
  <si>
    <t>sp|P05201|AATC_MOUSE Aspartate aminotransferase, cytoplasmic OS=Mus musculus OX=10090 GN=Got1 PE=1 SV=3</t>
  </si>
  <si>
    <t>458;2855;2952;3301;3302;4248;4340;4760;4882;5123;6057;6429;6442;6649</t>
  </si>
  <si>
    <t>492;3026;3128;3492;3493;4487;4580;5069;5195;5452;6437;6833;6846;7067</t>
  </si>
  <si>
    <t>8138;8139;8140;8141;8142;8143;8144;8145;8146;8147;8148;8149;8150;8151;51467;51468;51469;51470;51471;51472;51473;51474;51475;51476;51477;53259;53260;53261;53262;53263;53264;53265;53266;53267;53268;53269;53270;53271;53272;53273;53274;59226;59227;59228;59229;59230;59231;59232;59233;59234;59235;59236;59237;59238;59239;59240;59241;59242;59243;59244;59245;59246;59247;59248;59249;59250;59251;59252;59253;59254;59255;59256;59257;77317;77318;77319;77320;77321;77322;77323;77324;77325;77326;77327;77328;77329;78619;78620;78621;78622;78623;78624;78625;78626;78627;78628;78629;78630;78631;86508;86509;86510;86511;86512;86513;86514;86515;86516;86517;86518;86519;88507;88508;88509;88510;88511;88512;88513;88514;88515;88516;88517;88518;88519;88520;88521;92993;92994;92995;92996;92997;92998;92999;93000;93001;93002;93003;93004;93005;93006;93007;93008;110121;110122;110123;110124;110125;116739;116740;116741;116742;116743;116744;116745;116746;116747;116748;116749;116750;117218;117219;117220;117221;117222;117223;117224;117225;117226;117227;117228;117229;117230;117231;117232;120745</t>
  </si>
  <si>
    <t>7299;7300;7301;44977;44978;44979;44980;46574;46575;46576;46577;51580;51581;51582;51583;51584;51585;51586;51587;51588;51589;51590;51591;51592;51593;51594;51595;51596;51597;51598;51599;51600;51601;51602;51603;67134;67135;67136;67137;67138;67139;67140;67141;67142;67994;67995;67996;67997;67998;67999;68000;68001;68002;74969;74970;74971;74972;74973;74974;76596;76597;76598;76599;76600;76601;76602;76603;76604;80412;80413;80414;80415;94921;94922;101238;101239;101240;101241;101242;101243;101244;101245;101246;101247;101248;102117;102118;104671</t>
  </si>
  <si>
    <t>7299;44980;46577;51589;51597;67134;67996;74970;76597;80415;94921;101242;102118;104671</t>
  </si>
  <si>
    <t>Q61425</t>
  </si>
  <si>
    <t>Hydroxyacyl-coenzyme A dehydrogenase, mitochondrial</t>
  </si>
  <si>
    <t>Hadh</t>
  </si>
  <si>
    <t>sp|Q61425|HCDH_MOUSE Hydroxyacyl-coenzyme A dehydrogenase, mitochondrial OS=Mus musculus OX=10090 GN=Hadh PE=1 SV=2</t>
  </si>
  <si>
    <t>1687;1705;2155;2292;4006;5860;6011</t>
  </si>
  <si>
    <t>1804;1824;2288;2428;4227;6227;6389</t>
  </si>
  <si>
    <t>29598;29599;29600;29601;29602;29603;29604;29605;29606;29607;29608;29609;29610;29902;29903;29904;29905;29906;29907;29908;29909;29910;29911;29912;29913;29914;29915;29916;37962;37963;37964;37965;37966;37967;37968;37969;37970;37971;37972;37973;37974;37975;37976;37977;37978;37979;37980;37981;37982;37983;37984;37985;37986;37987;37988;37989;37990;37991;37992;37993;40821;40822;40823;40824;40825;40826;40827;40828;40829;40830;40831;40832;40833;40834;40835;40836;72675;72676;72677;72678;72679;72680;72681;72682;72683;72684;72685;72686;72687;72688;72689;72690;106495;106496;106497;106498;106499;106500;106501;109050;109051;109052;109053;109054;109055;109056;109057</t>
  </si>
  <si>
    <t>25397;25398;25399;25400;25638;32666;32667;32668;32669;32670;32671;32672;32673;32674;32675;32676;32677;32678;32679;32680;32681;32682;35492;35493;62723;62724;62725;62726;62727;62728;62729;62730;91264;91265;91266;91267;91268;91269;93045;93046;93047;93048;93049;93050</t>
  </si>
  <si>
    <t>25398;25638;32672;35492;62727;91264;93050</t>
  </si>
  <si>
    <t>P62267</t>
  </si>
  <si>
    <t>40S ribosomal protein S23</t>
  </si>
  <si>
    <t>Rps23</t>
  </si>
  <si>
    <t>sp|P62267|RS23_MOUSE 40S ribosomal protein S23 OS=Mus musculus OX=10090 GN=Rps23 PE=1 SV=3</t>
  </si>
  <si>
    <t>2260;3405;6264</t>
  </si>
  <si>
    <t>2396;3605;6659</t>
  </si>
  <si>
    <t>40248;61204;61205;61206;61207;61208;61209;61210;61211;61212;61213;61214;61215;61216;61217;61218;61219;61220;61221;61222;61223;61224;61225;61226;61227;61228;61229;61230;61231;61232;61233;61234;114185;114186;114187;114188;114189;114190;114191;114192;114193;114194;114195;114196;114197;114198;114199;114200</t>
  </si>
  <si>
    <t>35055;53137;53138;53139;53140;53141;53142;53143;53144;53145;53146;53147;53148;53149;53150;53151;53152;53153;99152;99153;99154;99155;99156;99157;99158;99159;99160;99161;99162;99163</t>
  </si>
  <si>
    <t>35055;53142;99154</t>
  </si>
  <si>
    <t>P68372;P99024;Q9D6F9;Q9CWF2;Q7TMM9;Q9ERD7;Q922F4;A2AQ07</t>
  </si>
  <si>
    <t>P68372;P99024;Q9D6F9;Q9CWF2;Q7TMM9;Q9ERD7</t>
  </si>
  <si>
    <t>13;10;10;8;8;7;5;2</t>
  </si>
  <si>
    <t>Tubulin beta-4B chain;Tubulin beta-5 chain;Tubulin beta-4A chain;Tubulin beta-2B chain;Tubulin beta-2A chain;Tubulin beta-3 chain</t>
  </si>
  <si>
    <t>Tubb4b;Tubb5;Tubb4a;Tubb2b;Tubb2a;Tubb3</t>
  </si>
  <si>
    <t>sp|P68372|TBB4B_MOUSE Tubulin beta-4B chain OS=Mus musculus OX=10090 GN=Tubb4b PE=1 SV=1;sp|P99024|TBB5_MOUSE Tubulin beta-5 chain OS=Mus musculus OX=10090 GN=Tubb5 PE=1 SV=1;sp|Q9D6F9|TBB4A_MOUSE Tubulin beta-4A chain OS=Mus musculus OX=10090 GN=Tubb4a PE</t>
  </si>
  <si>
    <t>445;444;444;445;445;450;447;451</t>
  </si>
  <si>
    <t>389;613;1620;1961;2285;3145;3171;3246;3622;3828;4872;5417;7164</t>
  </si>
  <si>
    <t>416;653;1731;2085;2421;3333;3361;3437;3830;4045;5185;5759;7601</t>
  </si>
  <si>
    <t>7041;7042;7043;7044;7045;7046;7047;7048;10547;10548;10549;10550;10551;10552;28547;28548;28549;28550;28551;28552;28553;28554;28555;28556;28557;28558;28559;28560;28561;34159;34160;34161;34162;40711;40712;40713;40714;40715;40716;40717;40718;40719;40720;40721;40722;56699;56700;56701;56702;56703;56704;56705;56706;57129;57130;57131;57132;57133;57134;57135;57136;57137;57138;57139;57140;57141;57142;58400;65744;65745;65746;65747;65748;65749;65750;65751;65752;65753;65754;69559;69560;69561;69562;69563;69564;69565;69566;69567;69568;69569;69570;69571;69572;69573;69574;69575;69576;69577;69578;69579;69580;69581;69582;69583;69584;69585;69586;88388;88389;88390;88391;88392;88393;88394;88395;88396;88397;88398;88399;98237;98238;98239;98240;98241;98242;98243;98244;98245;98246;98247;98248;129556;129557;129558;129559;129560;129561;129562;129563;129564;129565;129566;129567;129568;129569;129570</t>
  </si>
  <si>
    <t>6463;6464;9074;9075;9076;24556;24557;24558;24559;24560;24561;24562;24563;24564;24565;24566;29044;35409;35410;35411;35412;35413;35414;49443;49720;49721;49722;49723;49724;49725;49726;49727;49728;50970;56684;56685;56686;60248;60249;60250;60251;60252;60253;60254;60255;60256;60257;60258;60259;60260;60261;60262;76441;76442;76443;76444;76445;84370;84371;84372;84373;84374;84375;84376;84377;84378;84379;84380;84381;112584;112585;112586;112587;112588;112589;112590;112591</t>
  </si>
  <si>
    <t>6463;9074;24559;29044;35413;49443;49726;50970;56686;60261;76443;84376;112585</t>
  </si>
  <si>
    <t>-1;-1;-1;-1;-1;-1;-1;-1</t>
  </si>
  <si>
    <t>198;1764;2359;2513;3043;3427;5097;7185</t>
  </si>
  <si>
    <t>214;215;1884;2499;2661;3225;3627;5425;7624</t>
  </si>
  <si>
    <t>3509;3510;3511;3512;3513;3514;3515;3516;3517;3518;3519;3520;3521;3522;3523;3524;3525;3526;3527;3528;3529;3530;3531;3532;3533;3534;3535;31049;31050;31051;31052;31053;31054;31055;31056;31057;31058;31059;31060;31061;31062;31063;31064;31065;31066;31067;31068;31069;31070;31071;31072;31073;31074;31075;42226;42227;42228;42229;42230;42231;42232;42233;42234;42235;42236;42237;42238;42239;42240;42241;45061;45062;45063;45064;45065;45066;45067;45068;45069;45070;45071;45072;45073;45074;45075;45076;45077;45078;45079;45080;45081;45082;45083;45084;45085;45086;45087;45088;54907;54908;54909;61639;61640;61641;61642;61643;61644;61645;61646;61647;61648;61649;61650;92576;92577;92578;92579;92580;92581;92582;92583;92584;92585;92586;92587;92588;92589;92590;92591;92592;92593;92594;92595;92596;92597;92598;129863;129864;129865;129866</t>
  </si>
  <si>
    <t>3201;3202;3203;3204;3205;3206;3207;3208;3209;3210;3211;3212;3213;3214;3215;3216;3217;3218;26722;26723;26724;26725;26726;26727;26728;26729;26730;26731;26732;26733;26734;36866;36867;36868;36869;36870;36871;36872;36873;36874;36875;36876;36877;39423;39424;39425;39426;39427;39428;39429;39430;39431;39432;39433;39434;39435;39436;39437;39438;39439;39440;39441;39442;39443;48011;53445;80123;80124;80125;80126;80127;80128;80129;80130;80131;80132;80133;80134;80135;112798</t>
  </si>
  <si>
    <t>3203;26723;36866;39426;48011;53445;80128;112798</t>
  </si>
  <si>
    <t>Q9CR62</t>
  </si>
  <si>
    <t>Mitochondrial 2-oxoglutarate/malate carrier protein</t>
  </si>
  <si>
    <t>Slc25a11</t>
  </si>
  <si>
    <t>sp|Q9CR62|M2OM_MOUSE Mitochondrial 2-oxoglutarate/malate carrier protein OS=Mus musculus OX=10090 GN=Slc25a11 PE=1 SV=3</t>
  </si>
  <si>
    <t>634;2325;3789;4265;6095;7034</t>
  </si>
  <si>
    <t>674;2463;4004;4504;6476;7466</t>
  </si>
  <si>
    <t>10777;10778;10779;10780;10781;10782;10783;10784;10785;10786;10787;10788;10789;10790;10791;10792;10793;10794;10795;10796;10797;10798;41377;41378;41379;41380;41381;41382;41383;41384;41385;41386;41387;41388;41389;41390;41391;68811;68812;68813;68814;68815;68816;68817;68818;68819;68820;68821;68822;68823;68824;68825;68826;77563;77564;77565;77566;77567;77568;77569;77570;77571;77572;77573;77574;77575;77576;77577;110886;110887;110888;110889;110890;110891;110892;110893;110894;127453;127454;127455;127456;127457;127458;127459;127460;127461;127462;127463</t>
  </si>
  <si>
    <t>9223;9224;9225;9226;9227;9228;9229;9230;9231;9232;35909;59501;59502;59503;59504;59505;59506;59507;59508;59509;59510;59511;67307;67308;67309;67310;67311;95789;95790;110712</t>
  </si>
  <si>
    <t>9226;35909;59506;67307;95789;110712</t>
  </si>
  <si>
    <t>Q8VCM7</t>
  </si>
  <si>
    <t>Fibrinogen gamma chain</t>
  </si>
  <si>
    <t>Fgg</t>
  </si>
  <si>
    <t>sp|Q8VCM7|FIBG_MOUSE Fibrinogen gamma chain OS=Mus musculus OX=10090 GN=Fgg PE=1 SV=1</t>
  </si>
  <si>
    <t>276;701;1021;1325;4208;5651;5984;6113;6270;6271;6272;7026;7158</t>
  </si>
  <si>
    <t>296;746;1095;1417;4446;6005;6361;6496;6665;6666;6667;7458;7594</t>
  </si>
  <si>
    <t>4998;4999;5000;5001;5002;5003;5004;5005;5006;5007;5008;11903;11904;11905;11906;11907;11908;11909;11910;11911;11912;11913;11914;11915;11916;11917;17926;17927;17928;17929;17930;17931;17932;17933;17934;17935;17936;17937;17938;17939;17940;17941;22745;22746;22747;22748;22749;22750;22751;22752;22753;22754;22755;22756;22757;76642;76643;76644;76645;76646;76647;76648;76649;76650;76651;76652;76653;76654;76655;76656;76657;76658;76659;76660;76661;76662;76663;76664;76665;76666;76667;102522;108623;108624;108625;108626;108627;108628;108629;108630;108631;108632;108633;108634;108635;108636;108637;108638;111173;111174;111175;111176;111177;111178;111179;111180;111181;111182;111183;111184;111185;111186;114282;114283;114284;114285;114286;114287;114288;114289;114290;114291;114292;114293;114294;114295;114296;114297;114298;114299;114300;114301;114302;114303;114304;114305;114306;114307;114308;114309;114310;114311;114312;114313;114314;114315;114316;114317;114318;127360;127361;127362;127363;127364;127365;127366;127367;127368;127369;127370;127371;127372;127373;127374;127375;127376;127377;129406;129407;129408;129409;129410;129411;129412;129413;129414;129415;129416;129417;129418;129419;129420;129421</t>
  </si>
  <si>
    <t>4497;4498;4499;4500;4501;4502;4503;10173;10174;10175;10176;10177;10178;10179;10180;10181;10182;15516;15517;15518;15519;15520;15521;15522;15523;19395;19396;19397;19398;19399;66477;66478;66479;66480;66481;66482;66483;66484;66485;66486;66487;66488;66489;66490;66491;66492;66493;87945;92712;92713;92714;92715;92716;92717;92718;92719;92720;92721;92722;92723;95991;95992;95993;95994;95995;95996;95997;95998;95999;96000;96001;99247;99248;99249;99250;99251;99252;99253;99254;99255;99256;99257;99258;99259;99260;99261;99262;99263;110632;110633;110634;110635;110636;110637;110638;110639;110640;110641;110642;110643;112403;112404;112405;112406;112407;112408;112409;112410;112411;112412;112413;112414;112415</t>
  </si>
  <si>
    <t>4499;10175;15517;19395;66481;87945;92720;95996;99247;99251;99262;110643;112404</t>
  </si>
  <si>
    <t>E9Q5K4</t>
  </si>
  <si>
    <t>Cyp2c44</t>
  </si>
  <si>
    <t>sp|E9Q5K4|CP2CN_MOUSE Cytochrome P450 2C44 OS=Mus musculus OX=10090 GN=Cyp2c23 PE=1 SV=1</t>
  </si>
  <si>
    <t>725;1202;1303;2267;2448;4097;5828;5864;7114</t>
  </si>
  <si>
    <t>True;True;False;True;True;True;True;True;True</t>
  </si>
  <si>
    <t>770;1288;1394;2403;2593;4325;6193;6231;7549</t>
  </si>
  <si>
    <t>12262;20788;22389;22390;22391;22392;22393;22394;22395;22396;22397;22398;22399;22400;22401;40386;40387;40388;40389;40390;40391;40392;40393;40394;40395;40396;43904;43905;43906;43907;43908;43909;43910;43911;43912;43913;43914;43915;43916;43917;43918;74109;74110;74111;74112;74113;74114;74115;74116;74117;74118;74119;74120;74121;74122;74123;74124;74125;74126;74127;74128;74129;74130;74131;74132;74133;106009;106010;106011;106012;106013;106014;106015;106016;106017;106018;106019;106020;106021;106539;106540;106541;106542;106543;106544;106545;106546;106547;106548;106549;106550;106551;106552;128560;128561;128562;128563;128564;128565;128566;128567;128568;128569;128570;128571;128572;128573;128574;128575</t>
  </si>
  <si>
    <t>10369;17878;18951;18952;18953;18954;18955;18956;18957;35161;35162;35163;35164;35165;35166;35167;35168;35169;38354;63742;63743;90841;90842;90843;91318;91319;91320;91321;111498;111499;111500;111501;111502;111503;111504;111505;111506;111507;111508;111509;111510;111511;111512</t>
  </si>
  <si>
    <t>10369;17878;18953;35167;38354;63743;90843;91321;111500</t>
  </si>
  <si>
    <t>Q8BH00</t>
  </si>
  <si>
    <t>Aldehyde dehydrogenase family 8 member A1</t>
  </si>
  <si>
    <t>Aldh8a1</t>
  </si>
  <si>
    <t>sp|Q8BH00|AL8A1_MOUSE 2-aminomuconic semialdehyde dehydrogenase OS=Mus musculus OX=10090 GN=Aldh8a1 PE=1 SV=1</t>
  </si>
  <si>
    <t>228;1089;1459;1464;3073;3289;4216;4823;4841;5706;6024;6419;6452</t>
  </si>
  <si>
    <t>245;1168;1558;1563;3259;3480;4454;5134;5152;6062;6402;6822;6856</t>
  </si>
  <si>
    <t>4076;4077;4078;4079;4080;4081;4082;4083;4084;4085;4086;4087;4088;4089;4090;4091;4092;4093;4094;4095;4096;4097;4098;4099;4100;4101;4102;4103;4104;4105;4106;4107;18978;18979;18980;18981;18982;18983;18984;18985;18986;18987;18988;18989;25066;25067;25068;25069;25070;25071;25072;25073;25132;25133;25134;25135;25136;25137;25138;25139;25140;25141;25142;25143;25144;25145;25146;55514;55515;55516;55517;55518;55519;55520;55521;55522;55523;55524;55525;55526;55527;55528;55529;58999;59000;59001;59002;59003;59004;59005;59006;59007;59008;59009;59010;59011;59012;59013;59014;59015;59016;59017;59018;59019;59020;59021;59022;59023;76798;76799;76800;76801;76802;76803;76804;76805;76806;76807;76808;76809;76810;76811;87451;87452;87453;87454;87455;87456;87457;87458;87459;87460;87461;87462;87728;87729;87730;87731;87732;87733;87734;87735;87736;87737;87738;87739;103823;103824;103825;103826;103827;103828;103829;103830;103831;103832;103833;103834;103835;103836;103837;109203;109204;109205;109206;109207;109208;109209;109210;109211;109212;109213;109214;109215;116579;116580;116581;116582;116583;116584;116585;116586;116587;116588;116589;117380;117381;117382;117383;117384;117385;117386;117387;117388;117389;117390;117391;117392;117393</t>
  </si>
  <si>
    <t>3712;3713;3714;3715;3716;3717;3718;3719;3720;3721;3722;3723;3724;3725;3726;16288;16289;16290;16291;16292;21298;21299;21300;21301;21344;21345;21346;21347;21348;21349;21350;21351;21352;21353;21354;21355;48526;48527;48528;48529;51386;51387;51388;51389;51390;51391;51392;51393;51394;51395;51396;51397;51398;51399;51400;51401;51402;66632;66633;66634;66635;66636;66637;66638;66639;75535;75536;75537;75538;75749;75750;89187;89188;89189;89190;89191;89192;89193;89194;89195;89196;89197;89198;89199;93135;101126;101127;101128;101129;101130;101131;101132;101133;102223;102224;102225;102226</t>
  </si>
  <si>
    <t>3714;16292;21298;21348;48526;51389;66635;75537;75750;89187;93135;101126;102224</t>
  </si>
  <si>
    <t>353;503;726;970;1246;1318;1605;2027;2080;2243;2281;2446;2595;3065;3141;3373;4800;5334;5660;5675;5855;5903;5941;6371;6399;6641;6759;6933;7045;7053;7258</t>
  </si>
  <si>
    <t>True;True;True;True;True;True;True;True;True;True;True;True;True;True;True;True;True;True;True;True;True;True;True;True;True;True;True;True;True;True;True</t>
  </si>
  <si>
    <t>379;537;771;1037;1332;1410;1716;2154;2210;2378;2417;2591;2745;3251;3329;3572;5111;5669;6014;6029;6222;6273;6274;6315;6771;6772;6801;7059;7182;7360;7478;7486;7700</t>
  </si>
  <si>
    <t>6363;6364;6365;6366;6367;6368;6369;6370;8881;8882;8883;8884;8885;8886;8887;8888;8889;8890;8891;8892;8893;12263;12264;12265;12266;12267;12268;12269;12270;12271;12272;12273;12274;12275;12276;12277;12278;16975;16976;16977;16978;16979;16980;16981;16982;16983;16984;16985;16986;16987;16988;16989;16990;21513;21514;21515;21516;21517;21518;21519;21520;21521;21522;21523;21524;21525;21526;21527;21528;21529;21530;21531;21532;21533;21534;21535;21536;21537;21538;22624;22625;22626;22627;22628;22629;22630;22631;22632;22633;22634;22635;22636;22637;22638;22639;28347;28348;28349;28350;28351;28352;35377;35378;35379;35380;35381;35382;35383;35384;35385;35386;35387;35388;35389;35390;35391;35392;36693;36694;36695;36696;36697;36698;36699;36700;36701;36702;36703;36704;36705;36706;36707;40002;40003;40004;40005;40006;40007;40008;40009;40010;40011;40012;40013;40014;40015;40016;40633;40634;40635;40636;40637;40638;40639;40640;40641;40642;40643;40644;40645;40646;40647;40648;40649;40650;40651;40652;40653;40654;43872;43873;43874;43875;43876;43877;43878;43879;43880;43881;43882;43883;43884;43885;43886;43887;46368;46369;46370;46371;46372;46373;46374;46375;46376;46377;46378;46379;46380;46381;46382;46383;55424;55425;55426;55427;55428;55429;55430;55431;55432;55433;55434;55435;55436;55437;55438;55439;56621;56622;56623;56624;56625;56626;56627;56628;56629;56630;56631;56632;56633;56634;56635;56636;56637;56638;56639;56640;56641;56642;56643;56644;56645;56646;56647;56648;56649;56650;56651;56652;60655;60656;60657;60658;60659;60660;60661;60662;60663;60664;60665;60666;60667;60668;60669;60670;87147;87148;87149;87150;87151;87152;87153;87154;87155;87156;87157;87158;87159;87160;87161;87162;96803;96804;96805;96806;96807;96808;96809;96810;96811;96812;96813;96814;96815;96816;96817;96818;103085;103086;103273;103274;103275;103276;103277;103278;103279;103280;103281;103282;103283;103284;103285;103286;103287;103288;106429;106430;106431;106432;106433;106434;106435;106436;106437;106438;106439;106440;106441;106442;106443;106444;107208;107209;107210;107211;107212;107213;107214;107215;107216;107217;107218;107219;107220;107221;107222;107223;107224;107225;107226;107227;107228;107229;107230;107231;107232;107233;107234;107235;107236;107237;107238;107239;107240;107241;107242;107243;107244;107245;107246;107247;107248;107249;107250;107251;107252;107253;107254;107913;107914;107915;107916;107917;107918;107919;107920;107921;107922;107923;107924;107925;107926;107927;107928;107929;115798;115799;115800;115801;115802;115803;115804;115805;115806;115807;115808;115809;115810;115811;115812;115813;115814;115815;115816;115817;116277;116278;116279;116280;116281;116282;116283;116284;116285;116286;116287;116288;116289;116290;116291;116292;120643;120644;120645;120646;122798;122799;122800;122801;122802;122803;122804;122805;122806;122807;125688;125689;125690;125691;125692;125693;125694;125695;125696;125697;125698;125699;125700;125701;125702;125703;125704;125705;125706;125707;127592;127593;127594;127595;127596;127597;127598;127599;127600;127601;127602;127603;127604;127605;127606;127607;127683;127684;127685;127686;127687;127688;127689;127690;127691;127692;127693;127694;127695;127696;127697;127698;131053;131054;131055;131056;131057;131058;131059;131060;131061;131062;131063;131064</t>
  </si>
  <si>
    <t>5888;5889;7926;7927;10370;10371;10372;10373;10374;10375;10376;14681;18386;18387;18388;18389;18390;18391;18392;18393;18394;18395;18396;18397;18398;18399;18400;18401;18402;18403;18404;18405;18406;19211;19212;19213;19214;19215;19216;19217;19218;19219;19220;19221;19222;19223;19224;24383;24384;24385;24386;24387;30273;30274;30275;30276;30277;30278;30279;30280;30281;30282;30283;30284;30285;30286;30287;30288;31756;31757;31758;31759;31760;31761;31762;34855;34856;34857;34858;34859;34860;34861;34862;34863;34864;34865;34866;34867;34868;35360;35361;35362;35363;35364;35365;35366;35367;35368;35369;35370;35371;35372;35373;35374;35375;38321;38322;38323;38324;38325;38326;38327;38328;38329;38330;38331;38332;40405;40406;40407;40408;40409;40410;40411;40412;40413;40414;48456;48457;48458;48459;48460;48461;48462;48463;48464;48465;48466;48467;49380;49381;49382;49383;49384;49385;49386;49387;49388;49389;49390;49391;49392;49393;49394;49395;49396;52748;52749;52750;52751;52752;52753;52754;52755;52756;52757;52758;52759;52760;52761;52762;75346;75347;75348;75349;75350;75351;75352;75353;75354;75355;75356;75357;75358;75359;75360;83155;83156;83157;83158;83159;83160;88701;88826;88827;88828;88829;88830;88831;88832;88833;88834;88835;88836;88837;88838;88839;88840;88841;91182;91183;91184;91185;91186;91187;91188;91189;91190;91191;91192;91193;91194;91195;91196;91197;91786;91787;91788;91789;91790;91791;91792;91793;91794;91795;91796;91797;91798;91799;91800;91801;91802;91803;91804;91805;91806;91807;91808;91809;91810;91811;91812;92242;92243;92244;92245;92246;92247;92248;92249;92250;92251;92252;92253;100461;100462;100463;100464;100465;100466;100467;100468;100469;100470;100471;100472;100473;100474;100475;100476;100477;100478;100908;100909;100910;100911;100912;100913;100914;100915;100916;100917;100918;100919;100920;100921;104617;104618;104619;104620;106400;106401;106402;109229;109230;109231;109232;109233;109234;109235;109236;110791;110792;110793;110794;110795;110796;110797;110798;110799;110800;110801;110802;110803;110804;110805;110831;110832;110833;110834;113782;113783;113784</t>
  </si>
  <si>
    <t>5888;7926;10376;14681;18395;19219;24385;30273;31762;34862;35362;38325;40414;48467;49391;52760;75353;83160;88701;88827;91196;91796;92243;100470;100914;104617;106401;109230;110794;110832;113782</t>
  </si>
  <si>
    <t>153;154</t>
  </si>
  <si>
    <t>305;494</t>
  </si>
  <si>
    <t>Q8R164</t>
  </si>
  <si>
    <t>Valacyclovir hydrolase</t>
  </si>
  <si>
    <t>Bphl</t>
  </si>
  <si>
    <t>sp|Q8R164|BPHL_MOUSE Valacyclovir hydrolase OS=Mus musculus OX=10090 GN=Bphl PE=1 SV=1</t>
  </si>
  <si>
    <t>1843;2037;2739;3483;5789;5812;6422</t>
  </si>
  <si>
    <t>1964;2164;2899;3686;6151;6176;6825</t>
  </si>
  <si>
    <t>32295;32296;32297;32298;32299;32300;32301;32302;32303;32304;32305;32306;35515;35516;35517;35518;35519;35520;35521;35522;35523;35524;35525;35526;35527;35528;49146;49147;49148;49149;49150;49151;49152;49153;62732;62733;62734;62735;62736;62737;62738;62739;62740;62741;62742;62743;105411;105412;105413;105414;105415;105416;105417;105418;105764;105765;105766;105767;105768;105769;105770;105771;105772;105773;105774;105775;116619;116620;116621;116622;116623;116624;116625;116626;116627;116628;116629</t>
  </si>
  <si>
    <t>27682;27683;27684;27685;27686;27687;30370;30371;30372;30373;30374;30375;30376;42971;42972;54220;90423;90697;90698;101151;101152;101153;101154;101155;101156</t>
  </si>
  <si>
    <t>27685;30372;42971;54220;90423;90697;101154</t>
  </si>
  <si>
    <t>P10649;P48774</t>
  </si>
  <si>
    <t>8;0</t>
  </si>
  <si>
    <t>218;224</t>
  </si>
  <si>
    <t>99;3291;3791;4419;4529;4530;4925;5265;5290;5613;6788;7097;7248</t>
  </si>
  <si>
    <t>105;106;3482;4006;4662;4798;4799;5241;5598;5623;5965;7212;7532;7690</t>
  </si>
  <si>
    <t>1710;1711;1712;1713;1714;1715;1716;1717;1718;1719;1720;1721;1722;1723;1724;1725;1726;1727;1728;1729;1730;1731;1732;1733;1734;1735;1736;1737;1738;1739;1740;59040;59041;59042;59043;59044;59045;59046;59047;59048;59049;59050;59051;59052;59053;59054;59055;68853;68854;68855;68856;68857;68858;68859;68860;68861;68862;68863;68864;68865;68866;68867;68868;68869;68870;68871;68872;68873;68874;68875;68876;68877;68878;68879;68880;68881;68882;68883;68884;79702;79703;79704;79705;79706;79707;79708;79709;79710;79711;79712;79713;79714;79715;79716;79717;81939;81940;81941;81942;81943;81944;81945;81946;81947;81948;81949;81950;81951;81952;81953;81954;81955;81956;81957;81958;81959;81960;81961;81962;81963;81964;81965;81966;81967;81968;81969;81970;81971;81972;81973;81974;81975;81976;81977;81978;89306;89307;89308;89309;89310;89311;89312;89313;89314;89315;89316;89317;89318;89319;89320;89321;95606;95607;95608;95609;95610;95611;95612;95613;95614;95615;95616;95617;95618;95619;95620;95621;96064;96065;96066;96067;96068;96069;96070;96071;96072;96073;96074;101866;101867;101868;101869;101870;101871;101872;101873;101874;101875;101876;101877;101878;101879;101880;101881;101882;123326;123327;123328;123329;123330;123331;123332;123333;123334;123335;123336;123337;123338;123339;123340;123341;123342;123343;123344;123345;123346;123347;123348;128348;128349;128350;128351;128352;128353;128354;128355;128356;128357;128358;128359;128360;128361;128362;128363;130914;130915;130916;130917;130918;130919;130920;130921;130922;130923;130924;130925;130926;130927;130928;130929</t>
  </si>
  <si>
    <t>1655;1656;1657;1658;1659;1660;1661;1662;1663;1664;1665;1666;1667;1668;1669;1670;1671;1672;1673;1674;1675;1676;1677;1678;1679;1680;1681;1682;51419;51420;51421;51422;51423;51424;51425;51426;51427;51428;51429;51430;51431;51432;51433;51434;51435;51436;51437;51438;51439;51440;51441;51442;51443;51444;59535;59536;59537;59538;59539;59540;59541;59542;59543;59544;59545;59546;59547;59548;59549;59550;59551;59552;59553;59554;59555;59556;59557;59558;59559;59560;59561;59562;59563;59564;68755;68756;68757;68758;68759;68760;68761;68762;68763;68764;68765;68766;68767;68768;68769;68770;70799;70800;70801;70802;70803;70804;70805;70806;70807;70808;70809;70810;70811;70812;70813;70814;70815;70816;70817;70818;70819;70820;70821;70822;70823;70824;70825;70826;70827;70828;70829;70830;70831;70832;77281;77282;77283;77284;77285;77286;77287;77288;77289;77290;77291;77292;77293;77294;77295;77296;82318;82319;82320;82321;82322;82323;82324;82325;82326;82327;82328;82329;82330;82331;82596;87444;87445;87446;87447;107091;107092;107093;107094;107095;107096;107097;107098;107099;107100;107101;107102;107103;107104;107105;107106;107107;107108;111379;111380;111381;111382;111383;111384;111385;111386;111387;111388;111389;113671;113672;113673;113674;113675;113676;113677;113678;113679;113680;113681;113682;113683;113684;113685;113686</t>
  </si>
  <si>
    <t>1659;51427;59559;68770;70801;70820;77290;82326;82596;87447;107106;111386;113673</t>
  </si>
  <si>
    <t>Q8R0Y6;Q8K009</t>
  </si>
  <si>
    <t>Q8R0Y6</t>
  </si>
  <si>
    <t>38;3</t>
  </si>
  <si>
    <t>Cytosolic 10-formyltetrahydrofolate dehydrogenase</t>
  </si>
  <si>
    <t>Aldh1l1</t>
  </si>
  <si>
    <t>sp|Q8R0Y6|AL1L1_MOUSE Cytosolic 10-formyltetrahydrofolate dehydrogenase OS=Mus musculus OX=10090 GN=Aldh1l1 PE=1 SV=1</t>
  </si>
  <si>
    <t>902;923</t>
  </si>
  <si>
    <t>108;211;420;621;1182;1228;1285;1329;1587;1692;1701;1902;2132;2133;2179;2410;2454;2494;2605;2690;2873;2974;3111;3221;3378;3428;3845;4120;4178;4262;4551;4736;5261;5579;5750;5825;5920;7051</t>
  </si>
  <si>
    <t>True;True;True;True;True;True;True;True;True;True;True;True;True;True;True;True;True;True;True;True;True;True;True;True;True;True;True;True;True;True;True;True;True;True;True;True;True;True</t>
  </si>
  <si>
    <t>116;228;453;661;1267;1314;1374;1375;1421;1698;1809;1820;2025;2265;2266;2313;2554;2599;2642;2755;2847;3046;3151;3298;3411;3577;3628;4062;4350;4413;4501;4830;5045;5594;5928;6110;6190;6291;7484</t>
  </si>
  <si>
    <t>1834;1835;1836;1837;1838;1839;1840;1841;1842;1843;1844;1845;1846;1847;1848;1849;1850;1851;1852;1853;1854;1855;1856;1857;1858;1859;1860;1861;1862;3734;3735;3736;3737;3738;3739;3740;3741;3742;3743;3744;3745;3746;3747;3748;7546;7547;7548;7549;7550;7551;7552;7553;10614;10615;10616;10617;10618;10619;10620;10621;10622;10623;10624;10625;10626;20463;20464;20465;20466;20467;20468;20469;20470;20471;21267;21268;21269;21270;21271;21272;21273;21274;21275;21276;21277;21278;21279;21280;22147;22148;22149;22150;22151;22152;22153;22154;22155;22156;22157;22158;22159;22160;22161;22162;22163;22164;22165;22166;22167;22168;22169;22170;22790;22791;22792;22793;22794;22795;22796;22797;22798;22799;22800;22801;22802;22803;22804;22805;22806;22807;22808;22809;22810;22811;22812;22813;22814;22815;28115;28116;28117;28118;28119;28120;28121;28122;28123;28124;28125;28126;28127;28128;29676;29677;29678;29679;29680;29681;29682;29683;29684;29685;29686;29687;29688;29689;29690;29833;29834;29835;29836;29837;29838;29839;29840;29841;29842;29843;29844;29845;29846;29847;29848;33301;33302;33303;33304;33305;33306;33307;33308;33309;33310;33311;33312;33313;33314;33315;33316;37584;37585;37586;37587;37588;37589;37590;37591;37592;37593;37594;37595;37596;37597;37598;37599;37600;37601;37602;37603;37604;37605;37606;37607;37608;37609;37610;37611;37612;37613;37614;37615;37616;37617;37618;37619;37620;37621;37622;37623;37624;37625;37626;38381;38382;38383;38384;38385;38386;38387;38388;38389;38390;38391;38392;38393;38394;38395;38396;43159;43160;43161;43162;43163;43164;43165;43166;43167;43168;43169;43170;43171;43992;43993;43994;43995;43996;43997;43998;43999;44000;44001;44002;44003;44004;44005;44006;44007;44783;44784;44785;44786;44787;44788;44789;44790;44791;44792;44793;44794;44795;44796;44797;44798;44799;44800;44801;44802;44803;44804;44805;44806;44807;46555;46556;46557;46558;46559;46560;46561;46562;46563;46564;46565;46566;46567;46568;46569;46570;48126;48127;48128;48129;48130;48131;48132;48133;48134;48135;48136;48137;48138;48139;48140;48141;48142;48143;48144;48145;48146;48147;48148;48149;48150;48151;48152;48153;51866;51867;51868;51869;51870;51871;51872;51873;51874;51875;51876;51877;51878;51879;51880;51881;51882;51883;51884;51885;51886;51887;51888;51889;51890;51891;51892;51893;51894;51895;51896;51897;53624;53625;53626;53627;53628;53629;53630;53631;53632;53633;53634;53635;53636;53637;53638;56124;56125;56126;56127;56128;56129;56130;56131;56132;56133;57931;57932;57933;57934;57935;57936;57937;57938;57939;57940;57941;57942;57943;57944;57945;57946;57947;57948;57949;57950;57951;57952;57953;57954;57955;57956;57957;57958;57959;57960;60729;60730;60731;61651;61652;61653;61654;61655;61656;61657;61658;61659;61660;61661;61662;61663;61664;61665;69846;69847;69848;69849;69850;69851;69852;69853;69854;69855;69856;69857;69858;69859;69860;69861;74753;74754;74755;74756;74757;74758;74759;74760;74761;74762;74763;74764;74765;74766;74767;74768;76066;76067;76068;76069;76070;76071;76072;76073;76074;76075;76076;76077;76078;76079;76080;76081;76082;76083;76084;76085;76086;76087;76088;76089;76090;77504;77505;77506;77507;77508;77509;77510;77511;77512;77513;77514;77515;77516;77517;77518;77519;77520;77521;77522;77523;77524;77525;77526;77527;77528;77529;77530;77531;77532;77533;82560;82561;82562;82563;82564;82565;82566;82567;82568;82569;82570;82571;82572;82573;82574;86144;86145;86146;86147;86148;86149;86150;86151;86152;95508;95509;95510;95511;95512;95513;95514;95515;95516;95517;95518;95519;95520;95521;95522;95523;95524;95525;95526;95527;95528;95529;95530;95531;95532;95533;95534;95535;95536;95537;95538;95539;101108;101109;101110;101111;101112;101113;101114;101115;101116;101117;101118;101119;101120;101121;104711;104712;104713;104714;104715;104716;104717;104718;104719;104720;104721;104722;104723;104724;104725;104726;105956;105957;105958;105959;105960;105961;105962;105963;105964;105965;105966;105967;107597;107598;107599;107600;127665;127666;127667;127668;127669;127670;127671;127672;127673;127674;127675;127676;127677;127678;127679;127680</t>
  </si>
  <si>
    <t>1748;1749;1750;1751;1752;1753;1754;1755;1756;1757;1758;1759;1760;1761;1762;1763;1764;1765;1766;1767;1768;1769;1770;1771;1772;3361;3362;3363;3364;3365;3366;3367;3368;3369;3370;3371;3372;3373;3374;3375;6805;6806;6807;6808;9109;9110;9111;9112;9113;9114;9115;9116;9117;17555;17556;17557;17558;17559;17560;18228;18229;18230;18231;18232;18792;18793;18794;18795;18796;18797;18798;18799;18800;18801;18802;18803;18804;18805;18806;18807;18808;18809;19415;19416;24198;24199;24200;24201;24202;24203;24204;24205;24206;24207;24208;24209;25448;25449;25450;25451;25452;25453;25454;25455;25456;25571;25572;25573;25574;25575;25576;25577;25578;25579;25580;25581;25582;25583;25584;25585;28369;28370;28371;28372;28373;28374;28375;28376;28377;28378;28379;28380;28381;28382;32434;32435;32436;32437;32438;32439;32440;32441;32442;32443;32444;32445;32446;32447;32448;32449;32450;32451;32452;33010;37595;37596;37597;37598;37599;37600;37601;37602;37603;37604;38429;38430;38431;38432;38433;38434;38435;38436;38437;38438;38439;38440;38441;38442;38443;39228;39229;39230;39231;39232;39233;39234;39235;39236;39237;39238;39239;39240;39241;39242;39243;39244;40586;40587;40588;40589;40590;40591;40592;40593;40594;40595;40596;40597;40598;40599;40600;40601;42045;42046;42047;42048;42049;42050;42051;42052;42053;42054;42055;42056;42057;42058;42059;42060;42061;42062;42063;45391;45392;45393;45394;45395;45396;45397;45398;45399;45400;45401;45402;45403;45404;45405;46862;46863;46864;46865;46866;46867;46868;46869;46870;46871;46872;49021;49022;49023;49024;49025;49026;50486;50487;50488;50489;50490;50491;50492;50493;50494;50495;50496;50497;50498;50499;50500;50501;50502;50503;50504;50505;50506;50507;50508;50509;50510;50511;50512;52805;53446;53447;60513;60514;60515;60516;60517;60518;60519;60520;60521;60522;64490;64491;64492;64493;64494;64495;64496;64497;64498;64499;64500;64501;64502;64503;64504;64505;66003;66004;66005;66006;66007;66008;66009;66010;66011;66012;66013;66014;66015;67267;67268;67269;67270;67271;67272;67273;67274;67275;67276;67277;67278;67279;67280;67281;67282;67283;67284;67285;67286;67287;67288;71565;74742;74743;74744;74745;82244;82245;82246;82247;82248;82249;82250;82251;82252;82253;82254;82255;82256;82257;82258;82259;82260;86863;86864;86865;86866;86867;89886;89887;89888;89889;89890;90820;90821;90822;90823;90824;90825;92063;110827;110828;110829</t>
  </si>
  <si>
    <t>1751;3363;6806;9110;17559;18228;18796;19415;24198;25454;25574;28380;32434;32448;33010;37601;38436;39229;40587;42049;45392;46871;49025;50490;52805;53446;60517;64499;66006;67267;71565;74745;82248;86864;89887;90821;92063;110829</t>
  </si>
  <si>
    <t>P11725</t>
  </si>
  <si>
    <t>Ornithine carbamoyltransferase, mitochondrial</t>
  </si>
  <si>
    <t>Otc</t>
  </si>
  <si>
    <t>sp|P11725|OTC_MOUSE Ornithine carbamoyltransferase, mitochondrial OS=Mus musculus OX=10090 GN=Otc PE=1 SV=1</t>
  </si>
  <si>
    <t>987;1213;1833;2206;2250;2389;2615;3482;4119;4220;4238;5100;5502;5534;5535;6215;6603</t>
  </si>
  <si>
    <t>1055;1299;1953;2340;2386;2530;2765;3685;4348;4349;4458;4459;4477;5428;5848;5881;5882;6610;7015;7016</t>
  </si>
  <si>
    <t>17293;17294;17295;17296;17297;17298;17299;17300;17301;17302;17303;17304;17305;17306;17307;21002;21003;32112;32113;32114;32115;32116;32117;32118;32119;32120;32121;32122;32123;32124;32125;32126;32127;32128;32129;32130;32131;39365;39366;39367;39368;39369;39370;39371;39372;39373;39374;39375;39376;39377;39378;39379;39380;39381;40128;40129;40130;40131;40132;40133;40134;40135;40136;40137;40138;42756;42757;42758;42759;42760;42761;42762;42763;42764;42765;46708;46709;46710;46711;46712;46713;46714;46715;46716;46717;46718;46719;46720;46721;46722;46723;62703;62704;62705;62706;62707;62708;62709;62710;62711;62712;62713;62714;62715;62716;62717;62718;62719;62720;62721;62722;62723;62724;62725;62726;62727;62728;62729;62730;62731;74722;74723;74724;74725;74726;74727;74728;74729;74730;74731;74732;74733;74734;74735;74736;74737;74738;74739;74740;74741;74742;74743;74744;74745;74746;74747;74748;74749;74750;74751;74752;76853;76854;76855;76856;76857;76858;76859;76860;76861;76862;76863;76864;76865;76866;76867;76868;76869;76870;76871;76872;76873;76874;76875;76876;76877;76878;76879;76880;76881;76882;76883;76884;77166;77167;77168;77169;77170;77171;77172;77173;92628;92629;92630;92631;92632;92633;92634;92635;92636;92637;99830;99831;99832;99833;99834;99835;99836;99837;99838;99839;99840;99841;99842;99843;99844;99845;100402;100403;100404;100405;100406;100407;100408;100409;100410;100411;100412;100413;100414;100415;100416;100417;100418;100419;100420;100421;100422;100423;100424;100425;100426;100427;100428;100429;100430;100431;100432;100433;100434;100435;100436;100437;100438;100439;113375;113376;113377;113378;113379;113380;113381;113382;113383;113384;113385;113386;113387;113388;113389;113390;113391;113392;113393;113394;113395;113396;113397;113398;113399;113400;113401;113402;113403;119924;119925;119926;119927;119928;119929;119930;119931;119932;119933;119934;119935;119936;119937;119938;119939;119940;119941;119942;119943;119944;119945;119946;119947;119948;119949;119950;119951;119952</t>
  </si>
  <si>
    <t>14976;14977;14978;18030;27530;27531;27532;27533;27534;27535;27536;27537;27538;27539;27540;27541;27542;27543;27544;34250;34251;34252;34253;34254;34255;34256;34257;34258;34259;34260;34261;34262;34263;34264;34265;34968;34969;34970;34971;34972;34973;37287;40719;40720;40721;40722;40723;40724;40725;40726;40727;40728;40729;40730;40731;40732;40733;40734;54181;54182;54183;54184;54185;54186;54187;54188;54189;54190;54191;54192;54193;54194;54195;54196;54197;54198;54199;54200;54201;54202;54203;54204;54205;54206;54207;54208;54209;54210;54211;54212;54213;54214;54215;54216;54217;54218;54219;64473;64474;64475;64476;64477;64478;64479;64480;64481;64482;64483;64484;64485;64486;64487;64488;64489;66689;66690;66691;66692;66693;66694;66695;66696;66697;67030;67031;67032;67033;67034;80150;80151;80152;80153;85899;85900;85901;85902;85903;85904;85905;85906;85907;85908;85909;85910;85911;85912;86448;86449;86450;86451;86452;86453;86454;86455;86456;86457;86458;86459;86460;86461;86462;86463;86464;86465;86466;98550;98551;98552;98553;98554;98555;98556;98557;98558;98559;98560;98561;98562;98563;98564;98565;98566;98567;98568;104120;104121;104122;104123;104124;104125;104126;104127;104128;104129;104130;104131;104132;104133;104134;104135;104136;104137;104138;104139;104140;104141;104142;104143</t>
  </si>
  <si>
    <t>14976;18030;27531;34261;34968;37287;40724;54214;64481;66695;67031;80153;85901;86451;86466;98561;104133</t>
  </si>
  <si>
    <t>69;70;71</t>
  </si>
  <si>
    <t>134;246;288</t>
  </si>
  <si>
    <t>Q9JKR6</t>
  </si>
  <si>
    <t>Hypoxia up-regulated protein 1</t>
  </si>
  <si>
    <t>Hyou1</t>
  </si>
  <si>
    <t>sp|Q9JKR6|HYOU1_MOUSE Hypoxia up-regulated protein 1 OS=Mus musculus OX=10090 GN=Hyou1 PE=1 SV=1</t>
  </si>
  <si>
    <t>792;1622;4068;4416;6070;6171;6249</t>
  </si>
  <si>
    <t>843;1733;4295;4659;6450;6560;6644</t>
  </si>
  <si>
    <t>13455;13456;13457;13458;13459;13460;13461;13462;13463;13464;28589;28590;28591;28592;28593;28594;28595;28596;28597;28598;28599;28600;28601;28602;28603;28604;73645;73646;73647;73648;73649;73650;73651;73652;73653;73654;73655;73656;73657;73658;73659;73660;73661;73662;73663;73664;73665;73666;73667;73668;73669;73670;73671;73672;73673;79668;79669;79670;79671;79672;79673;79674;79675;110333;110334;110335;110336;110337;110338;110339;110340;110341;112476;112477;112478;112479;112480;112481;112482;112483;112484;112485;113960;113961;113962;113963;113964;113965;113966;113967;113968;113969;113970</t>
  </si>
  <si>
    <t>11741;11742;11743;11744;11745;11746;11747;11748;11749;24605;24606;24607;24608;24609;24610;24611;24612;63366;63367;63368;63369;63370;63371;63372;63373;63374;63375;63376;63377;68729;68730;68731;95074;97737;97738;97739;98974</t>
  </si>
  <si>
    <t>11747;24612;63369;68730;95074;97737;98974</t>
  </si>
  <si>
    <t>Q9QXF8</t>
  </si>
  <si>
    <t>Glycine N-methyltransferase</t>
  </si>
  <si>
    <t>Gnmt</t>
  </si>
  <si>
    <t>sp|Q9QXF8|GNMT_MOUSE Glycine N-methyltransferase OS=Mus musculus OX=10090 GN=Gnmt PE=1 SV=3</t>
  </si>
  <si>
    <t>239;640;741;946;4246;4713;4913;5505;6334;6859</t>
  </si>
  <si>
    <t>256;257;680;786;1011;4485;5021;5229;5851;6733;7285</t>
  </si>
  <si>
    <t>4253;4254;4255;4256;4257;4258;4259;4260;4261;4262;4263;4264;4265;4266;4267;4268;4269;4270;4271;4272;4273;4274;4275;4276;4277;4278;4279;4280;4281;4282;4283;4284;4285;4286;4287;4288;4289;4290;4291;4292;4293;4294;10871;10872;10873;10874;10875;10876;10877;10878;10879;10880;10881;10882;10883;10884;10885;10886;10887;10888;10889;10890;10891;10892;10893;10894;10895;10896;10897;10898;10899;12443;12444;12445;12446;12447;12448;12449;12450;12451;12452;12453;12454;12455;12456;12457;12458;12459;12460;12461;12462;12463;12464;12465;16566;16567;16568;16569;16570;16571;16572;16573;16574;16575;16576;16577;16578;16579;16580;16581;77269;77270;77271;77272;77273;77274;77275;77276;77277;77278;77279;77280;77281;77282;77283;77284;77285;77286;77287;77288;77289;77290;77291;77292;77293;77294;77295;77296;77297;77298;77299;77300;85679;85680;85681;85682;85683;85684;85685;85686;85687;85688;85689;85690;85691;85692;85693;85694;85695;85696;85697;85698;85699;85700;85701;85702;85703;85704;85705;85706;85707;85708;85709;85710;89076;89077;89078;89079;89080;89081;89082;89083;89084;89085;99871;99872;99873;99874;99875;99876;99877;99878;99879;99880;99881;99882;99883;99884;99885;99886;115224;115225;115226;115227;115228;115229;115230;115231;115232;115233;115234;115235;115236;115237;115238;115239;124480;124481;124482;124483;124484;124485;124486;124487;124488;124489;124490;124491;124492;124493;124494;124495</t>
  </si>
  <si>
    <t>3816;3817;3818;3819;3820;3821;3822;3823;3824;3825;3826;3827;3828;3829;3830;3831;3832;3833;3834;3835;3836;3837;3838;3839;3840;3841;3842;3843;3844;3845;9283;9284;9285;9286;9287;9288;9289;9290;9291;9292;9293;9294;9295;9296;9297;9298;9299;10479;10480;10481;10482;10483;10484;10485;10486;10487;10488;10489;10490;10491;14446;14447;14448;14449;14450;14451;14452;14453;14454;14455;14456;14457;14458;14459;14460;14461;67099;67100;67101;67102;67103;67104;67105;67106;67107;67108;67109;67110;67111;67112;67113;67114;67115;67116;67117;67118;74315;74316;74317;74318;74319;74320;74321;74322;74323;74324;74325;74326;74327;74328;74329;74330;74331;74332;74333;74334;74335;74336;74337;74338;74339;74340;74341;74342;74343;74344;74345;77137;77138;77139;77140;77141;77142;77143;77144;77145;77146;77147;77148;77149;85942;85943;85944;85945;85946;85947;85948;85949;85950;85951;85952;85953;85954;85955;85956;85957;99985;99986;99987;108201;108202;108203;108204;108205;108206;108207;108208;108209;108210;108211;108212;108213;108214;108215;108216</t>
  </si>
  <si>
    <t>3828;9291;10481;14452;67112;74315;77143;85952;99986;108208</t>
  </si>
  <si>
    <t>O54909</t>
  </si>
  <si>
    <t>Rdh16</t>
  </si>
  <si>
    <t>sp|O54909|RDH16_MOUSE Retinol dehydrogenase 16 OS=Mus musculus OX=10090 GN=Rdh16 PE=1 SV=1</t>
  </si>
  <si>
    <t>998;1475;3642;3712;5845;6091;6525;6832;7083;7084;7127;7220;7260</t>
  </si>
  <si>
    <t>True;True;True;False;True;False;False;True;False;False;True;False;True</t>
  </si>
  <si>
    <t>1066;1575;3850;3923;6212;6472;6932;7258;7518;7519;7562;7660;7702</t>
  </si>
  <si>
    <t>17425;17426;17427;17428;17429;17430;17431;17432;17433;17434;17435;25348;25349;25350;25351;25352;25353;25354;25355;25356;25357;25358;25359;25360;25361;25362;25363;25364;25365;25366;25367;25368;25369;25370;25371;25372;25373;25374;25375;66055;66056;66057;66058;66059;66060;66061;66062;66063;66064;66065;66066;67208;67209;67210;67211;67212;67213;67214;67215;67216;67217;67218;67219;67220;67221;67222;67223;106279;106280;106281;106282;106283;106284;106285;106286;110806;110807;110808;110809;110810;110811;110812;110813;110814;110815;110816;110817;110818;110819;110820;110821;110822;110823;110824;110825;110826;110827;110828;110829;110830;110831;110832;110833;110834;110835;110836;118667;118668;118669;118670;118671;118672;118673;118674;118675;118676;118677;118678;118679;118680;118681;118682;124087;124088;124089;124090;124091;124092;124093;124094;124095;124096;124097;124098;128133;128134;128135;128136;128137;128138;128139;128140;128141;128142;128143;128144;128145;128146;128147;128148;128149;128150;128151;128152;128153;128154;128155;128156;128157;128158;128159;128160;128161;128162;128163;128164;128165;128166;128167;128168;128169;128170;128171;128172;128173;128174;128175;128176;128177;128178;128179;128180;128181;128182;128183;128752;128753;128754;128755;128756;128757;128758;128759;128760;128761;128762;128763;128764;130430;130431;130432;130433;130434;130435;130436;130437;130438;130439;130440;130441;130442;130443;130444;130445;131092;131093;131094;131095;131096;131097;131098;131099;131100;131101;131102;131103;131104;131105;131106;131107</t>
  </si>
  <si>
    <t>15047;21492;21493;21494;21495;21496;21497;21498;21499;21500;21501;21502;21503;21504;21505;56894;56895;56896;56897;56898;56899;56900;56901;57760;57761;57762;57763;57764;57765;57766;57767;57768;57769;57770;57771;57772;57773;57774;91096;91097;91098;91099;91100;95726;95727;95728;95729;95730;95731;95732;95733;95734;95735;95736;95737;95738;95739;95740;95741;95742;95743;95744;95745;95746;95747;95748;95749;95750;95751;95752;95753;95754;95755;95756;95757;95758;95759;95760;95761;95762;95763;95764;95765;95766;95767;95768;95769;103109;103110;103111;103112;103113;103114;103115;103116;103117;103118;103119;103120;103121;103122;103123;103124;103125;103126;103127;103128;103129;103130;103131;103132;103133;103134;103135;107934;107935;107936;107937;107938;107939;107940;107941;107942;107943;111219;111220;111221;111222;111223;111224;111225;111226;111227;111228;111229;111230;111231;111232;111233;111234;111235;111236;111237;111238;111239;111240;111241;111242;111243;111244;111245;111246;111247;111248;111249;111250;111251;111252;111253;111254;111255;111256;111257;111258;111259;111260;111261;111262;111651;111652;113301;113813;113814;113815;113816;113817;113818;113819;113820;113821;113822;113823;113824</t>
  </si>
  <si>
    <t>15047;21493;56899;57765;91097;95765;103113;107939;111222;111257;111651;113301;113819</t>
  </si>
  <si>
    <t>P70694;Q91WR5;Q8K023</t>
  </si>
  <si>
    <t>P70694</t>
  </si>
  <si>
    <t>14;1;1</t>
  </si>
  <si>
    <t>Estradiol 17 beta-dehydrogenase 5</t>
  </si>
  <si>
    <t>Akr1c6</t>
  </si>
  <si>
    <t>sp|P70694|DHB5_MOUSE Estradiol 17 beta-dehydrogenase 5 OS=Mus musculus OX=10090 GN=Akr1c6 PE=1 SV=1</t>
  </si>
  <si>
    <t>323;323;323</t>
  </si>
  <si>
    <t>907;2708;2843;3898;3936;4188;5147;5169;5474;6297;6536;6849;7110;7121</t>
  </si>
  <si>
    <t>971;2866;3014;4116;4154;4425;5478;5500;5820;6693;6943;7275;7545;7556</t>
  </si>
  <si>
    <t>15947;15948;15949;15950;15951;15952;15953;15954;15955;15956;15957;15958;15959;15960;48484;48485;48486;48487;48488;48489;48490;48491;48492;48493;48494;48495;48496;48497;51338;51339;51340;51341;51342;51343;51344;51345;51346;51347;51348;51349;51350;51351;51352;51353;70678;70679;70680;70681;70682;70683;70684;70685;70686;70687;70688;70689;70690;71405;71406;71407;71408;71409;71410;71411;71412;71413;71414;71415;71416;71417;76253;76254;76255;76256;76257;76258;76259;76260;76261;76262;76263;76264;76265;93496;93832;93833;93834;93835;93836;93837;93838;93839;93840;93841;93842;93843;93844;93845;93846;93847;93848;99354;99355;99356;99357;99358;99359;99360;99361;99362;99363;99364;99365;99366;99367;99368;99369;114661;114662;114663;114664;114665;114666;114667;114668;114669;114670;114671;114672;114673;114674;114675;118811;118812;118813;118814;118815;118816;118817;118818;118819;118820;118821;118822;118823;118824;118825;124352;124353;124354;124355;124356;124357;124358;124359;124360;124361;124362;124363;128511;128512;128513;128514;128515;128516;128517;128518;128519;128520;128521;128662;128663;128664;128665;128666;128667;128668;128669;128670;128671;128672;128673;128674;128675;128676;128677;128678;128679;128680;128681;128682;128683;128684;128685;128686;128687;128688;128689;128690;128691;128692;128693</t>
  </si>
  <si>
    <t>14076;14077;14078;14079;14080;14081;14082;14083;14084;14085;14086;42291;42292;42293;42294;42295;42296;42297;42298;42299;42300;42301;42302;44843;44844;44845;44846;44847;44848;44849;44850;44851;44852;44853;61020;61021;61022;61023;61024;61702;61703;61704;61705;61706;61707;66126;66127;66128;66129;66130;66131;66132;66133;66134;66135;66136;80840;81052;81053;81054;81055;81056;81057;81058;81059;81060;81061;81062;81063;81064;85414;85415;85416;85417;85418;99537;99538;103244;103245;103246;103247;103248;103249;103250;103251;103252;103253;103254;108141;108142;108143;108144;108145;108146;108147;108148;111470;111471;111472;111563;111564;111565;111566;111567;111568;111569;111570;111571;111572;111573;111574;111575;111576;111577;111578;111579;111580;111581;111582;111583;111584;111585;111586;111587;111588;111589;111590;111591;111592;111593</t>
  </si>
  <si>
    <t>14082;42302;44843;61024;61705;66128;80840;81058;85415;99537;103244;108141;111472;111566</t>
  </si>
  <si>
    <t>P43024</t>
  </si>
  <si>
    <t>Cytochrome c oxidase subunit 6A1, mitochondrial</t>
  </si>
  <si>
    <t>Cox6a1</t>
  </si>
  <si>
    <t>sp|P43024|CX6A1_MOUSE Cytochrome c oxidase subunit 6A1, mitochondrial OS=Mus musculus OX=10090 GN=Cox6a1 PE=1 SV=2</t>
  </si>
  <si>
    <t>2652;5618;5972</t>
  </si>
  <si>
    <t>2803;5970;6348</t>
  </si>
  <si>
    <t>47292;47293;47294;47295;47296;47297;47298;47299;47300;47301;47302;47303;101922;101923;101924;101925;101926;101927;101928;101929;101930;101931;101932;101933;101934;101935;101936;101937;101938;101939;101940;101941;101942;101943;101944;101945;101946;108410;108411;108412;108413;108414;108415;108416;108417;108418;108419;108420;108421</t>
  </si>
  <si>
    <t>41241;41242;41243;41244;87465;87466;87467;87468;87469;87470;87471;87472;87473;87474;87475;87476;87477;92623;92624;92625</t>
  </si>
  <si>
    <t>41241;87472;92625</t>
  </si>
  <si>
    <t>Q9QXE0</t>
  </si>
  <si>
    <t>2-hydroxyacyl-CoA lyase 1</t>
  </si>
  <si>
    <t>Hacl1</t>
  </si>
  <si>
    <t>sp|Q9QXE0|HACL1_MOUSE 2-hydroxyacyl-CoA lyase 1 OS=Mus musculus OX=10090 GN=Hacl1 PE=1 SV=2</t>
  </si>
  <si>
    <t>376;470;1075;2105;2106;2606;3463;4063;4320;4845;4922;4940;5054;5083;5523;6027;6051;6478;7117</t>
  </si>
  <si>
    <t>403;504;1153;2236;2237;2756;3664;4290;4560;5156;5238;5256;5378;5411;5869;5870;6405;6431;6882;7552</t>
  </si>
  <si>
    <t>6775;6776;6777;6778;6779;6780;6781;6782;6783;6784;6785;6786;6787;6788;6789;6790;6791;8381;8382;8383;8384;8385;8386;8387;8388;8389;8390;8391;8392;8393;18783;18784;18785;18786;18787;18788;18789;18790;18791;18792;18793;18794;18795;18796;18797;37085;37086;37087;37088;37089;37090;37091;37092;37093;37094;37095;37096;37097;37098;37099;37100;37101;37102;37103;37104;37105;37106;37107;37108;37109;37110;37111;37112;37113;37114;37115;37116;37117;37118;37119;37120;37121;37122;37123;37124;37125;37126;37127;37128;37129;37130;46571;46572;46573;46574;46575;46576;46577;46578;46579;46580;46581;46582;46583;46584;46585;46586;46587;46588;46589;46590;46591;46592;46593;46594;46595;62384;62385;62386;62387;62388;62389;62390;62391;62392;62393;62394;62395;73545;73546;73547;73548;73549;73550;73551;73552;73553;73554;73555;73556;73557;73558;73559;73560;73561;73562;73563;73564;73565;73566;73567;73568;73569;73570;73571;78355;78356;78357;78358;78359;78360;78361;87784;87785;87786;87787;87788;87789;87790;87791;87792;87793;87794;87795;87796;87797;87798;89248;89249;89250;89251;89252;89253;89254;89255;89256;89257;89258;89259;89547;89548;89549;89550;89551;89552;89553;89554;89555;89556;89557;89558;91790;91791;91792;91793;91794;91795;91796;91797;91798;91799;91800;91801;91802;91803;91804;91805;92374;92375;92376;92377;92378;92379;92380;92381;92382;92383;92384;92385;92386;92387;92388;92389;92390;92391;92392;92393;92394;92395;92396;92397;92398;92399;92400;92401;92402;100242;100243;100244;100245;100246;100247;100248;109243;109244;109994;109995;109996;109997;109998;109999;110000;110001;110002;110003;110004;110005;110006;110007;110008;110009;110010;110011;110012;110013;110014;110015;110016;110017;110018;110019;110020;110021;110022;110023;110024;110025;110026;110027;110028;117847;117848;117849;117850;128601;128602;128603;128604;128605;128606;128607;128608</t>
  </si>
  <si>
    <t>6186;6187;6188;6189;6190;6191;6192;6193;6194;6195;6196;6197;6198;7612;16167;16168;16169;16170;16171;16172;16173;16174;16175;16176;16177;16178;32014;32015;32016;32017;32018;32019;32020;32021;32022;32023;32024;32025;32026;32027;32028;32029;32030;32031;32032;32033;32034;32035;32036;32037;32038;32039;32040;32041;32042;32043;32044;32045;32046;40602;40603;40604;40605;40606;40607;40608;40609;40610;40611;40612;40613;40614;40615;40616;40617;40618;40619;40620;40621;40622;40623;40624;40625;40626;53970;63281;63282;63283;63284;63285;63286;63287;63288;63289;63290;63291;63292;63293;63294;63295;63296;63297;63298;63299;63300;63301;63302;67806;67807;75807;75808;75809;75810;75811;75812;75813;75814;75815;75816;75817;75818;77244;77245;77246;77247;77248;77249;77250;77251;77252;77253;77508;77509;77510;77511;77512;77513;77514;77515;77516;77517;77518;79584;79585;79586;79587;79588;79589;79590;79591;79592;79593;79594;79595;79596;80013;80014;80015;80016;80017;80018;80019;80020;80021;86306;86307;86308;86309;93141;93142;94837;94838;94839;94840;94841;94842;94843;94844;94845;94846;94847;94848;94849;94850;94851;94852;94853;94854;94855;94856;94857;94858;94859;94860;94861;94862;94863;94864;94865;94866;94867;102533;111523</t>
  </si>
  <si>
    <t>6186;7612;16169;32027;32043;40604;53970;63300;67807;75810;77246;77510;79596;80013;86307;93141;94859;102533;111523</t>
  </si>
  <si>
    <t>Q8QZR5</t>
  </si>
  <si>
    <t>Alanine aminotransferase 1</t>
  </si>
  <si>
    <t>Gpt</t>
  </si>
  <si>
    <t>sp|Q8QZR5|ALAT1_MOUSE Alanine aminotransferase 1 OS=Mus musculus OX=10090 GN=Gpt PE=1 SV=3</t>
  </si>
  <si>
    <t>329;425;637;2628;4258;6606</t>
  </si>
  <si>
    <t>353;458;677;2778;4497;7019</t>
  </si>
  <si>
    <t>5931;5932;5933;5934;5935;5936;5937;5938;5939;5940;5941;5942;7631;7632;7633;7634;7635;7636;7637;7638;7639;7640;7641;7642;7643;7644;7645;7646;10831;10832;10833;10834;10835;10836;10837;10838;10839;10840;10841;10842;10843;10844;10845;10846;46880;46881;46882;46883;46884;46885;46886;46887;46888;46889;46890;46891;46892;46893;46894;46895;77429;77430;77431;77432;77433;77434;77435;77436;77437;77438;77439;77440;77441;77442;77443;119993;119994;119995;119996;119997;119998;119999;120000;120001;120002</t>
  </si>
  <si>
    <t>5561;5562;5563;5564;5565;5566;5567;5568;5569;5570;6859;6860;6861;6862;6863;9265;9266;9267;9268;40846;40847;40848;40849;40850;40851;40852;40853;67225;67226;67227;67228;67229;67230;67231;67232;67233;67234;67235;67236;104173</t>
  </si>
  <si>
    <t>5564;6860;9268;40848;67236;104173</t>
  </si>
  <si>
    <t>Q8QZY1</t>
  </si>
  <si>
    <t>Eukaryotic translation initiation factor 3 subunit L</t>
  </si>
  <si>
    <t>Eif3l</t>
  </si>
  <si>
    <t>sp|Q8QZY1|EIF3L_MOUSE Eukaryotic translation initiation factor 3 subunit L OS=Mus musculus OX=10090 GN=Eif3l PE=1 SV=1</t>
  </si>
  <si>
    <t>2889;3224;4426;6729;6743;6872</t>
  </si>
  <si>
    <t>3063;3414;4670;7152;7166;7298</t>
  </si>
  <si>
    <t>52186;52187;52188;52189;52190;52191;52192;52193;52194;52195;58004;58005;58006;58007;58008;58009;58010;58011;58012;58013;58014;58015;58016;58017;58018;58019;79815;79816;79817;79818;79819;79820;79821;79822;79823;122319;122320;122321;122322;122323;122324;122325;122326;122327;122328;122548;122549;122550;122551;122552;122553;122554;122555;122556;122557;122558;122559;124649;124650;124651;124652;124653;124654;124655</t>
  </si>
  <si>
    <t>45640;45641;50547;50548;50549;50550;50551;50552;50553;50554;50555;50556;50557;50558;68812;68813;68814;68815;106030;106031;106032;106033;106034;106035;106036;106037;106245;106246;106247;106248;106249;106250;106251;108357</t>
  </si>
  <si>
    <t>45640;50550;68813;106031;106246;108357</t>
  </si>
  <si>
    <t>3170;4380;5299;7018</t>
  </si>
  <si>
    <t>3360;4622;5632;7450</t>
  </si>
  <si>
    <t>57114;57115;57116;57117;57118;57119;57120;57121;57122;57123;57124;57125;57126;57127;57128;79186;79187;79188;79189;79190;79191;79192;79193;79194;79195;79196;79197;96242;96243;96244;96245;96246;96247;96248;96249;96250;96251;96252;96253;96254;127193;127194;127195;127196;127197;127198;127199;127200;127201;127202;127203;127204;127205;127206;127207;127208</t>
  </si>
  <si>
    <t>49715;49716;49717;49718;49719;68392;82725;82726;82727;82728;110533;110534;110535;110536;110537;110538;110539;110540;110541;110542;110543;110544</t>
  </si>
  <si>
    <t>49717;68392;82728;110535</t>
  </si>
  <si>
    <t>O08756</t>
  </si>
  <si>
    <t>3-hydroxyacyl-CoA dehydrogenase type-2</t>
  </si>
  <si>
    <t>Hsd17b10</t>
  </si>
  <si>
    <t>sp|O08756|HCD2_MOUSE 3-hydroxyacyl-CoA dehydrogenase type-2 OS=Mus musculus OX=10090 GN=Hsd17b10 PE=1 SV=4</t>
  </si>
  <si>
    <t>1394;2580;3002;4300;6839</t>
  </si>
  <si>
    <t>1490;2730;3181;4539;7265</t>
  </si>
  <si>
    <t>24048;24049;24050;24051;24052;24053;24054;24055;24056;24057;24058;24059;24060;24061;46189;46190;46191;46192;46193;46194;54162;54163;54164;54165;54166;54167;54168;54169;54170;54171;54172;54173;54174;54175;78056;78057;78058;78059;78060;78061;78062;78063;78064;78065;78066;78067;78068;78069;124179;124180;124181;124182;124183;124184;124185;124186;124187;124188;124189;124190;124191;124192;124193;124194;124195;124196;124197;124198;124199;124200;124201;124202;124203</t>
  </si>
  <si>
    <t>20596;20597;20598;20599;20600;20601;20602;20603;40296;40297;40298;47245;47246;47247;47248;47249;47250;47251;47252;47253;47254;47255;67617;67618;67619;67620;67621;67622;67623;67624;107970;107971;107972;107973;107974;107975;107976;107977;107978;107979;107980</t>
  </si>
  <si>
    <t>20602;40296;47246;67618;107970</t>
  </si>
  <si>
    <t>P56135</t>
  </si>
  <si>
    <t>ATP synthase subunit f, mitochondrial</t>
  </si>
  <si>
    <t>Atp5j2</t>
  </si>
  <si>
    <t>sp|P56135|ATPK_MOUSE ATP synthase subunit f, mitochondrial OS=Mus musculus OX=10090 GN=Atp5mf PE=1 SV=3</t>
  </si>
  <si>
    <t>528;862;3770</t>
  </si>
  <si>
    <t>563;917;3984</t>
  </si>
  <si>
    <t>9213;9214;9215;9216;9217;9218;9219;9220;9221;9222;9223;9224;14722;14723;14724;14725;14726;14727;14728;14729;14730;14731;14732;14733;14734;14735;14736;14737;68398;68399;68400;68401;68402;68403;68404;68405;68406;68407;68408;68409;68410</t>
  </si>
  <si>
    <t>8126;12794;12795;12796;12797;12798;12799;12800;12801;12802;12803;12804;12805;12806;12807;58855;58856;58857;58858;58859;58860;58861;58862;58863;58864;58865;58866;58867</t>
  </si>
  <si>
    <t>8126;12807;58860</t>
  </si>
  <si>
    <t>P62270</t>
  </si>
  <si>
    <t>40S ribosomal protein S18</t>
  </si>
  <si>
    <t>Rps18</t>
  </si>
  <si>
    <t>sp|P62270|RS18_MOUSE 40S ribosomal protein S18 OS=Mus musculus OX=10090 GN=Rps18 PE=1 SV=3</t>
  </si>
  <si>
    <t>197;2675;3179;6513;6588;7238</t>
  </si>
  <si>
    <t>213;2828;3369;6919;7000;7680</t>
  </si>
  <si>
    <t>3493;3494;3495;3496;3497;3498;3499;3500;3501;3502;3503;3504;3505;3506;3507;3508;47673;47674;47675;47676;47677;47678;47679;47680;47681;47682;47683;47684;57208;57209;57210;57211;57212;57213;57214;57215;57216;57217;57218;57219;57220;57221;57222;57223;118462;118463;118464;118465;118466;118467;118468;118469;118470;118471;118472;118473;118474;119631;119632;119633;119634;119635;119636;119637;119638;119639;119640;119641;119642;119643;119644;119645;119646;130772;130773;130774;130775;130776;130777;130778;130779;130780;130781;130782;130783;130784;130785</t>
  </si>
  <si>
    <t>3187;3188;3189;3190;3191;3192;3193;3194;3195;3196;3197;3198;3199;3200;41499;41500;41501;41502;41503;49783;49784;49785;49786;49787;49788;49789;49790;49791;49792;49793;49794;49795;49796;49797;49798;102970;102971;102972;102973;102974;102975;102976;102977;102978;102979;102980;103922;103923;103924;103925;103926;103927;103928;103929;103930;103931;103932;113526;113527;113528;113529;113530;113531;113532;113533;113534</t>
  </si>
  <si>
    <t>3193;41500;49791;102976;103928;113532</t>
  </si>
  <si>
    <t>P47738;Q62148;Q9JHW9</t>
  </si>
  <si>
    <t>23;2;1</t>
  </si>
  <si>
    <t>22;1;0</t>
  </si>
  <si>
    <t>519;518;512</t>
  </si>
  <si>
    <t>23;1186;1272;1443;2617;2662;3431;3521;3575;3798;3933;5840;5841;5868;5877;5946;6227;6235;6236;6770;6815;7070;7285</t>
  </si>
  <si>
    <t>24;1271;1359;1360;1540;2767;2815;3631;3726;3782;4013;4014;4151;6207;6208;6235;6244;6320;6622;6630;6631;7194;7240;7504;7728</t>
  </si>
  <si>
    <t>370;371;372;373;374;375;376;377;378;379;380;381;20517;20518;20519;20520;20521;20522;20523;20524;20525;20526;20527;20528;20529;20530;20531;20532;21945;21946;21947;21948;21949;21950;21951;21952;21953;21954;21955;21956;21957;21958;21959;21960;21961;21962;21963;24772;24773;24774;24775;24776;24777;24778;24779;24780;24781;24782;24783;24784;24785;24786;24787;46736;46737;46738;46739;46740;46741;46742;46743;46744;46745;46746;46747;46748;46749;46750;46751;47489;47490;47491;47492;47493;47494;47495;47496;47497;47498;47499;61709;61710;61711;61712;61713;61714;61715;61716;61717;61718;61719;61720;61721;61722;61723;61724;63619;63620;63621;63622;63623;63624;63625;63626;63627;63628;63629;63630;63631;63632;63633;63634;63635;63636;63637;63638;63639;63640;63641;63642;63643;63644;63645;63646;63647;63648;63649;63650;65076;65077;65078;65079;65080;65081;65082;65083;65084;65085;65086;65087;65088;68967;68968;68969;68970;68971;68972;68973;68974;68975;68976;68977;68978;68979;68980;68981;68982;68983;68984;68985;68986;68987;68988;68989;68990;68991;68992;68993;68994;68995;68996;68997;68998;71372;71373;71374;71375;71376;71377;71378;71379;71380;71381;71382;71383;71384;71385;71386;71387;106201;106202;106203;106204;106205;106206;106207;106208;106209;106210;106211;106212;106213;106214;106215;106216;106217;106218;106219;106220;106221;106222;106223;106224;106225;106226;106227;106228;106229;106230;106231;106232;106595;106596;106597;106598;106599;106600;106601;106602;106603;106604;106605;106606;106607;106608;106609;106610;106753;106754;106755;106756;106757;106758;106759;106760;106761;106762;106763;106764;106765;106766;106767;106768;106769;106770;106771;106772;106773;106774;106775;106776;106777;106778;106779;106780;107990;107991;107992;107993;107994;107995;107996;107997;107998;107999;108000;108001;108002;108003;108004;108005;108006;113556;113557;113558;113559;113560;113561;113562;113563;113564;113565;113566;113567;113568;113569;113570;113571;113572;113573;113574;113575;113576;113577;113578;113579;113580;113581;113582;113583;113584;113585;113586;113587;113693;113694;113695;113696;113697;113698;113699;113700;113701;113702;113703;113704;113705;113706;113707;113708;113709;113710;113711;113712;113713;113714;113715;113716;113717;113718;113719;113720;113721;113722;113723;113724;113725;113726;113727;113728;113729;113730;113731;113732;113733;113734;113735;113736;113737;113738;113739;113740;113741;113742;113743;113744;113745;113746;113747;113748;113749;113750;113751;123054;123055;123056;123057;123058;123059;123060;123061;123062;123063;123064;123065;123066;123067;123068;123069;123753;123754;123755;123756;123757;123758;123759;123760;123761;123762;123763;123764;123765;123766;123767;123768;127939;127940;127941;127942;127943;127944;127945;127946;127947;127948;127949;127950;127951;127952;127953;127954;131736;131737;131738;131739;131740;131741;131742;131743;131744;131745;131746;131747;131748;131749;131750;131751</t>
  </si>
  <si>
    <t>310;311;312;313;314;315;316;317;318;319;320;321;17581;17582;17583;17584;17585;17586;17587;17588;17589;17590;17591;17592;17593;17594;17595;17596;17597;17598;17599;17600;17601;17602;17603;17604;17605;17606;17607;17608;17609;17610;17611;17612;17613;17614;17615;17616;17617;17618;17619;17620;17621;17622;17623;17624;17625;17626;17627;17628;17629;17630;17631;17632;17633;17634;17635;17636;17637;17638;17639;17640;17641;17642;17643;17644;18667;18668;18669;18670;18671;18672;18673;18674;18675;18676;18677;18678;18679;18680;18681;18682;18683;21015;21016;21017;21018;21019;21020;21021;21022;21023;21024;21025;21026;21027;21028;21029;21030;40746;40747;40748;40749;40750;40751;40752;40753;40754;40755;40756;40757;40758;40759;40760;40761;40762;41380;41381;41382;41383;41384;41385;41386;41387;41388;41389;41390;53487;53488;53489;53490;55008;55009;55010;55011;55012;55013;55014;55015;55016;55017;55018;55019;55020;55021;55022;55023;55024;55025;55026;55027;55028;55029;55030;55031;55032;55033;55034;55035;55036;55037;56171;56172;56173;56174;56175;56176;56177;56178;56179;56180;56181;56182;56183;59614;59615;59616;59617;59618;59619;59620;59621;59622;59623;59624;59625;59626;59627;59628;59629;59630;59631;59632;59633;59634;59635;59636;59637;61692;61693;61694;61695;61696;61697;61698;91010;91011;91012;91013;91014;91015;91016;91017;91018;91019;91020;91021;91022;91023;91024;91025;91026;91027;91028;91029;91030;91031;91032;91033;91034;91035;91036;91037;91038;91039;91040;91357;91358;91359;91360;91361;91362;91363;91364;91365;91366;91367;91368;91369;91370;91371;91372;91488;91489;91490;91491;91492;91493;91494;91495;91496;91497;91498;91499;91500;91501;91502;91503;91504;91505;91506;91507;91508;91509;91510;91511;91512;91513;92310;92311;92312;92313;98661;98662;98663;98664;98665;98666;98667;98668;98669;98670;98671;98672;98673;98674;98675;98676;98677;98678;98679;98680;98681;98682;98683;98684;98685;98686;98687;98688;98689;98690;98766;98767;98768;98769;98770;98771;98772;98773;98774;98775;98776;98777;98778;98779;98780;98781;98782;98783;98784;98785;98786;98787;98788;98789;98790;98791;98792;98793;98794;98795;98796;106766;106767;106768;106769;106770;106771;106772;106773;106774;106775;106776;106777;106778;106779;106780;106781;106782;106783;106784;106785;107580;107581;107582;107583;107584;107585;107586;107587;107588;107589;107590;107591;107592;107593;107594;107595;111036;111037;111038;111039;111040;111041;111042;111043;111044;111045;111046;111047;111048;111049;111050;114489;114490;114491;114492;114493</t>
  </si>
  <si>
    <t>321;17637;18673;21030;40760;41388;53490;55011;56172;59622;61694;91021;91031;91358;91490;92313;98670;98778;98785;106781;107581;111039;114489</t>
  </si>
  <si>
    <t>Q8VDW0;Q9Z1N5</t>
  </si>
  <si>
    <t>ATP-dependent RNA helicase DDX39A;Spliceosome RNA helicase Ddx39b</t>
  </si>
  <si>
    <t>Ddx39a;Ddx39b</t>
  </si>
  <si>
    <t>sp|Q8VDW0|DX39A_MOUSE ATP-dependent RNA helicase DDX39A OS=Mus musculus OX=10090 GN=Ddx39a PE=1 SV=1;sp|Q9Z1N5|DX39B_MOUSE Spliceosome RNA helicase Ddx39b OS=Mus musculus OX=10090 GN=Ddx39b PE=1 SV=1</t>
  </si>
  <si>
    <t>427;428</t>
  </si>
  <si>
    <t>853;2521;3131</t>
  </si>
  <si>
    <t>908;2669;3319</t>
  </si>
  <si>
    <t>14478;14479;14480;14481;14482;14483;14484;14485;14486;14487;14488;14489;14490;14491;14492;14493;14494;14495;14496;14497;14498;14499;14500;14501;14502;14503;14504;14505;45213;45214;45215;45216;56475;56476;56477;56478;56479;56480;56481;56482;56483;56484;56485;56486;56487</t>
  </si>
  <si>
    <t>12468;12469;12470;12471;12472;12473;12474;39542;39543;49263;49264;49265;49266;49267;49268;49269;49270</t>
  </si>
  <si>
    <t>12474;39543;49270</t>
  </si>
  <si>
    <t>2102;3320;3882;4268;4333;6451;6488;6490;6499;6690;6799;6907</t>
  </si>
  <si>
    <t>2233;3512;4099;4507;4573;6855;6892;6894;6904;7110;7224;7334</t>
  </si>
  <si>
    <t>37045;37046;37047;37048;37049;37050;37051;37052;37053;37054;37055;37056;37057;37058;37059;37060;59603;59604;59605;59606;59607;59608;59609;59610;59611;59612;59613;59614;59615;59616;59617;59618;70426;70427;70428;70429;70430;70431;70432;70433;70434;70435;70436;70437;70438;77607;77608;77609;77610;77611;77612;77613;77614;77615;77616;77617;77618;77619;77620;77621;77622;78514;78515;78516;78517;78518;78519;78520;78521;78522;78523;78524;78525;78526;78527;78528;78529;117364;117365;117366;117367;117368;117369;117370;117371;117372;117373;117374;117375;117376;117377;117378;117379;117985;117986;117987;117988;117989;117990;117991;117992;117993;117994;117995;117996;117997;117998;117999;118000;118001;118002;118003;118004;118005;118006;118007;118008;118009;118010;118037;118038;118039;118040;118041;118042;118043;118044;118045;118046;118047;118048;118049;118050;118051;118052;118053;118054;118055;118056;118057;118058;118059;118060;118061;118062;118063;118064;118065;118066;118166;118167;118168;118169;118170;118171;118172;118173;118174;118175;121400;121401;121402;121403;121404;121405;121406;121407;121408;121409;121410;121411;121412;121413;121414;123521;123522;123523;123524;123525;123526;123527;123528;123529;123530;123531;123532;123533;123534;123535;123536;125314;125315;125316;125317;125318;125319;125320;125321;125322;125323;125324;125325;125326;125327;125328;125329;125330;125331;125332;125333;125334;125335;125336;125337;125338;125339</t>
  </si>
  <si>
    <t>31975;31976;31977;31978;31979;31980;31981;31982;31983;31984;31985;31986;31987;31988;31989;31990;31991;31992;51894;51895;51896;51897;51898;51899;51900;51901;51902;51903;51904;51905;51906;51907;51908;51909;60897;60898;60899;60900;60901;60902;60903;60904;60905;60906;67333;67334;67335;67336;67337;67338;67339;67340;67341;67342;67343;67344;67345;67346;67347;67348;67916;67917;67918;67919;67920;67921;67922;67923;67924;67925;67926;67927;67928;67929;67930;67931;102207;102208;102209;102210;102211;102212;102213;102214;102215;102216;102217;102218;102219;102220;102221;102222;102622;102623;102624;102625;102626;102627;102628;102629;102630;102631;102632;102633;102634;102635;102636;102637;102638;102650;102651;102652;102653;102654;102655;102656;102657;102658;102659;102660;102661;102662;102663;102664;102705;102706;102707;102708;105174;105175;105176;105177;105178;105179;105180;105181;105182;105183;105184;105185;105186;105187;105188;105189;105190;107255;107256;107257;107258;107259;107260;107261;107262;109044;109045;109046;109047;109048;109049;109050;109051;109052;109053;109054;109055;109056;109057;109058;109059;109060;109061;109062;109063;109064;109065;109066;109067</t>
  </si>
  <si>
    <t>31980;51896;60903;67335;67929;102207;102633;102660;102708;105175;107259;109064</t>
  </si>
  <si>
    <t>Q6PA06</t>
  </si>
  <si>
    <t>Atlastin-2</t>
  </si>
  <si>
    <t>Atl2</t>
  </si>
  <si>
    <t>sp|Q6PA06|ATLA2_MOUSE Atlastin-2 OS=Mus musculus OX=10090 GN=Atl2 PE=1 SV=1</t>
  </si>
  <si>
    <t>3902;5540</t>
  </si>
  <si>
    <t>4120;5887</t>
  </si>
  <si>
    <t>70762;70763;70764;70765;70766;70767;70768;70769;70770;70771;70772;70773;70774;70775;70776;70777;100507;100508;100509;100510;100511;100512;100513;100514;100515;100516;100517;100518;100519</t>
  </si>
  <si>
    <t>61095;61096;61097;61098;61099;61100;61101;61102;61103;61104;61105;86509;86510;86511</t>
  </si>
  <si>
    <t>61103;86510</t>
  </si>
  <si>
    <t>Q9DBF1</t>
  </si>
  <si>
    <t>Alpha-aminoadipic semialdehyde dehydrogenase</t>
  </si>
  <si>
    <t>Aldh7a1</t>
  </si>
  <si>
    <t>sp|Q9DBF1|AL7A1_MOUSE Alpha-aminoadipic semialdehyde dehydrogenase OS=Mus musculus OX=10090 GN=Aldh7a1 PE=1 SV=4</t>
  </si>
  <si>
    <t>641;1152;1247;1612;1974;2128;2202;2495;3223;3732;4368;5226;5663;6443;6620;6650</t>
  </si>
  <si>
    <t>681;1235;1333;1723;2099;2261;2336;2643;3413;3943;4610;5558;6017;6847;7035;7068</t>
  </si>
  <si>
    <t>10900;10901;10902;10903;10904;10905;10906;10907;10908;10909;10910;10911;10912;19944;19945;19946;19947;19948;19949;19950;19951;19952;19953;19954;19955;19956;19957;19958;21539;21540;21541;21542;21543;21544;21545;21546;21547;21548;21549;28447;28448;28449;28450;28451;28452;28453;28454;28455;28456;28457;28458;34350;34351;34352;34353;34354;34355;34356;34357;34358;34359;34360;34361;37520;37521;37522;37523;37524;37525;37526;37527;37528;37529;37530;37531;37532;37533;37534;37535;39312;39313;39314;39315;39316;39317;39318;39319;39320;39321;39322;39323;39324;39325;39326;39327;44808;44809;44810;44811;44812;44813;44814;44815;44816;44817;57989;57990;57991;57992;57993;57994;57995;57996;57997;57998;57999;58000;58001;58002;58003;67518;67519;67520;67521;67522;67523;67524;67525;67526;67527;67528;67529;67530;67531;67532;67533;67534;67535;67536;67537;67538;67539;67540;67541;67542;67543;67544;67545;67546;67547;79032;79033;79034;79035;79036;79037;79038;79039;79040;79041;79042;79043;79044;79045;94811;94812;94813;94814;94815;94816;94817;94818;94819;94820;94821;94822;94823;94824;103120;103121;103122;103123;103124;103125;103126;103127;103128;117233;117234;117235;117236;117237;117238;117239;117240;117241;117242;117243;117244;117245;117246;117247;117248;120290;120291;120292;120293;120294;120295;120296;120297;120298;120299;120300;120301;120746;120747;120748;120749;120750;120751;120752;120753;120754;120755;120756;120757;120758;120759;120760;120761</t>
  </si>
  <si>
    <t>9300;9301;9302;9303;9304;9305;9306;9307;9308;9309;9310;9311;17151;17152;17153;17154;17155;17156;17157;17158;17159;18407;18408;18409;18410;18411;18412;18413;24467;24468;24469;24470;24471;24472;24473;24474;24475;24476;29194;29195;29196;29197;29198;29199;29200;29201;29202;29203;29204;29205;32387;32388;32389;32390;32391;32392;32393;32394;32395;32396;32397;34219;34220;34221;34222;34223;34224;34225;34226;34227;34228;34229;34230;34231;34232;34233;34234;39245;50532;50533;50534;50535;50536;50537;50538;50539;50540;50541;50542;50543;50544;50545;50546;57985;57986;57987;57988;57989;57990;57991;57992;57993;57994;57995;57996;57997;68297;68298;68299;68300;68301;68302;81644;81645;88721;102119;102120;102121;102122;102123;102124;102125;102126;102127;102128;102129;102130;102131;102132;102133;102134;102135;102136;102137;102138;102139;104355;104356;104672;104673;104674;104675;104676;104677;104678;104679;104680;104681;104682;104683;104684;104685;104686;104687</t>
  </si>
  <si>
    <t>9300;17154;18410;24472;29194;32395;34221;39245;50538;57996;68298;81644;88721;102134;104355;104673</t>
  </si>
  <si>
    <t>Q924Z4</t>
  </si>
  <si>
    <t>Ceramide synthase 2</t>
  </si>
  <si>
    <t>Cers2</t>
  </si>
  <si>
    <t>sp|Q924Z4|CERS2_MOUSE Ceramide synthase 2 OS=Mus musculus OX=10090 GN=Cers2 PE=1 SV=1</t>
  </si>
  <si>
    <t>457;4844</t>
  </si>
  <si>
    <t>491;5155</t>
  </si>
  <si>
    <t>8122;8123;8124;8125;8126;8127;8128;8129;8130;8131;8132;8133;8134;8135;8136;8137;87768;87769;87770;87771;87772;87773;87774;87775;87776;87777;87778;87779;87780;87781;87782;87783</t>
  </si>
  <si>
    <t>7297;7298;75796;75797;75798;75799;75800;75801;75802;75803;75804;75805;75806</t>
  </si>
  <si>
    <t>7298;75805</t>
  </si>
  <si>
    <t>P54869;Q8JZK9</t>
  </si>
  <si>
    <t>P54869</t>
  </si>
  <si>
    <t>Hydroxymethylglutaryl-CoA synthase, mitochondrial</t>
  </si>
  <si>
    <t>Hmgcs2</t>
  </si>
  <si>
    <t>sp|P54869|HMCS2_MOUSE Hydroxymethylglutaryl-CoA synthase, mitochondrial OS=Mus musculus OX=10090 GN=Hmgcs2 PE=1 SV=2</t>
  </si>
  <si>
    <t>508;520</t>
  </si>
  <si>
    <t>453;523;785;2357;2533;2955;3695;3713;4023;4024;4210;4371;4491;4597;4935;5971;6640;7250</t>
  </si>
  <si>
    <t>486;557;558;836;2497;2681;3131;3905;3924;4244;4245;4448;4613;4750;4891;5251;6347;7058;7692</t>
  </si>
  <si>
    <t>8042;8043;8044;8045;8046;8047;8048;8049;8050;8051;8052;8053;8054;8055;8056;8057;9154;9155;9156;9157;9158;9159;9160;9161;9162;9163;9164;9165;9166;9167;9168;9169;9170;9171;9172;9173;9174;9175;9176;9177;9178;9179;13342;13343;13344;13345;13346;13347;13348;13349;13350;13351;13352;13353;13354;13355;13356;13357;42203;42204;42205;42206;42207;42208;42209;42210;42211;42212;42213;45402;45403;45404;45405;45406;45407;45408;53315;53316;53317;53318;53319;66946;66947;66948;66949;66950;66951;66952;66953;66954;66955;66956;66957;66958;66959;66960;67224;67225;67226;67227;67228;67229;67230;67231;67232;67233;67234;67235;67236;67237;67238;67239;72926;72927;72928;72929;72930;72931;72932;72933;72934;72935;72936;72937;72938;72939;72940;72941;72942;72943;76683;76684;76685;76686;76687;76688;76689;76690;76691;76692;79080;79081;79082;79083;79084;79085;79086;79087;79088;79089;79090;79091;79092;79093;79094;79095;80993;80994;80995;80996;80997;80998;80999;81000;81001;83469;83470;83471;83472;83473;83474;83475;83476;83477;83478;83479;83480;83481;83482;83483;83484;83485;83486;83487;83488;83489;83490;83491;83492;89479;89480;89481;89482;89483;89484;89485;89486;89487;89488;89489;89490;108386;108387;108388;108389;108390;108391;108392;108393;108394;108395;108396;108397;108398;108399;108400;108401;108402;108403;108404;108405;108406;108407;108408;108409;120627;120628;120629;120630;120631;120632;120633;120634;120635;120636;120637;120638;120639;120640;120641;120642;130946;130947;130948;130949;130950;130951;130952;130953;130954;130955;130956;130957;130958;130959;130960;130961</t>
  </si>
  <si>
    <t>7199;7200;7201;7202;7203;7204;7205;7206;7207;7208;7209;7210;7211;7212;7213;7214;7215;7216;8091;8092;8093;8094;8095;8096;8097;8098;8099;8100;8101;8102;8103;8104;8105;8106;11648;11649;11650;11651;11652;11653;11654;11655;11656;11657;11658;11659;11660;36860;39698;39699;39700;39701;46585;57599;57600;57601;57602;57603;57604;57605;57606;57607;57608;57609;57610;57775;57776;57777;57778;57779;57780;57781;57782;57783;57784;57785;57786;57787;57788;57789;57790;62929;62930;62931;62932;62933;62934;62935;62936;62937;66495;66496;66497;66498;66499;66500;66501;66502;66503;66504;68327;68328;68329;68330;68331;68332;68333;68334;68335;68336;68337;68338;68339;68340;68341;68342;69839;69840;69841;69842;72262;72263;72264;72265;72266;72267;72268;72269;72270;72271;72272;72273;72274;77431;77432;77433;77434;77435;77436;77437;92611;92612;92613;92614;92615;92616;92617;92618;92619;92620;92621;92622;104607;104608;104609;104610;104611;104612;104613;104614;104615;104616;113703;113704;113705;113706;113707;113708;113709;113710;113711;113712;113713;113714;113715</t>
  </si>
  <si>
    <t>7204;8098;11654;36860;39700;46585;57603;57789;62931;62935;66496;68337;69842;72265;77432;92615;104607;113704</t>
  </si>
  <si>
    <t>Q9QXD6</t>
  </si>
  <si>
    <t>Fructose-1,6-bisphosphatase 1</t>
  </si>
  <si>
    <t>Fbp1</t>
  </si>
  <si>
    <t>sp|Q9QXD6|F16P1_MOUSE Fructose-1,6-bisphosphatase 1 OS=Mus musculus OX=10090 GN=Fbp1 PE=1 SV=3</t>
  </si>
  <si>
    <t>204;424;465;466;485;834;2062;2416;3359;3407;3442;4018;4932;5658;5664;6021;6022;7263</t>
  </si>
  <si>
    <t>221;457;499;500;519;886;2190;2560;3557;3607;3642;4239;5248;6012;6018;6399;6400;7706</t>
  </si>
  <si>
    <t>3600;3601;3602;3603;3604;3605;3606;3607;3608;3609;3610;3611;3612;3613;3614;3615;3616;3617;3618;3619;3620;3621;3622;3623;3624;3625;3626;3627;3628;3629;3630;3631;7615;7616;7617;7618;7619;7620;7621;7622;7623;7624;7625;7626;7627;7628;7629;7630;8262;8263;8264;8265;8266;8267;8268;8269;8270;8271;8272;8273;8274;8275;8276;8277;8278;8279;8280;8281;8282;8283;8284;8285;8286;8287;8288;8289;8290;8579;8580;8581;8582;8583;8584;8585;8586;8587;8588;8589;8590;8591;8592;8593;8594;8595;8596;8597;8598;8599;8600;8601;8602;8603;8604;8605;14140;14141;14142;14143;14144;14145;14146;14147;14148;14149;14150;14151;14152;14153;14154;14155;35871;35872;35873;35874;35875;35876;35877;35878;35879;35880;35881;35882;35883;35884;35885;35886;43237;43238;43239;43240;43241;43242;43243;43244;43245;43246;43247;43248;43249;43250;43251;43252;43253;43254;60341;60342;60343;60344;60345;60346;60347;60348;60349;60350;60351;60352;60353;61254;61255;61256;61257;61258;61259;61260;61261;61262;61263;61264;61265;61266;61267;61268;61269;61895;61896;61897;61898;61899;61900;61901;61902;61903;61904;61905;61906;61907;61908;61909;61910;61911;61912;61913;61914;61915;61916;61917;61918;61919;61920;61921;61922;61923;61924;72840;72841;72842;72843;72844;72845;72846;72847;72848;72849;72850;72851;72852;72853;89428;89429;89430;89431;89432;89433;89434;89435;89436;89437;89438;89439;89440;89441;89442;89443;89444;89445;89446;89447;89448;89449;89450;89451;89452;89453;103042;103043;103044;103045;103046;103047;103048;103049;103050;103051;103052;103053;103054;103129;103130;103131;103132;103133;103134;103135;103136;103137;103138;103139;103140;103141;109171;109172;109173;109174;109175;109176;109177;109178;109179;109180;109181;109182;109183;109184;109185;109186;131171;131172;131173;131174;131175;131176;131177;131178;131179;131180;131181;131182;131183;131184;131185;131186;131187;131188;131189;131190;131191;131192;131193;131194;131195;131196;131197;131198;131199;131200;131201;131202</t>
  </si>
  <si>
    <t>3260;3261;3262;3263;3264;3265;3266;3267;3268;3269;3270;3271;3272;3273;3274;3275;3276;3277;3278;3279;3280;3281;3282;3283;3284;3285;6843;6844;6845;6846;6847;6848;6849;6850;6851;6852;6853;6854;6855;6856;6857;6858;7413;7414;7415;7416;7417;7418;7419;7420;7421;7422;7423;7424;7425;7426;7427;7428;7429;7742;7743;7744;7745;7746;7747;7748;7749;7750;7751;7752;7753;12242;12243;12244;12245;12246;12247;12248;12249;12250;12251;12252;12253;12254;30636;30637;30638;30639;30640;30641;30642;30643;30644;30645;30646;30647;37668;37669;37670;37671;37672;37673;37674;37675;37676;37677;37678;37679;37680;37681;37682;37683;37684;37685;37686;37687;37688;37689;37690;37691;37692;52493;52494;52495;53156;53157;53158;53159;53160;53161;53162;53163;53164;53165;53166;53167;53608;53609;53610;53611;53612;53613;53614;53615;53616;53617;53618;53619;53620;53621;53622;53623;53624;53625;53626;53627;53628;53629;53630;53631;53632;53633;53634;53635;62859;62860;62861;62862;62863;62864;62865;62866;62867;62868;62869;62870;62871;62872;62873;62874;62875;62876;77410;77411;77412;77413;77414;77415;77416;77417;77418;77419;77420;77421;88662;88663;88664;88665;88666;88667;88668;88669;88670;88671;88672;88722;88723;88724;93111;93112;93113;93114;93115;93116;93117;93118;93119;93120;93121;113905;113906;113907;113908;113909;113910;113911;113912;113913;113914;113915;113916;113917;113918;113919;113920</t>
  </si>
  <si>
    <t>3265;6857;7413;7423;7746;12244;30642;37678;52493;53162;53615;62866;77411;88670;88723;93112;93115;113910</t>
  </si>
  <si>
    <t>O55029</t>
  </si>
  <si>
    <t>Coatomer subunit beta</t>
  </si>
  <si>
    <t>Copb2</t>
  </si>
  <si>
    <t>sp|O55029|COPB2_MOUSE Coatomer subunit beta OS=Mus musculus OX=10090 GN=Copb2 PE=1 SV=2</t>
  </si>
  <si>
    <t>17;1013;1032;1183;2588;4075;5376</t>
  </si>
  <si>
    <t>18;1084;1106;1268;2738;4302;5712</t>
  </si>
  <si>
    <t>288;289;290;291;292;293;294;295;296;297;298;299;300;301;17808;17809;18104;18105;18106;18107;18108;18109;18110;18111;18112;18113;18114;18115;20472;20473;20474;20475;20476;20477;20478;20479;20480;20481;20482;20483;20484;46285;46286;46287;46288;46289;46290;46291;46292;46293;46294;46295;46296;46297;46298;73776;73777;73778;73779;73780;73781;73782;73783;73784;73785;73786;73787;73788;73789;73790;73791;97432;97433;97434;97435;97436;97437;97438;97439;97440;97441;97442</t>
  </si>
  <si>
    <t>258;259;15462;15643;15644;15645;15646;15647;15648;15649;17561;17562;40356;40357;40358;40359;63481;63482;63483;63484;63485;63486;63487;63488;63489;63490;63491;63492;83606</t>
  </si>
  <si>
    <t>259;15462;15648;17561;40357;63483;83606</t>
  </si>
  <si>
    <t>Q9D8B4</t>
  </si>
  <si>
    <t>NADH dehydrogenase [ubiquinone] 1 alpha subcomplex subunit 11</t>
  </si>
  <si>
    <t>Ndufa11</t>
  </si>
  <si>
    <t>sp|Q9D8B4|NDUAB_MOUSE NADH dehydrogenase [ubiquinone] 1 alpha subcomplex subunit 11 OS=Mus musculus OX=10090 GN=Ndufa11 PE=1 SV=2</t>
  </si>
  <si>
    <t>1414;1799;3700</t>
  </si>
  <si>
    <t>1511;1919;3910</t>
  </si>
  <si>
    <t>24358;24359;24360;24361;24362;24363;24364;24365;24366;24367;24368;24369;24370;24371;24372;24373;31587;31588;31589;31590;31591;31592;31593;31594;31595;31596;31597;31598;31599;31600;31601;66994;66995;66996;66997;66998;66999;67000;67001;67002;67003;67004;67005</t>
  </si>
  <si>
    <t>20790;20791;20792;20793;20794;20795;20796;20797;20798;20799;20800;20801;27107;27108;27109;27110;27111;27112;27113;27114;57623;57624;57625;57626;57627;57628;57629;57630;57631;57632;57633</t>
  </si>
  <si>
    <t>20798;27110;57623</t>
  </si>
  <si>
    <t>P50580</t>
  </si>
  <si>
    <t>Proliferation-associated protein 2G4</t>
  </si>
  <si>
    <t>Pa2g4</t>
  </si>
  <si>
    <t>sp|P50580|PA2G4_MOUSE Proliferation-associated protein 2G4 OS=Mus musculus OX=10090 GN=Pa2g4 PE=1 SV=3</t>
  </si>
  <si>
    <t>25;159;2154;2659;3294;5362;5938</t>
  </si>
  <si>
    <t>26;171;2287;2812;3485;5698;6312</t>
  </si>
  <si>
    <t>396;397;398;399;400;401;402;403;404;405;406;407;2806;2807;2808;2809;2810;2811;2812;2813;2814;2815;2816;2817;2818;2819;2820;2821;37950;37951;37952;37953;37954;37955;37956;37957;37958;37959;37960;37961;47460;47461;47462;47463;47464;47465;47466;47467;47468;47469;47470;47471;47472;59117;59118;59119;59120;59121;59122;59123;59124;59125;59126;59127;59128;59129;59130;59131;97206;97207;97208;97209;97210;107872;107873;107874;107875;107876;107877;107878;107879;107880;107881;107882;107883;107884</t>
  </si>
  <si>
    <t>327;328;329;330;331;332;333;334;335;2619;2620;2621;2622;2623;2624;2625;2626;2627;2628;2629;32664;32665;41377;51518;51519;51520;83422;92227;92228</t>
  </si>
  <si>
    <t>328;2625;32664;41377;51520;83422;92228</t>
  </si>
  <si>
    <t>Q9WVD5</t>
  </si>
  <si>
    <t>Mitochondrial ornithine transporter 1</t>
  </si>
  <si>
    <t>Slc25a15</t>
  </si>
  <si>
    <t>sp|Q9WVD5|ORNT1_MOUSE Mitochondrial ornithine transporter 1 OS=Mus musculus OX=10090 GN=Slc25a15 PE=1 SV=1</t>
  </si>
  <si>
    <t>879;2388;2831;4161;4192;4586;4665;5370;5557;5865;6211</t>
  </si>
  <si>
    <t>934;2529;3001;4391;4429;4876;4969;5706;5906;6232;6606</t>
  </si>
  <si>
    <t>15021;15022;15023;15024;15025;15026;15027;15028;15029;15030;15031;15032;15033;15034;15035;15036;15037;15038;15039;15040;15041;15042;15043;15044;15045;15046;15047;15048;15049;15050;15051;15052;42744;42745;42746;42747;42748;42749;42750;42751;42752;42753;42754;42755;51157;51158;51159;51160;51161;51162;51163;51164;51165;51166;51167;51168;51169;51170;51171;51172;75636;75637;75638;75639;75640;75641;75642;75643;75644;75645;75646;75647;76308;76309;76310;76311;76312;76313;76314;76315;76316;83262;83263;83264;83265;83266;83267;83268;83269;83270;83271;83272;83273;83274;83275;83276;83277;84695;84696;84697;84698;84699;84700;84701;84702;84703;84704;84705;84706;84707;84708;84709;84710;84711;84712;84713;84714;84715;84716;84717;84718;84719;84720;84721;84722;97343;97344;97345;97346;97347;97348;97349;97350;97351;97352;97353;97354;100770;100771;100772;100773;100774;100775;100776;106553;106554;106555;106556;106557;106558;106559;106560;106561;106562;106563;106564;106565;106566;106567;106568;113326;113327;113328;113329;113330;113331;113332;113333;113334</t>
  </si>
  <si>
    <t>13074;13075;13076;13077;13078;13079;13080;13081;13082;13083;13084;13085;13086;13087;13088;13089;13090;13091;13092;13093;13094;13095;13096;13097;13098;13099;37286;44624;65593;65594;65595;65596;65597;65598;65599;65600;65601;65602;65603;65604;66161;66162;66163;66164;66165;66166;72161;72162;72163;72164;72165;72166;72167;72168;72169;72170;73217;73218;73219;73220;73221;73222;73223;73224;73225;73226;73227;73228;73229;73230;73231;73232;73233;73234;73235;73236;73237;73238;73239;73240;73241;73242;73243;73244;83536;86669;91322;91323;91324;91325;91326;91327;91328;91329;91330;91331;91332;91333;91334;91335;91336;91337;98466</t>
  </si>
  <si>
    <t>13091;37286;44624;65593;66164;72164;73240;83536;86669;91324;98466</t>
  </si>
  <si>
    <t>Q99LB7</t>
  </si>
  <si>
    <t>Sarcosine dehydrogenase, mitochondrial</t>
  </si>
  <si>
    <t>Sardh</t>
  </si>
  <si>
    <t>sp|Q99LB7|SARDH_MOUSE Sarcosine dehydrogenase, mitochondrial OS=Mus musculus OX=10090 GN=Sardh PE=1 SV=1</t>
  </si>
  <si>
    <t>12;254;507;653;900;933;971;1019;1046;2089;2098;2131;2254;2916;3814;4132;4201;4503;4688;4919;5157;5164;5685;5810;5926;5995;6114;6216;6678</t>
  </si>
  <si>
    <t>12;273;541;693;964;997;1038;1092;1093;1121;2219;2229;2264;2390;3090;3091;4031;4362;4438;4767;4993;5235;5488;5495;6039;6174;6298;6372;6497;6611;7096;7097</t>
  </si>
  <si>
    <t>222;223;224;225;226;227;228;229;230;231;232;233;4660;4661;4662;4663;4664;4665;4666;4667;4668;4669;4670;4671;4672;4673;4674;8936;8937;8938;8939;8940;8941;8942;8943;8944;8945;8946;11053;11054;11055;11056;11057;11058;11059;11060;11061;11062;11063;11064;11065;11066;11067;11068;11069;11070;11071;11072;11073;11074;11075;11076;15800;15801;15802;15803;15804;15805;15806;15807;15808;15809;15810;15811;15812;15813;15814;15815;15816;15817;15818;15819;15820;15821;15822;15823;15824;15825;15826;15827;15828;15829;15830;16387;16388;16389;16390;16391;16392;16393;16394;16395;16396;16397;16398;16399;16400;16991;16992;16993;16994;16995;16996;16997;16998;16999;17000;17001;17002;17003;17004;17884;17885;17886;17887;17888;17889;17890;17891;17892;17893;17894;17895;17896;17897;17898;17899;17900;17901;17902;17903;17904;17905;17906;17907;17908;17909;17910;17911;18289;18290;18291;18292;18293;18294;18295;18296;18297;18298;18299;18300;18301;18302;18303;18304;36812;36813;36814;36815;36816;36817;36818;36819;36820;36821;36822;36823;36824;36825;36826;36827;36973;36974;36975;36976;36977;36978;36979;36980;36981;36982;36983;36984;36985;36986;36987;37568;37569;37570;37571;37572;37573;37574;37575;37576;37577;37578;37579;37580;37581;37582;37583;40168;40169;40170;40171;52591;52592;52593;52594;52595;52596;52597;52598;52599;52600;52601;52602;52603;52604;52605;52606;52607;52608;52609;52610;52611;52612;52613;52614;52615;52616;52617;52618;52619;52620;69183;69184;69185;69186;69187;69188;69189;69190;69191;69192;69193;69194;69195;69196;69197;69198;75086;75087;75088;75089;75090;75091;75092;75093;75094;75095;75096;75097;75098;75099;75100;75101;75102;75103;75104;75105;75106;75107;75108;75109;75110;75111;75112;76428;76429;76430;76431;76432;76433;76434;76435;76436;76437;76438;76439;76440;81265;81266;81267;81268;81269;81270;81271;81272;81273;81274;81275;81276;81277;81278;81279;81280;81281;81282;85198;85199;85200;85201;85202;85203;85204;85205;85206;85207;85208;85209;89174;89175;89176;89177;89178;89179;89180;89181;89182;89183;89184;89185;89186;89187;89188;89189;89190;89191;89192;89193;89194;89195;89196;89197;89198;89199;89200;89201;89202;93639;93640;93641;93642;93643;93644;93645;93646;93647;93648;93649;93650;93651;93652;93653;93654;93655;93656;93657;93658;93659;93660;93661;93662;93663;93664;93665;93666;93667;93668;93669;93745;93746;93747;93748;93749;93750;93751;93752;93753;93754;93755;93756;93757;93758;93759;93760;103454;103455;103456;103457;103458;103459;103460;103461;103462;103463;103464;103465;103466;103467;103468;103469;103470;103471;103472;103473;103474;103475;105735;105736;105737;105738;105739;105740;105741;105742;105743;105744;105745;105746;105747;105748;105749;105750;107680;107681;107682;107683;107684;107685;107686;107687;107688;107689;107690;107691;107692;107693;108755;108756;108757;108758;108759;108760;108761;108762;108763;108764;108765;108766;108767;108768;108769;108770;111187;111188;111189;111190;111191;111192;111193;111194;111195;111196;111197;111198;111199;111200;111201;113404;113405;113406;113407;121173;121174;121175;121176;121177;121178;121179;121180;121181;121182;121183;121184;121185;121186;121187;121188;121189;121190;121191;121192;121193;121194;121195;121196;121197;121198;121199;121200;121201;121202;121203;121204;121205;121206;121207;121208;121209;121210;121211;121212;121213;121214;121215;121216;121217;121218;121219;121220;121221;121222;121223;121224;121225;121226;121227;121228;121229;121230</t>
  </si>
  <si>
    <t>169;170;171;172;173;174;175;176;177;178;179;180;181;182;4221;4222;4223;4224;4225;4226;4227;4228;4229;4230;4231;4232;4233;7961;7962;7963;7964;7965;7966;7967;7968;7969;7970;9398;9399;9400;9401;9402;9403;9404;9405;9406;9407;9408;9409;9410;9411;9412;9413;9414;9415;9416;9417;9418;9419;13995;13996;13997;13998;13999;14000;14001;14002;14003;14004;14005;14006;14007;14008;14009;14341;14342;14343;14344;14345;14346;14347;14348;14349;14350;14351;14352;14682;14683;14684;14685;14686;14687;14688;14689;14690;14691;14692;14693;15505;15506;15507;15508;15509;15510;15511;15512;15513;15754;15755;15756;15757;15758;15759;15760;15761;15762;15763;15764;15765;15766;31828;31829;31830;31831;31922;31923;31924;31925;31926;31927;31928;31929;31930;31931;31932;31933;32418;32419;32420;32421;32422;32423;32424;32425;32426;32427;32428;32429;32430;32431;32432;32433;34997;34998;34999;35000;45952;45953;45954;45955;45956;45957;45958;45959;45960;45961;45962;45963;45964;45965;59766;59767;59768;59769;59770;59771;59772;59773;59774;59775;59776;59777;59778;59779;59780;65095;65096;65097;65098;65099;65100;66243;66244;66245;66246;66247;66248;66249;66250;66251;70049;70050;70051;70052;70053;73691;73692;73693;73694;73695;73696;73697;73698;73699;73700;73701;73702;77215;77216;77217;77218;77219;77220;77221;77222;77223;77224;77225;77226;77227;77228;77229;77230;77231;77232;77233;77234;77235;77236;77237;77238;77239;80937;80938;80939;80940;80941;80942;80943;80944;80945;80946;80947;80948;80949;80950;80951;80952;80974;80975;80976;80977;80978;80979;80980;80981;80982;80983;80984;80985;80986;80987;80988;80989;88949;88950;88951;88952;88953;88954;88955;88956;88957;88958;88959;88960;88961;88962;88963;88964;88965;90681;90682;90683;90684;90685;90686;90687;90688;90689;90690;90691;90692;92122;92123;92124;92125;92126;92127;92128;92129;92130;92131;92811;92812;92813;92814;92815;92816;92817;92818;92819;92820;92821;92822;92823;92824;92825;96002;96003;96004;96005;96006;96007;96008;96009;96010;96011;96012;96013;96014;96015;96016;98569;98570;105025;105026;105027;105028;105029;105030;105031;105032;105033;105034;105035;105036;105037;105038;105039;105040;105041;105042;105043;105044;105045;105046;105047;105048;105049;105050;105051;105052;105053;105054;105055;105056;105057;105058;105059;105060;105061;105062;105063;105064;105065;105066;105067</t>
  </si>
  <si>
    <t>173;4223;7967;9399;14005;14348;14685;15510;15761;31831;31923;32428;34997;45954;59767;65095;66245;70052;73700;77218;80951;80974;88961;90688;92125;92811;96009;98570;105058</t>
  </si>
  <si>
    <t>107;969;1949;2885;2944;3165;4409;4718;4958;5930;6073</t>
  </si>
  <si>
    <t>115;1036;2073;3058;3120;3355;4652;5027;5276;6302;6453</t>
  </si>
  <si>
    <t>1823;1824;1825;1826;1827;1828;1829;1830;1831;1832;1833;16968;16969;16970;16971;16972;16973;16974;33990;33991;33992;33993;33994;33995;33996;33997;33998;33999;34000;34001;34002;34003;52088;52089;52090;52091;52092;52093;52094;52095;52096;52097;52098;52099;52100;52101;52102;52103;52104;52105;52106;52107;52108;52109;52110;52111;52112;52113;52114;52115;53131;53132;53133;53134;53135;53136;53137;53138;53139;53140;53141;53142;53143;57043;57044;57045;57046;57047;57048;57049;57050;57051;57052;57053;79600;79601;79602;79603;79604;79605;79606;85863;85864;85865;85866;85867;85868;85869;85870;85871;85872;85873;85874;85875;85876;85877;89801;89802;89803;89804;89805;89806;89807;89808;89809;89810;89811;89812;89813;89814;89815;89816;107744;107745;107746;107747;107748;107749;107750;107751;107752;107753;107754;107755;107756;107757;107758;110368;110369;110370;110371;110372;110373;110374;110375;110376;110377;110378;110379;110380;110381</t>
  </si>
  <si>
    <t>1743;1744;1745;1746;1747;14680;28944;28945;28946;28947;28948;45587;45588;45589;45590;45591;46495;46496;46497;49667;49668;49669;49670;49671;49672;68703;68704;74541;74542;74543;74544;77763;77764;77765;77766;77767;77768;77769;77770;77771;77772;77773;77774;92173;92174;92175;92176;92177;92178;95089;95090;95091;95092;95093;95094;95095;95096;95097;95098;95099;95100;95101</t>
  </si>
  <si>
    <t>1743;14680;28945;45588;46497;49667;68703;74541;77768;92176;95089</t>
  </si>
  <si>
    <t>Cytochrome c oxidase subunit 4 isoform 1, mitochondrial</t>
  </si>
  <si>
    <t>Cox4i1</t>
  </si>
  <si>
    <t>sp|P19783|COX41_MOUSE Cytochrome c oxidase subunit 4 isoform 1, mitochondrial OS=Mus musculus OX=10090 GN=Cox4i1 PE=1 SV=2</t>
  </si>
  <si>
    <t>113;432;1148;1159;3219;5345</t>
  </si>
  <si>
    <t>121;465;1231;1242;3409;5680</t>
  </si>
  <si>
    <t>1919;1920;1921;1922;1923;1924;1925;1926;1927;1928;1929;1930;1931;1932;7710;7711;7712;7713;7714;7715;7716;7717;7718;7719;7720;7721;7722;7723;7724;7725;19906;19907;19908;19909;19910;19911;19912;19913;19914;19915;20090;20091;20092;20093;20094;20095;20096;20097;20098;20099;20100;20101;20102;20103;20104;20105;20106;20107;20108;20109;20110;20111;20112;20113;20114;20115;20116;20117;20118;20119;20120;20121;57907;57908;57909;57910;57911;57912;57913;57914;57915;57916;57917;97007;97008;97009;97010;97011;97012;97013;97014;97015;97016;97017;97018;97019;97020;97021;97022</t>
  </si>
  <si>
    <t>1807;1808;1809;1810;1811;1812;1813;1814;1815;1816;1817;1818;1819;6901;6902;6903;6904;6905;6906;6907;6908;6909;6910;6911;17138;17249;17250;17251;17252;17253;17254;17255;17256;17257;17258;17259;17260;17261;17262;17263;17264;17265;17266;17267;17268;17269;17270;17271;17272;17273;17274;17275;17276;50475;50476;50477;50478;83311;83312;83313;83314;83315;83316;83317;83318;83319;83320;83321;83322;83323;83324;83325;83326</t>
  </si>
  <si>
    <t>1816;6903;17138;17252;50475;83323</t>
  </si>
  <si>
    <t>P06909</t>
  </si>
  <si>
    <t>Complement factor H</t>
  </si>
  <si>
    <t>Cfh</t>
  </si>
  <si>
    <t>sp|P06909|CFAH_MOUSE Complement factor H OS=Mus musculus OX=10090 GN=Cfh PE=1 SV=2</t>
  </si>
  <si>
    <t>1778;6884</t>
  </si>
  <si>
    <t>1898;7310</t>
  </si>
  <si>
    <t>31273;31274;31275;31276;31277;31278;31279;31280;31281;31282;31283;31284;31285;31286;31287;31288;124815;124816;124817;124818;124819;124820;124821;124822;124823;124824;124825;124826;124827;124828;124829;124830</t>
  </si>
  <si>
    <t>26848;26849;26850;26851;26852;26853;26854;26855;26856;26857;26858;26859;108451;108452</t>
  </si>
  <si>
    <t>26859;108452</t>
  </si>
  <si>
    <t>Mitochondrial carrier homolog 2</t>
  </si>
  <si>
    <t>Mtch2</t>
  </si>
  <si>
    <t>sp|Q791V5|MTCH2_MOUSE Mitochondrial carrier homolog 2 OS=Mus musculus OX=10090 GN=Mtch2 PE=1 SV=1</t>
  </si>
  <si>
    <t>80;1265;1680;2426;3641;5121;5292;5548;6196;6568;6600;7007</t>
  </si>
  <si>
    <t>82;83;1352;1796;2570;3849;5450;5625;5897;6588;6979;7012;7439</t>
  </si>
  <si>
    <t>1255;1256;1257;1258;1259;1260;1261;1262;1263;1264;1265;1266;1267;1268;1269;1270;1271;1272;1273;1274;1275;1276;1277;1278;1279;1280;21855;21856;21857;21858;21859;21860;21861;21862;21863;21864;21865;29493;29494;29495;29496;29497;29498;29499;29500;29501;29502;29503;29504;29505;29506;29507;29508;43390;43391;43392;43393;43394;43395;43396;43397;43398;43399;66024;66025;66026;66027;66028;66029;66030;66031;66032;66033;66034;66035;66036;66037;66038;66039;66040;66041;66042;66043;66044;66045;66046;66047;66048;66049;66050;66051;66052;66053;66054;92958;92959;92960;92961;92962;92963;92964;92965;92966;92967;92968;92969;92970;92971;92972;96089;96090;96091;96092;96093;96094;96095;96096;96097;96098;96099;96100;96101;96102;96103;96104;96105;96106;96107;96108;96109;96110;96111;96112;96113;96114;96115;96116;96117;96118;96119;96120;96121;96122;96123;96124;96125;96126;96127;96128;96129;96130;96131;96132;100651;100652;100653;100654;100655;100656;100657;100658;100659;100660;100661;100662;100663;100664;100665;100666;112911;112912;112913;112914;112915;112916;112917;112918;112919;112920;112921;112922;112923;112924;112925;112926;119301;119302;119303;119304;119305;119306;119307;119308;119309;119310;119311;119312;119313;119314;119835;119836;119837;119838;119839;119840;119841;119842;119843;119844;119845;119846;119847;119848;119849;119850;119851;119852;119853;119854;119855;119856;119857;119858;119859;119860;119861;119862;127050;127051;127052;127053;127054;127055;127056;127057;127058;127059;127060;127061</t>
  </si>
  <si>
    <t>1172;1173;1174;1175;1176;1177;1178;1179;1180;1181;1182;1183;1184;1185;1186;18628;18629;18630;18631;18632;18633;18634;25309;25310;25311;25312;25313;25314;25315;25316;25317;25318;25319;25320;25321;25322;25323;37807;37808;37809;37810;37811;37812;37813;37814;56846;56847;56848;56849;56850;56851;56852;56853;56854;56855;56856;56857;56858;56859;56860;56861;56862;56863;56864;56865;56866;56867;56868;56869;56870;56871;56872;56873;56874;56875;56876;56877;56878;56879;56880;56881;56882;56883;56884;56885;56886;56887;56888;56889;56890;56891;56892;56893;80378;80379;80380;80381;80382;80383;80384;80385;80386;80387;80388;80389;80390;80391;82600;82601;82602;82603;82604;82605;82606;82607;82608;82609;82610;82611;82612;82613;82614;82615;82616;82617;82618;82619;82620;82621;82622;82623;82624;82625;82626;82627;82628;82629;82630;82631;82632;82633;82634;82635;82636;82637;82638;82639;82640;82641;86583;86584;86585;86586;86587;86588;86589;86590;86591;86592;86593;86594;86595;86596;86597;98001;98002;98003;98004;98005;98006;98007;98008;98009;98010;98011;98012;98013;103696;103697;103698;103699;103700;103701;103702;103703;103704;103705;103706;103707;103708;103709;103710;103711;103712;103713;103714;103715;103716;103717;103718;103719;103720;103721;103722;103723;104046;104047;104048;104049;104050;104051;104052;104053;104054;104055;104056;104057;104058;104059;104060;104061;104062;104063;104064;104065;104066;104067;104068;104069;110375;110376;110377;110378;110379;110380;110381;110382;110383</t>
  </si>
  <si>
    <t>1183;18634;25310;37810;56890;80381;82641;86590;98002;103720;104067;110379</t>
  </si>
  <si>
    <t>Q8CHQ9;Q9JIY7;E0CYC6</t>
  </si>
  <si>
    <t>Q8CHQ9</t>
  </si>
  <si>
    <t>Probable N-acetyltransferase CML2</t>
  </si>
  <si>
    <t>Cml2</t>
  </si>
  <si>
    <t>sp|Q8CHQ9|NT8F2_MOUSE N-acetyltransferase family 8 member 2 OS=Mus musculus OX=10090 GN=Nat8f2 PE=1 SV=1</t>
  </si>
  <si>
    <t>238;227;232</t>
  </si>
  <si>
    <t>63;5900;6170</t>
  </si>
  <si>
    <t>65;6269;6559</t>
  </si>
  <si>
    <t>963;964;965;966;967;968;969;970;971;972;973;974;975;976;977;107149;107150;107151;107152;107153;107154;107155;107156;107157;107158;107159;107160;107161;107162;107163;107164;112460;112461;112462;112463;112464;112465;112466;112467;112468;112469;112470;112471;112472;112473;112474;112475</t>
  </si>
  <si>
    <t>736;737;738;739;740;741;742;743;744;745;746;747;748;91754;91755;97726;97727;97728;97729;97730;97731;97732;97733;97734;97735;97736</t>
  </si>
  <si>
    <t>739;91754;97730</t>
  </si>
  <si>
    <t>623;1527;6543</t>
  </si>
  <si>
    <t>663;1636;6950</t>
  </si>
  <si>
    <t>10634;10635;10636;10637;10638;10639;10640;10641;10642;10643;10644;26480;26481;26482;26483;26484;26485;26486;26487;26488;26489;26490;118895;118896;118897;118898;118899;118900;118901;118902;118903;118904;118905;118906;118907;118908;118909;118910</t>
  </si>
  <si>
    <t>9120;22667;22668;22669;22670;22671;103292</t>
  </si>
  <si>
    <t>9120;22668;103292</t>
  </si>
  <si>
    <t>Q64442</t>
  </si>
  <si>
    <t>Sorbitol dehydrogenase</t>
  </si>
  <si>
    <t>Sord</t>
  </si>
  <si>
    <t>sp|Q64442|DHSO_MOUSE Sorbitol dehydrogenase OS=Mus musculus OX=10090 GN=Sord PE=1 SV=3</t>
  </si>
  <si>
    <t>404;588;1598;2193;2957;3486;3708;6004;6245;7010;7182</t>
  </si>
  <si>
    <t>432;627;1709;2327;3133;3689;3690;3919;6381;6640;7442;7621</t>
  </si>
  <si>
    <t>7274;7275;7276;7277;7278;7279;7280;7281;7282;10100;10101;10102;10103;10104;10105;10106;10107;10108;10109;10110;10111;10112;10113;10114;10115;28246;28247;28248;28249;28250;28251;28252;28253;28254;28255;28256;28257;28258;28259;39164;39165;39166;39167;39168;39169;39170;39171;39172;39173;39174;39175;39176;39177;39178;39179;39180;39181;39182;39183;39184;39185;39186;39187;39188;39189;39190;39191;39192;53335;53336;53337;53338;53339;53340;53341;53342;53343;53344;53345;53346;53347;53348;53349;62789;62790;62791;62792;62793;62794;62795;62796;62797;62798;62799;62800;62801;62802;62803;62804;62805;62806;62807;62808;62809;62810;62811;62812;62813;62814;62815;62816;62817;67147;67148;67149;67150;67151;67152;67153;67154;67155;67156;67157;67158;67159;67160;67161;67162;108884;108885;108886;108887;108888;108889;108890;108891;108892;108893;108894;108895;108896;108897;108898;108899;108900;108901;108902;108903;108904;108905;108906;108907;108908;108909;108910;108911;108912;113896;113897;113898;113899;113900;113901;113902;113903;113904;113905;113906;113907;113908;113909;113910;113911;127108;127109;127110;127111;127112;129829;129830;129831;129832;129833;129834</t>
  </si>
  <si>
    <t>6602;6603;6604;6605;6606;6607;8739;8740;8741;8742;8743;8744;8745;8746;8747;8748;8749;8750;24305;24306;24307;24308;24309;24310;24311;24312;24313;24314;24315;24316;34138;34139;34140;34141;34142;34143;34144;34145;34146;34147;34148;34149;34150;34151;34152;34153;46597;46598;46599;46600;46601;46602;54255;54256;54257;54258;54259;54260;54261;54262;54263;54264;54265;54266;54267;54268;54269;54270;54271;54272;54273;54274;54275;54276;54277;54278;54279;57717;57718;57719;57720;57721;57722;57723;57724;57725;57726;57727;57728;57729;57730;57731;57732;92927;92928;92929;92930;92931;92932;92933;98918;98919;98920;98921;98922;98923;98924;98925;98926;98927;98928;98929;98930;98931;98932;98933;110487;110488;112782</t>
  </si>
  <si>
    <t>6602;8740;24305;34148;46597;54269;57727;92928;98921;110487;112782</t>
  </si>
  <si>
    <t>O35423</t>
  </si>
  <si>
    <t>Serine--pyruvate aminotransferase, mitochondrial</t>
  </si>
  <si>
    <t>Agxt</t>
  </si>
  <si>
    <t>sp|O35423|SPYA_MOUSE Serine--pyruvate aminotransferase, mitochondrial OS=Mus musculus OX=10090 GN=Agxt PE=1 SV=3</t>
  </si>
  <si>
    <t>1495;1557;1808;2747;2972;3973;4108;4392;5005;5973;6489;6526;6584</t>
  </si>
  <si>
    <t>1599;1668;1928;2907;3149;4193;4336;4634;5326;6349;6893;6933;6995</t>
  </si>
  <si>
    <t>25818;25819;25820;25821;25822;25823;25824;25825;25826;26985;26986;26987;26988;26989;26990;26991;26992;26993;26994;26995;26996;26997;26998;26999;27000;27001;27002;27003;27004;27005;27006;31736;31737;31738;31739;31740;31741;31742;31743;31744;31745;31746;49257;49258;49259;49260;49261;49262;49263;49264;49265;49266;49267;49268;49269;49270;49271;49272;53593;53594;53595;53596;53597;53598;53599;53600;53601;53602;53603;53604;53605;53606;53607;72104;72105;72106;72107;72108;72109;72110;72111;72112;72113;72114;72115;72116;72117;72118;72119;74275;74276;74277;74278;74279;74280;74281;74282;74283;74284;74285;74286;74287;74288;74289;74290;79388;79389;79390;79391;79392;79393;79394;79395;79396;79397;79398;79399;90833;90834;90835;90836;90837;90838;90839;90840;90841;90842;90843;90844;90845;90846;90847;90848;108422;108423;108424;108425;108426;108427;108428;108429;108430;108431;108432;108433;108434;108435;108436;108437;108438;108439;108440;108441;108442;108443;108444;108445;108446;108447;108448;108449;118011;118012;118013;118014;118015;118016;118017;118018;118019;118020;118021;118022;118023;118024;118025;118026;118027;118028;118029;118030;118031;118032;118033;118034;118035;118036;118683;118684;118685;118686;118687;118688;118689;118690;118691;118692;118693;118694;118695;118696;118697;118698;119570;119571;119572;119573;119574;119575;119576;119577;119578;119579;119580;119581;119582;119583;119584</t>
  </si>
  <si>
    <t>21921;21922;21923;21924;21925;21926;21927;21928;23043;23044;23045;23046;23047;23048;23049;23050;23051;23052;23053;23054;23055;23056;23057;23058;23059;23060;23061;23062;23063;23064;27226;27227;27228;27229;27230;27231;27232;27233;27234;27235;27236;43016;43017;43018;43019;43020;43021;46842;46843;46844;46845;46846;46847;46848;62286;62287;62288;62289;62290;62291;62292;62293;62294;62295;62296;62297;62298;62299;62300;62301;63823;63824;63825;63826;63827;63828;63829;63830;63831;63832;63833;63834;63835;63836;63837;63838;68570;68571;78693;78694;78695;78696;78697;78698;78699;78700;78701;78702;78703;78704;78705;92626;92627;92628;92629;92630;92631;92632;92633;92634;92635;92636;102639;102640;102641;102642;102643;102644;102645;102646;102647;102648;102649;103136;103137;103138;103139;103140;103141;103142;103143;103144;103145;103146;103147;103148;103149;103150;103883;103884;103885;103886;103887;103888;103889;103890;103891;103892</t>
  </si>
  <si>
    <t>21924;23047;27236;43019;46845;62286;63833;68570;78698;92630;102642;103139;103883</t>
  </si>
  <si>
    <t>NADH dehydrogenase [ubiquinone] flavoprotein 1, mitochondrial</t>
  </si>
  <si>
    <t>Ndufv1</t>
  </si>
  <si>
    <t>sp|Q91YT0|NDUV1_MOUSE NADH dehydrogenase [ubiquinone] flavoprotein 1, mitochondrial OS=Mus musculus OX=10090 GN=Ndufv1 PE=1 SV=1</t>
  </si>
  <si>
    <t>2113;2186;2256;2439;2641;2672;2948;3526;3738;3918;4316;4636;5023;6953;7168</t>
  </si>
  <si>
    <t>2245;2320;2392;2583;2792;2825;3124;3731;3949;4136;4556;4938;5346;7383;7605</t>
  </si>
  <si>
    <t>37240;37241;37242;37243;37244;37245;37246;37247;37248;37249;37250;37251;37252;37253;39073;39074;39075;39076;39077;39078;39079;39080;39081;39082;39083;39084;39085;39086;39087;39088;40187;40188;40189;40190;40191;40192;40193;40194;40195;40196;40197;40198;40199;40200;40201;40202;43728;43729;43730;43731;43732;43733;43734;43735;43736;43737;43738;43739;43740;43741;43742;43743;47077;47078;47079;47080;47081;47082;47083;47084;47085;47086;47087;47088;47089;47090;47635;47636;47637;47638;47639;47640;47641;47642;47643;47644;47645;47646;53196;53197;53198;53199;53200;53201;53202;53203;53204;53205;53206;53207;53208;53209;53210;53211;63747;63748;63749;63750;63751;63752;63753;63754;63755;67614;67615;67616;67617;67618;67619;67620;67621;67622;67623;67624;67625;67626;67627;67628;67629;67630;67631;67632;67633;67634;67635;71134;71135;71136;71137;71138;71139;71140;71141;71142;71143;71144;71145;71146;71147;78292;78293;78294;78295;78296;78297;78298;78299;78300;78301;78302;78303;78304;78305;78306;78307;84303;84304;84305;84306;84307;84308;84309;84310;84311;84312;84313;91156;91157;91158;91159;91160;91161;91162;91163;91164;91165;91166;91167;91168;91169;91170;126112;126113;126114;126115;126116;126117;126118;126119;126120;126121;126122;126123;126124;126125;126126;126127;126128;126129;126130;126131;126132;126133;126134;126135;126136;126137;126138;129600;129601;129602;129603;129604;129605;129606;129607;129608;129609;129610;129611;129612;129613;129614</t>
  </si>
  <si>
    <t>32139;32140;32141;32142;32143;32144;32145;32146;32147;32148;34080;34081;34082;34083;35022;35023;35024;35025;35026;35027;35028;35029;35030;38212;38213;38214;38215;38216;38217;38218;38219;38220;38221;38222;38223;38224;38225;38226;38227;40980;40981;40982;40983;40984;40985;41475;41476;41477;41478;41479;41480;41481;41482;41483;41484;46535;46536;46537;46538;46539;46540;46541;46542;46543;46544;46545;46546;46547;46548;46549;46550;55107;55108;55109;55110;55111;58165;58166;58167;58168;58169;58170;58171;58172;58173;58174;58175;58176;58177;61485;61486;61487;61488;61489;61490;67762;67763;67764;67765;67766;67767;67768;67769;67770;67771;67772;67773;67774;67775;67776;67777;72927;72928;72929;72930;72931;72932;72933;72934;72935;72936;72937;78908;78909;78910;109565;109566;109567;109568;109569;109570;109571;109572;109573;109574;109575;109576;109577;112607;112608;112609;112610;112611;112612;112613;112614</t>
  </si>
  <si>
    <t>32142;34080;35024;38213;40981;41479;46538;55110;58165;61485;67762;72929;78910;109566;112611</t>
  </si>
  <si>
    <t>2674;3100;5873;6377;6852</t>
  </si>
  <si>
    <t>2827;3287;6240;6778;7278</t>
  </si>
  <si>
    <t>47657;47658;47659;47660;47661;47662;47663;47664;47665;47666;47667;47668;47669;47670;47671;47672;55949;55950;55951;55952;55953;55954;55955;55956;55957;55958;106684;106685;106686;106687;106688;106689;106690;106691;106692;106693;106694;106695;106696;106697;106698;106699;115914;115915;115916;115917;115918;115919;115920;115921;115922;115923;115924;115925;124390;124391;124392;124393;124394;124395;124396;124397;124398;124399;124400;124401</t>
  </si>
  <si>
    <t>41488;41489;41490;41491;41492;41493;41494;41495;41496;41497;41498;48896;48897;48898;48899;91436;91437;91438;100602;108164</t>
  </si>
  <si>
    <t>41491;48896;91437;100602;108164</t>
  </si>
  <si>
    <t>Q8CAY6</t>
  </si>
  <si>
    <t>Acetyl-CoA acetyltransferase, cytosolic</t>
  </si>
  <si>
    <t>Acat2</t>
  </si>
  <si>
    <t>sp|Q8CAY6|THIC_MOUSE Acetyl-CoA acetyltransferase, cytosolic OS=Mus musculus OX=10090 GN=Acat2 PE=1 SV=2</t>
  </si>
  <si>
    <t>3134;6267</t>
  </si>
  <si>
    <t>3322;6662</t>
  </si>
  <si>
    <t>56516;56517;56518;56519;56520;56521;56522;56523;56524;56525;56526;56527;56528;56529;56530;56531;56532;56533;56534;56535;56536;56537;56538;56539;56540;114251;114252;114253;114254;114255;114256;114257;114258;114259;114260;114261;114262;114263</t>
  </si>
  <si>
    <t>49301;49302;49303;49304;49305;49306;49307;49308;49309;49310;49311;99205;99206;99207;99208;99209;99210;99211;99212;99213;99214;99215</t>
  </si>
  <si>
    <t>49308;99207</t>
  </si>
  <si>
    <t>P26043;P26041;P26040</t>
  </si>
  <si>
    <t>8;5;4</t>
  </si>
  <si>
    <t>Radixin;Moesin;Ezrin</t>
  </si>
  <si>
    <t>Rdx;Msn;Ezr</t>
  </si>
  <si>
    <t>sp|P26043|RADI_MOUSE Radixin OS=Mus musculus OX=10090 GN=Rdx PE=1 SV=3;sp|P26041|MOES_MOUSE Moesin OS=Mus musculus OX=10090 GN=Msn PE=1 SV=3;sp|P26040|EZRI_MOUSE Ezrin OS=Mus musculus OX=10090 GN=Ezr PE=1 SV=3</t>
  </si>
  <si>
    <t>583;577;586</t>
  </si>
  <si>
    <t>148;330;1384;2057;2961;3723;4846;5219</t>
  </si>
  <si>
    <t>158;354;1480;2185;3138;3934;5157;5550</t>
  </si>
  <si>
    <t>2592;2593;2594;2595;2596;2597;2598;2599;2600;2601;2602;2603;2604;2605;2606;2607;5943;5944;5945;5946;5947;5948;5949;5950;5951;5952;5953;5954;5955;5956;23900;23901;23902;23903;23904;23905;23906;23907;23908;23909;23910;23911;23912;23913;23914;23915;35822;35823;35824;35825;35826;35827;35828;35829;35830;35831;35832;35833;35834;35835;35836;53412;53413;53414;53415;53416;53417;53418;53419;53420;53421;53422;53423;53424;53425;53426;53427;67394;67395;67396;67397;67398;67399;67400;67401;67402;67403;67404;67405;67406;67407;87799;87800;87801;87802;87803;87804;87805;87806;87807;87808;94686;94687;94688;94689;94690;94691;94692;94693;94694;94695;94696;94697;94698;94699;94700</t>
  </si>
  <si>
    <t>2418;2419;2420;2421;2422;2423;2424;2425;2426;2427;5571;5572;5573;20523;20524;20525;20526;20527;20528;20529;20530;20531;20532;20533;20534;30620;46665;46666;46667;57905;57906;57907;57908;57909;57910;57911;57912;57913;57914;57915;75819;81556;81557;81558;81559;81560;81561;81562;81563;81564;81565;81566</t>
  </si>
  <si>
    <t>2420;5573;20525;30620;46665;57905;75819;81559</t>
  </si>
  <si>
    <t>6;51;205;1818;1887;5533;6164;6274;7230</t>
  </si>
  <si>
    <t>6;53;222;1938;2010;5880;6552;6669;7671</t>
  </si>
  <si>
    <t>106;107;108;109;110;111;112;113;114;749;3632;3633;3634;3635;3636;3637;3638;3639;3640;3641;3642;3643;3644;3645;3646;31879;31880;31881;31882;31883;31884;31885;31886;31887;31888;33073;33074;33075;33076;33077;33078;33079;33080;33081;33082;33083;33084;100389;100390;100391;100392;100393;100394;100395;100396;100397;100398;100399;100400;100401;112333;112334;112335;112336;112337;112338;112339;112340;112341;112342;112343;112344;112345;114327;114328;114329;114330;114331;114332;114333;114334;114335;114336;114337;114338;114339;114340;114341;130655;130656;130657;130658;130659;130660;130661;130662;130663;130664;130665;130666;130667;130668</t>
  </si>
  <si>
    <t>77;78;79;80;81;559;3286;3287;3288;3289;3290;3291;3292;3293;3294;3295;3296;3297;27337;27338;28213;28214;28215;28216;28217;28218;28219;28220;28221;28222;86436;86437;86438;86439;86440;86441;86442;86443;86444;86445;86446;86447;97613;99266;99267;99268;99269;99270;99271;113472;113473;113474;113475;113476;113477</t>
  </si>
  <si>
    <t>80;559;3290;27338;28215;86447;97613;99270;113472</t>
  </si>
  <si>
    <t>P97328</t>
  </si>
  <si>
    <t>Ketohexokinase</t>
  </si>
  <si>
    <t>Khk</t>
  </si>
  <si>
    <t>sp|P97328|KHK_MOUSE Ketohexokinase OS=Mus musculus OX=10090 GN=Khk PE=1 SV=1</t>
  </si>
  <si>
    <t>5936;6748;6917</t>
  </si>
  <si>
    <t>6310;7171;7344</t>
  </si>
  <si>
    <t>107843;107844;107845;107846;107847;107848;107849;107850;107851;107852;107853;107854;107855;107856;107857;122606;122607;122608;122609;122610;122611;122612;122613;122614;122615;122616;122617;125461;125462;125463;125464;125465;125466;125467;125468;125469;125470;125471;125472;125473;125474;125475;125476</t>
  </si>
  <si>
    <t>92218;92219;92220;92221;92222;106261;109102;109103</t>
  </si>
  <si>
    <t>92218;106261;109102</t>
  </si>
  <si>
    <t>P16331</t>
  </si>
  <si>
    <t>Phenylalanine-4-hydroxylase</t>
  </si>
  <si>
    <t>Pah</t>
  </si>
  <si>
    <t>sp|P16331|PH4H_MOUSE Phenylalanine-4-hydroxylase OS=Mus musculus OX=10090 GN=Pah PE=1 SV=4</t>
  </si>
  <si>
    <t>61;650;850;1722;1723;3068;4182;4654;4887;4974;5910;5948;6382;7019</t>
  </si>
  <si>
    <t>63;690;904;1841;1842;3254;4417;4956;5200;5294;6281;6322;6783;7451</t>
  </si>
  <si>
    <t>931;932;933;934;935;936;937;938;939;940;941;942;943;944;945;946;11011;11012;11013;11014;11015;11016;11017;11018;11019;11020;11021;11022;11023;11024;11025;11026;14407;14408;14409;14410;14411;14412;14413;14414;14415;14416;14417;14418;14419;14420;14421;14422;30196;30197;30198;30199;30200;30201;30202;30203;30204;30205;30206;30207;30208;30209;30210;30211;30212;30213;30214;30215;30216;30217;30218;30219;30220;30221;30222;30223;30224;30225;30226;30227;30228;30229;30230;30231;30232;30233;30234;30235;30236;55467;55468;55469;55470;55471;55472;55473;55474;55475;55476;55477;55478;55479;55480;55481;76131;76132;76133;76134;76135;76136;76137;76138;76139;76140;76141;76142;76143;76144;76145;76146;84546;84547;84548;84549;84550;84551;88605;88606;88607;88608;88609;88610;88611;88612;88613;88614;88615;88616;90302;90303;90304;90305;90306;90307;90308;90309;90310;90311;90312;90313;107363;107364;107365;107366;107367;107368;107369;107370;107371;107372;107373;107374;107375;107376;107377;107378;107379;107380;107381;107382;107383;107384;107385;107386;108022;108023;108024;108025;108026;108027;108028;108029;108030;108031;108032;108033;108034;108035;108036;108037;116011;116012;116013;116014;116015;116016;116017;116018;116019;116020;116021;116022;116023;116024;116025;116026;116027;116028;116029;116030;116031;116032;116033;116034;116035;116036;116037;116038;116039;116040;127209;127210;127211;127212;127213;127214;127215;127216;127217;127218;127219;127220</t>
  </si>
  <si>
    <t>704;705;706;707;708;709;710;711;712;713;714;715;716;717;718;719;9384;12423;12424;12425;12426;12427;12428;12429;12430;25868;25869;25870;25871;25872;25873;25874;25875;25876;25877;25878;25879;25880;25881;25882;25883;25884;48493;48494;48495;48496;48497;48498;48499;48500;48501;48502;66033;66034;66035;66036;66037;73091;76663;76664;76665;76666;76667;76668;76669;78240;78241;78242;78243;91888;91889;91890;91891;91892;91893;91894;91895;91896;91897;91898;92326;92327;92328;92329;92330;92331;92332;92333;92334;92335;92336;92337;92338;100700;100701;100702;100703;100704;100705;100706;100707;100708;100709;100710;100711;100712;100713;100714;100715;100716;100717;100718;100719;100720;100721;100722;100723;100724;100725;100726;100727;110545;110546;110547;110548;110549;110550;110551;110552;110553;110554;110555;110556</t>
  </si>
  <si>
    <t>704;9384;12423;25868;25869;48495;66034;73091;76665;78242;91890;92336;100716;110556</t>
  </si>
  <si>
    <t>368;695;2236;2441;2789;3286;4152;4351;5001;5452;5721;6676</t>
  </si>
  <si>
    <t>395;740;2371;2585;2957;3477;4382;4592;5322;5796;6077;7094</t>
  </si>
  <si>
    <t>6557;6558;6559;6560;6561;6562;6563;6564;6565;6566;6567;6568;6569;6570;6571;11828;11829;11830;11831;39863;39864;39865;39866;39867;39868;39869;39870;39871;39872;39873;39874;39875;39876;39877;39878;43771;43772;43773;43774;43775;43776;43777;43778;43779;43780;43781;43782;43783;43784;43785;43786;50342;50343;50344;50345;50346;50347;50348;50349;50350;50351;50352;50353;58965;58966;58967;58968;58969;58970;58971;58972;58973;58974;58975;58976;58977;58978;58979;58980;75456;75457;75458;75459;75460;75461;75462;75463;75464;75465;75466;78783;78784;78785;78786;78787;78788;78789;78790;90736;90737;90738;90739;90740;90741;98960;98961;98962;98963;98964;98965;98966;98967;104017;104018;104019;104020;104021;104022;104023;104024;104025;104026;104027;104028;104029;104030;104031;104032;121141;121142;121143;121144;121145;121146;121147;121148;121149;121150;121151;121152;121153;121154;121155;121156</t>
  </si>
  <si>
    <t>6030;6031;6032;6033;10125;34738;34739;34740;34741;34742;34743;34744;34745;34746;34747;34748;34749;38247;38248;38249;43967;51378;51379;51380;51381;51382;51383;65488;65489;65490;65491;65492;65493;68118;68119;78619;85134;89333;89334;89335;89336;89337;105002;105003;105004;105005;105006;105007;105008</t>
  </si>
  <si>
    <t>6030;10125;34749;38248;43967;51383;65488;68118;78619;85134;89334;105008</t>
  </si>
  <si>
    <t>Q3U2P1</t>
  </si>
  <si>
    <t>Protein transport protein Sec24A</t>
  </si>
  <si>
    <t>Sec24a</t>
  </si>
  <si>
    <t>sp|Q3U2P1|SC24A_MOUSE Protein transport protein Sec24A OS=Mus musculus OX=10090 GN=Sec24a PE=1 SV=1</t>
  </si>
  <si>
    <t>21;2829;4089;4603;5393;5717;6207;6327</t>
  </si>
  <si>
    <t>22;2999;4316;4898;5731;6073;6601;6725</t>
  </si>
  <si>
    <t>344;345;346;347;348;349;350;351;352;353;354;355;356;357;358;359;51129;51130;51131;51132;51133;51134;51135;51136;51137;51138;51139;51140;51141;51142;51143;51144;73952;73953;73954;73955;73956;73957;73958;73959;73960;73961;73962;73963;73964;73965;73966;73967;73968;73969;73970;73971;73972;73973;73974;73975;73976;73977;73978;73979;73980;73981;83572;83573;83574;83575;83576;83577;83578;83579;83580;83581;83582;97753;97754;103958;103959;103960;103961;103962;103963;113251;113252;113253;113254;113255;113256;113257;113258;113259;115130;115131;115132;115133;115134;115135;115136;115137;115138;115139;115140</t>
  </si>
  <si>
    <t>290;291;292;293;294;295;296;297;298;299;44605;44606;44607;44608;44609;44610;44611;63642;63643;63644;63645;63646;72305;72306;72307;72308;72309;72310;83908;83909;89287;89288;89289;89290;89291;98422;98423;99873;99874;99875;99876;99877;99878;99879</t>
  </si>
  <si>
    <t>292;44610;63642;72307;83908;89290;98422;99877</t>
  </si>
  <si>
    <t>Q9DBM2</t>
  </si>
  <si>
    <t>Peroxisomal bifunctional enzyme;Enoyl-CoA hydratase/3,2-trans-enoyl-CoA isomerase;3-hydroxyacyl-CoA dehydrogenase</t>
  </si>
  <si>
    <t>Ehhadh</t>
  </si>
  <si>
    <t>sp|Q9DBM2|ECHP_MOUSE Peroxisomal bifunctional enzyme OS=Mus musculus OX=10090 GN=Ehhadh PE=1 SV=4</t>
  </si>
  <si>
    <t>291;378;727;1666;1732;2286;2547;2613;2780;2781;2815;2987;2996;3047;3078;3107;3409;3430;3600;3640;3736;3782;3951;4086;4305;4306;5076;5238;5333;5465;5588;5778;6424;6436;6721;6817;7210;7236;7240</t>
  </si>
  <si>
    <t>313;405;772;1781;1851;2422;2696;2763;2948;2949;2984;3164;3174;3231;3264;3265;3294;3609;3630;3807;3848;3947;3997;4169;4313;4544;4545;5404;5570;5668;5811;5937;6139;6140;6827;6828;6840;7144;7242;7650;7677;7678;7682</t>
  </si>
  <si>
    <t>5341;5342;5343;5344;5345;5346;5347;5348;5349;5350;5351;5352;5353;5354;5355;5356;5357;5358;5359;5360;6803;6804;6805;6806;6807;6808;6809;6810;6811;6812;6813;6814;6815;6816;6817;6818;6819;6820;6821;6822;6823;6824;6825;6826;6827;6828;6829;6830;12279;12280;12281;12282;12283;12284;12285;12286;12287;12288;12289;12290;12291;12292;12293;29330;29331;29332;29333;29334;29335;29336;29337;29338;29339;29340;29341;29342;29343;29344;29345;30528;30529;30530;30531;30532;30533;30534;30535;30536;30537;30538;30539;30540;30541;30542;30543;30544;30545;30546;30547;30548;30549;30550;30551;30552;30553;30554;30555;30556;30557;30558;30559;40723;40724;40725;40726;40727;40728;40729;40730;40731;40732;40733;40734;40735;40736;40737;40738;45642;45643;45644;45645;45646;45647;45648;45649;45650;45651;45652;45653;45654;45655;45656;45657;46660;46661;46662;46663;46664;46665;46666;46667;46668;46669;46670;46671;46672;46673;46674;46675;46676;46677;46678;46679;46680;46681;46682;46683;46684;46685;46686;46687;46688;46689;46690;46691;50161;50162;50163;50164;50165;50166;50167;50168;50169;50170;50171;50172;50173;50174;50175;50176;50177;50178;50179;50180;50181;50182;50183;50184;50185;50186;50187;50188;50189;50190;50191;50192;50193;50194;50195;50196;50197;50198;50199;50200;50201;50202;50837;50838;50839;50840;50841;50842;50843;50844;50845;50846;50847;50848;50849;50850;50851;50852;50853;50854;50855;50856;50857;50858;50859;50860;50861;50862;53821;53822;53823;53824;53825;53826;53827;53828;53829;53830;53831;53832;53833;53834;53835;53836;53837;54009;54010;54011;54012;54013;54014;54015;54016;54017;54018;54019;54020;54021;54022;54023;54024;54025;54026;54027;54028;54029;54030;54031;54032;54033;54034;54035;54036;54037;54038;54039;54040;54041;54042;54043;54044;54045;54046;54047;54048;54049;54050;54051;55065;55066;55067;55068;55069;55070;55071;55072;55073;55074;55075;55076;55077;55078;55079;55080;55621;55622;55623;55624;55625;55626;55627;55628;55629;55630;55631;55632;55633;55634;55635;55636;55637;55638;55639;55640;55641;55642;55643;55644;55645;55646;55647;55648;55649;56044;56045;56046;56047;56048;56049;56050;56051;56052;56053;56054;56055;56056;56057;56058;56059;56060;56061;56062;56063;56064;56065;56066;56067;56068;56069;56070;56071;56072;61286;61287;61288;61289;61290;61291;61292;61293;61294;61295;61296;61297;61298;61299;61300;61301;61302;61303;61304;61305;61306;61307;61308;61309;61310;61311;61312;61313;61314;61315;61316;61693;61694;61695;61696;61697;61698;61699;61700;61701;61702;61703;61704;61705;61706;61707;61708;65434;65435;65436;65437;65438;65439;65440;65441;65442;65443;65444;65992;65993;65994;65995;65996;65997;65998;65999;66000;66001;66002;66003;66004;66005;66006;66007;66008;66009;66010;66011;66012;66013;66014;66015;66016;66017;66018;66019;66020;66021;66022;66023;67588;67589;67590;67591;67592;67593;67594;67595;67596;67597;67598;67599;67600;67601;67602;67603;68660;68661;68662;68663;68664;68665;68666;68667;68668;68669;68670;68671;68672;68673;68674;71590;71591;71592;71593;71594;71595;71596;71597;71598;71599;71600;71601;71602;71603;71604;71605;73906;73907;73908;73909;73910;73911;73912;73913;73914;73915;73916;73917;73918;73919;73920;73921;78125;78126;78127;78128;78129;78130;78131;78132;78133;78134;78135;78136;78137;78138;78139;78140;78141;78142;78143;78144;78145;78146;78147;78148;78149;78150;78151;78152;78153;78154;78155;78156;78157;78158;78159;78160;78161;78162;78163;78164;78165;78166;92237;92238;92239;92240;92241;92242;92243;92244;92245;92246;92247;92248;92249;92250;92251;92252;92253;92254;92255;92256;92257;92258;92259;92260;92261;92262;92263;92264;92265;92266;92267;92268;95060;95061;95062;95063;95064;95065;95066;95067;95068;95069;95070;95071;95072;95073;95074;95075;96789;96790;96791;96792;96793;96794;96795;96796;96797;96798;96799;96800;96801;96802;99199;99200;99201;99202;99203;99204;99205;99206;99207;99208;99209;99210;99211;99212;99213;99214;99215;99216;99217;99218;101284;101285;101286;101287;101288;101289;101290;101291;101292;101293;101294;101295;101296;101297;101298;101299;101300;101301;101302;101303;101304;101305;101306;101307;101308;101309;101310;101311;101312;101313;101314;101315;105190;105191;105192;105193;105194;105195;105196;105197;105198;105199;105200;105201;105202;105203;105204;105205;105206;105207;105208;105209;105210;105211;105212;105213;105214;105215;105216;105217;105218;105219;105220;105221;105222;105223;105224;105225;105226;105227;105228;105229;105230;105231;116642;116643;116644;116645;116646;116647;116648;116649;116650;116651;116652;116653;116654;116655;116656;116657;116658;116659;116660;116661;116662;116663;116664;116665;116666;116667;116668;116669;116670;116671;116672;116673;116674;116675;116676;116677;116678;116679;116680;116681;116682;116683;116684;116685;116686;116687;116688;117133;117134;117135;117136;117137;117138;117139;117140;117141;117142;117143;117144;117145;122219;122220;122221;122222;122223;122224;122225;122226;122227;122228;122229;122230;122231;122232;122233;122234;123783;123784;123785;123786;123787;123788;123789;123790;123791;123792;123793;123794;123795;123796;123797;123798;123799;123800;123801;123802;123803;123804;123805;123806;123807;123808;123809;123810;123811;123812;123813;123814;123815;123816;130249;130250;130251;130252;130253;130254;130255;130256;130257;130258;130259;130260;130261;130262;130263;130264;130265;130266;130267;130268;130269;130270;130271;130272;130273;130274;130275;130725;130726;130727;130728;130729;130730;130731;130732;130733;130734;130735;130736;130737;130738;130739;130740;130741;130742;130743;130744;130745;130746;130747;130748;130749;130750;130751;130752;130753;130754;130755;130756;130818;130819;130820;130821;130822;130823;130824;130825;130826;130827;130828;130829;130830;130831;130832;130833</t>
  </si>
  <si>
    <t>5056;5057;5058;5059;5060;5061;5062;5063;5064;5065;5066;5067;5068;5069;5070;5071;6208;6209;6210;6211;6212;6213;6214;6215;6216;6217;6218;6219;6220;6221;6222;6223;6224;10377;10378;10379;10380;10381;10382;10383;10384;10385;10386;10387;10388;10389;10390;10391;25206;25207;25208;25209;25210;25211;25212;25213;25214;25215;25216;25217;25218;25219;26415;26416;26417;26418;26419;26420;26421;26422;26423;26424;26425;26426;26427;26428;26429;26430;26431;26432;26433;26434;26435;26436;26437;26438;26439;26440;35415;35416;35417;35418;35419;35420;35421;35422;35423;35424;35425;35426;35427;35428;35429;35430;39917;39918;39919;39920;39921;39922;39923;39924;39925;39926;39927;39928;39929;39930;39931;40670;40671;40672;40673;40674;40675;40676;40677;40678;40679;40680;40681;40682;40683;40684;40685;40686;40687;40688;40689;40690;40691;40692;40693;40694;40695;40696;40697;40698;40699;40700;40701;43816;43817;43818;43819;43820;43821;43822;43823;43824;43825;43826;43827;43828;43829;43830;43831;43832;43833;43834;43835;43836;43837;43838;43839;43840;43841;43842;43843;43844;43845;43846;43847;43848;43849;43850;43851;43852;43853;43854;43855;43856;43857;43858;44323;44324;44325;44326;44327;44328;44329;44330;44331;44332;44333;44334;44335;44336;44337;44338;44339;46997;46998;46999;47000;47001;47002;47003;47004;47005;47006;47007;47008;47009;47010;47011;47012;47013;47014;47126;47127;47128;47129;47130;47131;47132;47133;47134;47135;47136;47137;47138;47139;47140;47141;47142;47143;47144;47145;47146;47147;47148;47149;47150;47151;47152;47153;47154;47155;47156;47157;47158;47159;47160;47161;47162;47163;47164;47165;48226;48227;48228;48229;48230;48605;48606;48607;48608;48609;48610;48611;48612;48613;48614;48615;48616;48617;48618;48619;48620;48621;48622;48623;48951;48952;48953;48954;48955;48956;48957;48958;48959;48960;48961;48962;48963;48964;48965;48966;48967;48968;48969;48970;48971;48972;48973;48974;48975;48976;48977;48978;53181;53182;53183;53184;53185;53186;53187;53188;53189;53190;53191;53192;53193;53194;53195;53196;53197;53198;53199;53200;53201;53202;53203;53204;53205;53206;53207;53208;53209;53210;53211;53212;53213;53214;53215;53216;53217;53472;53473;53474;53475;53476;53477;53478;53479;53480;53481;53482;53483;53484;53485;53486;56434;56435;56436;56437;56438;56439;56440;56441;56442;56443;56444;56824;56825;56826;56827;56828;56829;56830;56831;56832;56833;56834;56835;56836;56837;56838;56839;56840;56841;56842;56843;56844;56845;58152;58153;58154;58155;58156;58157;58158;58159;58160;58161;58162;58163;59240;59241;59242;59243;59244;59245;59246;59247;59248;59249;59250;59251;59252;59253;59254;59255;59256;59257;59258;59259;59260;59261;59262;59263;59264;59265;59266;59267;59268;61855;61856;61857;61858;61859;61860;61861;61862;61863;61864;61865;61866;61867;63618;63619;63620;63621;63622;63623;63624;63625;67649;67650;67651;67652;67653;67654;67655;67656;67657;67658;67659;67660;67661;67662;67663;67664;67665;67666;67667;67668;79874;79875;79876;79877;79878;79879;79880;79881;79882;79883;79884;79885;79886;79887;79888;79889;79890;79891;79892;79893;79894;79895;79896;79897;79898;79899;79900;79901;79902;79903;79904;79905;79906;79907;81906;81907;81908;81909;81910;81911;81912;81913;81914;81915;81916;81917;83145;83146;83147;83148;83149;83150;83151;83152;83153;83154;85297;85298;85299;85300;85301;85302;85303;85304;85305;85306;85307;86971;86972;86973;86974;86975;86976;86977;86978;86979;86980;86981;86982;86983;86984;86985;86986;86987;86988;86989;86990;86991;86992;86993;86994;86995;86996;86997;86998;86999;90273;90274;90275;90276;90277;90278;90279;90280;90281;90282;90283;90284;90285;90286;90287;90288;90289;90290;90291;90292;90293;90294;90295;90296;90297;90298;90299;90300;90301;90302;90303;90304;90305;90306;90307;101168;101169;101170;101171;101172;101173;101174;101175;101176;101177;101178;101179;101180;101181;101182;101183;101184;101185;101186;101187;101188;101189;101190;101191;101192;101193;101194;101195;101196;101197;101198;101199;101200;101201;101202;101203;101204;102066;102067;102068;102069;102070;102071;102072;102073;102074;102075;102076;102077;105979;105980;105981;105982;105983;105984;105985;105986;105987;105988;105989;105990;105991;105992;105993;105994;107609;107610;107611;107612;107613;107614;107615;107616;107617;107618;107619;107620;107621;107622;107623;107624;107625;107626;107627;107628;107629;107630;107631;107632;107633;107634;107635;107636;107637;107638;107639;107640;113111;113112;113113;113114;113115;113116;113117;113118;113119;113120;113121;113122;113123;113124;113125;113126;113127;113128;113129;113130;113131;113132;113133;113134;113507;113508;113509;113510;113511;113512;113513;113514;113515;113516;113517;113518;113594;113595;113596;113597;113598;113599;113600;113601;113602;113603;113604;113605;113606;113607</t>
  </si>
  <si>
    <t>5058;6217;10389;25217;26436;35415;39928;40673;43817;43846;44326;47005;47153;48227;48618;48953;53189;53481;56434;56827;58152;59242;61861;63619;67664;67667;79899;81917;83146;85302;86990;90295;101196;102068;105993;107633;113116;113508;113602</t>
  </si>
  <si>
    <t>443;444;445;446</t>
  </si>
  <si>
    <t>124;306;559;634</t>
  </si>
  <si>
    <t>Q9DBT9</t>
  </si>
  <si>
    <t>Dimethylglycine dehydrogenase, mitochondrial</t>
  </si>
  <si>
    <t>Dmgdh</t>
  </si>
  <si>
    <t>sp|Q9DBT9|M2GD_MOUSE Dimethylglycine dehydrogenase, mitochondrial OS=Mus musculus OX=10090 GN=Dmgdh PE=1 SV=1</t>
  </si>
  <si>
    <t>972;1086;1249;1343;1435;1578;2993;3691;4045;4288;4918;5172;5386;6046;6425;6450;6816;6972;7190</t>
  </si>
  <si>
    <t>1039;1165;1335;1436;1532;1689;3171;3901;4272;4527;5234;5503;5723;6426;6829;6854;7241;7404;7629</t>
  </si>
  <si>
    <t>17005;17006;17007;17008;17009;17010;17011;17012;17013;17014;17015;17016;17017;17018;18935;18936;18937;18938;18939;18940;18941;18942;18943;18944;18945;18946;18947;18948;18949;21563;21564;21565;21566;21567;21568;21569;21570;21571;21572;21573;21574;21575;21576;23012;23013;23014;23015;23016;23017;23018;23019;23020;23021;23022;23023;23024;23025;23026;24668;24669;27945;27946;27947;27948;27949;27950;27951;53953;53954;53955;53956;53957;53958;53959;53960;53961;53962;53963;53964;53965;66868;66869;66870;66871;66872;66873;66874;66875;66876;66877;66878;66879;66880;66881;66882;66883;66884;66885;66886;66887;66888;66889;66890;66891;66892;66893;66894;66895;66896;66897;73312;73313;73314;73315;73316;73317;73318;73319;73320;73321;73322;73323;73324;73325;73326;73327;77875;77876;77877;77878;77879;77880;77881;77882;77883;77884;77885;77886;77887;77888;77889;77890;89150;89151;89152;89153;89154;89155;89156;89157;89158;89159;89160;89161;89162;89163;89164;89165;89166;89167;89168;89169;89170;89171;89172;89173;93878;97599;97600;97601;97602;97603;109943;109944;109945;109946;109947;109948;109949;109950;109951;109952;109953;109954;116689;116690;116691;116692;116693;116694;116695;116696;116697;116698;116699;116700;116701;116702;117348;117349;117350;117351;117352;117353;117354;117355;117356;117357;117358;117359;117360;117361;117362;117363;123769;123770;123771;123772;123773;123774;123775;123776;123777;123778;123779;123780;123781;123782;126459;126460;126461;126462;126463;126464;126465;126466;126467;126468;126469;126470;126471;126472;126473;126474;129935;129936;129937;129938;129939;129940;129941;129942;129943;129944;129945;129946;129947;129948;129949;129950</t>
  </si>
  <si>
    <t>14694;14695;14696;14697;14698;14699;14700;14701;14702;14703;14704;14705;14706;14707;16270;18428;18429;18430;18431;18432;18433;18434;19550;19551;19552;19553;19554;19555;19556;19557;19558;20958;23992;23993;47094;47095;47096;47097;57561;57562;57563;57564;57565;57566;57567;57568;57569;57570;57571;57572;57573;57574;57575;57576;57577;57578;63155;63156;63157;63158;63159;63160;63161;63162;67482;67483;67484;67485;67486;67487;67488;67489;67490;67491;67492;67493;67494;67495;77200;77201;77202;77203;77204;77205;77206;77207;77208;77209;77210;77211;77212;77213;77214;81078;83745;83746;83747;83748;83749;94810;94811;94812;101205;101206;101207;101208;101209;101210;101211;101212;101213;101214;101215;102203;102204;102205;102206;107596;107597;107598;107599;107600;107601;107602;107603;107604;107605;107606;107607;107608;109780;109781;109782;109783;109784;109785;109786;109787;109788;109789;109790;109791;112839;112840;112841;112842</t>
  </si>
  <si>
    <t>14697;16270;18432;19550;20958;23992;47094;57567;63162;67486;77203;81078;83746;94812;101208;102203;107598;109791;112842</t>
  </si>
  <si>
    <t>335;1154;2395;2633;4307;6833</t>
  </si>
  <si>
    <t>360;1237;2536;2783;4546;7259</t>
  </si>
  <si>
    <t>6036;6037;6038;6039;6040;6041;6042;6043;6044;6045;6046;6047;6048;6049;19971;19972;19973;19974;19975;42850;42851;42852;42853;42854;42855;42856;42857;42858;42859;42860;42861;46964;46965;46966;46967;46968;46969;46970;46971;46972;46973;46974;46975;46976;46977;78167;78168;78169;124099;124100;124101;124102;124103;124104;124105;124106;124107;124108;124109;124110;124111</t>
  </si>
  <si>
    <t>5649;5650;5651;5652;5653;5654;5655;5656;5657;5658;5659;17161;17162;17163;17164;37347;37348;37349;37350;37351;37352;37353;37354;37355;37356;40922;40923;40924;40925;40926;40927;40928;40929;40930;67669;107944;107945;107946;107947</t>
  </si>
  <si>
    <t>5659;17162;37349;40924;67669;107946</t>
  </si>
  <si>
    <t>P41216</t>
  </si>
  <si>
    <t>Long-chain-fatty-acid--CoA ligase 1</t>
  </si>
  <si>
    <t>Acsl1</t>
  </si>
  <si>
    <t>sp|P41216|ACSL1_MOUSE Long-chain-fatty-acid--CoA ligase 1 OS=Mus musculus OX=10090 GN=Acsl1 PE=1 SV=2</t>
  </si>
  <si>
    <t>132;264;324;346;347;699;896;1189;1609;2122;2289;2311;2382;2921;2933;2934;2959;3051;3363;3488;3609;3970;3984;4014;4028;4282;4312;4476;4566;4818;5304;5605;5606;5759;6031;6524;6599;6929;6935</t>
  </si>
  <si>
    <t>140;283;348;371;372;373;744;960;1275;1720;2255;2425;2448;2523;3096;3109;3110;3135;3235;3236;3562;3692;3816;4190;4204;4235;4251;4252;4521;4551;4552;4731;4852;4853;5129;5637;5957;5958;6119;6410;6411;6931;7011;7356;7362</t>
  </si>
  <si>
    <t>2258;2259;2260;2261;2262;2263;2264;2265;2266;2267;2268;2269;2270;2271;2272;2273;2274;2275;2276;2277;2278;2279;2280;2281;2282;2283;2284;2285;2286;2287;2288;2289;4799;4800;4801;4802;4803;4804;4805;4806;4807;4808;4809;4810;4811;4812;4813;4814;5888;5889;5890;5891;5892;5893;5894;5895;5896;5897;5898;5899;5900;5901;6219;6220;6221;6222;6223;6224;6225;6226;6227;6228;6229;6230;6231;6232;6233;6234;6235;6236;6237;6238;6239;6240;6241;6242;6243;6244;6245;6246;6247;6248;6249;6250;6251;6252;6253;6254;6255;6256;6257;6258;6259;6260;6261;6262;11860;11861;11862;11863;11864;11865;11866;11867;11868;11869;11870;11871;11872;11873;11874;11875;15711;15712;15713;15714;15715;15716;15717;15718;15719;15720;15721;15722;15723;15724;15725;15726;15727;15728;15729;15730;15731;15732;15733;15734;15735;15736;15737;15738;15739;15740;15741;15742;20582;20583;20584;20585;20586;20587;20588;20589;20590;20591;20592;20593;20594;20595;20596;20597;20598;20599;20600;20601;20602;20603;20604;20605;20606;20607;20608;20609;20610;20611;20612;20613;28401;28402;28403;28404;28405;28406;28407;28408;28409;28410;28411;28412;28413;28414;28415;28416;28417;28418;28419;28420;28421;28422;28423;28424;28425;28426;28427;28428;28429;28430;28431;37371;37372;37373;37374;37375;37376;37377;37378;37379;37380;37381;37382;37383;37384;37385;37386;37387;37388;37389;37390;37391;37392;37393;37394;37395;37396;37397;37398;37399;37400;40769;40770;40771;40772;40773;40774;40775;40776;40777;40778;40779;40780;40781;40782;40783;40784;40785;40786;40787;40788;40789;40790;40791;40792;40793;40794;40795;40796;40797;40798;40799;40800;40801;41127;41128;41129;41130;41131;41132;41133;41134;41135;41136;41137;41138;41139;41140;41141;41142;42644;42645;42646;42647;42648;42649;42650;42651;42652;42653;42654;42655;42656;42657;42658;42659;52724;52725;52726;52727;52728;52729;52730;52731;52732;52733;52734;52735;52736;52737;52738;52739;52942;52943;52944;52945;52946;52947;52948;52949;52950;52951;52952;52953;52954;52955;52956;52957;52958;52959;52960;52961;52962;52963;52964;52965;52966;52967;52968;52969;52970;52971;52972;52973;52974;52975;52976;52977;52978;52979;52980;52981;52982;52983;52984;52985;52986;52987;52988;52989;52990;52991;53366;53367;53368;53369;53370;53371;53372;53373;53374;53375;53376;53377;53378;53379;53380;53381;55125;55126;55127;55128;55129;55130;55131;55132;55133;55134;55135;55136;55137;55138;55139;55140;55141;55142;55143;55144;55145;55146;55147;55148;55149;55150;55151;55152;55153;55154;55155;55156;55157;60486;60487;60488;60489;60490;60491;60492;60493;60494;60495;60496;60497;60498;62832;62833;62834;62835;62836;62837;62838;62839;62840;62841;62842;62843;62844;62845;62846;62847;62848;62849;62850;62851;62852;62853;62854;62855;62856;62857;62858;62859;62860;62861;62862;62863;65542;65543;65544;65545;65546;65547;65548;65549;65550;65551;65552;65553;65554;65555;65556;65557;72058;72059;72060;72061;72062;72063;72064;72065;72066;72067;72068;72069;72070;72071;72072;72073;72074;72284;72285;72286;72287;72288;72289;72290;72291;72292;72293;72294;72295;72296;72297;72298;72299;72787;72788;72789;72790;72791;72792;72793;72794;72795;72796;72797;72798;73019;73020;73021;73022;73023;73024;73025;73026;73027;73028;73029;73030;73031;73032;73033;73034;73035;73036;73037;73038;73039;73040;73041;73042;73043;73044;73045;73046;73047;73048;73049;73050;73051;73052;73053;77806;77807;77808;77809;77810;77811;77812;77813;77814;77815;77816;77817;77818;77819;78209;78210;78211;78212;78213;78214;78215;78216;78217;78218;78219;78220;78221;78222;78223;78224;78225;78226;78227;78228;78229;78230;78231;78232;78233;78234;78235;78236;78237;78238;78239;78240;78241;78242;78243;78244;78245;80701;80702;80703;80704;80705;80706;80707;80708;80709;80710;80711;80712;80713;80714;80715;80716;82906;82907;82908;82909;82910;82911;82912;82913;82914;82915;82916;82917;82918;82919;82920;82921;82922;82923;82924;82925;82926;82927;82928;82929;82930;82931;82932;82933;82934;82935;82936;82937;82938;82939;82940;82941;82942;82943;82944;82945;82946;82947;82948;82949;82950;82951;87388;87389;87390;87391;87392;87393;87394;87395;87396;87397;87398;87399;87400;87401;87402;96305;96306;96307;96308;96309;96310;96311;96312;96313;96314;96315;96316;96317;96318;96319;96320;96321;96322;96323;96324;96325;96326;96327;96328;96329;101718;101719;101720;101721;101722;101723;101724;101725;101726;101727;101728;101729;101730;101731;101732;101733;101734;101735;101736;101737;101738;101739;101740;101741;101742;101743;101744;101745;101746;104804;104805;104806;104807;104808;104809;104810;104811;104812;104813;104814;104815;104816;104817;104818;104819;104820;104821;104822;104823;104824;104825;104826;104827;104828;104829;104830;104831;104832;104833;104834;104835;104836;104837;104838;104839;104840;104841;104842;104843;104844;104845;104846;104847;104848;104849;104850;104851;104852;109673;109674;109675;109676;109677;109678;109679;109680;109681;109682;109683;109684;109685;109686;109687;109688;109689;109690;109691;109692;109693;109694;109695;109696;109697;109698;109699;109700;109701;109702;118646;118647;118648;118649;118650;118651;118652;118653;118654;118655;118656;118657;118658;118659;118660;118661;118662;118663;118664;118665;118666;119801;119802;119803;119804;119805;119806;119807;119808;119809;119810;119811;119812;119813;119814;119815;119816;119817;119818;119819;119820;119821;119822;119823;119824;119825;119826;119827;119828;119829;119830;119831;119832;119833;119834;125616;125617;125618;125619;125620;125621;125622;125623;125624;125625;125626;125627;125628;125629;125630;125631;125632;125633;125634;125635;125636;125637;125638;125639;125640;125641;125642;125643;125720;125721;125722;125723;125724;125725;125726;125727;125728;125729;125730;125731;125732;125733;125734;125735</t>
  </si>
  <si>
    <t>2138;2139;2140;2141;2142;2143;2144;2145;2146;2147;2148;2149;2150;2151;2152;2153;2154;2155;2156;2157;2158;2159;2160;2161;2162;2163;2164;2165;2166;2167;2168;4339;4340;4341;4342;4343;4344;4345;4346;5523;5524;5525;5526;5527;5528;5529;5530;5531;5532;5533;5534;5535;5536;5791;5792;5793;5794;5795;5796;5797;5798;5799;5800;5801;5802;5803;5804;5805;5806;5807;5808;5809;10138;10139;10140;10141;10142;10143;10144;10145;10146;10147;10148;10149;10150;10151;10152;10153;13952;13953;13954;13955;13956;13957;13958;13959;13960;13961;13962;13963;13964;13965;17741;17742;17743;17744;17745;17746;17747;17748;17749;17750;17751;17752;17753;17754;17755;17756;17757;17758;17759;17760;17761;17762;17763;17764;17765;17766;17767;17768;17769;17770;24422;24423;24424;24425;24426;24427;24428;24429;24430;24431;24432;24433;24434;24435;24436;24437;24438;24439;24440;24441;24442;24443;24444;24445;24446;24447;24448;24449;24450;24451;32245;32246;32247;32248;32249;32250;32251;32252;32253;32254;32255;32256;32257;32258;32259;32260;32261;32262;32263;32264;32265;32266;32267;32268;32269;32270;32271;32272;32273;35459;35460;35461;35462;35463;35464;35465;35466;35467;35468;35469;35470;35471;35472;35473;35474;35475;35476;35477;35478;35479;35480;35481;35482;35483;35484;35485;35486;35704;35705;35706;35707;35708;35709;35710;35711;35712;35713;35714;35715;35716;35717;35718;35719;35720;35721;35722;35723;35724;35725;35726;35727;37184;37185;37186;37187;37188;37189;37190;37191;37192;37193;37194;37195;37196;37197;37198;37199;46161;46162;46163;46164;46165;46166;46167;46168;46169;46170;46171;46172;46173;46174;46175;46176;46177;46178;46179;46180;46181;46182;46183;46184;46185;46186;46339;46340;46341;46342;46343;46344;46345;46346;46347;46348;46349;46350;46351;46352;46353;46354;46355;46356;46357;46358;46359;46360;46361;46362;46363;46364;46365;46366;46367;46368;46369;46370;46371;46372;46373;46374;46375;46376;46377;46378;46379;46380;46381;46382;46383;46604;46605;46606;46607;46608;46609;46610;46611;46612;46613;46614;46615;46616;46617;46618;46619;46620;46621;46622;46623;46624;46625;46626;46627;46628;46629;46630;46631;46632;46633;46634;46635;46636;46637;46638;48248;48249;48250;48251;48252;48253;48254;48255;48256;48257;48258;48259;48260;48261;48262;48263;48264;48265;48266;48267;48268;48269;48270;48271;48272;48273;48274;48275;48276;48277;48278;48279;48280;52642;52643;52644;52645;52646;54289;54290;54291;54292;54293;54294;54295;54296;54297;54298;54299;54300;54301;54302;54303;54304;54305;54306;54307;54308;54309;54310;54311;54312;54313;54314;54315;54316;54317;54318;54319;54320;56530;56531;56532;56533;56534;56535;56536;56537;56538;56539;56540;56541;56542;56543;56544;56545;56546;56547;56548;56549;56550;56551;56552;56553;56554;56555;56556;56557;56558;56559;62240;62241;62242;62243;62244;62245;62246;62247;62248;62249;62250;62251;62252;62253;62254;62255;62256;62257;62258;62259;62260;62261;62262;62263;62264;62457;62458;62459;62460;62461;62462;62463;62464;62465;62466;62467;62468;62469;62470;62471;62472;62836;62981;62982;62983;62984;62985;62986;62987;62988;62989;62990;62991;62992;62993;62994;62995;62996;62997;62998;62999;63000;63001;63002;63003;63004;67443;67690;67691;67692;67693;67694;67695;67696;67697;67698;67699;67700;67701;67702;67703;67704;67705;67706;67707;67708;67709;67710;67711;67712;67713;67714;67715;67716;67717;67718;67719;67720;67721;67722;67723;67724;67725;67726;67727;67728;67729;67730;67731;69629;69630;69631;69632;69633;69634;69635;69636;69637;69638;69639;69640;69641;69642;69643;69644;69645;69646;69647;69648;69649;69650;69651;69652;69653;69654;69655;69656;71912;71913;71914;71915;71916;71917;71918;71919;71920;71921;71922;71923;71924;71925;71926;71927;71928;71929;71930;71931;71932;71933;71934;71935;71936;71937;71938;71939;71940;75513;82762;82763;82764;82765;82766;82767;82768;82769;82770;82771;82772;82773;82774;82775;82776;82777;82778;87338;87339;87340;87341;87342;87343;87344;87345;87346;87347;87348;87349;87350;87351;87352;87353;87354;87355;87356;87357;87358;87359;87360;87361;87362;87363;89951;89952;89953;89954;89955;89956;89957;89958;89959;89960;89961;89962;89963;89964;89965;89966;89967;89968;89969;89970;89971;89972;89973;89974;89975;89976;89977;89978;89979;89980;89981;89982;89983;89984;89985;89986;89987;89988;89989;89990;89991;89992;89993;89994;94597;94598;94599;94600;94601;94602;94603;94604;94605;94606;94607;94608;94609;94610;94611;94612;94613;94614;94615;94616;94617;94618;94619;94620;94621;94622;103094;103095;103096;103097;103098;103099;103100;103101;103102;103103;103104;103105;103106;103107;103108;104007;104008;104009;104010;104011;104012;104013;104014;104015;104016;104017;104018;104019;104020;104021;104022;104023;104024;104025;104026;104027;104028;104029;104030;104031;104032;104033;104034;104035;104036;104037;104038;104039;104040;104041;104042;104043;104044;104045;109166;109167;109168;109169;109170;109171;109172;109173;109174;109175;109176;109177;109178;109179;109180;109181;109182;109183;109184;109185;109186;109187;109188;109189;109190;109191;109192;109238</t>
  </si>
  <si>
    <t>2139;4339;5531;5798;5809;10139;13954;17754;24451;32246;35486;35709;37193;46161;46351;46381;46606;48277;52643;54290;56538;62251;62472;62836;62985;67443;67720;69655;71923;75513;82772;87348;87360;89994;94619;103102;104031;109188;109238</t>
  </si>
  <si>
    <t>127;128;129;130;131;132</t>
  </si>
  <si>
    <t>12;59;93;228;432;498</t>
  </si>
  <si>
    <t>P34927</t>
  </si>
  <si>
    <t>Asialoglycoprotein receptor 1</t>
  </si>
  <si>
    <t>Asgr1</t>
  </si>
  <si>
    <t>sp|P34927|ASGR1_MOUSE Asialoglycoprotein receptor 1 OS=Mus musculus OX=10090 GN=Asgr1 PE=1 SV=4</t>
  </si>
  <si>
    <t>827;1004;1162;5068;5528</t>
  </si>
  <si>
    <t>879;1072;1245;5396;5875</t>
  </si>
  <si>
    <t>13975;13976;13977;13978;13979;13980;13981;13982;13983;13984;13985;13986;13987;13988;13989;13990;17495;17496;17497;17498;17499;17500;17501;17502;17503;17504;17505;17506;17507;17508;17509;17510;20152;20153;20154;20155;20156;20157;20158;20159;20160;92135;92136;92137;92138;92139;92140;92141;92142;92143;92144;92145;92146;92147;92148;92149;100313;100314;100315</t>
  </si>
  <si>
    <t>12104;12105;12106;12107;12108;12109;12110;12111;12112;12113;12114;15087;15088;15089;15090;15091;15092;15093;15094;15095;15096;15097;15098;15099;15100;17292;17293;79837;86372;86373</t>
  </si>
  <si>
    <t>12110;15087;17292;79837;86373</t>
  </si>
  <si>
    <t>Cytochrome c oxidase subunit 2</t>
  </si>
  <si>
    <t>Mtco2</t>
  </si>
  <si>
    <t>sp|P00405|COX2_MOUSE Cytochrome c oxidase subunit 2 OS=Mus musculus OX=10090 GN=Mtco2 PE=1 SV=1</t>
  </si>
  <si>
    <t>3135;3950;4526;6827</t>
  </si>
  <si>
    <t>3323;4168;4794;4795;7253</t>
  </si>
  <si>
    <t>56541;56542;56543;71570;71571;71572;71573;71574;71575;71576;71577;71578;71579;71580;71581;71582;71583;71584;71585;71586;71587;71588;71589;81880;81881;81882;81883;81884;81885;81886;81887;81888;81889;81890;81891;81892;81893;81894;81895;81896;81897;81898;81899;81900;81901;81902;81903;81904;81905;81906;81907;81908;81909;81910;81911;81912;81913;124033;124034;124035;124036</t>
  </si>
  <si>
    <t>49312;61839;61840;61841;61842;61843;61844;61845;61846;61847;61848;61849;61850;61851;61852;61853;61854;70751;70752;70753;70754;70755;70756;70757;70758;70759;70760;70761;70762;70763;70764;70765;70766;70767;70768;70769;70770;70771;70772;70773;107893;107894;107895</t>
  </si>
  <si>
    <t>49312;61849;70760;107894</t>
  </si>
  <si>
    <t>44;45</t>
  </si>
  <si>
    <t>86;152</t>
  </si>
  <si>
    <t>P62245</t>
  </si>
  <si>
    <t>40S ribosomal protein S15a</t>
  </si>
  <si>
    <t>Rps15a</t>
  </si>
  <si>
    <t>sp|P62245|RS15A_MOUSE 40S ribosomal protein S15a OS=Mus musculus OX=10090 GN=Rps15a PE=1 SV=2</t>
  </si>
  <si>
    <t>1773;1934;2696;4563;4978;6715;6951</t>
  </si>
  <si>
    <t>1893;2058;2854;4847;5298;7138;7381</t>
  </si>
  <si>
    <t>31196;31197;31198;31199;31200;31201;31202;31203;31204;31205;31206;31207;31208;31209;31210;31211;33766;33767;33768;33769;33770;33771;33772;33773;33774;33775;33776;33777;33778;33779;33780;48245;48246;48247;48248;48249;48250;48251;48252;48253;48254;48255;48256;48257;48258;48259;48260;82827;82828;82829;82830;82831;82832;82833;82834;82835;82836;82837;82838;82839;82840;82841;82842;82843;90350;90351;90352;90353;90354;90355;90356;90357;90358;90359;90360;90361;90362;90363;90364;90365;122125;126084;126085;126086;126087;126088;126089;126090;126091;126092;126093;126094;126095;126096;126097;126098;126099</t>
  </si>
  <si>
    <t>26785;26786;26787;26788;26789;26790;26791;26792;26793;26794;26795;26796;26797;26798;26799;26800;28735;28736;28737;28738;28739;28740;28741;28742;42121;42122;42123;42124;42125;42126;42127;42128;42129;42130;42131;42132;42133;42134;42135;42136;71822;71823;71824;71825;71826;71827;71828;71829;71830;71831;71832;71833;71834;71835;71836;71837;71838;78272;78273;78274;78275;78276;78277;78278;78279;78280;78281;78282;78283;105890;109542;109543;109544;109545;109546;109547;109548;109549;109550;109551;109552;109553;109554;109555;109556</t>
  </si>
  <si>
    <t>26790;28738;42133;71831;78277;105890;109543</t>
  </si>
  <si>
    <t>Q8VBT2</t>
  </si>
  <si>
    <t>L-serine dehydratase/L-threonine deaminase</t>
  </si>
  <si>
    <t>Sds</t>
  </si>
  <si>
    <t>sp|Q8VBT2|SDHL_MOUSE L-serine dehydratase/L-threonine deaminase OS=Mus musculus OX=10090 GN=Sds PE=1 SV=3</t>
  </si>
  <si>
    <t>42;3753;3785</t>
  </si>
  <si>
    <t>44;3966;4000</t>
  </si>
  <si>
    <t>639;640;641;642;643;644;645;646;647;648;649;68003;68004;68005;68006;68007;68008;68009;68010;68011;68012;68013;68706;68707;68708;68709;68710;68711;68712;68713;68714;68715</t>
  </si>
  <si>
    <t>477;478;479;480;481;482;483;484;58450;58451;58452;58453;58454;58455;58456;59296;59297;59298</t>
  </si>
  <si>
    <t>480;58456;59297</t>
  </si>
  <si>
    <t>P05208</t>
  </si>
  <si>
    <t>Chymotrypsin-like elastase family member 2A</t>
  </si>
  <si>
    <t>Cela2a</t>
  </si>
  <si>
    <t>sp|P05208|CEL2A_MOUSE Chymotrypsin-like elastase family member 2A OS=Mus musculus OX=10090 GN=Cela2a PE=1 SV=1</t>
  </si>
  <si>
    <t>3612;6576</t>
  </si>
  <si>
    <t>3819;6987</t>
  </si>
  <si>
    <t>65584;65585;65586;65587;65588;65589;65590;65591;65592;65593;65594;65595;65596;65597;65598;119430;119431;119432;119433;119434;119435;119436;119437;119438;119439;119440;119441;119442;119443;119444</t>
  </si>
  <si>
    <t>56573;56574;56575;56576;56577;56578;56579;56580;56581;103789;103790;103791;103792;103793;103794;103795;103796;103797;103798;103799;103800;103801;103802;103803</t>
  </si>
  <si>
    <t>56578;103792</t>
  </si>
  <si>
    <t>P14211</t>
  </si>
  <si>
    <t>Calreticulin</t>
  </si>
  <si>
    <t>Calr</t>
  </si>
  <si>
    <t>sp|P14211|CALR_MOUSE Calreticulin OS=Mus musculus OX=10090 GN=Calr PE=1 SV=1</t>
  </si>
  <si>
    <t>300;1014;1538;1793;2060;2081;2084;2665;2887;2898;3054;3481;3538;3742;5021</t>
  </si>
  <si>
    <t>322;1085;1649;1913;2188;2211;2214;2818;3061;3072;3239;3684;3743;3953;5344</t>
  </si>
  <si>
    <t>5468;5469;5470;5471;5472;5473;5474;5475;5476;5477;5478;5479;5480;5481;5482;5483;5484;5485;5486;5487;5488;5489;5490;5491;5492;5493;5494;5495;5496;5497;5498;5499;5500;5501;5502;5503;17810;17811;17812;17813;17814;17815;17816;17817;17818;17819;17820;17821;26729;26730;26731;26732;26733;26734;26735;26736;26737;26738;26739;26740;26741;26742;26743;31507;31508;31509;31510;31511;31512;31513;31514;31515;31516;31517;31518;31519;31520;31521;35846;35847;35848;35849;35850;35851;35852;35853;35854;35855;35856;35857;35858;35859;35860;35861;36708;36709;36710;36711;36712;36713;36714;36715;36716;36717;36718;36719;36720;36721;36722;36723;36748;36749;36750;36751;36752;36753;36754;36755;36756;36757;36758;36759;36760;36761;36762;36763;47527;47528;47529;47530;47531;47532;47533;47534;47535;47536;47537;47538;47539;47540;47541;47542;47543;47544;47545;47546;47547;47548;47549;47550;47551;47552;47553;47554;47555;47556;47557;47558;47559;47560;47561;52144;52145;52146;52147;52148;52149;52150;52151;52152;52153;52154;52155;52156;52157;52158;52159;52160;52161;52162;52163;52164;52165;52166;52167;52168;52169;52303;52304;52305;52306;52307;52308;52309;52310;52311;52312;52313;52314;52315;55185;55186;55187;55188;55189;55190;55191;55192;55193;55194;55195;55196;55197;55198;55199;55200;55201;55202;55203;55204;55205;55206;55207;55208;55209;55210;55211;55212;55213;55214;55215;55216;55217;55218;55219;55220;55221;55222;55223;55224;55225;55226;55227;55228;62691;62692;62693;62694;62695;62696;62697;62698;62699;62700;62701;62702;64003;64004;64005;64006;64007;64008;64009;64010;64011;64012;64013;64014;64015;64016;64017;64018;64019;64020;64021;64022;64023;64024;64025;64026;64027;64028;64029;64030;64031;64032;64033;64034;67710;67711;67712;67713;67714;67715;67716;67717;67718;67719;67720;67721;67722;67723;91134;91135;91136;91137;91138;91139;91140;91141;91142</t>
  </si>
  <si>
    <t>5129;5130;5131;5132;5133;5134;5135;5136;5137;5138;5139;5140;5141;5142;5143;5144;5145;5146;5147;5148;5149;5150;15463;22869;22870;22871;22872;22873;22874;22875;22876;22877;22878;22879;22880;22881;22882;22883;27039;30625;30626;30627;30628;30629;30630;30631;30632;30633;30634;31763;31764;31765;31766;31767;31768;31769;31770;31771;31780;31781;31782;31783;31784;31785;31786;31787;31788;31789;31790;31791;41414;41415;41416;41417;41418;41419;41420;41421;41422;41423;41424;41425;41426;41427;41428;41429;41430;41431;41432;41433;41434;41435;41436;41437;41438;41439;41440;41441;41442;45608;45609;45610;45611;45612;45613;45614;45615;45616;45617;45618;45619;45620;45621;45622;45623;45624;45625;45626;45627;45628;45629;45731;45732;45733;45734;45735;45736;45737;45738;45739;45740;45741;45742;45743;45744;48289;48290;48291;48292;48293;48294;48295;48296;48297;48298;48299;48300;48301;48302;48303;48304;48305;48306;48307;48308;48309;48310;48311;48312;48313;48314;54170;54171;54172;54173;54174;54175;54176;54177;54178;54179;54180;55234;55235;55236;55237;55238;55239;55240;55241;55242;55243;55244;55245;55246;55247;55248;55249;55250;55251;58225;58226;58227;58228;58229;58230;58231;58232;58233;58234;58235;58236;58237;58238;58239;58240;78891</t>
  </si>
  <si>
    <t>5132;15463;22870;27039;30625;31766;31791;41437;45626;45733;48293;54178;55234;58236;78891</t>
  </si>
  <si>
    <t>P52825</t>
  </si>
  <si>
    <t>Carnitine O-palmitoyltransferase 2, mitochondrial</t>
  </si>
  <si>
    <t>Cpt2</t>
  </si>
  <si>
    <t>sp|P52825|CPT2_MOUSE Carnitine O-palmitoyltransferase 2, mitochondrial OS=Mus musculus OX=10090 GN=Cpt2 PE=1 SV=2</t>
  </si>
  <si>
    <t>212;560;836;1087;1144;1170;1449;2602;2742;3406;3861;5153;5367;5387;5847;6016;7105;7160</t>
  </si>
  <si>
    <t>229;598;888;1166;1227;1253;1546;2752;2902;3606;4078;5484;5703;5724;6214;6394;7540;7596</t>
  </si>
  <si>
    <t>3749;3750;3751;3752;3753;3754;3755;3756;3757;3758;3759;3760;3761;3762;3763;3764;3765;3766;3767;3768;3769;3770;3771;3772;3773;3774;3775;3776;9733;9734;9735;9736;9737;9738;9739;9740;9741;9742;9743;9744;9745;9746;14172;18950;18951;18952;18953;18954;18955;18956;18957;18958;18959;18960;18961;18962;18963;18964;18965;18966;18967;18968;18969;18970;18971;18972;18973;18974;18975;19869;19870;19871;19872;19873;19874;19875;19876;19877;19878;19879;20220;20221;20222;20223;20224;20225;20226;20227;20228;20229;20230;20231;20232;24845;24846;24847;24848;24849;24850;24851;24852;24853;24854;24855;24856;24857;24858;24859;24860;46507;46508;46509;46510;46511;46512;46513;46514;46515;46516;46517;46518;46519;46520;46521;46522;49182;49183;49184;49185;49186;49187;49188;49189;49190;49191;49192;49193;49194;49195;49196;49197;61235;61236;61237;61238;61239;61240;61241;61242;61243;61244;61245;61246;61247;61248;61249;61250;61251;61252;61253;70095;70096;70097;70098;70099;70100;70101;70102;70103;70104;70105;70106;70107;70108;70109;70110;70111;70112;70113;70114;70115;70116;70117;70118;70119;70120;70121;70122;70123;70124;70125;70126;70127;70128;70129;70130;70131;93573;93574;93575;93576;93577;93578;93579;93580;93581;93582;93583;93584;97299;97300;97301;97302;97303;97304;97305;97306;97307;97308;97309;97310;97311;97312;97313;97314;97315;97604;97605;97606;97607;97608;97609;97610;97611;97612;97613;97614;97615;97616;97617;97618;97619;106299;106300;106301;106302;106303;106304;106305;106306;106307;106308;106309;106310;106311;106312;106313;106314;106315;106316;106317;106318;106319;106320;106321;106322;106323;106324;106325;106326;109104;109105;109106;109107;109108;109109;109110;109111;109112;109113;109114;109115;109116;109117;109118;109119;128453;128454;128455;128456;128457;128458;128459;128460;128461;128462;128463;128464;129434;129435;129436;129437;129438;129439;129440;129441;129442;129443;129444;129445;129446;129447;129448;129449;129450;129451;129452;129453;129454;129455;129456;129457;129458;129459;129460;129461;129462</t>
  </si>
  <si>
    <t>3376;3377;3378;3379;3380;3381;3382;3383;3384;3385;3386;3387;3388;3389;3390;3391;3392;3393;3394;3395;3396;3397;3398;3399;3400;8464;8465;8466;8467;8468;8469;8470;8471;8472;12265;16271;16272;16273;16274;16275;16276;16277;16278;16279;16280;16281;16282;16283;16284;16285;16286;17118;17119;17120;17314;17315;17316;17317;17318;17319;17320;17321;17322;17323;17324;21072;21073;21074;21075;21076;21077;21078;21079;21080;21081;21082;21083;21084;21085;21086;21087;40545;40546;40547;40548;40549;40550;40551;40552;40553;40554;40555;40556;40557;40558;40559;42985;42986;42987;42988;42989;42990;42991;42992;42993;42994;42995;42996;53154;53155;60690;60691;60692;60693;60694;60695;60696;60697;60698;60699;60700;60701;60702;60703;60704;60705;60706;60707;60708;60709;60710;60711;60712;60713;60714;80894;80895;80896;80897;80898;80899;80900;80901;80902;83501;83502;83503;83504;83505;83506;83507;83508;83509;83510;83511;83512;83513;83514;83750;83751;83752;83753;91113;91114;91115;91116;91117;91118;91119;91120;91121;91122;91123;91124;91125;91126;91127;93073;93074;93075;93076;93077;93078;93079;93080;111431;112418;112419;112420;112421;112422;112423;112424;112425;112426;112427;112428;112429;112430;112431;112432;112433;112434;112435;112436;112437;112438;112439;112440;112441;112442;112443;112444</t>
  </si>
  <si>
    <t>3379;8466;12265;16283;17120;17315;21072;40548;42986;53154;60705;80900;83503;83753;91116;93077;111431;112423</t>
  </si>
  <si>
    <t>Q8VCW8</t>
  </si>
  <si>
    <t>Acyl-CoA synthetase family member 2, mitochondrial</t>
  </si>
  <si>
    <t>Acsf2</t>
  </si>
  <si>
    <t>sp|Q8VCW8|ACSF2_MOUSE Medium-chain acyl-CoA ligase ACSF2, mitochondrial OS=Mus musculus OX=10090 GN=Acsf2 PE=1 SV=1</t>
  </si>
  <si>
    <t>46;322;1208;1543;1925;2135;2241;2257;2777;2778;3148;4036;4037;5408;5882;6086;7115</t>
  </si>
  <si>
    <t>48;346;1294;1654;2048;2268;2376;2393;2944;2945;3337;4261;4262;5748;6249;6466;7550</t>
  </si>
  <si>
    <t>678;679;680;681;682;683;684;685;686;687;688;689;690;691;5866;5867;5868;5869;5870;5871;5872;5873;20903;20904;20905;20906;20907;20908;20909;20910;20911;20912;20913;20914;20915;20916;20917;20918;20919;20920;20921;20922;20923;20924;20925;20926;20927;20928;26813;26814;26815;26816;26817;26818;26819;26820;26821;26822;26823;26824;33591;33592;33593;33594;33595;33596;33597;33598;33599;33600;33601;33602;37639;37640;37641;37642;37643;37644;37645;37646;37647;37648;37649;37650;37651;39961;39962;39963;39964;39965;39966;39967;39968;39969;39970;39971;39972;39973;40203;40204;40205;40206;40207;40208;40209;40210;40211;40212;40213;40214;40215;40216;40217;40218;50079;50080;50081;50082;50083;50084;50085;50086;50087;50088;50089;50090;50091;50092;50093;50094;50095;50096;50097;50098;50099;50100;50101;50102;50103;50104;50105;50106;50107;50108;56751;56752;56753;56754;56755;56756;56757;56758;56759;56760;56761;56762;73169;73170;73171;73172;73173;73174;73175;73176;73177;73178;73179;73180;73181;73182;73183;73184;73185;73186;73187;73188;73189;73190;73191;73192;73193;97999;98000;98001;98002;98003;98004;98005;98006;98007;98008;98009;98010;98011;106838;106839;106840;106841;106842;106843;106844;106845;110725;110726;110727;110728;110729;110730;110731;110732;110733;110734;110735;110736;110737;110738;110739;110740;128576;128577;128578;128579;128580;128581;128582;128583;128584;128585;128586;128587</t>
  </si>
  <si>
    <t>504;505;506;507;508;509;510;511;512;513;514;515;5509;5510;5511;17953;17954;17955;17956;17957;17958;17959;17960;17961;17962;17963;17964;17965;17966;17967;17968;17969;17970;17971;17972;17973;22939;22940;22941;22942;28580;28581;32457;32458;32459;32460;32461;34839;34840;34841;34842;34843;34844;34845;35031;35032;35033;35034;35035;35036;43748;43749;43750;43751;43752;43753;43754;43755;43756;43757;43758;43759;43760;43761;43762;43763;43764;49471;49472;49473;49474;49475;49476;49477;49478;49479;49480;49481;49482;63060;63061;63062;63063;63064;63065;63066;63067;63068;63069;63070;84155;84156;84157;84158;84159;84160;84161;84162;84163;91547;91548;95635;95636;95637;95638;95639;95640;95641;95642;95643;95644;95645;111513;111514;111515;111516;111517;111518;111519;111520</t>
  </si>
  <si>
    <t>515;5509;17960;22939;28581;32460;34843;35032;43748;43760;49480;63063;63069;84163;91548;95643;111515</t>
  </si>
  <si>
    <t>P29758</t>
  </si>
  <si>
    <t>Ornithine aminotransferase, mitochondrial</t>
  </si>
  <si>
    <t>Oat</t>
  </si>
  <si>
    <t>sp|P29758|OAT_MOUSE Ornithine aminotransferase, mitochondrial OS=Mus musculus OX=10090 GN=Oat PE=1 SV=1</t>
  </si>
  <si>
    <t>188;2365;2787;2842;3306;3519;3606;4103;6591;6926;7065</t>
  </si>
  <si>
    <t>204;2505;2955;3013;3497;3724;3813;4331;7003;7353;7499</t>
  </si>
  <si>
    <t>3352;3353;3354;3355;3356;3357;3358;3359;3360;3361;3362;3363;42327;42328;42329;42330;42331;42332;42333;42334;42335;42336;42337;42338;42339;42340;42341;42342;50322;50323;50324;50325;50326;50327;50328;51326;51327;51328;51329;51330;51331;51332;51333;51334;51335;51336;51337;59300;59301;59302;59303;59304;59305;59306;59307;59308;59309;59310;59311;59312;63580;63581;63582;63583;63584;63585;63586;63587;63588;63589;63590;63591;63592;63593;63594;63595;63596;63597;63598;63599;63600;63601;63602;63603;63604;63605;63606;65506;65507;65508;65509;65510;65511;65512;65513;65514;65515;65516;65517;65518;65519;65520;65521;74212;74213;74214;74215;74216;74217;74218;74219;74220;74221;74222;74223;74224;74225;74226;74227;119686;119687;119688;119689;119690;119691;119692;119693;119694;119695;119696;119697;119698;119699;125587;125588;125589;125590;125591;125592;125593;125594;125595;125596;125597;127859;127860;127861;127862;127863;127864;127865;127866;127867;127868;127869;127870</t>
  </si>
  <si>
    <t>3041;3042;3043;3044;3045;3046;3047;3048;3049;3050;3051;36926;36927;36928;36929;36930;36931;36932;36933;36934;36935;36936;36937;36938;36939;36940;43957;43958;44831;44832;44833;44834;44835;44836;44837;44838;44839;44840;44841;44842;51624;51625;54980;54981;54982;54983;54984;54985;54986;54987;54988;54989;54990;54991;54992;54993;54994;54995;54996;56499;63794;103946;103947;103948;103949;103950;103951;103952;103953;103954;103955;103956;103957;103958;109151;110973;110974;110975;110976;110977;110978;110979;110980;110981;110982</t>
  </si>
  <si>
    <t>3041;36929;43957;44833;51625;54981;56499;63794;103947;109151;110973</t>
  </si>
  <si>
    <t>Q9CQQ7</t>
  </si>
  <si>
    <t>ATP synthase F(0) complex subunit B1, mitochondrial</t>
  </si>
  <si>
    <t>Atp5f1</t>
  </si>
  <si>
    <t>sp|Q9CQQ7|AT5F1_MOUSE ATP synthase F(0) complex subunit B1, mitochondrial OS=Mus musculus OX=10090 GN=Atp5pb PE=1 SV=1</t>
  </si>
  <si>
    <t>708;2828;2863;4809;5031;5218</t>
  </si>
  <si>
    <t>753;2998;3036;5120;5354;5549</t>
  </si>
  <si>
    <t>12001;12002;12003;12004;12005;12006;12007;12008;12009;12010;12011;12012;51114;51115;51116;51117;51118;51119;51120;51121;51122;51123;51124;51125;51126;51127;51128;51690;51691;51692;51693;51694;51695;51696;51697;51698;51699;51700;51701;51702;51703;51704;51705;87272;87273;87274;87275;87276;87277;87278;87279;87280;87281;87282;87283;91308;91309;91310;91311;91312;91313;91314;91315;91316;91317;91318;91319;91320;91321;91322;91323;94664;94665;94666;94667;94668;94669;94670;94671;94672;94673;94674;94675;94676;94677;94678;94679;94680;94681;94682;94683;94684;94685</t>
  </si>
  <si>
    <t>10216;44594;44595;44596;44597;44598;44599;44600;44601;44602;44603;44604;45260;45261;45262;45263;45264;45265;45266;45267;45268;75461;78973;78974;78975;78976;78977;78978;78979;78980;78981;78982;78983;81552;81553;81554;81555</t>
  </si>
  <si>
    <t>10216;44596;45261;75461;78981;81552</t>
  </si>
  <si>
    <t>103;354;717;1248;1332;1333;1454;1455;1548;2604;2673;2724;2799;2895;4824;6017;7042;7091;7101</t>
  </si>
  <si>
    <t>True;True;True;True;True;True;False;False;True;True;True;True;True;True;True;True;True;True;True</t>
  </si>
  <si>
    <t>110;380;762;1334;1424;1425;1552;1553;1659;2754;2826;2883;2967;3069;5135;6395;7475;7526;7536</t>
  </si>
  <si>
    <t>1773;1774;1775;1776;1777;1778;1779;1780;1781;1782;1783;6371;6372;6373;6374;6375;6376;6377;6378;6379;6380;6381;6382;6383;6384;12165;12166;12167;12168;12169;12170;12171;12172;12173;12174;12175;12176;21550;21551;21552;21553;21554;21555;21556;21557;21558;21559;21560;21561;21562;22844;22845;22846;22847;22848;22849;22850;22851;22852;22853;22854;22855;22856;22857;22858;22859;22860;22861;22862;22863;22864;22865;22866;22867;24963;24964;24965;24966;24967;24968;24969;24970;24971;24972;24973;24974;24975;24976;24977;24978;24979;24980;24981;24982;24983;24984;24985;24986;24987;24988;26876;26877;26878;26879;26880;26881;26882;26883;26884;26885;26886;26887;26888;26889;46539;46540;46541;46542;46543;46544;46545;46546;46547;46548;46549;46550;46551;46552;46553;46554;47647;47648;47649;47650;47651;47652;47653;47654;47655;47656;48876;48877;48878;48879;48880;48881;48882;48883;48884;48885;48886;48887;48888;48889;48890;48891;50500;50501;50502;50503;50504;50505;50506;50507;50508;50509;50510;50511;50512;52259;52260;52261;52262;52263;52264;52265;52266;52267;52268;52269;52270;87463;87464;87465;87466;87467;87468;87469;87470;87471;87472;87473;87474;87475;109120;109121;127559;127560;127561;127562;127563;127564;127565;127566;127567;127568;127569;127570;127571;127572;128268;128269;128270;128271;128272;128273;128274;128275;128276;128277;128278;128279;128280;128281;128386;128387;128388;128389;128390;128391;128392;128393;128394;128395;128396;128397;128398;128399;128400;128401</t>
  </si>
  <si>
    <t>1724;1725;5890;5891;5892;5893;5894;5895;5896;5897;5898;5899;5900;5901;10291;10292;18414;18415;18416;18417;18418;18419;18420;18421;18422;18423;18424;18425;18426;18427;19429;19430;19431;19432;19433;19434;19435;19436;21238;21239;21240;21241;21242;21243;21244;21245;21246;21247;21248;21249;22977;22978;22979;22980;22981;22982;22983;22984;22985;40580;40581;40582;40583;40584;40585;41485;41486;41487;42809;42810;42811;42812;42813;42814;44057;45685;45686;45687;75539;75540;75541;75542;75543;75544;75545;75546;75547;75548;75549;93081;110769;110770;110771;110772;110773;110774;110775;110776;110777;110778;111319;111320;111321;111322;111323;111324;111325;111326;111327;111328;111329;111330;111394;111395;111396;111397;111398;111399;111400;111401;111402;111403;111404;111405;111406;111407;111408;111409</t>
  </si>
  <si>
    <t>1724;5893;10292;18423;19434;19436;21244;21249;22977;40582;41485;42809;44057;45685;75541;93081;110772;111321;111401</t>
  </si>
  <si>
    <t>Q9CR35</t>
  </si>
  <si>
    <t>Chymotrypsinogen B;Chymotrypsin B chain A;Chymotrypsin B chain B;Chymotrypsin B chain C</t>
  </si>
  <si>
    <t>Ctrb1</t>
  </si>
  <si>
    <t>sp|Q9CR35|CTRB1_MOUSE Chymotrypsinogen B OS=Mus musculus OX=10090 GN=Ctrb1 PE=1 SV=1</t>
  </si>
  <si>
    <t>1952;2864;4656</t>
  </si>
  <si>
    <t>2076;3037;4958</t>
  </si>
  <si>
    <t>34039;34040;34041;34042;34043;34044;34045;34046;34047;34048;34049;34050;51706;51707;51708;51709;51710;51711;51712;51713;51714;51715;51716;51717;51718;51719;51720;84568;84569;84570;84571;84572;84573;84574</t>
  </si>
  <si>
    <t>28981;45269;45270;45271;45272;45273;45274;45275;45276;73104;73105</t>
  </si>
  <si>
    <t>28981;45272;73105</t>
  </si>
  <si>
    <t>Q8CHR6</t>
  </si>
  <si>
    <t>Dihydropyrimidine dehydrogenase [NADP(+)]</t>
  </si>
  <si>
    <t>Dpyd</t>
  </si>
  <si>
    <t>sp|Q8CHR6|DPYD_MOUSE Dihydropyrimidine dehydrogenase [NADP(+)] OS=Mus musculus OX=10090 GN=Dpyd PE=1 SV=1</t>
  </si>
  <si>
    <t>20;780;2142;2402;2849;3825;4104;6388</t>
  </si>
  <si>
    <t>21;829;2275;2545;3020;4042;4332;6790</t>
  </si>
  <si>
    <t>329;330;331;332;333;334;335;336;337;338;339;340;341;342;343;13159;13160;13161;13162;13163;13164;13165;13166;13167;13168;13169;13170;13171;37760;37761;37762;37763;37764;37765;37766;43018;43019;43020;43021;43022;43023;43024;43025;43026;43027;43028;51411;69470;69471;69472;69473;69474;69475;69476;74228;74229;74230;74231;74232;74233;74234;74235;74236;116148;116149;116150;116151;116152;116153;116154;116155;116156;116157;116158;116159</t>
  </si>
  <si>
    <t>283;284;285;286;287;288;289;11217;11218;32537;32538;37508;37509;44897;60126;60127;63795;63796;63797;100797;100798;100799;100800;100801;100802;100803</t>
  </si>
  <si>
    <t>283;11217;32538;37508;44897;60126;63797;100797</t>
  </si>
  <si>
    <t>Q8C196;B2RQC6</t>
  </si>
  <si>
    <t>Q8C196</t>
  </si>
  <si>
    <t>86;3</t>
  </si>
  <si>
    <t>Carbamoyl-phosphate synthase [ammonia], mitochondrial</t>
  </si>
  <si>
    <t>Cps1</t>
  </si>
  <si>
    <t>sp|Q8C196|CPSM_MOUSE Carbamoyl-phosphate synthase [ammonia], mitochondrial OS=Mus musculus OX=10090 GN=Cps1 PE=1 SV=2</t>
  </si>
  <si>
    <t>1500;2225</t>
  </si>
  <si>
    <t>11;137;138;149;151;331;411;454;554;687;719;759;821;884;932;1378;1380;1528;1593;1623;1664;1665;1894;1905;2054;2110;2305;2327;2373;2374;2412;2466;2467;2473;2552;2631;2732;2851;2858;2913;2914;3074;3142;3383;3529;3530;3715;3716;4109;4175;4289;4407;4448;4588;4724;4929;5022;5049;5187;5195;5230;5306;5307;5391;5445;5497;5503;5696;5766;5782;5858;5992;6090;6168;6184;6185;6240;6269;6508;6558;6566;6623;6667;6738;6792;7172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</si>
  <si>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</si>
  <si>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11;145;146;147;159;161;162;355;356;441;442;487;488;591;730;731;764;804;873;941;996;1473;1475;1637;1704;1734;1735;1779;1780;2017;2028;2182;2241;2242;2442;2465;2514;2515;2556;2612;2613;2614;2620;2701;2781;2891;2892;3022;3030;3031;3087;3088;3260;3330;3582;3734;3735;3926;3927;4337;4410;4528;4650;4697;4698;4879;4880;5033;5245;5345;5373;5518;5526;5562;5639;5640;5729;5789;5843;5849;6050;6051;6126;6144;6225;6369;6470;6471;6556;6557;6576;6577;6635;6664;6913;6914;6967;6968;6977;7038;7039;7085;7161;7216;7610;7611</t>
  </si>
  <si>
    <t>206;207;208;209;210;211;212;213;214;215;216;217;218;219;220;221;2357;2358;2359;2360;2361;2362;2363;2364;2365;2366;2367;2368;2369;2370;2371;2372;2373;2374;2375;2376;2377;2378;2379;2380;2381;2382;2383;2384;2385;2386;2387;2388;2389;2390;2391;2392;2393;2394;2395;2396;2397;2398;2399;2400;2401;2402;2403;2404;2405;2406;2407;2408;2409;2410;2411;2412;2413;2414;2415;2416;2417;2418;2419;2420;2608;2609;2610;2611;2612;2613;2614;2615;2616;2617;2618;2619;2620;2637;2638;2639;2640;2641;2642;2643;2644;2645;2646;2647;2648;2649;2650;2651;2652;2653;2654;2655;2656;2657;2658;2659;2660;2661;2662;2663;2664;2665;5957;5958;5959;5960;5961;5962;5963;5964;5965;5966;5967;5968;5969;5970;5971;5972;5973;5974;5975;5976;5977;5978;5979;5980;5981;5982;5983;5984;5985;5986;5987;5988;5989;5990;5991;5992;5993;5994;5995;5996;5997;5998;5999;6000;6001;7373;7374;7375;7376;7377;7378;7379;7380;7381;7382;7383;7384;7385;7386;7387;7388;7389;7390;7391;7392;7393;7394;7395;7396;7397;7398;7399;7400;7401;7402;7403;7404;7405;7406;7407;7408;7409;7410;7411;7412;7413;8058;8059;8060;8061;8062;8063;8064;8065;8066;8067;8068;8069;8070;8071;8072;8073;8074;8075;8076;8077;8078;8079;8080;8081;8082;8083;8084;8085;8086;8087;8088;8089;8090;9620;9621;9622;9623;9624;9625;9626;9627;9628;9629;9630;9631;9632;9633;9634;9635;9636;9637;9638;9639;9640;9641;9642;9643;9644;9645;9646;9647;9648;9649;9650;9651;11709;11710;11711;11712;11713;11714;11715;11716;11717;11718;11719;11720;11721;11722;11723;11724;11725;11726;11727;11728;11729;11730;11731;11732;11733;11734;11735;11736;11737;11738;11739;11740;12182;12183;12184;12185;12186;12187;12188;12189;12190;12191;12192;12193;12194;12195;12196;12197;12198;12199;12200;12201;12202;12203;12700;12701;12702;12703;12704;12705;12706;12707;12708;12709;12710;12711;12712;12713;12714;13872;13873;13874;13875;13876;13877;13878;13879;13880;13881;13882;13883;13884;13885;13886;13887;13888;13889;13890;13891;13892;13893;13894;13895;13896;13897;13898;15134;15135;15136;15137;15138;15139;15140;15141;15142;15143;16371;16372;16373;16374;16375;16376;16377;16378;16379;16380;16381;16382;16383;16384;16385;16386;23748;23749;23750;23751;23752;23753;23754;23755;23756;23757;23758;23759;23760;23761;23762;23763;23764;23765;23766;23767;23768;23769;23770;23771;23772;23773;23774;23775;23776;23777;23778;23779;23797;23798;23799;23800;23801;23802;23803;26491;26492;26493;26494;26495;26496;26497;26498;26499;26500;26501;26502;26503;26504;26505;26506;26507;26508;26509;26510;26511;26512;26513;26514;26515;26516;26517;26518;26519;26520;26521;26522;28181;28182;28183;28184;28185;28186;28187;28188;28189;28190;28191;28192;28193;28194;28195;28196;28605;28606;28607;28608;28609;28610;28611;28612;28613;28614;28615;28616;28617;28618;28619;28620;28621;28622;28623;28624;28625;28626;28627;28628;29280;29281;29282;29283;29284;29285;29286;29287;29288;29289;29290;29291;29292;29293;29294;29295;29296;29297;29298;29299;29300;29301;29302;29303;29304;29305;29306;29307;29308;29309;29310;29311;29312;29313;29314;29315;29316;29317;29318;29319;29320;29321;29322;29323;29324;29325;29326;29327;29328;29329;33171;33172;33173;33174;33175;33176;33177;33178;33179;33180;33181;33182;33183;33184;33185;33186;33187;33188;33328;33329;33330;33331;33332;33333;33334;33335;33336;33337;33338;33339;33340;33341;33342;33343;33344;33345;33346;33347;33348;33349;33350;33351;33352;33353;33354;33355;33356;33357;35762;35763;35764;35765;35766;35767;35768;35769;35770;35771;35772;35773;35774;35775;35776;35777;35778;35779;35780;35781;35782;35783;35784;35785;35786;35787;35788;35789;37159;37160;37161;37162;37163;37164;37165;37166;37167;37168;37169;37170;37171;37172;37173;37174;37175;41024;41025;41026;41027;41028;41029;41030;41031;41032;41033;41034;41035;41036;41037;41038;41039;41040;41041;41042;41043;41044;41045;41046;41047;41048;41049;41050;41051;41052;41053;41054;41055;41400;41401;41402;41403;41404;41405;41406;41407;41408;41409;41410;41411;41412;41413;41414;41415;41416;41417;41418;41419;41420;41421;41422;41423;41424;42464;42465;42466;42467;42468;42469;42470;42471;42472;42473;42474;42475;42476;42477;42478;42479;42480;42481;42482;42483;42484;42485;42486;42487;42488;42489;42490;42491;42492;42493;42494;42495;42496;42497;42498;42499;42500;42501;42502;42503;42504;42505;42506;42507;42508;42509;42510;42511;42512;42513;42514;42515;42516;42517;42518;42519;42520;42521;43185;43186;43187;43188;43189;43190;43191;43192;43193;43194;43195;43196;43197;43198;43199;43200;43201;43202;44307;44308;44309;44310;44311;44312;44313;44314;44315;44316;44317;44318;44319;44320;44321;44322;44323;44324;44325;44326;44327;44328;44329;44330;44331;44332;44333;44334;44335;44336;44337;44338;44339;44340;44341;44342;44343;44344;44345;44346;44347;44348;44349;44350;44351;44352;44353;44354;44355;44356;44357;44358;44359;44360;44361;44362;44363;44364;44365;44366;44367;44368;44369;44370;44371;44372;44373;44374;44375;44376;44377;44378;44379;44380;44381;44382;44383;44384;44385;44470;44471;44472;44473;44474;44475;44476;44477;44478;44479;44480;44481;44482;44483;44484;44485;45710;45711;45712;45713;45714;45715;45716;45717;45718;45719;45720;45721;45722;45723;45724;45725;45726;45727;45728;45729;45730;45731;45732;45733;45734;45735;45736;45737;45738;45739;45740;45741;46917;46918;46919;46920;46921;46922;46923;46924;46925;46926;46927;46928;46929;46930;46931;46932;46933;46934;46935;46936;46937;46938;46939;46940;46941;46942;46943;46944;46945;46946;46947;49017;49018;49019;49020;49021;49022;49023;49024;49025;49026;49027;49028;49029;49030;49031;49032;49033;49034;49035;49036;49037;49038;49039;49040;49041;49042;49043;49044;49045;49046;49047;49048;49049;51413;51414;51415;51416;51417;51418;51419;51420;51421;51422;51423;51424;51425;51426;51427;51428;51518;51519;51520;51521;51522;51523;51524;51525;51526;51527;51528;51529;51530;51531;51532;51533;51534;51535;51536;51537;51538;51539;51540;51541;51542;51543;51544;51545;51546;51547;51548;51549;51550;51551;51552;51553;51554;51555;51556;51557;51558;51559;51560;51561;51562;51563;51564;51565;51566;51567;51568;51569;51570;51571;51572;51573;51574;51575;51576;51577;51578;51579;51580;51581;52544;52545;52546;52547;52548;52549;52550;52551;52552;52553;52554;52555;52556;52557;52558;52559;52560;52561;52562;52563;52564;52565;52566;52567;52568;52569;52570;52571;52572;52573;55530;55531;55532;55533;55534;55535;55536;55537;55538;55539;55540;55541;55542;55543;55544;55545;55546;55547;55548;55549;55550;55551;55552;55553;55554;55555;56653;56654;56655;56656;56657;56658;56659;56660;56661;56662;56663;56664;56665;56666;56667;56668;60792;60793;60794;60795;60796;60797;60798;60799;60800;60801;60802;60803;60804;60805;60806;60807;60808;60809;60810;60811;60812;60813;60814;60815;60816;60817;60818;60819;60820;60821;60822;60823;63781;63782;63783;63784;63785;63786;63787;63788;63789;63790;63791;63792;63793;63794;63795;63796;63797;63798;63799;63800;63801;63802;63803;63804;63805;63806;63807;63808;63809;63810;67256;67257;67258;67259;67260;67261;67262;67263;67264;67265;67266;67267;67268;67269;67270;67271;67272;67273;67274;67275;67276;67277;67278;67279;67280;67281;67282;67283;67284;67285;67286;67287;67288;67289;67290;67291;67292;67293;67294;67295;67296;67297;67298;67299;67300;74291;74292;74293;74294;74295;74296;74297;74298;74299;74300;74301;74302;74303;74304;74305;74306;74307;74308;74309;74310;74311;74312;74313;74314;74315;74316;75990;75991;75992;75993;75994;75995;75996;75997;75998;75999;76000;76001;76002;76003;76004;76005;76006;76007;76008;76009;76010;76011;76012;76013;76014;76015;76016;76017;76018;76019;76020;76021;77891;77892;77893;77894;77895;77896;77897;77898;77899;77900;77901;77902;77903;77904;77905;77906;77907;77908;77909;77910;79570;79571;79572;79573;79574;79575;79576;79577;79578;79579;79580;79581;79582;79583;79584;79585;80159;80160;80161;80162;80163;80164;80165;80166;80167;80168;80169;80170;80171;80172;80173;80174;80175;80176;80177;80178;80179;80180;80181;80182;80183;80184;80185;80186;80187;80188;80189;80190;80191;80192;80193;80194;80195;80196;80197;80198;80199;80200;80201;80202;80203;80204;80205;80206;80207;80208;80209;80210;80211;80212;80213;80214;80215;80216;80217;80218;80219;80220;80221;80222;80223;80224;80225;80226;80227;80228;80229;80230;80231;80232;80233;80234;80235;80236;80237;80238;80239;80240;80241;80242;83298;83299;83300;83301;83302;83303;83304;83305;83306;83307;83308;83309;83310;83311;83312;83313;83314;83315;83316;83317;83318;83319;83320;83321;83322;83323;83324;83325;83326;83327;83328;83329;83330;83331;83332;83333;83334;83335;83336;83337;83338;83339;83340;83341;83342;83343;83344;83345;85947;85948;85949;85950;85951;85952;85953;85954;85955;85956;85957;85958;85959;85960;85961;85962;89357;89358;89359;89360;89361;89362;89363;89364;89365;89366;89367;89368;89369;89370;89371;89372;89373;89374;89375;89376;89377;89378;89379;89380;89381;89382;89383;89384;89385;89386;89387;89388;89389;89390;89391;89392;89393;89394;89395;89396;89397;89398;89399;89400;89401;89402;91143;91144;91145;91146;91147;91148;91149;91150;91151;91152;91153;91154;91155;91727;91728;91729;91730;91731;91732;91733;91734;91735;91736;91737;91738;91739;91740;91741;91742;91743;91744;91745;91746;91747;91748;91749;91750;91751;91752;91753;91754;91755;91756;91757;91758;91759;91760;94131;94132;94133;94134;94135;94136;94137;94138;94139;94140;94141;94142;94143;94144;94145;94146;94240;94241;94242;94243;94244;94245;94246;94247;94248;94249;94250;94251;94252;94253;94254;94255;94256;94257;94258;94259;94260;94261;94262;94263;94864;94865;94866;94867;94868;94869;94870;94871;94872;94873;94874;94875;94876;94877;94878;94879;94880;94881;94882;94883;94884;94885;94886;94887;94888;94889;94890;94891;94892;94893;94894;94895;94896;96344;96345;96346;96347;96348;96349;96350;96351;96352;96353;96354;96355;96356;96357;96358;96359;96360;96361;96362;96363;96364;96365;96366;96367;96368;96369;96370;96371;96372;96373;96374;96375;97721;97722;97723;97724;97725;97726;97727;97728;97729;97730;97731;97732;97733;97734;97735;97736;98845;98846;98847;98848;98849;98850;98851;98852;98853;98854;98855;98856;98857;98858;98859;98860;98861;98862;98863;99761;99762;99763;99764;99765;99766;99767;99768;99769;99770;99771;99772;99773;99774;99846;99847;99848;99849;99850;99851;99852;99853;99854;99855;99856;99857;99858;99859;99860;99861;103635;103636;103637;103638;103639;103640;103641;103642;103643;103644;103645;103646;103647;103648;103649;103650;103651;103652;103653;103654;103655;103656;103657;103658;103659;103660;103661;103662;103663;103664;103665;103666;103667;104947;104948;104949;104950;104951;104952;104953;104954;104955;104956;104957;104958;104959;104960;104961;104962;104963;104964;104965;104966;104967;104968;104969;104970;104971;104972;104973;104974;104975;104976;104977;104978;104979;104980;104981;104982;104983;104984;104985;104986;104987;104988;104989;104990;104991;104992;104993;104994;105274;105275;105276;105277;105278;105279;105280;105281;105282;105283;105284;105285;105286;105287;105288;105289;105290;105291;105292;105293;105294;105295;105296;105297;105298;105299;105300;105301;105302;105303;105304;105305;106464;106465;106466;106467;106468;106469;106470;106471;106472;106473;106474;106475;106476;106477;106478;106479;108723;108724;108725;108726;108727;108728;108729;108730;108731;108732;108733;108734;108735;108736;108737;108738;110774;110775;110776;110777;110778;110779;110780;110781;110782;110783;110784;110785;110786;110787;110788;110789;110790;110791;110792;110793;110794;110795;110796;110797;110798;110799;110800;110801;110802;110803;110804;110805;112409;112410;112411;112412;112413;112414;112415;112416;112417;112418;112419;112420;112421;112422;112423;112424;112425;112426;112427;112428;112429;112430;112431;112432;112433;112434;112435;112436;112437;112438;112439;112440;112441;112442;112443;112749;112750;112751;112752;112753;112754;112755;112756;112757;112758;112759;112760;112761;112762;112763;112764;112765;112766;112767;112768;112769;112770;112771;112772;112773;112774;112775;113784;113785;113786;113787;113788;113789;113790;113791;113792;113793;113794;113795;113796;113797;113798;113799;113800;113801;113802;113803;113804;113805;113806;113807;113808;113809;113810;113811;113812;113813;113814;113815;113816;113817;113818;113819;113820;113821;113822;113823;114266;114267;114268;114269;114270;114271;114272;114273;114274;114275;114276;114277;114278;114279;114280;114281;118294;118295;118296;118297;118298;118299;118300;118301;118302;118303;118304;118305;118306;118307;118308;118309;118310;118311;118312;118313;118314;118315;118316;118317;118318;118319;118320;118321;118322;118323;118324;118325;118326;118327;118328;118329;118330;118331;118332;118333;118334;118335;118336;118337;118338;118339;118340;118341;118342;118343;118344;118345;118346;118347;118348;118349;118350;118351;118352;118353;118354;118355;118356;118357;118358;118359;118360;118361;118362;118363;118364;118365;118366;118367;118368;118369;118370;118371;118372;118373;118374;118375;118376;118377;118378;118379;118380;118381;118382;118383;118384;118385;118386;118387;118388;118389;119094;119095;119096;119097;119098;119099;119100;119101;119102;119103;119104;119105;119106;119107;119108;119109;119110;119111;119112;119113;119114;119115;119116;119117;119118;119119;119120;119121;119122;119123;119124;119125;119126;119127;119128;119129;119130;119131;119132;119133;119134;119135;119136;119257;119258;119259;119260;119261;119262;119263;119264;119265;119266;119267;119268;119269;119270;119271;119272;119273;119274;119275;119276;119277;119278;119279;119280;119281;119282;119283;119284;120333;120334;120335;120336;120337;120338;120339;120340;120341;120342;120343;120344;120345;120346;120347;120348;120349;120350;120351;120352;120353;120354;120355;120356;120357;120358;120359;120360;120361;120362;120363;120364;120365;120366;120367;120368;120369;120370;120371;121033;121034;121035;121036;121037;121038;121039;121040;121041;121042;121043;121044;121045;121046;121047;121048;122454;122455;122456;122457;122458;122459;122460;122461;122462;122463;122464;122465;122466;122467;122468;122469;122470;122471;122472;122473;122474;122475;122476;122477;122478;122479;122480;122481;122482;122483;122484;122485;123417;123418;123419;123420;123421;123422;123423;123424;123425;123426;123427;123428;123429;123430;123431;123432;123433;129671;129672;129673;129674;129675;129676;129677;129678;129679;129680;129681;129682;129683;129684;129685;129686;129687;129688;129689;129690;129691;129692;129693;129694;129695;129696;129697;129698;129699;129700;129701;129702;129703</t>
  </si>
  <si>
    <t>145;146;147;148;149;150;151;152;153;154;155;156;157;158;159;160;161;162;163;164;165;166;167;168;2211;2212;2213;2214;2215;2216;2217;2218;2219;2220;2221;2222;2223;2224;2225;2226;2227;2228;2229;2230;2231;2232;2233;2234;2235;2236;2237;2238;2239;2240;2241;2242;2243;2244;2245;2246;2247;2248;2249;2250;2251;2252;2253;2254;2255;2256;2257;2258;2259;2260;2261;2262;2263;2264;2265;2266;2267;2268;2269;2270;2271;2272;2273;2274;2275;2276;2277;2278;2428;2429;2430;2431;2432;2433;2434;2435;2436;2437;2438;2439;2440;2468;2469;2470;2471;2472;2473;2474;2475;2476;2477;2478;2479;2480;2481;2482;2483;2484;2485;2486;2487;2488;2489;2490;2491;2492;2493;2494;2495;5574;5575;5576;5577;5578;5579;5580;5581;5582;5583;5584;5585;5586;5587;5588;5589;5590;5591;5592;5593;5594;5595;5596;5597;5598;5599;5600;5601;5602;5603;5604;5605;5606;5607;5608;5609;5610;5611;5612;5613;5614;5615;5616;5617;5618;5619;5620;5621;5622;5623;5624;5625;5626;6663;6664;6665;6666;6667;6668;6669;6670;6671;6672;6673;6674;6675;6676;6677;6678;6679;6680;6681;6682;6683;6684;6685;6686;6687;7217;7218;7219;7220;7221;7222;7223;7224;7225;7226;7227;7228;7229;7230;7231;7232;7233;7234;7235;7236;7237;7238;7239;7240;7241;7242;7243;7244;7245;7246;7247;7248;7249;7250;7251;7252;7253;7254;7255;7256;7257;7258;7259;7260;7261;7262;7263;7264;7265;7266;7267;7268;7269;7270;7271;7272;7273;7274;7275;7276;7277;7278;7279;7280;7281;8401;8402;8403;8404;8405;8406;8407;8408;8409;8410;8411;8412;8413;8414;8415;8416;8417;9987;9988;9989;9990;9991;9992;9993;9994;9995;9996;9997;9998;9999;10000;10001;10002;10003;10004;10005;10006;10007;10008;10009;10294;10295;10296;10297;10298;10299;10300;10301;10302;10303;10304;10305;10306;10307;10308;10309;10310;10311;10312;10313;10314;10315;10316;10317;10318;10319;10320;10321;10322;10323;10324;10325;10326;10327;10328;10329;10330;10688;10689;10690;10691;10692;10693;10694;10695;10696;10697;10698;10699;10700;10701;10702;12045;12046;12047;12048;12049;12050;12051;12052;12053;13153;13154;13155;13156;13157;13158;14329;14330;14331;14332;14333;14334;14335;14336;14337;14338;14339;14340;20327;20328;20329;20330;20331;20332;20333;20334;20335;20336;20337;20338;20339;20340;20341;20342;20343;20344;20345;20346;20347;20348;20349;20350;20351;20352;20353;20354;20355;20356;20357;20358;20359;20360;20361;20362;20363;20364;20365;20383;20384;20385;20386;20387;22672;22673;22674;22675;22676;22677;22678;22679;22680;22681;22682;22683;22684;22685;22686;22687;22688;22689;22690;22691;22692;22693;22694;22695;22696;22697;22698;22699;22700;22701;22702;22703;22704;24234;24235;24236;24237;24238;24239;24240;24241;24242;24243;24244;24245;24246;24247;24248;24249;24250;24251;24252;24253;24254;24255;24256;24257;24258;24259;24260;24261;24262;24263;24264;24613;24614;24615;24616;24617;24618;24619;24620;24621;24622;24623;24624;24625;24626;24627;24628;24629;24630;24631;24632;24633;24634;24635;24636;24637;24638;25176;25177;25178;25179;25180;25181;25182;25183;25184;25185;25186;25187;25188;25189;25190;25191;25192;25193;25194;25195;25196;25197;25198;25199;25200;25201;25202;25203;25204;25205;28299;28300;28301;28302;28303;28304;28305;28306;28307;28387;28388;28389;28390;28391;28392;28393;28394;28395;28396;28397;28398;28399;28400;28401;28402;28403;28404;28405;28406;28407;28408;28409;28410;28411;28412;28413;28414;28415;28416;30542;30543;30544;30545;30546;30547;30548;30549;30550;30551;30552;30553;30554;30555;30556;30557;30558;30559;30560;30561;30562;30563;30564;30565;30566;30567;30568;30569;30570;30571;30572;30573;30574;30575;30576;30577;30578;30579;30580;30581;30582;30583;30584;30585;30586;30587;30588;30589;30590;30591;30592;30593;32067;32068;32069;32070;32071;32072;32073;32074;32075;32076;32077;32078;32079;32080;32081;32082;35630;35631;35632;35633;35634;35635;35636;35637;35638;35639;35640;35641;35642;35643;35644;35645;35646;35647;35648;35649;35650;35651;35652;35653;35654;35655;35656;35657;35658;35659;35660;35661;35662;35663;35664;35665;35666;35667;35914;35915;35916;35917;37016;37017;37018;37019;37020;37021;37022;37023;37024;37025;37026;37027;37028;37029;37030;37031;37032;37033;37034;37035;37036;37037;37038;37039;37040;37041;37042;37043;37044;37045;37046;37047;37048;37049;37050;37051;37052;37053;37054;37055;37056;37057;37058;37059;37060;37061;37062;37063;37064;37065;37066;37067;37068;37069;37070;37613;37614;37615;37616;37617;37618;37619;37620;37621;37622;37623;37624;37625;37626;37627;37628;37629;37630;37631;37632;37633;37634;37635;37636;37637;37638;37639;37640;37641;37642;37643;37644;38875;38876;38877;38878;38879;38880;38881;38882;38883;38884;38885;38886;38887;38888;38889;38890;38891;38892;38893;38894;38895;38896;38897;38898;38899;38900;38901;38902;38903;38904;38905;38906;38907;38908;38909;38910;38911;38912;38913;38914;38915;38916;38917;38918;38919;38920;38921;38922;38923;38924;38925;38926;38927;38928;38929;38930;38931;38932;38933;38934;38935;38936;38937;38938;38939;38940;38941;38942;38943;38944;38945;38946;38947;38948;38949;38950;38951;38952;38953;38954;38955;38956;39006;39007;39008;39009;39010;39011;39012;39013;39014;39015;39016;39017;39018;39019;39020;39021;39022;39023;39024;39025;39026;39027;39028;39029;39030;39031;39032;39033;39034;39035;39036;39037;39038;39959;39960;39961;39962;39963;39964;39965;39966;39967;39968;39969;39970;39971;39972;39973;39974;39975;39976;39977;39978;39979;39980;39981;39982;39983;39984;39985;39986;39987;39988;39989;39990;39991;39992;39993;39994;39995;39996;39997;39998;39999;40000;40001;40002;40003;40004;40005;40006;40007;40008;40009;40010;40011;40012;40013;40873;40874;40875;40876;40877;40878;40879;40880;40881;40882;40883;40884;40885;40886;40887;40888;40889;40890;40891;40892;40893;40894;40895;40896;40897;40898;40899;40900;40901;40902;40903;40904;40905;40906;40907;40908;42903;42904;42905;42906;42907;42908;42909;42910;42911;42912;42913;42914;42915;42916;42917;42918;42919;42920;42921;42922;42923;42924;42925;42926;42927;44899;44900;44901;44902;44903;44904;44905;44906;44907;44908;44909;44910;44911;44912;44913;44914;44915;44916;44917;44918;44919;44920;44921;44922;44923;44924;44925;44926;44927;44928;44929;44930;44931;44932;44933;44934;44935;44936;44937;44938;44939;44940;44941;44942;44943;44944;44945;44946;44947;44999;45000;45001;45002;45003;45004;45005;45006;45007;45008;45009;45010;45011;45012;45013;45014;45015;45016;45017;45018;45019;45020;45021;45022;45023;45024;45025;45026;45027;45028;45029;45030;45031;45032;45033;45034;45035;45036;45037;45038;45039;45040;45041;45042;45043;45044;45045;45046;45047;45048;45049;45050;45903;45904;45905;45906;45907;45908;45909;45910;45911;45912;45913;45914;45915;45916;45917;45918;45919;45920;45921;45922;45923;45924;45925;45926;45927;45928;45929;45930;45931;45932;45933;45934;45935;45936;45937;45938;48530;48531;48532;48533;48534;48535;48536;48537;48538;48539;48540;48541;48542;48543;48544;48545;48546;48547;48548;48549;48550;48551;48552;48553;48554;48555;48556;48557;48558;48559;48560;48561;49397;49398;49399;49400;49401;49402;49403;49404;49405;49406;49407;49408;49409;49410;49411;49412;49413;49414;49415;49416;49417;49418;49419;49420;49421;49422;49423;49424;49425;49426;52844;52845;52846;52847;52848;52849;52850;52851;52852;52853;52854;52855;52856;52857;52858;52859;52860;52861;52862;52863;52864;52865;52866;52867;52868;52869;52870;52871;52872;52873;52874;52875;55117;55118;55119;55120;55121;55122;55123;57795;57796;57797;57798;57799;57800;57801;57802;57803;57804;57805;57806;57807;57808;57809;57810;57811;57812;57813;57814;57815;57816;57817;57818;57819;57820;57821;57822;57823;57824;57825;57826;57827;57828;57829;57830;57831;57832;57833;57834;63839;63840;63841;63842;63843;63844;63845;63846;63847;63848;63849;63850;63851;63852;63853;63854;63855;63856;63857;63858;63859;63860;63861;63862;63863;63864;63865;63866;63867;63868;63869;63870;63871;63872;63873;65951;65952;65953;65954;65955;65956;65957;65958;65959;65960;65961;65962;65963;65964;65965;65966;65967;65968;65969;65970;65971;65972;65973;65974;65975;65976;65977;65978;65979;65980;65981;67496;67497;67498;67499;67500;67501;67502;67503;67504;67505;67506;67507;67508;67509;67510;67511;67512;68674;68675;68676;68677;68678;68679;68680;68681;68682;68683;69143;69144;69145;69146;69147;69148;69149;69150;69151;69152;69153;69154;69155;69156;69157;69158;69159;69160;69161;69162;69163;69164;69165;69166;69167;69168;69169;69170;69171;69172;69173;69174;69175;69176;69177;69178;69179;69180;69181;69182;69183;69184;69185;69186;69187;69188;69189;69190;69191;69192;69193;69194;69195;69196;69197;69198;69199;69200;69201;69202;69203;69204;69205;69206;69207;69208;69209;69210;69211;69212;69213;69214;69215;69216;69217;69218;69219;69220;69221;69222;69223;69224;69225;69226;69227;69228;69229;69230;69231;69232;69233;69234;69235;69236;69237;69238;69239;69240;69241;69242;69243;69244;69245;69246;69247;69248;69249;69250;69251;69252;69253;69254;69255;72180;72181;72182;72183;72184;72185;72186;72187;72188;72189;72190;72191;72192;72193;72194;72195;72196;72197;72198;72199;72200;72201;72202;72203;72204;72205;72206;72207;72208;72209;72210;74604;74605;74606;74607;74608;74609;74610;74611;74612;74613;74614;74615;74616;74617;77341;77342;77343;77344;77345;77346;77347;77348;77349;77350;77351;77352;77353;77354;77355;77356;77357;77358;77359;77360;77361;77362;77363;77364;77365;77366;77367;77368;77369;77370;77371;77372;77373;77374;77375;77376;77377;77378;77379;77380;77381;77382;77383;77384;77385;77386;78892;78893;78894;78895;78896;78897;78898;78899;78900;78901;78902;78903;78904;78905;78906;78907;79534;79535;79536;79537;79538;79539;79540;79541;79542;79543;79544;79545;79546;79547;79548;79549;79550;79551;79552;79553;79554;79555;79556;79557;79558;79559;79560;79561;79562;79563;79564;79565;81231;81232;81233;81234;81235;81236;81237;81288;81289;81290;81291;81292;81293;81294;81295;81296;81297;81298;81299;81706;81707;81708;81709;81710;81711;81712;81713;81714;81715;81716;81717;81718;81719;81720;81721;81722;81723;81724;81725;81726;81727;81728;81729;81730;81731;81732;81733;81734;81735;81736;81737;81738;81739;81740;81741;81742;81743;81744;81745;81746;81747;81748;81749;81750;81751;81752;81753;81754;81755;81756;81757;81758;81759;81760;81761;81762;81763;81764;81765;81766;82790;82791;82792;82793;82794;82795;82796;82797;82798;82799;82800;82801;82802;82803;82804;82805;82806;82807;82808;82809;82810;82811;82812;82813;82814;82815;82816;82817;82818;82819;82820;82821;82822;82823;83886;83887;83888;83889;83890;85056;85057;85058;85059;85060;85061;85062;85063;85064;85065;85066;85067;85068;85069;85070;85071;85072;85073;85074;85075;85076;85077;85078;85079;85080;85840;85841;85842;85843;85844;85845;85846;85847;85848;85849;85850;85913;85914;85915;85916;85917;85918;85919;85920;85921;85922;85923;85924;85925;85926;85927;85928;85929;85930;85931;85932;85933;85934;89061;89062;89063;89064;89065;89066;89067;89068;89069;89070;89071;89072;89073;89074;89075;89076;89077;89078;89079;89080;89081;89082;89083;89084;89085;89086;89087;89088;89089;89090;89091;89092;89093;89094;89095;89096;89097;89098;89099;89100;89101;89102;89103;89104;89105;89106;89107;89108;89109;89110;89111;89112;89113;89114;89115;89116;89117;89118;89119;89120;89121;89122;89123;89124;89125;89126;89127;89128;89129;89130;89131;89132;90083;90084;90085;90086;90087;90088;90089;90090;90091;90092;90093;90094;90095;90096;90097;90098;90099;90100;90101;90102;90103;90104;90105;90106;90107;90108;90109;90110;90111;90112;90113;90114;90115;90116;90117;90118;90119;90120;90121;90122;90333;90334;90335;90336;90337;90338;90339;90340;90341;90342;90343;90344;90345;90346;90347;90348;90349;90350;90351;90352;91219;91220;91221;91222;91223;91224;91225;91226;91227;91228;91229;91230;91231;91232;91233;91234;91235;91236;91237;91238;91239;91240;91241;91242;91243;91244;91245;91246;91247;91248;91249;91250;91251;91252;92767;92768;92769;92770;92771;92772;92773;92774;92775;92776;92777;92778;92779;92780;92781;92782;92783;92784;92785;92786;92787;92788;92789;92790;92791;92792;92793;92794;92795;92796;92797;92798;92799;95678;95679;95680;95681;95682;95683;95684;95685;95686;95687;95688;95689;95690;95691;95692;95693;95694;95695;95696;95697;95698;95699;95700;95701;95702;95703;95704;95705;95706;95707;95708;95709;95710;95711;95712;95713;95714;95715;95716;95717;95718;95719;95720;95721;95722;95723;95724;95725;97660;97661;97662;97663;97664;97665;97666;97667;97668;97669;97670;97671;97672;97673;97674;97675;97676;97677;97678;97679;97680;97681;97682;97683;97684;97685;97686;97687;97688;97689;97690;97691;97692;97693;97694;97695;97696;97697;97698;97699;97700;97701;97702;97703;97704;97705;97905;97906;97907;97908;97909;97910;97911;97912;97913;97914;97915;97916;97917;97918;97919;98828;98829;98830;98831;98832;98833;98834;98835;98836;98837;98838;98839;98840;98841;98842;98843;98844;98845;98846;98847;98848;98849;98850;98851;98852;98853;98854;98855;98856;98857;98858;98859;98860;98861;98862;98863;98864;98865;98866;98867;98868;98869;98870;98871;98872;98873;98874;98875;99217;99218;99219;99220;99221;99222;99223;99224;99225;99226;99227;99228;99229;99230;99231;99232;99233;99234;99235;99236;99237;99238;99239;99240;99241;99242;99243;99244;99245;99246;102833;102834;102835;102836;102837;102838;102839;102840;102841;102842;102843;102844;102845;102846;102847;102848;102849;102850;102851;102852;102853;102854;102855;102856;102857;102858;102859;102860;102861;102862;102863;102864;102865;102866;102867;102868;102869;102870;102871;102872;102873;102874;102875;102876;102877;102878;102879;102880;102881;102882;102883;102884;102885;102886;102887;102888;102889;102890;102891;102892;102893;102894;102895;102896;102897;102898;102899;102900;102901;102902;102903;102904;102905;102906;102907;102908;102909;102910;102911;102912;102913;102914;102915;102916;102917;102918;102919;102920;102921;102922;102923;103502;103503;103504;103505;103506;103507;103508;103509;103510;103511;103512;103513;103514;103515;103516;103517;103518;103519;103520;103521;103522;103523;103524;103525;103526;103527;103528;103529;103530;103531;103532;103533;103534;103535;103536;103537;103538;103539;103540;103541;103542;103543;103544;103545;103546;103547;103548;103549;103550;103551;103552;103553;103554;103555;103556;103666;103667;103668;103669;103670;103671;103672;103673;103674;103675;103676;103677;103678;103679;103680;103681;103682;103683;103684;103685;103686;103687;103688;103689;103690;103691;103692;103693;104382;104383;104384;104385;104386;104387;104388;104389;104390;104391;104392;104393;104394;104395;104396;104397;104398;104399;104400;104401;104402;104403;104404;104405;104406;104407;104408;104409;104410;104411;104412;104413;104414;104415;104416;104417;104418;104419;104420;104421;104422;104423;104424;104425;104426;104427;104428;104429;104430;104431;104432;104433;104434;104435;104436;104437;104438;104906;104907;104908;104909;104910;104911;104912;104913;104914;104915;104916;104917;104918;104919;104920;104921;104922;104923;104924;104925;104926;104927;104928;104929;104930;104931;104932;104933;104934;104935;104936;104937;104938;104939;104940;104941;104942;106149;106150;106151;106152;106153;106154;106155;106156;106157;106158;106159;106160;106161;106162;106163;106164;106165;106166;106167;106168;106169;106170;106171;106172;106173;106174;106175;106176;106177;106178;106179;106180;106181;106182;106183;106184;106185;106186;106187;106188;106189;106190;106191;106192;106193;106194;106195;106196;106197;106198;106199;106200;106201;106202;106203;106204;106205;106206;106207;106208;107155;107156;107157;107158;107159;107160;107161;107162;107163;107164;107165;107166;107167;107168;107169;107170;107171;107172;107173;107174;107175;107176;112661;112662;112663;112664;112665;112666;112667;112668;112669;112670;112671;112672;112673;112674;112675;112676;112677;112678;112679;112680;112681;112682;112683;112684;112685;112686;112687;112688</t>
  </si>
  <si>
    <t>168;2234;2268;2433;2471;5614;6663;7252;8407;10009;10324;10689;12047;13158;14336;20346;20383;22691;24263;24616;25183;25198;28305;28406;30542;32069;35661;35915;37033;37063;37618;38898;38953;39011;39972;40907;42919;44917;44999;45916;45938;48551;49404;52869;55117;55120;57797;57812;63863;65971;67497;68677;69155;72186;74610;77365;78895;79558;81231;81296;81714;82796;82817;83890;85079;85843;85915;89082;90109;90338;91222;92779;95700;97699;97905;97918;98836;99217;102911;103502;103667;104403;104914;106200;107169;112676</t>
  </si>
  <si>
    <t>294;295;296;297;298;299;300;301;302;303;304;305;306;307;308;309;310;311;312;313</t>
  </si>
  <si>
    <t>96;121;254;462;508;542;570;616;708;769;799;815;862;887;1178;1209;1283;1312;1329;1350</t>
  </si>
  <si>
    <t>P60843</t>
  </si>
  <si>
    <t>Eukaryotic initiation factor 4A-I</t>
  </si>
  <si>
    <t>Eif4a1</t>
  </si>
  <si>
    <t>sp|P60843|IF4A1_MOUSE Eukaryotic initiation factor 4A-I OS=Mus musculus OX=10090 GN=Eif4a1 PE=1 SV=1</t>
  </si>
  <si>
    <t>562;2322;2614;3376;3413;4142;4486;5222;6372;6569</t>
  </si>
  <si>
    <t>600;2459;2764;3575;3613;4372;4742;5553;6773;6980</t>
  </si>
  <si>
    <t>9756;9757;9758;9759;9760;9761;9762;9763;9764;9765;9766;41318;41319;41320;41321;41322;41323;41324;41325;41326;41327;41328;41329;41330;41331;41332;46692;46693;46694;46695;46696;46697;46698;46699;46700;46701;46702;46703;46704;46705;46706;46707;60703;60704;60705;60706;60707;60708;60709;60710;60711;60712;60713;60714;60715;60716;61377;61378;61379;61380;61381;61382;61383;61384;61385;61386;61387;61388;61389;61390;61391;61392;75254;75255;75256;75257;75258;75259;75260;75261;75262;75263;75264;75265;75266;75267;80848;80849;80850;80851;80852;80853;80854;80855;80856;80857;80858;80859;94730;94731;94732;94733;94734;94735;94736;94737;94738;94739;94740;94741;115818;115819;115820;115821;115822;115823;115824;115825;115826;115827;115828;115829;115830;115831;119315;119316;119317;119318;119319;119320;119321;119322;119323;119324;119325;119326;119327;119328;119329;119330</t>
  </si>
  <si>
    <t>8478;8479;8480;8481;8482;8483;8484;35874;35875;35876;35877;35878;35879;35880;35881;40702;40703;40704;40705;40706;40707;40708;40709;40710;40711;40712;40713;40714;40715;40716;40717;40718;52782;52783;52784;52785;52786;52787;52788;52789;52790;52791;52792;53259;53260;53261;53262;53263;53264;53265;53266;53267;53268;53269;53270;53271;65185;65186;65187;65188;65189;65190;65191;65192;65193;65194;65195;65196;69724;69725;69726;69727;81586;81587;81588;81589;81590;81591;81592;81593;81594;81595;81596;81597;100479;100480;100481;100482;100483;100484;100485;100486;100487;100488;100489;100490;103724;103725;103726;103727;103728;103729;103730;103731;103732;103733;103734;103735;103736;103737;103738;103739</t>
  </si>
  <si>
    <t>8484;35881;40704;52784;53261;65192;69727;81589;100481;103737</t>
  </si>
  <si>
    <t>P62908</t>
  </si>
  <si>
    <t>40S ribosomal protein S3</t>
  </si>
  <si>
    <t>Rps3</t>
  </si>
  <si>
    <t>sp|P62908|RS3_MOUSE 40S ribosomal protein S3 OS=Mus musculus OX=10090 GN=Rps3 PE=1 SV=1</t>
  </si>
  <si>
    <t>79;130;820;1422;1476;2042;2043;2245;2342;3144;3396;3485;3954;5836</t>
  </si>
  <si>
    <t>81;138;872;1519;1576;2169;2170;2380;2481;3332;3595;3688;4172;6202</t>
  </si>
  <si>
    <t>1240;1241;1242;1243;1244;1245;1246;1247;1248;1249;1250;1251;1252;1253;1254;2229;2230;2231;2232;2233;2234;2235;2236;2237;2238;2239;2240;2241;2242;2243;13856;13857;13858;13859;13860;13861;13862;13863;13864;13865;13866;13867;13868;13869;13870;13871;24481;24482;24483;24484;24485;24486;24487;24488;24489;24490;24491;24492;24493;25376;25377;25378;25379;25380;25381;25382;25383;25384;25385;25386;25387;25388;25389;25390;25391;35590;35591;35592;35593;35594;35595;35596;35597;35598;35599;35600;35601;35602;35603;35604;35605;35606;35607;35608;35609;35610;35611;35612;35613;35614;35615;35616;35617;35618;40048;40049;40050;40051;40052;40053;40054;40055;40056;40057;40058;40059;40060;40061;40062;40063;41718;41719;41720;41721;41722;41723;41724;41725;41726;41727;41728;41729;41730;41731;41732;56684;56685;56686;56687;56688;56689;56690;56691;56692;56693;56694;56695;56696;56697;56698;61058;61059;61060;61061;61062;61063;61064;61065;61066;61067;61068;61069;61070;61071;61072;61073;62760;62761;62762;62763;62764;62765;62766;62767;62768;62769;62770;62771;62772;62773;62774;62775;62776;62777;62778;62779;62780;62781;62782;62783;62784;62785;62786;62787;62788;71634;71635;71636;71637;71638;71639;71640;71641;71642;71643;71644;71645;106148;106149;106150;106151;106152;106153;106154;106155;106156;106157;106158;106159;106160;106161;106162</t>
  </si>
  <si>
    <t>1164;1165;1166;1167;1168;1169;1170;1171;2130;2131;2132;2133;2134;2135;2136;12028;12029;12030;12031;12032;12033;12034;12035;12036;12037;12038;12039;12040;12041;12042;12043;12044;20846;20847;20848;20849;20850;20851;21506;21507;21508;21509;21510;21511;21512;21513;21514;21515;21516;21517;21518;21519;21520;30396;30397;30398;30399;30400;30401;30402;30403;30404;30405;30406;30407;30408;30409;30410;30411;30412;30413;34921;34922;34923;34924;34925;34926;36325;36326;36327;36328;36329;36330;36331;36332;36333;36334;36335;36336;36337;49440;49441;49442;53065;53066;53067;53068;53069;53070;53071;53072;53073;54223;54224;54225;54226;54227;54228;54229;54230;54231;54232;54233;54234;54235;54236;54237;54238;54239;54240;54241;54242;54243;54244;54245;54246;54247;54248;54249;54250;54251;54252;54253;54254;61884;61885;61886;61887;90986;90987;90988</t>
  </si>
  <si>
    <t>1165;2136;12034;20846;21509;30397;30401;34924;36332;49440;53070;54250;61887;90986</t>
  </si>
  <si>
    <t>P00688;P00687</t>
  </si>
  <si>
    <t>8;4</t>
  </si>
  <si>
    <t>Pancreatic alpha-amylase;Alpha-amylase 1</t>
  </si>
  <si>
    <t>Amy2;Amy1</t>
  </si>
  <si>
    <t>sp|P00688|AMYP_MOUSE Pancreatic alpha-amylase OS=Mus musculus OX=10090 GN=Amy2 PE=1 SV=2;sp|P00687|AMY1_MOUSE Alpha-amylase 1 OS=Mus musculus OX=10090 GN=Amy1 PE=1 SV=2</t>
  </si>
  <si>
    <t>508;511</t>
  </si>
  <si>
    <t>390;731;2266;2760;4267;4910;5768;6222</t>
  </si>
  <si>
    <t>417;776;2402;2920;4506;5226;6128;6617</t>
  </si>
  <si>
    <t>7049;7050;7051;7052;7053;7054;7055;7056;7057;7058;7059;7060;7061;7062;7063;7064;7065;7066;7067;7068;7069;7070;7071;7072;7073;7074;7075;7076;7077;7078;7079;12331;12332;12333;12334;12335;12336;12337;12338;12339;12340;12341;12342;12343;40370;40371;40372;40373;40374;40375;40376;40377;40378;40379;40380;40381;40382;40383;40384;40385;49462;49463;49464;49465;49466;49467;49468;49469;49470;49471;77594;77595;77596;77597;77598;77599;77600;77601;77602;77603;77604;77605;77606;89040;89041;89042;89043;89044;89045;89046;89047;105008;105009;105010;105011;105012;105013;105014;105015;105016;105017;105018;105019;105020;105021;105022;105023;105024;105025;105026;105027;105028;105029;105030;105031;105032;105033;105034;105035;105036;105037;105038;105039;113482;113483;113484;113485;113486;113487;113488;113489;113490;113491;113492;113493;113494;113495;113496</t>
  </si>
  <si>
    <t>6465;6466;6467;6468;6469;6470;6471;6472;6473;10410;10411;10412;10413;10414;10415;10416;35151;35152;35153;35154;35155;35156;35157;35158;35159;35160;43186;43187;43188;67320;67321;67322;67323;67324;67325;67326;67327;67328;67329;67330;67331;67332;77111;77112;77113;77114;77115;90129;90130;90131;90132;90133;90134;90135;90136;90137;90138;90139;90140;90141;90142;90143;90144;90145;90146;90147;98618;98619;98620;98621;98622</t>
  </si>
  <si>
    <t>6473;10411;35159;43187;67331;77112;90138;98619</t>
  </si>
  <si>
    <t>504;767;810;1309;1349;1371;1675;2066;2669;2832;3097;3181;3263;3502;4556;4758;4795;5146;5791;6083;6412;6414</t>
  </si>
  <si>
    <t>538;814;815;862;1401;1443;1466;1790;2195;2822;3002;3284;3371;3454;3706;4839;5067;5106;5477;6153;6463;6815;6817</t>
  </si>
  <si>
    <t>8894;8895;8896;8897;8898;8899;8900;8901;8902;8903;8904;8905;8906;12905;12906;12907;12908;12909;12910;12911;12912;12913;12914;12915;12916;12917;12918;12919;12920;12921;12922;12923;12924;12925;12926;12927;12928;12929;12930;12931;12932;12933;12934;12935;12936;13729;13730;13731;13732;13733;13734;13735;13736;13737;13738;13739;13740;13741;13742;22485;22486;22487;22488;22489;22490;22491;22492;22493;22494;22495;22496;22497;22498;22499;23123;23124;23125;23126;23127;23128;23129;23130;23131;23132;23133;23134;23135;23136;23137;23138;23139;23140;23141;23142;23143;23144;23145;23146;23147;23148;23149;23150;23151;23152;23153;23154;23155;23156;23157;23158;23635;23636;23637;23638;23639;23640;23641;23642;23643;23644;23645;23646;23647;23648;23649;23650;29466;29467;29468;29469;29470;29471;29472;29473;29474;29475;29476;35940;35941;35942;35943;35944;35945;35946;35947;35948;35949;35950;35951;35952;35953;35954;35955;47596;47597;47598;47599;47600;47601;47602;47603;47604;47605;47606;47607;47608;47609;47610;47611;47612;47613;47614;47615;51173;51174;51175;51176;51177;51178;51179;51180;51181;51182;51183;51184;51185;51186;51187;51188;55893;55894;55895;55896;55897;55898;55899;55900;55901;55902;55903;55904;55905;55906;55907;55908;57251;57252;57253;57254;57255;57256;57257;57258;57259;57260;57261;57262;57263;57264;57265;57266;58611;58612;58613;58614;58615;58616;58617;58618;58619;58620;58621;58622;58623;58624;58625;58626;58627;58628;58629;58630;58631;58632;58633;58634;58635;58636;58637;58638;58639;58640;58641;58642;63174;63175;63176;63177;63178;63179;63180;63181;63182;63183;63184;63185;63186;63187;63188;63189;63190;63191;63192;63193;63194;63195;63196;63197;63198;63199;63200;82709;82710;82711;82712;82713;82714;82715;82716;82717;82718;82719;82720;82721;82722;82723;82724;86475;86476;86477;86478;86479;86480;86481;86482;86483;86484;86485;86486;86487;86488;86489;86490;86491;86492;86493;86494;86495;86496;86497;86498;86499;86500;86501;86502;86503;86504;86505;87093;87094;87095;87096;87097;87098;87099;87100;87101;87102;87103;87104;87105;93481;93482;93483;93484;93485;93486;93487;93488;93489;93490;93491;93492;93493;93494;93495;105420;105421;105422;105423;105424;105425;105426;105427;105428;105429;105430;105431;105432;105433;110539;110540;110541;110542;110543;110544;110545;110546;110547;110548;110549;110550;110551;110552;110553;110554;116471;116472;116473;116474;116475;116476;116477;116478;116479;116480;116481;116482;116483;116484;116485;116486;116494;116495;116496;116497;116498;116499;116500;116501;116502;116503;116504;116505;116506;116507;116508</t>
  </si>
  <si>
    <t>7928;7929;7930;7931;7932;7933;7934;7935;7936;7937;7938;10948;10949;10950;10951;10952;10953;10954;10955;10956;10957;10958;10959;10960;10961;10962;10963;10964;10965;10966;11944;11945;11946;11947;11948;11949;11950;11951;11952;11953;11954;11955;11956;11957;11958;19110;19111;19112;19113;19114;19115;19116;19117;19118;19119;19633;19634;19635;19636;19637;19638;19639;19640;19641;19642;19643;19644;19645;19646;19647;19648;19649;19650;19651;19652;19653;19654;19655;19656;19657;20257;20258;20259;20260;20261;25295;25296;25297;25298;25299;30673;30674;30675;30676;30677;30678;30679;30680;30681;30682;30683;30684;30685;30686;30687;30688;41466;41467;41468;41469;41470;41471;44625;44626;44627;44628;44629;44630;44631;44632;44633;44634;44635;44636;44637;44638;44639;44640;48849;48850;48851;48852;48853;48854;48855;48856;48857;48858;48859;48860;48861;48862;49814;49815;49816;49817;49818;49819;49820;49821;49822;51096;51097;51098;51099;51100;51101;51102;51103;51104;51105;51106;51107;51108;51109;51110;51111;51112;51113;51114;51115;51116;51117;51118;51119;51120;51121;51122;51123;51124;51125;54673;54674;54675;54676;54677;54678;54679;54680;54681;54682;54683;54684;54685;54686;71739;71740;71741;71742;71743;71744;71745;71746;71747;71748;71749;71750;71751;71752;71753;74943;74944;74945;74946;74947;74948;74949;74950;74951;74952;74953;74954;74955;74956;74957;74958;74959;74960;74961;74962;74963;74964;75317;75318;75319;75320;75321;75322;80834;80835;80836;80837;80838;80839;90425;90426;90427;90428;90429;90430;90431;90432;90433;90434;90435;90436;90437;90438;95211;101056;101057;101058;101059;101060;101061;101062;101063;101064;101065;101066;101067;101068;101069;101070;101071;101074;101075;101076;101077;101078;101079;101080;101081;101082;101083</t>
  </si>
  <si>
    <t>7929;10964;11958;19112;19636;20258;25295;30678;41471;44631;48856;49821;51096;54676;71742;74949;75321;80835;90433;95211;101065;101076</t>
  </si>
  <si>
    <t>Voltage-dependent anion-selective channel protein 2</t>
  </si>
  <si>
    <t>Vdac2</t>
  </si>
  <si>
    <t>sp|Q60930|VDAC2_MOUSE Voltage-dependent anion-selective channel protein 2 OS=Mus musculus OX=10090 GN=Vdac2 PE=1 SV=2</t>
  </si>
  <si>
    <t>2218;4275;5551;5881;6654;6949</t>
  </si>
  <si>
    <t>2353;4514;5900;6248;7072;7379</t>
  </si>
  <si>
    <t>39540;39541;39542;39543;39544;39545;39546;39547;39548;39549;39550;39551;39552;39553;39554;39555;77696;77697;77698;77699;77700;77701;77702;77703;77704;77705;77706;77707;77708;77709;77710;77711;100691;100692;100693;100694;100695;100696;100697;100698;100699;100700;100701;100702;106828;106829;106830;106831;106832;106833;106834;106835;106836;106837;120820;120821;120822;120823;120824;120825;120826;120827;120828;120829;120830;120831;120832;120833;120834;120835;120836;120837;120838;120839;120840;120841;120842;120843;120844;120845;120846;120847;120848;126055;126056;126057;126058;126059;126060;126061;126062;126063;126064;126065;126066;126067;126068;126069;126070;126071</t>
  </si>
  <si>
    <t>34356;34357;34358;34359;34360;34361;34362;34363;34364;34365;34366;34367;67387;67388;67389;67390;67391;67392;67393;67394;67395;67396;67397;67398;67399;67400;67401;86606;86607;86608;86609;91541;91542;91543;91544;91545;91546;104749;104750;104751;104752;104753;104754;104755;104756;104757;104758;104759;104760;104761;104762;104763;104764;104765;104766;104767;104768;104769;104770;104771;104772;104773;104774;109530;109531;109532</t>
  </si>
  <si>
    <t>34367;67387;86607;91545;104756;109532</t>
  </si>
  <si>
    <t>Q8BLN5</t>
  </si>
  <si>
    <t>Lanosterol synthase</t>
  </si>
  <si>
    <t>Lss</t>
  </si>
  <si>
    <t>sp|Q8BLN5|LSS_MOUSE Lanosterol synthase OS=Mus musculus OX=10090 GN=Lss PE=1 SV=2</t>
  </si>
  <si>
    <t>1594;3089;4232;4637;4721;5310;5686;6962</t>
  </si>
  <si>
    <t>1705;3276;4471;4939;5030;5643;6040;7392</t>
  </si>
  <si>
    <t>28197;28198;28199;28200;28201;28202;28203;28204;28205;28206;28207;28208;55805;55806;55807;55808;55809;55810;55811;55812;55813;55814;55815;55816;77039;77040;77041;77042;77043;77044;77045;77046;77047;77048;77049;77050;84314;84315;84316;84317;84318;84319;84320;84321;84322;84323;84324;84325;85921;85922;85923;85924;85925;85926;85927;85928;85929;96413;96414;96415;96416;96417;96418;96419;96420;96421;96422;96423;96424;96425;96426;103476;103477;103478;103479;103480;103481;103482;103483;103484;103485;103486;103487;103488;126238;126239;126240;126241;126242;126243;126244;126245;126246;126247;126248;126249;126250</t>
  </si>
  <si>
    <t>24265;24266;24267;24268;24269;24270;24271;24272;24273;24274;48786;48787;48788;48789;48790;48791;48792;66810;66811;66812;66813;66814;66815;66816;66817;66818;66819;66820;66821;72938;72939;72940;74581;74582;74583;74584;74585;74586;82836;82837;82838;82839;82840;82841;82842;82843;88966;88967;88968;88969;88970;88971;88972;109638;109639;109640;109641</t>
  </si>
  <si>
    <t>24274;48786;66812;72938;74585;82838;88969;109638</t>
  </si>
  <si>
    <t>Q91VS7</t>
  </si>
  <si>
    <t>Microsomal glutathione S-transferase 1</t>
  </si>
  <si>
    <t>Mgst1</t>
  </si>
  <si>
    <t>sp|Q91VS7|MGST1_MOUSE Microsomal glutathione S-transferase 1 OS=Mus musculus OX=10090 GN=Mgst1 PE=1 SV=3</t>
  </si>
  <si>
    <t>3337;4546;5056;6369;6370</t>
  </si>
  <si>
    <t>3532;4819;4820;4821;5380;5381;5382;6769;6770</t>
  </si>
  <si>
    <t>59944;59945;59946;59947;59948;59949;59950;59951;59952;59953;59954;59955;59956;59957;59958;59959;59960;59961;59962;59963;59964;59965;59966;59967;59968;59969;59970;59971;59972;59973;59974;59975;82242;82243;82244;82245;82246;82247;82248;82249;82250;82251;82252;82253;82254;82255;82256;82257;82258;82259;82260;82261;82262;82263;82264;82265;82266;82267;82268;82269;82270;82271;82272;82273;82274;82275;82276;82277;82278;82279;82280;82281;82282;82283;82284;82285;82286;82287;82288;82289;82290;82291;82292;82293;82294;82295;82296;82297;82298;82299;82300;82301;82302;82303;82304;82305;82306;82307;82308;82309;82310;82311;82312;82313;82314;82315;82316;82317;82318;82319;82320;82321;82322;82323;82324;82325;82326;82327;82328;82329;82330;82331;91820;91821;91822;91823;91824;91825;91826;91827;91828;91829;91830;91831;91832;91833;91834;91835;91836;91837;91838;115750;115751;115752;115753;115754;115755;115756;115757;115758;115759;115760;115761;115762;115763;115764;115765;115766;115767;115768;115769;115770;115771;115772;115773;115774;115775;115776;115777;115778;115779;115780;115781;115782;115783;115784;115785;115786;115787;115788;115789;115790;115791;115792;115793;115794;115795;115796;115797</t>
  </si>
  <si>
    <t>52228;52229;52230;52231;52232;52233;52234;52235;52236;52237;52238;52239;52240;52241;52242;52243;52244;52245;52246;52247;52248;52249;52250;52251;52252;52253;52254;52255;52256;52257;52258;52259;52260;52261;52262;52263;52264;52265;52266;52267;52268;52269;52270;52271;52272;52273;52274;52275;52276;52277;52278;52279;52280;52281;52282;71022;71023;71024;71025;71026;71027;71028;71029;71030;71031;71032;71033;71034;71035;71036;71037;71038;71039;71040;71041;71042;71043;71044;71045;71046;71047;71048;71049;71050;71051;71052;71053;71054;71055;71056;71057;71058;71059;71060;71061;71062;71063;71064;71065;71066;71067;71068;71069;71070;71071;79601;79602;79603;79604;79605;100379;100380;100381;100382;100383;100384;100385;100386;100387;100388;100389;100390;100391;100392;100393;100394;100395;100396;100397;100398;100399;100400;100401;100402;100403;100404;100405;100406;100407;100408;100409;100410;100411;100412;100413;100414;100415;100416;100417;100418;100419;100420;100421;100422;100423;100424;100425;100426;100427;100428;100429;100430;100431;100432;100433;100434;100435;100436;100437;100438;100439;100440;100441;100442;100443;100444;100445;100446;100447;100448;100449;100450;100451;100452;100453;100454;100455;100456;100457;100458;100459;100460</t>
  </si>
  <si>
    <t>52250;71058;79603;100429;100448</t>
  </si>
  <si>
    <t>369;370;371;372;373</t>
  </si>
  <si>
    <t>8;14;27;28;30</t>
  </si>
  <si>
    <t>O08795</t>
  </si>
  <si>
    <t>Glucosidase 2 subunit beta</t>
  </si>
  <si>
    <t>Prkcsh</t>
  </si>
  <si>
    <t>sp|O08795|GLU2B_MOUSE Glucosidase 2 subunit beta OS=Mus musculus OX=10090 GN=Prkcsh PE=1 SV=1</t>
  </si>
  <si>
    <t>1607;2679;5489;6848;7039</t>
  </si>
  <si>
    <t>1718;2833;5835;7274;7472</t>
  </si>
  <si>
    <t>28359;28360;28361;28362;28363;28364;28365;28366;28367;28368;28369;28370;28371;28372;47814;47815;47816;47817;47818;47819;99659;99660;99661;99662;99663;99664;99665;99666;99667;99668;99669;99670;99671;99672;124340;124341;124342;124343;124344;124345;124346;124347;124348;124349;124350;124351;127529;127530;127531;127532;127533;127534;127535;127536;127537;127538;127539;127540</t>
  </si>
  <si>
    <t>24389;24390;24391;24392;24393;24394;24395;24396;41645;85765;85766;85767;85768;85769;85770;85771;85772;85773;85774;85775;85776;108135;108136;108137;108138;108139;108140;110758;110759;110760;110761;110762;110763;110764;110765;110766</t>
  </si>
  <si>
    <t>24392;41645;85768;108135;110764</t>
  </si>
  <si>
    <t>Q9CZB0</t>
  </si>
  <si>
    <t>Succinate dehydrogenase cytochrome b560 subunit, mitochondrial</t>
  </si>
  <si>
    <t>Sdhc</t>
  </si>
  <si>
    <t>sp|Q9CZB0|C560_MOUSE Succinate dehydrogenase cytochrome b560 subunit, mitochondrial OS=Mus musculus OX=10090 GN=Sdhc PE=1 SV=1</t>
  </si>
  <si>
    <t>2061;2743;3480;4885;6955</t>
  </si>
  <si>
    <t>2189;2903;3683;5198;7385</t>
  </si>
  <si>
    <t>35862;35863;35864;35865;35866;35867;35868;35869;35870;49198;49199;49200;49201;49202;49203;49204;49205;49206;49207;49208;49209;49210;49211;49212;62675;62676;62677;62678;62679;62680;62681;62682;62683;62684;62685;62686;62687;62688;62689;62690;88560;88561;88562;88563;88564;88565;88566;88567;88568;88569;88570;88571;88572;88573;88574;88575;88576;88577;88578;88579;88580;88581;88582;88583;88584;88585;88586;88587;88588;88589;126150;126151;126152;126153;126154;126155;126156;126157;126158;126159;126160;126161;126162</t>
  </si>
  <si>
    <t>30635;42997;42998;54160;54161;54162;54163;54164;54165;54166;54167;54168;54169;76635;76636;76637;76638;76639;76640;76641;76642;76643;76644;76645;76646;76647;109581;109582;109583;109584</t>
  </si>
  <si>
    <t>30635;42998;54161;76643;109583</t>
  </si>
  <si>
    <t>3132;3195;3237;4226;4725</t>
  </si>
  <si>
    <t>3320;3385;3427;4465;5034</t>
  </si>
  <si>
    <t>56488;56489;56490;56491;56492;56493;56494;56495;56496;56497;56498;56499;56500;56501;57510;57511;57512;57513;57514;57515;57516;57517;57518;57519;57520;57521;57522;58194;58195;58196;58197;58198;58199;58200;58201;58202;58203;58204;58205;58206;58207;76951;76952;76953;76954;76955;76956;76957;76958;76959;76960;85963;85964;85965;85966;85967;85968;85969;85970;85971;85972</t>
  </si>
  <si>
    <t>49271;49272;49273;49274;49275;50123;50124;50125;50126;50127;50128;50129;50130;50131;50132;50133;50691;50692;50693;50694;50695;50696;66732;66733;66734;66735;74618;74619;74620;74621;74622;74623</t>
  </si>
  <si>
    <t>49274;50131;50691;66733;74622</t>
  </si>
  <si>
    <t>Q9DCN2</t>
  </si>
  <si>
    <t>NADH-cytochrome b5 reductase 3;NADH-cytochrome b5 reductase 3 membrane-bound form;NADH-cytochrome b5 reductase 3 soluble form</t>
  </si>
  <si>
    <t>Cyb5r3</t>
  </si>
  <si>
    <t>sp|Q9DCN2|NB5R3_MOUSE NADH-cytochrome b5 reductase 3 OS=Mus musculus OX=10090 GN=Cyb5r3 PE=1 SV=3</t>
  </si>
  <si>
    <t>440;609;930;931;1718;2450;2894;3848;4401;4599;5677;5678;5699</t>
  </si>
  <si>
    <t>473;649;994;995;1837;2595;3068;4065;4643;4893;4894;6031;6032;6054;6055</t>
  </si>
  <si>
    <t>7796;7797;7798;7799;7800;7801;7802;7803;7804;7805;7806;7807;7808;7809;7810;7811;10463;10464;10465;10466;10467;10468;10469;10470;10471;10472;10473;10474;10475;10476;10477;10478;10479;10480;10481;10482;10483;10484;10485;10486;10487;10488;10489;10490;10491;10492;10493;10494;16325;16326;16327;16328;16329;16330;16331;16332;16333;16334;16335;16336;16337;16338;16339;16340;16341;16342;16343;16344;16345;16346;16347;16348;16349;16350;16351;16352;16353;16354;16355;16356;16357;16358;16359;16360;16361;16362;16363;16364;16365;16366;16367;16368;16369;16370;30126;30127;30128;30129;30130;30131;30132;30133;30134;30135;30136;30137;30138;30139;30140;30141;30142;30143;30144;30145;30146;30147;30148;30149;30150;30151;30152;30153;30154;43935;43936;43937;43938;43939;43940;43941;43942;43943;43944;43945;43946;43947;43948;43949;43950;52256;52257;52258;69889;69890;69891;69892;69893;69894;69895;69896;69897;69898;69899;69900;69901;69902;69903;69904;69905;69906;69907;69908;69909;69910;69911;69912;69913;79503;79504;79505;79506;79507;79508;79509;79510;79511;79512;79513;79514;79515;79516;79517;83505;83506;83507;83508;83509;83510;83511;83512;83513;83514;83515;83516;83517;83518;83519;83520;83521;83522;83523;83524;83525;83526;83527;83528;83529;83530;83531;83532;83533;83534;83535;83536;83537;83538;83539;83540;83541;83542;83543;83544;83545;83546;83547;83548;83549;83550;83551;103318;103319;103320;103321;103322;103323;103324;103325;103326;103327;103328;103329;103330;103331;103332;103333;103334;103335;103336;103337;103338;103339;103340;103341;103342;103343;103344;103345;103346;103347;103696;103697;103698;103699;103700;103701;103702;103703;103704;103705;103706;103707;103708;103709;103710;103711;103712;103713;103714;103715;103716;103717;103718;103719;103720;103721;103722;103723;103724;103725;103726;103727;103728;103729;103730;103731;103732;103733;103734;103735</t>
  </si>
  <si>
    <t>6945;6946;6947;6948;6949;6950;6951;6952;6953;6954;6955;6956;9000;9001;9002;9003;9004;9005;9006;9007;9008;9009;9010;9011;9012;9013;9014;9015;9016;9017;9018;9019;9020;9021;9022;9023;9024;9025;9026;9027;9028;9029;9030;9031;9032;14284;14285;14286;14287;14288;14289;14290;14291;14292;14293;14294;14295;14296;14297;14298;14299;14300;14301;14302;14303;14304;14305;14306;14307;14308;14309;14310;14311;14312;14313;14314;14315;14316;14317;14318;14319;14320;14321;14322;14323;14324;14325;14326;14327;14328;25814;25815;25816;25817;25818;25819;25820;25821;25822;25823;25824;25825;25826;25827;25828;25829;25830;25831;25832;25833;25834;25835;25836;25837;25838;25839;25840;25841;25842;25843;25844;25845;25846;25847;38371;38372;38373;38374;38375;38376;38377;38378;38379;38380;38381;38382;45684;60535;60536;60537;60538;60539;60540;60541;60542;60543;60544;60545;60546;60547;60548;60549;60550;60551;60552;60553;60554;60555;60556;60557;60558;60559;68620;68621;68622;68623;68624;68625;68626;68627;68628;68629;68630;68631;68632;72287;72288;72289;72290;72291;72292;72293;72294;72295;72296;72297;88855;88856;88857;88858;88859;88860;88861;88862;88863;88864;88865;88866;88867;88868;88869;88870;88871;88872;88873;89137;89138;89139;89140;89141;89142;89143;89144;89145;89146;89147;89148;89149;89150;89151;89152;89153;89154;89155;89156;89157;89158;89159;89160;89161;89162;89163;89164</t>
  </si>
  <si>
    <t>6947;9005;14290;14319;25830;38378;45684;60554;68629;72291;88855;88873;89152</t>
  </si>
  <si>
    <t>447;448</t>
  </si>
  <si>
    <t>127;177</t>
  </si>
  <si>
    <t>O55125;O55126</t>
  </si>
  <si>
    <t>O55125</t>
  </si>
  <si>
    <t>Protein NipSnap homolog 1</t>
  </si>
  <si>
    <t>Nipsnap1</t>
  </si>
  <si>
    <t>sp|O55125|NIPS1_MOUSE Protein NipSnap homolog 1 OS=Mus musculus OX=10090 GN=Nipsnap1 PE=1 SV=1</t>
  </si>
  <si>
    <t>284;281</t>
  </si>
  <si>
    <t>218;1074;1673;2610;3143;3217;3915</t>
  </si>
  <si>
    <t>235;1152;1788;2760;3331;3407;4133</t>
  </si>
  <si>
    <t>3879;3880;3881;3882;3883;3884;3885;3886;3887;3888;3889;3890;3891;3892;3893;3894;18771;18772;18773;18774;18775;18776;18777;18778;18779;18780;18781;18782;29437;29438;29439;29440;29441;29442;29443;29444;29445;29446;29447;29448;29449;29450;29451;29452;46634;46635;46636;46637;46638;46639;46640;46641;46642;46643;46644;46645;46646;46647;46648;46649;56669;56670;56671;56672;56673;56674;56675;56676;56677;56678;56679;56680;56681;56682;56683;57880;57881;57882;57883;57884;57885;57886;57887;57888;57889;57890;57891;57892;57893;57894;57895;71065;71066;71067;71068;71069;71070;71071;71072;71073;71074;71075;71076;71077;71078;71079;71080;71081;71082;71083;71084;71085;71086;71087;71088</t>
  </si>
  <si>
    <t>3460;3461;3462;3463;3464;3465;3466;3467;3468;3469;3470;3471;3472;3473;3474;3475;3476;3477;16165;16166;25277;25278;25279;25280;25281;25282;25283;25284;25285;25286;25287;25288;25289;25290;25291;40650;40651;40652;40653;40654;40655;40656;40657;40658;40659;40660;40661;40662;40663;40664;40665;49427;49428;49429;49430;49431;49432;49433;49434;49435;49436;49437;49438;49439;50451;50452;50453;50454;50455;50456;50457;50458;50459;50460;50461;50462;50463;50464;61444;61445;61446;61447;61448;61449;61450;61451;61452;61453;61454;61455;61456;61457;61458;61459;61460;61461;61462;61463;61464;61465</t>
  </si>
  <si>
    <t>3465;16166;25280;40662;49433;50453;61446</t>
  </si>
  <si>
    <t>P62301</t>
  </si>
  <si>
    <t>40S ribosomal protein S13</t>
  </si>
  <si>
    <t>Rps13</t>
  </si>
  <si>
    <t>sp|P62301|RS13_MOUSE 40S ribosomal protein S13 OS=Mus musculus OX=10090 GN=Rps13 PE=1 SV=2</t>
  </si>
  <si>
    <t>2336;2385;2390;3870</t>
  </si>
  <si>
    <t>2475;2526;2531;4087</t>
  </si>
  <si>
    <t>41615;41616;41617;41618;41619;41620;41621;41622;41623;41624;41625;41626;41627;41628;41629;41630;42687;42688;42689;42690;42691;42692;42693;42694;42695;42696;42697;42698;42699;42700;42701;42766;42767;42768;42769;42770;42771;42772;42773;42774;42775;42776;42777;42778;42779;42780;42781;70265;70266;70267;70268;70269;70270;70271;70272;70273;70274;70275;70276;70277;70278;70279;70280</t>
  </si>
  <si>
    <t>36199;37219;37220;37221;37222;37223;37224;37225;37226;37288;37289;37290;37291;37292;37293;37294;37295;37296;37297;37298;37299;37300;37301;37302;37303;60822;60823</t>
  </si>
  <si>
    <t>36199;37219;37288;60822</t>
  </si>
  <si>
    <t>1385;5769;6325;6361;6480;6750</t>
  </si>
  <si>
    <t>1481;6129;6723;6761;6884;7173</t>
  </si>
  <si>
    <t>23916;23917;23918;23919;23920;23921;23922;23923;23924;23925;23926;23927;23928;23929;23930;105040;105041;105042;105043;105044;105045;105046;105047;105048;105049;105050;105051;105052;105053;105054;105055;115111;115112;115113;115114;115115;115116;115117;115118;115119;115120;115637;115638;115639;115640;115641;115642;115643;115644;115645;115646;115647;115648;115649;115650;115651;115652;117864;117865;117866;117867;117868;117869;117870;117871;117872;117873;117874;117875;117876;117877;117878;117879;122631;122632;122633;122634;122635;122636;122637;122638;122639;122640;122641;122642;122643;122644;122645;122646</t>
  </si>
  <si>
    <t>20535;20536;20537;20538;20539;20540;90148;90149;90150;90151;90152;90153;90154;99862;99863;99864;99865;99866;100299;100300;100301;100302;100303;100304;100305;100306;100307;100308;100309;100310;100311;100312;100313;102546;102547;102548;102549;106274;106275;106276;106277;106278;106279;106280;106281;106282;106283;106284;106285;106286;106287;106288;106289</t>
  </si>
  <si>
    <t>20537;90149;99862;100301;102549;106289</t>
  </si>
  <si>
    <t>Q9DC70</t>
  </si>
  <si>
    <t>NADH dehydrogenase [ubiquinone] iron-sulfur protein 7, mitochondrial</t>
  </si>
  <si>
    <t>Ndufs7</t>
  </si>
  <si>
    <t>sp|Q9DC70|NDUS7_MOUSE NADH dehydrogenase [ubiquinone] iron-sulfur protein 7, mitochondrial OS=Mus musculus OX=10090 GN=Ndufs7 PE=1 SV=1</t>
  </si>
  <si>
    <t>3650;4930;6866</t>
  </si>
  <si>
    <t>3858;5246;7292</t>
  </si>
  <si>
    <t>66235;66236;66237;66238;66239;66240;66241;66242;66243;66244;66245;66246;66247;66248;66249;89403;89404;89405;89406;89407;89408;89409;89410;89411;89412;124565;124566;124567;124568;124569;124570;124571;124572;124573;124574;124575;124576</t>
  </si>
  <si>
    <t>57103;57104;57105;57106;57107;57108;57109;57110;57111;57112;57113;57114;57115;57116;77387;77388;77389;77390;77391;77392;77393;77394;77395;108304;108305;108306;108307;108308;108309</t>
  </si>
  <si>
    <t>57116;77393;108306</t>
  </si>
  <si>
    <t>Q91X83;Q3THS6</t>
  </si>
  <si>
    <t>Q91X83</t>
  </si>
  <si>
    <t>S-adenosylmethionine synthase isoform type-1</t>
  </si>
  <si>
    <t>Mat1a</t>
  </si>
  <si>
    <t>sp|Q91X83|METK1_MOUSE S-adenosylmethionine synthase isoform type-1 OS=Mus musculus OX=10090 GN=Mat1a PE=1 SV=1</t>
  </si>
  <si>
    <t>396;395</t>
  </si>
  <si>
    <t>2056;3001;3050;4672;5348;5795;7133</t>
  </si>
  <si>
    <t>2184;3180;3234;4976;5683;6158;7568</t>
  </si>
  <si>
    <t>35806;35807;35808;35809;35810;35811;35812;35813;35814;35815;35816;35817;35818;35819;35820;35821;54148;54149;54150;54151;54152;54153;54154;54155;54156;54157;54158;54159;54160;54161;55109;55110;55111;55112;55113;55114;55115;55116;55117;55118;55119;55120;55121;55122;55123;55124;84822;84823;84824;84825;84826;84827;84828;84829;84830;84831;84832;84833;84834;84835;84836;84837;84838;84839;84840;84841;84842;84843;84844;84845;84846;84847;84848;84849;84850;84851;84852;84853;97049;97050;97051;97052;97053;97054;97055;97056;97057;97058;97059;97060;97061;97062;97063;105527;105528;105529;105530;105531;105532;105533;105534;105535;105536;105537;105538;105539;105540;128847;128848;128849;128850;128851;128852;128853;128854;128855;128856;128857;128858;128859;128860;128861;128862;128863;128864;128865;128866;128867;128868;128869;128870;128871;128872</t>
  </si>
  <si>
    <t>30604;30605;30606;30607;30608;30609;30610;30611;30612;30613;30614;30615;30616;30617;30618;30619;47244;48237;48238;48239;48240;48241;48242;48243;48244;48245;48246;48247;73343;73344;73345;73346;73347;73348;73349;73350;73351;73352;73353;73354;73355;73356;73357;73358;73359;73360;73361;73362;73363;73364;73365;73366;83346;90530;90531;90532;90533;111726;111727;111728;111729;111730;111731;111732;111733;111734;111735;111736;111737;111738;111739;111740;111741;111742;111743;111744;111745;111746;111747;111748;111749</t>
  </si>
  <si>
    <t>30604;47244;48246;73350;83346;90533;111739</t>
  </si>
  <si>
    <t>927;1211;1408;1530;1663;2166;2182;2648;4980;5080;5498;6808;6988;7186;7187</t>
  </si>
  <si>
    <t>991;1297;1505;1639;1640;1778;2300;2316;2799;5300;5408;5844;7233;7420;7625;7626</t>
  </si>
  <si>
    <t>16281;16282;16283;16284;16285;16286;16287;16288;16289;16290;16291;16292;16293;16294;16295;16296;20955;20956;20957;20958;20959;20960;20961;20962;20963;20964;20965;20966;20967;20968;20969;20970;20971;20972;20973;20974;20975;20976;20977;20978;20979;20980;20981;20982;20983;20984;20985;24262;24263;24264;24265;24266;24267;24268;24269;24270;24271;24272;24273;24274;24275;24276;24277;24278;24279;24280;24281;24282;24283;24284;24285;26539;26540;26541;26542;26543;26544;26545;26546;26547;26548;26549;26550;26551;26552;26553;26554;26555;26556;26557;26558;26559;26560;26561;26562;26563;26564;26565;26566;26567;26568;26569;26570;29264;29265;29266;29267;29268;29269;29270;29271;29272;29273;29274;29275;29276;29277;29278;29279;38178;38179;38180;38181;38182;38183;38184;38185;38186;38187;38188;38189;38190;38191;38192;38193;38194;38195;38196;38197;38198;38199;38200;38201;38202;38203;38204;38205;38206;38207;38208;38425;38426;38427;38428;38429;38430;38431;38432;38433;38434;38435;38436;38437;38438;47204;47205;47206;47207;47208;47209;47210;47211;47212;47213;47214;47215;47216;47217;47218;47219;47220;47221;47222;47223;47224;47225;47226;47227;47228;47229;47230;47231;47232;47233;47234;47235;90381;90382;90383;90384;90385;90386;90387;90388;90389;90390;90391;90392;90393;90394;90395;90396;90397;90398;90399;90400;90401;90402;90403;90404;90405;90406;90407;90408;90409;90410;92341;92342;92343;92344;92345;92346;92347;92348;92349;92350;92351;92352;92353;99775;99776;99777;99778;99779;99780;99781;99782;99783;99784;99785;99786;99787;99788;99789;99790;99791;123683;123684;123685;123686;123687;123688;123689;123690;123691;123692;123693;123694;123695;123696;123697;123698;126739;126740;126741;126742;126743;126744;126745;126746;126747;126748;126749;126750;126751;126752;126753;126754;126755;126756;126757;126758;129867;129868;129869;129870;129871;129872;129873;129874;129875;129876;129877;129878;129879;129880;129881;129882;129883;129884;129885;129886;129887;129888;129889;129890;129891;129892;129893;129894</t>
  </si>
  <si>
    <t>14272;14273;14274;14275;14276;14277;14278;14279;14280;17990;17991;17992;17993;17994;17995;17996;17997;17998;17999;18000;18001;18002;18003;18004;18005;18006;18007;18008;18009;18010;18011;18012;18013;20727;20728;20729;20730;20731;20732;20733;20734;20735;20736;20737;20738;20739;20740;20741;20742;20743;20744;20745;20746;20747;20748;20749;20750;22713;22714;22715;22716;22717;22718;22719;22720;22721;22722;22723;22724;22725;22726;22727;22728;22729;22730;22731;22732;22733;22734;22735;22736;22737;22738;22739;22740;22741;25165;25166;25167;25168;25169;25170;25171;25172;25173;25174;25175;32885;32886;32887;32888;32889;32890;32891;32892;32893;32894;32895;32896;32897;32898;32899;32900;32901;32902;32903;32904;32905;32906;33037;33038;33039;33040;33041;33042;33043;33044;33045;33046;33047;33048;41174;41175;41176;41177;41178;41179;41180;41181;41182;41183;41184;41185;41186;41187;41188;41189;41190;41191;41192;41193;41194;41195;41196;41197;41198;41199;41200;41201;41202;78297;78298;78299;78300;78301;78302;78303;78304;78305;78306;80003;80004;80005;85851;85852;85853;85854;85855;85856;85857;85858;85859;85860;85861;85862;85863;85864;85865;85866;85867;85868;85869;85870;85871;85872;85873;85874;85875;85876;85877;107536;107537;107538;107539;107540;107541;107542;107543;107544;107545;107546;107547;107548;107549;110164;110165;110166;110167;110168;110169;110170;110171;110172;110173;110174;110175;110176;110177;110178;110179;110180;110181;110182;110183;112799;112800;112801;112802;112803;112804;112805;112806;112807;112808;112809;112810;112811;112812</t>
  </si>
  <si>
    <t>14273;17997;20740;22738;25165;32895;33042;41194;78301;80005;85876;107548;110174;112806;112812</t>
  </si>
  <si>
    <t>75;76</t>
  </si>
  <si>
    <t>215;222</t>
  </si>
  <si>
    <t>O35386</t>
  </si>
  <si>
    <t>Phytanoyl-CoA dioxygenase, peroxisomal</t>
  </si>
  <si>
    <t>Phyh</t>
  </si>
  <si>
    <t>sp|O35386|PAHX_MOUSE Phytanoyl-CoA dioxygenase, peroxisomal OS=Mus musculus OX=10090 GN=Phyh PE=1 SV=1</t>
  </si>
  <si>
    <t>3204;4793;7009</t>
  </si>
  <si>
    <t>3394;5104;7441</t>
  </si>
  <si>
    <t>57667;57668;57669;57670;57671;57672;57673;57674;57675;57676;57677;57678;57679;57680;57681;57682;87066;87067;87068;87069;87070;87071;87072;87073;87074;87075;87076;87077;87078;87079;87080;127095;127096;127097;127098;127099;127100;127101;127102;127103;127104;127105;127106;127107</t>
  </si>
  <si>
    <t>50280;50281;50282;50283;75303;75304;75305;75306;75307;75308;75309;75310;75311;75312;75313;75314;110480;110481;110482;110483;110484;110485;110486</t>
  </si>
  <si>
    <t>50282;75305;110480</t>
  </si>
  <si>
    <t>G3X982;O54754;Q3TYQ9</t>
  </si>
  <si>
    <t>G3X982</t>
  </si>
  <si>
    <t>18;1;1</t>
  </si>
  <si>
    <t>17;1;0</t>
  </si>
  <si>
    <t>Aldehyde oxidase 3</t>
  </si>
  <si>
    <t>Aox3</t>
  </si>
  <si>
    <t>sp|G3X982|AOXC_MOUSE Aldehyde oxidase 3 OS=Mus musculus OX=10090 GN=Aox3 PE=1 SV=1</t>
  </si>
  <si>
    <t>1335;1333;1336</t>
  </si>
  <si>
    <t>522;581;622;1551;2023;2384;3081;4429;4436;4707;4890;5091;5162;6039;6137;6898;7067;7234</t>
  </si>
  <si>
    <t>556;620;662;1662;2150;2525;3268;4674;4683;5014;5203;5419;5493;6419;6524;7325;7501;7675</t>
  </si>
  <si>
    <t>9139;9140;9141;9142;9143;9144;9145;9146;9147;9148;9149;9150;9151;9152;9153;10005;10006;10007;10008;10009;10010;10011;10012;10013;10014;10015;10016;10017;10018;10019;10627;10628;10629;10630;10631;10632;10633;26916;26917;26918;26919;26920;26921;26922;26923;26924;26925;26926;35309;35310;35311;35312;35313;35314;35315;35316;35317;35318;35319;35320;35321;42672;42673;42674;42675;42676;42677;42678;42679;42680;42681;42682;42683;42684;42685;42686;55680;55681;55682;55683;55684;55685;55686;55687;55688;55689;55690;55691;55692;55693;79866;79867;79868;79869;79870;79871;79872;79873;79874;79875;79876;79877;80013;80014;80015;80016;80017;80018;80019;80020;80021;80022;80023;80024;85548;85549;85550;85551;85552;85553;85554;85555;85556;88637;88638;88639;88640;88641;88642;88643;88644;88645;88646;88647;88648;88649;88650;88651;88652;88653;88654;88655;88656;88657;88658;88659;92484;92485;92486;92487;92488;92489;92490;92491;92492;92493;92494;92495;92496;92497;92498;92499;93725;93726;93727;93728;93729;93730;93731;93732;93733;93734;93735;93736;93737;93738;93739;93740;109807;109808;109809;109810;109811;109812;109813;109814;109815;109816;109817;109818;109819;109820;109821;109822;111768;111769;111770;111771;111772;111773;111774;111775;111776;111777;111778;111779;111780;125056;125057;125058;125059;125060;125061;125062;125063;125064;125065;125066;125067;127887;127888;127889;127890;127891;127892;127893;127894;127895;127896;127897;127898;130701;130702;130703;130704;130705;130706;130707;130708;130709;130710;130711;130712;130713;130714;130715;130716</t>
  </si>
  <si>
    <t>8085;8086;8087;8088;8089;8090;8652;8653;8654;8655;8656;8657;8658;8659;8660;8661;8662;8663;9118;9119;22993;30216;30217;37207;37208;37209;37210;37211;37212;37213;37214;37215;37216;37217;37218;48677;48678;48679;48680;48681;48682;48683;48684;48685;68846;69046;69047;69048;69049;69050;69051;69052;74111;74112;74113;74114;74115;76694;76695;80070;80071;80072;80073;80966;80967;80968;80969;80970;94693;94694;94695;94696;94697;94698;94699;94700;94701;94702;94703;94704;94705;94706;94707;96885;108598;108599;108600;108601;108602;108603;108604;108605;110999;111000;111001;111002;111003;111004;111005;111006;113492;113493;113494;113495;113496;113497;113498;113499;113500</t>
  </si>
  <si>
    <t>8086;8655;9119;22993;30216;37207;48680;68846;69051;74115;76694;80071;80966;94700;96885;108603;111002;113499</t>
  </si>
  <si>
    <t>Q9DCU9</t>
  </si>
  <si>
    <t>4-hydroxy-2-oxoglutarate aldolase, mitochondrial</t>
  </si>
  <si>
    <t>Hoga1</t>
  </si>
  <si>
    <t>sp|Q9DCU9|HOGA1_MOUSE 4-hydroxy-2-oxoglutarate aldolase, mitochondrial OS=Mus musculus OX=10090 GN=Hoga1 PE=1 SV=1</t>
  </si>
  <si>
    <t>452;3638;3851</t>
  </si>
  <si>
    <t>485;3846;4068</t>
  </si>
  <si>
    <t>8029;8030;8031;8032;8033;8034;8035;8036;8037;8038;8039;8040;8041;65969;65970;65971;65972;65973;65974;65975;65976;65977;65978;69941;69942;69943;69944;69945;69946;69947;69948;69949;69950;69951;69952;69953;69954;69955;69956</t>
  </si>
  <si>
    <t>7192;7193;7194;7195;7196;7197;7198;56816;56817;56818;56819;56820;60574;60575;60576;60577;60578;60579;60580;60581;60582;60583;60584;60585;60586;60587;60588;60589</t>
  </si>
  <si>
    <t>7193;56820;60585</t>
  </si>
  <si>
    <t>P30115;P24472</t>
  </si>
  <si>
    <t>221;222</t>
  </si>
  <si>
    <t>208;267;1922;5327;5435;7183</t>
  </si>
  <si>
    <t>225;286;2045;5660;5778;7622</t>
  </si>
  <si>
    <t>3673;3674;3675;3676;3677;3678;3679;3680;3681;3682;3683;3684;3685;3686;3687;3688;3689;3690;3691;3692;3693;3694;3695;3696;3697;3698;3699;3700;4842;4843;4844;4845;4846;4847;4848;4849;4850;4851;4852;4853;4854;4855;4856;4857;33568;33569;33570;33571;33572;96668;96669;96670;96671;96672;96673;96674;96675;96676;96677;96678;96679;96680;96681;96682;98645;98646;98647;98648;98649;98650;98651;98652;98653;98654;98655;98656;98657;98658;98659;98660;98661;98662;98663;98664;98665;98666;98667;98668;98669;98670;98671;98672;98673;98674;98675;98676;129835;129836;129837;129838;129839;129840;129841;129842;129843;129844;129845;129846;129847;129848;129849;129850</t>
  </si>
  <si>
    <t>3307;3308;3309;3310;3311;3312;3313;3314;3315;3316;3317;3318;3319;3320;3321;3322;3323;3324;3325;3326;3327;3328;3329;3330;4373;4374;4375;4376;4377;4378;4379;4380;4381;4382;4383;4384;4385;4386;4387;4388;28565;28566;28567;28568;83040;83041;83042;83043;83044;83045;83046;83047;83048;83049;83050;83051;84924;84925;84926;84927;84928;84929;84930;84931;84932;84933;84934;84935;84936;84937;84938;84939;112783;112784;112785;112786;112787;112788;112789;112790;112791;112792;112793</t>
  </si>
  <si>
    <t>3325;4384;28565;83047;84938;112788</t>
  </si>
  <si>
    <t>184;473;1874;2945;3389;4067;5008;5421;5565;6707</t>
  </si>
  <si>
    <t>198;507;1997;3121;3588;4294;5329;5763;5914;7130</t>
  </si>
  <si>
    <t>3237;3238;3239;3240;3241;3242;3243;3244;3245;3246;3247;3248;3249;3250;3251;3252;3253;3254;3255;3256;3257;8424;8425;8426;8427;8428;8429;8430;8431;8432;8433;8434;8435;8436;8437;32848;32849;32850;32851;32852;32853;32854;32855;32856;32857;32858;32859;53144;53145;53146;53147;53148;53149;53150;53151;53152;53153;53154;53155;53156;53157;53158;60929;60930;60931;60932;60933;60934;60935;60936;73629;73630;73631;73632;73633;73634;73635;73636;73637;73638;73639;73640;73641;73642;73643;73644;90877;90878;90879;90880;90881;90882;90883;90884;90885;90886;90887;90888;90889;90890;90891;90892;98287;98288;98289;98290;98291;98292;98293;98294;98295;98296;98297;98298;98299;98300;100906;100907;100908;100909;100910;100911;100912;100913;100914;100915;100916;100917;100918;121977;121978;121979;121980;121981;121982;121983;121984;121985;121986;121987;121988;121989;121990;121991;121992</t>
  </si>
  <si>
    <t>2958;2959;2960;2961;2962;2963;2964;2965;2966;2967;2968;2969;2970;2971;2972;2973;7636;7637;7638;7639;7640;7641;28091;46498;46499;46500;46501;46502;46503;46504;46505;52941;52942;63352;63353;63354;63355;63356;63357;63358;63359;63360;63361;63362;63363;63364;63365;78720;78721;78722;78723;78724;78725;78726;78727;78728;78729;78730;78731;84401;84402;84403;84404;84405;84406;84407;84408;86757;86758;105746;105747;105748;105749;105750;105751;105752;105753;105754;105755;105756;105757;105758;105759;105760;105761</t>
  </si>
  <si>
    <t>2960;7639;28091;46499;52942;63361;78720;84401;86757;105757</t>
  </si>
  <si>
    <t>660;1104;1721;2140;2276;2737;2878;3138;4016;4352;4386;4742;4747;5720</t>
  </si>
  <si>
    <t>701;1185;1840;2273;2412;2897;3051;3326;4237;4593;4628;5051;5056;6076</t>
  </si>
  <si>
    <t>11190;11191;11192;11193;11194;11195;11196;11197;11198;11199;11200;11201;11202;11203;11204;11205;11206;11207;11208;11209;11210;11211;11212;19272;19273;19274;19275;19276;19277;19278;19279;19280;19281;19282;19283;19284;19285;19286;30180;30181;30182;30183;30184;30185;30186;30187;30188;30189;30190;30191;30192;30193;30194;30195;37734;37735;37736;37737;37738;37739;37740;37741;37742;37743;40540;40541;40542;40543;40544;40545;40546;40547;40548;40549;40550;40551;40552;40553;40554;40555;40556;40557;40558;40559;40560;40561;40562;40563;40564;40565;40566;40567;40568;40569;40570;40571;49110;49111;49112;49113;49114;49115;49116;49117;49118;49119;49120;49121;51977;51978;51979;51980;51981;51982;51983;51984;51985;56587;56588;56589;56590;56591;56592;56593;56594;56595;56596;72810;72811;72812;72813;72814;72815;72816;72817;72818;72819;72820;72821;72822;72823;72824;72825;78791;78792;78793;78794;78795;78796;78797;78798;78799;78800;78801;78802;78803;79284;79285;79286;79287;79288;79289;79290;79291;79292;79293;79294;79295;79296;86209;86210;86211;86212;86213;86214;86279;86280;86281;86282;86283;86284;86285;86286;86287;86288;86289;86290;86291;86292;104003;104004;104005;104006;104007;104008;104009;104010;104011;104012;104013;104014;104015;104016</t>
  </si>
  <si>
    <t>9525;9526;9527;9528;9529;9530;9531;9532;9533;9534;9535;9536;9537;9538;9539;16648;16649;16650;16651;16652;16653;16654;16655;25862;25863;25864;25865;25866;25867;32528;32529;32530;35265;35266;35267;35268;35269;35270;35271;35272;35273;35274;35275;35276;35277;35278;35279;35280;35281;35282;35283;35284;35285;35286;35287;35288;35289;35290;35291;35292;42951;42952;42953;42954;42955;42956;45507;45508;45509;45510;45511;45512;49353;49354;49355;62840;62841;62842;62843;62844;62845;62846;62847;62848;62849;62850;62851;62852;62853;62854;68120;68121;68122;68123;68124;68125;68126;68127;68128;68129;68130;68131;68462;68463;68464;68465;68466;68467;68468;68469;68470;68471;74794;74795;74796;74797;74846;89319;89320;89321;89322;89323;89324;89325;89326;89327;89328;89329;89330;89331;89332</t>
  </si>
  <si>
    <t>9530;16652;25864;32529;35282;42955;45508;49353;62851;68122;68471;74797;74846;89326</t>
  </si>
  <si>
    <t>437;1275;1519;3341;4003;6089</t>
  </si>
  <si>
    <t>470;1363;1628;3536;4223;6469</t>
  </si>
  <si>
    <t>7764;7765;7766;7767;7768;7769;7770;7771;7772;7773;7774;7775;7776;7777;21986;21987;21988;21989;21990;21991;21992;21993;21994;21995;21996;21997;21998;21999;22000;22001;26366;26367;26368;26369;26370;26371;26372;26373;26374;26375;26376;26377;26378;26379;26380;26381;60022;60023;60024;60025;60026;60027;60028;60029;60030;60031;60032;60033;60034;60035;60036;60037;72618;72619;72620;72621;72622;72623;72624;72625;72626;72627;72628;72629;110761;110762;110763;110764;110765;110766;110767;110768;110769;110770;110771;110772;110773</t>
  </si>
  <si>
    <t>6932;6933;6934;6935;18698;18699;18700;18701;18702;18703;18704;18705;22602;22603;22604;52310;52311;52312;52313;52314;52315;52316;52317;52318;52319;52320;52321;62679;62680;62681;62682;62683;62684;62685;62686;62687;62688;62689;95666;95667;95668;95669;95670;95671;95672;95673;95674;95675;95676;95677</t>
  </si>
  <si>
    <t>6933;18700;22603;52319;62682;95669</t>
  </si>
  <si>
    <t>8;4;1</t>
  </si>
  <si>
    <t>860;2529;3540;3842;3955;4013;6511;7054</t>
  </si>
  <si>
    <t>915;2677;3745;4059;4173;4174;4234;6917;7487;7488</t>
  </si>
  <si>
    <t>14689;14690;14691;14692;14693;14694;14695;14696;14697;14698;14699;14700;14701;14702;14703;14704;14705;45338;45339;45340;45341;45342;45343;45344;45345;45346;45347;45348;45349;45350;45351;45352;45353;64045;64046;64047;64048;64049;64050;64051;64052;64053;64054;64055;64056;64057;64058;64059;64060;64061;64062;64063;64064;64065;64066;64067;64068;64069;64070;64071;64072;64073;64074;64075;64076;64077;69781;69782;69783;69784;69785;69786;69787;69788;69789;69790;69791;69792;69793;69794;69795;69796;69797;69798;69799;69800;69801;69802;69803;69804;69805;69806;69807;69808;69809;69810;69811;69812;71646;71647;71648;71649;71650;71651;71652;71653;71654;71655;71656;71657;71658;71659;71660;71661;71662;71663;71664;71665;71666;71667;71668;71669;71670;71671;71672;71673;71674;71675;71676;71677;71678;71679;71680;71681;71682;71683;71684;71685;71686;71687;71688;71689;71690;71691;71692;71693;71694;71695;71696;71697;71698;71699;71700;71701;71702;71703;71704;71705;71706;71707;71708;71709;71710;71711;71712;71713;71714;71715;71716;71717;71718;71719;71720;71721;71722;71723;71724;71725;71726;71727;71728;71729;71730;71731;71732;71733;71734;71735;71736;71737;71738;71739;71740;71741;71742;71743;71744;71745;71746;72768;72769;72770;72771;72772;72773;72774;72775;72776;72777;72778;72779;72780;72781;72782;72783;72784;72785;72786;118418;118419;118420;118421;118422;118423;118424;118425;118426;118427;118428;118429;118430;118431;118432;118433;118434;118435;118436;118437;118438;118439;118440;118441;118442;118443;118444;118445;118446;118447;118448;127699;127700;127701;127702;127703;127704;127705;127706;127707;127708;127709;127710;127711;127712;127713;127714;127715;127716;127717;127718;127719;127720;127721;127722;127723;127724;127725;127726;127727;127728;127729;127730;127731;127732;127733;127734;127735</t>
  </si>
  <si>
    <t>12741;12742;12743;12744;12745;12746;12747;12748;12749;12750;12751;12752;12753;12754;12755;12756;12757;12758;12759;12760;12761;12762;12763;12764;12765;12766;12767;12768;12769;12770;12771;12772;12773;12774;12775;12776;12777;12778;12779;12780;12781;39645;39646;39647;39648;39649;39650;39651;39652;39653;39654;39655;39656;39657;39658;39659;39660;39661;39662;55257;55258;55259;55260;55261;55262;55263;55264;55265;55266;55267;55268;55269;55270;55271;55272;55273;55274;55275;55276;55277;55278;55279;55280;55281;55282;55283;55284;55285;55286;55287;60443;60444;60445;60446;60447;60448;60449;60450;60451;60452;60453;60454;60455;60456;60457;60458;60459;60460;60461;60462;60463;60464;60465;60466;60467;60468;60469;60470;60471;60472;60473;60474;60475;60476;60477;60478;60479;60480;60481;60482;60483;60484;60485;60486;60487;60488;60489;60490;60491;60492;60493;60494;61888;61889;61890;61891;61892;61893;61894;61895;61896;61897;61898;61899;61900;61901;61902;61903;61904;61905;61906;61907;61908;61909;61910;61911;61912;61913;61914;61915;61916;61917;61918;61919;61920;61921;61922;61923;61924;61925;61926;61927;61928;61929;61930;61931;61932;61933;61934;61935;61936;61937;61938;61939;61940;61941;61942;61943;61944;61945;61946;61947;61948;61949;61950;61951;61952;61953;61954;61955;61956;61957;61958;61959;61960;61961;62773;62774;62775;62776;62777;62778;62779;62780;62781;62782;62783;62784;62785;62786;62787;62788;62789;62790;62791;62792;62793;62794;62795;62796;62797;62798;62799;62800;62801;62802;62803;62804;62805;62806;62807;62808;62809;62810;62811;62812;62813;62814;62815;62816;62817;62818;62819;62820;62821;62822;62823;62824;62825;62826;62827;62828;62829;62830;62831;62832;62833;62834;62835;102936;102937;102938;102939;102940;102941;102942;102943;102944;102945;102946;102947;102948;102949;102950;102951;102952;102953;102954;102955;102956;102957;102958;102959;102960;102961;102962;102963;102964;102965;102966;102967;110835;110836;110837;110838;110839;110840;110841;110842;110843;110844;110845;110846;110847;110848;110849;110850;110851;110852;110853;110854;110855;110856;110857;110858;110859;110860;110861;110862;110863;110864;110865;110866;110867;110868;110869;110870;110871;110872;110873;110874;110875;110876;110877;110878;110879;110880;110881;110882;110883;110884;110885;110886;110887;110888;110889</t>
  </si>
  <si>
    <t>12767;39648;55263;60465;61953;62828;102953;110888</t>
  </si>
  <si>
    <t>49;50</t>
  </si>
  <si>
    <t>56;110</t>
  </si>
  <si>
    <t>1534;3159;3831</t>
  </si>
  <si>
    <t>1644;3349;4048</t>
  </si>
  <si>
    <t>26634;26635;26636;26637;26638;26639;26640;26641;26642;26643;26644;26645;26646;26647;56915;56916;56917;56918;56919;56920;56921;56922;56923;56924;56925;56926;56927;56928;56929;56930;69614;69615;69616;69617;69618</t>
  </si>
  <si>
    <t>22781;49604;49605;49606;49607;49608;49609;49610;60276</t>
  </si>
  <si>
    <t>22781;49608;60276</t>
  </si>
  <si>
    <t>36;342;495;574;709;776;905;935;1039;1102;1173;1219;1260;1326;1359;1473;1547;1898;1966;2050;2249;2409;2572;2635;2647;2671;3175;3258;3668;3719;3795;3802;3905;3943;3978;4223;4461;4613;4942;4982;5134;5257;5266;5287;5323;5342;5398;5478;5500;5556;5739;5905;5983;5996;6228;6402;6416;6464;6544;6580;6703;6722;6749;6756;6863;6877;6940;7087;7179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</si>
  <si>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</si>
  <si>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37;367;529;612;754;825;969;999;1114;1183;1258;1305;1347;1418;1454;1573;1658;2021;2090;2178;2385;2553;2722;2785;2798;2824;3365;3449;3877;3930;4010;4018;4019;4123;4161;4198;4462;4716;4910;5259;5302;5464;5590;5599;5620;5656;5677;5737;5824;5846;5905;6095;6276;6360;6373;6623;6804;6819;6868;6951;6991;7126;7145;7172;7179;7289;7303;7368;7522;7618</t>
  </si>
  <si>
    <t>540;541;542;543;544;545;546;547;548;549;550;551;552;553;554;555;556;557;558;559;560;561;562;563;6153;6154;6155;6156;6157;6158;6159;6160;6161;6162;6163;6164;6165;6166;6167;6168;8766;8767;8768;8769;8770;8771;8772;8773;8774;8775;8776;8777;8778;8779;9902;9903;9904;9905;9906;9907;9908;9909;9910;9911;9912;9913;12013;12014;12015;12016;12017;12018;12019;12020;12021;12022;12023;12024;12025;12026;12027;12028;13099;13100;13101;13102;13103;13104;13105;13106;13107;13108;13109;13110;13111;15917;15918;15919;15920;15921;15922;15923;15924;15925;15926;15927;15928;15929;15930;15931;15932;16417;18213;18214;18215;18216;18217;18218;18219;18220;18221;18222;18223;18224;19235;19236;19237;19238;19239;19240;19241;19242;19243;19244;19245;19246;19247;19248;20319;20320;20321;20322;20323;20324;20325;21105;21106;21107;21108;21109;21110;21111;21719;21720;21721;21722;21723;21724;21725;21726;21727;21728;21729;21730;21731;21732;21733;21734;21735;21736;21737;21738;21739;21740;21741;21742;21743;21744;21745;21746;21747;21748;21749;22758;22759;22760;22761;22762;22763;22764;22765;23447;23448;23449;23450;23451;23452;23453;23454;23455;23456;23457;23458;23459;25304;25305;25306;25307;25308;25309;25310;25311;25312;25313;25314;25315;25316;25317;25318;25319;25320;25321;25322;25323;25324;25325;25326;25327;25328;25329;25330;25331;26863;26864;26865;26866;26867;26868;26869;26870;26871;26872;26873;26874;26875;33248;33249;33250;33251;33252;33253;33254;33255;33256;33257;33258;34210;34211;34212;34213;34214;34215;34216;34217;34218;34219;34220;34221;34222;34223;34224;34225;35723;35724;35725;35726;35727;35728;35729;35730;35731;35732;35733;35734;35735;40115;40116;40117;40118;40119;40120;40121;40122;40123;40124;40125;40126;40127;43143;43144;43145;43146;43147;43148;43149;43150;43151;43152;43153;43154;43155;43156;43157;43158;46049;46050;46051;46052;46053;46054;46055;46056;46057;46058;46059;46060;46061;46062;46063;46064;46989;46990;46991;46992;46993;46994;46995;46996;46997;46998;46999;47000;47001;47002;47003;47189;47190;47191;47192;47193;47194;47195;47196;47197;47198;47199;47200;47201;47202;47203;47627;47628;47629;47630;47631;47632;47633;47634;57171;57172;57173;57174;57175;57176;57177;57178;58556;66580;66581;66582;67347;67348;67349;67350;67351;67352;67353;67354;67355;67356;67357;67358;67359;67360;67361;67362;68926;68927;68928;68929;68930;68931;68932;68933;68934;68935;68936;68937;68938;69037;69038;69039;69040;69041;69042;69043;69044;69045;69046;69047;69048;69049;69050;69051;70851;70852;70853;70854;70855;70856;70857;70858;70859;71484;71485;71486;71487;71488;71489;71490;71491;71492;71493;71494;71495;71496;71497;72175;72176;72177;72178;72179;72180;72181;72182;72183;72184;72185;72186;72187;72188;72189;72190;72191;72192;72193;72194;72195;72196;72197;72198;76915;76916;76917;76918;76919;76920;76921;76922;76923;76924;76925;76926;80544;80545;80546;80547;80548;80549;80550;80551;80552;80553;80554;80555;80556;80557;80558;83727;83728;83729;83730;83731;83732;83733;83734;83735;83736;83737;83738;83739;83740;83741;83742;83743;83744;83745;83746;83747;89609;89610;89611;89612;89613;90435;90436;90437;90438;90439;90440;90441;90442;90443;90444;90445;90446;90447;90448;90449;90450;90451;90452;90453;90454;90455;90456;90457;90458;90459;90460;90461;90462;90463;93290;93291;93292;93293;93294;93295;93296;93297;93298;93299;93300;93301;93302;93303;93304;93305;95457;95458;95459;95460;95461;95462;95463;95464;95622;95623;95624;95625;95626;95627;95628;95629;95630;95631;95632;95633;95634;95635;95636;95637;96020;96021;96022;96023;96024;96025;96026;96027;96028;96029;96030;96031;96032;96033;96034;96035;96036;96037;96038;96039;96040;96041;96042;96596;96597;96598;96599;96600;96601;96602;96603;96604;96605;96606;96607;96608;96609;96610;96611;96612;96613;96614;96615;96616;96617;96618;96619;96620;96621;96622;96623;96624;96625;96626;96627;96970;96971;96972;96973;96974;96975;96976;96977;96978;96979;96980;96981;96982;96983;96984;97851;97852;97853;97854;97855;97856;97857;97858;99479;99480;99481;99482;99483;99484;99485;99486;99487;99488;99489;99490;99491;99492;99493;99494;99495;99804;99805;99806;99807;99808;99809;99810;99811;99812;99813;100758;100759;100760;100761;100762;100763;100764;100765;100766;100767;100768;100769;104366;104367;104368;104369;104370;104371;104372;104373;104374;104375;104376;104377;104378;107271;107272;107273;107274;107275;107276;107277;107278;107279;107280;107281;107282;107283;107284;107285;107286;108607;108608;108609;108610;108611;108612;108613;108614;108615;108616;108617;108618;108619;108620;108621;108622;108771;108772;108773;108774;108775;108776;108777;108778;108779;108780;108781;108782;108783;113588;113589;113590;113591;113592;113593;113594;113595;113596;113597;113598;113599;113600;113601;116315;116316;116317;116318;116319;116320;116321;116322;116323;116324;116325;116326;116327;116328;116532;116533;116534;116535;116536;116537;116538;116539;116540;116541;116542;116543;116544;116545;117580;117581;117582;117583;117584;117585;117586;117587;117588;117589;117590;117591;117592;117593;117594;117595;118911;118912;118913;118914;118915;118916;118917;118918;118919;118920;118921;118922;118923;118924;118925;119489;119490;119491;119492;119493;119494;119495;119496;119497;119498;119499;119500;119501;119502;119503;119504;119505;119506;119507;119508;119509;119510;119511;119512;119513;121919;121920;121921;121922;121923;121924;121925;121926;121927;121928;121929;121930;121931;121932;121933;122235;122236;122237;122238;122239;122240;122241;122242;122243;122244;122245;122246;122247;122248;122249;122250;122618;122619;122620;122621;122622;122623;122624;122625;122626;122627;122628;122629;122630;122743;122744;122745;122746;122747;122748;122749;122750;122751;122752;122753;122754;122755;122756;122757;122758;122759;122760;122761;122762;122763;122764;122765;122766;122767;122768;122769;124535;124536;124716;124717;124718;124719;124720;124721;124722;124723;124724;124725;124726;124727;125872;125873;125874;125875;125876;125877;125878;125879;125880;125881;125882;128216;128217;128218;128219;128220;128221;128222;128223;128224;128225;128226;128227;128228;128229;128230;128231;128232;128233;128234;128235;128236;128237;128238;128239;128240;128241;128242;129804;129805;129806;129807;129808;129809;129810;129811</t>
  </si>
  <si>
    <t>407;408;409;410;411;412;413;414;415;416;417;418;419;420;5737;5738;5739;5740;5741;5742;5743;5744;5745;5746;5747;5748;5749;7875;7876;7877;7878;7879;7880;7881;7882;7883;7884;7885;7886;8562;8563;8564;8565;8566;8567;8568;8569;8570;8571;8572;8573;10217;10218;10219;10220;10221;10222;10223;11181;11182;11183;11184;11185;11186;11187;11188;11189;11190;11191;11192;14073;14356;15714;15715;15716;15717;16627;16628;16629;16630;16631;16632;16633;16634;16635;16636;16637;16638;17396;17397;17398;18105;18106;18107;18108;18541;18542;18543;18544;18545;18546;18547;18548;18549;18550;18551;18552;18553;18554;18555;18556;18557;18558;19400;19401;20175;20176;20177;21456;21457;21458;21459;21460;21461;21462;21463;21464;21465;21466;21467;21468;21469;21470;21471;21472;21473;21474;21475;21476;22970;22971;22972;22973;22974;22975;22976;28329;28330;28331;28332;28333;28334;28335;29076;29077;29078;29079;29080;29081;29082;29083;30531;30532;30533;30534;30535;30536;30537;34962;34963;34964;34965;34966;34967;37582;37583;37584;37585;37586;37587;37588;37589;37590;37591;37592;37593;37594;40216;40217;40218;40219;40220;40221;40222;40223;40224;40225;40226;40227;40228;40229;40230;40231;40935;40936;40937;40938;40939;40940;40941;40942;40943;40944;40945;40946;40947;41159;41160;41161;41162;41163;41164;41165;41166;41167;41168;41169;41170;41171;41172;41173;41473;41474;49745;49746;51056;57383;57865;57866;57867;57868;57869;57870;57871;57872;57873;57874;57875;57876;57877;57878;57879;57880;59595;59665;59666;59667;59668;59669;59670;59671;59672;59673;59674;59675;61179;61180;61181;61182;61183;61184;61762;61763;61764;61765;61766;61767;61768;61769;62344;62345;62346;62347;62348;62349;62350;62351;62352;62353;62354;62355;62356;62357;62358;62359;62360;66717;69535;69536;69537;69538;69539;69540;69541;69542;69543;69544;72423;72424;72425;77642;78331;78332;78333;78334;78335;78336;78337;78338;78339;78340;78341;78342;78343;78344;78345;78346;78347;78348;78349;78350;78351;78352;78353;80710;80711;80712;80713;80714;80715;80716;80717;80718;80719;80720;82223;82224;82225;82332;82333;82334;82335;82336;82337;82338;82339;82340;82341;82584;82585;82586;82587;82988;82989;82990;82991;82992;82993;82994;82995;82996;82997;82998;82999;83000;83001;83002;83003;83004;83005;83006;83007;83008;83009;83010;83011;83012;83013;83014;83291;83292;83293;84032;84033;84034;84035;84036;84037;84038;84039;85646;85647;85648;85649;85650;85651;85652;85653;85654;85655;85656;85657;85658;85886;85887;86661;86662;86663;86664;86665;86666;86667;86668;89631;89632;89633;89634;89635;89636;89637;89638;91817;91818;91819;91820;91821;91822;91823;91824;91825;91826;91827;92702;92703;92704;92705;92706;92707;92708;92709;92710;92711;92826;92827;92828;92829;92830;92831;92832;92833;92834;92835;92836;98691;98692;98693;98694;98695;98696;98697;98698;98699;98700;98701;98702;100935;100936;100937;100938;100939;100940;100941;100942;100943;100944;100945;101094;102366;102367;102368;102369;102370;102371;102372;102373;102374;102375;102376;103293;103294;103295;103296;103297;103298;103299;103300;103301;103302;103303;103304;103837;103838;103839;103840;103841;103842;103843;103844;103845;103846;103847;103848;103849;103850;103851;103852;105718;105719;105720;105721;105722;105723;105724;105725;105726;105727;105728;105729;105995;105996;105997;105998;105999;106000;106001;106002;106003;106004;106005;106006;106007;106262;106263;106264;106265;106266;106267;106268;106269;106270;106271;106272;106273;106347;106348;106349;106350;106351;106352;106353;106354;106355;106356;106357;106358;106359;106360;106361;106362;106363;106364;108281;108282;108391;108392;108393;108394;108395;108396;108397;108398;108399;108400;108401;109395;109396;109397;109398;109399;109400;109401;109402;109403;109404;111294;111295;111296;111297;111298;111299;111300;111301;111302;111303;111304;111305;111306;111307;111308;111309;111310;111311;111312;111313;112762;112763</t>
  </si>
  <si>
    <t>419;5748;7876;8566;10221;11181;14073;14356;15716;16628;17397;18108;18543;19400;20175;21470;22971;28334;29080;30536;34966;37592;40226;40944;41168;41474;49745;51056;57383;57869;59595;59672;61183;61768;62353;66717;69537;72424;77642;78341;80714;82224;82333;82584;82989;83291;84038;85652;85886;86666;89634;91818;92710;92835;98699;100941;101094;102373;103298;103838;105721;106002;106269;106358;108282;108398;109398;111306;112762</t>
  </si>
  <si>
    <t>Q9CW42</t>
  </si>
  <si>
    <t>Mitochondrial amidoxime-reducing component 1</t>
  </si>
  <si>
    <t>sp|Q9CW42|MARC1_MOUSE Mitochondrial amidoxime-reducing component 1 OS=Mus musculus OX=10090 GN=Mtarc1 PE=1 SV=2</t>
  </si>
  <si>
    <t>722;799;983;3382;3630;4087;4154;4330;5968;6417;6462</t>
  </si>
  <si>
    <t>767;850;1051;3581;3838;4314;4384;4570;6344;6820;6866</t>
  </si>
  <si>
    <t>12231;12232;12233;12234;12235;12236;12237;12238;12239;12240;12241;13559;13560;13561;13562;13563;13564;13565;13566;13567;13568;13569;13570;13571;13572;13573;13574;17201;17202;17203;17204;17205;17206;17207;17208;17209;17210;17211;17212;17213;17214;17215;17216;60776;60777;60778;60779;60780;60781;60782;60783;60784;60785;60786;60787;60788;60789;60790;60791;65830;65831;65832;65833;65834;65835;65836;65837;65838;65839;65840;65841;65842;65843;65844;65845;73922;73923;73924;73925;73926;73927;73928;73929;73930;73931;73932;73933;73934;73935;73936;73937;73938;73939;75496;75497;75498;75499;75500;75501;75502;75503;75504;75505;75506;75507;75508;75509;78473;78474;78475;78476;78477;78478;78479;78480;78481;78482;78483;78484;78485;78486;78487;108341;108342;108343;108344;108345;108346;108347;108348;108349;108350;108351;108352;108353;116546;116547;116548;116549;116550;116551;116552;116553;116554;116555;116556;116557;116558;116559;116560;116561;117549;117550;117551;117552;117553;117554;117555;117556;117557;117558;117559;117560;117561;117562;117563;117564</t>
  </si>
  <si>
    <t>10346;10347;10348;10349;10350;10351;10352;11799;11800;11801;11802;11803;14829;14830;14831;14832;14833;14834;14835;14836;14837;14838;14839;14840;14841;52832;52833;52834;52835;52836;52837;52838;52839;52840;52841;52842;52843;56734;56735;56736;56737;56738;56739;56740;56741;56742;56743;56744;56745;56746;56747;56748;56749;63626;63627;63628;63629;63630;63631;63632;63633;63634;63635;65502;65503;65504;65505;65506;65507;65508;65509;65510;65511;65512;67884;67885;67886;67887;67888;67889;92569;92570;92571;92572;92573;92574;92575;92576;92577;92578;92579;101095;101096;101097;101098;101099;101100;101101;101102;101103;101104;101105;101106;101107;101108;101109;102348;102349;102350;102351;102352;102353;102354</t>
  </si>
  <si>
    <t>10351;11801;14840;52840;56735;63634;65507;67887;92576;101097;102348</t>
  </si>
  <si>
    <t>P14869</t>
  </si>
  <si>
    <t>60S acidic ribosomal protein P0</t>
  </si>
  <si>
    <t>Rplp0</t>
  </si>
  <si>
    <t>sp|P14869|RLA0_MOUSE 60S acidic ribosomal protein P0 OS=Mus musculus OX=10090 GN=Rplp0 PE=1 SV=3</t>
  </si>
  <si>
    <t>168;631;691;1015;1245;1897;2270;2429;2534;3039;3991;6094</t>
  </si>
  <si>
    <t>181;671;735;1086;1331;2020;2406;2573;2682;3221;4211;6475</t>
  </si>
  <si>
    <t>2972;2973;2974;2975;2976;2977;2978;2979;2980;2981;2982;2983;2984;2985;2986;10743;10744;10745;10746;10747;10748;10749;10750;10751;10752;10753;10754;10755;10756;10757;10758;11773;11774;11775;11776;11777;11778;11779;11780;11781;11782;11783;17822;17823;17824;17825;17826;17827;17828;21499;21500;21501;21502;21503;21504;21505;21506;21507;21508;21509;21510;21511;21512;33232;33233;33234;33235;33236;33237;33238;33239;33240;33241;33242;33243;33244;33245;33246;33247;40439;40440;40441;40442;40443;40444;40445;40446;40447;40448;40449;40450;40451;40452;40453;40454;43427;43428;43429;43430;43431;43432;43433;43434;43435;43436;43437;43438;43439;43440;43441;43442;45409;45410;45411;45412;45413;45414;45415;45416;45417;45418;45419;45420;45421;45422;54872;54873;54874;54875;54876;54877;54878;54879;54880;54881;54882;54883;54884;54885;72362;72363;72364;72365;72366;72367;72368;72369;72370;72371;72372;72373;72374;72375;72376;72377;110870;110871;110872;110873;110874;110875;110876;110877;110878;110879;110880;110881;110882;110883;110884;110885</t>
  </si>
  <si>
    <t>2746;2747;2748;2749;2750;2751;2752;2753;2754;2755;2756;2757;2758;2759;9194;9195;9196;9197;9198;9199;9200;9201;9202;9203;9204;9205;10056;10057;15464;15465;15466;15467;15468;18378;18379;18380;18381;18382;18383;18384;18385;28320;28321;28322;28323;28324;28325;28326;28327;28328;35196;35197;35198;35199;35200;35201;35202;35203;35204;35205;35206;35207;35208;35209;37831;37832;39702;39703;39704;39705;39706;47977;47978;47979;47980;47981;47982;47983;47984;47985;47986;47987;47988;47989;47990;62513;95775;95776;95777;95778;95779;95780;95781;95782;95783;95784;95785;95786;95787;95788</t>
  </si>
  <si>
    <t>2755;9195;10056;15467;18379;28322;35205;37832;39706;47980;62513;95786</t>
  </si>
  <si>
    <t>Q9JHI5</t>
  </si>
  <si>
    <t>Isovaleryl-CoA dehydrogenase, mitochondrial</t>
  </si>
  <si>
    <t>Ivd</t>
  </si>
  <si>
    <t>sp|Q9JHI5|IVD_MOUSE Isovaleryl-CoA dehydrogenase, mitochondrial OS=Mus musculus OX=10090 GN=Ivd PE=1 SV=1</t>
  </si>
  <si>
    <t>476;2608;2979;5818;6665</t>
  </si>
  <si>
    <t>510;2758;3156;6183;7083</t>
  </si>
  <si>
    <t>8465;8466;8467;8468;8469;8470;8471;8472;8473;8474;8475;8476;8477;8478;8479;8480;46612;46613;46614;46615;46616;46617;46618;46619;46620;46621;53708;53709;53710;53711;53712;53713;53714;53715;53716;53717;53718;53719;53720;105847;105848;105849;105850;105851;105852;105853;105854;105855;105856;105857;105858;105859;105860;121001;121002;121003;121004;121005;121006;121007;121008;121009;121010;121011;121012;121013;121014;121015</t>
  </si>
  <si>
    <t>7668;7669;7670;7671;7672;7673;7674;7675;7676;7677;40641;40642;46923;46924;46925;46926;46927;46928;46929;46930;46931;46932;46933;46934;90754;90755;90756;90757;90758;90759;90760;90761;104888</t>
  </si>
  <si>
    <t>7670;40641;46924;90757;104888</t>
  </si>
  <si>
    <t>Q8BVI4</t>
  </si>
  <si>
    <t>Dihydropteridine reductase</t>
  </si>
  <si>
    <t>Qdpr</t>
  </si>
  <si>
    <t>sp|Q8BVI4|DHPR_MOUSE Dihydropteridine reductase OS=Mus musculus OX=10090 GN=Qdpr PE=1 SV=2</t>
  </si>
  <si>
    <t>2141;4605</t>
  </si>
  <si>
    <t>2274;4900</t>
  </si>
  <si>
    <t>37744;37745;37746;37747;37748;37749;37750;37751;37752;37753;37754;37755;37756;37757;37758;37759;83603;83604;83605;83606;83607;83608;83609;83610;83611;83612;83613;83614;83615</t>
  </si>
  <si>
    <t>32531;32532;32533;32534;32535;32536;72323;72324;72325;72326;72327</t>
  </si>
  <si>
    <t>32532;72325</t>
  </si>
  <si>
    <t>P14824</t>
  </si>
  <si>
    <t>Annexin A6</t>
  </si>
  <si>
    <t>Anxa6</t>
  </si>
  <si>
    <t>sp|P14824|ANXA6_MOUSE Annexin A6 OS=Mus musculus OX=10090 GN=Anxa6 PE=1 SV=3</t>
  </si>
  <si>
    <t>270;720;763;975;1941;2191;2299;2519;2557;2862;3098;3524;3869;3897;4029;4544;4748;5353;5358;5487;5509;5680;5994;6034;6121;6397;6912</t>
  </si>
  <si>
    <t>289;765;808;1042;2065;2325;2435;2667;2706;3035;3285;3729;4086;4115;4253;4817;5057;5688;5693;5833;5855;6034;6371;6414;6504;6799;7339</t>
  </si>
  <si>
    <t>4885;4886;4887;4888;4889;4890;4891;4892;4893;4894;4895;4896;4897;4898;4899;4900;4901;4902;4903;4904;4905;4906;12204;12205;12206;12207;12208;12209;12210;12211;12212;12213;12214;12215;12216;12217;12218;12731;12732;12733;12734;12735;12736;12737;12738;12739;12740;12741;12742;12743;12744;12745;17047;17048;17049;17050;17051;17052;17053;17054;17055;17056;17057;17058;17059;17060;17061;17062;17063;17064;17065;17066;17067;17068;17069;17070;17071;17072;17073;17074;33898;33899;33900;33901;33902;33903;33904;33905;33906;33907;33908;33909;33910;33911;33912;33913;39142;39143;39144;39145;39146;39147;39148;39149;39150;39151;39152;40914;40915;40916;40917;40918;40919;40920;40921;40922;40923;40924;40925;40926;40927;40928;40929;40930;40931;40932;40933;40934;40935;40936;40937;40938;40939;40940;40941;40942;45184;45185;45186;45187;45188;45189;45190;45191;45192;45193;45194;45195;45196;45815;45816;45817;45818;45819;45820;45821;45822;45823;45824;45825;45826;45827;45828;45829;45830;51678;51679;51680;51681;51682;51683;51684;51685;51686;51687;51688;51689;55909;55910;55911;55912;55913;55914;55915;55916;55917;55918;55919;55920;55921;55922;55923;55924;63706;63707;63708;63709;63710;63711;63712;63713;63714;63715;63716;63717;63718;63719;63720;63721;70245;70246;70247;70248;70249;70250;70251;70252;70253;70254;70255;70256;70257;70258;70259;70260;70261;70262;70263;70264;70664;70665;70666;70667;70668;70669;70670;70671;70672;70673;70674;70675;70676;70677;73054;73055;73056;73057;73058;73059;73060;73061;73062;73063;73064;73065;73066;73067;73068;73069;82215;82216;82217;82218;82219;82220;82221;82222;82223;82224;82225;82226;82227;82228;82229;82230;86293;86294;86295;86296;86297;86298;86299;86300;86301;86302;86303;86304;86305;86306;86307;86308;86309;86310;86311;97124;97125;97126;97127;97128;97129;97130;97131;97132;97133;97134;97135;97136;97137;97138;97139;97165;97166;97167;97168;97169;97170;97171;97172;97173;97174;97175;97176;97177;97178;99612;99613;99614;99615;99616;99617;99618;99619;99620;99621;99622;99623;99624;99625;99626;99627;99628;99629;99630;99631;99632;99633;99634;99635;99636;99637;99638;99639;99640;99641;99642;99643;99644;99645;99646;99913;99914;99915;99916;99917;99918;99919;99920;99921;99922;99923;99924;99925;99926;99927;99928;99929;99930;99931;99932;99933;99934;99935;99936;99937;99938;99939;103363;103364;103365;103366;103367;103368;103369;103370;103371;103372;103373;103374;103375;103376;108744;108745;108746;108747;108748;108749;108750;108751;108752;108753;108754;109716;109717;109718;109719;109720;109721;109722;109723;109724;109725;109726;109727;109728;109729;109730;109731;109732;109733;109734;109735;109736;109737;109738;109739;109740;109741;109742;111290;111291;111292;111293;111294;111295;111296;111297;111298;111299;111300;111301;116257;116258;116259;116260;116261;116262;116263;116264;116265;116266;116267;116268;116269;116270;116271;125379;125380;125381;125382;125383;125384;125385;125386</t>
  </si>
  <si>
    <t>4412;4413;4414;4415;4416;4417;10331;10332;10333;10334;10335;10709;10710;14726;14727;14728;14729;14730;14731;14732;14733;14734;14735;14736;14737;14738;14739;14740;14741;14742;14743;14744;14745;14746;28895;28896;28897;28898;28899;28900;28901;28902;28903;28904;28905;28906;28907;34128;34129;34130;34131;34132;34133;34134;34135;35535;35536;35537;35538;35539;35540;35541;35542;35543;35544;35545;35546;35547;35548;35549;35550;35551;35552;35553;35554;35555;35556;35557;35558;35559;39513;39514;39515;39516;39517;39518;39519;39520;39521;39522;39523;39524;39525;40085;40086;40087;40088;40089;40090;40091;40092;40093;40094;40095;40096;40097;40098;40099;40100;45249;45250;45251;45252;45253;45254;45255;45256;45257;45258;45259;48863;48864;48865;48866;48867;48868;48869;48870;48871;48872;48873;48874;48875;48876;55091;55092;60811;60812;60813;60814;60815;60816;60817;60818;60819;60820;60821;61013;61014;61015;61016;61017;61018;61019;63005;63006;63007;63008;63009;63010;63011;63012;63013;63014;63015;63016;63017;63018;71000;71001;71002;71003;71004;71005;71006;71007;71008;71009;71010;71011;71012;74847;74848;74849;74850;74851;74852;74853;74854;74855;83377;83378;83379;83380;83381;83382;83383;83384;83385;83386;83387;83388;83389;83390;83391;83407;83408;85729;85730;85731;85732;85733;85734;85735;85736;85737;85738;85739;85740;85741;85742;85743;85744;85745;85746;85747;85748;85749;85750;85751;85752;85753;85754;85755;85756;85968;85969;85970;85971;85972;85973;85974;85975;85976;85977;85978;85979;85980;85981;85982;85983;85984;88886;88887;88888;88889;88890;92804;92805;92806;92807;92808;92809;92810;94628;94629;94630;94631;94632;94633;94634;94635;94636;94637;94638;94639;94640;94641;94642;94643;94644;96071;96072;96073;96074;96075;96076;96077;96078;96079;96080;96081;96082;96083;100893;100894;100895;100896;100897;100898;100899;100900;100901;100902;100903;109073;109074;109075</t>
  </si>
  <si>
    <t>4413;10331;10710;14734;28897;34132;35550;39523;40093;45258;48867;55091;60821;61017;63008;71005;74847;83379;83407;85750;85973;88888;92804;94636;96074;100901;109073</t>
  </si>
  <si>
    <t>Q99LB2</t>
  </si>
  <si>
    <t>Dehydrogenase/reductase SDR family member 4</t>
  </si>
  <si>
    <t>Dhrs4</t>
  </si>
  <si>
    <t>sp|Q99LB2|DHRS4_MOUSE Dehydrogenase/reductase SDR family member 4 OS=Mus musculus OX=10090 GN=Dhrs4 PE=1 SV=3</t>
  </si>
  <si>
    <t>1969;2016;3578;3893;5773;6260</t>
  </si>
  <si>
    <t>2093;2143;3785;4111;6133;6655</t>
  </si>
  <si>
    <t>34265;34266;34267;34268;34269;34270;34271;34272;34273;34274;34275;34276;34277;34278;34279;34280;35206;35207;35208;35209;35210;35211;35212;35213;35214;35215;35216;35217;35218;35219;35220;35221;65108;65109;65110;65111;65112;65113;65114;65115;65116;70603;70604;70605;70606;70607;70608;70609;70610;70611;70612;70613;70614;70615;70616;70617;105107;105108;105109;105110;105111;105112;105113;105114;105115;105116;105117;105118;105119;105120;105121;114133;114134;114135;114136;114137;114138;114139;114140;114141;114142;114143;114144;114145;114146;114147</t>
  </si>
  <si>
    <t>29139;29140;29141;29142;29143;29144;29145;29146;29147;29148;29149;29150;29151;30147;30148;30149;30150;30151;30152;56198;56199;60982;60983;60984;60985;90174;90175;90176;90177;99117;99118;99119;99120;99121;99122;99123;99124;99125;99126;99127;99128</t>
  </si>
  <si>
    <t>29151;30147;56199;60985;90174;99128</t>
  </si>
  <si>
    <t>Q9CR57</t>
  </si>
  <si>
    <t>60S ribosomal protein L14</t>
  </si>
  <si>
    <t>Rpl14</t>
  </si>
  <si>
    <t>sp|Q9CR57|RL14_MOUSE 60S ribosomal protein L14 OS=Mus musculus OX=10090 GN=Rpl14 PE=1 SV=3</t>
  </si>
  <si>
    <t>27;728;4302;6292</t>
  </si>
  <si>
    <t>28;773;4541;6688</t>
  </si>
  <si>
    <t>424;425;426;427;428;429;430;431;432;433;434;435;436;437;438;439;12294;12295;12296;12297;12298;12299;12300;12301;12302;12303;12304;12305;12306;78096;78097;78098;78099;78100;78101;78102;78103;78104;78105;78106;78107;78108;78109;78110;114597;114598;114599;114600;114601;114602;114603;114604;114605;114606;114607;114608;114609</t>
  </si>
  <si>
    <t>343;344;345;346;347;348;349;350;351;352;353;354;355;356;357;358;10392;10393;10394;10395;10396;10397;10398;10399;10400;10401;10402;67633;67634;67635;67636;67637;67638;67639;67640;67641;67642;67643;67644;99499;99500;99501;99502;99503;99504;99505;99506;99507;99508;99509;99510;99511</t>
  </si>
  <si>
    <t>345;10393;67636;99501</t>
  </si>
  <si>
    <t>O54749;O54750</t>
  </si>
  <si>
    <t>O54749</t>
  </si>
  <si>
    <t>Cytochrome P450 2J5</t>
  </si>
  <si>
    <t>Cyp2j5</t>
  </si>
  <si>
    <t>sp|O54749|CP2J5_MOUSE Cytochrome P450 2J5 OS=Mus musculus OX=10090 GN=Cyp2j5 PE=1 SV=1</t>
  </si>
  <si>
    <t>501;501</t>
  </si>
  <si>
    <t>1147;1264;1947;2031;2541;3213;3595;3752;3875;4499;5110</t>
  </si>
  <si>
    <t>1230;1351;2071;2158;2690;3403;3802;3965;4092;4762;5438</t>
  </si>
  <si>
    <t>19894;19895;19896;19897;19898;19899;19900;19901;19902;19903;19904;19905;21823;21824;21825;21826;21827;21828;21829;21830;21831;21832;21833;21834;21835;21836;21837;21838;21839;21840;21841;21842;21843;21844;21845;21846;21847;21848;21849;21850;21851;21852;21853;21854;33977;33978;33979;33980;33981;33982;33983;33984;33985;33986;33987;33988;35434;35435;35436;35437;35438;35439;45518;45519;45520;45521;45522;45523;45524;45525;45526;45527;45528;45529;57801;57802;57803;57804;57805;57806;57807;57808;57809;57810;57811;57812;57813;57814;57815;57816;57817;57818;57819;57820;57821;57822;57823;57824;57825;57826;57827;57828;57829;57830;57831;57832;57833;65363;65364;65365;65366;65367;65368;65369;65370;65371;65372;65373;65374;65375;67993;67994;67995;67996;67997;67998;67999;68000;68001;68002;70330;70331;70332;70333;70334;70335;70336;70337;70338;70339;70340;81195;81196;81197;81198;81199;81200;81201;81202;81203;81204;81205;92766;92767;92768;92769;92770;92771;92772;92773;92774</t>
  </si>
  <si>
    <t>17128;17129;17130;17131;17132;17133;17134;17135;17136;17137;18616;18617;18618;18619;18620;18621;18622;18623;18624;18625;18626;18627;28942;30315;30316;39773;39774;39775;39776;39777;39778;39779;39780;50397;50398;50399;50400;50401;50402;50403;50404;50405;50406;50407;50408;50409;50410;56403;56404;56405;56406;56407;56408;58449;60837;60838;60839;69977;69978;69979;69980;69981;69982;80266;80267;80268;80269</t>
  </si>
  <si>
    <t>17136;18627;28942;30315;39773;50398;56406;58449;60839;69982;80267</t>
  </si>
  <si>
    <t>341;3092;3349;5668;5866;6052</t>
  </si>
  <si>
    <t>366;3279;3545;6022;6233;6432</t>
  </si>
  <si>
    <t>6149;6150;6151;6152;55829;60132;103183;103184;103185;103186;103187;103188;103189;103190;103191;103192;103193;103194;103195;103196;103197;106569;106570;106571;106572;106573;106574;106575;106576;106577;106578;106579;106580;110029;110030;110031;110032;110033;110034;110035;110036;110037;110038;110039;110040;110041;110042;110043;110044</t>
  </si>
  <si>
    <t>5736;48796;52367;88765;88766;88767;88768;88769;88770;91338;91339;91340;91341;91342;91343;91344;91345;94868;94869;94870;94871;94872</t>
  </si>
  <si>
    <t>5736;48796;52367;88770;91340;94869</t>
  </si>
  <si>
    <t>Q9CPQ8</t>
  </si>
  <si>
    <t>ATP synthase subunit g, mitochondrial</t>
  </si>
  <si>
    <t>Atp5l</t>
  </si>
  <si>
    <t>sp|Q9CPQ8|ATP5L_MOUSE ATP synthase subunit g, mitochondrial OS=Mus musculus OX=10090 GN=Atp5mg PE=1 SV=1</t>
  </si>
  <si>
    <t>463;3618;6352</t>
  </si>
  <si>
    <t>497;3825;6752</t>
  </si>
  <si>
    <t>8223;8224;8225;8226;8227;8228;8229;8230;8231;8232;8233;8234;8235;8236;8237;8238;8239;8240;8241;8242;8243;8244;8245;8246;8247;65666;65667;65668;65669;65670;65671;65672;65673;65674;65675;65676;65677;65678;65679;65680;115476;115477;115478;115479;115480;115481;115482;115483;115484;115485;115486;115487;115488;115489;115490;115491</t>
  </si>
  <si>
    <t>7380;7381;7382;7383;7384;7385;7386;7387;7388;7389;7390;7391;7392;7393;7394;7395;7396;7397;7398;56628;56629;56630;56631;56632;56633;56634;56635;56636;56637;56638;56639;100153;100154;100155;100156;100157;100158;100159;100160;100161;100162;100163;100164;100165;100166</t>
  </si>
  <si>
    <t>7382;56631;100155</t>
  </si>
  <si>
    <t>P51660</t>
  </si>
  <si>
    <t>Peroxisomal multifunctional enzyme type 2;(3R)-hydroxyacyl-CoA dehydrogenase;Enoyl-CoA hydratase 2</t>
  </si>
  <si>
    <t>Hsd17b4</t>
  </si>
  <si>
    <t>sp|P51660|DHB4_MOUSE Peroxisomal multifunctional enzyme type 2 OS=Mus musculus OX=10090 GN=Hsd17b4 PE=1 SV=3</t>
  </si>
  <si>
    <t>56;340;421;577;646;684;790;1713;2818;2879;2905;3104;3242;3783;4810;4851;5422;5770;5989;6097;6829;6968</t>
  </si>
  <si>
    <t>58;365;454;615;686;727;841;1832;2988;3052;3079;3291;3432;3998;5121;5162;5764;6130;6366;6478;7255;7399</t>
  </si>
  <si>
    <t>810;811;812;813;814;815;816;817;818;819;820;821;822;823;824;825;826;827;828;829;830;831;832;833;834;835;836;837;838;839;840;6122;6123;6124;6125;6126;6127;6128;6129;6130;6131;6132;6133;6134;6135;6136;6137;6138;6139;6140;6141;6142;6143;6144;6145;6146;6147;6148;7554;7555;7556;7557;7558;7559;7560;7561;7562;7563;7564;7565;7566;7567;7568;7569;9936;9937;9938;9939;9940;9941;9942;9943;9944;9945;9946;9947;9948;9949;9950;9951;10965;10966;10967;10968;10969;10970;10971;10972;10973;10974;10975;10976;10977;10978;10979;10980;11675;11676;11677;11678;11679;11680;11681;11682;11683;11684;11685;11686;11687;11688;13420;13421;13422;13423;13424;13425;13426;13427;13428;13429;13430;13431;13432;13433;13434;30044;30045;30046;30047;30048;30049;30050;30051;30052;30053;30054;30055;30056;30057;30058;30059;30060;30061;30062;30063;30064;30065;30066;30067;30068;50919;50920;50921;50922;50923;50924;50925;50926;50927;50928;50929;50930;50931;50932;50933;50934;51986;51987;51988;51989;51990;51991;51992;51993;51994;51995;51996;51997;51998;51999;52000;52001;52002;52003;52004;52005;52006;52007;52008;52009;52407;52408;52409;52410;52411;52412;52413;52414;52415;52416;52417;52418;52419;52420;52421;52422;56000;56001;56002;56003;56004;56005;56006;56007;56008;56009;56010;56011;56012;56013;56014;56015;58259;58260;58261;58262;58263;58264;58265;58266;58267;58268;58269;58270;58271;58272;58273;58274;58275;58276;58277;58278;58279;58280;58281;58282;58283;58284;58285;58286;58287;58288;58289;58290;68675;68676;68677;68678;68679;68680;68681;68682;68683;68684;68685;68686;68687;68688;68689;87284;87285;87286;87287;87288;87289;87290;87291;87292;87293;87294;87295;87296;87297;87298;87299;87300;87301;87302;87303;87304;87305;87306;87307;87308;87309;87310;87311;87312;87884;87885;87886;87887;87888;87889;87890;87891;87892;87893;87894;87895;87896;87897;87898;87899;98301;98302;98303;98304;98305;105056;105057;105058;105059;105060;105061;105062;105063;105064;105065;105066;105067;108683;108684;108685;108686;108687;108688;108689;108690;108691;108692;108693;108694;108695;108696;108697;108698;110904;110905;110906;110907;110908;110909;110910;110911;110912;110913;110914;110915;110916;110917;110918;110919;110920;110921;110922;110923;110924;110925;110926;110927;110928;110929;110930;110931;110932;124046;124047;124048;124049;124050;124051;124052;124053;124054;124055;124056;124057;124058;124059;124060;124061;126359;126360;126361;126362;126363;126364;126365;126366;126367;126368;126369;126370;126371;126372;126373;126374</t>
  </si>
  <si>
    <t>596;597;598;599;600;601;602;603;604;605;606;607;608;609;610;611;612;613;614;615;616;617;618;619;620;621;622;623;624;5725;5726;5727;5728;5729;5730;5731;5732;5733;5734;5735;6809;6810;6811;6812;6813;6814;6815;6816;6817;8592;8593;8594;8595;8596;8597;8598;8599;8600;8601;8602;8603;8604;8605;8606;8607;9341;9342;9343;9344;9345;9346;9347;9348;9349;9350;9351;9352;9353;9354;9968;9969;9970;9971;9972;9973;9974;9975;9976;9977;9978;9979;9980;9981;11708;11709;11710;11711;11712;11713;11714;11715;11716;11717;11718;11719;11720;11721;11722;11723;11724;11725;25754;25755;25756;25757;25758;25759;25760;25761;25762;25763;25764;25765;25766;25767;25768;25769;44375;44376;44377;44378;44379;44380;44381;44382;44383;44384;44385;44386;44387;44388;44389;44390;45513;45514;45515;45516;45517;45518;45519;45520;45521;45522;45805;45806;45807;45808;45809;45810;45811;45812;45813;45814;45815;45816;45817;45818;45819;45820;48936;48937;48938;48939;48940;48941;48942;48943;48944;48945;48946;48947;50723;50724;50725;50726;50727;50728;50729;50730;50731;50732;50733;50734;50735;50736;50737;50738;50739;50740;50741;50742;50743;50744;50745;50746;50747;50748;50749;50750;59269;59270;59271;59272;59273;59274;59275;59276;59277;59278;59279;59280;59281;75462;75463;75464;75465;75466;75467;75468;75469;75470;75471;75472;75473;75474;75475;75476;75477;75478;75479;75897;75898;75899;75900;75901;75902;75903;75904;75905;75906;75907;75908;75909;84409;84410;84411;90155;90156;90157;90158;90159;90160;92736;92737;92738;92739;92740;92741;92742;92743;95792;95793;95794;95795;95796;95797;95798;95799;95800;95801;95802;95803;95804;95805;95806;107901;107902;107903;107904;107905;107906;107907;107908;107909;107910;107911;109714;109715;109716;109717</t>
  </si>
  <si>
    <t>611;5733;6815;8593;9354;9979;11719;25756;44387;45520;45814;48936;50746;59272;75468;75899;84410;90159;92737;95799;107904;109715</t>
  </si>
  <si>
    <t>59;163;607;835;909;912;973;1027;1108;1681;1802;2086;2291;2540;2575;2576;2634;2949;2981;3029;3251;3254;3328;3417;3693;3891;4115;4209;4309;4467;4880;4894;4912;5034;5072;5084;5360;5412;5652;5711;5964;6141;6172;6336;6348;6400;6441;6470;6583;6615;6627;6630;6733;6822;6881;7060;7277;7294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</si>
  <si>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</si>
  <si>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61;175;647;887;973;976;1040;1101;1189;1797;1922;2216;2427;2689;2725;2726;2784;3125;3158;3211;3442;3445;3520;3617;3903;4109;4344;4447;4548;4722;5193;5207;5228;5357;5400;5412;5695;5752;6006;6067;6339;6528;6561;6735;6748;6802;6845;6874;6994;7028;7043;7046;7156;7248;7307;7494;7720;7737</t>
  </si>
  <si>
    <t>870;871;872;873;874;875;876;877;878;879;880;881;882;883;884;885;886;887;888;889;890;891;892;893;894;895;896;2850;2851;2852;2853;2854;2855;2856;2857;2858;2859;2860;2861;2862;10435;10436;10437;10438;10439;10440;10441;10442;10443;10444;10445;10446;10447;10448;10449;14156;14157;14158;14159;14160;14161;14162;14163;14164;14165;14166;14167;14168;14169;14170;14171;15974;15975;15976;15977;15978;15979;15980;15981;15982;15983;15984;15985;15986;15987;15988;15989;16037;16038;16039;16040;16041;16042;16043;16044;16045;16046;16047;16048;16049;16050;16051;16052;17019;17020;17021;17022;17023;17024;17025;17026;17027;17028;17029;17030;18002;18003;18004;18005;18006;18007;18008;18009;18010;18011;18012;18013;18014;18015;18016;18017;18018;18019;18020;18021;18022;18023;18024;18025;18026;18027;18028;18029;18030;18031;18032;19318;19319;19320;19321;19322;19323;19324;19325;19326;19327;19328;29509;29510;29511;29512;29513;29514;29515;29516;29517;29518;29519;29520;29521;29522;29523;29524;31663;31664;31665;31666;31667;31668;31669;31670;31671;31672;31673;31674;36780;36781;36782;36783;36784;36785;36786;36787;36788;36789;36790;36791;40811;40812;40813;40814;40815;40816;40817;40818;40819;40820;45494;45495;45496;45497;45498;45499;45500;45501;45502;45503;45504;45505;45506;45507;45508;45509;45510;45511;45512;45513;45514;45515;45516;45517;46109;46110;46111;46112;46113;46114;46115;46116;46117;46118;46119;46120;46121;46122;46123;46124;46125;46126;46127;46128;46129;46130;46131;46132;46133;46134;46978;46979;46980;46981;46982;46983;46984;46985;46986;46987;46988;53212;53213;53214;53215;53216;53217;53218;53219;53220;53221;53222;53223;53224;53225;53226;53227;53737;53738;53739;53740;53741;53742;53743;53744;53745;53746;53747;53748;53749;53750;53751;54654;54655;54656;54657;54658;54659;54660;54661;54662;54663;54664;54665;54666;54667;54668;54669;54670;54671;54672;54673;54674;54675;54676;54677;54678;54679;54680;58465;58466;58467;58468;58469;58470;58471;58472;58473;58474;58475;58476;58510;58511;58512;58513;58514;58515;58516;58517;58518;58519;58520;58521;59731;59732;59733;59734;59735;59736;59737;59738;59739;59740;59741;59742;61440;61441;61442;61443;61444;61445;61446;61447;61448;61449;61450;61451;61452;61453;61454;61455;66914;66915;66916;66917;66918;66919;66920;66921;66922;66923;66924;66925;66926;66927;66928;66929;70575;70576;70577;70578;70579;70580;70581;70582;70583;70584;70585;70586;70587;70588;70589;70590;74639;74640;74641;74642;74643;74644;74645;74646;74647;74648;74649;74650;74651;74652;74653;74654;76668;76669;76670;76671;76672;76673;76674;76675;76676;76677;76678;76679;76680;76681;76682;78174;78175;78176;78177;78178;78179;78180;78181;78182;78183;78184;78185;80614;88486;88487;88488;88489;88490;88491;88492;88493;88494;88495;88496;88710;88711;88712;88713;88714;88715;88716;88717;88718;88719;88720;88721;89063;89064;89065;89066;89067;89068;89069;89070;89071;89072;89073;89074;89075;91372;91373;91374;91375;91376;91377;91378;91379;91380;91381;91382;91383;91384;91385;91386;91387;91388;91389;91390;91391;92185;92186;92187;92188;92189;92190;92191;92192;92193;92194;92195;92196;92403;92404;92405;92406;92407;92408;92409;92410;92411;92412;92413;92414;97182;97183;97184;97185;97186;97187;97188;97189;97190;97191;98080;98081;98082;98083;98084;98085;98086;98087;98088;98089;98090;98091;98092;98093;98094;98095;98096;98097;98098;98099;98100;98101;98102;98103;98104;98105;98106;98107;98108;98109;102523;102524;102525;102526;102527;102528;102529;102530;102531;102532;102533;102534;102535;102536;102537;102538;103883;103884;103885;103886;103887;103888;103889;103890;103891;103892;103893;103894;103895;108247;108248;108249;108250;108251;108252;108253;108254;108255;108256;108257;108258;108259;111865;111866;111867;111868;111869;111870;111871;111872;111873;111874;111875;111876;111877;111878;111879;111880;111881;111882;111883;111884;111885;111886;111887;111888;111889;111890;111891;111892;111893;111894;112486;112487;112488;112489;112490;112491;112492;112493;112494;112495;112496;112497;112498;112499;112500;112501;112502;112503;112504;112505;112506;112507;112508;112509;112510;112511;112512;112513;112514;112515;115253;115254;115255;115256;115257;115258;115259;115260;115261;115262;115263;115264;115265;115266;115267;115268;115420;115421;115422;115423;115424;115425;115426;115427;115428;115429;115430;115431;115432;115433;115434;115435;116293;116294;116295;116296;116297;116298;116299;116300;116301;116302;116303;116304;116305;116306;116307;116308;117203;117204;117205;117206;117207;117208;117209;117210;117211;117212;117213;117214;117215;117216;117217;117682;117683;117684;117685;117686;117687;117688;117689;117690;117691;117692;117693;117694;117695;117696;117697;117698;117699;117700;117701;117702;117703;117704;117705;117706;117707;117708;119540;119541;119542;119543;119544;119545;119546;119547;119548;119549;119550;119551;119552;119553;119554;119555;119556;119557;119558;119559;119560;119561;119562;119563;119564;119565;119566;119567;119568;119569;120144;120145;120146;120147;120148;120149;120150;120151;120152;120153;120154;120155;120156;120157;120158;120159;120412;120413;120414;120415;120416;120417;120418;120445;120446;120447;120448;120449;120450;120451;120452;120453;120454;120455;120456;120457;122369;122370;122371;122372;122373;122374;122375;122376;122377;122378;122379;122380;122381;122382;122383;122384;122385;122386;122387;122388;122389;122390;122391;122392;122393;122394;123972;123973;123974;123975;123976;123977;123978;123979;123980;123981;123982;123983;123984;123985;123986;123987;124767;124768;124769;124770;124771;124772;124773;124774;124775;124776;124777;124778;124779;124780;124781;124782;127800;127801;127802;127803;127804;127805;127806;127807;127808;127809;127810;127811;127812;127813;131406;131407;131408;131409;131410;131411;131412;131871;131872;131873;131874;131875;131876;131877;131878;131879;131880;131881;131882;131883;131884</t>
  </si>
  <si>
    <t>629;630;631;632;633;634;635;636;637;638;639;640;641;642;643;644;645;646;647;648;649;650;2647;2648;2649;2650;2651;2652;2653;2654;2655;2656;2657;2658;8986;8987;8988;8989;8990;8991;8992;8993;8994;8995;8996;8997;8998;12255;12256;12257;12258;12259;12260;12261;12262;12263;12264;14089;14090;14091;14092;14093;14094;14095;14096;14097;14098;14116;14117;14118;14119;14120;14121;14122;14123;14124;14125;14126;14127;14708;14709;15562;15563;15564;15565;15566;15567;15568;15569;15570;15571;15572;15573;15574;15575;15576;15577;15578;15579;15580;15581;15582;15583;15584;16674;25324;25325;25326;25327;25328;25329;25330;25331;25332;25333;25334;25335;27162;27163;27164;27165;27166;31807;31808;31809;31810;31811;31812;31813;31814;31815;31816;31817;35488;35489;35490;35491;39762;39763;39764;39765;39766;39767;39768;39769;39770;39771;39772;40260;40261;40262;40263;40264;40265;40266;40267;40268;40269;40270;40271;40931;40932;40933;40934;46551;46552;46553;46554;46555;46556;46939;46940;46941;46942;46943;46944;46945;46946;46947;46948;46949;46950;46951;47738;47739;47740;47741;47742;47743;47744;47745;47746;47747;47748;47749;47750;47751;47752;47753;47754;47755;47756;47757;47758;47759;51023;51024;51025;51026;51027;51045;51046;51047;51048;51049;52018;53294;57593;57594;57595;57596;60964;60965;60966;60967;60968;60969;60970;60971;60972;60973;60974;60975;64343;64344;64345;64346;64347;64348;64349;64350;66494;67671;67672;67673;67674;67675;67676;67677;67678;69583;76588;76589;76590;76591;76592;76593;76719;77128;77129;77130;77131;77132;77133;77134;77135;77136;79062;79063;79064;79065;79066;79067;79068;79863;79864;80022;80023;80024;80025;83410;83411;83412;83413;83414;83415;83416;83417;83418;84215;84216;84217;84218;84219;84220;84221;84222;84223;84224;84225;84226;84227;84228;84229;84230;84231;84232;84233;84234;84235;84236;84237;84238;87946;87947;87948;87949;87950;87951;87952;87953;87954;87955;87956;87957;87958;89232;89233;89234;89235;89236;89237;89238;89239;89240;89241;89242;92500;92501;92502;92503;92504;92505;92506;92507;92508;92509;92510;97035;97036;97037;97038;97039;97040;97041;97042;97043;97044;97045;97046;97047;97048;97049;97050;97051;97052;97053;97054;97055;97056;97740;97741;97742;97743;97744;97745;97746;97747;97748;97749;97750;97751;97752;97753;97754;97755;97756;97757;97758;97759;97760;97761;97762;97763;99991;99992;99993;99994;99995;99996;99997;99998;99999;100000;100001;100002;100121;100122;100123;100124;100125;100126;100127;100128;100129;100130;100131;100132;100133;100922;100923;100924;100925;100926;100927;100928;100929;100930;100931;100932;100933;102106;102107;102108;102109;102110;102111;102112;102113;102114;102115;102116;102430;102431;102432;102433;102434;102435;102436;102437;102438;102439;102440;102441;102442;102443;102444;102445;103868;103869;103870;103871;103872;103873;103874;103875;103876;103877;103878;103879;103880;103881;103882;104252;104253;104254;104255;104256;104257;104258;104259;104260;104261;104262;104263;104264;104265;104266;104267;104470;104483;104484;104485;104486;104487;104488;104489;104490;104491;106069;106070;106071;106072;106073;106074;106075;106076;106077;106078;106079;106080;106081;106082;106083;106084;106085;106086;106087;106088;106089;106090;107858;107859;107860;107861;107862;107863;107864;107865;107866;107867;107868;107869;107870;107871;107872;107873;108415;108416;108417;108418;108419;108420;108421;108422;108423;108424;108425;108426;110949;110950;114079;114080;114587;114588;114589;114590;114591;114592;114593;114594;114595;114596;114597;114598</t>
  </si>
  <si>
    <t>638;2653;8997;12256;14091;14117;14709;15584;16674;25329;27163;31810;35489;39769;40269;40270;40933;46553;46951;47741;51024;51045;52018;53294;57595;60968;64344;66494;67678;69583;76592;76719;77129;79064;79863;80025;83414;84225;87954;89234;92503;97048;97755;99993;100131;100927;102108;102434;103877;104265;104470;104485;106074;107871;108415;110949;114080;114589</t>
  </si>
  <si>
    <t>Voltage-dependent anion-selective channel protein 3</t>
  </si>
  <si>
    <t>Vdac3</t>
  </si>
  <si>
    <t>sp|Q60931|VDAC3_MOUSE Voltage-dependent anion-selective channel protein 3 OS=Mus musculus OX=10090 GN=Vdac3 PE=1 SV=1</t>
  </si>
  <si>
    <t>7;4228;4271;4272;5318;6301;6653;6950</t>
  </si>
  <si>
    <t>7;4467;4510;4511;5651;6697;7071;7380</t>
  </si>
  <si>
    <t>115;116;117;118;119;120;121;122;123;124;125;126;127;128;129;130;131;132;133;134;135;136;137;76977;76978;76979;76980;76981;76982;76983;76984;76985;76986;76987;76988;76989;76990;76991;77636;77637;77638;77639;77640;77641;77642;77643;77644;77645;77646;77647;77648;77649;77650;77651;77652;77653;77654;77655;77656;77657;77658;96502;96503;96504;96505;96506;96507;96508;96509;96510;96511;96512;96513;96514;114719;114720;114721;114722;114723;114724;114725;114726;114727;114728;114729;114730;114731;114732;114733;114734;120790;120791;120792;120793;120794;120795;120796;120797;120798;120799;120800;120801;120802;120803;120804;120805;120806;120807;120808;120809;120810;120811;120812;120813;120814;120815;120816;120817;120818;120819;126072;126073;126074;126075;126076;126077;126078;126079;126080;126081;126082;126083</t>
  </si>
  <si>
    <t>82;83;84;85;66738;66739;66740;66741;66742;66743;66744;66745;66746;66747;66748;66749;66750;66751;67356;67357;67358;67359;67360;67361;67362;82887;82888;82889;82890;82891;82892;82893;82894;82895;82896;82897;82898;99586;99587;99588;99589;99590;99591;99592;99593;99594;99595;99596;99597;99598;99599;99600;99601;104720;104721;104722;104723;104724;104725;104726;104727;104728;104729;104730;104731;104732;104733;104734;104735;104736;104737;104738;104739;104740;104741;104742;104743;104744;104745;104746;104747;104748;109533;109534;109535;109536;109537;109538;109539;109540;109541</t>
  </si>
  <si>
    <t>84;66740;67358;67360;82889;99601;104738;109534</t>
  </si>
  <si>
    <t>P28271;Q811J3</t>
  </si>
  <si>
    <t>P28271</t>
  </si>
  <si>
    <t>Cytoplasmic aconitate hydratase</t>
  </si>
  <si>
    <t>Aco1</t>
  </si>
  <si>
    <t>sp|P28271|ACOC_MOUSE Cytoplasmic aconitate hydratase OS=Mus musculus OX=10090 GN=Aco1 PE=1 SV=3</t>
  </si>
  <si>
    <t>889;963</t>
  </si>
  <si>
    <t>589;604;2891;3038;4402;4717;4943;6101;6183;6494;6575;7155;7212</t>
  </si>
  <si>
    <t>628;644;3065;3220;4644;5026;5260;6483;6575;6899;6986;7591;7652</t>
  </si>
  <si>
    <t>10116;10117;10118;10119;10120;10121;10122;10123;10398;10399;10400;10401;10402;10403;10404;10405;10406;10407;10408;10409;10410;10411;10412;10413;52225;52226;52227;52228;52229;52230;52231;52232;52233;52234;52235;52236;52237;52238;54855;54856;54857;54858;54859;54860;54861;54862;54863;54864;54865;54866;54867;54868;54869;54870;54871;79518;85839;85840;85841;85842;85843;85844;85845;85846;85847;85848;85849;85850;85851;85852;85853;85854;85855;85856;85857;85858;85859;85860;85861;85862;89614;89615;89616;89617;89618;89619;89620;89621;89622;89623;89624;89625;89626;89627;110977;110978;110979;110980;110981;112743;112744;112745;112746;112747;112748;118101;118102;118103;118104;118105;118106;118107;118108;118109;119414;119415;119416;119417;119418;119419;119420;119421;119422;119423;119424;119425;119426;119427;119428;119429;129229;129230;129231;129232;129233;129234;129235;129236;129237;129238;129239;129240;130303;130304;130305;130306;130307;130308;130309;130310;130311;130312;130313;130314;130315;130316</t>
  </si>
  <si>
    <t>8751;8752;8972;8973;45663;47963;47964;47965;47966;47967;47968;47969;47970;47971;47972;47973;47974;47975;47976;68633;74530;74531;74532;74533;74534;74535;74536;74537;74538;74539;74540;77643;95853;95854;97901;97902;97903;97904;102680;102681;103783;103784;103785;103786;103787;103788;112012;112013;113156;113157;113158;113159;113160;113161;113162;113163;113164;113165;113166;113167;113168;113169</t>
  </si>
  <si>
    <t>8751;8972;45663;47971;68633;74534;77643;95854;97904;102681;103783;112012;113158</t>
  </si>
  <si>
    <t>94;289;1038;1686;1889;2040;2119;3505;4012;5400;5401</t>
  </si>
  <si>
    <t>100;311;1113;1803;2012;2167;2252;3709;4233;5739;5740</t>
  </si>
  <si>
    <t>1593;1594;1595;1596;1597;1598;1599;1600;1601;1602;1603;1604;1605;1606;1607;5315;5316;5317;5318;5319;5320;5321;5322;5323;5324;5325;5326;5327;5328;5329;18200;18201;18202;18203;18204;18205;18206;18207;18208;18209;18210;18211;18212;29582;29583;29584;29585;29586;29587;29588;29589;29590;29591;29592;29593;29594;29595;29596;29597;33109;33110;33111;33112;33113;33114;33115;33116;35557;35558;35559;35560;35561;35562;35563;35564;35565;35566;35567;35568;35569;35570;35571;35572;35573;37341;37342;37343;37344;37345;37346;63252;63253;63254;63255;63256;63257;63258;63259;63260;63261;63262;63263;72754;72755;72756;72757;72758;72759;72760;72761;72762;72763;72764;72765;72766;72767;97866;97867;97868;97869;97870;97871;97872;97873;97874;97875;97876;97877;97878;97879;97880;97881;97882;97883;97884;97885;97886</t>
  </si>
  <si>
    <t>1493;1494;1495;1496;1497;1498;1499;1500;1501;1502;1503;1504;1505;5040;5041;5042;5043;5044;5045;5046;5047;5048;5049;5050;5051;5052;5053;5054;15713;25381;25382;25383;25384;25385;25386;25387;25388;25389;25390;25391;25392;25393;25394;25395;25396;28239;28240;28241;28242;28243;28244;30379;30380;30381;30382;30383;30384;30385;30386;30387;30388;30389;30390;30391;32218;54727;54728;62771;62772;84045;84046;84047;84048;84049;84050;84051</t>
  </si>
  <si>
    <t>1493;5042;15713;25383;28241;30384;32218;54727;62772;84050;84051</t>
  </si>
  <si>
    <t>Q9CQC9;P36536</t>
  </si>
  <si>
    <t>GTP-binding protein SAR1b;GTP-binding protein SAR1a</t>
  </si>
  <si>
    <t>Sar1b;Sar1a</t>
  </si>
  <si>
    <t>sp|Q9CQC9|SAR1B_MOUSE GTP-binding protein SAR1b OS=Mus musculus OX=10090 GN=Sar1b PE=1 SV=1;sp|P36536|SAR1A_MOUSE GTP-binding protein SAR1a OS=Mus musculus OX=10090 GN=Sar1a PE=1 SV=1</t>
  </si>
  <si>
    <t>2902;4324</t>
  </si>
  <si>
    <t>3076;4564</t>
  </si>
  <si>
    <t>52353;52354;52355;52356;52357;52358;52359;52360;52361;52362;52363;52364;52365;52366;52367;52368;52369;52370;52371;52372;52373;52374;52375;52376;52377;52378;52379;78381;78382;78383;78384;78385;78386;78387;78388;78389;78390;78391;78392;78393;78394;78395;78396</t>
  </si>
  <si>
    <t>45770;45771;45772;45773;45774;45775;45776;45777;45778;45779;67816;67817;67818;67819;67820;67821;67822;67823;67824;67825;67826;67827;67828;67829;67830;67831</t>
  </si>
  <si>
    <t>45772;67826</t>
  </si>
  <si>
    <t>Q9Z2Z6</t>
  </si>
  <si>
    <t>Mitochondrial carnitine/acylcarnitine carrier protein</t>
  </si>
  <si>
    <t>Slc25a20</t>
  </si>
  <si>
    <t>sp|Q9Z2Z6|MCAT_MOUSE Mitochondrial carnitine/acylcarnitine carrier protein OS=Mus musculus OX=10090 GN=Slc25a20 PE=1 SV=1</t>
  </si>
  <si>
    <t>85;721;1453;1917;1985;2226;2561;3466;4415;4768;5714</t>
  </si>
  <si>
    <t>89;766;1551;2040;2110;2361;2710;3667;4658;5077;6070</t>
  </si>
  <si>
    <t>1353;1354;1355;1356;1357;1358;1359;1360;1361;1362;12219;12220;12221;12222;12223;12224;12225;12226;12227;12228;12229;12230;24950;24951;24952;24953;24954;24955;24956;24957;24958;24959;24960;24961;24962;33511;33512;33513;33514;33515;33516;33517;33518;33519;33520;33521;34512;34513;34514;34515;34516;34517;34518;34519;34520;34521;34522;34523;39742;39743;39744;39745;39746;39747;39748;39749;39750;39751;39752;39753;39754;39755;39756;39757;45883;45884;45885;45886;45887;45888;45889;62421;62422;62423;79655;79656;79657;79658;79659;79660;79661;79662;79663;79664;79665;79666;79667;86610;86611;86612;86613;86614;86615;86616;86617;86618;86619;86620;86621;86622;86623;86624;103921;103922;103923;103924;103925;103926;103927;103928</t>
  </si>
  <si>
    <t>1243;1244;1245;1246;1247;1248;1249;1250;1251;1252;10336;10337;10338;10339;10340;10341;10342;10343;10344;10345;21231;21232;21233;21234;21235;21236;21237;28538;28539;28540;28541;28542;28543;28544;28545;28546;28547;29329;29330;29331;34654;40127;40128;40129;40130;40131;53978;68720;68721;68722;68723;68724;68725;68726;68727;68728;75021;75022;75023;75024;75025;75026;75027;89261</t>
  </si>
  <si>
    <t>1247;10343;21233;28539;29330;34654;40128;53978;68720;75027;89261</t>
  </si>
  <si>
    <t>Q9DC69</t>
  </si>
  <si>
    <t>NADH dehydrogenase [ubiquinone] 1 alpha subcomplex subunit 9, mitochondrial</t>
  </si>
  <si>
    <t>Ndufa9</t>
  </si>
  <si>
    <t>sp|Q9DC69|NDUA9_MOUSE NADH dehydrogenase [ubiquinone] 1 alpha subcomplex subunit 9, mitochondrial OS=Mus musculus OX=10090 GN=Ndufa9 PE=1 SV=2</t>
  </si>
  <si>
    <t>620;1865;1915;3726;5695;6939</t>
  </si>
  <si>
    <t>660;1987;2038;3937;6049;7367</t>
  </si>
  <si>
    <t>10612;10613;32705;32706;32707;32708;32709;32710;32711;32712;32713;32714;32715;32716;32717;32718;32719;33479;33480;33481;33482;33483;33484;33485;33486;33487;33488;33489;33490;33491;33492;33493;33494;33495;67436;67437;67438;67439;67440;67441;67442;103623;103624;103625;103626;103627;103628;103629;103630;103631;103632;103633;103634;125858;125859;125860;125861;125862;125863;125864;125865;125866;125867;125868;125869;125870;125871</t>
  </si>
  <si>
    <t>9108;27991;28517;28518;28519;28520;28521;28522;28523;28524;28525;57933;89056;89057;89058;89059;89060;109393;109394</t>
  </si>
  <si>
    <t>9108;27991;28524;57933;89059;109393</t>
  </si>
  <si>
    <t>3007;3072;3130;3623;3804;4464;4481;4794;4873;5472;5710;6111;6540</t>
  </si>
  <si>
    <t>3186;3258;3318;3831;4021;4719;4737;5105;5186;5818;6066;6494;6947</t>
  </si>
  <si>
    <t>54228;54229;54230;54231;54232;54233;54234;54235;54236;54237;55502;55503;55504;55505;55506;55507;55508;55509;55510;55511;55512;55513;56463;56464;56465;56466;56467;56468;56469;56470;56471;56472;56473;56474;65755;65756;65757;65758;65759;65760;65761;65762;65763;65764;65765;65766;65767;65768;65769;65770;69053;69054;69055;69056;69057;69058;69059;69060;69061;69062;69063;69064;69065;69066;69067;69068;80587;80588;80589;80590;80591;80592;80593;80594;80595;80596;80776;80777;80778;80779;80780;80781;80782;80783;80784;80785;80786;80787;80788;80789;87081;87082;87083;87084;87085;87086;87087;87088;87089;87090;87091;87092;88400;88401;88402;88403;88404;88405;99310;99311;99312;99313;99314;99315;99316;99317;99318;99319;99320;99321;103880;103881;103882;111146;111147;111148;111149;111150;111151;111152;111153;111154;111155;111156;111157;111158;111159;111160;111161;118833;118834;118835;118836;118837;118838;118839;118840;118841;118842;118843;118844;118845;118846;118847;118848;118849;118850;118851;118852;118853;118854;118855;118856;118857;118858;118859;118860;118861;118862</t>
  </si>
  <si>
    <t>47312;47313;47314;47315;48518;48519;48520;48521;48522;48523;48524;48525;49261;49262;56687;56688;56689;56690;56691;56692;56693;56694;59677;59678;59679;59680;59681;59682;59683;59684;59685;59686;69568;69569;69693;69694;69695;75315;75316;76446;76447;85384;85385;85386;85387;89229;89230;89231;95977;95978;95979;95980;95981;95982;95983;95984;95985;95986;95987;95988;103263;103264;103265;103266;103267;103268;103269;103270;103271;103272;103273;103274;103275;103276;103277;103278;103279</t>
  </si>
  <si>
    <t>47312;48519;49261;56690;59683;69568;69693;75315;76447;85385;89230;95977;103276</t>
  </si>
  <si>
    <t>P53657;P52480</t>
  </si>
  <si>
    <t>P53657</t>
  </si>
  <si>
    <t>Pyruvate kinase PKLR</t>
  </si>
  <si>
    <t>Pklr</t>
  </si>
  <si>
    <t>sp|P53657|KPYR_MOUSE Pyruvate kinase PKLR OS=Mus musculus OX=10090 GN=Pklr PE=1 SV=1</t>
  </si>
  <si>
    <t>574;531</t>
  </si>
  <si>
    <t>1167;2163;5908</t>
  </si>
  <si>
    <t>1250;2297;6279</t>
  </si>
  <si>
    <t>20188;20189;20190;20191;20192;20193;20194;20195;20196;20197;20198;20199;38131;38132;38133;38134;38135;38136;38137;38138;38139;38140;38141;107334;107335;107336;107337;107338;107339;107340;107341;107342;107343;107344;107345;107346;107347</t>
  </si>
  <si>
    <t>17303;17304;17305;17306;32851;32852;32853;32854;32855;32856;91880;91881</t>
  </si>
  <si>
    <t>17306;32851;91881</t>
  </si>
  <si>
    <t>P51881;P48962;Q3V132</t>
  </si>
  <si>
    <t>P51881;P48962</t>
  </si>
  <si>
    <t>16;8;3</t>
  </si>
  <si>
    <t>ADP/ATP translocase 2;ADP/ATP translocase 2, N-terminally processed;ADP/ATP translocase 1</t>
  </si>
  <si>
    <t>Slc25a5;Slc25a4</t>
  </si>
  <si>
    <t>sp|P51881|ADT2_MOUSE ADP/ATP translocase 2 OS=Mus musculus OX=10090 GN=Slc25a5 PE=1 SV=3;sp|P48962|ADT1_MOUSE ADP/ATP translocase 1 OS=Mus musculus OX=10090 GN=Slc25a4 PE=1 SV=4</t>
  </si>
  <si>
    <t>298;298;320</t>
  </si>
  <si>
    <t>62;849;1539;2145;2352;2398;2401;2404;2419;2524;3981;5024;5781;5802;7049;7059</t>
  </si>
  <si>
    <t>64;903;1650;2278;2492;2540;2543;2544;2547;2563;2672;4201;5347;6143;6165;7482;7493</t>
  </si>
  <si>
    <t>947;948;949;950;951;952;953;954;955;956;957;958;959;960;961;962;14391;14392;14393;14394;14395;14396;14397;14398;14399;14400;14401;14402;14403;14404;14405;14406;26744;26745;26746;26747;26748;26749;26750;26751;26752;26753;26754;26755;26756;26757;26758;26759;37811;37812;37813;37814;37815;37816;37817;37818;37819;37820;37821;37822;37823;37824;37825;37826;42099;42100;42101;42102;42103;42104;42105;42106;42107;42108;42109;42110;42111;42112;42113;42966;42967;42968;42969;42970;42971;42996;42997;42998;42999;43000;43001;43002;43003;43004;43005;43006;43007;43008;43009;43010;43011;43012;43013;43014;43015;43016;43017;43038;43039;43040;43041;43042;43043;43044;43045;43046;43047;43048;43049;43290;43291;43292;43293;43294;43295;43296;43297;43298;43299;43300;43301;43302;43303;43304;43305;45245;45246;45247;45248;45249;45250;45251;45252;45253;45254;45255;45256;45257;72229;72230;72231;72232;72233;72234;72235;72236;72237;72238;72239;72240;72241;72242;72243;72244;72245;72246;72247;72248;72249;72250;72251;72252;72253;72254;72255;72256;72257;72258;91171;91172;91173;91174;91175;91176;91177;91178;91179;91180;91181;91182;91183;91184;91185;91186;91187;91188;91189;91190;91191;91192;91193;91194;91195;91196;91197;91198;91199;91200;91201;91202;105258;105259;105260;105261;105262;105263;105264;105265;105266;105267;105268;105269;105270;105271;105272;105273;105620;105621;105622;105623;105624;105625;105626;105627;105628;105629;105630;105631;105632;105633;105634;105635;105636;105637;105638;105639;105640;105641;105642;105643;105644;105645;105646;105647;105648;105649;105650;105651;127648;127649;127650;127651;127652;127653;127654;127655;127656;127657;127658;127659;127787;127788;127789;127790;127791;127792;127793;127794;127795;127796;127797;127798;127799</t>
  </si>
  <si>
    <t>720;721;722;723;724;725;726;727;728;729;730;731;732;733;734;735;12413;12414;12415;12416;12417;12418;12419;12420;12421;12422;22884;22885;22886;22887;22888;22889;22890;22891;22892;22893;32565;32566;32567;32568;32569;32570;32571;32572;32573;32574;32575;32576;32577;32578;32579;32580;32581;32582;36779;36780;36781;36782;36783;36784;37481;37482;37494;37495;37496;37497;37498;37499;37500;37501;37502;37503;37504;37505;37506;37507;37511;37512;37513;37514;37716;37717;37718;37719;37720;37721;37722;37723;37724;37725;37726;37727;37728;37729;37730;37731;37732;37733;37734;37735;37736;37737;37738;37739;37740;37741;37742;39569;39570;39571;39572;39573;39574;39575;62391;62392;62393;62394;62395;62396;62397;62398;62399;62400;62401;62402;62403;62404;62405;62406;62407;62408;62409;62410;62411;62412;62413;62414;62415;62416;62417;62418;62419;62420;62421;62422;62423;62424;62425;62426;62427;62428;62429;62430;62431;62432;62433;62434;62435;62436;62437;62438;62439;62440;62441;62442;78911;78912;78913;78914;78915;78916;78917;78918;78919;78920;78921;78922;78923;78924;78925;78926;90323;90324;90325;90326;90327;90328;90329;90330;90331;90332;90596;90597;90598;90599;90600;90601;90602;90603;90604;90605;90606;90607;90608;90609;90610;90611;90612;90613;90614;90615;90616;90617;90618;90619;90620;110823;110925;110926;110927;110928;110929;110930;110931;110932;110933;110934;110935;110936;110937;110938;110939;110940;110941;110942;110943;110944;110945;110946;110947;110948</t>
  </si>
  <si>
    <t>723;12418;22892;32574;36779;37482;37497;37514;37717;39573;62409;78921;90324;90610;110823;110928</t>
  </si>
  <si>
    <t>Q9QYF1</t>
  </si>
  <si>
    <t>Retinol dehydrogenase 11</t>
  </si>
  <si>
    <t>Rdh11</t>
  </si>
  <si>
    <t>sp|Q9QYF1|RDH11_MOUSE Retinol dehydrogenase 11 OS=Mus musculus OX=10090 GN=Rdh11 PE=1 SV=2</t>
  </si>
  <si>
    <t>1395;2504;3315;3598</t>
  </si>
  <si>
    <t>1491;2652;3507;3805</t>
  </si>
  <si>
    <t>24062;24063;24064;24065;24066;24067;24068;24069;24070;24071;24072;24073;24074;24075;24076;24077;44893;44894;44895;44896;44897;44898;44899;44900;44901;44902;44903;44904;44905;44906;44907;44908;44909;44910;44911;44912;44913;44914;44915;44916;44917;59538;59539;59540;59541;59542;59543;59544;59545;59546;59547;59548;59549;59550;65407;65408;65409;65410;65411;65412;65413;65414;65415;65416;65417</t>
  </si>
  <si>
    <t>20604;20605;20606;20607;20608;20609;20610;20611;20612;20613;39295;39296;39297;39298;39299;39300;39301;39302;39303;51840;51841;51842;51843;51844;56431</t>
  </si>
  <si>
    <t>20605;39302;51844;56431</t>
  </si>
  <si>
    <t>Q8VCH0</t>
  </si>
  <si>
    <t>3-ketoacyl-CoA thiolase B, peroxisomal</t>
  </si>
  <si>
    <t>Acaa1b</t>
  </si>
  <si>
    <t>sp|Q8VCH0|THIKB_MOUSE 3-ketoacyl-CoA thiolase B, peroxisomal OS=Mus musculus OX=10090 GN=Acaa1b PE=1 SV=1</t>
  </si>
  <si>
    <t>120;801;874;1106;2149;2150;2861;3784;3914;4950;4951;5035;5141;5142;5471;5734;5959;6655</t>
  </si>
  <si>
    <t>128;852;929;1187;2282;2283;3034;3999;4132;5267;5268;5358;5472;5473;5817;6090;6333;6334;7073</t>
  </si>
  <si>
    <t>2056;2057;2058;2059;2060;2061;2062;2063;2064;2065;2066;2067;2068;2069;2070;2071;13580;13581;13582;13583;14922;14923;14924;14925;14926;14927;14928;14929;14930;14931;14932;14933;14934;14935;14936;14937;14938;14939;14940;14941;14942;14943;14944;14945;14946;14947;14948;14949;14950;14951;14952;14953;19303;19304;19305;37870;37871;37872;37873;37874;37875;37876;37877;37878;37879;37880;37881;37882;37883;37884;37885;37886;37887;37888;37889;37890;37891;37892;37893;37894;37895;37896;37897;37898;37899;37900;37901;37902;37903;37904;37905;37906;37907;37908;51647;51648;51649;51650;51651;51652;51653;51654;51655;51656;51657;51658;51659;51660;51661;51662;51663;51664;51665;51666;51667;51668;51669;51670;51671;51672;51673;51674;51675;51676;51677;68690;68691;68692;68693;68694;68695;68696;68697;68698;68699;68700;68701;68702;68703;68704;68705;71042;71043;71044;71045;71046;71047;71048;71049;71050;71051;71052;71053;71054;71055;71056;71057;71058;71059;71060;71061;71062;71063;71064;89715;89716;89717;89718;89719;89720;89721;89722;89723;89724;89725;89726;89727;89728;89729;91392;91393;91394;91395;91396;91397;91398;91399;91400;91401;91402;91403;91404;91405;91406;91407;91408;91409;91410;91411;91412;91413;91414;91415;91416;91417;91418;91419;91420;91421;91422;91423;93401;93402;93403;93404;93405;93406;93407;93408;93409;93410;93411;93412;93413;93414;93415;93416;93417;93418;93419;93420;93421;93422;93423;93424;93425;93426;93427;93428;93429;93430;93431;93432;93433;93434;93435;99282;99283;99284;99285;99286;99287;99288;99289;99290;99291;99292;99293;99294;99295;99296;99297;99298;99299;99300;99301;99302;99303;99304;99305;99306;99307;99308;99309;104249;104250;104251;104252;104253;104254;104255;104256;104257;104258;104259;104260;104261;104262;104263;104264;104265;104266;104267;104268;104269;104270;104271;104272;104273;104274;104275;108184;108185;108186;108187;108188;108189;108190;108191;108192;108193;108194;108195;108196;108197;108198;108199;108200;108201;108202;108203;108204;108205;108206;108207;108208;108209;108210;108211;108212;108213;108214;108215;108216;108217;108218;108219;108220;108221;108222;108223;108224;108225;108226;108227;120849;120850;120851;120852;120853;120854;120855;120856;120857;120858;120859;120860;120861;120862;120863;120864;120865;120866;120867;120868;120869;120870;120871;120872;120873;120874;120875;120876;120877;120878;120879;120880;120881;120882</t>
  </si>
  <si>
    <t>2011;2012;2013;2014;2015;2016;2017;2018;2019;2020;2021;2022;2023;2024;2025;2026;11805;11806;11807;13012;13013;13014;13015;13016;13017;13018;13019;13020;13021;13022;13023;13024;13025;13026;13027;13028;13029;13030;16670;16671;32616;32617;32618;32619;32620;32621;32622;32623;32624;32625;32626;32627;32628;32629;32630;32631;32632;45219;45220;45221;45222;45223;45224;45225;45226;45227;45228;45229;45230;45231;45232;45233;45234;45235;45236;45237;45238;45239;45240;45241;45242;45243;45244;45245;45246;45247;45248;59282;59283;59284;59285;59286;59287;59288;59289;59290;59291;59292;59293;59294;59295;61425;61426;61427;61428;61429;61430;61431;61432;61433;61434;61435;61436;61437;61438;61439;61440;61441;61442;61443;77685;77686;77687;77688;77689;77690;77691;79069;79070;79071;79072;79073;79074;79075;79076;79077;79078;79079;79080;79081;79082;79083;79084;79085;79086;79087;79088;79089;80793;80794;80795;80796;80797;80798;80799;80800;80801;80802;80803;80804;80805;80806;80807;80808;80809;85358;85359;85360;85361;85362;85363;85364;85365;85366;85367;85368;85369;85370;85371;85372;85373;85374;85375;85376;85377;85378;85379;85380;85381;85382;85383;89526;89527;89528;89529;89530;89531;89532;89533;89534;89535;89536;89537;89538;89539;89540;89541;89542;89543;89544;89545;92439;92440;92441;92442;92443;92444;92445;92446;92447;92448;92449;92450;92451;92452;92453;92454;92455;92456;92457;92458;92459;92460;92461;92462;92463;92464;92465;92466;92467;92468;92469;92470;92471;92472;92473;92474;92475;92476;92477;92478;92479;92480;92481;92482;92483;92484;92485;92486;92487;92488;104775;104776;104777;104778;104779;104780;104781;104782;104783;104784;104785;104786;104787;104788;104789;104790;104791;104792;104793;104794;104795;104796;104797;104798;104799;104800;104801</t>
  </si>
  <si>
    <t>2023;11805;13029;16670;32627;32630;45221;59283;61427;77686;77688;79069;80803;80809;85363;89531;92458;104791</t>
  </si>
  <si>
    <t>P51150</t>
  </si>
  <si>
    <t>Ras-related protein Rab-7a</t>
  </si>
  <si>
    <t>Rab7a</t>
  </si>
  <si>
    <t>sp|P51150|RAB7A_MOUSE Ras-related protein Rab-7a OS=Mus musculus OX=10090 GN=Rab7a PE=1 SV=2</t>
  </si>
  <si>
    <t>1195;4377;4811</t>
  </si>
  <si>
    <t>1281;4619;5122</t>
  </si>
  <si>
    <t>20696;20697;20698;20699;20700;20701;20702;20703;20704;20705;20706;20707;20708;20709;20710;20711;79150;79151;79152;79153;79154;79155;79156;79157;87313;87314;87315;87316;87317;87318;87319;87320;87321;87322;87323;87324;87325;87326</t>
  </si>
  <si>
    <t>17823;17824;17825;17826;17827;17828;17829;17830;17831;68353;68354;75480</t>
  </si>
  <si>
    <t>17827;68354;75480</t>
  </si>
  <si>
    <t>Q922Q1</t>
  </si>
  <si>
    <t>Mitochondrial amidoxime reducing component 2</t>
  </si>
  <si>
    <t>sp|Q922Q1|MARC2_MOUSE Mitochondrial amidoxime reducing component 2 OS=Mus musculus OX=10090 GN=Mtarc2 PE=1 SV=1</t>
  </si>
  <si>
    <t>748;798;2074;2599;3382;3725;3794;4359;5063;6418</t>
  </si>
  <si>
    <t>True;True;True;True;False;True;True;True;True;True</t>
  </si>
  <si>
    <t>793;849;2204;2749;3581;3936;4009;4600;4601;5389;6821</t>
  </si>
  <si>
    <t>12558;12559;12560;12561;12562;12563;12564;12565;12566;12567;12568;12569;12570;12571;13544;13545;13546;13547;13548;13549;13550;13551;13552;13553;13554;13555;13556;13557;13558;36370;36371;36372;36373;36374;36375;36376;36377;36378;36379;36380;36381;46440;46441;46442;46443;46444;46445;46446;46447;46448;46449;46450;46451;46452;46453;46454;46455;46456;46457;46458;60776;60777;60778;60779;60780;60781;60782;60783;60784;60785;60786;60787;60788;60789;60790;60791;67420;67421;67422;67423;67424;67425;67426;67427;67428;67429;67430;67431;67432;67433;67434;67435;68910;68911;68912;68913;68914;68915;68916;68917;68918;68919;68920;68921;68922;68923;68924;68925;78904;78905;78906;78907;78908;78909;78910;78911;78912;78913;78914;78915;78916;78917;78918;78919;78920;78921;78922;78923;78924;91932;91933;91934;91935;91936;91937;91938;91939;91940;91941;91942;91943;91944;91945;91946;91947;116562;116563;116564;116565;116566;116567;116568;116569;116570;116571;116572;116573;116574;116575;116576;116577;116578</t>
  </si>
  <si>
    <t>10565;10566;10567;10568;10569;10570;10571;10572;10573;10574;10575;10576;10577;11796;11797;11798;31306;31307;31308;31309;31310;31311;31312;31313;31314;31315;31316;31317;40452;40453;40454;40455;40456;40457;40458;40459;40460;40461;40462;40463;40464;52832;52833;52834;52835;52836;52837;52838;52839;52840;52841;52842;52843;57919;57920;57921;57922;57923;57924;57925;57926;57927;57928;57929;57930;57931;57932;59578;59579;59580;59581;59582;59583;59584;59585;59586;59587;59588;59589;59590;59591;59592;59593;59594;68192;68193;68194;68195;68196;68197;68198;68199;68200;68201;68202;68203;68204;68205;68206;68207;68208;68209;68210;79639;79640;79641;79642;79643;79644;79645;79646;79647;79648;79649;79650;101110;101111;101112;101113;101114;101115;101116;101117;101118;101119;101120;101121;101122;101123;101124;101125</t>
  </si>
  <si>
    <t>10566;11797;31310;40458;52840;57923;59581;68192;79646;101119</t>
  </si>
  <si>
    <t>P60229</t>
  </si>
  <si>
    <t>Eukaryotic translation initiation factor 3 subunit E</t>
  </si>
  <si>
    <t>Eif3e</t>
  </si>
  <si>
    <t>sp|P60229|EIF3E_MOUSE Eukaryotic translation initiation factor 3 subunit E OS=Mus musculus OX=10090 GN=Eif3e PE=1 SV=1</t>
  </si>
  <si>
    <t>4050;4523;5060;6918</t>
  </si>
  <si>
    <t>4277;4791;5386;7345</t>
  </si>
  <si>
    <t>73376;73377;73378;73379;73380;73381;73382;73383;73384;73385;81838;81839;91878;91879;91880;91881;91882;91883;91884;91885;91886;91887;91888;91889;91890;91891;125477;125478;125479;125480;125481;125482;125483;125484</t>
  </si>
  <si>
    <t>63175;63176;63177;63178;63179;70720;79616;79617;79618;79619;79620;79621;79622;109104</t>
  </si>
  <si>
    <t>63176;70720;79618;109104</t>
  </si>
  <si>
    <t>Q8JZU2</t>
  </si>
  <si>
    <t>Tricarboxylate transport protein, mitochondrial</t>
  </si>
  <si>
    <t>Slc25a1</t>
  </si>
  <si>
    <t>sp|Q8JZU2|TXTP_MOUSE Tricarboxylate transport protein, mitochondrial OS=Mus musculus OX=10090 GN=Slc25a1 PE=1 SV=1</t>
  </si>
  <si>
    <t>1809;1832;2213;2387;4879;5436;6081</t>
  </si>
  <si>
    <t>1929;1952;2347;2528;5192;5779;6461</t>
  </si>
  <si>
    <t>31747;31748;31749;31750;31751;31752;31753;31754;31755;31756;31757;31758;31759;31760;32087;32088;32089;32090;32091;32092;32093;32094;32095;32096;32097;32098;32099;32100;32101;32102;32103;32104;32105;32106;32107;32108;32109;32110;32111;39451;39452;39453;39454;39455;39456;39457;39458;39459;39460;39461;39462;39463;39464;39465;39466;42728;42729;42730;42731;42732;42733;42734;42735;42736;42737;42738;42739;42740;42741;42742;42743;88479;88480;88481;88482;88483;88484;88485;98677;98678;98679;98680;98681;98682;98683;98684;98685;98686;98687;98688;98689;98690;98691;110510;110511;110512;110513;110514;110515;110516;110517;110518;110519;110520;110521;110522;110523</t>
  </si>
  <si>
    <t>27237;27238;27239;27240;27241;27242;27243;27244;27245;27246;27247;27248;27249;27250;27514;27515;27516;27517;27518;27519;27520;27521;27522;27523;27524;27525;27526;27527;27528;27529;34309;34310;34311;34312;34313;37271;37272;37273;37274;37275;37276;37277;37278;37279;37280;37281;37282;37283;37284;37285;76585;76586;76587;84940;84941;84942;84943;84944;84945;84946;84947;84948;84949;84950;84951;84952;84953;84954;95194;95195;95196;95197;95198;95199;95200;95201;95202</t>
  </si>
  <si>
    <t>27237;27518;34313;37283;76586;84948;95202</t>
  </si>
  <si>
    <t>375;1020;1175;4822;4904;6455;6925</t>
  </si>
  <si>
    <t>402;1094;1260;5133;5219;6859;7352</t>
  </si>
  <si>
    <t>6760;6761;6762;6763;6764;6765;6766;6767;6768;6769;6770;6771;6772;6773;6774;17912;17913;17914;17915;17916;17917;17918;17919;17920;17921;17922;17923;17924;17925;20342;20343;20344;20345;20346;20347;20348;20349;20350;87446;87447;87448;87449;87450;88873;88874;88875;88876;88877;88878;88879;88880;88881;88882;88883;88884;88885;88886;88887;117436;117437;117438;117439;117440;117441;117442;117443;117444;117445;117446;117447;117448;117449;117450;117451;125556;125557;125558;125559;125560;125561;125562;125563;125564;125565;125566;125567;125568;125569;125570;125571;125572;125573;125574;125575;125576;125577;125578;125579;125580;125581;125582;125583;125584;125585;125586</t>
  </si>
  <si>
    <t>6172;6173;6174;6175;6176;6177;6178;6179;6180;6181;6182;6183;6184;6185;15514;15515;17411;17412;17413;17414;17415;17416;17417;17418;17419;75534;76841;76842;102265;102266;102267;102268;102269;102270;102271;102272;102273;102274;109138;109139;109140;109141;109142;109143;109144;109145;109146;109147;109148;109149;109150</t>
  </si>
  <si>
    <t>6182;15515;17419;75534;76842;102269;109144</t>
  </si>
  <si>
    <t>Q8BMS1</t>
  </si>
  <si>
    <t>Trifunctional enzyme subunit alpha, mitochondrial;Long-chain enoyl-CoA hydratase;Long chain 3-hydroxyacyl-CoA dehydrogenase</t>
  </si>
  <si>
    <t>Hadha</t>
  </si>
  <si>
    <t>sp|Q8BMS1|ECHA_MOUSE Trifunctional enzyme subunit alpha, mitochondrial OS=Mus musculus OX=10090 GN=Hadha PE=1 SV=1</t>
  </si>
  <si>
    <t>106;209;363;388;716;1079;1105;1107;1626;1649;1819;1823;2045;2172;2238;2397;3117;3440;3551;4066;4292;4498;4582;4619;4905;5305;5521;5578;5931;6166;6486;7040</t>
  </si>
  <si>
    <t>113;114;226;389;415;761;1157;1186;1188;1738;1763;1939;1943;2172;2306;2373;2539;3304;3640;3756;4293;4531;4760;4761;4871;4872;4918;5220;5221;5638;5867;5927;6303;6554;6890;7473</t>
  </si>
  <si>
    <t>1801;1802;1803;1804;1805;1806;1807;1808;1809;1810;1811;1812;1813;1814;1815;1816;1817;1818;1819;1820;1821;1822;3701;3702;3703;3704;3705;3706;3707;3708;3709;3710;3711;3712;3713;3714;3715;3716;3717;3718;3719;3720;3721;6470;6471;6472;6473;6474;6475;6476;6477;6478;6479;6480;6481;6482;6483;6484;6485;7025;7026;7027;7028;7029;7030;7031;7032;7033;7034;7035;7036;7037;7038;7039;7040;12150;12151;12152;12153;12154;12155;12156;12157;12158;12159;12160;12161;12162;12163;12164;18830;18831;18832;18833;18834;18835;18836;18837;18838;18839;18840;18841;18842;18843;18844;18845;19287;19288;19289;19290;19291;19292;19293;19294;19295;19296;19297;19298;19299;19300;19301;19302;19306;19307;19308;19309;19310;19311;19312;19313;19314;19315;19316;19317;28670;28671;28672;28673;28674;28675;28676;28677;28678;28679;28680;28681;28682;29053;29054;29055;29056;29057;29058;29059;29060;29061;29062;29063;29064;29065;29066;29067;29068;31889;31890;31891;31892;31893;31894;31895;31896;31897;31898;31899;31900;31901;31902;31903;31904;31944;31945;31946;31947;31948;31949;31950;31951;31952;31953;31954;31955;31956;31957;31958;31959;35645;35646;35647;35648;35649;35650;35651;35652;35653;35654;35655;35656;35657;35658;35659;35660;38273;38274;38275;38276;38277;38278;38279;38280;38281;38282;38283;38284;38285;38286;38287;38288;39904;39905;39906;39907;39908;39909;39910;39911;39912;39913;39914;39915;39916;39917;39918;39919;42954;42955;42956;42957;42958;42959;42960;42961;42962;42963;42964;42965;56220;56221;56222;56223;56224;56225;56226;56227;56228;56229;56230;56231;56232;56233;56234;56235;61842;61843;61844;61845;61846;61847;61848;61849;61850;61851;61852;61853;61854;61855;61856;61857;61858;61859;61860;61861;61862;61863;61864;64295;64296;64297;64298;64299;64300;64301;64302;64303;64304;64305;64306;64307;64308;64309;64310;64311;64312;64313;64314;64315;64316;64317;64318;64319;64320;64321;64322;64323;64324;73597;73598;73599;73600;73601;73602;73603;73604;73605;73606;73607;73608;73609;73610;73611;73612;73613;73614;73615;73616;73617;73618;73619;73620;73621;73622;73623;73624;73625;73626;73627;73628;77930;77931;77932;77933;77934;77935;77936;77937;77938;77939;77940;77941;77942;77943;77944;77945;81151;81152;81153;81154;81155;81156;81157;81158;81159;81160;81161;81162;81163;81164;81165;81166;81167;81168;81169;81170;81171;81172;81173;81174;81175;81176;81177;81178;81179;81180;81181;81182;81183;81184;81185;81186;81187;81188;81189;81190;81191;81192;81193;81194;83201;83202;83203;83204;83205;83206;83207;83208;83209;83210;83211;83212;83213;83214;83215;83216;83217;83856;83857;83858;83859;83860;83861;83862;83863;83864;83865;83866;83867;83868;83869;83870;83871;88888;88889;88890;88891;88892;88893;88894;88895;88896;88897;88898;88899;88900;88901;88902;88903;88904;88905;88906;88907;88908;88909;88910;88911;96330;96331;96332;96333;96334;96335;96336;96337;96338;96339;96340;96341;96342;96343;100211;100212;100213;100214;100215;100216;100217;100218;100219;100220;100221;100222;100223;100224;100225;101102;101103;101104;101105;101106;101107;107759;107760;107761;107762;107763;107764;107765;107766;107767;107768;112362;112363;112364;112365;112366;112367;112368;112369;112370;112371;112372;112373;112374;112375;112376;112377;112378;112379;112380;112381;112382;112383;112384;112385;112386;112387;112388;112389;112390;112391;112392;117939;117940;117941;117942;117943;117944;117945;117946;117947;117948;117949;117950;117951;117952;117953;117954;117955;117956;117957;117958;117959;117960;117961;117962;117963;117964;117965;117966;117967;117968;127541;127542;127543;127544;127545;127546</t>
  </si>
  <si>
    <t>1733;1734;1735;1736;1737;1738;1739;1740;1741;1742;3331;3332;3333;3334;3335;3336;3337;3338;3339;3340;3341;3342;3343;3344;3345;3346;3347;3348;3349;3350;3351;3352;3353;5963;6459;6460;6461;6462;10276;10277;10278;10279;10280;10281;10282;10283;10284;10285;10286;10287;10288;10289;10290;16203;16204;16205;16206;16207;16208;16209;16210;16211;16212;16656;16657;16658;16659;16660;16661;16662;16663;16664;16665;16666;16667;16668;16669;16672;16673;24661;24662;24663;24664;24665;24666;24667;24668;24669;24670;24671;24672;24673;24674;24675;24990;24991;24992;24993;24994;24995;24996;24997;24998;24999;25000;27339;27340;27341;27342;27343;27344;27345;27346;27347;27348;27349;27350;27351;27352;27385;27386;27387;27388;27389;27390;27391;27392;27393;27394;27395;27396;27397;27398;27399;27400;30438;30439;30440;30441;30442;30443;30444;30445;30446;30447;30448;30449;30450;30451;30452;30453;30454;32951;32952;32953;32954;34793;34794;34795;34796;34797;34798;34799;34800;34801;34802;34803;34804;34805;34806;34807;34808;34809;34810;37476;37477;37478;37479;37480;49049;49050;49051;49052;49053;49054;49055;49056;49057;49058;49059;49060;49061;49062;49063;49064;53563;53564;53565;53566;53567;53568;53569;53570;53571;53572;53573;53574;53575;53576;53577;53578;53579;53580;53581;53582;55404;55405;55406;55407;55408;55409;55410;55411;55412;55413;55414;55415;55416;55417;55418;55419;55420;55421;55422;55423;55424;55425;55426;55427;55428;55429;55430;55431;55432;55433;63319;63320;63321;63322;63323;63324;63325;63326;63327;63328;63329;63330;63331;63332;63333;63334;63335;63336;63337;63338;63339;63340;63341;63342;63343;63344;63345;63346;63347;63348;63349;63350;63351;67515;67516;67517;67518;67519;67520;67521;67522;67523;67524;67525;67526;67527;67528;67529;69940;69941;69942;69943;69944;69945;69946;69947;69948;69949;69950;69951;69952;69953;69954;69955;69956;69957;69958;69959;69960;69961;69962;69963;69964;69965;69966;69967;69968;69969;69970;69971;69972;69973;69974;69975;69976;72109;72110;72111;72112;72113;72114;72115;72116;72117;72118;72119;72120;72121;72122;72123;72124;72486;72487;72488;72489;72490;72491;72492;72493;72494;72495;72496;72497;72498;72499;72500;76843;76844;76845;76846;76847;76848;76849;76850;76851;76852;76853;76854;76855;76856;76857;76858;82779;82780;82781;82782;82783;82784;82785;82786;82787;82788;82789;86244;86245;86246;86247;86248;86249;86250;86251;86252;86860;86861;86862;92179;92180;92181;92182;92183;97615;97616;97617;97618;97619;97620;97621;97622;97623;97624;97625;97626;97627;97628;97629;97630;97631;97632;97633;97634;97635;97636;97637;97638;97639;97640;97641;97642;97643;102587;102588;102589;102590;102591;102592;102593;102594;102595;102596;102597;102598;102599;102600;102601;102602;102603;102604;102605;102606;102607;110767</t>
  </si>
  <si>
    <t>1735;3342;5963;6461;10278;16209;16667;16673;24675;24996;27346;27393;30443;32951;34794;37479;49050;53580;55407;63324;67522;69957;72111;72495;76843;82781;86251;86862;92179;97629;102602;110767</t>
  </si>
  <si>
    <t>284;285;286;287</t>
  </si>
  <si>
    <t>215;372;443;506</t>
  </si>
  <si>
    <t>968;1504;1633;2048;2181;3821;4898;6520</t>
  </si>
  <si>
    <t>1035;1610;1747;2176;2315;4038;5211;6926</t>
  </si>
  <si>
    <t>16957;16958;16959;16960;16961;16962;16963;16964;16965;16966;16967;25975;25976;25977;25978;25979;25980;25981;25982;25983;25984;25985;25986;25987;25988;25989;28816;28817;28818;28819;28820;28821;28822;28823;28824;28825;28826;28827;28828;28829;28830;28831;35696;35697;35698;35699;35700;35701;35702;35703;35704;35705;35706;35707;35708;35709;35710;35711;35712;35713;38409;38410;38411;38412;38413;38414;38415;38416;38417;38418;38419;38420;38421;38422;38423;38424;69425;69426;69427;69428;69429;69430;69431;69432;69433;69434;69435;69436;69437;69438;69439;69440;88761;88762;88763;88764;88765;88766;88767;88768;88769;88770;88771;88772;88773;88774;88775;88776;118553;118554;118555;118556;118557;118558;118559;118560;118561;118562;118563;118564;118565;118566;118567;118568</t>
  </si>
  <si>
    <t>14677;14678;14679;22069;22070;22071;22072;22073;22074;22075;22076;22077;22078;22079;22080;22081;24792;24793;24794;24795;24796;24797;24798;24799;30514;30515;30516;30517;30518;30519;30520;30521;30522;30523;30524;30525;30526;30527;30528;30529;33021;33022;33023;33024;33025;33026;33027;33028;33029;33030;33031;33032;33033;33034;33035;33036;60102;60103;60104;60105;76742;76743;76744;76745;76746;76747;76748;76749;76750;76751;76752;76753;76754;76755;76756;103023;103024;103025;103026;103027;103028;103029;103030;103031;103032;103033;103034;103035</t>
  </si>
  <si>
    <t>14677;22077;24795;30528;33036;60104;76744;103028</t>
  </si>
  <si>
    <t>Glutamine synthetase</t>
  </si>
  <si>
    <t>Glul</t>
  </si>
  <si>
    <t>sp|P15105|GLNA_MOUSE Glutamine synthetase OS=Mus musculus OX=10090 GN=Glul PE=1 SV=6</t>
  </si>
  <si>
    <t>72;566;948;4266;4337;4489;5071;5793</t>
  </si>
  <si>
    <t>74;604;1013;4505;4577;4748;5399;6155</t>
  </si>
  <si>
    <t>1122;1123;1124;1125;1126;1127;1128;1129;1130;9820;9821;9822;9823;9824;9825;9826;9827;9828;9829;16595;16596;16597;16598;16599;16600;16601;16602;16603;16604;16605;16606;16607;16608;16609;16610;77578;77579;77580;77581;77582;77583;77584;77585;77586;77587;77588;77589;77590;77591;77592;77593;78562;78563;78564;78565;78566;78567;78568;78569;78570;78571;78572;78573;78574;78575;78576;80963;80964;80965;80966;80967;80968;80969;80970;80971;80972;80973;80974;80975;80976;80977;80978;80979;80980;92175;92176;92177;92178;92179;92180;92181;92182;92183;92184;105446;105447;105448;105449;105450;105451;105452;105453;105454;105455;105456;105457;105458;105459;105460;105461</t>
  </si>
  <si>
    <t>862;863;8516;8517;8518;8519;8520;8521;8522;8523;8524;14463;14464;14465;14466;14467;14468;14469;14470;14471;14472;14473;14474;67312;67313;67314;67315;67316;67317;67318;67319;67945;67946;67947;67948;67949;67950;67951;67952;67953;67954;67955;67956;67957;67958;67959;69813;69814;69815;69816;69817;69818;69819;69820;69821;69822;69823;69824;69825;69826;79854;79855;79856;79857;79858;79859;79860;79861;79862;90440;90441;90442;90443;90444;90445;90446</t>
  </si>
  <si>
    <t>862;8524;14473;67313;67958;69823;79862;90440</t>
  </si>
  <si>
    <t>P20029</t>
  </si>
  <si>
    <t>78 kDa glucose-regulated protein</t>
  </si>
  <si>
    <t>Hspa5</t>
  </si>
  <si>
    <t>sp|P20029|BIP_MOUSE Endoplasmic reticulum chaperone BiP OS=Mus musculus OX=10090 GN=Hspa5 PE=1 SV=3</t>
  </si>
  <si>
    <t>299;1028;1428;1585;2926;3031;3033;3283;3288;3506;4284;4408;4512;4667;4849;5328;5607;5974;6194;6345;6546;6765;6869</t>
  </si>
  <si>
    <t>321;1102;1525;1696;3101;3213;3215;3474;3479;3710;4523;4651;4779;4971;5160;5661;5959;6350;6586;6745;6953;7188;7295</t>
  </si>
  <si>
    <t>5436;5437;5438;5439;5440;5441;5442;5443;5444;5445;5446;5447;5448;5449;5450;5451;5452;5453;5454;5455;5456;5457;5458;5459;5460;5461;5462;5463;5464;5465;5466;5467;18033;18034;18035;18036;18037;18038;18039;18040;18041;18042;18043;18044;24564;24565;24566;24567;24568;24569;24570;24571;24572;24573;24574;24575;24576;24577;24578;24579;28098;28099;28100;52809;52810;52811;52812;52813;52814;52815;52816;52817;52818;52819;52820;52821;52822;52823;52824;52825;52826;52827;52828;52829;52830;52831;52832;52833;52834;52835;52836;52837;52838;54697;54698;54699;54700;54701;54702;54703;54704;54705;54706;54707;54708;54724;54725;54726;54727;54728;54729;54730;54731;54732;54733;54734;54735;54736;54737;54738;54739;54740;54741;54742;54743;54744;54745;54746;54747;58925;58926;58927;58928;58929;58930;58931;58932;58933;58934;58935;58936;58937;58938;58988;58989;58990;58991;58992;58993;58994;58995;58996;58997;58998;63264;63265;63266;63267;63268;63269;63270;63271;63272;63273;63274;63275;63276;63277;63278;63279;63280;63281;63282;63283;63284;63285;63286;63287;63288;77836;77837;77838;77839;77840;77841;77842;77843;77844;77845;77846;77847;77848;77849;77850;79586;79587;79588;79589;79590;79591;79592;79593;79594;79595;79596;79597;79598;79599;81651;81652;81653;81654;81655;81656;81657;81658;81659;81660;81661;81662;81663;81664;81665;81666;81667;81668;81669;81670;81671;81672;81673;81674;81675;81676;81677;81678;81679;81680;81681;84736;84737;84738;84739;84740;84741;84742;84743;84744;84745;84746;84747;84748;84749;84750;84751;87852;87853;87854;87855;87856;87857;87858;87859;87860;87861;87862;87863;87864;87865;87866;87867;96683;96684;96685;96686;96687;96688;96689;101747;101748;101749;101750;101751;101752;101753;101754;101755;101756;101757;101758;101759;101760;101761;101762;108450;108451;108452;108453;108454;108455;108456;108457;108458;108459;108460;108461;108462;108463;108464;108465;108466;108467;108468;108469;108470;108471;108472;108473;108474;108475;108476;108477;112890;112891;112892;112893;112894;112895;112896;112897;112898;112899;112900;112901;112902;112903;112904;112905;115396;115397;115398;115399;115400;115401;115402;115403;115404;115405;115406;115407;115408;115409;115410;115411;115412;115413;115414;118941;118942;118943;118944;118945;118946;122885;122886;122887;122888;122889;122890;122891;122892;122893;122894;122895;122896;122897;122898;122899;122900;122901;122902;122903;122904;122905;122906;122907;122908;122909;122910;122911;122912;122913;122914;122915;124603;124604;124605;124606;124607;124608;124609;124610;124611;124612;124613;124614</t>
  </si>
  <si>
    <t>5100;5101;5102;5103;5104;5105;5106;5107;5108;5109;5110;5111;5112;5113;5114;5115;5116;5117;5118;5119;5120;5121;5122;5123;5124;5125;5126;5127;5128;15585;15586;15587;15588;15589;15590;15591;15592;15593;20895;20896;20897;20898;20899;20900;20901;20902;20903;20904;20905;20906;20907;20908;20909;24192;24193;24194;46235;46236;46237;46238;46239;46240;46241;46242;46243;46244;46245;46246;46247;46248;46249;46250;46251;46252;46253;46254;46255;46256;47767;47768;47769;47770;47775;47776;47777;47778;47779;47780;47781;47782;47783;47784;47785;47786;47787;47788;47789;47790;47791;47792;51343;51344;51345;51346;51347;51348;51349;51350;51351;51385;54729;54730;54731;54732;54733;54734;54735;54736;54737;54738;54739;54740;54741;54742;54743;54744;67456;67457;67458;67459;67460;67461;67462;67463;67464;67465;67466;67467;67468;67469;67470;67471;67472;67473;68684;68685;68686;68687;68688;68689;68690;68691;68692;68693;68694;68695;68696;68697;68698;68699;68700;68701;68702;70584;70585;70586;70587;70588;70589;70590;70591;70592;70593;70594;70595;70596;70597;70598;70599;70600;70601;70602;70603;70604;70605;70606;70607;73249;73250;73251;73252;73253;73254;73255;73256;73257;73258;73259;73260;73261;73262;73263;73264;75864;75865;75866;75867;75868;75869;75870;75871;75872;75873;75874;75875;75876;75877;75878;75879;75880;83052;83053;83054;83055;83056;87364;87365;87366;87367;87368;87369;87370;87371;87372;87373;92637;92638;92639;92640;92641;92642;92643;92644;92645;97983;97984;97985;97986;97987;97988;97989;97990;97991;97992;97993;97994;97995;97996;97997;97998;100103;100104;100105;100106;100107;100108;100109;100110;100111;100112;100113;100114;100115;100116;100117;100118;103314;103315;103316;103317;103318;103319;106475;106476;106477;106478;106479;106480;106481;106482;106483;106484;106485;106486;106487;106488;106489;106490;106491;106492;106493;106494;106495;106496;106497;106498;106499;106500;108326;108327;108328</t>
  </si>
  <si>
    <t>5113;15593;20904;24193;46251;47770;47780;51343;51385;54739;67464;68686;70590;73252;75874;83054;87373;92645;97988;100104;103314;106498;108328</t>
  </si>
  <si>
    <t>Q9JIF7</t>
  </si>
  <si>
    <t>Copb1</t>
  </si>
  <si>
    <t>sp|Q9JIF7|COPB_MOUSE Coatomer subunit beta OS=Mus musculus OX=10090 GN=Copb1 PE=1 SV=1</t>
  </si>
  <si>
    <t>995;1184;1242;3896;4373;5104;6596;7253</t>
  </si>
  <si>
    <t>1063;1269;1328;4114;4615;5432;7008;7695</t>
  </si>
  <si>
    <t>17396;17397;17398;17399;17400;17401;17402;17403;17404;17405;20485;20486;20487;20488;20489;20490;20491;20492;20493;20494;20495;20496;20497;20498;20499;20500;21478;21479;21480;21481;70655;70656;70657;70658;70659;70660;70661;70662;70663;79097;79098;79099;79100;79101;79102;79103;79104;79105;79106;92704;92705;92706;92707;119761;119762;119763;119764;119765;119766;119767;119768;119769;119770;119771;119772;131003;131004;131005;131006;131007;131008;131009;131010;131011;131012;131013</t>
  </si>
  <si>
    <t>15034;15035;15036;17563;17564;17565;17566;17567;17568;17569;17570;17571;18369;61010;61011;61012;68344;68345;80208;80209;103986;103987;103988;103989;103990;103991;103992;113750;113751;113752</t>
  </si>
  <si>
    <t>15036;17564;18369;61010;68344;80209;103992;113751</t>
  </si>
  <si>
    <t>Q8BFR5</t>
  </si>
  <si>
    <t>Elongation factor Tu, mitochondrial</t>
  </si>
  <si>
    <t>Tufm</t>
  </si>
  <si>
    <t>sp|Q8BFR5|EFTU_MOUSE Elongation factor Tu, mitochondrial OS=Mus musculus OX=10090 GN=Tufm PE=1 SV=1</t>
  </si>
  <si>
    <t>965;1363;2563;7028</t>
  </si>
  <si>
    <t>1032;1458;2712;7460</t>
  </si>
  <si>
    <t>16907;16908;16909;16910;16911;16912;16913;16914;16915;16916;16917;16918;16919;16920;16921;23514;23515;23516;23517;23518;23519;23520;23521;23522;23523;23524;23525;23526;23527;23528;23529;45903;45904;45905;45906;45907;45908;45909;45910;45911;45912;45913;45914;45915;127410;127411;127412;127413;127414;127415;127416;127417</t>
  </si>
  <si>
    <t>14655;14656;14657;14658;20186;40139;40140;40141;110676;110677;110678;110679</t>
  </si>
  <si>
    <t>14657;20186;40140;110678</t>
  </si>
  <si>
    <t>Q78IK2</t>
  </si>
  <si>
    <t>Up-regulated during skeletal muscle growth protein 5</t>
  </si>
  <si>
    <t>Usmg5</t>
  </si>
  <si>
    <t>sp|Q78IK2|ATPMD_MOUSE ATP synthase membrane subunit DAPIT, mitochondrial OS=Mus musculus OX=10090 GN=Atp5md PE=1 SV=1</t>
  </si>
  <si>
    <t>189;7057</t>
  </si>
  <si>
    <t>205;7491</t>
  </si>
  <si>
    <t>3364;3365;3366;3367;3368;3369;3370;3371;3372;3373;3374;3375;3376;3377;127756;127757;127758;127759;127760;127761;127762;127763;127764;127765;127766;127767;127768;127769;127770;127771</t>
  </si>
  <si>
    <t>3052;3053;3054;3055;3056;3057;3058;3059;3060;3061;3062;3063;3064;110903;110904;110905;110906;110907;110908;110909;110910;110911;110912;110913</t>
  </si>
  <si>
    <t>3057;110909</t>
  </si>
  <si>
    <t>513;534;666;1190;2936;3281;3308;3402;3546;4365;4482;5087;5683;5821;5824;6069;6814</t>
  </si>
  <si>
    <t>547;569;707;1276;3112;3472;3499;3602;3751;4607;4738;5415;6037;6186;6189;6449;7239</t>
  </si>
  <si>
    <t>9004;9005;9006;9290;9291;9292;9293;9294;9295;9296;11320;11321;11322;11323;11324;11325;11326;11327;11328;11329;20614;20615;20616;20617;20618;20619;20620;20621;20622;20623;20624;20625;20626;53008;53009;53010;53011;53012;53013;53014;58901;58902;58903;58904;58905;58906;58907;58908;58909;58910;58911;58912;58913;58914;58915;58916;59324;59325;59326;59327;61165;61166;61167;61168;61169;61170;61171;64209;64210;64211;64212;64213;64214;64215;64216;64217;64218;64219;64220;64221;64222;78993;80790;80791;80792;80793;80794;80795;80796;80797;80798;80799;80800;92434;92435;92436;92437;92438;92439;92440;92441;92442;92443;103425;103426;103427;103428;103429;103430;103431;103432;103433;103434;103435;103436;103437;105890;105891;105892;105893;105894;105895;105896;105897;105898;105899;105900;105901;105902;105903;105904;105941;105942;105943;105944;105945;105946;105947;105948;105949;105950;105951;105952;105953;105954;105955;110323;110324;110325;110326;110327;110328;110329;110330;110331;110332;123737;123738;123739;123740;123741;123742;123743;123744;123745;123746;123747;123748;123749;123750;123751;123752</t>
  </si>
  <si>
    <t>8007;8176;9654;9655;9656;9657;9658;17771;17772;46400;51336;51337;51338;51627;53119;53120;53121;55368;68270;69696;69697;69698;69699;69700;80040;80041;80042;88938;88939;88940;88941;90781;90782;90783;90784;90785;90786;90787;90788;90789;90790;90791;90813;90814;90815;90816;90817;90818;90819;95066;95067;95068;95069;95070;95071;95072;95073;107573;107574;107575;107576;107577;107578;107579</t>
  </si>
  <si>
    <t>8007;8176;9658;17772;46400;51336;51627;53121;55368;68270;69696;80042;88941;90786;90817;95068;107576</t>
  </si>
  <si>
    <t>O55022;Q80UU9</t>
  </si>
  <si>
    <t>O55022</t>
  </si>
  <si>
    <t>10;2</t>
  </si>
  <si>
    <t>Membrane-associated progesterone receptor component 1</t>
  </si>
  <si>
    <t>Pgrmc1</t>
  </si>
  <si>
    <t>sp|O55022|PGRC1_MOUSE Membrane-associated progesterone receptor component 1 OS=Mus musculus OX=10090 GN=Pgrmc1 PE=1 SV=4</t>
  </si>
  <si>
    <t>195;217</t>
  </si>
  <si>
    <t>861;1200;1323;1756;2085;2169;2339;3103;5179;6375</t>
  </si>
  <si>
    <t>916;1286;1415;1875;2215;2303;2478;3290;5510;6776</t>
  </si>
  <si>
    <t>14706;14707;14708;14709;14710;14711;14712;14713;14714;14715;14716;14717;14718;14719;14720;14721;20758;20759;20760;20761;20762;20763;20764;20765;20766;20767;20768;20769;22718;22719;22720;22721;22722;22723;22724;22725;22726;22727;22728;22729;22730;22731;22732;22733;30882;30883;30884;30885;30886;30887;30888;30889;30890;30891;30892;30893;30894;30895;30896;30897;36764;36765;36766;36767;36768;36769;36770;36771;36772;36773;36774;36775;36776;36777;36778;36779;38236;38237;38238;38239;38240;38241;38242;38243;38244;38245;38246;38247;38248;38249;38250;38251;41683;41684;41685;41686;41687;41688;41689;41690;41691;41692;41693;41694;41695;41696;41697;41698;55985;55986;55987;55988;55989;55990;55991;55992;55993;55994;55995;55996;55997;55998;55999;93955;93956;93957;93958;93959;93960;93961;93962;93963;93964;93965;93966;93967;93968;93969;93970;93971;93972;93973;93974;93975;93976;93977;93978;93979;93980;93981;93982;93983;93984;93985;93986;115854;115855;115856;115857;115858;115859;115860;115861;115862;115863;115864;115865;115866;115867;115868;115869</t>
  </si>
  <si>
    <t>12782;12783;12784;12785;12786;12787;12788;12789;12790;12791;12792;12793;17850;17851;17852;17853;17854;17855;17856;17857;17858;17859;17860;17861;19382;19383;19384;19385;19386;19387;19388;19389;19390;19391;19392;19393;26619;26620;26621;31792;31793;31794;31795;31796;31797;31798;31799;31800;31801;31802;31803;31804;31805;31806;32930;32931;32932;32933;32934;32935;32936;32937;32938;32939;32940;32941;32942;32943;32944;32945;32946;36298;36299;36300;36301;36302;36303;36304;36305;48923;48924;48925;48926;48927;48928;48929;48930;48931;48932;48933;48934;48935;81118;81119;81120;81121;81122;81123;81124;81125;81126;81127;81128;81129;81130;81131;81132;81133;81134;81135;81136;81137;81138;100502</t>
  </si>
  <si>
    <t>12786;17859;19385;26619;31797;32933;36299;48926;81137;100502</t>
  </si>
  <si>
    <t>Cytochrome c oxidase subunit NDUFA4</t>
  </si>
  <si>
    <t>Ndufa4</t>
  </si>
  <si>
    <t>sp|Q62425|NDUA4_MOUSE Cytochrome c oxidase subunit NDUFA4 OS=Mus musculus OX=10090 GN=Ndufa4 PE=1 SV=2</t>
  </si>
  <si>
    <t>2094;3593;4815</t>
  </si>
  <si>
    <t>2225;3800;5126</t>
  </si>
  <si>
    <t>36904;36905;36906;36907;36908;36909;36910;36911;36912;36913;36914;36915;36916;36917;36918;36919;65331;65332;65333;65334;65335;65336;65337;65338;65339;65340;65341;65342;65343;65344;65345;87360;87361;87362;87363;87364;87365;87366;87367;87368;87369;87370;87371;87372;87373;87374;87375</t>
  </si>
  <si>
    <t>31885;31886;31887;31888;31889;31890;31891;31892;31893;31894;31895;31896;56380;56381;56382;56383;56384;56385;56386;56387;56388;56389;56390;56391;56392;56393;75496;75497;75498;75499;75500;75501;75502;75503;75504;75505;75506;75507</t>
  </si>
  <si>
    <t>31887;56386;75507</t>
  </si>
  <si>
    <t>Q9CYV5</t>
  </si>
  <si>
    <t>Transmembrane protein 135</t>
  </si>
  <si>
    <t>Tmem135</t>
  </si>
  <si>
    <t>sp|Q9CYV5|TM135_MOUSE Transmembrane protein 135 OS=Mus musculus OX=10090 GN=Tmem135 PE=2 SV=1</t>
  </si>
  <si>
    <t>1277;2730;4321;5460</t>
  </si>
  <si>
    <t>1365;2889;4561;5806</t>
  </si>
  <si>
    <t>22015;22016;22017;22018;22019;22020;22021;22022;22023;22024;22025;22026;22027;22028;22029;22030;48986;48987;48988;48989;48990;48991;48992;48993;48994;48995;48996;48997;48998;48999;49000;49001;78362;78363;78364;78365;78366;78367;99126;99127;99128;99129;99130;99131;99132;99133;99134;99135;99136;99137;99138;99139</t>
  </si>
  <si>
    <t>18718;18719;18720;18721;18722;18723;42886;42887;42888;42889;42890;42891;42892;42893;42894;42895;42896;42897;67808;85269</t>
  </si>
  <si>
    <t>18721;42893;67808;85269</t>
  </si>
  <si>
    <t>Q9D8W7</t>
  </si>
  <si>
    <t>OCIA domain-containing protein 2</t>
  </si>
  <si>
    <t>Ociad2</t>
  </si>
  <si>
    <t>sp|Q9D8W7|OCAD2_MOUSE OCIA domain-containing protein 2 OS=Mus musculus OX=10090 GN=Ociad2 PE=1 SV=1</t>
  </si>
  <si>
    <t>1852;6250</t>
  </si>
  <si>
    <t>1974;6645</t>
  </si>
  <si>
    <t>32470;32471;32472;32473;32474;32475;32476;32477;32478;32479;32480;32481;32482;32483;32484;32485;32486;32487;32488;32489;32490;32491;113971;113972;113973;113974;113975;113976;113977;113978;113979;113980;113981;113982;113983;113984</t>
  </si>
  <si>
    <t>27788;27789;27790;27791;27792;27793;27794;27795;27796;27797;98975;98976;98977;98978;98979;98980;98981;98982;98983;98984;98985;98986</t>
  </si>
  <si>
    <t>27790;98980</t>
  </si>
  <si>
    <t>Q9WUA2;Q9D8U8</t>
  </si>
  <si>
    <t>Q9WUA2</t>
  </si>
  <si>
    <t>Phenylalanine--tRNA ligase beta subunit</t>
  </si>
  <si>
    <t>Farsb</t>
  </si>
  <si>
    <t>sp|Q9WUA2|SYFB_MOUSE Phenylalanine--tRNA ligase beta subunit OS=Mus musculus OX=10090 GN=Farsb PE=1 SV=2</t>
  </si>
  <si>
    <t>589;404</t>
  </si>
  <si>
    <t>482;981;3721;4256;4334</t>
  </si>
  <si>
    <t>516;1049;3932;4495;4574</t>
  </si>
  <si>
    <t>8547;8548;8549;8550;8551;8552;8553;8554;8555;8556;8557;8558;17157;17158;17159;17160;17161;17162;17163;17164;17165;17166;17167;17168;67379;67380;67381;67382;77418;77419;77420;77421;77422;77423;78530;78531;78532;78533;78534;78535;78536;78537;78538;78539;78540</t>
  </si>
  <si>
    <t>7727;14806;14807;14808;14809;14810;14811;14812;57897;67223;67932;67933;67934;67935</t>
  </si>
  <si>
    <t>7727;14809;57897;67223;67933</t>
  </si>
  <si>
    <t>Q9D023;G5E869</t>
  </si>
  <si>
    <t>Q9D023</t>
  </si>
  <si>
    <t>Mitochondrial pyruvate carrier 2</t>
  </si>
  <si>
    <t>Mpc2</t>
  </si>
  <si>
    <t>sp|Q9D023|MPC2_MOUSE Mitochondrial pyruvate carrier 2 OS=Mus musculus OX=10090 GN=Mpc2 PE=1 SV=1</t>
  </si>
  <si>
    <t>127;1843</t>
  </si>
  <si>
    <t>3459;4181;6160;6349;7232</t>
  </si>
  <si>
    <t>3660;4416;6548;6749;7673</t>
  </si>
  <si>
    <t>62332;62333;62334;62335;62336;62337;62338;62339;62340;62341;62342;62343;76115;76116;76117;76118;76119;76120;76121;76122;76123;76124;76125;76126;76127;76128;76129;76130;112270;112271;112272;112273;112274;112275;112276;112277;112278;112279;112280;112281;112282;112283;112284;112285;115436;115437;115438;115439;115440;115441;115442;115443;115444;115445;115446;115447;115448;130679;130680;130681;130682;130683;130684</t>
  </si>
  <si>
    <t>53940;53941;53942;53943;53944;53945;66030;66031;66032;97558;97559;97560;97561;97562;97563;97564;97565;97566;100134;100135;100136;100137;113483</t>
  </si>
  <si>
    <t>53941;66031;97565;100134;113483</t>
  </si>
  <si>
    <t>1826;2880;2923;4061;6277;6383;6500</t>
  </si>
  <si>
    <t>1946;3053;3098;4288;6672;6784;6905</t>
  </si>
  <si>
    <t>31983;31984;31985;31986;31987;31988;31989;31990;31991;31992;31993;31994;31995;52010;52011;52012;52013;52014;52015;52016;52017;52018;52019;52020;52756;52757;52758;52759;52760;52761;52762;52763;52764;73517;73518;73519;73520;114379;114380;114381;114382;114383;114384;114385;114386;114387;114388;114389;116041;116042;116043;116044;116045;116046;116047;116048;116049;116050;116051;116052;116053;118176;118177;118178;118179;118180;118181;118182;118183;118184;118185;118186;118187;118188;118189</t>
  </si>
  <si>
    <t>27423;27424;27425;27426;27427;45523;45524;45525;45526;45527;45528;46203;46204;46205;46206;63259;63260;63261;99283;99284;99285;99286;99287;99288;99289;99290;99291;99292;100728;100729;100730;100731;100732;100733;100734;100735;100736;100737;102709;102710;102711;102712;102713;102714;102715;102716;102717</t>
  </si>
  <si>
    <t>27423;45528;46205;63261;99290;100729;102710</t>
  </si>
  <si>
    <t>Q8BJ64</t>
  </si>
  <si>
    <t>Choline dehydrogenase, mitochondrial</t>
  </si>
  <si>
    <t>Chdh</t>
  </si>
  <si>
    <t>sp|Q8BJ64|CHDH_MOUSE Choline dehydrogenase, mitochondrial OS=Mus musculus OX=10090 GN=Chdh PE=1 SV=1</t>
  </si>
  <si>
    <t>146;568;908;1317;1379;1468;2658;3490;4902;5620;5627;6037;6555;6578;6960</t>
  </si>
  <si>
    <t>156;606;972;1409;1474;1568;2811;3694;5216;5972;5980;6417;6964;6989;7390</t>
  </si>
  <si>
    <t>2544;2545;2546;2547;2548;2549;2550;2551;2552;2553;2554;2555;2556;2557;2558;2559;9835;9836;9837;9838;9839;9840;9841;9842;9843;9844;9845;9846;9847;9848;15961;15962;15963;15964;15965;15966;15967;15968;15969;15970;15971;15972;15973;22610;22611;22612;22613;22614;22615;22616;22617;22618;22619;22620;22621;22622;22623;23780;23781;23782;23783;23784;23785;23786;23787;23788;23789;23790;23791;23792;23793;23794;23795;23796;25217;25218;25219;25220;25221;25222;25223;25224;25225;25226;25227;25228;25229;25230;25231;25232;25233;25234;25235;25236;25237;25238;25239;47446;47447;47448;47449;47450;47451;47452;47453;47454;47455;47456;47457;47458;47459;62876;62877;62878;62879;62880;62881;62882;62883;62884;62885;62886;62887;62888;88853;88854;88855;88856;101962;101963;101964;101965;101966;101967;101968;101969;101970;101971;101972;101973;101974;101975;102102;102103;102104;102105;102106;102107;102108;102109;102110;102111;102112;102113;102114;102115;102116;102117;109787;109788;109789;109790;109791;109792;109793;109794;109795;119046;119047;119048;119049;119050;119051;119052;119053;119054;119055;119056;119057;119058;119059;119060;119061;119461;119462;119463;119464;119465;119466;119467;119468;119469;119470;119471;119472;119473;119474;119475;119476;126219;126220;126221;126222;126223;126224;126225;126226;126227;126228;126229;126230;126231</t>
  </si>
  <si>
    <t>2369;2370;2371;2372;2373;2374;2375;2376;2377;2378;2379;2380;2381;2382;2383;2384;8529;14087;14088;19203;19204;19205;19206;19207;19208;19209;19210;20366;20367;20368;20369;20370;20371;20372;20373;20374;20375;20376;20377;20378;20379;20380;20381;20382;21396;21397;21398;21399;21400;21401;21402;21403;21404;21405;21406;21407;21408;21409;21410;21411;21412;21413;21414;41375;41376;54333;54334;54335;54336;54337;54338;54339;54340;54341;54342;54343;76821;76822;76823;76824;87493;87494;87617;87618;87619;87620;87621;87622;87623;87624;87625;87626;87627;87628;87629;87630;87631;94682;94683;94684;103397;103398;103399;103400;103401;103402;103403;103811;103812;103813;103814;103815;103816;103817;103818;103819;103820;103821;103822;103823;103824;103825;109632;109633;109634;109635;109636</t>
  </si>
  <si>
    <t>2381;8529;14087;19208;20375;21412;41375;54337;76822;87494;87618;94682;103403;103818;109633</t>
  </si>
  <si>
    <t>Phosphate carrier protein, mitochondrial</t>
  </si>
  <si>
    <t>Slc25a3</t>
  </si>
  <si>
    <t>sp|Q8VEM8|MPCP_MOUSE Phosphate carrier protein, mitochondrial OS=Mus musculus OX=10090 GN=Slc25a3 PE=1 SV=1</t>
  </si>
  <si>
    <t>399;1267;1691;1822;2069;2295;2516;2566;2609;3232;4101;4102;4634;5030;6149;7286</t>
  </si>
  <si>
    <t>426;1354;1808;1942;2199;2431;2664;2715;2716;2759;3422;4329;4330;4936;5353;6537;7729</t>
  </si>
  <si>
    <t>7188;7189;7190;7191;7192;7193;7194;7195;7196;7197;7198;7199;7200;7201;7202;21882;21883;21884;21885;21886;21887;21888;21889;21890;21891;21892;21893;21894;21895;29660;29661;29662;29663;29664;29665;29666;29667;29668;29669;29670;29671;29672;29673;29674;29675;31928;31929;31930;31931;31932;31933;31934;31935;31936;31937;31938;31939;31940;31941;31942;31943;36023;36024;36025;36026;36027;36028;36029;36030;36031;36032;36033;36034;36035;36036;36037;36038;40870;40871;40872;40873;40874;40875;40876;40877;40878;40879;40880;45119;45120;45121;45122;45123;45124;45125;45126;45127;45128;45129;45130;45131;45132;45133;45134;45954;45955;45956;45957;45958;45959;45960;45961;45962;45963;45964;45965;45966;45967;45968;45969;45970;45971;45972;45973;45974;45975;45976;45977;45978;45979;45980;45981;45982;45983;45984;45985;46622;46623;46624;46625;46626;46627;46628;46629;46630;46631;46632;46633;58113;58114;58115;58116;58117;58118;58119;58120;58121;58122;58123;58124;58125;58126;58127;58128;74173;74174;74175;74176;74177;74178;74179;74180;74181;74182;74183;74184;74185;74186;74187;74188;74189;74190;74191;74192;74193;74194;74195;74196;74197;74198;74199;74200;74201;74202;74203;74204;74205;74206;74207;74208;74209;74210;74211;84262;84263;84264;84265;84266;84267;84268;84269;84270;84271;84272;84273;84274;84275;84276;84277;84278;84279;84280;84281;84282;84283;84284;84285;84286;91307;112124;112125;112126;112127;112128;112129;112130;112131;112132;112133;112134;112135;112136;112137;112138;131752;131753;131754;131755;131756;131757;131758;131759;131760;131761;131762;131763;131764;131765;131766</t>
  </si>
  <si>
    <t>6540;6541;6542;6543;6544;6545;6546;6547;6548;6549;6550;6551;18639;18640;18641;18642;18643;18644;18645;25435;25436;25437;25438;25439;25440;25441;25442;25443;25444;25445;25446;25447;27366;27367;27368;27369;27370;27371;27372;27373;27374;27375;27376;27377;27378;27379;27380;27381;27382;27383;27384;30772;30773;30774;30775;30776;30777;30778;30779;30780;30781;30782;30783;30784;30785;30786;30787;35514;35515;35516;35517;35518;39461;39462;39463;39464;39465;39466;39467;39468;39469;39470;39471;39472;39473;39474;39475;39476;40174;40175;40176;40643;40644;40645;40646;40647;40648;40649;50610;50611;50612;50613;50614;50615;50616;50617;50618;50619;50620;50621;50622;50623;50624;50625;50626;50627;50628;50629;50630;50631;50632;50633;50634;50635;50636;50637;63771;63772;63773;63774;63775;63776;63777;63778;63779;63780;63781;63782;63783;63784;63785;63786;63787;63788;63789;63790;63791;63792;63793;72898;72899;72900;72901;72902;72903;72904;72905;72906;72907;72908;72909;72910;72911;72912;72913;72914;78972;97437;97438;97439;97440;97441;97442;97443;97444;97445;97446;114494;114495;114496;114497;114498;114499;114500;114501;114502;114503;114504;114505;114506;114507</t>
  </si>
  <si>
    <t>6541;18639;25442;27366;30787;35517;39471;40176;40644;50634;63780;63790;72908;78972;97438;114495</t>
  </si>
  <si>
    <t>P35505</t>
  </si>
  <si>
    <t>Fumarylacetoacetase</t>
  </si>
  <si>
    <t>Fah</t>
  </si>
  <si>
    <t>sp|P35505|FAAA_MOUSE Fumarylacetoacetase OS=Mus musculus OX=10090 GN=Fah PE=1 SV=2</t>
  </si>
  <si>
    <t>255;527;538;942;1820;2188;2731;2784;2984;5258</t>
  </si>
  <si>
    <t>274;562;573;1006;1940;2322;2890;2952;3161;5591</t>
  </si>
  <si>
    <t>4675;4676;4677;4678;4679;4680;4681;4682;4683;4684;4685;4686;4687;9197;9198;9199;9200;9201;9202;9203;9204;9205;9206;9207;9208;9209;9210;9211;9212;9362;9363;9364;9365;9366;9367;9368;9369;16507;16508;16509;16510;16511;16512;16513;16514;16515;16516;16517;16518;16519;16520;16521;31905;31906;31907;31908;31909;31910;31911;31912;39105;39106;39107;39108;39109;39110;39111;39112;49002;49003;49004;49005;49006;49007;49008;49009;49010;49011;49012;49013;49014;49015;49016;50246;50247;50248;50249;50250;50251;50252;50253;50254;50255;50256;53781;53782;53783;53784;53785;53786;53787;53788;53789;53790;53791;53792;53793;53794;95465;95466;95467;95468;95469;95470;95471;95472;95473;95474;95475;95476;95477;95478;95479;95480</t>
  </si>
  <si>
    <t>4234;4235;4236;4237;4238;4239;4240;4241;4242;4243;4244;8119;8120;8121;8122;8123;8124;8125;8237;14406;14407;14408;14409;14410;14411;14412;14413;27353;27354;27355;27356;27357;27358;34105;42898;42899;42900;42901;42902;43890;43891;43892;43893;43894;43895;43896;46975;46976;46977;46978;46979;46980;82226;82227;82228</t>
  </si>
  <si>
    <t>4238;8119;8237;14410;27357;34105;42902;43892;46980;82227</t>
  </si>
  <si>
    <t>Q91YI0</t>
  </si>
  <si>
    <t>Argininosuccinate lyase</t>
  </si>
  <si>
    <t>Asl</t>
  </si>
  <si>
    <t>sp|Q91YI0|ARLY_MOUSE Argininosuccinate lyase OS=Mus musculus OX=10090 GN=Asl PE=1 SV=1</t>
  </si>
  <si>
    <t>594;1123;1953;2051;2379;2756;3169;3837;3952;4435;4659;4826;5653;6223;6565;6954</t>
  </si>
  <si>
    <t>633;1205;2077;2179;2520;2916;3359;4054;4170;4682;4962;5137;6007;6618;6975;6976;7384</t>
  </si>
  <si>
    <t>10185;10186;10187;10188;10189;10190;10191;10192;10193;10194;10195;10196;10197;19508;19509;19510;19511;19512;19513;19514;19515;19516;19517;19518;19519;19520;19521;19522;19523;34051;34052;34053;35736;35737;35738;35739;35740;35741;35742;35743;35744;35745;35746;35747;35748;35749;35750;42607;42608;42609;42610;49411;49412;49413;49414;49415;49416;49417;49418;49419;49420;49421;49422;49423;49424;49425;49426;57098;57099;57100;57101;57102;57103;57104;57105;57106;57107;57108;57109;57110;57111;57112;57113;69683;69684;69685;69686;69687;69688;69689;69690;69691;69692;69693;69694;69695;69696;69697;69698;69699;69700;69701;69702;69703;69704;69705;69706;69707;69708;69709;69710;69711;71606;71607;71608;71609;71610;71611;71612;71613;71614;71615;71616;71617;71618;71619;71620;71621;79998;79999;80000;80001;80002;80003;80004;80005;80006;80007;80008;80009;80010;80011;80012;84618;84619;84620;84621;84622;84623;84624;84625;84626;84627;87484;87485;87486;87487;87488;87489;87490;87491;87492;87493;87494;87495;87496;87497;87498;102539;102540;102541;102542;102543;102544;102545;102546;102547;102548;102549;102550;102551;102552;113497;113498;113499;113500;113501;113502;113503;113504;113505;113506;113507;113508;113509;113510;113511;119231;119232;119233;119234;119235;119236;119237;119238;119239;119240;119241;119242;119243;119244;119245;119246;119247;119248;119249;119250;119251;119252;119253;119254;119255;119256;126139;126140;126141;126142;126143;126144;126145;126146;126147;126148;126149</t>
  </si>
  <si>
    <t>8788;8789;8790;8791;8792;8793;16786;16787;16788;16789;16790;16791;16792;16793;16794;16795;16796;16797;16798;16799;16800;16801;28982;28983;30538;30539;37172;37173;37174;43139;43140;43141;43142;43143;43144;43145;43146;43147;43148;43149;43150;43151;43152;43153;49701;49702;49703;49704;49705;49706;49707;49708;49709;49710;49711;49712;49713;49714;60321;60322;60323;60324;60325;60326;60327;60328;60329;60330;60331;60332;60333;60334;60335;60336;60337;60338;60339;60340;60341;60342;60343;61868;61869;61870;61871;61872;61873;61874;61875;61876;61877;61878;61879;61880;61881;61882;69044;69045;73145;73146;73147;73148;73149;73150;73151;73152;73153;75551;75552;75553;75554;75555;75556;75557;75558;75559;75560;75561;75562;75563;75564;87959;87960;87961;87962;87963;87964;87965;87966;87967;87968;87969;87970;87971;98623;98624;98625;98626;98627;98628;98629;98630;98631;98632;98633;98634;103657;103658;103659;103660;103661;103662;103663;103664;103665;109578;109579;109580</t>
  </si>
  <si>
    <t>8789;16797;28982;30538;37172;43142;49704;60342;61876;69044;73152;75564;87962;98629;103660;109578</t>
  </si>
  <si>
    <t>394;395</t>
  </si>
  <si>
    <t>21;143</t>
  </si>
  <si>
    <t>Q99JR1</t>
  </si>
  <si>
    <t>Sideroflexin-1</t>
  </si>
  <si>
    <t>Sfxn1</t>
  </si>
  <si>
    <t>sp|Q99JR1|SFXN1_MOUSE Sideroflexin-1 OS=Mus musculus OX=10090 GN=Sfxn1 PE=1 SV=3</t>
  </si>
  <si>
    <t>3102;4729;4937;5006;5644;6435;7005</t>
  </si>
  <si>
    <t>3289;5038;5253;5327;5998;6839;7437</t>
  </si>
  <si>
    <t>55983;55984;86033;86034;86035;86036;86037;86038;86039;86040;86041;86042;86043;86044;86045;86046;86047;86048;89507;89508;89509;89510;89511;89512;89513;89514;89515;89516;89517;89518;89519;90849;90850;90851;90852;90853;90854;90855;90856;90857;90858;90859;90860;90861;90862;90863;90864;102411;102412;102413;102414;102415;102416;102417;102418;102419;102420;102421;117121;117122;117123;117124;117125;117126;117127;117128;117129;117130;117131;117132;127018;127019;127020;127021;127022;127023;127024;127025;127026;127027;127028;127029;127030;127031;127032;127033</t>
  </si>
  <si>
    <t>48922;74672;74673;74674;74675;74676;74677;74678;74679;74680;74681;74682;74683;74684;77454;77455;77456;77457;77458;77459;77460;77461;77462;77463;77464;77465;78706;78707;78708;78709;78710;78711;78712;78713;78714;78715;78716;78717;87841;87842;87843;87844;87845;87846;87847;87848;102064;102065;110354;110355;110356;110357</t>
  </si>
  <si>
    <t>48922;74680;77455;78707;87847;102064;110354</t>
  </si>
  <si>
    <t>P68040</t>
  </si>
  <si>
    <t>Guanine nucleotide-binding protein subunit beta-2-like 1;Guanine nucleotide-binding protein subunit beta-2-like 1, N-terminally processed</t>
  </si>
  <si>
    <t>Gnb2l1</t>
  </si>
  <si>
    <t>sp|P68040|RACK1_MOUSE Receptor of activated protein C kinase 1 OS=Mus musculus OX=10090 GN=Rack1 PE=1 SV=3</t>
  </si>
  <si>
    <t>136;830;882;1125;2012;2272;2757;3048;3049;3327;4389;4397;5937;6036;6856;6860;7251;7283</t>
  </si>
  <si>
    <t>144;882;939;1207;2139;2408;2917;3232;3233;3519;4631;4639;6311;6416;7282;7286;7693;7726</t>
  </si>
  <si>
    <t>2346;2347;2348;2349;2350;2351;2352;2353;2354;2355;2356;14043;14044;14045;14046;14047;14048;14049;14050;14051;14052;14053;14054;14055;14056;14057;14058;15094;15095;15096;15097;15098;15099;19548;19549;19550;19551;19552;19553;19554;19555;19556;19557;19558;19559;35119;35120;35121;35122;35123;35124;35125;35126;35127;35128;35129;35130;35131;35132;35133;35134;40487;40488;40489;40490;40491;40492;40493;40494;40495;40496;40497;40498;49427;49428;49429;49430;49431;49432;49433;49434;49435;49436;49437;49438;49439;49440;49441;49442;55081;55082;55083;55084;55085;55086;55087;55088;55089;55090;55091;55092;55093;55094;55095;55096;55097;55098;55099;55100;55101;55102;55103;55104;55105;55106;55107;55108;59716;59717;59718;59719;59720;59721;59722;59723;59724;59725;59726;59727;59728;59729;59730;79329;79330;79331;79332;79333;79334;79335;79336;79337;79338;79339;79340;79341;79342;79343;79344;79452;79453;79454;79455;79456;79457;79458;79459;79460;79461;79462;79463;79464;79465;79466;79467;107858;107859;107860;107861;107862;107863;107864;107865;107866;107867;107868;107869;107870;107871;109755;109756;109757;109758;109759;109760;109761;109762;109763;109764;109765;109766;109767;109768;109769;109770;109771;109772;109773;109774;109775;109776;109777;109778;109779;109780;109781;109782;109783;109784;109785;109786;124443;124444;124445;124446;124447;124448;124449;124450;124451;124452;124453;124454;124455;124456;124496;124497;124498;124499;124500;124501;124502;124503;124504;124505;124506;124507;124508;124509;124510;130962;130963;130964;130965;130966;130967;130968;130969;130970;130971;130972;130973;130974;130975;130976;130977;130978;130979;130980;130981;130982;130983;130984;130985;130986;130987;130988;130989;130990;131723</t>
  </si>
  <si>
    <t>2207;2208;2209;2210;12171;12172;12173;12174;12175;12176;12177;12178;12179;12180;12181;12182;12183;12184;12185;12186;12187;12188;13118;13119;13120;13121;13122;16810;16811;16812;16813;16814;16815;16816;16817;16818;16819;16820;30031;30032;30033;30034;30035;30036;30037;30038;30039;30040;30041;30042;30043;30044;30045;30046;35237;35238;35239;35240;35241;43154;43155;43156;43157;43158;43159;43160;43161;43162;43163;43164;43165;43166;48231;48232;48233;48234;48235;48236;52003;52004;52005;52006;52007;52008;52009;52010;52011;52012;52013;52014;52015;52016;52017;68499;68500;68501;68502;68503;68504;68505;68506;68507;68508;68509;68510;68511;68512;68513;68514;68605;68606;68607;68608;68609;68610;92223;92224;92225;92226;94650;94651;94652;94653;94654;94655;94656;94657;94658;94659;94660;94661;94662;94663;94664;94665;94666;94667;94668;94669;94670;94671;94672;94673;94674;94675;94676;94677;94678;94679;94680;94681;108180;108181;108182;108183;108217;108218;108219;108220;108221;108222;108223;108224;108225;113716;113717;113718;113719;113720;113721;113722;113723;113724;113725;113726;113727;113728;113729;113730;113731;113732;113733;113734;113735;113736;113737;114476</t>
  </si>
  <si>
    <t>2208;12183;13119;16813;30044;35237;43157;48231;48233;52005;68499;68607;92225;94677;108181;108224;113734;114476</t>
  </si>
  <si>
    <t>P68373;P68369;P05214;Q9JJZ2</t>
  </si>
  <si>
    <t>13;12;10;7</t>
  </si>
  <si>
    <t>1;1;1;1</t>
  </si>
  <si>
    <t>Tubulin alpha-1C chain;Tubulin alpha-1A chain;Tubulin alpha-3 chain;Tubulin alpha-8 chain</t>
  </si>
  <si>
    <t>Tuba1c;Tuba1a;Tuba3a;Tuba8</t>
  </si>
  <si>
    <t>sp|P68373|TBA1C_MOUSE Tubulin alpha-1C chain OS=Mus musculus OX=10090 GN=Tuba1c PE=1 SV=1;sp|P68369|TBA1A_MOUSE Tubulin alpha-1A chain OS=Mus musculus OX=10090 GN=Tuba1a PE=1 SV=1;sp|P05214|TBA3_MOUSE Tubulin alpha-3 chain OS=Mus musculus OX=10090 GN=Tuba3</t>
  </si>
  <si>
    <t>449;451;450;449</t>
  </si>
  <si>
    <t>186;580;597;1129;1760;2994;3881;4242;4755;5048;5933;5949;7170</t>
  </si>
  <si>
    <t>200;619;636;1211;1880;3172;4098;4481;5064;5372;6305;6323;7607</t>
  </si>
  <si>
    <t>3271;3272;3273;3274;3275;3276;3277;3278;3279;3280;3281;3282;9992;9993;9994;9995;9996;9997;9998;9999;10000;10001;10002;10003;10004;10220;10221;10222;10223;10224;10225;10226;19589;19590;30989;30990;30991;30992;30993;30994;30995;30996;30997;30998;30999;31000;53966;53967;53968;53969;53970;53971;53972;53973;53974;53975;53976;53977;53978;53979;53980;70416;70417;70418;70419;70420;70421;70422;70423;70424;70425;77219;77220;77221;77222;77223;77224;77225;77226;77227;77228;77229;77230;77231;77232;86407;86408;86409;86410;86411;86412;86413;86414;86415;86416;86417;86418;86419;86420;86421;86422;86423;86424;86425;86426;86427;86428;86429;86430;86431;86432;86433;86434;86435;86436;86437;86438;91714;91715;91716;91717;91718;91719;91720;91721;91722;91723;91724;91725;91726;107780;107781;107782;107783;107784;107785;107786;107787;107788;107789;107790;107791;107792;107793;108038;108039;108040;108041;108042;108043;108044;108045;108046;108047;108048;108049;108050;108051;108052;108053;129631;129632;129633;129634;129635;129636;129637;129638;129639;129640;129641;129642</t>
  </si>
  <si>
    <t>2983;2984;2985;2986;2987;8647;8648;8649;8650;8651;8798;8799;8800;8801;8802;8803;16830;16831;26690;26691;26692;26693;26694;26695;26696;26697;47098;47099;47100;60895;60896;67071;67072;74897;74898;74899;74900;74901;74902;74903;74904;74905;74906;74907;74908;74909;74910;74911;74912;74913;74914;74915;74916;74917;74918;74919;74920;74921;74922;74923;74924;79533;92186;92187;92188;92189;92190;92191;92192;92339;92340;92341;92342;92343;92344;92345;92346;92347;92348;92349;92350;112627;112628</t>
  </si>
  <si>
    <t>2985;8647;8800;16831;26695;47099;60895;67072;74897;79533;92190;92341;112628</t>
  </si>
  <si>
    <t>P56654</t>
  </si>
  <si>
    <t>Cytochrome P450 2C37</t>
  </si>
  <si>
    <t>Cyp2c37</t>
  </si>
  <si>
    <t>sp|P56654|CP237_MOUSE Cytochrome P450 2C37 OS=Mus musculus OX=10090 GN=Cyp2c37 PE=1 SV=2</t>
  </si>
  <si>
    <t>913;1068;1205;1768;1858;2329;2488;2877;3057;3491;3701;4574;4679;6702;6873</t>
  </si>
  <si>
    <t>False;False;False;False;True;False;True;False;False;False;False;True;False;False;False</t>
  </si>
  <si>
    <t>977;1145;1291;1888;1980;2467;2635;3050;3242;3695;3911;4861;4983;7125;7299</t>
  </si>
  <si>
    <t>16053;16054;16055;16056;16057;16058;16059;16060;16061;16062;16063;16064;16065;16066;16067;16068;18633;18634;18635;18636;18637;18638;18639;18640;18641;18642;18643;20825;20826;20827;20828;20829;20830;20831;20832;20833;20834;20835;20836;20837;20838;20839;20840;20841;20842;20843;20844;20845;20846;20847;20848;20849;20850;20851;20852;20853;20854;20855;20856;31115;31116;31117;31118;31119;31120;31121;31122;31123;31124;31125;31126;31127;31128;31129;31130;31131;31132;31133;31134;31135;31136;31137;31138;31139;31140;31141;31142;31143;31144;31145;32574;32575;32576;32577;32578;32579;32580;32581;32582;32583;32584;32585;32586;32587;32588;41451;41452;41453;41454;41455;41456;41457;44656;51961;51962;51963;51964;51965;51966;51967;51968;51969;51970;51971;51972;51973;51974;51975;51976;55261;62889;62890;62891;62892;62893;62894;62895;62896;62897;62898;62899;62900;62901;62902;62903;62904;62905;62906;62907;62908;62909;62910;62911;62912;62913;62914;62915;62916;62917;62918;67006;67007;67008;67009;67010;67011;67012;67013;67014;67015;67016;67017;83068;83069;83070;83071;83072;83073;83074;83075;83076;83077;83078;83079;83080;83081;83082;84955;84956;84957;84958;84959;84960;84961;84962;84963;84964;84965;84966;84967;84968;84969;84970;84971;84972;84973;84974;84975;84976;84977;84978;84979;84980;121887;121888;121889;121890;121891;121892;121893;121894;121895;121896;121897;121898;121899;121900;121901;121902;121903;121904;121905;121906;121907;121908;121909;121910;121911;121912;121913;121914;121915;121916;121917;121918;124656;124657;124658;124659;124660;124661;124662;124663;124664;124665;124666;124667;124668;124669;124670</t>
  </si>
  <si>
    <t>14128;14129;14130;14131;14132;14133;14134;14135;14136;14137;14138;14139;14140;15994;15995;15996;15997;15998;15999;16000;16001;16002;16003;17909;17910;17911;17912;17913;17914;17915;17916;17917;17918;17919;17920;17921;17922;17923;17924;17925;17926;26741;26742;26743;26744;26745;26746;26747;26748;26749;26750;26751;26752;26753;26754;26755;26756;27833;27834;27835;27836;27837;27838;35926;35927;35928;35929;39158;45498;45499;45500;45501;45502;45503;45504;45505;45506;48334;54344;54345;54346;54347;54348;54349;54350;54351;54352;54353;54354;54355;54356;54357;54358;54359;54360;54361;54362;54363;54364;54365;54366;54367;54368;54369;54370;54371;54372;54373;54374;54375;54376;54377;54378;54379;54380;57634;57635;57636;57637;57638;57639;57640;57641;57642;57643;72001;72002;72003;72004;72005;72006;72007;72008;72009;73431;73432;73433;73434;73435;73436;73437;73438;73439;73440;73441;73442;73443;73444;105695;105696;105697;105698;105699;105700;105701;105702;105703;105704;105705;105706;105707;105708;105709;105710;105711;105712;105713;105714;105715;105716;105717;108358;108359;108360;108361;108362;108363;108364</t>
  </si>
  <si>
    <t>14137;16001;17911;26743;27836;35929;39158;45504;48334;54370;57637;72003;73439;105702;108362</t>
  </si>
  <si>
    <t>Q9DB20</t>
  </si>
  <si>
    <t>ATP synthase subunit O, mitochondrial</t>
  </si>
  <si>
    <t>Atp5o</t>
  </si>
  <si>
    <t>sp|Q9DB20|ATPO_MOUSE ATP synthase subunit O, mitochondrial OS=Mus musculus OX=10090 GN=Atp5po PE=1 SV=1</t>
  </si>
  <si>
    <t>2011;2203;3797;4364;5382;5820;6735;7003</t>
  </si>
  <si>
    <t>2138;2337;4012;4606;5718;6185;7158;7435</t>
  </si>
  <si>
    <t>35106;35107;35108;35109;35110;35111;35112;35113;35114;35115;35116;35117;35118;39328;39329;39330;39331;39332;39333;39334;39335;39336;39337;39338;39339;68951;68952;68953;68954;68955;68956;68957;68958;68959;68960;68961;68962;68963;68964;68965;68966;78977;78978;78979;78980;78981;78982;78983;78984;78985;78986;78987;78988;78989;78990;78991;78992;97516;97517;97518;97519;97520;97521;97522;97523;97524;97525;97526;97527;97528;97529;97530;105877;105878;105879;105880;105881;105882;105883;105884;105885;105886;105887;105888;105889;122410;122411;122412;122413;122414;122415;122416;122417;122418;122419;122420;122421;122422;122423;122424;122425;126989;126990;126991;126992;126993;126994;126995;126996;126997;126998;126999;127000;127001;127002;127003;127004</t>
  </si>
  <si>
    <t>30027;30028;30029;30030;34235;34236;34237;34238;34239;34240;34241;34242;59598;59599;59600;59601;59602;59603;59604;59605;59606;59607;59608;59609;59610;59611;59612;59613;68254;68255;68256;68257;68258;68259;68260;68261;68262;68263;68264;68265;68266;68267;68268;68269;83659;83660;83661;83662;83663;83664;83665;83666;83667;83668;83669;83670;83671;83672;90778;90779;90780;106105;106106;106107;106108;106109;106110;106111;106112;106113;106114;106115;106116;106117;106118;106119;106120;110348;110349;110350;110351</t>
  </si>
  <si>
    <t>30027;34236;59606;68267;83660;90778;106116;110348</t>
  </si>
  <si>
    <t>1988;2803;3227;3626;4532;6545</t>
  </si>
  <si>
    <t>2114;2972;3417;3834;4802;6952</t>
  </si>
  <si>
    <t>34561;34562;34563;34564;34565;34566;34567;34568;34569;34570;34571;34572;34573;34574;34575;34576;34577;34578;34579;34580;34581;34582;34583;34584;34585;34586;50602;58040;58041;58042;58043;58044;58045;58046;58047;58048;58049;58050;58051;58052;58053;58054;58055;65789;65790;65791;65792;65793;65794;65795;65796;65797;81992;81993;118926;118927;118928;118929;118930;118931;118932;118933;118934;118935;118936;118937;118938;118939;118940</t>
  </si>
  <si>
    <t>29372;29373;29374;29375;29376;29377;29378;44111;50579;50580;50581;50582;50583;50584;50585;50586;56711;56712;56713;56714;56715;70838;70839;103305;103306;103307;103308;103309;103310;103311;103312;103313</t>
  </si>
  <si>
    <t>29376;44111;50585;56715;70839;103309</t>
  </si>
  <si>
    <t>Q80XN0</t>
  </si>
  <si>
    <t>D-beta-hydroxybutyrate dehydrogenase, mitochondrial</t>
  </si>
  <si>
    <t>Bdh1</t>
  </si>
  <si>
    <t>sp|Q80XN0|BDH_MOUSE D-beta-hydroxybutyrate dehydrogenase, mitochondrial OS=Mus musculus OX=10090 GN=Bdh1 PE=1 SV=2</t>
  </si>
  <si>
    <t>266;1824;2225;4580;4631;5381;5594;6751;6830;7038;7089</t>
  </si>
  <si>
    <t>285;1944;2360;4868;4933;5717;5945;7174;7256;7470;7471;7524</t>
  </si>
  <si>
    <t>4831;4832;4833;4834;4835;4836;4837;4838;4839;4840;4841;31960;31961;31962;31963;31964;31965;31966;31967;31968;31969;31970;31971;31972;31973;31974;31975;39729;39730;39731;39732;39733;39734;39735;39736;39737;39738;39739;39740;39741;83164;83165;83166;83167;83168;83169;83170;83171;83172;83173;83174;83175;83176;83177;84222;84223;84224;84225;84226;84227;84228;84229;84230;84231;84232;84233;84234;84235;84236;97500;97501;97502;97503;97504;97505;97506;97507;97508;97509;97510;97511;97512;97513;97514;97515;101415;101416;101417;101418;101419;101420;101421;101422;101423;101424;101425;101426;101427;101428;101429;122647;122648;122649;122650;122651;122652;122653;122654;122655;122656;122657;122658;122659;122660;122661;122662;122663;122664;122665;122666;122667;122668;122669;122670;122671;122672;122673;124062;124063;124064;124065;124066;124067;124068;124069;124070;127497;127498;127499;127500;127501;127502;127503;127504;127505;127506;127507;127508;127509;127510;127511;127512;127513;127514;127515;127516;127517;127518;127519;127520;127521;127522;127523;127524;127525;127526;127527;127528;128247;128248;128249;128250;128251;128252;128253;128254;128255</t>
  </si>
  <si>
    <t>4362;4363;4364;4365;4366;4367;4368;4369;4370;4371;4372;27401;27402;27403;27404;27405;27406;27407;27408;27409;27410;27411;27412;27413;27414;27415;27416;34643;34644;34645;34646;34647;34648;34649;34650;34651;34652;34653;72076;72868;72869;72870;72871;72872;72873;72874;72875;72876;72877;72878;72879;83643;83644;83645;83646;83647;83648;83649;83650;83651;83652;83653;83654;83655;83656;83657;83658;87068;87069;87070;87071;87072;87073;87074;87075;87076;87077;87078;87079;106290;106291;106292;106293;106294;106295;106296;106297;106298;106299;106300;106301;106302;106303;106304;106305;106306;107912;107913;107914;107915;110740;110741;110742;110743;110744;110745;110746;110747;110748;110749;110750;110751;110752;110753;110754;110755;110756;110757;111315;111316;111317</t>
  </si>
  <si>
    <t>4371;27410;34648;72076;72871;83646;87072;106295;107915;110740;111316</t>
  </si>
  <si>
    <t>Q8VC30</t>
  </si>
  <si>
    <t>Bifunctional ATP-dependent dihydroxyacetone kinase/FAD-AMP lyase (cyclizing);ATP-dependent dihydroxyacetone kinase;FAD-AMP lyase (cyclizing)</t>
  </si>
  <si>
    <t>Dak</t>
  </si>
  <si>
    <t>sp|Q8VC30|TKFC_MOUSE Triokinase/FMN cyclase OS=Mus musculus OX=10090 GN=Tkfc PE=1 SV=1</t>
  </si>
  <si>
    <t>41;543;2859;4244;5199;5575;6238</t>
  </si>
  <si>
    <t>43;578;3032;4483;5530;5924;6633</t>
  </si>
  <si>
    <t>623;624;625;626;627;628;629;630;631;632;633;634;635;636;637;638;9458;9459;9460;9461;9462;9463;9464;9465;9466;51582;51583;51584;51585;51586;51587;51588;51589;51590;51591;77248;77249;77250;77251;77252;77253;77254;77255;77256;77257;77258;77259;77260;94309;94310;94311;94312;94313;94314;94315;94316;94317;94318;94319;101066;101067;101068;101069;101070;101071;101072;101073;101074;101075;101076;101077;101078;101079;101080;101081;113767</t>
  </si>
  <si>
    <t>466;467;468;469;470;471;472;473;474;475;476;8284;8285;45051;45052;45053;45054;45055;45056;67085;67086;67087;67088;67089;67090;67091;67092;67093;67094;67095;67096;81330;81331;81332;81333;81334;86838;86839;86840;86841;86842;86843;86844;86845;86846;86847;86848;86849;98812</t>
  </si>
  <si>
    <t>467;8285;45052;67089;81333;86839;98812</t>
  </si>
  <si>
    <t>P32020</t>
  </si>
  <si>
    <t>Non-specific lipid-transfer protein</t>
  </si>
  <si>
    <t>Scp2</t>
  </si>
  <si>
    <t>sp|P32020|NLTP_MOUSE Non-specific lipid-transfer protein OS=Mus musculus OX=10090 GN=Scp2 PE=1 SV=3</t>
  </si>
  <si>
    <t>81;323;591;1218;2274;2710;2802;2841;2963;3351;3445;3446;3690;4143;4494;4560;5282;5917;6256;6409;6818;6977;7075</t>
  </si>
  <si>
    <t>84;85;347;630;1304;2410;2868;2971;3012;3140;3547;3645;3646;3900;4373;4753;4754;4843;4844;5615;6288;6651;6811;6812;7243;7409;7510</t>
  </si>
  <si>
    <t>1281;1282;1283;1284;1285;1286;1287;1288;1289;1290;1291;1292;1293;1294;1295;1296;1297;1298;1299;1300;1301;1302;1303;1304;1305;1306;5874;5875;5876;5877;5878;5879;5880;5881;5882;5883;5884;5885;5886;5887;10134;10135;10136;10137;10138;10139;10140;10141;10142;10143;10144;10145;10146;10147;10148;10149;10150;10151;10152;10153;10154;10155;10156;10157;10158;10159;10160;10161;10162;10163;21090;21091;21092;21093;21094;21095;21096;21097;21098;21099;21100;21101;21102;21103;21104;40509;40510;40511;40512;40513;40514;40515;40516;40517;40518;40519;40520;40521;40522;40523;40524;48542;48543;48544;48545;48546;48547;48548;48549;48550;48551;48552;48553;48554;48555;48556;48557;50583;50584;50585;50586;50587;50588;50589;50590;50591;50592;50593;50594;50595;50596;50597;50598;50599;50600;50601;51321;51322;51323;51324;51325;53460;53461;53462;53463;53464;53465;53466;53467;53468;53469;53470;53471;53472;53473;53474;53475;60139;60140;60141;60142;60143;60144;60145;60146;60147;60148;60149;60150;61978;61979;61980;61981;61982;61983;61984;61985;61986;61987;61988;61989;61990;61991;61992;61993;61994;61995;61996;61997;61998;61999;62000;62001;62002;62003;62004;62005;62006;62007;62008;62009;62010;62011;62012;62013;62014;62015;62016;62017;62018;62019;62020;62021;62022;62023;62024;62025;62026;62027;62028;62029;62030;62031;62032;62033;62034;62035;62036;62037;66852;66853;66854;66855;66856;66857;66858;66859;66860;66861;66862;66863;66864;66865;66866;66867;75268;75269;75270;75271;75272;75273;75274;75275;75276;75277;75278;75279;75280;75281;75282;75283;81029;81030;81031;81032;81033;81034;81035;81036;81037;81038;81039;81040;81041;81042;81043;81044;81045;81046;81047;81048;81049;81050;81051;81052;81053;81054;81055;81056;81057;81058;81059;82776;82777;82778;82779;82780;82781;82782;82783;82784;82785;82786;82787;82788;82789;82790;82791;82792;82793;82794;82795;82796;82797;82798;82799;82800;82801;95949;95950;95951;95952;95953;95954;95955;95956;95957;107524;107525;107526;107527;107528;107529;107530;107531;107532;107533;107534;107535;107536;107537;107538;107539;107540;107541;107542;107543;114044;114045;114046;114047;114048;114049;114050;114051;114052;114053;114054;114055;114056;114057;114058;114059;114060;114061;114062;114063;114064;114065;114066;114067;114068;114069;116412;116413;116414;116415;116416;116417;116418;116419;116420;116421;116422;116423;116424;116425;116426;116427;116428;116429;116430;116431;116432;116433;116434;116435;116436;116437;116438;123817;123818;123819;123820;123821;123822;123823;123824;123825;123826;123827;123828;123829;123830;123831;123832;126520;126521;126522;126523;126524;126525;126526;126527;126528;126529;126530;126531;126532;126533;126534;126535;128022;128023;128024;128025;128026;128027;128028;128029;128030;128031;128032;128033;128034;128035;128036;128037</t>
  </si>
  <si>
    <t>1187;1188;1189;1190;1191;1192;1193;1194;1195;1196;1197;5512;5513;5514;5515;5516;5517;5518;5519;5520;5521;5522;8756;8757;8758;8759;8760;8761;8762;8763;8764;8765;8766;8767;8768;8769;8770;8771;8772;8773;8774;8775;8776;8777;18095;18096;18097;18098;18099;18100;18101;18102;18103;18104;35249;35250;35251;35252;35253;35254;35255;35256;35257;35258;35259;35260;35261;35262;35263;42404;42405;42406;42407;42408;42409;42410;42411;42412;42413;42414;42415;42416;42417;42418;42419;42420;42421;42422;42423;42424;44099;44100;44101;44102;44103;44104;44105;44106;44107;44108;44109;44110;44828;44829;44830;46729;46730;52369;52370;52371;52372;52373;52374;52375;52376;53668;53669;53670;53671;53672;53673;53674;53675;53676;53677;53678;53679;53680;53681;53682;53683;53684;53685;53686;53687;53688;53689;53690;53691;53692;53693;53694;53695;53696;53697;53698;53699;53700;53701;53702;53703;53704;53705;53706;53707;53708;53709;53710;53711;53712;53713;53714;53715;53716;53717;53718;53719;57549;57550;57551;57552;57553;57554;57555;57556;57557;57558;57559;57560;65197;65198;65199;65200;65201;65202;65203;65204;65205;65206;65207;65208;69857;69858;69859;69860;69861;69862;69863;69864;69865;69866;69867;69868;69869;69870;69871;69872;69873;69874;69875;69876;69877;69878;69879;69880;71789;71790;71791;71792;71793;71794;71795;71796;71797;71798;71799;71800;71801;71802;71803;71804;71805;82540;92011;92012;92013;92014;92015;92016;92017;92018;92019;92020;92021;92022;92023;92024;92025;92026;92027;92028;99038;99039;99040;99041;99042;99043;99044;99045;99046;99047;99048;99049;99050;99051;99052;99053;99054;99055;99056;99057;99058;99059;99060;99061;101014;101015;101016;101017;101018;101019;101020;101021;101022;101023;101024;101025;101026;101027;101028;101029;101030;107641;107642;107643;107644;107645;107646;107647;107648;107649;107650;107651;107652;109832;109833;109834;109835;109836;109837;109838;109839;109840;109841;109842;109843;109844;109845;109846;109847;109848;109849;109850;109851;109852;109853;109854;109855;109856;109857;109858;109859;111110;111111;111112;111113;111114;111115;111116;111117;111118;111119;111120;111121;111122;111123;111124;111125</t>
  </si>
  <si>
    <t>1190;5519;8758;18100;35252;42404;44107;44830;46729;52373;53683;53699;57551;65199;69866;71799;82540;92028;99054;101023;107644;109834;111122</t>
  </si>
  <si>
    <t>112;113;114;115;116</t>
  </si>
  <si>
    <t>21;405;499;512;529</t>
  </si>
  <si>
    <t>57;2366;2548;4017;4060;5572;5963;6608</t>
  </si>
  <si>
    <t>59;2506;2697;4238;4287;5921;6338;7021</t>
  </si>
  <si>
    <t>841;842;843;844;845;846;847;848;849;850;851;852;853;854;855;42343;42344;42345;42346;42347;42348;42349;42350;42351;42352;42353;42354;42355;42356;42357;42358;45658;45659;45660;45661;45662;45663;45664;45665;45666;45667;45668;45669;72826;72827;72828;72829;72830;72831;72832;72833;72834;72835;72836;72837;72838;72839;73509;73510;73511;73512;73513;73514;73515;73516;101010;101011;101012;101013;101014;101015;101016;101017;101018;101019;101020;101021;101022;101023;101024;101025;108243;108244;108245;108246;120019;120020;120021;120022;120023;120024;120025;120026;120027;120028;120029;120030;120031;120032;120033;120034;120035;120036;120037;120038;120039;120040;120041;120042;120043;120044;120045;120046</t>
  </si>
  <si>
    <t>625;36941;36942;36943;36944;36945;36946;36947;36948;39932;62855;62856;62857;62858;63256;63257;63258;86810;86811;86812;86813;86814;86815;86816;86817;92499;104178;104179;104180;104181;104182;104183;104184;104185;104186;104187;104188;104189;104190;104191;104192;104193;104194;104195;104196;104197;104198</t>
  </si>
  <si>
    <t>625;36941;39932;62857;63256;86810;92499;104183</t>
  </si>
  <si>
    <t>Q9DBA8</t>
  </si>
  <si>
    <t>Probable imidazolonepropionase</t>
  </si>
  <si>
    <t>Amdhd1</t>
  </si>
  <si>
    <t>sp|Q9DBA8|HUTI_MOUSE Probable imidazolonepropionase OS=Mus musculus OX=10090 GN=Amdhd1 PE=1 SV=1</t>
  </si>
  <si>
    <t>599;3971;4989;4998;5783</t>
  </si>
  <si>
    <t>639;4191;5309;5318;6145</t>
  </si>
  <si>
    <t>10250;10251;10252;10253;10254;10255;10256;10257;10258;10259;10260;10261;10262;10263;10264;72075;72076;72077;72078;72079;72080;72081;72082;72083;72084;72085;72086;72087;72088;72089;90559;90560;90561;90562;90563;90564;90565;90566;90567;90568;90569;90570;90571;90572;90573;90574;90659;90660;90661;90662;90663;90664;90665;90666;105306;105307;105308;105309;105310;105311;105312;105313;105314;105315;105316;105317;105318;105319;105320;105321</t>
  </si>
  <si>
    <t>8816;62265;62266;62267;78443;78444;78445;78446;78447;78448;78449;78450;78451;78452;78453;78454;78504;78505;78506;78507;78508;90353;90354;90355;90356;90357;90358</t>
  </si>
  <si>
    <t>8816;62265;78451;78505;90354</t>
  </si>
  <si>
    <t>Q99MZ7</t>
  </si>
  <si>
    <t>Peroxisomal trans-2-enoyl-CoA reductase</t>
  </si>
  <si>
    <t>Pecr</t>
  </si>
  <si>
    <t>sp|Q99MZ7|PECR_MOUSE Peroxisomal trans-2-enoyl-CoA reductase OS=Mus musculus OX=10090 GN=Pecr PE=1 SV=1</t>
  </si>
  <si>
    <t>1353;3160;3375;4247;4855</t>
  </si>
  <si>
    <t>1448;3350;3574;4486;5166</t>
  </si>
  <si>
    <t>23287;23288;23289;23290;23291;23292;23293;23294;23295;23296;23297;23298;23299;23300;23301;56931;56932;56933;56934;56935;56936;56937;56938;56939;56940;56941;56942;56943;56944;56945;56946;56947;56948;56949;56950;56951;56952;56953;56954;60695;60696;60697;60698;60699;60700;60701;60702;77301;77302;77303;77304;77305;77306;77307;77308;77309;77310;77311;77312;77313;77314;77315;77316;87948;87949;87950;87951;87952;87953;87954;87955;87956;87957;87958;87959;87960;87961;87962;87963</t>
  </si>
  <si>
    <t>19824;19825;19826;19827;19828;19829;19830;19831;19832;19833;19834;49611;49612;49613;49614;49615;52776;52777;52778;52779;52780;52781;67119;67120;67121;67122;67123;67124;67125;67126;67127;67128;67129;67130;67131;67132;67133;75938;75939;75940;75941;75942;75943;75944;75945;75946;75947;75948;75949;75950;75951;75952;75953</t>
  </si>
  <si>
    <t>19834;49611;52781;67133;75938</t>
  </si>
  <si>
    <t>Q07417</t>
  </si>
  <si>
    <t>Short-chain specific acyl-CoA dehydrogenase, mitochondrial</t>
  </si>
  <si>
    <t>Acads</t>
  </si>
  <si>
    <t>sp|Q07417|ACADS_MOUSE Short-chain specific acyl-CoA dehydrogenase, mitochondrial OS=Mus musculus OX=10090 GN=Acads PE=1 SV=2</t>
  </si>
  <si>
    <t>539;1362;2854;3273;3577</t>
  </si>
  <si>
    <t>574;1457;3025;3464;3784</t>
  </si>
  <si>
    <t>9370;9371;9372;9373;9374;9375;9376;9377;9378;9379;9380;9381;9382;9383;9384;9385;23484;23485;23486;23487;23488;23489;23490;23491;23492;23493;23494;23495;23496;23497;23498;23499;23500;23501;23502;23503;23504;23505;23506;23507;23508;23509;23510;23511;23512;23513;51454;51455;51456;51457;51458;51459;51460;51461;51462;51463;51464;51465;51466;58779;58780;58781;58782;58783;65094;65095;65096;65097;65098;65099;65100;65101;65102;65103;65104;65105;65106;65107</t>
  </si>
  <si>
    <t>8238;20181;20182;20183;20184;20185;44968;44969;44970;44971;44972;44973;44974;44975;44976;51239;51240;51241;51242;56187;56188;56189;56190;56191;56192;56193;56194;56195;56196;56197</t>
  </si>
  <si>
    <t>8238;20183;44973;51239;56189</t>
  </si>
  <si>
    <t>Q8K2B3</t>
  </si>
  <si>
    <t>Succinate dehydrogenase [ubiquinone] flavoprotein subunit, mitochondrial</t>
  </si>
  <si>
    <t>Sdha</t>
  </si>
  <si>
    <t>sp|Q8K2B3|SDHA_MOUSE Succinate dehydrogenase [ubiquinone] flavoprotein subunit, mitochondrial OS=Mus musculus OX=10090 GN=Sdha PE=1 SV=1</t>
  </si>
  <si>
    <t>19;65;66;214;418;910;1526;1693;2151;2187;2578;2807;2819;3257;3423;3757;4886;5544;5547;5887;6002;6200;6313;6449;6716;6720;6771;6914</t>
  </si>
  <si>
    <t>20;67;68;231;450;451;974;1635;1810;2284;2321;2728;2976;2989;3448;3623;3970;5199;5891;5895;5896;6254;6379;6592;6593;6710;6853;7139;7143;7195;7341</t>
  </si>
  <si>
    <t>313;314;315;316;317;318;319;320;321;322;323;324;325;326;327;328;993;994;995;996;997;998;999;1000;1001;1002;1003;1004;1005;1006;1007;1008;1009;1010;1011;1012;1013;1014;1015;1016;1017;1018;1019;1020;1021;1022;1023;1024;1025;1026;1027;1028;1029;1030;1031;1032;1033;1034;1035;1036;1037;1038;1039;1040;1041;1042;1043;1044;1045;1046;1047;1048;1049;1050;1051;1052;1053;1054;3793;3794;3795;3796;3797;3798;3799;3800;3801;3802;3803;3804;3805;3806;3807;3808;3809;3810;3811;3812;3813;3814;3815;3816;3817;3818;3819;7482;7483;7484;7485;7486;7487;7488;7489;7490;7491;7492;7493;7494;7495;7496;7497;7498;7499;7500;7501;7502;7503;7504;7505;7506;7507;7508;7509;7510;7511;7512;15990;15991;15992;15993;15994;15995;15996;15997;15998;15999;16000;16001;16002;16003;16004;16005;16006;16007;16008;16009;16010;16011;16012;16013;16014;16015;26464;26465;26466;26467;26468;26469;26470;26471;26472;26473;26474;26475;26476;26477;26478;26479;29691;29692;29693;29694;29695;29696;29697;29698;29699;29700;29701;29702;29703;37909;37910;37911;37912;37913;37914;37915;37916;37917;39089;39090;39091;39092;39093;39094;39095;39096;39097;39098;39099;39100;39101;39102;39103;39104;46151;46152;46153;46154;46155;46156;46157;46158;46159;46160;46161;46162;46163;46164;46165;46166;46167;46168;46169;46170;46171;46172;50632;50633;50634;50635;50636;50637;50638;50639;50640;50641;50642;50643;50644;50645;50646;50647;50935;50936;50937;50938;50939;50940;50941;50942;50943;50944;50945;50946;50947;50948;50949;50950;50951;50952;50953;50954;50955;50956;50957;50958;50959;50960;50961;50962;58545;58546;58547;58548;58549;58550;58551;58552;58553;58554;58555;61533;61534;61535;61536;61537;61538;61539;61540;61541;61542;61543;61544;61545;61546;61547;61548;61549;61550;61551;61552;61553;61554;61555;61556;61557;61558;61559;61560;61561;61562;68067;68068;68069;68070;68071;68072;68073;68074;68075;68076;68077;68078;68079;68080;68081;68082;68083;68084;68085;68086;68087;68088;68089;88590;88591;88592;88593;88594;88595;88596;88597;88598;88599;88600;88601;88602;88603;88604;100557;100558;100559;100560;100561;100562;100563;100564;100565;100566;100567;100568;100569;100570;100571;100572;100573;100574;100575;100576;100577;100578;100579;100580;100624;100625;100626;100627;100628;100629;100630;100631;100632;100633;100634;100635;100636;100637;100638;100639;100640;100641;100642;100643;100644;100645;100646;100647;100648;100649;100650;106919;106920;106921;106922;106923;106924;106925;106926;106927;106928;106929;106930;106931;108841;108842;108843;108844;108845;108846;108847;108848;108849;108850;108851;108852;108853;108854;113014;113015;113016;113017;113018;113019;113020;113021;113022;113023;113024;113025;113026;113027;113028;113029;113030;113031;113032;113033;113034;113035;113036;113037;113038;113039;113040;113041;113042;113043;113044;113045;113046;113047;113048;113049;113050;113051;113052;113053;113054;113055;113056;114918;114919;114920;114921;114922;114923;114924;114925;114926;114927;114928;114929;114930;114931;114932;114933;114934;114935;114936;114937;114938;114939;114940;114941;114942;114943;114944;114945;114946;114947;114948;114949;117334;117335;117336;117337;117338;117339;117340;117341;117342;117343;117344;117345;117346;117347;122126;122127;122128;122129;122130;122131;122132;122133;122134;122135;122136;122137;122138;122139;122140;122141;122203;122204;122205;122206;122207;122208;122209;122210;122211;122212;122213;122214;122215;122216;122217;122218;123070;123071;123072;123073;123074;123075;123076;123077;123078;123079;123080;123081;123082;123083;123084;123085;123086;123087;123088;123089;123090;123091;123092;123093;123094;123095;123096;123097;125395;125396;125397;125398;125399;125400;125401;125402;125403;125404;125405;125406;125407;125408;125409;125410;125411;125412;125413;125414;125415;125416;125417;125418;125419;125420;125421;125422;125423;125424;125425;125426</t>
  </si>
  <si>
    <t>269;270;271;272;273;274;275;276;277;278;279;280;281;282;762;763;764;765;766;767;768;769;770;771;772;773;774;775;776;777;778;779;780;781;782;783;784;785;786;787;788;789;790;791;792;793;794;795;796;797;798;799;800;801;802;803;804;805;806;807;808;809;810;811;812;813;814;815;3403;3404;3405;3406;3407;3408;3409;3410;3411;3412;3413;3414;3415;3416;3417;6728;6729;6730;6731;6732;6733;6734;6735;6736;6737;6738;6739;6740;6741;6742;6743;6744;6745;6746;6747;6748;6749;14099;14100;14101;14102;22657;22658;22659;22660;22661;22662;22663;22664;22665;22666;25457;25458;25459;25460;25461;25462;25463;25464;25465;32633;32634;34084;34085;34086;34087;34088;34089;34090;34091;34092;34093;34094;34095;34096;34097;34098;34099;34100;34101;34102;34103;34104;40274;40275;40276;40277;40278;40279;40280;40281;40282;40283;40284;40285;40286;40287;44144;44145;44146;44147;44391;44392;44393;44394;44395;44396;44397;51053;51054;51055;53333;53334;53335;53336;53337;53338;53339;53340;53341;53342;53343;53344;53345;53346;53347;53348;53349;53350;53351;53352;53353;53354;53355;53356;53357;53358;53359;58513;58514;58515;58516;58517;58518;58519;58520;58521;58522;58523;58524;58525;58526;58527;76648;76649;76650;76651;76652;76653;76654;76655;76656;76657;76658;76659;76660;76661;76662;86525;86526;86527;86528;86529;86530;86531;86532;86533;86534;86535;86536;86537;86538;86539;86540;86541;86542;86543;86544;86545;86546;86574;86575;86576;86577;86578;86579;86580;86581;86582;91590;91591;91592;91593;91594;91595;91596;91597;91598;91599;91600;91601;91602;92868;92869;92870;92871;92872;92873;92874;92875;92876;92877;92878;92879;92880;92881;92882;92883;92884;92885;92886;92887;92888;92889;92890;92891;92892;92893;92894;92895;92896;92897;98110;98111;98112;98113;98114;98115;98116;98117;98118;98119;98120;98121;98122;98123;98124;98125;98126;98127;98128;98129;98130;98131;98132;98133;98134;99747;99748;99749;99750;99751;99752;99753;99754;99755;99756;99757;99758;99759;99760;99761;99762;99763;99764;99765;99766;99767;99768;99769;99770;99771;99772;99773;99774;99775;99776;99777;99778;102189;102190;102191;102192;102193;102194;102195;102196;102197;102198;102199;102200;102201;102202;105891;105892;105893;105894;105895;105896;105897;105898;105899;105900;105901;105902;105903;105904;105905;105956;105957;105958;105959;105960;105961;105962;105963;105964;105965;105966;105967;105968;105969;105970;105971;105972;105973;105974;105975;105976;105977;105978;106786;106787;106788;106789;106790;106791;106792;106793;106794;106795;106796;106797;106798;106799;106800;106801;106802;106803;106804;106805;106806;106807;106808;106809;106810;106811;106812;106813;109082;109083;109084;109085;109086;109087;109088;109089;109090;109091;109092;109093;109094;109095;109096;109097;109098</t>
  </si>
  <si>
    <t>280;772;815;3411;6733;14101;22664;25462;32634;34086;40282;44147;44391;51053;53333;58521;76655;86536;86574;91592;92890;98119;99774;102192;105892;105957;106806;109090</t>
  </si>
  <si>
    <t>326;327;328</t>
  </si>
  <si>
    <t>279;347;494</t>
  </si>
  <si>
    <t>Q9CQ62</t>
  </si>
  <si>
    <t>2,4-dienoyl-CoA reductase, mitochondrial</t>
  </si>
  <si>
    <t>Decr1</t>
  </si>
  <si>
    <t>sp|Q9CQ62|DECR_MOUSE 2,4-dienoyl-CoA reductase, mitochondrial OS=Mus musculus OX=10090 GN=Decr1 PE=1 SV=1</t>
  </si>
  <si>
    <t>416;1037;1755;1948;4285;6230;6239;6769</t>
  </si>
  <si>
    <t>447;1112;1874;2072;4524;6625;6634;7193</t>
  </si>
  <si>
    <t>7449;7450;7451;7452;7453;7454;7455;18191;18192;18193;18194;18195;18196;18197;18198;18199;30874;30875;30876;30877;30878;30879;30880;30881;33989;77851;77852;77853;77854;77855;77856;77857;77858;77859;77860;77861;113616;113617;113618;113619;113620;113621;113622;113623;113624;113625;113626;113627;113628;113629;113630;113631;113768;113769;113770;113771;113772;113773;113774;113775;113776;113777;113778;113779;113780;113781;113782;113783;123042;123043;123044;123045;123046;123047;123048;123049;123050;123051;123052;123053</t>
  </si>
  <si>
    <t>6706;6707;6708;15710;15711;15712;26617;26618;28943;67474;98716;98717;98718;98719;98720;98721;98722;98723;98724;98725;98813;98814;98815;98816;98817;98818;98819;98820;98821;98822;98823;98824;98825;98826;98827;106761;106762;106763;106764;106765</t>
  </si>
  <si>
    <t>6707;15710;26617;28943;67474;98718;98815;106763</t>
  </si>
  <si>
    <t>Q6ZWY9;Q64478;P10853;P10854;Q64475;Q64525;Q9D2U9;Q8CGP2;Q8CGP1;Q8CGP0;Q64524;P70696</t>
  </si>
  <si>
    <t>2;2;2;2;2;2;2;2;2;2;2;1</t>
  </si>
  <si>
    <t>Histone H2B type 1-C/E/G;Histone H2B type 1-H;Histone H2B type 1-F/J/L;Histone H2B type 1-M;Histone H2B type 1-B;Histone H2B type 2-B;Histone H2B type 3-A;Histone H2B type 1-P;Histone H2B type 1-K;Histone H2B type 3-B;Histone H2B type 2-E;Histone H2B type 1-A</t>
  </si>
  <si>
    <t>Hist1h2bc;Hist1h2bh;Hist1h2bf;Hist1h2bm;Hist1h2bb;Hist2h2bb;Hist3h2ba;Hist1h2bp;Hist1h2bk;Hist3h2bb;Hist2h2be;Hist1h2ba</t>
  </si>
  <si>
    <t>126;126;126;126;126;126;126;126;126;126;126;127</t>
  </si>
  <si>
    <t>405;3979</t>
  </si>
  <si>
    <t>433;434;4199</t>
  </si>
  <si>
    <t>7283;7284;7285;7286;7287;7288;7289;7290;7291;7292;7293;7294;7295;7296;7297;7298;7299;7300;72199;72200;72201;72202;72203;72204;72205;72206;72207;72208;72209;72210;72211;72212</t>
  </si>
  <si>
    <t>6608;6609;6610;6611;6612;6613;6614;6615;6616;6617;6618;6619;62361;62362;62363;62364;62365;62366;62367;62368;62369;62370;62371;62372;62373;62374</t>
  </si>
  <si>
    <t>6610;62364</t>
  </si>
  <si>
    <t>-1;-1;-1;-1;-1;-1;-1;-1;-1;-1;-1;-1</t>
  </si>
  <si>
    <t>P48036</t>
  </si>
  <si>
    <t>Annexin A5</t>
  </si>
  <si>
    <t>Anxa5</t>
  </si>
  <si>
    <t>sp|P48036|ANXA5_MOUSE Annexin A5 OS=Mus musculus OX=10090 GN=Anxa5 PE=1 SV=1</t>
  </si>
  <si>
    <t>1878;2115;4543;4966;5352;6604</t>
  </si>
  <si>
    <t>2001;2247;4816;5286;5687;7017</t>
  </si>
  <si>
    <t>32913;32914;32915;32916;32917;32918;32919;32920;32921;32922;32923;32924;32925;32926;32927;32928;37263;37264;37265;37266;37267;37268;37269;37270;37271;37272;37273;37274;82204;82205;82206;82207;82208;82209;82210;82211;82212;82213;82214;90161;90162;90163;90164;90165;90166;90167;90168;90169;90170;90171;90172;90173;90174;90175;90176;97108;97109;97110;97111;97112;97113;97114;97115;97116;97117;97118;97119;97120;97121;97122;97123;119953;119954;119955;119956;119957;119958;119959;119960;119961;119962;119963;119964;119965;119966;119967;119968</t>
  </si>
  <si>
    <t>28132;28133;28134;28135;28136;28137;28138;28139;28140;28141;28142;32154;32155;32156;32157;32158;32159;32160;32161;32162;32163;32164;32165;70999;78141;78142;78143;78144;78145;78146;83365;83366;83367;83368;83369;83370;83371;83372;83373;83374;83375;83376;104144;104145;104146;104147;104148</t>
  </si>
  <si>
    <t>28141;32158;70999;78142;83367;104146</t>
  </si>
  <si>
    <t>249;1697;3094;3620;4353;6220</t>
  </si>
  <si>
    <t>267;1816;3281;3827;4594;6615</t>
  </si>
  <si>
    <t>4499;4500;4501;4502;4503;4504;4505;4506;4507;4508;4509;4510;29777;29778;29779;29780;29781;29782;55846;55847;55848;55849;55850;55851;55852;55853;55854;55855;55856;65697;65698;65699;65700;65701;65702;65703;65704;65705;65706;65707;65708;65709;65710;65711;78804;78805;78806;78807;78808;78809;78810;78811;78812;78813;113452;113453;113454;113455;113456;113457;113458;113459;113460;113461;113462;113463;113464;113465</t>
  </si>
  <si>
    <t>4005;4006;4007;25524;25525;25526;25527;25528;25529;48812;48813;48814;48815;48816;48817;48818;48819;48820;48821;48822;56649;56650;56651;56652;56653;68132;98596;98597;98598;98599;98600;98601</t>
  </si>
  <si>
    <t>4006;25529;48813;56653;68132;98598</t>
  </si>
  <si>
    <t>Q61694</t>
  </si>
  <si>
    <t>3 beta-hydroxysteroid dehydrogenase type 5</t>
  </si>
  <si>
    <t>Hsd3b5</t>
  </si>
  <si>
    <t>sp|Q61694|3BHS5_MOUSE NADPH-dependent 3-keto-steroid reductase Hsd3b5 OS=Mus musculus OX=10090 GN=Hsd3b5 PE=1 SV=4</t>
  </si>
  <si>
    <t>1387;4081;4924;6093</t>
  </si>
  <si>
    <t>True;True;False;True</t>
  </si>
  <si>
    <t>1483;4308;5240;6474</t>
  </si>
  <si>
    <t>23945;23946;23947;23948;23949;23950;23951;23952;23953;23954;23955;23956;23957;23958;23959;73852;73853;73854;73855;73856;73857;73858;73859;89274;89275;89276;89277;89278;89279;89280;89281;89282;89283;89284;89285;89286;89287;89288;89289;89290;89291;89292;89293;89294;89295;89296;89297;89298;89299;89300;89301;89302;89303;89304;89305;110854;110855;110856;110857;110858;110859;110860;110861;110862;110863;110864;110865;110866;110867;110868;110869</t>
  </si>
  <si>
    <t>20548;20549;20550;20551;20552;20553;63584;63585;77257;77258;77259;77260;77261;77262;77263;77264;77265;77266;77267;77268;77269;77270;77271;77272;77273;77274;77275;77276;77277;77278;77279;77280;95772;95773;95774</t>
  </si>
  <si>
    <t>20549;63584;77277;95773</t>
  </si>
  <si>
    <t>P24369</t>
  </si>
  <si>
    <t>Peptidyl-prolyl cis-trans isomerase B</t>
  </si>
  <si>
    <t>Ppib</t>
  </si>
  <si>
    <t>sp|P24369|PPIB_MOUSE Peptidyl-prolyl cis-trans isomerase B OS=Mus musculus OX=10090 GN=Ppib PE=1 SV=2</t>
  </si>
  <si>
    <t>1100;1121;1958;2826;2924;2925;6115;6146;6549</t>
  </si>
  <si>
    <t>1181;1203;2082;2996;3099;3100;6498;6534;6956;6957</t>
  </si>
  <si>
    <t>19220;19221;19222;19223;19224;19225;19226;19490;19491;19492;19493;19494;19495;34111;34112;34113;34114;34115;34116;34117;34118;51095;51096;51097;51098;51099;51100;51101;51102;51103;51104;51105;52765;52766;52767;52768;52769;52770;52771;52772;52773;52774;52775;52776;52777;52778;52779;52780;52781;52782;52783;52784;52785;52786;52787;52788;52789;52790;52791;52792;52793;52794;52795;52796;52797;52798;52799;52800;52801;52802;52803;52804;52805;52806;52807;52808;111202;111203;111204;111205;111206;111207;111208;111209;111210;111211;111212;111213;111214;111215;112064;112065;112066;112067;112068;112069;112070;112071;112072;112073;112074;112075;112076;112077;112078;112079;118958;118959;118960;118961;118962;118963;118964;118965;118966;118967;118968;118969;118970;118971;118972;118973;118974;118975;118976;118977;118978;118979;118980;118981;118982;118983;118984</t>
  </si>
  <si>
    <t>16620;16621;16622;16623;16624;16625;16778;29031;29032;29033;44584;44585;46207;46208;46209;46210;46211;46212;46213;46214;46215;46216;46217;46218;46219;46220;46221;46222;46223;46224;46225;46226;46227;46228;46229;46230;46231;46232;46233;46234;96017;97384;97385;97386;97387;97388;97389;97390;97391;97392;97393;97394;97395;97396;97397;103323;103324;103325;103326;103327;103328;103329;103330;103331;103332;103333;103334;103335;103336;103337;103338;103339</t>
  </si>
  <si>
    <t>16620;16778;29032;44584;46222;46234;96017;97385;103328</t>
  </si>
  <si>
    <t>Q3UPL0</t>
  </si>
  <si>
    <t>Protein transport protein Sec31A</t>
  </si>
  <si>
    <t>Sec31a</t>
  </si>
  <si>
    <t>sp|Q3UPL0|SC31A_MOUSE Protein transport protein Sec31A OS=Mus musculus OX=10090 GN=Sec31a PE=1 SV=2</t>
  </si>
  <si>
    <t>471;483;2848;3266;3426;3884;4374;5133;5264;5301;6639</t>
  </si>
  <si>
    <t>505;517;3019;3457;3626;4101;4616;5463;5597;5634;7057</t>
  </si>
  <si>
    <t>8394;8395;8396;8397;8398;8399;8400;8401;8402;8403;8404;8405;8406;8407;8408;8409;8559;8560;8561;8562;8563;8564;8565;8566;8567;8568;8569;8570;8571;51401;51402;51403;51404;51405;51406;51407;51408;51409;51410;58686;58687;58688;58689;58690;58691;58692;58693;58694;58695;61629;61630;61631;61632;61633;61634;61635;61636;61637;61638;70452;70453;70454;70455;70456;70457;70458;70459;70460;70461;70462;79107;79108;79109;79110;79111;79112;79113;79114;79115;79116;79117;93281;93282;93283;93284;93285;93286;93287;93288;93289;95594;95595;95596;95597;95598;95599;95600;95601;95602;95603;95604;95605;96267;96268;96269;96270;96271;96272;96273;96274;96275;96276;96277;96278;96279;120611;120612;120613;120614;120615;120616;120617;120618;120619;120620;120621;120622;120623;120624;120625;120626</t>
  </si>
  <si>
    <t>7613;7614;7615;7616;7617;7618;7619;7620;7621;7622;7623;7728;7729;7730;7731;7732;7733;7734;7735;7736;7737;7738;7739;44893;44894;44895;44896;51166;51167;51168;51169;51170;51171;51172;51173;51174;53439;53440;53441;53442;53443;53444;60917;60918;68346;68347;68348;68349;80704;80705;80706;80707;80708;80709;82316;82317;82741;82742;82743;82744;82745;82746;82747;82748;82749;82750;82751;82752;82753;104605;104606</t>
  </si>
  <si>
    <t>7620;7731;44894;51171;53439;60918;68346;80709;82316;82741;104606</t>
  </si>
  <si>
    <t>10;253;292;519;1044;1271;3384;4635;5537;5670;6415;6777;6971</t>
  </si>
  <si>
    <t>10;272;314;553;1119;1358;3583;4937;5884;6024;6818;7201;7403</t>
  </si>
  <si>
    <t>186;187;188;189;190;191;192;193;194;195;196;197;198;199;200;201;202;203;204;205;4644;4645;4646;4647;4648;4649;4650;4651;4652;4653;4654;4655;4656;4657;4658;4659;5361;5362;5363;5364;5365;5366;5367;5368;5369;5370;5371;5372;5373;5374;5375;5376;9096;9097;9098;9099;9100;9101;9102;9103;9104;9105;9106;9107;9108;9109;9110;9111;18272;18273;18274;21934;21935;21936;21937;21938;21939;21940;21941;21942;21943;21944;60824;60825;60826;60827;60828;60829;60830;60831;60832;60833;60834;60835;60836;60837;60838;60839;60840;60841;60842;60843;60844;60845;60846;60847;60848;60849;60850;60851;60852;60853;60854;84287;84288;84289;84290;84291;84292;84293;84294;84295;84296;84297;84298;84299;84300;84301;84302;100468;100469;100470;100471;100472;100473;100474;100475;100476;100477;103213;103214;103215;103216;103217;103218;103219;103220;103221;103222;103223;103224;103225;103226;103227;116509;116510;116511;116512;116513;116514;116515;116516;116517;116518;116519;116520;116521;116522;116523;116524;116525;116526;116527;116528;116529;116530;116531;123133;123134;123135;123136;123137;126449;126450;126451;126452;126453;126454;126455;126456;126457;126458</t>
  </si>
  <si>
    <t>129;130;131;132;133;134;135;136;137;138;139;140;141;142;143;144;4208;4209;4210;4211;4212;4213;4214;4215;4216;4217;4218;4219;4220;5072;5073;8062;8063;8064;8065;15744;15745;18660;18661;18662;18663;18664;18665;18666;52876;52877;52878;52879;52880;52881;52882;52883;52884;52885;52886;52887;52888;52889;52890;52891;52892;52893;72915;72916;72917;72918;72919;72920;72921;72922;72923;72924;72925;72926;86493;86494;86495;88785;88786;88787;88788;88789;88790;88791;88792;88793;88794;88795;88796;88797;88798;88799;101084;101085;101086;101087;101088;101089;101090;101091;101092;101093;106840;106841;106842;106843;109776;109777;109778;109779</t>
  </si>
  <si>
    <t>141;4210;5073;8065;15745;18663;52883;72917;86493;88797;101093;106842;109776</t>
  </si>
  <si>
    <t>156;619;825;1008;1391;2252;2741;2975;3874;4418;5303;5541;5922;6117;7098</t>
  </si>
  <si>
    <t>168;659;877;1076;1487;2388;2901;3152;4091;4661;5636;5888;6293;6500;7533</t>
  </si>
  <si>
    <t>2762;2763;2764;2765;2766;2767;2768;2769;2770;2771;2772;2773;10603;10604;10605;10606;10607;10608;10609;10610;10611;13956;13957;13958;13959;13960;13961;13962;13963;13964;13965;13966;13967;13968;17538;17539;17540;17541;17542;17543;17544;17545;17546;24003;24004;24005;24006;24007;24008;24009;24010;24011;24012;24013;24014;24015;24016;24017;40153;40154;40155;40156;49168;49169;49170;49171;49172;49173;49174;49175;49176;49177;49178;49179;49180;49181;53639;53640;53641;53642;53643;53644;53645;53646;53647;53648;70316;70317;70318;70319;70320;70321;70322;70323;70324;70325;70326;70327;70328;70329;79688;79689;79690;79691;79692;79693;79694;79695;79696;79697;79698;79699;79700;79701;96292;96293;96294;96295;96296;96297;96298;96299;96300;96301;96302;96303;96304;100520;100521;100522;100523;100524;100525;100526;100527;107612;107613;107614;107615;107616;107617;107618;107619;107620;107621;107622;107623;107624;107625;107626;107627;111230;111231;111232;111233;111234;111235;111236;111237;111238;128364;128365;128366;128367</t>
  </si>
  <si>
    <t>2589;2590;2591;2592;2593;2594;2595;9106;9107;12099;12100;12101;12102;15123;15124;15125;15126;20573;20574;20575;20576;20577;20578;20579;20580;34983;34984;34985;34986;42984;46873;46874;46875;46876;46877;46878;46879;46880;60834;60835;60836;68752;68753;68754;82756;82757;82758;82759;82760;82761;86512;92072;92073;92074;92075;92076;92077;92078;92079;92080;92081;92082;92083;96027;96028;96029;96030;96031;96032;96033;111390;111391</t>
  </si>
  <si>
    <t>2591;9107;12102;15126;20577;34984;42984;46877;60835;68752;82756;86512;92082;96030;111391</t>
  </si>
  <si>
    <t>P19253;REV__P52825</t>
  </si>
  <si>
    <t>P19253</t>
  </si>
  <si>
    <t>60S ribosomal protein L13a</t>
  </si>
  <si>
    <t>Rpl13a</t>
  </si>
  <si>
    <t>sp|P19253|RL13A_MOUSE 60S ribosomal protein L13a OS=Mus musculus OX=10090 GN=Rpl13a PE=1 SV=4</t>
  </si>
  <si>
    <t>203;658</t>
  </si>
  <si>
    <t>125;685;1740;2030;3590;4628;7124;7206</t>
  </si>
  <si>
    <t>133;728;1859;2157;3797;4930;7559;7646</t>
  </si>
  <si>
    <t>2117;2118;2119;2120;2121;2122;2123;2124;2125;2126;2127;2128;2129;2130;2131;2132;11689;11690;11691;11692;11693;11694;11695;11696;11697;11698;11699;11700;11701;11702;11703;11704;30673;30674;30675;30676;30677;30678;30679;30680;30681;30682;30683;30684;30685;30686;30687;30688;35418;35419;35420;35421;35422;35423;35424;35425;35426;35427;35428;35429;35430;35431;35432;35433;65283;65284;65285;65286;65287;65288;65289;65290;65291;65292;65293;65294;65295;65296;65297;65298;84186;84187;84188;84189;84190;84191;84192;84193;84194;84195;84196;128715;128716;128717;128718;128719;128720;128721;128722;128723;128724;128725;128726;128727;128728;128729;128730;130190;130191;130192;130193;130194;130195;130196;130197;130198;130199;130200;130201;130202;130203</t>
  </si>
  <si>
    <t>2054;2055;2056;2057;2058;2059;2060;2061;2062;2063;2064;2065;2066;2067;9982;9983;9984;26504;26505;26506;26507;26508;26509;26510;26511;26512;30313;30314;56358;56359;56360;56361;56362;56363;72840;72841;72842;72843;72844;72845;72846;72847;111604;111605;111606;111607;111608;111609;111610;111611;111612;111613;111614;111615;111616;111617;111618;111619;111620;113087;113088;113089;113090;113091;113092;113093;113094</t>
  </si>
  <si>
    <t>2067;9983;26507;30313;56361;72841;111608;113093</t>
  </si>
  <si>
    <t>26;1;1</t>
  </si>
  <si>
    <t>448;587;1224;1403;1451;1529;1608;1792;2312;2406;2623;2642;3088;3702;3907;4255;4403;4903;5013;5070;5684;5880;5902;6098;6602;6795</t>
  </si>
  <si>
    <t>481;626;1310;1500;1548;1638;1719;1912;2449;2549;2550;2773;2793;3275;3912;4125;4494;4645;5217;5218;5335;5336;5398;6038;6247;6271;6272;6479;7014;7220</t>
  </si>
  <si>
    <t>7929;7930;7931;7932;7933;7934;7935;7936;7937;7938;7939;7940;7941;7942;7943;7944;7945;7946;7947;7948;7949;7950;7951;7952;7953;7954;7955;7956;7957;7958;7959;7960;7961;7962;7963;7964;7965;7966;7967;7968;10084;10085;10086;10087;10088;10089;10090;10091;10092;10093;10094;10095;10096;10097;10098;10099;21157;21158;21159;21160;21161;21162;21163;21164;21165;21166;21167;21168;21169;21170;21171;21172;21173;21174;21175;21176;21177;21178;21179;21180;21181;21182;21183;21184;21185;21186;21187;21188;21189;24173;24174;24175;24176;24869;24870;24871;24872;24873;24874;24875;24876;24877;24878;24879;24880;24881;24882;24883;24884;26523;26524;26525;26526;26527;26528;26529;26530;26531;26532;26533;26534;26535;26536;26537;26538;28373;28374;28375;28376;28377;28378;28379;28380;28381;28382;28383;28384;28385;28386;28387;28388;28389;28390;28391;28392;28393;28394;28395;28396;28397;28398;28399;28400;31475;31476;31477;31478;31479;31480;31481;31482;31483;31484;31485;31486;31487;31488;31489;31490;31491;31492;31493;31494;31495;31496;31497;31498;31499;31500;31501;31502;31503;31504;31505;31506;41143;41144;41145;41146;41147;41148;41149;41150;41151;41152;41153;41154;41155;41156;41157;41158;41159;41160;41161;41162;41163;41164;41165;41166;41167;41168;41169;41170;41171;41172;41173;41174;41175;43074;43075;43076;43077;43078;43079;43080;43081;43082;43083;43084;43085;43086;43087;43088;43089;43090;43091;43092;43093;43094;43095;43096;43097;43098;43099;43100;43101;43102;43103;43104;43105;43106;43107;43108;43109;43110;43111;43112;43113;43114;43115;43116;43117;46811;46812;46813;46814;46815;46816;46817;46818;46819;46820;46821;46822;46823;46824;46825;46826;46827;46828;46829;46830;46831;46832;46833;46834;46835;46836;46837;46838;46839;46840;46841;46842;47091;47092;47093;47094;47095;47096;47097;47098;47099;47100;47101;47102;47103;47104;47105;47106;47107;47108;47109;47110;55799;55800;55801;55802;55803;55804;67018;67019;67020;67021;67022;67023;67024;67025;67026;67027;67028;67029;67030;67031;67032;67033;70944;70945;70946;70947;70948;70949;70950;70951;70952;70953;70954;70955;70956;70957;77402;77403;77404;77405;77406;77407;77408;77409;77410;77411;77412;77413;77414;77415;77416;77417;79519;79520;79521;79522;79523;79524;79525;79526;79527;79528;79529;79530;79531;79532;88857;88858;88859;88860;88861;88862;88863;88864;88865;88866;88867;88868;88869;88870;88871;88872;90988;90989;90990;90991;90992;90993;90994;90995;90996;90997;90998;90999;91000;91001;91002;91003;91004;92162;92163;92164;92165;92166;92167;92168;92169;92170;92171;92172;92173;92174;103438;103439;103440;103441;103442;103443;103444;103445;103446;103447;103448;103449;103450;103451;103452;103453;106812;106813;106814;106815;106816;106817;106818;106819;106820;106821;106822;106823;106824;106825;106826;106827;107176;107177;107178;107179;107180;107181;107182;107183;107184;107185;107186;107187;107188;107189;107190;107191;107192;107193;107194;107195;107196;107197;107198;107199;107200;107201;107202;107203;107204;107205;107206;107207;110933;110934;110935;110936;110937;110938;110939;110940;110941;110942;110943;110944;110945;110946;110947;110948;119900;119901;119902;119903;119904;119905;119906;119907;119908;119909;119910;119911;119912;119913;119914;119915;119916;119917;119918;119919;119920;119921;119922;119923;123463;123464;123465;123466;123467;123468;123469;123470;123471;123472;123473;123474;123475;123476;123477;123478;123479;123480</t>
  </si>
  <si>
    <t>7123;7124;7125;7126;7127;7128;7129;7130;7131;7132;7133;7134;7135;7136;7137;7138;7139;7140;7141;7142;7143;7144;7145;7146;7147;7148;7149;7150;7151;7152;7153;7154;7155;7156;7157;7158;7159;7160;7161;8716;8717;8718;8719;8720;8721;8722;8723;8724;8725;8726;8727;8728;8729;8730;8731;8732;8733;8734;8735;8736;8737;8738;18144;18145;18146;18147;18148;18149;18150;18151;18152;18153;18154;18155;18156;18157;18158;18159;18160;18161;18162;18163;18164;18165;18166;18167;18168;18169;18170;18171;18172;18173;18174;18175;20673;21089;21090;21091;21092;21093;21094;21095;21096;21097;21098;21099;21100;21101;21102;22705;22706;22707;22708;22709;22710;22711;22712;24397;24398;24399;24400;24401;24402;24403;24404;24405;24406;24407;24408;24409;24410;24411;24412;24413;24414;24415;24416;24417;24418;24419;24420;24421;27006;27007;27008;27009;27010;27011;27012;27013;27014;27015;27016;27017;27018;27019;27020;27021;27022;27023;27024;27025;27026;27027;27028;27029;27030;27031;27032;27033;27034;27035;27036;27037;27038;35728;35729;35730;35731;35732;35733;35734;35735;35736;35737;35738;35739;35740;35741;35742;35743;35744;35745;35746;35747;35748;35749;35750;35751;35752;35753;35754;35755;35756;37529;37530;37531;37532;37533;37534;37535;37536;37537;37538;37539;37540;37541;37542;37543;37544;37545;37546;37547;37548;37549;37550;37551;37552;37553;37554;37555;37556;37557;37558;37559;37560;40812;40813;40814;40815;40816;40817;40818;40819;40820;40821;40822;40823;40824;40825;40826;40827;40828;40829;40830;40831;40832;40833;40834;40986;40987;40988;40989;40990;40991;40992;40993;40994;40995;40996;40997;40998;40999;41000;41001;41002;41003;48780;48781;48782;48783;48784;48785;57644;57645;57646;57647;57648;57649;57650;57651;57652;57653;57654;57655;57656;57657;57658;61375;61376;61377;61378;61379;61380;67196;67197;67198;67199;67200;67201;67202;67203;67204;67205;67206;67207;67208;67209;67210;67211;67212;67213;67214;67215;67216;67217;67218;67219;67220;67221;67222;68634;68635;68636;68637;68638;68639;68640;68641;68642;68643;68644;68645;68646;68647;68648;76825;76826;76827;76828;76829;76830;76831;76832;76833;76834;76835;76836;76837;76838;76839;76840;78788;78789;78790;78791;78792;78793;78794;79842;79843;79844;79845;79846;79847;79848;79849;79850;79851;79852;79853;88942;88943;88944;88945;88946;88947;88948;91521;91522;91523;91524;91525;91526;91527;91528;91529;91530;91531;91532;91533;91534;91535;91536;91537;91538;91539;91540;91758;91759;91760;91761;91762;91763;91764;91765;91766;91767;91768;91769;91770;91771;91772;91773;91774;91775;91776;91777;91778;91779;91780;91781;91782;91783;91784;91785;95807;95808;95809;95810;95811;95812;95813;95814;95815;95816;95817;95818;95819;95820;95821;95822;95823;95824;95825;104100;104101;104102;104103;104104;104105;104106;104107;104108;104109;104110;104111;104112;104113;104114;104115;104116;104117;104118;104119;107194;107195;107196;107197;107198;107199;107200;107201;107202;107203;107204;107205;107206;107207;107208;107209;107210;107211;107212;107213;107214;107215;107216;107217;107218;107219;107220;107221;107222</t>
  </si>
  <si>
    <t>7147;8727;18165;20673;21089;22705;24413;27030;35730;37533;40830;40993;48785;57651;61378;67205;68637;76835;78791;79849;88947;91537;91783;95819;104113;107216</t>
  </si>
  <si>
    <t>170;171;172;173</t>
  </si>
  <si>
    <t>51;95;105;479</t>
  </si>
  <si>
    <t>Q64459;Q9JMA7;Q64481</t>
  </si>
  <si>
    <t>Q64459</t>
  </si>
  <si>
    <t>23;10;8</t>
  </si>
  <si>
    <t>Cytochrome P450 3A11</t>
  </si>
  <si>
    <t>Cyp3a11</t>
  </si>
  <si>
    <t>sp|Q64459|CP3AB_MOUSE Cytochrome P450 3A11 OS=Mus musculus OX=10090 GN=Cyp3a11 PE=1 SV=1</t>
  </si>
  <si>
    <t>504;504;504</t>
  </si>
  <si>
    <t>284;361;459;838;1077;1078;1230;1492;1599;1717;1761;1762;2505;2518;3149;3370;3457;3909;4122;5004;5009;6190;6315</t>
  </si>
  <si>
    <t>305;387;493;890;891;1155;1156;1316;1594;1710;1836;1881;1882;2653;2666;3338;3569;3658;4127;4352;5325;5330;6582;6712</t>
  </si>
  <si>
    <t>5212;5213;5214;5215;5216;5217;5218;5219;5220;5221;5222;5223;5224;5225;6447;6448;6449;6450;6451;6452;6453;6454;6455;6456;6457;6458;6459;6460;6461;6462;8152;8153;8154;8155;8156;14188;14189;14190;14191;14192;14193;14194;14195;14196;14197;14198;14199;14200;14201;14202;14203;14204;14205;14206;14207;14208;14209;14210;14211;14212;14213;14214;14215;14216;14217;14218;14219;18810;18811;18812;18813;18814;18815;18816;18817;18818;18819;18820;18821;18822;18823;18824;18825;18826;18827;18828;18829;21289;21290;21291;21292;21293;21294;21295;21296;21297;21298;21299;21300;21301;21302;21303;21304;25633;25634;25635;25636;25637;25638;25639;25640;25641;25642;25643;25644;25645;25646;25647;25648;28260;28261;28262;28263;28264;28265;28266;28267;28268;28269;30111;30112;30113;30114;30115;30116;30117;30118;30119;30120;30121;30122;30123;30124;30125;31001;31002;31003;31004;31005;31006;31007;31008;31009;31010;31011;31012;31013;31014;31015;31016;31017;31018;31019;31020;31021;31022;31023;31024;31025;31026;31027;31028;31029;31030;31031;31032;44918;44919;44920;44921;44922;44923;44924;44925;44926;44927;44928;44929;44930;44931;44932;44933;44934;44935;44936;44937;44938;44939;44940;44941;44942;44943;44944;44945;44946;44947;44948;44949;45147;45148;45149;45150;45151;45152;45153;45154;45155;45156;45157;45158;45159;45160;45161;45162;45163;45164;45165;45166;45167;45168;45169;45170;45171;45172;45173;45174;45175;45176;45177;45178;45179;45180;45181;45182;45183;56763;56764;56765;56766;56767;56768;56769;56770;56771;56772;56773;56774;56775;56776;56777;56778;60592;60593;60594;60595;60596;60597;60598;60599;60600;60601;60602;60603;60604;60605;60606;62292;62293;62294;62295;62296;62297;62298;62299;62300;62301;62302;62303;62304;62305;62306;62307;70970;70971;70972;70973;70974;70975;70976;70977;70978;70979;70980;70981;70982;74783;74784;74785;74786;74787;74788;74789;74790;74791;74792;74793;74794;74795;74796;74797;74798;90817;90818;90819;90820;90821;90822;90823;90824;90825;90826;90827;90828;90829;90830;90831;90832;90893;90894;90895;90896;90897;90898;90899;90900;90901;90902;90903;90904;90905;90906;90907;90908;90909;90910;90911;90912;90913;90914;90915;90916;90917;90918;90919;90920;90921;90922;112835;112836;112837;112838;112839;112840;112841;112842;112843;112844;112845;112846;112847;112848;112849;112850;112851;112852;112853;112854;112855;112856;112857;112858;112859;112860;112861;112862;112863;112864;112865;114953;114954;114955;114956;114957;114958;114959;114960;114961;114962;114963;114964;114965;114966;114967;114968;114969;114970;114971;114972;114973;114974;114975;114976;114977;114978;114979</t>
  </si>
  <si>
    <t>4903;4904;4905;4906;5943;5944;5945;5946;5947;5948;5949;5950;5951;5952;5953;5954;5955;5956;5957;5958;7302;12267;12268;12269;12270;12271;12272;16186;16187;16188;16189;16190;16191;16192;16193;16194;16195;16196;16197;16198;16199;16200;16201;16202;18235;18236;18237;18238;18239;18240;18241;18242;18243;18244;18245;18246;18247;18248;18249;18250;21678;21679;21680;21681;21682;21683;21684;21685;21686;21687;21688;21689;21690;21691;24317;24318;24319;24320;24321;24322;24323;25802;25803;25804;25805;25806;25807;25808;25809;25810;25811;25812;25813;26698;26699;26700;26701;26702;26703;26704;26705;26706;26707;26708;26709;26710;26711;26712;26713;26714;26715;26716;26717;26718;39304;39305;39306;39307;39308;39309;39310;39311;39312;39313;39314;39315;39316;39317;39318;39319;39320;39321;39322;39323;39324;39325;39481;39482;39483;39484;39485;39486;39487;39488;39489;39490;39491;39492;39493;39494;39495;39496;39497;39498;39499;39500;39501;39502;39503;39504;39505;39506;39507;39508;39509;39510;39511;39512;49483;49484;49485;49486;49487;49488;49489;49490;49491;49492;49493;49494;49495;49496;49497;49498;49499;52706;52707;52708;52709;52710;52711;52712;52713;53909;53910;53911;53912;53913;53914;53915;53916;53917;53918;53919;53920;53921;53922;53923;53924;61395;61396;61397;61398;61399;61400;61401;61402;61403;61404;61405;64511;64512;64513;64514;64515;64516;64517;64518;64519;64520;64521;64522;64523;64524;64525;64526;64527;64528;64529;64530;78677;78678;78679;78680;78681;78682;78683;78684;78685;78686;78687;78688;78689;78690;78691;78692;78732;78733;78734;78735;78736;78737;78738;78739;78740;78741;78742;78743;78744;78745;78746;78747;78748;78749;78750;78751;78752;78753;78754;78755;97955;97956;97957;97958;97959;97960;97961;97962;97963;97964;97965;97966;97967;97968;97969;97970;97971;97972;97973;97974;97975;97976;97977;99782;99783;99784;99785;99786;99787;99788;99789;99790;99791;99792;99793;99794;99795;99796;99797;99798;99799;99800;99801</t>
  </si>
  <si>
    <t>4904;5950;7302;12269;16196;16202;18250;21685;24318;25810;26706;26708;39311;39485;49497;52711;53919;61397;64519;78692;78755;97955;99784</t>
  </si>
  <si>
    <t>Q8BP67</t>
  </si>
  <si>
    <t>60S ribosomal protein L24</t>
  </si>
  <si>
    <t>Rpl24</t>
  </si>
  <si>
    <t>sp|Q8BP67|RL24_MOUSE 60S ribosomal protein L24 OS=Mus musculus OX=10090 GN=Rpl24 PE=1 SV=2</t>
  </si>
  <si>
    <t>287;5029;6347;6398</t>
  </si>
  <si>
    <t>309;5352;6747;6800</t>
  </si>
  <si>
    <t>5286;5287;5288;5289;5290;5291;5292;5293;5294;5295;5296;5297;5298;91292;91293;91294;91295;91296;91297;91298;91299;91300;91301;91302;91303;91304;91305;91306;115419;116272;116273;116274;116275;116276</t>
  </si>
  <si>
    <t>5027;5028;5029;5030;5031;78970;78971;100120;100904;100905;100906;100907</t>
  </si>
  <si>
    <t>5030;78970;100120;100907</t>
  </si>
  <si>
    <t>Q91WD5</t>
  </si>
  <si>
    <t>NADH dehydrogenase [ubiquinone] iron-sulfur protein 2, mitochondrial</t>
  </si>
  <si>
    <t>Ndufs2</t>
  </si>
  <si>
    <t>sp|Q91WD5|NDUS2_MOUSE NADH dehydrogenase [ubiquinone] iron-sulfur protein 2, mitochondrial OS=Mus musculus OX=10090 GN=Ndufs2 PE=1 SV=1</t>
  </si>
  <si>
    <t>447;1586;2502;3018;3987;4338;4480;6085;6102</t>
  </si>
  <si>
    <t>480;1697;2650;3199;4207;4578;4736;6465;6484</t>
  </si>
  <si>
    <t>7913;7914;7915;7916;7917;7918;7919;7920;7921;7922;7923;7924;7925;7926;7927;7928;28101;28102;28103;28104;28105;28106;28107;28108;28109;28110;28111;28112;28113;28114;44876;44877;44878;44879;44880;44881;44882;44883;44884;44885;44886;44887;44888;54463;54464;54465;54466;54467;54468;54469;54470;54471;54472;54473;54474;54475;54476;54477;72318;72319;72320;72321;72322;72323;72324;78577;78578;78579;78580;78581;78582;78583;78584;78585;78586;80762;80763;80764;80765;80766;80767;80768;80769;80770;80771;80772;80773;80774;80775;110717;110718;110719;110720;110721;110722;110723;110724;110982;110983;110984;110985;110986;110987;110988;110989;110990;110991;110992;110993;110994;110995</t>
  </si>
  <si>
    <t>7111;7112;7113;7114;7115;7116;7117;7118;7119;7120;7121;7122;24195;24196;24197;39286;39287;39288;39289;39290;39291;39292;47530;47531;47532;47533;47534;47535;47536;47537;47538;47539;47540;47541;47542;47543;47544;62489;62490;62491;62492;67960;67961;67962;67963;67964;67965;69691;69692;95633;95634;95855;95856;95857;95858;95859;95860;95861;95862;95863;95864;95865;95866;95867;95868</t>
  </si>
  <si>
    <t>7117;24195;39289;47539;62491;67965;69691;95634;95864</t>
  </si>
  <si>
    <t>P16460</t>
  </si>
  <si>
    <t>Argininosuccinate synthase</t>
  </si>
  <si>
    <t>Ass1</t>
  </si>
  <si>
    <t>sp|P16460|ASSY_MOUSE Argininosuccinate synthase OS=Mus musculus OX=10090 GN=Ass1 PE=1 SV=1</t>
  </si>
  <si>
    <t>455;456;1240;1313;1540;1702;1791;2323;2485;2490;2897;3536;4565;4657;4842;5016;5593;6074;6131;6385;6475;6714</t>
  </si>
  <si>
    <t>489;490;1326;1405;1651;1821;1911;2460;2461;2632;2637;2638;3071;3741;4850;4851;4959;4960;5153;5339;5942;5943;5944;6454;6514;6515;6786;6879;7137</t>
  </si>
  <si>
    <t>8091;8092;8093;8094;8095;8096;8097;8098;8099;8100;8101;8102;8103;8104;8105;8106;8107;8108;8109;8110;8111;8112;8113;8114;8115;8116;8117;8118;8119;8120;8121;21451;21452;21453;21454;21455;21456;21457;21458;21459;21460;21461;21462;21463;22527;22528;22529;22530;22531;22532;22533;22534;22535;22536;22537;22538;22539;22540;22541;22542;22543;22544;22545;22546;22547;22548;22549;22550;22551;22552;22553;26760;26761;26762;26763;26764;26765;26766;26767;26768;26769;26770;26771;26772;26773;26774;26775;26776;26777;26778;26779;26780;26781;26782;26783;26784;26785;26786;26787;26788;26789;26790;26791;29849;29850;29851;29852;29853;29854;29855;29856;29857;29858;29859;29860;29861;29862;29863;29864;29865;29866;29867;29868;29869;29870;29871;29872;29873;29874;29875;31459;31460;31461;31462;31463;31464;31465;31466;31467;31468;31469;31470;31471;31472;31473;31474;41333;41334;41335;41336;41337;41338;41339;41340;41341;41342;41343;41344;41345;41346;41347;41348;41349;41350;41351;41352;41353;41354;41355;41356;41357;41358;41359;41360;41361;44615;44616;44617;44618;44619;44620;44621;44622;44623;44624;44625;44626;44627;44628;44629;44630;44631;44666;44667;44668;44669;44670;44671;44672;44673;44674;44675;44676;44677;44678;44679;44680;44681;44682;44683;44684;44685;44686;44687;44688;44689;44690;44691;44692;44693;44694;44695;44696;44697;44698;44699;44700;44701;44702;44703;44704;44705;44706;44707;44708;44709;44710;44711;44712;44713;44714;44715;44716;44717;44718;44719;44720;44721;44722;44723;44724;52287;52288;52289;52290;52291;52292;52293;52294;52295;52296;52297;52298;52299;52300;52301;52302;63958;63959;63960;63961;63962;63963;63964;63965;63966;63967;63968;63969;63970;63971;63972;63973;63974;63975;63976;63977;63978;63979;63980;63981;63982;63983;63984;63985;63986;63987;63988;63989;63990;63991;82874;82875;82876;82877;82878;82879;82880;82881;82882;82883;82884;82885;82886;82887;82888;82889;82890;82891;82892;82893;82894;82895;82896;82897;82898;82899;82900;82901;82902;82903;82904;82905;84575;84576;84577;84578;84579;84580;84581;84582;84583;84584;84585;84586;84587;84588;84589;84590;84591;84592;84593;84594;84595;84596;84597;84598;84599;84600;84601;84602;87740;87741;87742;87743;87744;87745;87746;87747;87748;87749;87750;87751;87752;87753;87754;87755;91036;91037;91038;91039;91040;91041;91042;91043;91044;91045;91046;91047;91048;91049;91050;91051;91052;91053;91054;91055;91056;91057;91058;91059;91060;91061;91062;91063;91064;91065;91066;91067;101372;101373;101374;101375;101376;101377;101378;101379;101380;101381;101382;101383;101384;101385;101386;101387;101388;101389;101390;101391;101392;101393;101394;101395;101396;101397;101398;101399;101400;101401;101402;101403;101404;101405;101406;101407;101408;101409;101410;101411;101412;101413;101414;110382;110383;110384;110385;110386;110387;110388;110389;110390;110391;110392;110393;110394;110395;110396;110397;111457;111458;111459;111460;111461;111462;111463;111464;111465;111466;111467;116057;116058;116059;116060;116061;116062;116063;116064;116065;116066;116067;116068;116069;116070;116071;116072;117801;117802;117803;117804;117805;117806;117807;117808;117809;117810;117811;117812;117813;117814;117815;117816;117817;122109;122110;122111;122112;122113;122114;122115;122116;122117;122118;122119;122120;122121;122122;122123;122124</t>
  </si>
  <si>
    <t>7282;7283;7284;7285;7286;7287;7288;7289;7290;7291;7292;7293;7294;7295;7296;18356;18357;18358;18359;18360;18361;18362;18363;18364;18365;19135;19136;19137;19138;19139;19140;19141;19142;19143;19144;19145;19146;19147;19148;22894;22895;22896;22897;22898;22899;22900;22901;22902;22903;22904;22905;22906;22907;22908;22909;22910;22911;22912;22913;22914;22915;22916;22917;22918;22919;22920;22921;22922;22923;22924;22925;22926;25586;25587;25588;25589;25590;25591;25592;25593;25594;25595;25596;25597;25598;25599;25600;25601;25602;25603;25604;25605;25606;25607;25608;25609;25610;25611;25612;25613;25614;25615;25616;25617;25618;25619;25620;25621;25622;25623;26979;26980;26981;26982;26983;26984;26985;26986;26987;26988;26989;26990;26991;26992;26993;26994;26995;26996;26997;26998;26999;27000;27001;27002;27003;27004;27005;35882;35883;35884;35885;35886;35887;35888;35889;35890;35891;35892;35893;35894;35895;35896;35897;35898;35899;35900;35901;35902;39115;39116;39117;39118;39119;39120;39121;39122;39123;39124;39125;39126;39127;39128;39129;39130;39131;39132;39133;39134;39135;39161;39162;39163;39164;39165;39166;39167;39168;39169;39170;39171;39172;39173;39174;39175;39176;39177;39178;39179;39180;39181;39182;39183;39184;39185;39186;39187;39188;39189;39190;39191;39192;45700;45701;45702;45703;45704;45705;45706;45707;45708;45709;45710;45711;45712;45713;45714;45715;45716;45717;45718;45719;45720;45721;45722;45723;45724;45725;45726;45727;45728;45729;45730;55211;55212;55213;55214;55215;55216;55217;55218;55219;55220;55221;55222;55223;55224;55225;55226;55227;55228;55229;55230;71876;71877;71878;71879;71880;71881;71882;71883;71884;71885;71886;71887;71888;71889;71890;71891;71892;71893;71894;71895;71896;71897;71898;71899;71900;71901;71902;71903;71904;71905;71906;71907;71908;71909;71910;71911;73106;73107;73108;73109;73110;73111;73112;73113;73114;73115;73116;73117;73118;73119;73120;73121;73122;73123;73124;73125;73126;73127;73128;73129;73130;73131;73132;73133;73134;73135;73136;73137;75751;75752;75753;75754;75755;75756;75757;75758;75759;75760;75761;75762;75763;75764;75765;75766;75767;75768;75769;75770;75771;75772;75773;75774;75775;75776;75777;75778;75779;75780;75781;75782;75783;75784;75785;75786;75787;75788;75789;75790;75791;75792;78816;78817;78818;78819;78820;78821;78822;78823;78824;78825;78826;78827;78828;78829;78830;78831;78832;78833;78834;78835;78836;78837;78838;78839;78840;78841;78842;78843;78844;78845;78846;87045;87046;87047;87048;87049;87050;87051;87052;87053;87054;87055;87056;87057;87058;87059;87060;87061;87062;87063;87064;87065;87066;87067;95102;95103;95104;95105;95106;95107;95108;96193;96194;96195;96196;100739;100740;100741;100742;100743;100744;100745;100746;100747;100748;100749;100750;100751;100752;100753;100754;102498;102499;102500;102501;102502;102503;102504;102505;102506;102507;102508;102509;102510;102511;102512;102513;102514;105870;105871;105872;105873;105874;105875;105876;105877;105878;105879;105880;105881;105882;105883;105884;105885;105886;105887;105888;105889</t>
  </si>
  <si>
    <t>7284;7293;18357;19141;22900;25605;26982;35896;39117;39171;45718;55229;71905;73129;75759;78823;87063;95102;96194;100747;102501;105885</t>
  </si>
  <si>
    <t>77;78;79;80;81;82</t>
  </si>
  <si>
    <t>147;161;181;186;252;302</t>
  </si>
  <si>
    <t>Q921G7</t>
  </si>
  <si>
    <t>Electron transfer flavoprotein-ubiquinone oxidoreductase, mitochondrial</t>
  </si>
  <si>
    <t>Etfdh</t>
  </si>
  <si>
    <t>sp|Q921G7|ETFD_MOUSE Electron transfer flavoprotein-ubiquinone oxidoreductase, mitochondrial OS=Mus musculus OX=10090 GN=Etfdh PE=1 SV=1</t>
  </si>
  <si>
    <t>43;367;506;806;813;1437;1484;1698;1711;1747;2288;2400;2702;2703;2788;3197;4135;4264;4786;5066;5423;6122;6320;6785;6899;6921</t>
  </si>
  <si>
    <t>45;394;540;857;865;1534;1584;1817;1830;1866;2424;2542;2860;2861;2956;3387;4365;4503;5097;5394;5765;6505;6718;7209;7326;7348</t>
  </si>
  <si>
    <t>650;651;652;653;654;655;656;657;6542;6543;6544;6545;6546;6547;6548;6549;6550;6551;6552;6553;6554;6555;6556;8920;8921;8922;8923;8924;8925;8926;8927;8928;8929;8930;8931;8932;8933;8934;8935;13634;13635;13636;13637;13638;13639;13640;13775;13776;13777;13778;13779;13780;13781;13782;24682;24683;24684;24685;24686;24687;24688;24689;24690;24691;24692;24693;24694;24695;24696;24697;25480;25481;25482;25483;25484;25485;25486;25487;25488;25489;25490;25491;25492;25493;25494;25495;29783;29784;29785;29786;29787;29788;29789;29790;29791;29792;29793;29794;29795;30018;30019;30020;30021;30022;30023;30024;30025;30026;30027;30028;30029;30030;30750;30751;30752;30753;30754;30755;30756;30757;30758;30759;30760;30761;30762;30763;30764;30765;30766;30767;30768;30769;30770;30771;30772;30773;40753;40754;40755;40756;40757;40758;40759;40760;40761;40762;40763;40764;40765;40766;40767;40768;42986;42987;42988;42989;42990;42991;42992;42993;42994;42995;48377;48378;48379;48380;48381;48382;48383;48384;48385;48386;48387;48388;48389;48390;48391;48392;48393;48394;48395;48396;48397;48398;48399;48400;48401;48402;48403;48404;48405;48406;48407;50329;50330;50331;50332;50333;50334;50335;50336;50337;50338;50339;50340;50341;57537;57538;57539;57540;57541;57542;57543;57544;57545;57546;57547;57548;57549;57550;75143;75144;75145;75146;75147;75148;75149;75150;75151;75152;75153;75154;75155;75156;75157;75158;75159;75160;75161;75162;75163;75164;75165;75166;75167;75168;75169;75170;75171;75172;77550;77551;77552;77553;77554;77555;77556;77557;77558;77559;77560;77561;77562;86965;86966;86967;86968;86969;86970;86971;86972;86973;86974;86975;86976;86977;86978;86979;86980;92115;92116;92117;92118;92119;92120;92121;92122;92123;92124;92125;92126;92127;92128;92129;92130;98306;98307;98308;98309;98310;98311;98312;98313;98314;98315;98316;98317;98318;98319;111302;111303;111304;111305;111306;111307;111308;111309;111310;111311;111312;111313;111314;111315;111316;111317;111318;111319;111320;111321;111322;111323;111324;111325;111326;111327;111328;111329;111330;111331;111332;115043;115044;115045;115046;115047;115048;115049;115050;115051;115052;115053;115054;115055;115056;115057;115058;115059;115060;115061;115062;115063;115064;115065;115066;115067;115068;115069;115070;115071;123266;123267;123268;123269;123270;123271;123272;123273;123274;123275;123276;123277;123278;123279;123280;123281;123282;123283;123284;123285;123286;123287;123288;123289;123290;123291;123292;123293;123294;123295;123296;123297;125068;125069;125070;125071;125072;125073;125074;125075;125076;125077;125078;125079;125080;125081;125082;125083;125500;125501;125502;125503;125504;125505;125506;125507;125508;125509;125510</t>
  </si>
  <si>
    <t>485;486;6014;6015;6016;6017;6018;6019;6020;6021;6022;6023;6024;6025;6026;6027;6028;6029;7950;7951;7952;7953;7954;7955;7956;7957;7958;7959;7960;11831;11832;11833;11834;11974;11975;20971;20972;20973;20974;20975;20976;20977;20978;20979;21574;21575;21576;21577;21578;21579;21580;21581;21582;21583;21584;21585;21586;21587;21588;21589;25530;25738;25739;25740;25741;25742;25743;25744;25745;25746;25747;25748;25749;25750;25751;26544;26545;26546;26547;26548;26549;26550;26551;26552;26553;26554;26555;26556;26557;26558;26559;26560;26561;26562;26563;26564;26565;26566;26567;35443;35444;35445;35446;35447;35448;35449;35450;35451;35452;35453;35454;35455;35456;35457;35458;37485;37486;37487;37488;37489;37490;37491;37492;37493;42242;42243;42244;42245;42246;42247;42248;42249;42250;42251;42252;42253;42254;42255;42256;42257;42258;42259;42260;42261;42262;42263;42264;42265;43959;43960;43961;43962;43963;43964;43965;43966;50143;50144;50145;50146;50147;50148;50149;50150;50151;50152;50153;50154;50155;50156;65123;65124;65125;65126;65127;65128;65129;65130;65131;65132;67305;67306;75230;75231;75232;75233;75234;75235;75236;75237;75238;75239;75240;75241;79818;79819;79820;79821;79822;79823;79824;79825;79826;79827;79828;79829;79830;79831;79832;84412;84413;84414;84415;84416;84417;84418;84419;84420;84421;84422;84423;84424;84425;96084;96085;96086;96087;96088;96089;96090;96091;96092;96093;96094;96095;96096;96097;96098;96099;96100;96101;96102;96103;96104;96105;96106;96107;96108;96109;96110;96111;96112;99821;99822;99823;99824;99825;99826;99827;99828;99829;99830;99831;99832;99833;99834;99835;99836;99837;99838;99839;99840;99841;99842;99843;107039;107040;107041;107042;107043;107044;107045;107046;107047;107048;107049;107050;107051;107052;107053;107054;107055;107056;107057;107058;107059;107060;107061;107062;107063;107064;107065;107066;107067;108606;108607;108608;108609;108610;108611;108612;108613;108614;108615;108616;108617;108618;108619;108620;108621;109110</t>
  </si>
  <si>
    <t>485;6020;7957;11832;11975;20974;21585;25530;25742;26553;35456;37487;42247;42263;43961;50150;65124;67305;75233;79829;84415;96108;99833;107039;108608;109110</t>
  </si>
  <si>
    <t>P63038</t>
  </si>
  <si>
    <t>60 kDa heat shock protein, mitochondrial</t>
  </si>
  <si>
    <t>Hspd1</t>
  </si>
  <si>
    <t>sp|P63038|CH60_MOUSE 60 kDa heat shock protein, mitochondrial OS=Mus musculus OX=10090 GN=Hspd1 PE=1 SV=1</t>
  </si>
  <si>
    <t>58;364;2126;2587;2621;3261;4189;4357;5772;6001;6428;6439</t>
  </si>
  <si>
    <t>60;390;2259;2737;2771;3452;4426;4598;6132;6378;6832;6843</t>
  </si>
  <si>
    <t>856;857;858;859;860;861;862;863;864;865;866;867;868;869;6486;6487;6488;6489;6490;6491;6492;6493;6494;6495;6496;6497;6498;6499;6500;6501;37486;37487;37488;37489;37490;37491;37492;37493;37494;37495;37496;37497;37498;37499;37500;37501;46280;46281;46282;46283;46284;46800;58585;58586;58587;58588;58589;58590;58591;58592;58593;58594;58595;58596;58597;58598;58599;58600;76266;76267;76268;76269;76270;76271;76272;76273;76274;76275;76276;76277;76278;78874;78875;78876;78877;78878;78879;78880;78881;78882;78883;78884;78885;78886;78887;78888;105098;105099;105100;105101;105102;105103;105104;105105;105106;108827;108828;108829;108830;108831;108832;108833;108834;108835;108836;108837;108838;108839;108840;116724;116725;116726;116727;116728;116729;116730;116731;116732;116733;116734;116735;116736;116737;116738;117165;117166;117167;117168;117169;117170;117171;117172;117173;117174;117175</t>
  </si>
  <si>
    <t>626;627;628;5964;5965;5966;5967;5968;5969;5970;5971;5972;5973;5974;32379;40354;40355;40809;51080;51081;51082;51083;51084;51085;51086;51087;51088;51089;51090;51091;66137;68167;68168;68169;68170;68171;68172;68173;68174;68175;68176;68177;90172;90173;92856;92857;92858;92859;92860;92861;92862;92863;92864;92865;92866;92867;101226;101227;101228;101229;101230;101231;101232;101233;101234;101235;101236;101237;102080;102081;102082;102083;102084;102085;102086;102087;102088;102089</t>
  </si>
  <si>
    <t>626;5964;32379;40354;40809;51089;66137;68175;90172;92857;101231;102080</t>
  </si>
  <si>
    <t>Q9D1G1;P62821</t>
  </si>
  <si>
    <t>Ras-related protein Rab-1B;Ras-related protein Rab-1A</t>
  </si>
  <si>
    <t>Rab1b;Rab1A</t>
  </si>
  <si>
    <t>sp|Q9D1G1|RAB1B_MOUSE Ras-related protein Rab-1B OS=Mus musculus OX=10090 GN=Rab1b PE=1 SV=1;sp|P62821|RAB1A_MOUSE Ras-related protein Rab-1A OS=Mus musculus OX=10090 GN=Rab1A PE=1 SV=3</t>
  </si>
  <si>
    <t>201;205</t>
  </si>
  <si>
    <t>1291;3974;5314;5958</t>
  </si>
  <si>
    <t>1381;4194;5647;6332</t>
  </si>
  <si>
    <t>22239;22240;22241;22242;22243;22244;22245;22246;22247;22248;22249;22250;22251;22252;22253;72120;72121;72122;72123;72124;72125;72126;72127;72128;72129;72130;72131;72132;96465;108168;108169;108170;108171;108172;108173;108174;108175;108176;108177;108178;108179;108180;108181;108182;108183</t>
  </si>
  <si>
    <t>18865;62302;62303;62304;62305;62306;62307;62308;62309;62310;82870;92434;92435;92436;92437;92438</t>
  </si>
  <si>
    <t>18865;62307;82870;92438</t>
  </si>
  <si>
    <t>673;1062;1881;3847;4034;4325;4727;5929;7052</t>
  </si>
  <si>
    <t>716;1139;2004;4064;4259;4565;5036;6301;7485</t>
  </si>
  <si>
    <t>11519;11520;11521;11522;11523;11524;11525;11526;11527;11528;11529;11530;11531;11532;11533;11534;18546;18547;18548;18549;18550;18551;18552;18553;18554;18555;18556;18557;32994;32995;32996;32997;32998;32999;33000;33001;33002;33003;33004;33005;69876;69877;69878;69879;69880;69881;69882;69883;69884;69885;69886;69887;69888;73137;73138;73139;73140;73141;73142;73143;73144;73145;73146;73147;73148;73149;73150;78397;86002;86003;86004;86005;86006;86007;86008;86009;86010;86011;86012;86013;86014;86015;86016;107716;107717;107718;107719;107720;107721;107722;107723;107724;107725;107726;107727;107728;107729;107730;107731;107732;107733;107734;107735;107736;107737;107738;107739;107740;107741;107742;107743;127681;127682</t>
  </si>
  <si>
    <t>9868;9869;9870;9871;9872;9873;15957;15958;15959;28199;28200;60534;63040;63041;63042;63043;63044;63045;67832;74649;74650;74651;74652;74653;74654;74655;92150;92151;92152;92153;92154;92155;92156;92157;92158;92159;92160;92161;92162;92163;92164;92165;92166;92167;92168;92169;92170;92171;92172;110830</t>
  </si>
  <si>
    <t>9868;15957;28200;60534;63045;67832;74654;92152;110830</t>
  </si>
  <si>
    <t>Q91VR5</t>
  </si>
  <si>
    <t>ATP-dependent RNA helicase DDX1</t>
  </si>
  <si>
    <t>Ddx1</t>
  </si>
  <si>
    <t>sp|Q91VR5|DDX1_MOUSE ATP-dependent RNA helicase DDX1 OS=Mus musculus OX=10090 GN=Ddx1 PE=1 SV=1</t>
  </si>
  <si>
    <t>1423;2280;4047</t>
  </si>
  <si>
    <t>1520;2416;4274</t>
  </si>
  <si>
    <t>24494;24495;24496;24497;24498;24499;24500;24501;24502;24503;24504;24505;24506;24507;24508;24509;40627;40628;40629;40630;40631;40632;73335;73336;73337;73338;73339;73340;73341;73342;73343;73344;73345</t>
  </si>
  <si>
    <t>20852;20853;20854;20855;20856;20857;20858;20859;20860;20861;20862;35359;63166;63167;63168;63169;63170;63171;63172</t>
  </si>
  <si>
    <t>20859;35359;63166</t>
  </si>
  <si>
    <t>P11589</t>
  </si>
  <si>
    <t>Major urinary protein 2</t>
  </si>
  <si>
    <t>Mup2</t>
  </si>
  <si>
    <t>sp|P11589|MUP2_MOUSE Major urinary protein 2 OS=Mus musculus OX=10090 GN=Mup2 PE=1 SV=1</t>
  </si>
  <si>
    <t>199;816;871;1409;1508;1522;1853;3162;3632;3730;5827</t>
  </si>
  <si>
    <t>False;False;False;False;False;False;False;False;True;True;False</t>
  </si>
  <si>
    <t>216;868;926;1506;1615;1631;1975;3352;3840;3941;6192</t>
  </si>
  <si>
    <t>3536;3537;3538;3539;3540;3541;3542;3543;3544;3545;3546;3547;3548;3549;3550;13806;13807;13808;13809;13810;13811;13812;13813;13814;13815;14879;14880;14881;14882;14883;14884;14885;14886;14887;14888;14889;14890;14891;14892;14893;14894;14895;24286;24287;24288;24289;24290;24291;24292;24293;24294;24295;24296;24297;24298;24299;24300;24301;26130;26131;26132;26133;26134;26135;26136;26137;26138;26139;26140;26141;26142;26143;26144;26145;26414;26415;26416;26417;26418;26419;26420;26421;26422;26423;26424;26425;32492;32493;32494;32495;32496;32497;32498;32499;32500;32501;56981;56982;56983;56984;56985;56986;56987;56988;56989;56990;56991;56992;56993;56994;56995;56996;56997;56998;56999;57000;57001;57002;57003;57004;57005;57006;57007;57008;57009;57010;65862;65863;65864;65865;65866;65867;65868;65869;65870;65871;65872;65873;65874;65875;65876;65877;67477;67478;67479;67480;67481;67482;67483;67484;67485;67486;67487;67488;67489;67490;67491;67492;105980;105981;105982;105983;105984;105985;105986;105987;105988;105989;105990;105991;105992;105993;105994;105995;105996;105997;105998;105999;106000;106001;106002;106003;106004;106005;106006;106007;106008</t>
  </si>
  <si>
    <t>3219;3220;3221;3222;3223;3224;3225;3226;3227;3228;3229;3230;3231;3232;11982;12976;12977;12978;12979;12980;12981;12982;12983;12984;12985;12986;12987;12988;12989;12990;20751;20752;20753;20754;20755;22383;22384;22385;22386;22387;22388;22389;22390;22391;22392;22393;22394;22395;22396;22397;22398;22623;22624;22625;27798;49660;49661;56760;56761;57954;57955;57956;57957;57958;57959;57960;57961;57962;57963;57964;57965;57966;57967;57968;57969;90828;90829;90830;90831;90832;90833;90834;90835;90836;90837;90838;90839;90840</t>
  </si>
  <si>
    <t>3220;11982;12988;20751;22391;22623;27798;49660;56760;57955;90838</t>
  </si>
  <si>
    <t>Q9CZS1</t>
  </si>
  <si>
    <t>Aldehyde dehydrogenase X, mitochondrial</t>
  </si>
  <si>
    <t>Aldh1b1</t>
  </si>
  <si>
    <t>sp|Q9CZS1|AL1B1_MOUSE Aldehyde dehydrogenase X, mitochondrial OS=Mus musculus OX=10090 GN=Aldh1b1 PE=1 SV=1</t>
  </si>
  <si>
    <t>1273;2214;3599;3728;5875;6226;6234;6770</t>
  </si>
  <si>
    <t>True;True;True;True;True;True;True;False</t>
  </si>
  <si>
    <t>1361;2348;3806;3939;6242;6621;6629;7194</t>
  </si>
  <si>
    <t>21964;21965;21966;21967;21968;21969;21970;21971;39467;39468;39469;39470;39471;39472;39473;39474;39475;39476;39477;39478;39479;39480;39481;65418;65419;65420;65421;65422;65423;65424;65425;65426;65427;65428;65429;65430;65431;65432;65433;67456;67457;67458;67459;67460;67461;67462;67463;67464;106712;106713;106714;106715;106716;106717;106718;106719;106720;106721;106722;106723;106724;106725;106726;106727;113543;113544;113545;113546;113547;113548;113549;113550;113551;113552;113553;113554;113555;113667;113668;113669;113670;113671;113672;113673;113674;113675;113676;113677;113678;113679;113680;113681;113682;113683;113684;113685;113686;113687;113688;113689;113690;113691;113692;123054;123055;123056;123057;123058;123059;123060;123061;123062;123063;123064;123065;123066;123067;123068;123069</t>
  </si>
  <si>
    <t>18684;18685;34314;34315;34316;34317;34318;34319;56432;56433;57941;91451;91452;91453;91454;91455;91456;98659;98660;98754;98755;98756;98757;98758;98759;98760;98761;98762;98763;98764;98765;106766;106767;106768;106769;106770;106771;106772;106773;106774;106775;106776;106777;106778;106779;106780;106781;106782;106783;106784;106785</t>
  </si>
  <si>
    <t>18685;34314;56433;57941;91456;98660;98755;106781</t>
  </si>
  <si>
    <t>190;435;1352;1590;2049;2148;2625;2935;3209;3287;4277;4507;6282;6316;6663</t>
  </si>
  <si>
    <t>206;468;1447;1701;2177;2281;2775;3111;3399;3478;4516;4772;6677;6713;7081</t>
  </si>
  <si>
    <t>3378;3379;3380;3381;3382;3383;3384;3385;3386;3387;3388;3389;3390;7747;7748;7749;7750;7751;7752;7753;7754;7755;7756;7757;7758;7759;7760;7761;7762;23272;23273;23274;23275;23276;23277;23278;23279;23280;23281;23282;23283;23284;23285;23286;28152;28153;28154;28155;28156;28157;28158;28159;28160;28161;28162;28163;28164;28165;28166;35714;35715;35716;35717;35718;35719;35720;35721;35722;37854;37855;37856;37857;37858;37859;37860;37861;37862;37863;37864;37865;37866;37867;37868;37869;46850;46851;46852;46853;46854;46855;52992;52993;52994;52995;52996;52997;52998;52999;53000;53001;53002;53003;53004;53005;53006;53007;57747;57748;57749;57750;57751;57752;57753;57754;57755;57756;57757;57758;58981;58982;58983;58984;58985;58986;58987;77728;77729;77730;77731;77732;77733;77734;77735;77736;77737;77738;77739;77740;77741;77742;81318;81319;81320;81321;81322;81323;81324;81325;81326;114431;114432;114433;114434;114435;114436;114437;114438;114439;114440;114441;114442;114443;114444;114445;114980;114981;114982;114983;114984;114985;114986;114987;114988;114989;120975;120976;120977;120978;120979;120980;120981;120982;120983;120984;120985;120986;120987;120988</t>
  </si>
  <si>
    <t>3065;3066;3067;3068;3069;3070;3071;3072;3073;3074;3075;3076;3077;6922;6923;6924;6925;6926;6927;6928;6929;6930;19820;19821;19822;19823;24222;30530;32608;32609;32610;32611;32612;32613;32614;32615;40839;40840;40841;46384;46385;46386;46387;46388;46389;46390;46391;46392;46393;46394;46395;46396;46397;46398;46399;50360;51384;67412;67413;70085;99409;99410;99411;99802;99803;99804;104886</t>
  </si>
  <si>
    <t>3072;6924;19820;24222;30530;32609;40841;46384;50360;51384;67412;70085;99409;99804;104886</t>
  </si>
  <si>
    <t>17;8</t>
  </si>
  <si>
    <t>Elongation factor 1-alpha 1</t>
  </si>
  <si>
    <t>Eef1a1</t>
  </si>
  <si>
    <t>sp|P10126|EF1A1_MOUSE Elongation factor 1-alpha 1 OS=Mus musculus OX=10090 GN=Eef1a1 PE=1 SV=3</t>
  </si>
  <si>
    <t>883;1358;1652;2964;3366;4091;4455;4658;4796;5052;5115;5404;5682;5914;6358;7029;7295</t>
  </si>
  <si>
    <t>940;1453;1766;3141;3565;4318;4707;4708;4961;5107;5376;5444;5743;6036;6285;6758;7461;7738</t>
  </si>
  <si>
    <t>15100;15101;15102;15103;15104;15105;15106;15107;15108;15109;15110;15111;15112;15113;15114;15115;15116;15117;15118;15119;15120;15121;15122;15123;15124;15125;15126;15127;15128;15129;15130;15131;15132;15133;23415;23416;23417;23418;23419;23420;23421;23422;23423;23424;23425;23426;23427;23428;23429;23430;23431;23432;23433;23434;23435;23436;23437;23438;23439;23440;23441;23442;23443;23444;23445;23446;29098;29099;29100;29101;29102;29103;29104;29105;29106;29107;29108;29109;29110;29111;29112;29113;53476;53477;53478;53479;53480;53481;53482;53483;53484;53485;53486;53487;53488;53489;53490;53491;53492;53493;53494;53495;53496;53497;60517;60518;60519;60520;60521;60522;60523;60524;60525;60526;60527;60528;60529;60530;60531;60532;60533;60534;60535;60536;60537;60538;60539;60540;60541;60542;60543;60544;60545;60546;60547;60548;60549;73997;73998;73999;74000;74001;74002;74003;74004;74005;74006;74007;74008;74009;74010;74011;74012;80378;80379;80380;80381;80382;80383;80384;80385;80386;80387;80388;80389;80390;80391;80392;80393;80394;80395;80396;80397;80398;80399;80400;80401;80402;80403;80404;80405;80406;80407;80408;80409;80410;80411;84603;84604;84605;84606;84607;84608;84609;84610;84611;84612;84613;84614;84615;84616;84617;87106;87107;87108;87109;87110;87111;87112;87113;87114;87115;87116;91773;91774;91775;91776;91777;91778;91779;91780;91781;91782;91783;91784;91785;91786;91787;91788;92852;92853;92854;92855;92856;92857;92858;92859;92860;92861;92862;92863;92864;92865;92866;92867;97916;97917;97918;97919;97920;97921;97922;97923;97924;97925;97926;97927;97928;97929;97930;97931;103393;103394;103395;103396;103397;103398;103399;103400;103401;103402;103403;103404;103405;103406;103407;103408;103409;103410;103411;103412;103413;103414;103415;103416;103417;103418;103419;103420;103421;103422;103423;103424;107459;107460;107461;107462;107463;107464;107465;107466;107467;107468;107469;107470;107471;107472;107473;107474;107475;107476;107477;107478;107479;107480;107481;107482;107483;107484;107485;107486;115541;115542;115543;115544;115545;115546;115547;115548;115549;115550;115551;115552;115553;115554;115555;115556;127418;127419;127420;127421;127422;127423;127424;127425;127426;127427;127428;127429;131885;131886;131887;131888;131889;131890;131891;131892;131893;131894;131895;131896;131897;131898;131899;131900;131901;131902;131903;131904;131905;131906;131907;131908;131909;131910;131911;131912;131913;131914;131915;131916</t>
  </si>
  <si>
    <t>13123;13124;13125;13126;13127;13128;13129;13130;13131;13132;13133;13134;13135;13136;13137;13138;13139;13140;13141;13142;13143;13144;13145;13146;13147;13148;13149;13150;13151;13152;20143;20144;20145;20146;20147;20148;20149;20150;20151;20152;20153;20154;20155;20156;20157;20158;20159;20160;20161;20162;20163;20164;20165;20166;20167;20168;20169;20170;20171;20172;20173;20174;25065;25066;25067;25068;25069;25070;25071;46731;46732;46733;46734;46735;46736;46737;46738;46739;46740;46741;46742;46743;46744;46745;46746;46747;46748;46749;46750;46751;46752;46753;46754;46755;46756;46757;46758;46759;46760;46761;46762;46763;46764;46765;46766;46767;46768;46769;46770;46771;46772;52651;52652;52653;52654;52655;52656;52657;52658;52659;52660;52661;52662;52663;52664;52665;52666;52667;52668;52669;52670;52671;52672;52673;52674;52675;52676;52677;52678;52679;52680;52681;52682;52683;52684;52685;52686;52687;63653;63654;63655;63656;63657;63658;63659;63660;63661;63662;63663;63664;63665;63666;63667;63668;69357;69358;69359;69360;69361;69362;69363;69364;69365;69366;69367;69368;69369;69370;69371;69372;69373;69374;69375;69376;69377;69378;69379;69380;69381;69382;69383;69384;69385;69386;73138;73139;73140;73141;73142;73143;73144;75323;75324;75325;75326;79571;79572;79573;79574;79575;79576;79577;79578;79579;79580;79581;79582;80316;80317;80318;80319;80320;80321;84081;84082;84083;84084;84085;84086;84087;84088;84089;84090;84091;84092;84093;84094;84095;84096;84097;88906;88907;88908;88909;88910;88911;88912;88913;88914;88915;88916;88917;88918;88919;88920;88921;88922;88923;88924;88925;88926;88927;88928;88929;88930;88931;88932;88933;88934;88935;88936;88937;91966;91967;91968;91969;91970;91971;91972;91973;91974;91975;91976;91977;91978;91979;91980;91981;91982;91983;91984;91985;91986;91987;91988;91989;91990;91991;91992;91993;100204;100205;100206;100207;100208;100209;100210;100211;100212;100213;100214;100215;100216;100217;100218;100219;100220;100221;100222;110680;110681;110682;110683;110684;110685;110686;110687;110688;110689;110690;110691;114599;114600;114601;114602;114603;114604;114605;114606;114607;114608;114609;114610;114611;114612;114613;114614;114615;114616;114617;114618;114619;114620;114621;114622;114623;114624</t>
  </si>
  <si>
    <t>13150;20169;25065;46762;52673;63663;69369;73141;75325;79575;80319;84085;88914;91967;100213;110681;114600</t>
  </si>
  <si>
    <t>338;4571;5568;5780</t>
  </si>
  <si>
    <t>363;4858;5917;6142</t>
  </si>
  <si>
    <t>6093;6094;6095;6096;6097;6098;6099;6100;6101;6102;6103;6104;6105;6106;83022;83023;83024;83025;83026;83027;83028;83029;83030;83031;83032;83033;83034;83035;83036;83037;100960;100961;100962;100963;100964;100965;100966;100967;100968;100969;100970;100971;100972;100973;105245;105246;105247;105248;105249;105250;105251;105252;105253;105254;105255;105256;105257</t>
  </si>
  <si>
    <t>5692;5693;5694;5695;5696;5697;5698;5699;71986;86786;86787;86788;86789;86790;86791;86792;86793;86794;86795;90313;90314;90315;90316;90317;90318;90319;90320;90321;90322</t>
  </si>
  <si>
    <t>5696;71986;86794;90315</t>
  </si>
  <si>
    <t>P97351</t>
  </si>
  <si>
    <t>40S ribosomal protein S3a</t>
  </si>
  <si>
    <t>Rps3a</t>
  </si>
  <si>
    <t>sp|P97351|RS3A_MOUSE 40S ribosomal protein S3a OS=Mus musculus OX=10090 GN=Rps3a PE=1 SV=3</t>
  </si>
  <si>
    <t>75;439;3718;3885;4021;4649;6118;6380;6800</t>
  </si>
  <si>
    <t>77;472;3929;4102;4242;4951;6501;6781;7225</t>
  </si>
  <si>
    <t>1190;1191;1192;1193;1194;1195;1196;1197;1198;1199;1200;1201;1202;1203;1204;7781;7782;7783;7784;7785;7786;7787;7788;7789;7790;7791;7792;7793;7794;7795;67332;67333;67334;67335;67336;67337;67338;67339;67340;67341;67342;67343;67344;67345;67346;70463;70464;70465;70466;70467;70468;70469;70470;70471;70472;70473;70474;70475;70476;72902;72903;72904;72905;72906;72907;72908;72909;72910;72911;72912;72913;84474;84475;84476;84477;84478;84479;84480;84481;84482;84483;84484;111239;111240;111241;111242;111243;111244;111245;111246;111247;111248;111249;111250;111251;111252;111253;111254;115972;115973;115974;115975;115976;115977;115978;115979;115980;115981;115982;115983;123537</t>
  </si>
  <si>
    <t>1095;1096;1097;1098;1099;1100;1101;1102;1103;1104;1105;1106;1107;6938;6939;6940;6941;6942;6943;6944;57864;60919;60920;62921;62922;62923;62924;62925;62926;73033;73034;73035;96034;96035;96036;96037;96038;96039;96040;96041;96042;96043;96044;96045;96046;96047;100641;100642;100643;100644;100645;100646;100647;107263</t>
  </si>
  <si>
    <t>1106;6938;57864;60919;62923;73035;96046;100641;107263</t>
  </si>
  <si>
    <t>133;175;282;1011;3887;3994;4704;5979;6634;6672;6915;7213</t>
  </si>
  <si>
    <t>141;189;303;1081;4105;4214;5011;6356;7052;7090;7342;7653</t>
  </si>
  <si>
    <t>2290;2291;2292;2293;2294;2295;2296;2297;2298;2299;2300;2301;2302;2303;2304;2305;2306;2307;2308;2309;2310;2311;2312;2313;2314;2315;2316;2317;2318;3085;3086;3087;3088;3089;3090;3091;3092;3093;3094;3095;3096;3097;3098;3099;3100;5174;5175;5176;5177;5178;5179;5180;5181;5182;5183;5184;5185;5186;5187;5188;17734;17735;17736;17737;17738;17739;17740;17741;17742;17743;17744;17745;17746;17747;17748;70503;70504;70505;70506;70507;70508;70509;70510;70511;70512;70513;70514;70515;70516;70517;70518;72409;72410;72411;72412;72413;72414;72415;72416;72417;72418;72419;72420;72421;72422;72423;72424;72425;72426;72427;72428;72429;85507;85508;85509;85510;85511;85512;85513;85514;85515;85516;85517;85518;85519;108549;108550;108551;108552;108553;108554;108555;108556;108557;108558;108559;108560;108561;108562;108563;108564;120543;120544;120545;120546;120547;120548;120549;120550;120551;120552;120553;120554;120555;120556;120557;120558;121094;121095;121096;121097;121098;121099;121100;121101;125427;125428;125429;125430;125431;125432;125433;125434;125435;125436;125437;125438;125439;125440;125441;125442;125443;125444;125445;125446;125447;130317;130318;130319;130320;130321;130322;130323;130324;130325;130326;130327;130328;130329;130330</t>
  </si>
  <si>
    <t>2169;2170;2171;2172;2173;2174;2175;2176;2177;2178;2179;2180;2181;2182;2183;2184;2185;2186;2187;2188;2189;2840;2841;2842;2843;2844;2845;2846;2847;2848;2849;2850;2851;2852;4886;4887;4888;4889;4890;4891;4892;4893;4894;15426;15427;15428;15429;15430;15431;15432;15433;60935;60936;60937;60938;60939;60940;60941;62519;62520;62521;62522;62523;62524;62525;62526;62527;62528;62529;62530;62531;62532;62533;62534;62535;74085;74086;74087;74088;74089;92662;92663;92664;92665;92666;92667;92668;92669;92670;92671;92672;92673;92674;92675;104554;104966;104967;104968;104969;104970;109099;109100;113170;113171;113172</t>
  </si>
  <si>
    <t>2171;2846;4887;15431;60941;62527;74087;92665;104554;104970;109099;113170</t>
  </si>
  <si>
    <t>535;536;772;781;881;1179;1951;2019;2020;2096;2112;2445;3202;3203;3608;3633;3717;3801;4041;4346;4641;4684;4781;5297;5298;5335;6857</t>
  </si>
  <si>
    <t>570;571;821;830;937;938;1264;2075;2146;2147;2227;2244;2589;2590;3392;3393;3815;3841;3928;4017;4267;4268;4587;4943;4988;5092;5630;5631;5670;7283</t>
  </si>
  <si>
    <t>9297;9298;9299;9300;9301;9302;9303;9304;9305;9306;9307;9308;9309;9310;9311;9312;9313;9314;9315;9316;9317;9318;9319;9320;9321;9322;9323;9324;9325;9326;9327;9328;9329;9330;9331;9332;9333;9334;9335;9336;9337;9338;9339;9340;9341;9342;9343;9344;9345;9346;9347;9348;9349;13019;13020;13021;13022;13023;13024;13025;13026;13027;13028;13029;13030;13031;13032;13033;13034;13035;13036;13037;13038;13039;13040;13041;13042;13043;13044;13045;13046;13047;13048;13049;13172;13173;13174;13175;13176;13177;13178;13179;13180;13181;13182;13183;13184;13185;13186;13187;15067;15068;15069;15070;15071;15072;15073;15074;15075;15076;15077;15078;15079;15080;15081;15082;15083;15084;15085;15086;15087;15088;15089;15090;15091;15092;15093;20415;20416;20417;20418;20419;20420;20421;20422;20423;20424;20425;20426;20427;20428;20429;20430;34017;34018;34019;34020;34021;34022;34023;34024;34025;34026;34027;34028;34029;34030;34031;34032;34033;34034;34035;34036;34037;34038;35249;35250;35251;35252;35253;35254;35255;35256;35257;35258;35259;35260;35261;35262;35263;35264;35265;35266;35267;35268;35269;35270;35271;35272;35273;35274;35275;35276;35277;35278;35279;35280;36932;36933;36934;36935;36936;36937;36938;36939;36940;36941;36942;36943;36944;36945;36946;36947;36948;36949;36950;36951;36952;36953;36954;36955;36956;36957;36958;37208;37209;37210;37211;37212;37213;37214;37215;37216;37217;37218;37219;37220;37221;37222;37223;37224;37225;37226;37227;37228;37229;37230;37231;37232;37233;37234;37235;37236;37237;37238;37239;43834;43835;43836;43837;43838;43839;43840;43841;43842;43843;43844;43845;43846;43847;43848;43849;43850;43851;43852;43853;43854;43855;43856;43857;43858;43859;43860;43861;43862;43863;43864;43865;43866;43867;43868;43869;43870;43871;57618;57619;57620;57621;57622;57623;57624;57625;57626;57627;57628;57629;57630;57631;57632;57633;57634;57635;57636;57637;57638;57639;57640;57641;57642;57643;57644;57645;57646;57647;57648;57649;57650;57651;57652;57653;57654;57655;57656;57657;57658;57659;57660;57661;57662;57663;57664;57665;57666;65526;65527;65528;65529;65530;65531;65532;65533;65534;65535;65536;65537;65538;65539;65540;65541;65878;65879;65880;65881;65882;65883;65884;65885;65886;65887;65888;65889;65890;65891;65892;65893;65894;65895;65896;65897;65898;65899;65900;65901;65902;65903;65904;65905;65906;65907;65908;67301;67302;67303;67304;67305;67306;67307;67308;67309;67310;67311;67312;67313;67314;67315;67316;67317;67318;67319;67320;67321;67322;67323;67324;67325;67326;67327;67328;67329;67330;67331;69021;69022;69023;69024;69025;69026;69027;69028;69029;69030;69031;69032;69033;69034;69035;69036;73246;73247;73248;73249;73250;73251;73252;73253;73254;73255;73256;73257;73258;73259;73260;73261;73262;73263;73264;73265;73266;73267;73268;73269;78742;78743;78744;78745;78746;78747;78748;78749;78750;78751;78752;78753;78754;78755;78756;78757;78758;84378;84379;84380;84381;84382;84383;84384;84385;84386;84387;84388;84389;84390;84391;84392;84393;85097;85098;85099;85100;85101;85102;85103;85104;85105;85106;85107;85108;85109;85110;85111;85112;85113;85114;85115;85116;85117;85118;85119;85120;85121;85122;85123;85124;85125;85126;85127;85128;86894;86895;86896;86897;86898;86899;86900;86901;86902;86903;86904;86905;86906;86907;86908;86909;96197;96198;96199;96200;96201;96202;96203;96204;96205;96206;96207;96208;96209;96210;96211;96212;96213;96214;96215;96216;96217;96218;96219;96220;96221;96222;96223;96224;96225;96226;96227;96228;96229;96230;96231;96232;96233;96234;96235;96236;96237;96238;96239;96240;96241;96819;96820;96821;96822;96823;96824;96825;96826;96827;96828;96829;96830;96831;96832;96833;96834;124457;124458;124459;124460;124461;124462;124463;124464;124465;124466;124467;124468</t>
  </si>
  <si>
    <t>8177;8178;8179;8180;8181;8182;8183;8184;8185;8186;8187;8188;8189;8190;8191;8192;8193;8194;8195;8196;8197;8198;8199;8200;8201;8202;8203;8204;8205;8206;8207;8208;8209;8210;8211;8212;8213;8214;8215;8216;8217;8218;8219;8220;8221;8222;8223;8224;8225;8226;11112;11113;11114;11115;11116;11117;11118;11119;11120;11121;11122;11123;11124;11125;11126;11127;11128;11129;11130;11131;11132;11133;11134;11135;11136;11137;11138;11139;11140;11141;11142;11143;11144;11145;11146;11147;11148;11219;11220;11221;11222;11223;11224;11225;11226;11227;11228;11229;11230;11231;11232;11233;11234;11235;11236;11237;11238;11239;11240;11241;11242;11243;11244;11245;11246;11247;11248;11249;11250;13105;13106;13107;13108;13109;13110;13111;13112;13113;13114;13115;13116;13117;17489;17490;17491;17492;17493;17494;17495;17496;17497;17498;17499;17500;17501;17502;17503;17504;28950;28951;28952;28953;28954;28955;28956;28957;28958;28959;28960;28961;28962;28963;28964;28965;28966;28967;28968;28969;28970;28971;28972;28973;28974;28975;28976;28977;28978;28979;28980;30179;30180;30181;30182;30183;30184;30185;30186;30187;30188;30189;30190;30191;30192;30193;30194;30195;30196;30197;30198;30199;30200;30201;31901;31902;31903;31904;31905;31906;31907;31908;31909;31910;31911;31912;31913;32109;32110;32111;32112;32113;32114;32115;32116;32117;32118;32119;32120;32121;32122;32123;32124;32125;32126;32127;32128;32129;32130;32131;32132;32133;32134;32135;32136;32137;32138;38279;38280;38281;38282;38283;38284;38285;38286;38287;38288;38289;38290;38291;38292;38293;38294;38295;38296;38297;38298;38299;38300;38301;38302;38303;38304;38305;38306;38307;38308;38309;38310;38311;38312;38313;38314;38315;38316;38317;38318;38319;38320;50236;50237;50238;50239;50240;50241;50242;50243;50244;50245;50246;50247;50248;50249;50250;50251;50252;50253;50254;50255;50256;50257;50258;50259;50260;50261;50262;50263;50264;50265;50266;50267;50268;50269;50270;50271;50272;50273;50274;50275;50276;50277;50278;50279;56502;56503;56504;56505;56506;56507;56508;56509;56510;56511;56512;56513;56514;56515;56516;56517;56518;56519;56520;56521;56522;56523;56524;56525;56526;56527;56528;56529;56762;56763;56764;56765;56766;56767;56768;56769;56770;56771;56772;56773;56774;56775;56776;56777;56778;56779;56780;56781;56782;56783;56784;56785;56786;56787;56788;56789;57835;57836;57837;57838;57839;57840;57841;57842;57843;57844;57845;57846;57847;57848;57849;57850;57851;57852;57853;57854;57855;57856;57857;57858;57859;57860;57861;57862;57863;59649;59650;59651;59652;59653;59654;59655;59656;59657;59658;59659;59660;59661;59662;59663;59664;63100;63101;63102;63103;63104;63105;63106;63107;63108;63109;63110;63111;63112;63113;63114;63115;63116;63117;68078;68079;68080;68081;68082;68083;68084;68085;68086;68087;68088;68089;68090;68091;68092;68093;68094;68095;68096;68097;68098;68099;68100;68101;68102;68103;68104;68105;68106;72972;72973;72974;72975;72976;72977;72978;72979;72980;72981;72982;72983;72984;72985;72986;72987;73580;73581;73582;73583;73584;73585;73586;73587;73588;73589;73590;73591;73592;73593;73594;73595;75203;75204;75205;75206;75207;75208;82681;82682;82683;82684;82685;82686;82687;82688;82689;82690;82691;82692;82693;82694;82695;82696;82697;82698;82699;82700;82701;82702;82703;82704;82705;82706;82707;82708;82709;82710;82711;82712;82713;82714;82715;82716;82717;82718;82719;82720;82721;82722;82723;82724;83161;83162;83163;83164;83165;83166;83167;83168;83169;83170;83171;83172;83173;83174;83175;83176;108184;108185;108186;108187;108188;108189;108190;108191</t>
  </si>
  <si>
    <t>8184;8210;11128;11250;13107;17491;28977;30191;30199;31905;32109;38315;50236;50248;56524;56768;57846;59655;63108;68082;72982;73592;75206;82687;82715;83163;108184</t>
  </si>
  <si>
    <t>99;100;101;102</t>
  </si>
  <si>
    <t>42;61;392;394</t>
  </si>
  <si>
    <t>9;144;145;231;394;461;676;679;811;1120;1226;1227;1516;1521;2393;3355;3498;3617;3628;4071;4159;4160;4230;4358;4971;5206;5243;5510;5799;6173;6647;7171;7176</t>
  </si>
  <si>
    <t>9;154;155;248;421;495;719;722;863;1202;1312;1313;1624;1625;1630;2534;3552;3702;3824;3836;4298;4389;4390;4469;4599;5291;5537;5576;5856;6162;6562;7065;7608;7609;7615</t>
  </si>
  <si>
    <t>150;151;152;153;154;155;156;157;158;159;160;161;162;163;164;165;166;167;168;169;170;171;172;173;174;175;176;177;178;179;180;181;182;183;184;185;2500;2501;2502;2503;2504;2505;2506;2507;2508;2509;2510;2511;2512;2513;2514;2515;2516;2517;2518;2519;2520;2521;2522;2523;2524;2525;2526;2527;2528;2529;2530;2531;2532;2533;2534;2535;2536;2537;2538;2539;2540;2541;2542;2543;4114;4115;4116;4117;4118;4119;4120;4121;4122;4123;4124;4125;4126;4127;4128;4129;4130;4131;4132;4133;4134;4135;4136;4137;4138;4139;7129;7130;7131;7132;7133;7134;7135;7136;7137;7138;7139;7140;7141;7142;7143;7144;8177;8178;8179;8180;8181;8182;8183;8184;8185;8186;8187;8188;8189;8190;8191;8192;8193;8194;8195;8196;8197;8198;8199;8200;8201;8202;8203;8204;8205;8206;11575;11576;11577;11578;11579;11580;11581;11582;11583;11623;11624;11625;11626;11627;11628;11629;11630;11631;11632;11633;11634;11635;11636;11637;11638;13743;13744;13745;13746;13747;13748;13749;13750;13751;13752;13753;13754;13755;13756;13757;13758;13759;13760;13761;13762;13763;13764;13765;13766;19477;19478;19479;19480;19481;19482;19483;19484;19485;19486;19487;19488;19489;21205;21206;21207;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;26288;26289;26290;26291;26292;26293;26294;26295;26296;26297;26298;26299;26300;26301;26302;26303;26304;26305;26306;26307;26308;26309;26310;26311;26312;26313;26314;26315;26316;26317;26318;26319;26320;26321;26322;26323;26324;26325;26326;26327;26328;26329;26330;26331;26332;26333;26334;26335;26336;26337;26338;26339;26340;26398;26399;26400;26401;26402;26403;26404;26405;26406;26407;26408;26409;26410;26411;26412;26413;42809;42810;42811;42812;42813;42814;42815;42816;42817;42818;42819;42820;42821;42822;42823;42824;42825;42826;42827;42828;42829;42830;42831;42832;42833;42834;42835;42836;60256;60257;60258;60259;60260;60261;60262;60263;60264;60265;60266;60267;60268;63077;63078;63079;63080;63081;63082;63083;63084;63085;63086;63087;63088;63089;63090;63091;63092;63093;63094;63095;63096;63097;63098;63099;63100;63101;63102;63103;63104;63105;63106;63107;65657;65658;65659;65660;65661;65662;65663;65664;65665;65804;65805;65806;65807;65808;65809;65810;65811;65812;65813;65814;65815;65816;65817;65818;65819;73705;73706;73707;73708;73709;73710;73711;73712;73713;73714;73715;73716;73717;73718;73719;73720;73721;73722;73723;73724;73725;73726;73727;73728;73729;73730;73731;73732;73733;75574;75575;75576;75577;75578;75579;75580;75581;75582;75583;75584;75585;75586;75587;75588;75589;75590;75591;75592;75593;75594;75595;75596;75597;75598;75599;75600;75601;75602;75603;75604;75605;75606;75607;75608;75609;75610;75611;75612;75613;75614;75615;75616;75617;75618;75619;75620;75621;75622;75623;75624;75625;75626;75627;75628;75629;75630;75631;75632;75633;75634;75635;77008;77009;77010;77011;77012;77013;77014;77015;77016;77017;77018;77019;77020;77021;77022;78889;78890;78891;78892;78893;78894;78895;78896;78897;78898;78899;78900;78901;78902;78903;90238;90239;90240;90241;90242;90243;90244;90245;90246;90247;90248;90249;90250;90251;90252;90253;94402;94403;94404;94405;94406;94407;94408;94409;94410;94411;94412;94413;94414;94415;94416;94417;94418;94419;94420;94421;94422;94423;94424;94425;94426;94427;94428;94429;94430;94431;94432;95182;95183;95184;95185;95186;95187;95188;95189;95190;95191;95192;95193;95194;95195;95196;95197;95198;95199;95200;95201;95202;95203;95204;95205;95206;95207;95208;95209;95210;95211;95212;95213;99940;99941;99942;99943;99944;99945;99946;99947;99948;99949;99950;99951;99952;99953;99954;99955;105581;105582;105583;105584;105585;105586;105587;105588;105589;105590;105591;112516;112517;112518;112519;112520;112521;112522;112523;112524;112525;112526;112527;112528;112529;112530;112531;112532;112533;112534;112535;112536;112537;112538;112539;112540;112541;112542;112543;112544;112545;120725;120726;120727;120728;120729;120730;120731;120732;120733;120734;120735;120736;120737;120738;129643;129644;129645;129646;129647;129648;129649;129650;129651;129652;129653;129654;129655;129656;129657;129658;129659;129660;129661;129662;129663;129664;129665;129666;129667;129668;129669;129670;129752;129753;129754;129755;129756;129757;129758;129759;129760;129761;129762;129763;129764;129765;129766;129767;129768;129769;129770;129771;129772;129773;129774;129775;129776;129777;129778;129779;129780;129781;129782;129783;129784</t>
  </si>
  <si>
    <t>90;91;92;93;94;95;96;97;98;99;100;101;102;103;104;105;106;107;108;109;110;111;112;113;114;115;116;117;118;119;120;121;122;123;124;125;126;127;128;2332;2333;2334;2335;2336;2337;2338;2339;2340;2341;2342;2343;2344;2345;2346;2347;2348;2349;2350;2351;2352;2353;2354;2355;2356;2357;2358;2359;2360;2361;2362;2363;2364;2365;2366;2367;2368;3732;3733;3734;3735;3736;3737;3738;3739;3740;3741;3742;3743;3744;3745;3746;3747;3748;3749;3750;3751;3752;3753;3754;3755;3756;6514;6515;6516;6517;6518;6519;6520;6521;6522;6523;7334;7335;7336;7337;7338;7339;7340;7341;7342;7343;7344;7345;7346;7347;7348;7349;7350;7351;7352;7353;7354;7355;7356;7357;7358;7359;7360;7361;7362;7363;7364;7365;7366;7367;7368;7369;9908;9909;9910;9911;9912;9913;9914;9915;9916;9944;9945;9946;9947;9948;9949;9950;9951;9952;9953;9954;9955;9956;9957;9958;9959;11959;11960;11961;11962;11963;11964;11965;11966;11967;11968;11969;11970;11971;16765;16766;16767;16768;16769;16770;16771;16772;16773;16774;16775;16776;16777;18189;18190;18191;18192;18193;18194;18195;18196;18197;18198;18199;18200;18201;18202;18203;18204;18205;18206;18207;18208;18209;18210;18211;18212;18213;18214;18215;18216;18217;18218;18219;18220;18221;18222;18223;18224;18225;18226;18227;22553;22554;22555;22556;22557;22558;22559;22560;22561;22562;22563;22564;22565;22566;22567;22568;22569;22570;22571;22572;22573;22574;22575;22576;22577;22578;22579;22580;22581;22582;22583;22584;22585;22586;22607;22608;22609;22610;22611;22612;22613;22614;22615;22616;22617;22618;22619;22620;22621;22622;37315;37316;37317;37318;37319;37320;37321;37322;37323;37324;37325;37326;37327;37328;37329;37330;37331;37332;37333;37334;37335;37336;37337;52437;52438;52439;52440;52441;52442;54604;54605;54606;54607;54608;54609;54610;54611;54612;54613;54614;54615;54616;54617;54618;54619;54620;54621;54622;54623;54624;54625;54626;56619;56620;56621;56622;56623;56624;56625;56626;56627;56717;56718;56719;56720;56721;56722;56723;56724;56725;56726;56727;56728;56729;56730;56731;56732;63411;63412;63413;63414;63415;63416;63417;63418;63419;63420;63421;63422;63423;63424;63425;63426;63427;63428;63429;63430;63431;63432;63433;63434;63435;63436;63437;65545;65546;65547;65548;65549;65550;65551;65552;65553;65554;65555;65556;65557;65558;65559;65560;65561;65562;65563;65564;65565;65566;65567;65568;65569;65570;65571;65572;65573;65574;65575;65576;65577;65578;65579;65580;65581;65582;65583;65584;65585;65586;65587;65588;65589;65590;65591;65592;66768;66769;66770;66771;66772;66773;66774;66775;66776;66777;66778;66779;66780;66781;66782;66783;66784;66785;66786;66787;66788;66789;66790;66791;66792;66793;68178;68179;68180;68181;68182;68183;68184;68185;68186;68187;68188;68189;68190;68191;78180;78181;78182;78183;78184;78185;78186;78187;78188;78189;78190;78191;78192;78193;78194;78195;81376;81377;81378;81379;81380;81381;81382;81383;81384;81385;81386;81387;81388;81389;81390;81391;81392;81393;81394;81395;81396;81397;81398;81399;81400;81401;81402;81403;81977;81978;81979;81980;81981;81982;81983;81984;81985;81986;81987;81988;81989;81990;81991;81992;81993;81994;81995;81996;81997;81998;81999;82000;82001;82002;82003;82004;82005;85985;85986;85987;85988;85989;85990;85991;85992;85993;85994;85995;85996;85997;85998;85999;86000;90564;90565;90566;90567;90568;90569;90570;90571;90572;90573;90574;90575;90576;90577;90578;90579;90580;97764;97765;97766;97767;97768;97769;97770;97771;97772;97773;97774;97775;97776;97777;97778;97779;97780;97781;97782;97783;97784;104664;104665;104666;104667;104668;104669;112629;112630;112631;112632;112633;112634;112635;112636;112637;112638;112639;112640;112641;112642;112643;112644;112645;112646;112647;112648;112649;112650;112651;112652;112653;112654;112655;112656;112657;112658;112659;112660;112716;112717;112718;112719;112720;112721;112722;112723;112724;112725;112726;112727;112728;112729;112730;112731;112732;112733;112734;112735;112736;112737;112738;112739;112740;112741;112742;112743;112744;112745;112746;112747;112748;112749;112750</t>
  </si>
  <si>
    <t>123;2337;2368;3754;6523;7359;9915;9958;11965;16768;18190;18205;22576;22616;37329;52441;54608;56619;56722;63433;65547;65581;66787;68178;78182;81396;81979;85986;90572;97765;104664;112658;112737</t>
  </si>
  <si>
    <t>55;56</t>
  </si>
  <si>
    <t>159;288</t>
  </si>
  <si>
    <t>Q9DCJ5</t>
  </si>
  <si>
    <t>NADH dehydrogenase [ubiquinone] 1 alpha subcomplex subunit 8</t>
  </si>
  <si>
    <t>Ndufa8</t>
  </si>
  <si>
    <t>sp|Q9DCJ5|NDUA8_MOUSE NADH dehydrogenase [ubiquinone] 1 alpha subcomplex subunit 8 OS=Mus musculus OX=10090 GN=Ndufa8 PE=1 SV=3</t>
  </si>
  <si>
    <t>502;4923;5822</t>
  </si>
  <si>
    <t>536;5239;6187</t>
  </si>
  <si>
    <t>8865;8866;8867;8868;8869;8870;8871;8872;8873;8874;8875;8876;8877;8878;8879;8880;89260;89261;89262;89263;89264;89265;89266;89267;89268;89269;89270;89271;89272;89273;105905;105906;105907;105908;105909;105910;105911;105912;105913;105914;105915;105916;105917;105918;105919;105920;105921;105922;105923;105924;105925;105926</t>
  </si>
  <si>
    <t>7915;7916;7917;7918;7919;7920;7921;7922;7923;7924;7925;77254;77255;77256;90792;90793;90794;90795;90796;90797;90798;90799;90800;90801;90802;90803</t>
  </si>
  <si>
    <t>7925;77255;90802</t>
  </si>
  <si>
    <t>P84244;P02301;P68433;P84228</t>
  </si>
  <si>
    <t>4;4;3;3</t>
  </si>
  <si>
    <t>Histone H3.3;Histone H3.3C;Histone H3.1;Histone H3.2</t>
  </si>
  <si>
    <t>H3f3a;H3f3c;Hist1h3a;Hist1h3b</t>
  </si>
  <si>
    <t>sp|P84244|H33_MOUSE Histone H3.3 OS=Mus musculus OX=10090 GN=H3-3a PE=1 SV=2;sp|P02301|H3C_MOUSE Histone H3.3C OS=Mus musculus OX=10090 GN=H3-5 PE=3 SV=3;sp|P68433|H31_MOUSE Histone H3.1 OS=Mus musculus OX=10090 GN=H3c1 PE=1 SV=2;sp|P84228|H32_MOUSE Histon</t>
  </si>
  <si>
    <t>1369;1982;5666;7218</t>
  </si>
  <si>
    <t>1464;2107;6020;7658</t>
  </si>
  <si>
    <t>23604;23605;23606;23607;23608;23609;23610;23611;23612;23613;23614;23615;23616;23617;23618;23619;34450;34451;34452;34453;103154;103155;103156;103157;103158;103159;103160;103161;103162;103163;103164;103165;103166;103167;103168;103169;130381;130382;130383;130384;130385;130386;130387;130388;130389;130390;130391;130392;130393;130394;130395;130396</t>
  </si>
  <si>
    <t>20243;20244;20245;20246;29279;88737;88738;88739;88740;88741;88742;88743;88744;88745;88746;88747;88748;88749;88750;88751;88752;113201;113202;113203;113204;113205;113206;113207;113208;113209;113210;113211;113212</t>
  </si>
  <si>
    <t>20243;29279;88742;113205</t>
  </si>
  <si>
    <t>Voltage-dependent anion-selective channel protein 1</t>
  </si>
  <si>
    <t>Vdac1</t>
  </si>
  <si>
    <t>sp|Q60932|VDAC1_MOUSE Voltage-dependent anion-selective channel protein 1 OS=Mus musculus OX=10090 GN=Vdac1 PE=1 SV=3</t>
  </si>
  <si>
    <t>4261;4274;5975;6782;6966;7215</t>
  </si>
  <si>
    <t>4500;4513;6351;7206;7397;7655</t>
  </si>
  <si>
    <t>77490;77491;77492;77493;77494;77495;77496;77497;77498;77499;77500;77501;77502;77503;77664;77665;77666;77667;77668;77669;77670;77671;77672;77673;77674;77675;77676;77677;77678;77679;77680;77681;77682;77683;77684;77685;77686;77687;77688;77689;77690;77691;77692;77693;77694;77695;108478;108479;108480;108481;108482;108483;108484;108485;108486;108487;108488;108489;123234;123235;123236;123237;123238;123239;123240;123241;123242;123243;123244;126332;126333;126334;126335;126336;126337;126338;126339;126340;126341;126342;126343;126344;126345;126346;130345;130346;130347;130348;130349;130350;130351;130352;130353;130354;130355;130356</t>
  </si>
  <si>
    <t>67264;67265;67266;67365;67366;67367;67368;67369;67370;67371;67372;67373;67374;67375;67376;67377;67378;67379;67380;67381;67382;67383;67384;67385;67386;92646;92647;92648;92649;107015;107016;107017;107018;109696;109697;109698;109699;109700;109701;109702;109703;113181;113182</t>
  </si>
  <si>
    <t>67264;67380;92646;107017;109697;113181</t>
  </si>
  <si>
    <t>Cytochrome b-c1 complex subunit 2, mitochondrial</t>
  </si>
  <si>
    <t>Uqcrc2</t>
  </si>
  <si>
    <t>sp|Q9DB77|QCR2_MOUSE Cytochrome b-c1 complex subunit 2, mitochondrial OS=Mus musculus OX=10090 GN=Uqcrc2 PE=1 SV=1</t>
  </si>
  <si>
    <t>572;578;1514;2246;2423;3017;3292;4093;4440;5120;5201;5539;6901;7027</t>
  </si>
  <si>
    <t>610;616;1622;2381;2567;3198;3483;4321;4687;5449;5532;5886;7328;7459</t>
  </si>
  <si>
    <t>9881;9882;9883;9884;9885;9886;9887;9888;9889;9890;9891;9892;9893;9894;9895;9896;9952;9953;9954;9955;9956;9957;9958;9959;9960;9961;9962;9963;9964;9965;9966;9967;9968;26263;26264;26265;26266;26267;26268;26269;26270;26271;26272;26273;26274;26275;26276;40064;40065;40066;40067;40068;40069;40070;40071;40072;40073;40074;43348;43349;43350;43351;43352;43353;43354;43355;43356;43357;43358;43359;43360;43361;43362;43363;54434;54435;54436;54437;54438;54439;54440;54441;54442;54443;54444;54445;54446;54447;54448;54449;54450;54451;54452;54453;54454;54455;54456;54457;54458;54459;54460;54461;54462;59056;59057;59058;59059;59060;59061;59062;59063;59064;59065;59066;59067;59068;74033;74034;74035;74036;74037;74038;74039;74040;74041;74042;74043;74044;74045;74046;74047;74048;74049;74050;74051;74052;74053;74054;80049;80050;80051;80052;80053;80054;80055;80056;80057;80058;80059;80060;80061;80062;80063;92945;92946;92947;92948;92949;92950;92951;92952;92953;92954;92955;92956;92957;94329;94330;94331;94332;94333;100492;100493;100494;100495;100496;100497;100498;100499;100500;100501;100502;100503;100504;100505;100506;125102;125103;125104;125105;125106;125107;125108;125109;125110;125111;125112;125113;125114;127378;127379;127380;127381;127382;127383;127384;127385;127386;127387;127388;127389;127390;127391;127392;127393;127394;127395;127396;127397;127398;127399;127400;127401;127402;127403;127404;127405;127406;127407;127408;127409</t>
  </si>
  <si>
    <t>8544;8545;8546;8547;8548;8549;8550;8551;8552;8553;8554;8555;8556;8557;8558;8559;8608;8609;8610;8611;8612;8613;8614;8615;8616;8617;8618;8619;8620;8621;8622;8623;22534;22535;22536;22537;22538;22539;22540;22541;22542;22543;22544;22545;22546;22547;34927;37774;37775;37776;37777;37778;37779;37780;37781;37782;37783;37784;37785;37786;37787;37788;47512;47513;47514;47515;47516;47517;47518;47519;47520;47521;47522;47523;47524;47525;47526;47527;47528;47529;51445;51446;51447;51448;51449;51450;51451;51452;51453;51454;51455;63688;63689;63690;63691;63692;63693;63694;63695;63696;63697;63698;63699;63700;63701;63702;63703;63704;63705;63706;63707;63708;63709;69059;69060;69061;69062;69063;69064;69065;69066;69067;69068;69069;69070;69071;69072;80366;80367;80368;80369;80370;80371;80372;80373;80374;80375;80376;80377;81336;86497;86498;86499;86500;86501;86502;86503;86504;86505;86506;86507;86508;108670;108671;108672;108673;108674;108675;108676;108677;108678;108679;108680;108681;110644;110645;110646;110647;110648;110649;110650;110651;110652;110653;110654;110655;110656;110657;110658;110659;110660;110661;110662;110663;110664;110665;110666;110667;110668;110669;110670;110671;110672;110673;110674;110675</t>
  </si>
  <si>
    <t>8544;8623;22539;34927;37783;47512;51453;63701;69069;80367;81336;86508;108680;110673</t>
  </si>
  <si>
    <t>O35490;Q91WS4</t>
  </si>
  <si>
    <t>O35490</t>
  </si>
  <si>
    <t>19;3</t>
  </si>
  <si>
    <t>Betaine--homocysteine S-methyltransferase 1</t>
  </si>
  <si>
    <t>Bhmt</t>
  </si>
  <si>
    <t>sp|O35490|BHMT1_MOUSE Betaine--homocysteine S-methyltransferase 1 OS=Mus musculus OX=10090 GN=Bhmt PE=1 SV=1</t>
  </si>
  <si>
    <t>407;363</t>
  </si>
  <si>
    <t>192;220;222;247;517;658;1223;1683;2100;2223;2692;2865;3385;4031;5002;5090;5119;6637;7103</t>
  </si>
  <si>
    <t>208;237;239;265;551;698;699;1309;1799;2231;2358;2849;2850;3038;3584;4256;5323;5418;5448;7055;7538</t>
  </si>
  <si>
    <t>3406;3407;3408;3409;3410;3411;3412;3413;3414;3415;3416;3417;3418;3419;3420;3421;3422;3423;3424;3425;3426;3427;3428;3429;3430;3431;3432;3433;3434;3435;3436;3437;3908;3909;3910;3911;3912;3913;3914;3915;3916;3917;3918;3919;3920;3921;3922;3923;3924;3925;3926;3927;3928;3929;3930;3931;3932;3933;3934;3935;3936;3937;3938;3939;3954;3955;3956;3957;3958;3959;3960;3961;3962;3963;3964;3965;3966;3967;3968;4469;4470;4471;4472;4473;4474;4475;4476;4477;4478;4479;4480;4481;4482;9043;9044;9045;9046;9047;9048;9049;9050;9051;9052;9053;9054;9055;9056;9057;9058;9059;9060;9061;9062;9063;9064;9065;9066;9067;9068;9069;9070;9071;9072;9073;9074;9075;9076;11148;11149;11150;11151;11152;11153;11154;11155;11156;11157;11158;11159;11160;11161;11162;11163;11164;11165;11166;11167;11168;11169;11170;11171;11172;11173;11174;11175;11176;11177;11178;11179;11180;11181;11182;11183;11184;11185;11186;11187;11188;21141;21142;21143;21144;21145;21146;21147;21148;21149;21150;21151;21152;21153;21154;21155;21156;29538;29539;29540;29541;29542;29543;29544;29545;29546;29547;29548;29549;29550;37016;37017;37018;37019;37020;37021;37022;37023;37024;37025;37026;37027;37028;39702;39703;39704;39705;39706;39707;39708;39709;39710;39711;39712;39713;39714;39715;48170;48171;48172;48173;48174;48175;48176;48177;48178;48179;48180;48181;48182;48183;48184;48185;48186;48187;48188;48189;48190;48191;48192;48193;48194;48195;48196;48197;48198;48199;48200;48201;48202;48203;48204;48205;48206;48207;48208;48209;51721;51722;51723;51724;51725;51726;51727;51728;51729;51730;51731;51732;51733;51734;51735;51736;51737;51738;51739;51740;51741;51742;51743;51744;51745;51746;51747;51748;51749;51750;51751;51752;60855;60856;60857;60858;60859;60860;60861;60862;60863;60864;60865;60866;60867;60868;60869;60870;60871;60872;60873;60874;60875;60876;60877;60878;60879;60880;60881;60882;60883;60884;60885;73093;73094;73095;73096;73097;73098;90742;90743;90744;90745;90746;90747;90748;90749;90750;90751;90752;90753;90754;90755;90756;90757;90758;90759;90760;90761;90762;90763;90764;90765;90766;90767;90768;90769;90770;90771;90772;90773;90774;90775;90776;90777;90778;90779;90780;90781;90782;90783;90784;90785;90786;90787;90788;90789;92468;92469;92470;92471;92472;92473;92474;92475;92476;92477;92478;92479;92480;92481;92482;92483;92916;92917;92918;92919;92920;92921;92922;92923;92924;92925;92926;92927;92928;92929;92930;92931;92932;92933;92934;92935;92936;92937;92938;92939;92940;92941;92942;92943;92944;120583;120584;120585;120586;120587;120588;120589;120590;120591;120592;120593;120594;120595;120596;120597;120598;128413;128414;128415;128416;128417;128418;128419;128420;128421;128422;128423;128424;128425;128426;128427;128428;128429;128430;128431;128432;128433;128434;128435;128436;128437;128438;128439;128440;128441;128442;128443;128444</t>
  </si>
  <si>
    <t>3092;3093;3094;3095;3096;3097;3098;3099;3100;3101;3102;3103;3104;3105;3106;3107;3108;3109;3110;3111;3112;3113;3114;3115;3116;3117;3118;3119;3120;3121;3489;3490;3491;3492;3493;3494;3495;3496;3497;3498;3499;3500;3501;3502;3503;3504;3505;3506;3507;3508;3509;3510;3511;3512;3513;3514;3515;3516;3517;3518;3519;3533;3534;3535;3536;3537;3538;3539;3540;3541;3542;3977;3978;3979;3980;3981;3982;3983;3984;3985;3986;3987;3988;8030;8031;8032;8033;8034;8035;8036;8037;8038;8039;8040;8041;8042;8043;8044;8045;8046;8047;8048;8049;8050;8051;8052;8053;8054;8055;8056;8057;9490;9491;9492;9493;9494;9495;9496;9497;9498;9499;9500;9501;9502;9503;9504;9505;9506;9507;9508;9509;9510;9511;9512;9513;9514;9515;9516;9517;9518;9519;9520;9521;9522;9523;18125;18126;18127;18128;18129;18130;18131;18132;18133;18134;18135;18136;18137;18138;18139;18140;18141;18142;18143;25342;25343;25344;25345;25346;25347;25348;25349;25350;25351;25352;31955;31956;31957;31958;31959;31960;31961;31962;31963;31964;31965;31966;31967;34608;34609;34610;34611;34612;34613;34614;34615;34616;34617;34618;34619;34620;34621;34622;34623;34624;34625;34626;34627;34628;34629;34630;34631;34632;34633;34634;42077;42078;42079;42080;42081;42082;42083;42084;42085;42086;42087;42088;42089;42090;42091;42092;42093;42094;42095;42096;42097;42098;42099;42100;42101;42102;42103;45277;45278;45279;45280;45281;45282;45283;45284;45285;45286;45287;45288;45289;45290;45291;45292;45293;45294;45295;45296;45297;45298;45299;45300;45301;45302;45303;52894;52895;52896;52897;52898;52899;52900;52901;52902;52903;52904;52905;52906;52907;52908;52909;52910;52911;52912;52913;52914;52915;63029;78620;78621;78622;78623;78624;78625;78626;78627;78628;78629;78630;78631;78632;78633;78634;78635;78636;78637;78638;78639;78640;78641;78642;78643;78644;78645;78646;78647;78648;78649;78650;78651;78652;78653;78654;78655;80057;80058;80059;80060;80061;80062;80063;80064;80065;80066;80067;80068;80069;80355;80356;80357;80358;80359;80360;80361;80362;80363;80364;80365;104575;104576;104577;104578;104579;104580;104581;104582;104583;104584;104585;104586;104587;104588;104589;104590;104591;104592;104593;104594;104595;104596;104597;104598;104599;104600;104601;104602;104603;111411;111412;111413;111414;111415;111416;111417;111418;111419;111420;111421;111422;111423;111424;111425;111426;111427;111428;111429</t>
  </si>
  <si>
    <t>3099;3495;3539;3979;8034;9498;18128;25343;31963;34619;42094;45302;52913;63029;78639;80060;80365;104602;111422</t>
  </si>
  <si>
    <t>34;35</t>
  </si>
  <si>
    <t>245;337</t>
  </si>
  <si>
    <t>37;318;855;891;892;2574;3268;3635;3687;4092;5112;6045;6054;6453;6683;6819</t>
  </si>
  <si>
    <t>38;39;341;910;955;956;2724;3459;3843;3897;4319;4320;5440;5441;6425;6434;6857;7103;7244</t>
  </si>
  <si>
    <t>564;565;566;567;568;569;570;571;572;573;574;575;576;577;578;579;580;581;582;583;5798;5799;5800;5801;5802;5803;5804;5805;5806;14519;14520;14521;14522;14523;14524;14525;14526;14527;14528;14529;14530;14531;14532;15650;15651;15652;15653;15654;15655;15656;15657;15658;15659;15660;15661;15662;15663;15664;15665;15666;15667;15668;15669;15670;15671;15672;15673;15674;15675;15676;15677;15678;46092;46093;46094;46095;46096;46097;46098;46099;46100;46101;46102;46103;46104;46105;46106;46107;46108;58704;58705;58706;58707;58708;58709;58710;58711;58712;58713;58714;58715;58716;65924;65925;65926;65927;65928;65929;65930;65931;65932;65933;65934;65935;65936;66809;66810;66811;66812;66813;66814;66815;66816;66817;66818;66819;66820;66821;66822;66823;66824;66825;66826;66827;66828;66829;66830;66831;66832;66833;74013;74014;74015;74016;74017;74018;74019;74020;74021;74022;74023;74024;74025;74026;74027;74028;74029;74030;74031;74032;92791;92792;92793;92794;92795;92796;92797;92798;92799;92800;92801;92802;92803;92804;92805;92806;92807;92808;92809;92810;92811;92812;92813;92814;92815;92816;92817;92818;92819;92820;92821;92822;92823;109910;109911;109912;109913;109914;109915;109916;109917;109918;109919;109920;109921;109922;109923;109924;109925;109926;109927;109928;109929;109930;109931;109932;109933;109934;109935;109936;109937;109938;109939;109940;109941;109942;110075;110076;110077;110078;110079;110080;110081;110082;110083;110084;110085;110086;110087;110088;110089;110090;117394;117395;117396;117397;117398;117399;117400;117401;117402;117403;117404;117405;117406;117407;117408;117409;121289;121290;121291;121292;121293;121294;121295;121296;121297;121298;121299;121300;121301;121302;121303;121304;121305;121306;121307;121308;121309;121310;121311;121312;121313;121314;121315;121316;123833;123834;123835;123836;123837;123838;123839;123840;123841;123842;123843;123844</t>
  </si>
  <si>
    <t>421;422;423;424;425;426;427;428;429;430;431;432;433;434;435;436;437;5469;5470;5471;5472;5473;5474;5475;12550;12551;12552;12553;12554;12555;12556;12557;13910;13911;13912;13913;13914;13915;13916;13917;13918;13919;13920;13921;13922;13923;13924;13925;40256;40257;40258;40259;51179;51180;51181;51182;51183;51184;51185;51186;51187;51188;51189;51190;51191;56802;57516;57517;57518;57519;57520;57521;57522;57523;57524;57525;57526;57527;57528;57529;57530;57531;57532;57533;57534;57535;57536;57537;57538;63669;63670;63671;63672;63673;63674;63675;63676;63677;63678;63679;63680;63681;63682;63683;63684;63685;63686;63687;80281;80282;80283;80284;80285;80286;80287;80288;80289;80290;80291;80292;80293;80294;80295;94787;94788;94789;94790;94791;94792;94793;94794;94795;94796;94797;94798;94799;94800;94801;94802;94803;94804;94805;94806;94807;94808;94809;94886;94887;94888;94889;94890;94891;94892;94893;94894;94895;102227;102228;102229;102230;102231;102232;102233;102234;102235;102236;102237;102238;102239;102240;102241;102242;105101;105102;105103;105104;105105;105106;105107;105108;105109;105110;105111;105112;105113;105114;105115;105116;105117;107653</t>
  </si>
  <si>
    <t>433;5471;12556;13910;13911;40256;51180;56802;57532;63680;80290;94807;94890;102238;105111;107653</t>
  </si>
  <si>
    <t>291;292;293</t>
  </si>
  <si>
    <t>163;203;217</t>
  </si>
  <si>
    <t>Q80XL6</t>
  </si>
  <si>
    <t>Acyl-CoA dehydrogenase family member 11</t>
  </si>
  <si>
    <t>Acad11</t>
  </si>
  <si>
    <t>sp|Q80XL6|ACD11_MOUSE Acyl-CoA dehydrogenase family member 11 OS=Mus musculus OX=10090 GN=Acad11 PE=1 SV=2</t>
  </si>
  <si>
    <t>26;786;857;873;1610;2846;3573;3586;3666;4405;4469;4473;5420;5486;6668;6909;6985;7080</t>
  </si>
  <si>
    <t>27;837;912;928;1721;3017;3780;3793;3875;4648;4724;4728;5762;5832;7086;7336;7417;7515</t>
  </si>
  <si>
    <t>408;409;410;411;412;413;414;415;416;417;418;419;420;421;422;423;13358;13359;13360;13361;13362;13363;13364;13365;13366;13367;13368;14543;14544;14545;14546;14547;14548;14549;14915;14916;14917;14918;14919;14920;14921;28432;28433;51369;51370;51371;51372;51373;51374;51375;51376;51377;51378;51379;51380;51381;51382;51383;51384;65015;65016;65017;65018;65019;65020;65021;65022;65023;65024;65025;65026;65027;65028;65029;65030;65031;65032;65033;65034;65035;65036;65037;65038;65039;65040;65041;65042;65043;65235;65236;65237;65238;65239;65240;65241;65242;65243;65244;65245;65246;65247;65248;66545;66546;66547;66548;66549;66550;66551;66552;66553;66554;66555;66556;66557;66558;66559;66560;66561;66562;66563;66564;66565;66566;66567;66568;66569;66570;66571;66572;66573;66574;66575;66576;79555;79556;80630;80631;80632;80633;80634;80635;80636;80637;80638;80639;80640;80641;80642;80643;80644;80645;80684;80685;98275;98276;98277;98278;98279;98280;98281;98282;98283;98284;98285;98286;99581;99582;99583;99584;99585;99586;99587;99588;99589;99590;99591;99592;99593;99594;99595;99596;99597;99598;99599;99600;99601;99602;99603;99604;99605;99606;99607;99608;99609;99610;99611;121049;121050;121051;121052;121053;121054;121055;121056;121057;121058;121059;121060;121061;121062;121063;121064;125351;125352;125353;125354;125355;125356;125357;125358;125359;125360;125361;125362;125363;125364;126692;126693;126694;126695;126696;126697;126698;126699;126700;126701;126702;126703;126704;126705;126706;126707;128091;128092;128093;128094;128095;128096;128097;128098;128099;128100;128101;128102;128103;128104;128105;128106</t>
  </si>
  <si>
    <t>336;337;338;339;340;341;342;11661;11662;11663;11664;11665;11666;11667;11668;11669;12564;12565;12566;12567;12568;13011;24452;24453;44864;44865;44866;44867;44868;44869;44870;44871;44872;44873;44874;44875;44876;56129;56130;56131;56132;56133;56134;56135;56136;56137;56138;56316;56317;56318;56319;56320;56321;56322;56323;56324;56325;56326;56327;56328;57364;57365;57366;57367;57368;57369;57370;57371;57372;57373;57374;57375;57376;57377;57378;57379;57380;68671;68672;69586;69587;69588;69589;69590;69591;69592;69593;69594;69595;69596;69597;69619;84389;84390;84391;84392;84393;84394;84395;84396;84397;84398;84399;84400;85709;85710;85711;85712;85713;85714;85715;85716;85717;85718;85719;85720;85721;85722;85723;85724;85725;85726;85727;85728;104943;104944;104945;104946;104947;104948;104949;104950;104951;104952;104953;104954;104955;104956;104957;104958;109069;110150;111157;111158;111159;111160;111161;111162;111163;111164;111165;111166;111167;111168;111169</t>
  </si>
  <si>
    <t>336;11666;12566;13011;24453;44872;56130;56326;57372;68672;69587;69619;84390;85711;104947;109069;110150;111160</t>
  </si>
  <si>
    <t>Q9Z0X1</t>
  </si>
  <si>
    <t>Apoptosis-inducing factor 1, mitochondrial</t>
  </si>
  <si>
    <t>Aifm1</t>
  </si>
  <si>
    <t>sp|Q9Z0X1|AIFM1_MOUSE Apoptosis-inducing factor 1, mitochondrial OS=Mus musculus OX=10090 GN=Aifm1 PE=1 SV=1</t>
  </si>
  <si>
    <t>252;462;870;1483;2579;3737;5598;6629</t>
  </si>
  <si>
    <t>271;496;925;1583;2729;3948;5949;7045</t>
  </si>
  <si>
    <t>4628;4629;4630;4631;4632;4633;4634;4635;4636;4637;4638;4639;4640;4641;4642;4643;8207;8208;8209;8210;8211;8212;8213;8214;8215;8216;8217;8218;8219;8220;8221;8222;14851;14852;14853;14854;14855;14856;14857;14858;14859;14860;14861;14862;14863;14864;14865;14866;14867;14868;14869;14870;14871;14872;14873;14874;14875;14876;14877;14878;25465;25466;25467;25468;25469;25470;25471;25472;25473;25474;25475;25476;25477;25478;25479;46173;46174;46175;46176;46177;46178;46179;46180;46181;46182;46183;46184;46185;46186;46187;46188;67604;67605;67606;67607;67608;67609;67610;67611;67612;67613;101586;101587;101588;101589;101590;101591;101592;101593;101594;101595;101596;101597;101598;101599;101600;120431;120432;120433;120434;120435;120436;120437;120438;120439;120440;120441;120442;120443;120444</t>
  </si>
  <si>
    <t>4194;4195;4196;4197;4198;4199;4200;4201;4202;4203;4204;4205;4206;4207;7370;7371;7372;7373;7374;7375;7376;7377;7378;7379;12963;12964;12965;12966;12967;12968;12969;12970;12971;12972;12973;12974;12975;21563;21564;21565;21566;21567;21568;21569;21570;21571;21572;21573;40288;40289;40290;40291;40292;40293;40294;40295;58164;87270;87271;87272;87273;87274;87275;104473;104474;104475;104476;104477;104478;104479;104480;104481;104482</t>
  </si>
  <si>
    <t>4196;7372;12975;21566;40288;58164;87271;104475</t>
  </si>
  <si>
    <t>Q5SW19</t>
  </si>
  <si>
    <t>Clustered mitochondria protein homolog</t>
  </si>
  <si>
    <t>Cluh</t>
  </si>
  <si>
    <t>sp|Q5SW19|CLU_MOUSE Clustered mitochondria protein homolog OS=Mus musculus OX=10090 GN=Cluh PE=1 SV=2</t>
  </si>
  <si>
    <t>508;724;756;1056;1424;1550;1679;2827;2870;2968;3566;3823;4671;4970;6257;6362;6471;6539;6757;7147</t>
  </si>
  <si>
    <t>542;769;801;1133;1521;1661;1795;2997;3043;3145;3772;4040;4975;5290;6652;6762;6875;6946;7180;7582</t>
  </si>
  <si>
    <t>8947;8948;8949;8950;8951;8952;8953;8954;8955;8956;8957;8958;12253;12254;12255;12256;12257;12258;12259;12260;12261;12664;12665;12666;12667;12668;12669;18448;18449;18450;18451;18452;18453;18454;18455;18456;18457;18458;18459;18460;24510;24511;24512;24513;24514;24515;24516;24517;24518;24519;24520;24521;24522;26902;26903;26904;26905;26906;26907;26908;26909;26910;26911;26912;26913;26914;26915;29481;29482;29483;29484;29485;29486;29487;29488;29489;29490;29491;29492;51106;51107;51108;51109;51110;51111;51112;51113;51823;51824;51825;51826;51827;51828;51829;51830;51831;51832;51833;53536;53537;53538;53539;53540;53541;53542;53543;53544;53545;53546;53547;53548;53549;53550;53551;64673;64674;64675;64676;64677;64678;64679;64680;64681;64682;64683;64684;64685;64686;64687;64688;69445;69446;69447;69448;69449;69450;69451;69452;69453;69454;69455;69456;69457;69458;84807;84808;84809;84810;84811;84812;84813;84814;84815;84816;84817;84818;84819;84820;84821;90227;90228;90229;90230;90231;90232;90233;90234;90235;90236;90237;114070;114071;114072;114073;114074;114075;114076;114077;114078;114079;114080;114081;114082;114083;114084;114085;115653;115654;115655;115656;115657;115658;115659;115660;115661;115662;115663;115664;115665;117709;117710;117711;117712;117713;117714;117715;117716;117717;117718;117719;117720;117721;117722;117723;117724;117725;117726;117727;117728;117729;117730;117731;117732;117733;117734;117735;117736;118829;118830;118831;118832;122770;122771;122772;122773;122774;122775;122776;122777;122778;122779;122780;122781;129071;129072;129073;129074;129075;129076;129077;129078</t>
  </si>
  <si>
    <t>7971;7972;10361;10362;10363;10364;10365;10366;10367;10368;10641;10642;10643;10644;10645;10646;15880;15881;15882;15883;15884;20863;20864;20865;20866;20867;20868;20869;20870;20871;20872;22992;25305;25306;25307;25308;44586;44587;44588;44589;44590;44591;44592;44593;45355;45356;45357;45358;45359;45360;45361;45362;45363;46789;46790;46791;46792;46793;46794;46795;46796;46797;46798;46799;46800;55726;55727;55728;55729;55730;55731;55732;55733;55734;55735;55736;55737;55738;55739;60109;60110;60111;60112;60113;60114;60115;60116;73340;73341;73342;78179;99062;99063;99064;99065;99066;99067;99068;99069;99070;99071;99072;99073;100314;100315;100316;100317;102446;102447;102448;102449;102450;103259;103260;103261;103262;106365;106366;106367;106368;106369;106370;106371;111895</t>
  </si>
  <si>
    <t>7971;10363;10643;15881;20868;22992;25305;44587;45356;46798;55727;60112;73341;78179;99063;100314;102446;103259;106368;111895</t>
  </si>
  <si>
    <t>P97742;Q924X2</t>
  </si>
  <si>
    <t>P97742</t>
  </si>
  <si>
    <t>24;2</t>
  </si>
  <si>
    <t>Carnitine O-palmitoyltransferase 1, liver isoform</t>
  </si>
  <si>
    <t>Cpt1a</t>
  </si>
  <si>
    <t>sp|P97742|CPT1A_MOUSE Carnitine O-palmitoyltransferase 1, liver isoform OS=Mus musculus OX=10090 GN=Cpt1a PE=1 SV=4</t>
  </si>
  <si>
    <t>773;772</t>
  </si>
  <si>
    <t>18;217;1433;1642;1746;2162;2444;2729;3182;3567;3597;3956;4113;4173;4241;4604;5020;5277;5467;6107;6147;6330;6855;7128</t>
  </si>
  <si>
    <t>19;234;1530;1756;1865;2296;2588;2888;3372;3773;3804;4175;4342;4408;4480;4899;5343;5610;5813;6490;6535;6728;7281;7563</t>
  </si>
  <si>
    <t>302;303;304;305;306;307;308;309;310;311;312;3847;3848;3849;3850;3851;3852;3853;3854;3855;3856;3857;3858;3859;3860;3861;3862;3863;3864;3865;3866;3867;3868;3869;3870;3871;3872;3873;3874;3875;3876;3877;3878;24640;24641;24642;24643;24644;24645;24646;24647;24648;24649;24650;24651;24652;24653;24654;28947;28948;28949;28950;28951;28952;28953;28954;28955;28956;28957;28958;28959;28960;28961;28962;30736;30737;30738;30739;30740;30741;30742;30743;30744;30745;30746;30747;30748;30749;38123;38124;38125;38126;38127;38128;38129;38130;43824;43825;43826;43827;43828;43829;43830;43831;43832;43833;48974;48975;48976;48977;48978;48979;48980;48981;48982;48983;48984;48985;57267;57268;57269;57270;57271;57272;57273;57274;57275;57276;57277;57278;57279;57280;57281;57282;57283;57284;57285;57286;57287;57288;57289;57290;57291;57292;57293;57294;57295;57296;57297;57298;64689;64690;64691;64692;64693;64694;64695;64696;64697;64698;64699;64700;64701;64702;64703;64704;64705;65392;65393;65394;65395;65396;65397;65398;65399;65400;65401;65402;65403;65404;65405;65406;71747;71748;71749;71750;71751;71752;71753;71754;71755;71756;71757;71758;71759;71760;71761;71762;74624;74625;75952;75953;75954;75955;75956;75957;75958;75959;75960;75961;75962;75963;75964;75965;77203;77204;77205;77206;77207;77208;77209;77210;77211;77212;77213;77214;77215;77216;77217;77218;83583;83584;83585;83586;83587;83588;83589;83590;83591;83592;83593;83594;83595;83596;83597;83598;83599;83600;83601;83602;91121;91122;91123;91124;91125;91126;91127;91128;91129;91130;91131;91132;91133;95879;95880;95881;95882;95883;95884;95885;95886;95887;99243;99244;99245;99246;99247;99248;99249;99250;99251;99252;99253;99254;99255;99256;99257;111094;111095;111096;111097;111098;111099;111100;111101;111102;111103;111104;111105;111106;111107;111108;111109;111110;111111;111112;111113;111114;111115;111116;112080;112081;112082;112083;112084;112085;112086;112087;112088;112089;112090;112091;112092;112093;112094;112095;115159;124430;124431;124432;124433;124434;124435;124436;124437;124438;124439;124440;124441;124442;128765;128766;128767;128768;128769;128770;128771;128772;128773;128774;128775;128776;128777;128778;128779;128780</t>
  </si>
  <si>
    <t>260;261;262;263;264;265;266;267;268;3431;3432;3433;3434;3435;3436;3437;3438;3439;3440;3441;3442;3443;3444;3445;3446;3447;3448;3449;3450;3451;3452;3453;3454;3455;3456;3457;3458;3459;20943;20944;20945;20946;20947;24918;24919;24920;24921;24922;24923;24924;24925;24926;24927;24928;24929;26539;26540;26541;26542;26543;32850;38277;38278;42877;42878;42879;42880;42881;42882;42883;42884;42885;49823;49824;49825;49826;49827;49828;49829;49830;49831;49832;49833;49834;49835;49836;49837;49838;49839;49840;49841;49842;49843;49844;49845;49846;49847;49848;49849;49850;49851;49852;49853;49854;49855;49856;49857;49858;49859;49860;55740;55741;55742;55743;55744;55745;55746;55747;55748;55749;55750;55751;55752;55753;55754;55755;56416;56417;56418;56419;56420;56421;56422;56423;56424;56425;56426;56427;56428;56429;56430;61962;61963;61964;61965;61966;61967;61968;61969;61970;61971;61972;61973;61974;61975;61976;64309;64310;65935;67057;67058;67059;67060;67061;67062;67063;67064;67065;67066;67067;67068;67069;67070;72311;72312;72313;72314;72315;72316;72317;72318;72319;72320;72321;72322;78881;78882;78883;78884;78885;78886;78887;78888;78889;78890;82511;82512;82513;82514;85329;85330;85331;85332;85333;85334;85335;85336;85337;85338;85339;85340;95944;95945;95946;95947;95948;95949;95950;95951;95952;95953;95954;95955;95956;97398;97399;97400;97401;97402;97403;97404;97405;97406;97407;97408;97409;97410;97411;97412;97413;99892;108175;108176;108177;108178;108179;111653;111654;111655;111656;111657;111658;111659;111660;111661;111662;111663;111664;111665;111666;111667;111668</t>
  </si>
  <si>
    <t>267;3454;20947;24926;26543;32850;38278;42877;49852;55746;56427;61968;64310;65935;67057;72319;78883;82512;85337;95947;97408;99892;108175;111662</t>
  </si>
  <si>
    <t>Q8BH95</t>
  </si>
  <si>
    <t>Enoyl-CoA hydratase, mitochondrial</t>
  </si>
  <si>
    <t>Echs1</t>
  </si>
  <si>
    <t>sp|Q8BH95|ECHM_MOUSE Enoyl-CoA hydratase, mitochondrial OS=Mus musculus OX=10090 GN=Echs1 PE=1 SV=1</t>
  </si>
  <si>
    <t>480;4314;4871</t>
  </si>
  <si>
    <t>514;4554;5184</t>
  </si>
  <si>
    <t>8520;78262;78263;78264;78265;78266;78267;78268;78269;78270;78271;78272;78273;78274;78275;78276;78277;88373;88374;88375;88376;88377;88378;88379;88380;88381;88382;88383;88384;88385;88386;88387</t>
  </si>
  <si>
    <t>7700;67748;67749;67750;67751;67752;67753;67754;67755;67756;67757;67758;67759;67760;76438;76439;76440</t>
  </si>
  <si>
    <t>7700;67751;76439</t>
  </si>
  <si>
    <t>P62264</t>
  </si>
  <si>
    <t>40S ribosomal protein S14</t>
  </si>
  <si>
    <t>Rps14</t>
  </si>
  <si>
    <t>sp|P62264|RS14_MOUSE 40S ribosomal protein S14 OS=Mus musculus OX=10090 GN=Rps14 PE=1 SV=3</t>
  </si>
  <si>
    <t>2910;6056</t>
  </si>
  <si>
    <t>3084;6436</t>
  </si>
  <si>
    <t>52494;52495;52496;52497;52498;52499;52500;52501;52502;52503;52504;52505;52506;52507;52508;110103;110104;110105;110106;110107;110108;110109;110110;110111;110112;110113;110114;110115;110116;110117;110118;110119;110120</t>
  </si>
  <si>
    <t>45886;45887;45888;94908;94909;94910;94911;94912;94913;94914;94915;94916;94917;94918;94919;94920</t>
  </si>
  <si>
    <t>45888;94920</t>
  </si>
  <si>
    <t>P56395</t>
  </si>
  <si>
    <t>Cytochrome b5</t>
  </si>
  <si>
    <t>Cyb5a</t>
  </si>
  <si>
    <t>sp|P56395|CYB5_MOUSE Cytochrome b5 OS=Mus musculus OX=10090 GN=Cyb5a PE=1 SV=2</t>
  </si>
  <si>
    <t>1533;1895;5689;6202;7291</t>
  </si>
  <si>
    <t>1643;2018;6043;6595;7734</t>
  </si>
  <si>
    <t>26603;26604;26605;26606;26607;26608;26609;26610;26611;26612;26613;26614;26615;26616;26617;26618;26619;26620;26621;26622;26623;26624;26625;26626;26627;26628;26629;26630;26631;26632;26633;33189;33190;33191;33192;33193;33194;33195;33196;33197;33198;33199;33200;33201;33202;33203;33204;33205;33206;33207;33208;33209;33210;33211;33212;33213;33214;33215;33216;33217;33218;33219;103530;103531;103532;103533;103534;103535;103536;103537;103538;103539;103540;103541;103542;103543;103544;103545;103546;103547;103548;103549;103550;103551;103552;103553;103554;103555;103556;103557;103558;113072;113073;113074;113075;113076;113077;113078;113079;113080;113081;113082;113083;113084;113085;113086;113087;113088;113089;113090;113091;113092;113093;113094;113095;131828;131829;131830;131831;131832;131833;131834;131835;131836;131837;131838;131839;131840;131841;131842;131843</t>
  </si>
  <si>
    <t>22753;22754;22755;22756;22757;22758;22759;22760;22761;22762;22763;22764;22765;22766;22767;22768;22769;22770;22771;22772;22773;22774;22775;22776;22777;22778;22779;22780;28308;28309;28310;28311;28312;28313;28314;28315;28316;28317;89001;89002;89003;89004;89005;89006;89007;89008;89009;89010;89011;89012;89013;89014;89015;89016;89017;89018;89019;89020;89021;89022;89023;89024;89025;98147;98148;98149;98150;98151;98152;98153;98154;98155;98156;98157;98158;98159;98160;98161;98162;98163;98164;98165;98166;114559;114560;114561;114562;114563;114564;114565;114566;114567;114568;114569;114570;114571;114572;114573;114574</t>
  </si>
  <si>
    <t>22774;28317;89023;98157;114563</t>
  </si>
  <si>
    <t>226;227;2821;3920;4676;5797;5798;6047;6265;6682</t>
  </si>
  <si>
    <t>243;244;2991;4138;4980;6160;6161;6427;6660;7102</t>
  </si>
  <si>
    <t>4044;4045;4046;4047;4048;4049;4050;4051;4052;4053;4054;4055;4056;4057;4058;4059;4060;4061;4062;4063;4064;4065;4066;4067;4068;4069;4070;4071;4072;4073;4074;4075;50995;50996;50997;50998;50999;51000;51001;51002;51003;51004;51005;51006;51007;51008;51009;51010;71153;71154;71155;71156;71157;71158;71159;71160;71161;71162;71163;71164;71165;71166;71167;84908;84909;84910;84911;84912;84913;84914;84915;84916;84917;84918;84919;84920;84921;84922;84923;105553;105554;105555;105556;105557;105558;105559;105560;105561;105562;105563;105564;105565;105566;105567;105568;105569;105570;105571;105572;105573;105574;105575;105576;105577;105578;105579;105580;109955;109956;109957;109958;109959;109960;109961;109962;109963;109964;109965;109966;109967;114201;114202;114203;114204;114205;114206;114207;114208;114209;114210;114211;114212;114213;114214;114215;114216;121273;121274;121275;121276;121277;121278;121279;121280;121281;121282;121283;121284;121285;121286;121287;121288</t>
  </si>
  <si>
    <t>3690;3691;3692;3693;3694;3695;3696;3697;3698;3699;3700;3701;3702;3703;3704;3705;3706;3707;3708;3709;3710;3711;44438;44439;44440;44441;44442;44443;44444;44445;44446;44447;44448;44449;44450;61494;61495;61496;61497;61498;61499;61500;61501;61502;61503;61504;61505;73387;73388;73389;73390;73391;73392;73393;73394;73395;73396;73397;73398;90546;90547;90548;90549;90550;90551;90552;90553;90554;90555;90556;90557;90558;90559;90560;90561;90562;90563;94813;94814;94815;94816;94817;94818;99164;99165;105089;105090;105091;105092;105093;105094;105095;105096;105097;105098;105099;105100</t>
  </si>
  <si>
    <t>3692;3708;44443;61497;73388;90546;90559;94814;99164;105091</t>
  </si>
  <si>
    <t>P25688</t>
  </si>
  <si>
    <t>Uricase</t>
  </si>
  <si>
    <t>Uox</t>
  </si>
  <si>
    <t>sp|P25688|URIC_MOUSE Uricase OS=Mus musculus OX=10090 GN=Uox PE=1 SV=2</t>
  </si>
  <si>
    <t>243;244;246;690;1054;1115;1157;1287;1615;1706;1707;2208;2816;3372;4497;4653;4697;4716;5167;6129</t>
  </si>
  <si>
    <t>261;262;264;734;1130;1196;1240;1377;1726;1825;1826;2342;2985;2986;3571;4759;4955;5003;5024;5025;5498;6512</t>
  </si>
  <si>
    <t>4341;4342;4343;4344;4345;4346;4347;4348;4349;4350;4351;4352;4353;4354;4355;4356;4357;4358;4359;4360;4361;4362;4363;4364;4365;4366;4367;4368;4369;4370;4371;4372;4373;4374;4375;4376;4377;4378;4379;4380;4381;4382;4383;4384;4385;4386;4387;4388;4389;4390;4391;4392;4393;4394;4395;4396;4397;4422;4423;4424;4425;4426;4427;4428;4429;4430;4431;4432;4433;4434;4435;4436;4437;4438;4439;4440;4441;4442;4443;4444;4445;4446;4447;4448;4449;4450;4451;4452;4453;4454;4455;4456;4457;4458;4459;4460;4461;4462;4463;4464;4465;4466;4467;4468;11757;11758;11759;11760;11761;11762;11763;11764;11765;11766;11767;11768;11769;11770;11771;11772;18392;18393;18394;18395;18396;18397;18398;18399;18400;18401;18402;18403;18404;18405;18406;18407;19387;19388;19389;19390;19391;19392;19393;19394;19395;19396;19397;19398;19399;19400;19401;19402;20033;20034;20035;20036;20037;20038;20039;20040;20041;20042;20043;20044;20045;20046;20047;20048;20049;20050;20051;20052;20053;20054;20055;20056;20057;20058;20059;20060;20061;20062;20063;20064;22183;22184;22185;22186;22187;22188;22189;22190;22191;22192;22193;22194;22195;22196;22197;22198;28475;28476;28477;28478;28479;28480;28481;28482;28483;28484;28485;28486;28487;28488;28489;28490;29917;29918;29919;29920;29921;29922;29923;29924;29925;29926;29927;29928;29929;29930;29931;29932;29933;29934;29935;29936;29937;29938;29939;29940;29941;29942;29943;29944;29945;29946;29947;29948;29949;29950;29951;29952;29953;29954;29955;29956;29957;29958;29959;29960;39387;39388;39389;39390;39391;39392;39393;39394;39395;39396;39397;39398;39399;39400;50863;50864;50865;50866;50867;50868;50869;50870;50871;50872;50873;50874;50875;50876;50877;50878;50879;50880;50881;50882;50883;50884;50885;50886;50887;50888;50889;50890;50891;50892;50893;50894;50895;50896;50897;50898;50899;50900;50901;50902;50903;50904;50905;50906;50907;60609;60610;60611;60612;60613;60614;60615;60616;60617;60618;60619;60620;60621;60622;60623;60624;60625;60626;60627;60628;60629;60630;60631;60632;60633;60634;60635;60636;60637;60638;60639;60640;60641;60642;60643;60644;60645;60646;60647;60648;60649;60650;60651;60652;60653;60654;81123;81124;81125;81126;81127;81128;81129;81130;81131;81132;81133;81134;81135;81136;81137;81138;81139;81140;81141;81142;81143;81144;81145;81146;81147;81148;81149;81150;84529;84530;84531;84532;84533;84534;84535;84536;84537;84538;84539;84540;84541;84542;84543;84544;84545;85429;85430;85431;85432;85433;85434;85435;85436;85437;85438;85439;85440;85441;85442;85443;85444;85445;85446;85447;85448;85449;85450;85451;85452;85453;85454;85455;85456;85457;85458;85459;85460;85461;85462;85801;85802;85803;85804;85805;85806;85807;85808;85809;85810;85811;85812;85813;85814;85815;85816;85817;85818;85819;85820;85821;85822;85823;85824;85825;85826;85827;85828;85829;85830;85831;85832;85833;85834;85835;85836;85837;85838;93797;93798;93799;93800;93801;93802;93803;93804;93805;93806;93807;93808;93809;93810;93811;93812;93813;93814;93815;93816;93817;93818;93819;93820;111428;111429;111430;111431;111432;111433;111434;111435;111436;111437;111438;111439;111440;111441;111442;111443</t>
  </si>
  <si>
    <t>3881;3882;3883;3884;3885;3886;3887;3888;3889;3890;3891;3892;3893;3894;3895;3896;3897;3898;3899;3900;3901;3902;3903;3904;3905;3906;3907;3908;3909;3910;3911;3912;3913;3914;3915;3916;3917;3918;3919;3920;3921;3922;3923;3934;3935;3936;3937;3938;3939;3940;3941;3942;3943;3944;3945;3946;3947;3948;3949;3950;3951;3952;3953;3954;3955;3956;3957;3958;3959;3960;3961;3962;3963;3964;3965;3966;3967;3968;3969;3970;3971;3972;3973;3974;3975;3976;10025;10026;10027;10028;10029;10030;10031;10032;10033;10034;10035;10036;10037;10038;10039;10040;10041;10042;10043;10044;10045;10046;10047;10048;10049;10050;10051;10052;10053;10054;10055;15810;15811;15812;15813;15814;15815;15816;15817;15818;15819;15820;16738;16739;16740;16741;16742;16743;16744;16745;16746;16747;16748;16749;16750;16751;16752;16753;17198;17199;17200;17201;17202;17203;17204;17205;17206;17207;17208;17209;17210;17211;17212;17213;17214;17215;17216;17217;17218;17219;17220;17221;17222;17223;17224;17225;17226;17227;17228;17229;18815;18816;18817;18818;18819;18820;18821;18822;18823;18824;18825;18826;18827;18828;18829;18830;18831;18832;18833;18834;18835;18836;18837;18838;18839;18840;18841;18842;18843;18844;18845;18846;24482;24483;24484;24485;24486;24487;24488;24489;24490;24491;24492;24493;24494;24495;24496;24497;24498;24499;24500;24501;24502;24503;25639;25640;25641;25642;25643;25644;25645;25646;25647;25648;25649;25650;25651;25652;25653;25654;25655;25656;25657;25658;25659;25660;25661;25662;25663;25664;25665;25666;25667;25668;25669;25670;25671;25672;25673;25674;25675;25676;25677;25678;25679;25680;25681;25682;25683;25684;34267;34268;34269;34270;34271;34272;34273;34274;34275;34276;34277;34278;34279;34280;44340;44341;44342;44343;44344;44345;44346;44347;44348;44349;44350;44351;44352;44353;44354;44355;44356;44357;44358;44359;44360;44361;44362;44363;44364;44365;44366;44367;44368;44369;44370;44371;44372;52716;52717;52718;52719;52720;52721;52722;52723;52724;52725;52726;52727;52728;52729;52730;52731;52732;52733;52734;52735;52736;52737;52738;52739;52740;52741;52742;52743;52744;52745;52746;52747;69914;69915;69916;69917;69918;69919;69920;69921;69922;69923;69924;69925;69926;69927;69928;69929;69930;69931;69932;69933;69934;69935;69936;69937;69938;69939;73064;73065;73066;73067;73068;73069;73070;73071;73072;73073;73074;73075;73076;73077;73078;73079;73080;73081;73082;73083;73084;73085;73086;73087;73088;73089;73090;74023;74024;74025;74026;74027;74028;74029;74030;74031;74032;74033;74034;74035;74036;74037;74038;74039;74040;74041;74042;74043;74044;74045;74046;74047;74048;74049;74050;74051;74052;74053;74054;74055;74056;74057;74058;74059;74060;74061;74062;74063;74064;74065;74066;74067;74068;74493;74494;74495;74496;74497;74498;74499;74500;74501;74502;74503;74504;74505;74506;74507;74508;74509;74510;74511;74512;74513;74514;74515;74516;74517;74518;74519;74520;74521;74522;74523;74524;74525;74526;74527;74528;74529;81015;81016;81017;81018;81019;81020;81021;81022;81023;81024;81025;81026;81027;81028;81029;81030;81031;81032;81033;81034;81035;81036;81037;81038;81039;81040;81041;96173;96174;96175;96176;96177;96178;96179;96180;96181;96182;96183;96184;96185;96186;96187;96188;96189</t>
  </si>
  <si>
    <t>3886;3920;3946;10036;15814;16750;17199;18829;24493;25639;25667;34276;44368;52724;69917;73086;74024;74519;81037;96183</t>
  </si>
  <si>
    <t>105;106</t>
  </si>
  <si>
    <t>92;146</t>
  </si>
  <si>
    <t>Q91Y97;P05064;P05063</t>
  </si>
  <si>
    <t>Q91Y97</t>
  </si>
  <si>
    <t>17;1;1</t>
  </si>
  <si>
    <t>Fructose-bisphosphate aldolase B</t>
  </si>
  <si>
    <t>Aldob</t>
  </si>
  <si>
    <t>sp|Q91Y97|ALDOB_MOUSE Fructose-bisphosphate aldolase B OS=Mus musculus OX=10090 GN=Aldob PE=1 SV=3</t>
  </si>
  <si>
    <t>364;364;363</t>
  </si>
  <si>
    <t>366;373;563;738;894;1083;1472;1602;1957;2304;2837;3557;3672;4200;6529;7002;7249</t>
  </si>
  <si>
    <t>393;400;601;783;958;1162;1572;1713;2081;2440;2441;3007;3762;3881;4437;6936;7434;7691</t>
  </si>
  <si>
    <t>6526;6527;6528;6529;6530;6531;6532;6533;6534;6535;6536;6537;6538;6539;6540;6541;6724;6725;6726;6727;6728;6729;6730;6731;6732;6733;6734;6735;6736;6737;6738;6739;9767;9768;9769;9770;9771;9772;9773;9774;9775;9776;9777;9778;9779;9780;9781;9782;12404;12405;12406;12407;12408;12409;12410;12411;12412;12413;12414;12415;12416;12417;12418;12419;15683;15684;15685;15686;15687;15688;15689;15690;15691;15692;15693;15694;18897;18898;18899;18900;18901;18902;18903;18904;18905;18906;18907;18908;18909;18910;18911;18912;25291;25292;25293;25294;25295;25296;25297;25298;25299;25300;25301;25302;25303;28305;28306;28307;28308;28309;28310;28311;28312;28313;28314;28315;28316;28317;28318;28319;28320;34095;34096;34097;34098;34099;34100;34101;34102;34103;34104;34105;34106;34107;34108;34109;34110;40993;40994;40995;40996;40997;40998;40999;41000;41001;41002;41003;41004;41005;41006;41007;41008;41009;41010;41011;41012;41013;41014;41015;41016;41017;41018;41019;41020;41021;41022;41023;51229;51230;51231;51232;51233;51234;51235;51236;51237;51238;51239;51240;51241;51242;51243;51244;51245;51246;51247;51248;51249;51250;51251;51252;51253;51254;51255;51256;51257;64422;64423;64424;64425;64426;64427;64428;64429;64430;64431;64432;64433;64434;64435;64436;66617;66618;66619;66620;66621;66622;66623;66624;66625;66626;66627;66628;66629;66630;66631;76412;76413;76414;76415;76416;76417;76418;76419;76420;76421;76422;76423;76424;76425;76426;76427;118727;118728;118729;118730;118731;118732;118733;118734;118735;118736;118737;118738;118739;118740;118741;126974;126975;126976;126977;126978;126979;126980;126981;126982;126983;126984;126985;126986;126987;126988;130930;130931;130932;130933;130934;130935;130936;130937;130938;130939;130940;130941;130942;130943;130944;130945</t>
  </si>
  <si>
    <t>6012;6013;6151;6152;6153;6154;6155;6156;8485;10448;10449;10450;10451;10452;10453;10454;10455;10456;10457;10458;10459;10460;10461;10462;13930;13931;13932;13933;13934;13935;13936;13937;13938;13939;13940;13941;16242;16243;16244;16245;16246;16247;16248;16249;16250;16251;16252;16253;21446;21447;21448;21449;21450;21451;21452;21453;21454;21455;24355;24356;24357;24358;24359;24360;24361;24362;24363;24364;24365;24366;24367;24368;24369;24370;29010;29011;29012;29013;29014;29015;29016;29017;29018;29019;29020;29021;29022;29023;29024;29025;29026;29027;29028;29029;29030;35601;35602;35603;35604;35605;35606;35607;35608;35609;35610;35611;35612;35613;35614;35615;35616;35617;35618;35619;35620;35621;35622;35623;35624;35625;35626;35627;35628;35629;44675;44676;44677;44678;44679;44680;44681;44682;44683;44684;44685;44686;44687;44688;44689;44690;44691;44692;44693;44694;44695;44696;44697;44698;44699;44700;44701;44702;44703;55504;55505;55506;55507;55508;55509;55510;57401;57402;57403;57404;57405;57406;57407;57408;57409;57410;57411;57412;57413;57414;66231;66232;66233;66234;66235;66236;66237;66238;66239;66240;66241;66242;103175;103176;103177;103178;103179;103180;103181;103182;103183;103184;103185;103186;103187;103188;103189;110333;110334;110335;110336;110337;110338;110339;110340;110341;110342;110343;110344;110345;110346;110347;113687;113688;113689;113690;113691;113692;113693;113694;113695;113696;113697;113698;113699;113700;113701;113702</t>
  </si>
  <si>
    <t>6013;6151;8485;10448;13937;16249;21454;24361;29026;35603;44675;55504;57413;66242;103181;110334;113695</t>
  </si>
  <si>
    <t>1116;1606;2584;3321;3673;4647;6889</t>
  </si>
  <si>
    <t>1197;1717;2734;3513;3882;4949;7315</t>
  </si>
  <si>
    <t>19403;19404;19405;19406;19407;19408;28353;28354;28355;28356;28357;28358;46258;46259;46260;46261;46262;46263;59619;59620;59621;59622;59623;59624;59625;59626;59627;59628;66632;66633;66634;66635;66636;66637;66638;66639;66640;66641;66642;66643;66644;66645;66646;66647;84447;84448;84449;84450;84451;84452;84453;84454;84455;84456;84457;84458;84459;124887;124888;124889;124890;124891;124892</t>
  </si>
  <si>
    <t>16754;24388;40348;51910;57415;57416;73023;73024;73025;73026;73027;73028;108485;108486;108487;108488</t>
  </si>
  <si>
    <t>16754;24388;40348;51910;57416;73026;108486</t>
  </si>
  <si>
    <t>Q8VC12</t>
  </si>
  <si>
    <t>Urocanate hydratase</t>
  </si>
  <si>
    <t>Uroc1</t>
  </si>
  <si>
    <t>sp|Q8VC12|HUTU_MOUSE Urocanate hydratase OS=Mus musculus OX=10090 GN=Uroc1 PE=1 SV=2</t>
  </si>
  <si>
    <t>662;904;1643;1748;2755;3930;4278;4335;4549;4606;4979;5014;5642;6062;6244;6408;6887;6973;7144;7203</t>
  </si>
  <si>
    <t>703;968;1757;1867;2915;4148;4517;4575;4828;4901;5299;5337;5995;6442;6639;6810;7313;7405;7579;7643</t>
  </si>
  <si>
    <t>11214;11215;11216;11217;11218;11219;11220;11221;11222;11223;11224;11225;11226;11227;11228;11229;15886;15887;15888;15889;15890;15891;15892;15893;15894;15895;15896;15897;15898;15899;15900;15901;15902;15903;15904;15905;15906;15907;15908;15909;15910;15911;15912;15913;15914;15915;15916;28963;28964;28965;28966;28967;28968;28969;28970;28971;28972;28973;28974;30774;30775;30776;30777;30778;30779;30780;30781;30782;30783;30784;30785;30786;30787;30788;49395;49396;49397;49398;49399;49400;49401;49402;49403;49404;49405;49406;49407;49408;49409;49410;71330;71331;71332;71333;71334;71335;71336;71337;71338;71339;71340;71341;71342;71343;71344;77743;77744;77745;77746;78541;78542;78543;78544;78545;78546;78547;78548;78549;78550;78551;78552;78553;82538;82539;82540;82541;82542;82543;82544;82545;82546;82547;82548;83616;83617;83618;83619;83620;83621;83622;83623;83624;83625;83626;83627;83628;83629;83630;90366;90367;90368;90369;90370;90371;90372;90373;90374;90375;90376;90377;90378;90379;90380;91005;91006;91007;91008;91009;91010;91011;91012;91013;91014;91015;91016;91017;91018;91019;102347;102348;102349;102350;102351;102352;102353;102354;102355;102356;102357;102358;102359;102360;102361;102362;102363;102364;102365;102366;102367;110202;110203;110204;110205;110206;110207;110208;110209;110210;110211;110212;110213;110214;110215;110216;110217;113880;113881;113882;113883;113884;113885;113886;113887;113888;113889;113890;113891;113892;113893;113894;113895;116396;116397;116398;116399;116400;116401;116402;116403;116404;116405;116406;116407;116408;116409;116410;116411;124857;124858;124859;124860;124861;124862;124863;124864;124865;124866;124867;124868;124869;124870;124871;124872;124873;124874;124875;124876;124877;124878;124879;124880;124881;124882;124883;124884;124885;126475;126476;126477;126478;126479;126480;126481;126482;126483;126484;126485;126486;126487;126488;126489;126490;129031;129032;129033;129034;129035;129036;129037;129038;129039;129040;129041;129042;129043;129044;129045;129046;130155;130156;130157;130158;130159;130160;130161</t>
  </si>
  <si>
    <t>9541;9542;9543;9544;9545;9546;9547;9548;9549;9550;9551;9552;9553;9554;9555;9556;14046;14047;14048;14049;14050;14051;14052;14053;14054;14055;14056;14057;14058;14059;14060;14061;14062;14063;14064;14065;14066;14067;14068;14069;14070;14071;14072;24930;24931;24932;24933;24934;24935;24936;24937;24938;26568;43123;43124;43125;43126;43127;43128;43129;43130;43131;43132;43133;43134;43135;43136;43137;43138;61654;61655;61656;61657;61658;61659;61660;61661;61662;61663;61664;61665;61666;61667;61668;67414;67415;67416;67936;67937;67938;67939;67940;67941;67942;71555;71556;71557;71558;72328;72329;72330;72331;72332;72333;72334;72335;72336;78284;78285;78286;78287;78288;78289;78290;78291;78292;78293;78294;78295;78296;78795;78796;78797;78798;78799;78800;78801;78802;78803;87801;87802;87803;87804;87805;87806;87807;87808;87809;87810;87811;87812;87813;87814;94967;94968;94969;94970;94971;94972;94973;94974;94975;94976;94977;94978;94979;94980;94981;94982;98911;98912;98913;98914;98915;98916;98917;100998;100999;101000;101001;101002;101003;101004;101005;101006;101007;101008;101009;101010;101011;101012;101013;108471;108472;108473;108474;108475;108476;108477;108478;108479;108480;108481;108482;108483;109792;109793;109794;109795;109796;109797;109798;109799;109800;109801;109802;109803;109804;109805;109806;111875;111876;111877;111878;111879;111880;111881;111882;111883;111884;111885;111886;111887;111888;113078</t>
  </si>
  <si>
    <t>9542;14072;24930;26568;43136;61655;67416;67939;71555;72330;78296;78795;87813;94968;98913;101012;108474;109804;111875;113078</t>
  </si>
  <si>
    <t>P26443;Q9D9C6</t>
  </si>
  <si>
    <t>23;1</t>
  </si>
  <si>
    <t>Glutamate dehydrogenase 1, mitochondrial</t>
  </si>
  <si>
    <t>Glud1</t>
  </si>
  <si>
    <t>sp|P26443|DHE3_MOUSE Glutamate dehydrogenase 1, mitochondrial OS=Mus musculus OX=10090 GN=Glud1 PE=1 SV=1</t>
  </si>
  <si>
    <t>558;152</t>
  </si>
  <si>
    <t>312;675;746;949;1081;1426;2038;2221;2680;3004;3005;3026;3403;4134;4313;4617;4920;5194;5755;5878;6870;7181;7241</t>
  </si>
  <si>
    <t>334;335;718;791;1014;1159;1160;1523;2165;2356;2834;3183;3184;3208;3603;4364;4553;4915;4916;5236;5525;6115;6245;7296;7620;7683</t>
  </si>
  <si>
    <t>5687;5688;5689;5690;5691;5692;5693;5694;5695;5696;5697;5698;5699;5700;5701;5702;5703;5704;5705;5706;5707;5708;5709;5710;5711;11559;11560;11561;11562;11563;11564;11565;11566;11567;11568;11569;11570;11571;11572;11573;11574;12520;12521;12522;12523;12524;12525;12526;12527;12528;12529;12530;12531;12532;12533;12534;12535;12536;12537;12538;12539;12540;12541;12542;16611;16612;16613;16614;16615;16616;16617;16618;16619;16620;16621;16622;16623;16624;16625;16626;18850;18851;18852;18853;18854;18855;18856;18857;18858;18859;18860;18861;18862;18863;18864;18865;18866;18867;18868;18869;18870;18871;18872;18873;18874;18875;18876;18877;18878;18879;18880;18881;18882;18883;24532;24533;24534;24535;24536;24537;24538;24539;24540;24541;24542;24543;24544;24545;24546;24547;35529;35530;35531;35532;35533;35534;35535;35536;35537;35538;35539;35540;35541;35542;35543;39572;39573;39574;39575;39576;39577;39578;39579;39580;39581;39582;39583;39584;39585;39586;39587;47820;47821;47822;47823;47824;47825;47826;47827;47828;47829;47830;47831;47832;47833;47834;47835;47836;47837;47838;54180;54181;54182;54183;54184;54185;54186;54187;54188;54189;54190;54191;54192;54193;54194;54195;54196;54197;54198;54199;54200;54201;54202;54203;54204;54205;54206;54207;54208;54209;54210;54211;54607;54608;54609;54610;54611;54612;54613;54614;54615;54616;54617;54618;54619;54620;54621;61172;61173;61174;61175;61176;61177;61178;61179;61180;61181;61182;61183;61184;61185;61186;61187;61188;61189;61190;61191;61192;61193;61194;61195;61196;61197;61198;75127;75128;75129;75130;75131;75132;75133;75134;75135;75136;75137;75138;75139;75140;75141;75142;78246;78247;78248;78249;78250;78251;78252;78253;78254;78255;78256;78257;78258;78259;78260;78261;83816;83817;83818;83819;83820;83821;83822;83823;83824;83825;83826;83827;83828;83829;83830;83831;83832;83833;83834;83835;83836;83837;83838;83839;83840;83841;83842;83843;89203;89204;89205;89206;89207;89208;89209;89210;89211;89212;89213;89214;89215;89216;94224;94225;94226;94227;94228;94229;94230;94231;94232;94233;94234;94235;94236;94237;94238;94239;104744;104745;104746;104747;104748;104749;104750;104751;104752;104753;104754;104755;104756;104757;104758;104759;106781;106782;106783;106784;106785;106786;106787;106788;106789;106790;106791;106792;106793;106794;106795;106796;106797;106798;106799;106800;106801;106802;106803;106804;106805;124615;124616;124617;124618;124619;124620;124621;124622;124623;124624;124625;124626;124627;124628;124629;124630;124631;124632;124633;124634;124635;124636;129813;129814;129815;129816;129817;129818;129819;129820;129821;129822;129823;129824;129825;129826;129827;129828;130834;130835;130836;130837;130838;130839;130840;130841;130842;130843;130844;130845;130846;130847;130848;130849</t>
  </si>
  <si>
    <t>5332;5333;5334;5335;5336;5337;5338;5339;5340;5341;5342;5343;5344;5345;5346;5347;9896;9897;9898;9899;9900;9901;9902;9903;9904;9905;9906;9907;10534;10535;10536;10537;10538;10539;10540;10541;10542;10543;10544;10545;10546;10547;10548;14475;14476;14477;14478;14479;14480;14481;14482;14483;14484;14485;14486;14487;14488;16214;16215;16216;16217;16218;16219;16220;16221;16222;16223;16224;16225;16226;16227;16228;16229;16230;16231;16232;16233;16234;16235;16236;16237;16238;20877;20878;30377;34384;34385;34386;34387;34388;34389;34390;34391;34392;34393;34394;34395;34396;34397;34398;34399;41646;41647;41648;41649;41650;41651;41652;41653;41654;41655;41656;41657;41658;41659;41660;41661;41662;41663;47257;47258;47259;47260;47261;47262;47263;47264;47265;47266;47267;47268;47269;47270;47271;47272;47273;47274;47275;47276;47277;47278;47279;47280;47281;47282;47283;47284;47285;47286;47287;47288;47667;47668;47669;47670;47671;47672;47673;47674;47675;47676;47677;47678;47679;47680;53122;53123;53124;53125;53126;53127;53128;53129;53130;53131;53132;53133;53134;53135;65106;65107;65108;65109;65110;65111;65112;65113;65114;65115;65116;65117;65118;65119;65120;65121;65122;67732;67733;67734;67735;67736;67737;67738;67739;67740;67741;67742;67743;67744;67745;67746;67747;72475;72476;72477;72478;72479;72480;72481;72482;72483;77240;77241;81281;81282;81283;81284;81285;81286;81287;89905;89906;89907;89908;89909;89910;89911;89912;91514;91515;91516;91517;91518;91519;108329;108330;108331;108332;108333;108334;108335;108336;108337;108338;108339;108340;108341;108342;108343;108344;108345;112765;112766;112767;112768;112769;112770;112771;112772;112773;112774;112775;112776;112777;112778;112779;112780;112781;113608;113609;113610;113611;113612;113613;113614;113615;113616;113617;113618;113619;113620;113621;113622;113623;113624;113625;113626;113627</t>
  </si>
  <si>
    <t>5338;9905;10543;14483;16217;20878;30377;34385;41647;47270;47277;47679;53134;65117;67735;72480;77240;81283;89909;91515;108345;112767;113612</t>
  </si>
  <si>
    <t>107;108;109</t>
  </si>
  <si>
    <t>69;168;468</t>
  </si>
  <si>
    <t>Q9R112</t>
  </si>
  <si>
    <t>Sulfide:quinone oxidoreductase, mitochondrial</t>
  </si>
  <si>
    <t>Sqrdl</t>
  </si>
  <si>
    <t>sp|Q9R112|SQOR_MOUSE Sulfide:quinone oxidoreductase, mitochondrial OS=Mus musculus OX=10090 GN=Sqor PE=1 SV=3</t>
  </si>
  <si>
    <t>426;5674;6225;6411;6989</t>
  </si>
  <si>
    <t>459;6028;6620;6814;7421</t>
  </si>
  <si>
    <t>7647;7648;7649;7650;7651;7652;7653;103261;103262;103263;103264;103265;103266;103267;103268;103269;103270;103271;103272;113527;113528;113529;113530;113531;113532;113533;113534;113535;113536;113537;113538;113539;113540;113541;113542;116455;116456;116457;116458;116459;116460;116461;116462;116463;116464;116465;116466;116467;116468;116469;116470;126759</t>
  </si>
  <si>
    <t>6864;88822;88823;88824;88825;98647;98648;98649;98650;98651;98652;98653;98654;98655;98656;98657;98658;101047;101048;101049;101050;101051;101052;101053;101054;101055;110184</t>
  </si>
  <si>
    <t>6864;88822;98655;101052;110184</t>
  </si>
  <si>
    <t>Q8BW75</t>
  </si>
  <si>
    <t>Amine oxidase [flavin-containing] B</t>
  </si>
  <si>
    <t>Maob</t>
  </si>
  <si>
    <t>sp|Q8BW75|AOFB_MOUSE Amine oxidase [flavin-containing] B OS=Mus musculus OX=10090 GN=Maob PE=1 SV=4</t>
  </si>
  <si>
    <t>451;1445;1862;2440;2746;2931;3180;3439;3711;3727;3860;3957;5337;6003;6586;6677;7254;7264</t>
  </si>
  <si>
    <t>484;1542;1984;2584;2906;3106;3107;3370;3639;3922;3938;4077;4176;5672;6380;6998;7095;7696;7707</t>
  </si>
  <si>
    <t>8013;8014;8015;8016;8017;8018;8019;8020;8021;8022;8023;8024;8025;8026;8027;8028;24796;24797;24798;24799;24800;24801;24802;24803;24804;24805;24806;32637;32638;32639;32640;32641;32642;32643;32644;32645;32646;32647;32648;32649;32650;32651;32652;32653;32654;32655;43744;43745;43746;43747;43748;43749;43750;43751;43752;43753;43754;43755;43756;43757;43758;43759;43760;43761;43762;43763;43764;43765;43766;43767;43768;43769;43770;49241;49242;49243;49244;49245;49246;49247;49248;49249;49250;49251;49252;49253;49254;49255;49256;52909;52910;52911;52912;52913;52914;52915;52916;52917;52918;52919;52920;52921;52922;52923;52924;52925;52926;52927;57224;57225;57226;57227;57228;57229;57230;57231;57232;57233;57234;57235;57236;57237;57238;57239;57240;57241;57242;57243;57244;57245;57246;57247;57248;57249;57250;61826;61827;61828;61829;61830;61831;61832;61833;61834;61835;61836;61837;61838;61839;61840;61841;67180;67181;67182;67183;67184;67185;67186;67187;67188;67189;67190;67191;67192;67193;67194;67195;67196;67197;67198;67199;67200;67201;67202;67203;67204;67205;67206;67207;67443;67444;67445;67446;67447;67448;67449;67450;67451;67452;67453;67454;67455;70083;70084;70085;70086;70087;70088;70089;70090;70091;70092;70093;70094;71763;71764;71765;71766;71767;71768;71769;71770;71771;71772;71773;71774;71775;71776;71777;71778;71779;71780;71781;71782;71783;71784;71785;71786;71787;71788;71789;96850;96851;96852;96853;96854;96855;96856;96857;96858;96859;108855;108856;108857;108858;108859;108860;108861;108862;108863;108864;108865;108866;108867;108868;108869;108870;108871;108872;108873;108874;108875;108876;108877;108878;108879;108880;108881;108882;108883;119611;119612;119613;119614;119615;119616;119617;119618;119619;119620;119621;119622;119623;119624;119625;119626;121157;121158;121159;121160;121161;121162;121163;121164;121165;121166;121167;121168;121169;121170;121171;121172;131014;131015;131016;131017;131018;131019;131020;131021;131022;131023;131024;131025;131026;131027;131028;131029;131203;131204;131205;131206;131207;131208;131209;131210;131211;131212;131213;131214;131215;131216;131217;131218</t>
  </si>
  <si>
    <t>7182;7183;7184;7185;7186;7187;7188;7189;7190;7191;21032;21033;21034;21035;21036;21037;21038;27890;27891;27892;27893;27894;27895;27896;27897;27898;27899;27900;27901;27902;27903;27904;27905;38228;38229;38230;38231;38232;38233;38234;38235;38236;38237;38238;38239;38240;38241;38242;38243;38244;38245;38246;43015;46310;46311;46312;46313;46314;46315;46316;46317;46318;46319;46320;46321;46322;46323;46324;49799;49800;49801;49802;49803;49804;49805;49806;49807;49808;49809;49810;49811;49812;49813;53558;53559;53560;53561;53562;57749;57750;57751;57752;57753;57754;57755;57756;57757;57758;57759;57934;57935;57936;57937;57938;57939;57940;60679;60680;60681;60682;60683;60684;60685;60686;60687;60688;60689;61977;61978;61979;61980;61981;61982;61983;61984;61985;61986;61987;61988;61989;61990;61991;83200;83201;83202;83203;83204;92898;92899;92900;92901;92902;92903;92904;92905;92906;92907;92908;92909;92910;92911;92912;92913;92914;92915;92916;92917;92918;92919;92920;92921;92922;92923;92924;92925;92926;103907;103908;103909;103910;103911;103912;103913;103914;103915;103916;103917;103918;103919;103920;105009;105010;105011;105012;105013;105014;105015;105016;105017;105018;105019;105020;105021;105022;105023;105024;113753;113754;113755;113756;113757;113758;113759;113760;113761;113762;113763;113764;113765;113766;113767;113768;113921;113922;113923;113924;113925;113926;113927;113928;113929;113930;113931;113932;113933;113934;113935;113936</t>
  </si>
  <si>
    <t>7187;21033;27890;38246;43015;46318;49806;53559;57752;57937;60681;61977;83200;92911;103918;105022;113767;113925</t>
  </si>
  <si>
    <t>Q9DBG1</t>
  </si>
  <si>
    <t>Sterol 26-hydroxylase, mitochondrial</t>
  </si>
  <si>
    <t>Cyp27a1</t>
  </si>
  <si>
    <t>sp|Q9DBG1|CP27A_MOUSE Sterol 26-hydroxylase, mitochondrial OS=Mus musculus OX=10090 GN=Cyp27a1 PE=1 SV=1</t>
  </si>
  <si>
    <t>489;832;1048;1176;1591;1654;2956;3830;3967;4414;4883;5573;6970;7035</t>
  </si>
  <si>
    <t>523;884;1124;1261;1702;1768;3132;4047;4187;4657;5196;5922;7402;7467</t>
  </si>
  <si>
    <t>8668;8669;8670;8671;8672;8673;8674;8675;8676;8677;8678;8679;8680;8681;8682;8683;14072;14073;14074;14075;14076;14077;14078;14079;14080;14081;14082;14083;14084;14085;14086;14087;14088;14089;14090;14091;14092;14093;14094;14095;14096;14097;14098;14099;18336;18337;18338;18339;18340;18341;18342;18343;18344;18345;18346;18347;20351;20352;20353;20354;20355;20356;20357;20358;20359;20360;20361;20362;20363;20364;20365;20366;28167;28168;28169;28170;28171;28172;28173;28174;28175;28176;29124;29125;29126;29127;29128;29129;29130;29131;29132;29133;29134;29135;29136;29137;29138;29139;53320;53321;53322;53323;53324;53325;53326;53327;53328;53329;53330;53331;53332;53333;53334;69598;69599;69600;69601;69602;69603;69604;69605;69606;69607;69608;69609;69610;69611;69612;69613;72018;72019;72020;72021;72022;72023;72024;72025;79640;79641;79642;79643;79644;79645;79646;79647;79648;79649;79650;79651;79652;79653;79654;88522;88523;88524;88525;88526;88527;88528;88529;88530;88531;88532;88533;88534;88535;101026;101027;101028;101029;101030;101031;101032;101033;101034;101035;101036;101037;101038;101039;101040;101041;101042;101043;101044;101045;101046;101047;101048;101049;101050;101051;101052;101053;101054;101055;101056;126422;126423;126424;126425;126426;126427;126428;126429;126430;126431;126432;126433;126434;126435;126436;126437;126438;126439;126440;126441;126442;126443;126444;126445;126446;126447;126448;127464;127465;127466;127467;127468;127469;127470</t>
  </si>
  <si>
    <t>7795;7796;7797;7798;7799;7800;7801;7802;7803;7804;7805;7806;7807;7808;7809;7810;12196;12197;12198;12199;12200;12201;12202;12203;12204;12205;12206;12207;12208;12209;15788;15789;17420;17421;17422;17423;17424;17425;17426;17427;17428;17429;17430;17431;17432;17433;17434;17435;24223;24224;24225;24226;24227;24228;24229;24230;24231;24232;25074;25075;25076;25077;25078;25079;25080;25081;25082;25083;25084;46586;46587;46588;46589;46590;46591;46592;46593;46594;46595;46596;60272;60273;60274;60275;62208;62209;62210;62211;62212;62213;62214;62215;68718;68719;76605;76606;76607;76608;76609;76610;76611;76612;76613;86818;86819;86820;86821;86822;86823;86824;86825;86826;86827;86828;86829;86830;86831;86832;86833;86834;109763;109764;109765;109766;109767;109768;109769;109770;109771;109772;109773;109774;109775;110713;110714;110715;110716;110717;110718;110719</t>
  </si>
  <si>
    <t>7795;12203;15788;17423;24227;25082;46594;60275;62214;68719;76611;86833;109772;110715</t>
  </si>
  <si>
    <t>P55096</t>
  </si>
  <si>
    <t>ATP-binding cassette sub-family D member 3</t>
  </si>
  <si>
    <t>Abcd3</t>
  </si>
  <si>
    <t>sp|P55096|ABCD3_MOUSE ATP-binding cassette sub-family D member 3 OS=Mus musculus OX=10090 GN=Abcd3 PE=1 SV=2</t>
  </si>
  <si>
    <t>1063;1064;1065;1328;1671;1759;2007;2293;2313;2699;2733;2856;3274;3537;3585;3754;3756;3888;3889;4317;4609;4884;5111;5402;6557;7074</t>
  </si>
  <si>
    <t>1140;1141;1142;1420;1786;1879;2134;2429;2450;2857;2893;3027;3465;3742;3792;3967;3969;4106;4107;4557;4905;5197;5439;5741;6966;7509</t>
  </si>
  <si>
    <t>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22776;22777;22778;22779;22780;22781;22782;22783;22784;22785;22786;22787;22788;22789;29395;29396;29397;29398;29399;29400;29401;29402;29403;29404;29405;29406;29407;29408;29409;29410;29411;29412;29413;29414;29415;29416;29417;29418;29419;29420;29421;29422;29423;29424;29425;29426;30977;30978;30979;30980;30981;30982;30983;30984;30985;30986;30987;30988;35052;35053;35054;35055;35056;35057;35058;35059;35060;35061;40837;40838;40839;40840;40841;40842;40843;40844;40845;40846;40847;40848;40849;40850;40851;40852;40853;40854;40855;40856;40857;40858;40859;40860;40861;41176;41177;41178;41179;41180;41181;41182;41183;41184;41185;41186;41187;41188;48308;48309;48310;48311;48312;48313;48314;48315;48316;48317;48318;48319;48320;48321;48322;48323;48324;48325;48326;48327;48328;48329;48330;48331;48332;48333;48334;48335;49050;49051;49052;49053;49054;49055;49056;49057;49058;49059;49060;49061;49062;49063;49064;49065;49066;49067;49068;49069;49070;51478;51479;51480;51481;51482;51483;51484;51485;51486;51487;51488;51489;58784;58785;58786;58787;58788;58789;58790;58791;58792;58793;58794;58795;58796;58797;58798;58799;63992;63993;63994;63995;63996;63997;63998;63999;64000;64001;64002;65222;65223;65224;65225;65226;65227;65228;65229;65230;65231;65232;65233;65234;68014;68015;68016;68017;68018;68019;68020;68021;68022;68023;68024;68025;68026;68027;68028;68029;68030;68031;68032;68033;68034;68035;68048;68049;68050;68051;68052;68053;68054;68055;68056;68057;68058;68059;68060;68061;68062;68063;68064;68065;68066;70519;70520;70521;70522;70523;70524;70525;70526;70527;70528;70529;70530;70531;70532;70533;70534;70535;70536;70537;70538;70539;70540;70541;70542;70543;70544;70545;70546;70547;70548;70549;70550;70551;70552;70553;70554;70555;70556;70557;70558;70559;78308;78309;78310;78311;78312;78313;78314;78315;78316;78317;78318;78319;78320;78321;78322;78323;78324;78325;78326;83666;83667;83668;83669;83670;83671;83672;83673;83674;83675;83676;83677;83678;83679;83680;83681;88536;88537;88538;88539;88540;88541;88542;88543;88544;88545;88546;88547;88548;88549;88550;88551;88552;88553;88554;88555;88556;88557;88558;88559;92775;92776;92777;92778;92779;92780;92781;92782;92783;92784;92785;92786;92787;92788;92789;92790;97887;97888;97889;97890;97891;97892;97893;97894;97895;97896;97897;97898;97899;97900;97901;97902;119078;119079;119080;119081;119082;119083;119084;119085;119086;119087;119088;119089;119090;119091;119092;119093;128007;128008;128009;128010;128011;128012;128013;128014;128015;128016;128017;128018;128019;128020;128021</t>
  </si>
  <si>
    <t>15960;15961;15962;15963;15964;15965;15966;15967;15968;15969;15970;15971;15972;15973;15974;15975;15976;15977;15978;15979;15980;15981;15982;15983;15984;15985;15986;15987;15988;19403;19404;19405;19406;19407;19408;19409;19410;19411;19412;19413;19414;25252;25253;25254;25255;25256;25257;25258;25259;25260;25261;25262;25263;25264;25265;25266;25267;25268;25269;26684;26685;26686;26687;26688;26689;29972;29973;29974;29975;29976;29977;35494;35495;35496;35497;35498;35499;35500;35501;35502;35503;35504;35505;35506;35507;35508;35509;35510;35511;35512;35757;35758;35759;35760;35761;35762;35763;35764;35765;35766;35767;42194;42195;42196;42197;42198;42199;42200;42201;42202;42203;42204;42205;42206;42207;42208;42209;42210;42211;42928;42929;42930;42931;42932;42933;42934;42935;42936;44981;44982;44983;44984;51243;51244;51245;51246;55231;55232;55233;56307;56308;56309;56310;56311;56312;56313;56314;56315;58457;58458;58459;58460;58461;58462;58463;58464;58465;58466;58467;58468;58469;58470;58471;58472;58473;58474;58502;58503;58504;58505;58506;58507;58508;58509;58510;58511;58512;60942;60943;60944;60945;60946;60947;60948;60949;60950;60951;60952;60953;60954;60955;60956;60957;60958;60959;60960;60961;60962;67778;67779;67780;67781;67782;72378;72379;72380;72381;72382;72383;72384;72385;72386;72387;72388;72389;72390;72391;72392;76614;76615;76616;76617;76618;76619;76620;76621;76622;76623;76624;76625;76626;76627;76628;76629;76630;76631;76632;76633;76634;80270;80271;80272;80273;80274;80275;80276;80277;80278;80279;80280;84052;84053;84054;84055;84056;84057;84058;84059;84060;84061;84062;84063;84064;84065;84066;84067;84068;84069;103486;103487;103488;103489;103490;103491;103492;103493;103494;103495;103496;103497;103498;103499;103500;103501;111107;111108;111109</t>
  </si>
  <si>
    <t>15962;15983;15987;19412;25253;26687;29974;35506;35763;42208;42936;44983;51245;55231;56313;58469;58510;60946;60958;67780;72392;76630;80280;84062;103498;111108</t>
  </si>
  <si>
    <t>84;943;2677;2988;4032;4355;5693;5924</t>
  </si>
  <si>
    <t>88;1007;2831;3165;4257;4596;6047;6296</t>
  </si>
  <si>
    <t>1337;1338;1339;1340;1341;1342;1343;1344;1345;1346;1347;1348;1349;1350;1351;1352;16522;16523;16524;16525;16526;16527;16528;16529;16530;16531;16532;16533;16534;16535;16536;47774;47775;47776;47777;47778;47779;47780;47781;47782;47783;47784;47785;47786;47787;47788;47789;47790;47791;47792;47793;47794;47795;53838;53839;53840;53841;53842;53843;53844;53845;53846;53847;53848;53849;53850;53851;53852;53853;73099;73100;73101;73102;73103;73104;73105;73106;73107;73108;73109;73110;73111;73112;78839;78840;78841;78842;78843;78844;78845;78846;78847;78848;78849;78850;78851;78852;78853;78854;103604;103605;103606;103607;103608;103609;103610;103611;103612;103613;103614;103615;103616;103617;103618;103619;107652;107653;107654;107655;107656;107657;107658;107659;107660;107661;107662;107663;107664;107665;107666;107667</t>
  </si>
  <si>
    <t>1229;1230;1231;1232;1233;1234;1235;1236;1237;1238;1239;1240;1241;1242;14414;14415;14416;14417;14418;14419;14420;14421;14422;14423;14424;14425;14426;41621;41622;41623;41624;41625;41626;41627;41628;41629;41630;41631;41632;41633;41634;41635;47015;47016;47017;47018;47019;47020;47021;63030;63031;63032;63033;63034;63035;63036;63037;68149;68150;68151;68152;89051;89052;89053;92105;92106;92107;92108;92109;92110;92111;92112;92113;92114;92115;92116</t>
  </si>
  <si>
    <t>1239;14425;41635;47019;63033;68151;89053;92112</t>
  </si>
  <si>
    <t>P67778</t>
  </si>
  <si>
    <t>Prohibitin</t>
  </si>
  <si>
    <t>Phb</t>
  </si>
  <si>
    <t>sp|P67778|PHB_MOUSE Prohibitin OS=Mus musculus OX=10090 GN=Phb PE=1 SV=1</t>
  </si>
  <si>
    <t>1310;1750;3086;5136;6592</t>
  </si>
  <si>
    <t>1402;1869;3273;5467;7004</t>
  </si>
  <si>
    <t>22500;22501;22502;22503;30801;30802;30803;30804;30805;30806;30807;30808;30809;30810;30811;30812;55773;55774;55775;55776;55777;55778;55779;55780;55781;55782;55783;55784;55785;55786;55787;55788;93351;93352;93353;93354;93355;93356;119700;119701;119702;119703;119704;119705;119706;119707;119708;119709;119710;119711;119712;119713</t>
  </si>
  <si>
    <t>19120;19121;19122;26580;26581;26582;48757;48758;48759;48760;48761;48762;48763;48764;48765;48766;48767;48768;48769;48770;48771;48772;80752;103959</t>
  </si>
  <si>
    <t>19121;26581;48759;80752;103959</t>
  </si>
  <si>
    <t>P61358</t>
  </si>
  <si>
    <t>60S ribosomal protein L27</t>
  </si>
  <si>
    <t>Rpl27</t>
  </si>
  <si>
    <t>sp|P61358|RL27_MOUSE 60S ribosomal protein L27 OS=Mus musculus OX=10090 GN=Rpl27 PE=1 SV=2</t>
  </si>
  <si>
    <t>4715;6828;6879</t>
  </si>
  <si>
    <t>5023;7254;7305</t>
  </si>
  <si>
    <t>85787;85788;85789;85790;85791;85792;85793;85794;85795;85796;85797;85798;85799;85800;124037;124038;124039;124040;124041;124042;124043;124044;124045;124744;124745;124746;124747;124748;124749;124750;124751;124752;124753;124754;124755;124756</t>
  </si>
  <si>
    <t>74484;74485;74486;74487;74488;74489;74490;74491;74492;107896;107897;107898;107899;107900;108403;108404;108405;108406;108407;108408;108409;108410;108411;108412</t>
  </si>
  <si>
    <t>74488;107896;108405</t>
  </si>
  <si>
    <t>Q9CQN1</t>
  </si>
  <si>
    <t>Heat shock protein 75 kDa, mitochondrial</t>
  </si>
  <si>
    <t>Trap1</t>
  </si>
  <si>
    <t>sp|Q9CQN1|TRAP1_MOUSE Heat shock protein 75 kDa, mitochondrial OS=Mus musculus OX=10090 GN=Trap1 PE=1 SV=1</t>
  </si>
  <si>
    <t>1781;7096</t>
  </si>
  <si>
    <t>1901;7531</t>
  </si>
  <si>
    <t>31331;31332;31333;31334;31335;31336;31337;31338;31339;31340;31341;31342;31343;128334;128335;128336;128337;128338;128339;128340;128341;128342;128343;128344;128345;128346;128347</t>
  </si>
  <si>
    <t>26900;26901;26902;26903;26904;26905;26906;111367;111368;111369;111370;111371;111372;111373;111374;111375;111376;111377;111378</t>
  </si>
  <si>
    <t>26903;111367</t>
  </si>
  <si>
    <t>P38647</t>
  </si>
  <si>
    <t>Stress-70 protein, mitochondrial</t>
  </si>
  <si>
    <t>Hspa9</t>
  </si>
  <si>
    <t>sp|P38647|GRP75_MOUSE Stress-70 protein, mitochondrial OS=Mus musculus OX=10090 GN=Hspa9 PE=1 SV=3</t>
  </si>
  <si>
    <t>479;531;4421;6127;6711</t>
  </si>
  <si>
    <t>513;566;4664;6510;7134</t>
  </si>
  <si>
    <t>8506;8507;8508;8509;8510;8511;8512;8513;8514;8515;8516;8517;8518;8519;9249;9250;9251;9252;9253;79732;79733;79734;79735;79736;79737;79738;79739;79740;79741;79742;79743;79744;79745;111400;111401;111402;111403;111404;111405;111406;111407;111408;111409;111410;111411;122065;122066;122067;122068;122069;122070;122071;122072;122073;122074;122075;122076;122077</t>
  </si>
  <si>
    <t>7692;7693;7694;7695;7696;7697;7698;7699;8149;68772;96156;96157;105842;105843;105844;105845</t>
  </si>
  <si>
    <t>7692;8149;68772;96156;105843</t>
  </si>
  <si>
    <t>NADH-ubiquinone oxidoreductase 75 kDa subunit, mitochondrial</t>
  </si>
  <si>
    <t>Ndufs1</t>
  </si>
  <si>
    <t>sp|Q91VD9|NDUS1_MOUSE NADH-ubiquinone oxidoreductase 75 kDa subunit, mitochondrial OS=Mus musculus OX=10090 GN=Ndufs1 PE=1 SV=2</t>
  </si>
  <si>
    <t>1733;1777;2370;2791;2866;3114;3487;3696;4257;4349;4449;4504;4857;5729;6254;6289;6789</t>
  </si>
  <si>
    <t>1852;1897;2510;2959;3039;3301;3691;3906;4496;4590;4699;4768;5168;6085;6649;6685;7213</t>
  </si>
  <si>
    <t>30560;30561;30562;30563;30564;30565;30566;30567;30568;30569;30570;30571;30572;31258;31259;31260;31261;31262;31263;31264;31265;31266;31267;31268;31269;31270;31271;31272;42402;42403;42404;42405;42406;42407;42408;42409;42410;42411;42412;42413;42414;42415;42416;50370;50371;50372;50373;50374;50375;50376;50377;50378;50379;50380;50381;50382;50383;50384;50385;51753;51754;51755;51756;51757;51758;51759;51760;51761;51762;51763;51764;51765;51766;51767;51768;56171;56172;56173;56174;56175;56176;56177;56178;56179;56180;56181;56182;56183;56184;56185;56186;56187;62818;62819;62820;62821;62822;62823;62824;62825;62826;62827;62828;62829;62830;62831;66961;66962;66963;66964;66965;66966;66967;66968;66969;66970;66971;77424;77425;77426;77427;77428;78769;78770;78771;78772;78773;78774;78775;78776;78777;78778;78779;78780;78781;80243;80244;80245;80246;80247;80248;80249;80250;81283;88014;88015;88016;88017;88018;88019;88020;88021;88022;104187;104188;104189;104190;104191;104192;104193;104194;114027;114028;114029;114030;114031;114032;114033;114034;114035;114036;114037;114038;114039;114040;114041;114042;114567;114568;114569;114570;123349;123350;123351;123352;123353;123354;123355;123356</t>
  </si>
  <si>
    <t>26441;26442;26443;26444;26445;26446;26447;26448;26449;26450;26451;26452;26453;26836;26837;26838;26839;26840;26841;26842;26843;26844;26845;26846;26847;36976;36977;36978;36979;36980;43974;43975;43976;43977;45304;45305;49033;49034;49035;49036;49037;49038;49039;54280;54281;54282;54283;54284;54285;54286;54287;54288;57611;57612;57613;57614;57615;57616;57617;57618;67224;68110;68111;68112;68113;68114;68115;68116;69256;70054;76096;89472;89473;89474;89475;89476;99021;99022;99023;99024;99025;99026;99027;99028;99029;99030;99031;99032;99033;99034;99035;99036;99483;99484;107109;107110</t>
  </si>
  <si>
    <t>26441;26842;36977;43977;45304;49039;54288;57613;67224;68111;69256;70054;76096;89475;99034;99484;107109</t>
  </si>
  <si>
    <t>P60710;P63260;Q8BFZ3</t>
  </si>
  <si>
    <t>P60710;P63260</t>
  </si>
  <si>
    <t>15;15;5</t>
  </si>
  <si>
    <t>6;6;1</t>
  </si>
  <si>
    <t>Actin, cytoplasmic 1;Actin, cytoplasmic 1, N-terminally processed;Actin, cytoplasmic 2;Actin, cytoplasmic 2, N-terminally processed</t>
  </si>
  <si>
    <t>Actb;Actg1</t>
  </si>
  <si>
    <t>sp|P60710|ACTB_MOUSE Actin, cytoplasmic 1 OS=Mus musculus OX=10090 GN=Actb PE=1 SV=1;sp|P63260|ACTG_MOUSE Actin, cytoplasmic 2 OS=Mus musculus OX=10090 GN=Actg1 PE=1 SV=1</t>
  </si>
  <si>
    <t>375;375;376</t>
  </si>
  <si>
    <t>200;595;735;1003;1090;1401;2632;2783;3008;3330;3646;4973;5737;6120;6266</t>
  </si>
  <si>
    <t>217;634;780;1071;1169;1497;1498;2782;2951;3187;3522;3854;5293;6093;6503;6661</t>
  </si>
  <si>
    <t>3551;3552;3553;3554;3555;3556;3557;3558;3559;3560;3561;3562;3563;3564;3565;10198;10199;10200;10201;10202;10203;10204;12372;12373;12374;12375;12376;12377;12378;12379;12380;12381;12382;12383;12384;17479;17480;17481;17482;17483;17484;17485;17486;17487;17488;17489;17490;17491;17492;17493;17494;18990;18991;18992;18993;24133;24134;24135;24136;24137;24138;24139;24140;24141;24142;24143;24144;24145;24146;24147;24148;24149;24150;24151;24152;24153;46948;46949;46950;46951;46952;46953;46954;46955;46956;46957;46958;46959;46960;46961;46962;46963;50219;50220;50221;50222;50223;50224;50225;50226;50227;50228;50229;50230;50231;50232;50233;50234;50235;50236;50237;50238;50239;50240;50241;50242;50243;50244;50245;54238;54239;54240;54241;54242;54243;54244;54245;54246;54247;54248;54249;54250;54251;54252;54253;59758;59759;59760;59761;59762;59763;59764;59765;59766;59767;59768;59769;59770;59771;59772;59773;66115;66116;66117;66118;66119;66120;66121;66122;66123;66124;66125;66126;66127;90270;90271;90272;90273;90274;90275;90276;90277;90278;90279;90280;90281;90282;90283;90284;90285;90286;90287;90288;90289;90290;90291;90292;90293;90294;90295;90296;90297;90298;90299;90300;90301;104317;104318;104319;104320;104321;104322;104323;104324;104325;104326;104327;104328;111261;111262;111263;111264;111265;111266;111267;111268;111269;111270;111271;111272;111273;111274;111275;111276;111277;111278;111279;111280;111281;111282;111283;111284;111285;111286;111287;111288;111289;114217;114218;114219;114220;114221;114222;114223;114224;114225;114226;114227;114228;114229;114230;114231;114232;114233;114234;114235;114236;114237;114238;114239;114240;114241;114242;114243;114244;114245;114246;114247;114248;114249;114250</t>
  </si>
  <si>
    <t>3233;3234;3235;3236;3237;3238;8794;8795;10427;10428;10429;10430;10431;10432;10433;10434;10435;10436;10437;15071;15072;15073;15074;15075;15076;15077;15078;15079;15080;15081;15082;15083;15084;15085;15086;16293;16294;16295;20646;20647;20648;20649;20650;20651;20652;20653;20654;20655;20656;20657;20658;40909;40910;40911;40912;40913;40914;40915;40916;40917;40918;40919;40920;40921;43875;43876;43877;43878;43879;43880;43881;43882;43883;43884;43885;43886;43887;43888;43889;47316;47317;47318;47319;47320;47321;47322;47323;47324;47325;47326;47327;47328;47329;47330;52031;52032;52033;52034;52035;52036;56941;56942;56943;56944;56945;56946;56947;56948;78208;78209;78210;78211;78212;78213;78214;78215;78216;78217;78218;78219;78220;78221;78222;78223;78224;78225;78226;78227;78228;78229;78230;78231;78232;78233;78234;78235;78236;78237;78238;78239;89584;89585;89586;89587;89588;96049;96050;96051;96052;96053;96054;96055;96056;96057;96058;96059;96060;96061;96062;96063;96064;96065;96066;96067;96068;96069;96070;99166;99167;99168;99169;99170;99171;99172;99173;99174;99175;99176;99177;99178;99179;99180;99181;99182;99183;99184;99185;99186;99187;99188;99189;99190;99191;99192;99193;99194;99195;99196;99197;99198;99199;99200;99201;99202;99203;99204</t>
  </si>
  <si>
    <t>3235;8794;10433;15075;16295;20655;40911;43889;47322;52035;56941;78225;89587;96063;99204</t>
  </si>
  <si>
    <t>1892;2962;3998;4183;4479;6198;6331</t>
  </si>
  <si>
    <t>2015;3139;4218;4418;4734;4735;6590;6729</t>
  </si>
  <si>
    <t>33141;33142;33143;33144;33145;33146;33147;33148;33149;33150;33151;33152;33153;33154;33155;33156;53428;53429;53430;53431;53432;53433;53434;53435;53436;53437;53438;53439;53440;53441;53442;53443;53444;53445;53446;53447;53448;53449;53450;53451;53452;53453;53454;53455;53456;53457;53458;53459;72470;72471;72472;72473;72474;72475;72476;72477;72478;72479;72480;72481;72482;72483;72484;72485;72486;72487;72488;72489;72490;72491;72492;72493;72494;72495;72496;72497;72498;72499;72500;72501;72502;72503;72504;72505;72506;72507;72508;72509;72510;72511;72512;72513;72514;72515;72516;72517;72518;72519;72520;72521;72522;72523;72524;72525;72526;72527;72528;72529;72530;72531;72532;72533;76147;76148;76149;76150;76151;76152;76153;76154;76155;76156;76157;76158;76159;76160;76161;76162;76163;76164;76165;76166;76167;76168;76169;76170;76171;76172;76173;76174;76175;76176;76177;76178;80730;80731;80732;80733;80734;80735;80736;80737;80738;80739;80740;80741;80742;80743;80744;80745;80746;80747;80748;80749;80750;80751;80752;80753;80754;80755;80756;80757;80758;80759;80760;80761;112955;112956;112957;112958;112959;112960;112961;112962;112963;112964;112965;112966;112967;112968;112969;112970;112971;112972;112973;112974;112975;112976;112977;112978;112979;112980;112981;112982;112983;112984;112985;112986;112987;112988;112989;112990;112991;112992;112993;112994;112995;112996;112997;112998;112999;113000;113001;113002;115160;115161;115162;115163;115164;115165;115166;115167;115168;115169;115170;115171;115172;115173;115174;115175</t>
  </si>
  <si>
    <t>28266;28267;28268;28269;28270;28271;28272;28273;28274;28275;28276;28277;28278;28279;28280;28281;28282;28283;28284;28285;28286;28287;28288;28289;28290;46668;46669;46670;46671;46672;46673;46674;46675;46676;46677;46678;46679;46680;46681;46682;46683;46684;46685;46686;46687;46688;46689;46690;46691;46692;46693;46694;46695;46696;46697;46698;46699;46700;46701;46702;46703;46704;46705;46706;46707;46708;46709;46710;46711;46712;46713;46714;46715;46716;46717;46718;46719;46720;46721;46722;46723;46724;46725;46726;46727;46728;62564;62565;62566;62567;62568;62569;62570;62571;62572;62573;62574;62575;62576;62577;62578;62579;62580;62581;62582;62583;62584;62585;62586;62587;62588;62589;62590;62591;62592;62593;62594;62595;62596;62597;62598;62599;62600;62601;62602;62603;62604;62605;62606;62607;62608;62609;62610;62611;62612;62613;62614;62615;62616;62617;62618;62619;62620;62621;66038;66039;66040;66041;66042;66043;66044;66045;66046;66047;66048;66049;66050;66051;66052;66053;66054;66055;66056;66057;66058;66059;66060;66061;69660;69661;69662;69663;69664;69665;69666;69667;69668;69669;69670;69671;69672;69673;69674;69675;69676;69677;69678;69679;69680;69681;69682;69683;69684;69685;69686;69687;69688;69689;69690;98041;98042;98043;98044;98045;98046;98047;98048;98049;98050;98051;98052;98053;98054;98055;98056;98057;98058;98059;98060;98061;98062;98063;98064;98065;98066;98067;98068;98069;98070;98071;98072;98073;98074;98075;98076;98077;98078;98079;98080;98081;98082;98083;98084;98085;98086;98087;98088;98089;98090;98091;98092;98093;98094;98095;98096;98097;98098;99893;99894;99895;99896;99897;99898;99899;99900;99901;99902;99903;99904;99905;99906;99907;99908;99909;99910;99911</t>
  </si>
  <si>
    <t>28276;46720;62592;66058;69670;98076;99903</t>
  </si>
  <si>
    <t>Q8R1B4</t>
  </si>
  <si>
    <t>Eukaryotic translation initiation factor 3 subunit C</t>
  </si>
  <si>
    <t>Eif3c</t>
  </si>
  <si>
    <t>sp|Q8R1B4|EIF3C_MOUSE Eukaryotic translation initiation factor 3 subunit C OS=Mus musculus OX=10090 GN=Eif3c PE=1 SV=1</t>
  </si>
  <si>
    <t>2527;2551;3808</t>
  </si>
  <si>
    <t>2675;2700;4025</t>
  </si>
  <si>
    <t>45310;45311;45312;45313;45314;45315;45316;45317;45318;45319;45320;45321;45697;45698;45699;45700;45701;45702;45703;45704;45705;45706;45707;45708;45709;69116;69117;69118;69119;69120</t>
  </si>
  <si>
    <t>39630;39631;39632;39633;39634;39635;39957;39958;59718;59719</t>
  </si>
  <si>
    <t>39635;39958;59719</t>
  </si>
  <si>
    <t>O70475</t>
  </si>
  <si>
    <t>UDP-glucose 6-dehydrogenase</t>
  </si>
  <si>
    <t>Ugdh</t>
  </si>
  <si>
    <t>sp|O70475|UGDH_MOUSE UDP-glucose 6-dehydrogenase OS=Mus musculus OX=10090 GN=Ugdh PE=1 SV=1</t>
  </si>
  <si>
    <t>2844;3129;3155;6564;6787</t>
  </si>
  <si>
    <t>3015;3317;3345;6974;7211</t>
  </si>
  <si>
    <t>51354;56450;56451;56452;56453;56454;56455;56456;56457;56458;56459;56460;56461;56462;56848;56849;56850;56851;56852;56853;56854;56855;56856;56857;56858;56859;56860;56861;56862;119215;119216;119217;119218;119219;119220;119221;119222;119223;119224;119225;119226;119227;119228;119229;119230;123313;123314;123315;123316;123317;123318;123319;123320;123321;123322;123323;123324;123325</t>
  </si>
  <si>
    <t>44854;49259;49260;49535;103643;103644;103645;103646;103647;103648;103649;103650;103651;103652;103653;103654;103655;103656;107082;107083;107084;107085;107086;107087;107088;107089;107090</t>
  </si>
  <si>
    <t>44854;49259;49535;103654;107088</t>
  </si>
  <si>
    <t>2871;3053;6826</t>
  </si>
  <si>
    <t>3044;3238;7252</t>
  </si>
  <si>
    <t>51834;51835;51836;51837;51838;51839;51840;51841;51842;51843;51844;51845;51846;51847;51848;51849;55170;55171;55172;55173;55174;55175;55176;55177;55178;55179;55180;55181;55182;55183;55184;124022;124023;124024;124025;124026;124027;124028;124029;124030;124031;124032</t>
  </si>
  <si>
    <t>45364;45365;45366;45367;45368;45369;45370;45371;45372;45373;45374;48284;48285;48286;48287;48288;107890;107891;107892</t>
  </si>
  <si>
    <t>45366;48286;107890</t>
  </si>
  <si>
    <t>ATP synthase subunit beta, mitochondrial</t>
  </si>
  <si>
    <t>Atp5b</t>
  </si>
  <si>
    <t>sp|P56480|ATPB_MOUSE ATP synthase subunit beta, mitochondrial OS=Mus musculus OX=10090 GN=Atp5f1b PE=1 SV=2</t>
  </si>
  <si>
    <t>237;248;1053;1338;1929;2041;2231;2970;3115;3137;3146;3193;3411;4339;5923;6167;6258;6541;6542;6798</t>
  </si>
  <si>
    <t>254;266;1129;1431;2052;2053;2168;2366;3147;3302;3325;3334;3335;3383;3611;4579;6294;6295;6555;6653;6948;6949;7223</t>
  </si>
  <si>
    <t>4209;4210;4211;4212;4213;4214;4215;4216;4217;4218;4219;4220;4221;4222;4223;4224;4225;4226;4227;4228;4229;4230;4231;4232;4233;4234;4235;4236;4237;4483;4484;4485;4486;4487;4488;4489;4490;4491;4492;4493;4494;4495;4496;4497;4498;18382;18383;18384;18385;18386;18387;18388;18389;18390;18391;22928;22929;22930;22931;22932;22933;22934;22935;22936;22937;22938;22939;22940;22941;22942;22943;33685;33686;33687;33688;33689;33690;33691;33692;33693;33694;33695;33696;33697;33698;33699;33700;33701;33702;33703;33704;33705;33706;33707;33708;33709;33710;33711;33712;33713;33714;33715;33716;33717;33718;33719;33720;33721;33722;33723;35574;35575;35576;35577;35578;35579;35580;35581;35582;35583;35584;35585;35586;35587;35588;35589;39807;39808;39809;39810;39811;39812;39813;39814;39815;39816;53571;53572;53573;53574;53575;53576;53577;53578;53579;53580;53581;53582;53583;53584;53585;53586;56188;56189;56190;56191;56192;56193;56194;56195;56196;56197;56198;56199;56200;56201;56202;56203;56556;56557;56558;56559;56560;56561;56562;56563;56564;56565;56566;56567;56568;56569;56570;56571;56572;56573;56574;56575;56576;56577;56578;56579;56580;56581;56582;56583;56584;56585;56586;56707;56708;56709;56710;56711;56712;56713;56714;56715;56716;56717;56718;56719;56720;56721;56722;56723;56724;56725;56726;56727;56728;56729;56730;56731;56732;56733;56734;56735;56736;56737;57465;57466;57467;57468;57469;57470;57471;57472;57473;57474;57475;57476;57477;57478;57479;57480;57481;57482;57483;57484;57485;57486;57487;57488;57489;57490;57491;57492;57493;57494;57495;57496;61333;61334;61335;61336;61337;61338;61339;61340;61341;61342;61343;61344;61345;61346;78587;78588;78589;78590;78591;78592;78593;78594;78595;78596;78597;78598;78599;78600;78601;78602;78603;78604;78605;78606;78607;78608;78609;78610;78611;78612;78613;78614;78615;78616;78617;78618;107628;107629;107630;107631;107632;107633;107634;107635;107636;107637;107638;107639;107640;107641;107642;107643;107644;107645;107646;107647;107648;107649;107650;107651;112393;112394;112395;112396;112397;112398;112399;112400;112401;112402;112403;112404;112405;112406;112407;112408;114086;114087;114088;114089;114090;114091;114092;114093;114094;114095;114096;114097;114098;114099;114100;114101;118863;118864;118865;118866;118867;118868;118869;118870;118871;118872;118873;118874;118875;118876;118877;118878;118879;118880;118881;118882;118883;118884;118885;118886;118887;118888;118889;118890;118891;118892;118893;118894;123505;123506;123507;123508;123509;123510;123511;123512;123513;123514;123515;123516;123517;123518;123519;123520</t>
  </si>
  <si>
    <t>3787;3788;3789;3790;3791;3792;3793;3794;3795;3796;3797;3798;3799;3800;3801;3802;3803;3989;3990;3991;3992;3993;3994;3995;3996;3997;3998;3999;4000;4001;4002;4003;4004;15809;19470;19471;19472;19473;19474;19475;19476;19477;19478;19479;19480;19481;19482;19483;28695;28696;28697;28698;28699;28700;28701;28702;28703;28704;28705;28706;28707;28708;28709;28710;28711;28712;28713;28714;28715;30392;30393;30394;30395;34700;46822;46823;46824;46825;46826;46827;46828;46829;46830;46831;46832;46833;46834;46835;46836;46837;49040;49041;49042;49043;49044;49045;49046;49323;49324;49325;49326;49327;49328;49329;49330;49331;49332;49333;49334;49335;49336;49337;49338;49339;49340;49341;49342;49343;49344;49345;49346;49347;49348;49349;49350;49351;49352;49444;49445;49446;49447;49448;49449;49450;49451;49452;49453;49454;49455;49456;49457;49458;49459;49460;49461;49462;49463;50105;50106;50107;50108;50109;50110;50111;50112;50113;50114;50115;50116;50117;50118;50119;53225;53226;53227;53228;53229;53230;53231;53232;53233;53234;53235;53236;53237;67966;67967;67968;67969;67970;67971;67972;67973;67974;67975;67976;67977;67978;67979;67980;67981;67982;67983;67984;67985;67986;67987;67988;67989;67990;67991;67992;67993;92084;92085;92086;92087;92088;92089;92090;92091;92092;92093;92094;92095;92096;92097;92098;92099;92100;92101;92102;92103;92104;97644;97645;97646;97647;97648;97649;97650;97651;97652;97653;97654;97655;97656;97657;97658;97659;99074;99075;99076;99077;99078;99079;99080;99081;99082;99083;99084;99085;99086;99087;99088;103280;103281;103282;103283;103284;103285;103286;103287;103288;103289;103290;103291;107239;107240;107241;107242;107243;107244;107245;107246;107247;107248;107249;107250;107251;107252;107253;107254</t>
  </si>
  <si>
    <t>3796;3995;15809;19478;28699;30392;34700;46836;49041;49326;49449;50118;53231;67980;92095;97656;99081;103283;103291;107244</t>
  </si>
  <si>
    <t>150;151;152</t>
  </si>
  <si>
    <t>113;145;478</t>
  </si>
  <si>
    <t>898;3680;4055;4269;5326;5604;6288;6438</t>
  </si>
  <si>
    <t>962;3890;4282;4508;5659;5956;6684;6842</t>
  </si>
  <si>
    <t>15772;15773;15774;15775;15776;15777;15778;15779;15780;15781;15782;15783;15784;15785;15786;66741;66742;73440;73441;73442;73443;73444;73445;73446;73447;73448;73449;73450;73451;77623;77624;77625;96656;96657;96658;96659;96660;96661;96662;96663;96664;96665;96666;96667;101702;101703;101704;101705;101706;101707;101708;101709;101710;101711;101712;101713;101714;101715;101716;101717;114550;114551;114552;114553;114554;114555;114556;114557;114558;114559;114560;114561;114562;114563;114564;114565;114566;117155;117156;117157;117158;117159;117160;117161;117162;117163;117164</t>
  </si>
  <si>
    <t>13987;13988;13989;13990;13991;13992;13993;57487;63219;63220;67349;67350;67351;83037;83038;83039;87322;87323;87324;87325;87326;87327;87328;87329;87330;87331;87332;87333;87334;87335;87336;87337;99481;99482;102079</t>
  </si>
  <si>
    <t>13989;57487;63219;67350;83039;87334;99482;102079</t>
  </si>
  <si>
    <t>Q9QZD8</t>
  </si>
  <si>
    <t>Mitochondrial dicarboxylate carrier</t>
  </si>
  <si>
    <t>Slc25a10</t>
  </si>
  <si>
    <t>sp|Q9QZD8|DIC_MOUSE Mitochondrial dicarboxylate carrier OS=Mus musculus OX=10090 GN=Slc25a10 PE=1 SV=2</t>
  </si>
  <si>
    <t>1712;2121;2207;2349;3745;4607</t>
  </si>
  <si>
    <t>1831;2254;2341;2489;3956;4902</t>
  </si>
  <si>
    <t>30031;30032;30033;30034;30035;30036;30037;30038;30039;30040;30041;30042;30043;37363;37364;37365;37366;37367;37368;37369;37370;39382;39383;39384;39385;39386;41919;41920;41921;41922;41923;41924;41925;41926;41927;41928;41929;41930;41931;41932;41933;67752;67753;67754;67755;67756;67757;67758;67759;67760;67761;67762;67763;67764;67765;67766;83631;83632;83633;83634;83635;83636;83637;83638</t>
  </si>
  <si>
    <t>25752;25753;32238;32239;32240;32241;32242;32243;32244;34266;36540;36541;36542;36543;36544;36545;36546;36547;58260;58261;58262;58263;58264;58265;58266;58267;58268;58269;58270;58271;58272;58273;72337;72338;72339;72340;72341;72342;72343</t>
  </si>
  <si>
    <t>25753;32244;34266;36543;58271;72339</t>
  </si>
  <si>
    <t>P62082</t>
  </si>
  <si>
    <t>40S ribosomal protein S7</t>
  </si>
  <si>
    <t>Rps7</t>
  </si>
  <si>
    <t>sp|P62082|RS7_MOUSE 40S ribosomal protein S7 OS=Mus musculus OX=10090 GN=Rps7 PE=2 SV=1</t>
  </si>
  <si>
    <t>261;6015</t>
  </si>
  <si>
    <t>280;6393</t>
  </si>
  <si>
    <t>4760;4761;4762;4763;4764;4765;4766;4767;109093;109094;109095;109096;109097;109098;109099;109100;109101;109102;109103</t>
  </si>
  <si>
    <t>4299;93072</t>
  </si>
  <si>
    <t>173;242;328;410;486;615;730;777;1041;1361;1583;1617;1772;1944;1984;2457;2460;2649;2765;2800;2834;2992;3249;3310;3311;3338;3388;3615;3681;3833;3980;4020;4251;4772;4782;4816;5075;5163;5254;5694;5709;6099;6263;6323;6458;6503;6622;6741;6813;6931;7041;7159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</si>
  <si>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</si>
  <si>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186;187;260;352;440;520;655;775;826;1116;1456;1694;1728;1892;2068;2109;2602;2605;2800;2927;2968;3004;3170;3440;3502;3503;3533;3587;3822;3891;4050;4200;4241;4490;5082;5093;5127;5403;5494;5587;6048;6065;6480;6658;6721;6862;6908;7037;7164;7238;7358;7474;7595</t>
  </si>
  <si>
    <t>3064;3065;3066;3067;3068;3069;3070;3071;3072;3073;3074;3075;3076;3077;3078;3079;3080;3081;4327;4328;4329;4330;4331;4332;4333;4334;4335;4336;4337;4338;4339;4340;5920;5921;5922;5923;5924;5925;5926;5927;5928;5929;5930;7358;7359;7360;7361;7362;7363;7364;7365;7366;7367;7368;7369;7370;7371;7372;8606;8607;8608;8609;8610;8611;8612;8613;8614;8615;8616;8617;10567;10568;10569;10570;10571;10572;10573;10574;10575;10576;10577;10578;10579;10580;10581;12315;12316;12317;12318;12319;12320;12321;12322;12323;12324;12325;12326;12327;12328;12329;12330;13112;13113;13114;13115;13116;13117;13118;13119;13120;13121;13122;13123;13124;13125;13126;13127;18235;18236;18237;18238;18239;18240;18241;18242;18243;18244;18245;18246;18247;18248;18249;18250;23474;23475;23476;23477;23478;23479;23480;23481;23482;23483;28082;28083;28507;28508;28509;28510;28511;28512;28513;28514;28515;28516;28517;28518;28519;28520;28521;28522;31191;31192;31193;31194;31195;33937;33938;33939;33940;33941;33942;33943;33944;33945;33946;34501;34502;34503;34504;34505;34506;34507;34508;34509;34510;34511;44113;44114;44115;44116;44117;44118;44119;44120;44121;44122;44123;44124;44125;44126;44127;44128;44155;44156;44157;44158;44159;44160;44161;44162;44163;44164;44165;44166;44167;44168;44169;44170;44171;44172;47236;47237;47238;47239;47240;47241;47242;47243;47244;47245;47246;47247;47248;47249;47250;47251;49664;49665;49666;49667;49668;49669;49670;49671;49672;49673;50513;50514;50515;50516;50517;50518;50519;50520;50521;50522;50523;50524;50525;50526;50527;50528;50529;50530;50531;50532;51201;53928;53929;53930;53931;53932;53933;53934;53935;53936;53937;53938;53939;53940;53941;53942;53943;53944;53945;53946;53947;53948;53949;53950;53951;53952;58433;58434;58435;58436;58437;58438;58439;58440;58441;58442;58443;58444;58445;58446;58447;58448;59444;59445;59446;59447;59448;59449;59450;59451;59452;59453;59454;59455;59456;59457;59458;59459;59460;59461;59462;59463;59464;59465;59466;59467;59468;59469;59470;59471;59472;59473;59474;59475;59476;59477;59478;59479;59480;59481;59482;59483;59484;59485;59486;59487;59488;59489;59490;59976;59977;59978;59979;59980;59981;59982;59983;59984;59985;59986;59987;59988;59989;59990;59991;60912;60913;60914;60915;60916;60917;60918;60919;60920;60921;60922;60923;60924;60925;60926;60927;60928;65628;65629;65630;65631;65632;65633;65634;65635;65636;65637;65638;65639;65640;65641;65642;66743;66744;66745;66746;66747;66748;66749;66750;66751;69633;69634;69635;69636;69637;69638;69639;69640;69641;69642;69643;69644;69645;69646;69647;69648;72213;72214;72215;72216;72217;72218;72219;72220;72221;72222;72223;72224;72225;72226;72227;72228;72886;72887;72888;72889;72890;72891;72892;72893;72894;72895;72896;72897;72898;72899;72900;72901;77358;77359;77360;77361;77362;77363;77364;77365;77366;77367;77368;77369;77370;86709;86710;86711;86712;86713;86714;86715;86716;86717;86718;86719;86720;86721;86722;86723;86724;86910;86911;86912;86913;86914;86915;86916;86917;86918;86919;86920;86921;86922;86923;86924;86925;87376;87377;87378;87379;87380;92230;92231;92232;92233;92234;92235;92236;93741;93742;93743;93744;95383;95384;95385;95386;95387;95388;95389;95390;95391;95392;95393;95394;95395;95396;95397;95398;95399;95400;103620;103621;103622;103866;103867;103868;103869;103870;103871;103872;103873;103874;103875;103876;103877;103878;103879;110949;114173;114174;114175;114176;114177;114178;114179;114180;114181;114182;114183;114184;115091;115092;115093;115094;115095;115096;115097;115098;115099;115100;115101;115102;115103;117475;117476;117477;117478;117479;117480;117481;117482;117483;117484;117485;117486;117487;117488;118206;118207;118208;118209;118210;118211;118212;118213;118214;118215;118216;118217;118218;118219;118220;118221;120318;120319;120320;120321;120322;120323;120324;120325;120326;120327;120328;120329;120330;120331;120332;122509;122510;122511;122512;122513;122514;122515;122516;122517;122518;122519;122520;122521;122522;122523;122524;122525;122526;122527;122528;122529;122530;122531;122532;122533;122534;122535;123724;123725;123726;123727;123728;123729;123730;123731;123732;123733;123734;123735;123736;125660;125661;125662;125663;125664;125665;125666;125667;125668;125669;125670;125671;125672;125673;125674;127547;127548;127549;127550;127551;127552;127553;127554;127555;127556;127557;127558;129422;129423;129424;129425;129426;129427;129428;129429;129430;129431;129432;129433</t>
  </si>
  <si>
    <t>2825;2826;2827;2828;2829;2830;2831;2832;2833;2834;2835;2836;2837;3875;3876;3877;3878;3879;3880;5550;5551;5552;5553;5554;5555;5556;5557;5558;5559;5560;6662;7754;9082;9083;9084;10404;10405;10406;10407;10408;10409;11193;11194;11195;11196;11197;11198;11199;11200;11201;11202;11203;11204;15720;15721;15722;15723;15724;15725;15726;15727;15728;15729;15730;15731;15732;15733;20179;20180;24182;24521;24522;24523;24524;24525;24526;24527;24528;24529;24530;24531;24532;24533;26784;28924;28925;29318;29319;29320;29321;29322;29323;29324;29325;29326;29327;29328;38624;38625;38626;38627;38628;38629;38630;38631;38632;38646;38647;38648;38649;38650;38651;41203;41204;41205;41206;41207;41208;41209;41210;41211;41212;41213;41214;43393;43394;43395;44058;44059;44060;44061;44062;44063;44064;44065;44066;44067;44651;47070;47071;47072;47073;47074;47075;47076;47077;47078;47079;47080;47081;47082;47083;47084;47085;47086;47087;47088;47089;47090;47091;47092;47093;50991;50992;50993;50994;50995;50996;50997;50998;50999;51000;51001;51002;51003;51004;51005;51006;51797;51798;51799;51800;51801;51802;51803;51804;51805;51806;51807;51808;51809;52283;52284;52285;52286;52287;52288;52289;52290;52939;52940;56598;56599;56600;56601;56602;56603;56604;56605;56606;56607;56608;56609;56610;56611;56612;57488;60281;60282;60283;60284;60285;60286;60287;60288;60289;60290;60291;60292;60293;60294;60295;60296;62375;62376;62377;62378;62379;62380;62381;62382;62383;62384;62385;62386;62387;62388;62389;62390;62910;62911;62912;62913;62914;62915;62916;62917;62918;62919;62920;67162;67163;67164;67165;67166;67167;67168;67169;67170;67171;67172;67173;67174;75067;75068;75069;75070;75071;75072;75073;75074;75075;75076;75077;75078;75209;75210;75211;75212;75213;75214;75215;75216;75217;75218;75219;75220;75221;75222;75223;75508;75509;75510;75511;79871;79872;79873;80971;80972;80973;82165;82166;82167;82168;82169;82170;82171;82172;82173;82174;82175;82176;82177;82178;82179;89054;89055;89218;89219;89220;89221;89222;89223;89224;89225;89226;89227;89228;95826;99144;99145;99146;99147;99148;99149;99150;99151;99857;99858;99859;102279;102280;102281;102282;102727;102728;102729;102730;102731;102732;102733;102734;102735;102736;102737;102738;102739;102740;102741;102742;104373;104374;104375;104376;104377;104378;104379;104380;104381;106218;106219;106220;106221;106222;106223;106224;106225;106226;106227;106228;106229;106230;106231;106232;106233;106234;106235;106236;106237;106238;106239;106240;106241;106242;107566;107567;107568;107569;107570;107571;107572;109206;109207;109208;109209;109210;109211;109212;109213;109214;109215;109216;110768;112416;112417</t>
  </si>
  <si>
    <t>2833;3880;5555;6662;7754;9083;10404;11194;15723;20179;24182;24524;26784;28924;29326;38630;38647;41207;43394;44065;44651;47071;50994;51803;51805;52284;52939;56598;57488;60285;62385;62914;67163;75078;75210;75510;79871;80971;82165;89055;89218;95826;99151;99857;102279;102733;104373;106222;107567;109206;110768;112417</t>
  </si>
  <si>
    <t>Q9QXX4</t>
  </si>
  <si>
    <t>Calcium-binding mitochondrial carrier protein Aralar2</t>
  </si>
  <si>
    <t>Slc25a13</t>
  </si>
  <si>
    <t>sp|Q9QXX4|CMC2_MOUSE Calcium-binding mitochondrial carrier protein Aralar2 OS=Mus musculus OX=10090 GN=Slc25a13 PE=1 SV=1</t>
  </si>
  <si>
    <t>207;221;512;515;938;978;1119;1827;1830;2204;2368;2857;3284;3344;4164;4295;4610;4686;4863;4864;5646;5669;6153;6717;6719;6906;7033;7151</t>
  </si>
  <si>
    <t>224;238;546;549;1002;1046;1201;1947;1950;2338;2508;3028;3029;3475;3539;4394;4534;4906;4907;4991;5174;5175;6000;6023;6541;7140;7142;7333;7465;7587</t>
  </si>
  <si>
    <t>3659;3660;3661;3662;3663;3664;3665;3666;3667;3668;3669;3670;3671;3672;3940;3941;3942;3943;3944;3945;3946;3947;3948;3949;3950;3951;3952;3953;8996;8997;8998;8999;9000;9001;9002;9003;9017;9018;9019;9020;9021;9022;9023;9024;9025;9026;9027;9028;9029;16446;16447;16448;16449;16450;16451;16452;16453;16454;16455;16456;16457;16458;16459;17113;17114;17115;17116;17117;17118;17119;17120;17121;17122;17123;17124;17125;17126;17127;17128;19447;19448;19449;19450;19451;19452;19453;19454;19455;19456;19457;19458;19459;19460;19461;19462;19463;19464;19465;19466;19467;19468;19469;19470;19471;19472;19473;19474;19475;19476;31996;31997;31998;31999;32000;32001;32002;32003;32004;32005;32006;32007;32008;32009;32010;32011;32012;32013;32014;32015;32016;32017;32018;32019;32020;32021;32058;32059;32060;32061;32062;32063;32064;32065;32066;32067;32068;32069;32070;32071;32072;32073;32074;32075;32076;32077;32078;32079;32080;32081;39340;39341;39342;39343;39344;39345;39346;39347;39348;39349;39350;39351;39352;39353;39354;42374;42375;42376;42377;42378;42379;42380;42381;42382;42383;42384;42385;42386;51490;51491;51492;51493;51494;51495;51496;51497;51498;51499;51500;51501;51502;51503;51504;51505;51506;51507;51508;51509;51510;51511;51512;51513;51514;51515;51516;51517;58939;58940;58941;58942;58943;58944;58945;58946;58947;58948;58949;58950;58951;58952;58953;58954;58955;58956;58957;58958;60055;60056;60057;60058;60059;60060;60061;60062;60063;60064;60065;60066;60067;60068;60069;60070;75673;75674;75675;75676;75677;75678;75679;75680;75681;75682;75683;75684;75685;75686;75687;75688;77973;77974;77975;77976;77977;77978;77979;77980;77981;77982;77983;77984;77985;77986;77987;77988;83682;83683;83684;83685;83686;83687;83688;83689;83690;83691;83692;83693;83694;83695;83696;83697;83698;83699;83700;83701;85180;85181;85182;85183;85184;85185;85186;85187;85188;85189;85190;85191;85192;85193;88206;88207;88208;88209;88210;88211;88212;88213;88214;88215;88216;88217;88218;88219;88220;88221;88222;88223;88224;88225;88226;88227;88228;88229;88230;88231;88232;88233;88234;102438;102439;102440;102441;102442;102443;102444;102445;102446;102447;102448;102449;102450;102451;102452;102453;102454;102455;102456;102457;102458;103198;103199;103200;103201;103202;103203;103204;103205;103206;103207;103208;103209;103210;103211;103212;112171;112172;112173;112174;112175;112176;112177;112178;112179;112180;112181;112182;112183;112184;112185;122142;122143;122144;122145;122146;122147;122148;122149;122150;122151;122152;122153;122187;122188;122189;122190;122191;122192;122193;122194;122195;122196;122197;122198;122199;122200;122201;122202;125286;125287;125288;125289;125290;125291;125292;125293;125294;125295;125296;125297;125298;125299;125300;125301;125302;125303;125304;125305;125306;125307;125308;125309;125310;125311;125312;125313;127437;127438;127439;127440;127441;127442;127443;127444;127445;127446;127447;127448;127449;127450;127451;127452;129131</t>
  </si>
  <si>
    <t>3306;3520;3521;3522;3523;3524;3525;3526;3527;3528;3529;3530;3531;3532;8004;8005;8006;8015;8016;8017;8018;8019;8020;8021;8022;8023;8024;8025;8026;8027;8028;14374;14375;14376;14377;14378;14379;14380;14381;14382;14383;14384;14385;14386;14387;14770;14771;14772;14773;14774;14775;14776;14777;14778;14779;14780;14781;14782;14783;14784;14785;16758;16759;16760;16761;16762;16763;16764;27428;27429;27430;27431;27432;27433;27434;27435;27436;27437;27438;27439;27440;27441;27442;27506;27507;27508;27509;27510;27511;27512;34243;34244;34245;36950;36951;36952;36953;36954;36955;36956;36957;36958;36959;36960;36961;36962;44985;44986;44987;44988;44989;44990;44991;44992;44993;44994;44995;44996;44997;44998;51352;51353;51354;51355;51356;51357;51358;51359;51360;51361;51362;51363;51364;51365;51366;51367;51368;51369;51370;51371;51372;51373;51374;51375;51376;52324;52325;52326;52327;52328;52329;65623;65624;65625;65626;65627;65628;65629;65630;65631;67548;67549;67550;67551;67552;67553;67554;67555;67556;67557;67558;67559;67560;67561;67562;67563;72393;72394;72395;72396;72397;72398;72399;72400;72401;72402;72403;72404;72405;72406;72407;72408;72409;73688;73689;76297;76298;76299;76300;76301;76302;76303;76304;76305;76306;76307;76308;76309;87865;87866;87867;87868;87869;87870;87871;87872;87873;87874;87875;88771;88772;88773;88774;88775;88776;88777;88778;88779;88780;88781;88782;88783;88784;97471;97472;97473;97474;97475;97476;97477;97478;97479;97480;97481;97482;97483;97484;97485;105906;105907;105940;105941;105942;105943;105944;105945;105946;105947;105948;105949;105950;105951;105952;105953;105954;105955;109023;109024;109025;109026;109027;109028;109029;109030;109031;109032;109033;109034;109035;109036;109037;109038;109039;109040;109041;109042;109043;110696;110697;110698;110699;110700;110701;110702;110703;110704;110705;110706;110707;110708;110709;110710;110711;111929</t>
  </si>
  <si>
    <t>3306;3523;8004;8028;14387;14772;16758;27432;27509;34244;36956;44988;51361;52324;65629;67549;72394;73689;76297;76298;87867;88777;97475;105907;105944;109027;110707;111929</t>
  </si>
  <si>
    <t>458;459</t>
  </si>
  <si>
    <t>285;300</t>
  </si>
  <si>
    <t>Q91WN4</t>
  </si>
  <si>
    <t>Kynurenine 3-monooxygenase</t>
  </si>
  <si>
    <t>Kmo</t>
  </si>
  <si>
    <t>sp|Q91WN4|KMO_MOUSE Kynurenine 3-monooxygenase OS=Mus musculus OX=10090 GN=Kmo PE=1 SV=1</t>
  </si>
  <si>
    <t>259;710;837;985;1950;4683;5296;5338;5396;5456;5614;6281;6904</t>
  </si>
  <si>
    <t>278;755;889;1053;2074;4987;5629;5673;5734;5802;5966;6676;7331</t>
  </si>
  <si>
    <t>4728;4729;4730;4731;4732;4733;4734;4735;4736;4737;4738;4739;4740;4741;4742;4743;12029;12030;12031;12032;12033;12034;12035;12036;12037;12038;12039;12040;12041;12042;12043;12044;14173;14174;14175;14176;14177;14178;14179;14180;14181;14182;14183;14184;14185;14186;14187;17265;17266;17267;17268;17269;17270;17271;17272;17273;17274;17275;17276;34004;34005;34006;34007;34008;34009;34010;34011;34012;34013;34014;34015;34016;85087;85088;85089;85090;85091;85092;85093;85094;85095;85096;96181;96182;96183;96184;96185;96186;96187;96188;96189;96190;96191;96192;96193;96194;96195;96196;96860;96861;96862;96863;96864;96865;96866;96867;96868;96869;96870;96871;96872;96873;96874;96875;97801;97802;97803;97804;97805;97806;97807;97808;97809;97810;97811;97812;97813;97814;99066;99067;99068;99069;99070;99071;99072;99073;99074;99075;99076;101883;101884;101885;101886;101887;101888;101889;101890;101891;101892;101893;101894;101895;101896;101897;114424;114425;114426;114427;114428;114429;114430;125137;125138;125139;125140;125141;125142;125143;125144;125145;125146;125147;125148;125149;125150;125151;125152</t>
  </si>
  <si>
    <t>4275;4276;4277;4278;4279;4280;4281;4282;10224;10225;10226;10227;12266;14964;14965;14966;28949;73577;73578;73579;82680;83205;83206;83207;83208;84009;84010;84011;84012;84013;84014;84015;84016;84017;84018;84019;85237;85238;85239;85240;85241;85242;85243;85244;87448;87449;87450;87451;87452;87453;87454;99408;108692;108693;108694;108695;108696;108697</t>
  </si>
  <si>
    <t>4275;10226;12266;14966;28949;73579;82680;83208;84011;85243;87449;99408;108697</t>
  </si>
  <si>
    <t>Q8QZT1</t>
  </si>
  <si>
    <t>Acetyl-CoA acetyltransferase, mitochondrial</t>
  </si>
  <si>
    <t>Acat1</t>
  </si>
  <si>
    <t>sp|Q8QZT1|THIL_MOUSE Acetyl-CoA acetyltransferase, mitochondrial OS=Mus musculus OX=10090 GN=Acat1 PE=1 SV=1</t>
  </si>
  <si>
    <t>1660;1734;3686;3809;4522;4972;6059;6645</t>
  </si>
  <si>
    <t>1775;1853;3896;4026;4790;5292;6439;7063</t>
  </si>
  <si>
    <t>29239;29240;29241;29242;29243;29244;29245;29246;29247;29248;29249;29250;30573;30574;30575;30576;30577;30578;30579;30580;30581;30582;30583;30584;30585;30586;30587;30588;66795;66796;66797;66798;66799;66800;66801;66802;66803;66804;66805;66806;66807;66808;69121;69122;69123;69124;69125;69126;69127;69128;69129;69130;69131;69132;69133;69134;69135;69136;81831;81832;81833;81834;81835;81836;81837;90254;90255;90256;90257;90258;90259;90260;90261;90262;90263;90264;90265;90266;90267;90268;90269;110150;110151;110152;110153;110154;110155;110156;110157;110158;110159;110160;110161;110162;110163;120677;120678;120679;120680;120681;120682;120683;120684;120685;120686;120687;120688;120689;120690;120691;120692</t>
  </si>
  <si>
    <t>25148;25149;25150;25151;25152;25153;25154;25155;25156;25157;25158;25159;26454;26455;26456;26457;26458;26459;57513;57514;57515;59720;59721;59722;59723;59724;59725;59726;59727;59728;59729;59730;59731;59732;70718;70719;78196;78197;78198;78199;78200;78201;78202;78203;78204;78205;78206;78207;94947;104630;104631;104632</t>
  </si>
  <si>
    <t>25159;26455;57513;59721;70718;78197;94947;104631</t>
  </si>
  <si>
    <t>Q91VR2</t>
  </si>
  <si>
    <t>ATP synthase subunit gamma, mitochondrial</t>
  </si>
  <si>
    <t>Atp5c1</t>
  </si>
  <si>
    <t>sp|Q91VR2|ATPG_MOUSE ATP synthase subunit gamma, mitochondrial OS=Mus musculus OX=10090 GN=Atp5f1c PE=1 SV=1</t>
  </si>
  <si>
    <t>1450;1644;2343;2734;4276;4668;5918;6874</t>
  </si>
  <si>
    <t>1547;1758;2482;2894;4515;4972;6289;7300</t>
  </si>
  <si>
    <t>24861;24862;24863;24864;24865;24866;24867;24868;28975;28976;28977;28978;28979;28980;28981;28982;28983;28984;28985;28986;28987;28988;28989;28990;41733;41734;41735;41736;41737;41738;41739;41740;41741;41742;41743;41744;41745;41746;41747;41748;41749;41750;41751;41752;41753;41754;41755;41756;41757;41758;41759;41760;41761;41762;41763;41764;49071;49072;49073;49074;49075;49076;49077;49078;49079;49080;49081;49082;49083;49084;49085;49086;77712;77713;77714;77715;77716;77717;77718;77719;77720;77721;77722;77723;77724;77725;77726;77727;84752;84753;84754;84755;84756;84757;84758;84759;84760;84761;84762;84763;107544;107545;107546;107547;107548;107549;107550;107551;107552;107553;107554;107555;107556;107557;124671;124672;124673;124674;124675;124676;124677;124678;124679;124680;124681;124682;124683;124684;124685;124686</t>
  </si>
  <si>
    <t>21088;24939;24940;24941;24942;24943;24944;24945;24946;24947;24948;24949;24950;24951;24952;24953;24954;36338;36339;36340;36341;36342;36343;36344;36345;36346;36347;42937;42938;42939;42940;42941;42942;42943;42944;42945;42946;42947;67402;67403;67404;67405;67406;67407;67408;67409;67410;67411;73265;73266;73267;73268;73269;92029;92030;92031;92032;92033;92034;108365;108366;108367;108368;108369;108370;108371;108372;108373;108374;108375;108376;108377;108378</t>
  </si>
  <si>
    <t>21088;24954;36344;42943;67402;73268;92029;108368</t>
  </si>
  <si>
    <t>P63017;P17156;P16627;Q61696;P17879</t>
  </si>
  <si>
    <t>P63017</t>
  </si>
  <si>
    <t>17;7;3;2;2</t>
  </si>
  <si>
    <t>15;5;1;1;1</t>
  </si>
  <si>
    <t>Heat shock cognate 71 kDa protein</t>
  </si>
  <si>
    <t>Hspa8</t>
  </si>
  <si>
    <t>sp|P63017|HSP7C_MOUSE Heat shock cognate 71 kDa protein OS=Mus musculus OX=10090 GN=Hspa8 PE=1 SV=1</t>
  </si>
  <si>
    <t>646;633;641;641;642</t>
  </si>
  <si>
    <t>768;1368;1786;2436;3031;3032;3993;4623;4854;4867;5177;5399;5608;5659;6128;6179;6345</t>
  </si>
  <si>
    <t>True;True;True;True;False;True;True;True;True;True;True;True;True;True;True;True;False</t>
  </si>
  <si>
    <t>816;1463;1906;2580;3213;3214;4213;4923;5165;5178;5508;5738;5960;6013;6511;6570;6745</t>
  </si>
  <si>
    <t>12937;12938;12939;12940;12941;12942;12943;23601;23602;23603;31398;31399;31400;31401;31402;31403;31404;31405;31406;31407;31408;31409;31410;31411;31412;43705;43706;43707;43708;43709;43710;43711;43712;43713;54697;54698;54699;54700;54701;54702;54703;54704;54705;54706;54707;54708;54709;54710;54711;54712;54713;54714;54715;54716;54717;54718;54719;54720;54721;54722;54723;72394;72395;72396;72397;72398;72399;72400;72401;72402;72403;72404;72405;72406;72407;72408;83924;83925;83926;83927;83928;83929;83930;83931;83932;83933;83934;83935;83936;83937;83938;83939;83940;83941;83942;83943;83944;83945;83946;83947;87932;87933;87934;87935;87936;87937;87938;87939;87940;87941;87942;87943;87944;87945;87946;87947;88268;88269;88270;88271;88272;93935;93936;93937;93938;93939;97859;97860;97861;97862;97863;97864;97865;101763;101764;101765;101766;101767;101768;101769;101770;101771;101772;101773;101774;101775;101776;101777;101778;101779;101780;101781;101782;101783;101784;101785;101786;101787;101788;101789;101790;101791;101792;101793;103055;103056;103057;103058;103059;103060;103061;103062;103063;103064;103065;103066;103067;103068;103069;103070;103071;103072;103073;103074;103075;103076;103077;103078;103079;103080;103081;103082;103083;103084;111412;111413;111414;111415;111416;111417;111418;111419;111420;111421;111422;111423;111424;111425;111426;111427;112658;112659;112660;112661;112662;112663;115396;115397;115398;115399;115400;115401;115402;115403;115404;115405;115406;115407;115408;115409;115410;115411;115412;115413;115414</t>
  </si>
  <si>
    <t>10967;10968;10969;20242;26930;26931;26932;26933;26934;26935;26936;26937;26938;26939;26940;26941;26942;38200;47767;47768;47769;47770;47771;47772;47773;47774;62515;62516;62517;62518;72538;72539;72540;72541;72542;72543;75937;76369;76370;81114;81115;84040;84041;84042;84043;84044;87374;87375;87376;87377;87378;87379;87380;87381;87382;87383;87384;87385;87386;87387;87388;87389;87390;87391;87392;87393;88673;88674;88675;88676;88677;88678;88679;88680;88681;88682;88683;88684;88685;88686;88687;88688;88689;88690;88691;88692;88693;88694;88695;88696;88697;88698;88699;88700;96158;96159;96160;96161;96162;96163;96164;96165;96166;96167;96168;96169;96170;96171;96172;97835;100103;100104;100105;100106;100107;100108;100109;100110;100111;100112;100113;100114;100115;100116;100117;100118</t>
  </si>
  <si>
    <t>10969;20242;26935;38200;47770;47771;62518;72539;75937;76370;81115;84043;87392;88700;96168;97835;100104</t>
  </si>
  <si>
    <t>Q5FW60</t>
  </si>
  <si>
    <t>Major urinary protein 20</t>
  </si>
  <si>
    <t>Mup20</t>
  </si>
  <si>
    <t>sp|Q5FW60|MUP20_MOUSE Major urinary protein 20 OS=Mus musculus OX=10090 GN=Mup20 PE=1 SV=1</t>
  </si>
  <si>
    <t>1522;1731</t>
  </si>
  <si>
    <t>False;True</t>
  </si>
  <si>
    <t>1631;1850</t>
  </si>
  <si>
    <t>26414;26415;26416;26417;26418;26419;26420;26421;26422;26423;26424;26425;30499;30500;30501;30502;30503;30504;30505;30506;30507;30508;30509;30510;30511;30512;30513;30514;30515;30516;30517;30518;30519;30520;30521;30522;30523;30524;30525;30526;30527</t>
  </si>
  <si>
    <t>22623;22624;22625;26410;26411;26412;26413;26414</t>
  </si>
  <si>
    <t>22623;26410</t>
  </si>
  <si>
    <t>Q9ET01;Q8CI94;Q9WUB3</t>
  </si>
  <si>
    <t>Q9ET01</t>
  </si>
  <si>
    <t>29;4;3</t>
  </si>
  <si>
    <t>Glycogen phosphorylase, liver form</t>
  </si>
  <si>
    <t>Pygl</t>
  </si>
  <si>
    <t>sp|Q9ET01|PYGL_MOUSE Glycogen phosphorylase, liver form OS=Mus musculus OX=10090 GN=Pygl PE=1 SV=4</t>
  </si>
  <si>
    <t>850;843;842</t>
  </si>
  <si>
    <t>301;501;638;642;856;924;1000;1684;2317;2318;2723;2950;2958;3164;3303;3839;3892;4592;4593;4751;5853;6310;6311;6482;6498;6617;6740;6930;7046</t>
  </si>
  <si>
    <t>323;535;678;682;911;988;1068;1800;2454;2455;2882;3126;3134;3354;3494;4056;4110;4885;4886;4887;5060;6220;6706;6707;6886;6903;7031;7163;7357;7479</t>
  </si>
  <si>
    <t>5504;5505;5506;5507;5508;5509;5510;5511;5512;5513;5514;8843;8844;8845;8846;8847;8848;8849;8850;8851;8852;8853;8854;8855;8856;8857;8858;8859;8860;8861;8862;8863;8864;10847;10848;10849;10850;10851;10852;10853;10854;10855;10856;10857;10858;10859;10860;10861;10862;10913;10914;10915;10916;10917;10918;10919;10920;10921;10922;10923;10924;10925;10926;10927;14533;14534;14535;14536;14537;14538;14539;14540;14541;14542;16221;16222;16223;16224;16225;16226;16227;16228;16229;16230;16231;16232;16233;16234;16235;16236;16237;16238;16239;16240;16241;16242;16243;16244;16245;16246;17445;17446;17447;17448;17449;17450;17451;17452;17453;29551;29552;29553;29554;29555;29556;29557;41238;41239;41240;41241;41242;41243;41244;41245;41246;41247;41248;41249;41250;41251;41252;41253;41254;41255;41256;41257;41258;41259;41260;41261;41262;41263;41264;41265;41266;41267;41268;41269;41270;41271;41272;41273;48856;48857;48858;48859;48860;48861;48862;48863;48864;48865;48866;48867;48868;48869;48870;48871;48872;48873;48874;48875;53228;53229;53230;53231;53232;53233;53234;53235;53236;53237;53238;53239;53240;53241;53242;53350;53351;53352;53353;53354;53355;53356;53357;53358;53359;53360;53361;53362;53363;53364;53365;57017;57018;57019;57020;57021;57022;57023;57024;57025;57026;57027;57028;57029;57030;57031;57032;57033;57034;57035;57036;57037;57038;57039;57040;57041;57042;59258;59259;59260;59261;59262;59263;59264;59265;59266;59267;59268;59269;59270;59271;59272;59273;69743;69744;69745;69746;70591;70592;70593;70594;70595;70596;70597;70598;70599;70600;70601;70602;83394;83395;83396;83397;83398;83399;83400;83401;83402;83403;83404;83405;83406;83407;83408;83409;83410;83411;83412;83413;83414;83415;83416;83417;83418;83419;83420;83421;83422;83423;83424;83425;86342;86343;86344;86345;86346;86347;86348;86349;86350;86351;86352;86353;86354;86355;86356;86357;106398;106399;106400;106401;106402;106403;106404;106405;106406;106407;106408;106409;106410;106411;106412;106413;106414;106415;114854;114855;114856;114857;114858;114859;114860;114861;114862;114863;114864;114865;114866;114867;114868;114869;114870;114871;114872;114873;114874;114875;114876;114877;114878;114879;114880;114881;114882;114883;114884;114885;114886;114887;114888;114889;114890;114891;114892;114893;114894;114895;114896;117896;117897;117898;117899;117900;117901;117902;117903;117904;117905;117906;117907;117908;117909;117910;117911;117912;118162;118163;118164;118165;120223;120224;120225;120226;120227;120228;120229;120230;120231;120232;120233;120234;120235;120236;120237;120238;122498;122499;122500;122501;122502;122503;122504;122505;122506;122507;122508;125644;125645;125646;125647;125648;125649;125650;125651;125652;125653;125654;125655;125656;125657;125658;125659;127608;127609;127610;127611;127612;127613;127614;127615;127616;127617;127618;127619;127620;127621;127622;127623</t>
  </si>
  <si>
    <t>5151;5152;7902;7903;7904;7905;7906;7907;7908;7909;7910;7911;7912;7913;7914;9269;9270;9271;9272;9273;9274;9275;9276;9277;9278;9312;12558;12559;12560;12561;12562;12563;14241;14242;14243;14244;14245;14246;14247;14248;14249;14250;14251;14252;14253;14254;14255;15049;25353;25354;25355;25356;25357;25358;25359;35813;35814;35815;35816;35817;35818;35819;35820;35821;35822;35823;35824;35825;35826;35827;35828;35829;35830;35831;35832;35833;35834;35835;35836;35837;35838;35839;35840;35841;35842;35843;35844;42795;42796;42797;42798;42799;42800;42801;42802;42803;42804;42805;42806;42807;42808;46557;46603;49663;49664;49665;49666;51604;51605;51606;51607;51608;51609;51610;51611;51612;51613;51614;51615;51616;60368;60976;60977;60978;60979;60980;60981;72219;72220;72221;72222;74867;74868;74869;74870;74871;74872;91177;91178;99706;99707;99708;99709;99710;99711;99712;99713;99714;99715;99716;99717;99718;99719;99720;99721;99722;99723;99724;99725;99726;99727;99728;99729;99730;99731;99732;99733;102566;102567;102568;102569;102570;102571;102572;102573;102574;102575;102576;102701;102702;102703;102704;104305;104306;104307;104308;104309;104310;104311;104312;104313;104314;104315;104316;104317;104318;104319;104320;104321;106216;106217;109193;109194;109195;109196;109197;109198;109199;109200;109201;109202;109203;109204;109205;110806;110807;110808</t>
  </si>
  <si>
    <t>5152;7906;9269;9312;12559;14250;15049;25356;35813;35838;42795;46557;46603;49666;51616;60368;60977;72219;72220;74871;91178;99710;99733;102576;102701;104308;106216;109194;110808</t>
  </si>
  <si>
    <t>Q9EP69</t>
  </si>
  <si>
    <t>Phosphatidylinositide phosphatase SAC1</t>
  </si>
  <si>
    <t>Sacm1l</t>
  </si>
  <si>
    <t>sp|Q9EP69|SAC1_MOUSE Phosphatidylinositol-3-phosphatase SAC1 OS=Mus musculus OX=10090 GN=Sacm1l PE=1 SV=1</t>
  </si>
  <si>
    <t>1;1469;2070;2668;3694;3819;4222;4648;4806;5127;5525;5549;6026;6043;6080;6262;6421;7055;7093</t>
  </si>
  <si>
    <t>1;1569;2200;2821;3904;4036;4461;4950;5117;5456;5872;5898;6404;6423;6460;6657;6824;7489;7528</t>
  </si>
  <si>
    <t>21;22;23;24;25;26;27;28;29;30;31;32;33;34;25240;25241;25242;25243;25244;25245;25246;25247;25248;25249;25250;25251;25252;25253;25254;25255;25256;25257;25258;25259;25260;25261;25262;25263;25264;25265;25266;25267;25268;36039;36040;36041;36042;36043;36044;36045;36046;36047;36048;36049;36050;36051;36052;36053;47588;47589;47590;47591;47592;47593;47594;47595;66930;66931;66932;66933;66934;66935;66936;66937;66938;66939;66940;66941;66942;66943;66944;66945;69399;69400;69401;69402;69403;69404;69405;69406;69407;69408;69409;69410;69411;69412;69413;76901;76902;76903;76904;76905;76906;76907;76908;76909;76910;76911;76912;76913;76914;84460;84461;84462;84463;84464;84465;84466;84467;84468;84469;84470;84471;84472;84473;87239;87240;87241;87242;93148;93149;93150;93151;93152;93153;93154;93155;93156;93157;93158;93159;93160;93161;93162;93163;93164;93165;93166;93167;93168;93169;93170;93171;93172;93173;100265;100266;100267;100268;100269;100270;100271;100272;100273;100274;100275;100276;100277;100278;100279;100280;100667;100668;100669;100670;100671;100672;100673;100674;100675;100676;100677;100678;100679;100680;100681;109230;109231;109232;109233;109234;109235;109236;109237;109238;109239;109240;109241;109242;109882;109883;109884;109885;109886;109887;109888;109889;109890;109891;109892;109893;109894;109895;109896;109897;110496;110497;110498;110499;110500;110501;110502;110503;110504;110505;110506;110507;110508;110509;114157;114158;114159;114160;114161;114162;114163;114164;114165;114166;114167;114168;114169;114170;114171;114172;116606;116607;116608;116609;116610;116611;116612;116613;116614;116615;116616;116617;116618;127736;127737;127738;127739;127740;127741;127742;127743;128297;128298;128299;128300;128301;128302;128303;128304;128305;128306;128307;128308;128309;128310;128311;128312</t>
  </si>
  <si>
    <t>4;5;6;7;8;9;21415;21416;21417;21418;21419;21420;21421;21422;21423;21424;21425;21426;21427;21428;21429;21430;21431;21432;21433;21434;30788;30789;30790;30791;30792;30793;30794;30795;30796;30797;30798;41462;41463;41464;41465;57597;57598;60080;60081;60082;60083;60084;60085;60086;60087;60088;60089;60090;60091;60092;60093;66704;66705;66706;66707;66708;66709;66710;66711;66712;66713;66714;66715;66716;73029;73030;73031;73032;75440;75441;80582;80583;80584;80585;80586;80587;80588;80589;80590;80591;80592;80593;80594;80595;80596;80597;86323;86324;86325;86326;86598;86599;93140;94761;94762;94763;94764;94765;94766;94767;94768;94769;94770;94771;94772;94773;94774;95189;95190;95191;95192;95193;99130;99131;99132;99133;99134;99135;99136;99137;99138;99139;99140;99141;99142;99143;101149;101150;110890;110891;111346;111347;111348;111349;111350;111351;111352;111353;111354;111355</t>
  </si>
  <si>
    <t>8;21420;30788;41465;57598;60082;66716;73032;75440;80583;86323;86598;93140;94770;95191;99133;101149;110891;111348</t>
  </si>
  <si>
    <t>O35129</t>
  </si>
  <si>
    <t>Prohibitin-2</t>
  </si>
  <si>
    <t>Phb2</t>
  </si>
  <si>
    <t>sp|O35129|PHB2_MOUSE Prohibitin-2 OS=Mus musculus OX=10090 GN=Phb2 PE=1 SV=1</t>
  </si>
  <si>
    <t>258;497;996;1571;1945;2965;3201;3318;6593</t>
  </si>
  <si>
    <t>277;531;1064;1682;2069;3142;3391;3510;7005</t>
  </si>
  <si>
    <t>4716;4717;4718;4719;4720;4721;4722;4723;4724;4725;4726;4727;8804;8805;8806;8807;8808;8809;8810;8811;8812;8813;8814;8815;8816;8817;17406;17407;17408;17409;17410;27842;27843;27844;27845;27846;27847;27848;27849;27850;33947;33948;33949;33950;33951;33952;33953;33954;33955;33956;33957;33958;33959;33960;33961;33962;53498;53499;53500;53501;53502;53503;53504;53505;53506;53507;53508;53509;53510;53511;57605;57606;57607;57608;57609;57610;57611;57612;57613;57614;57615;57616;57617;59575;59576;59577;59578;59579;59580;59581;59582;59583;59584;59585;59586;59587;59588;119714;119715;119716;119717;119718;119719;119720;119721;119722;119723;119724;119725;119726;119727;119728;119729</t>
  </si>
  <si>
    <t>4272;4273;4274;7898;15037;23940;23941;23942;23943;23944;23945;28926;28927;28928;46773;46774;46775;46776;46777;50230;50231;50232;50233;50234;50235;51869;51870;51871;51872;51873;51874;51875;51876;51877;51878;51879;51880;51881;51882;103960;103961;103962;103963;103964</t>
  </si>
  <si>
    <t>4273;7898;15037;23940;28927;46777;50233;51873;103963</t>
  </si>
  <si>
    <t>P62242</t>
  </si>
  <si>
    <t>40S ribosomal protein S8</t>
  </si>
  <si>
    <t>Rps8</t>
  </si>
  <si>
    <t>sp|P62242|RS8_MOUSE 40S ribosomal protein S8 OS=Mus musculus OX=10090 GN=Rps8 PE=1 SV=2</t>
  </si>
  <si>
    <t>1431;3011;3260;4283</t>
  </si>
  <si>
    <t>1528;3190;3451;4522</t>
  </si>
  <si>
    <t>24602;24603;24604;24605;24606;24607;24608;24609;24610;24611;24612;24613;54284;54285;54286;54287;54288;54289;54290;54291;54292;54293;54294;54295;54296;58569;58570;58571;58572;58573;58574;58575;58576;58577;58578;58579;58580;58581;58582;58583;58584;77820;77821;77822;77823;77824;77825;77826;77827;77828;77829;77830;77831;77832;77833;77834;77835</t>
  </si>
  <si>
    <t>20923;47351;47352;47353;47354;47355;47356;47357;47358;47359;47360;47361;47362;47363;51064;51065;51066;51067;51068;51069;51070;51071;51072;51073;51074;51075;51076;51077;51078;51079;67444;67445;67446;67447;67448;67449;67450;67451;67452;67453;67454;67455</t>
  </si>
  <si>
    <t>20923;47355;51076;67455</t>
  </si>
  <si>
    <t>Q9ESX5</t>
  </si>
  <si>
    <t>H/ACA ribonucleoprotein complex subunit 4</t>
  </si>
  <si>
    <t>Dkc1</t>
  </si>
  <si>
    <t>sp|Q9ESX5|DKC1_MOUSE H/ACA ribonucleoprotein complex subunit DKC1 OS=Mus musculus OX=10090 GN=Dkc1 PE=1 SV=4</t>
  </si>
  <si>
    <t>334;5767</t>
  </si>
  <si>
    <t>359;6127</t>
  </si>
  <si>
    <t>6022;6023;6024;6025;6026;6027;6028;6029;6030;6031;6032;6033;6034;6035;104995;104996;104997;104998;104999;105000;105001;105002;105003;105004;105005;105006;105007</t>
  </si>
  <si>
    <t>5642;5643;5644;5645;5646;5647;5648;90123;90124;90125;90126;90127;90128</t>
  </si>
  <si>
    <t>5648;90123</t>
  </si>
  <si>
    <t>215;2748;6766</t>
  </si>
  <si>
    <t>232;2908;7189</t>
  </si>
  <si>
    <t>3820;3821;3822;3823;3824;3825;3826;3827;3828;3829;3830;3831;3832;3833;3834;49273;49274;49275;49276;49277;49278;49279;49280;49281;49282;49283;49284;49285;122916;122917;122918;122919;122920;122921;122922;122923;122924;122925;122926;122927;122928;122929</t>
  </si>
  <si>
    <t>3418;3419;3420;3421;3422;3423;3424;3425;3426;3427;3428;3429;43022;43023;43024;43025;106501;106502;106503;106504;106505;106506</t>
  </si>
  <si>
    <t>3420;43024;106503</t>
  </si>
  <si>
    <t>-1;-1;-1;-1;-1;-1;-1;-1;-1;-1;-1;-1;-1;-1;-1;-1;-1;-1;-1;-1</t>
  </si>
  <si>
    <t>O88844</t>
  </si>
  <si>
    <t>Isocitrate dehydrogenase [NADP] cytoplasmic</t>
  </si>
  <si>
    <t>Idh1</t>
  </si>
  <si>
    <t>sp|O88844|IDHC_MOUSE Isocitrate dehydrogenase [NADP] cytoplasmic OS=Mus musculus OX=10090 GN=Idh1 PE=1 SV=2</t>
  </si>
  <si>
    <t>3052;4375;4727;5350;5443;6148;6346</t>
  </si>
  <si>
    <t>True;True;False;True;True;True;True</t>
  </si>
  <si>
    <t>3237;4617;5036;5685;5787;6536;6746</t>
  </si>
  <si>
    <t>55158;55159;55160;55161;55162;55163;55164;55165;55166;55167;55168;55169;79118;79119;79120;79121;79122;79123;79124;79125;79126;79127;79128;79129;79130;79131;79132;79133;86002;86003;86004;86005;86006;86007;86008;86009;86010;86011;86012;86013;86014;86015;86016;97080;97081;97082;97083;97084;97085;97086;97087;97088;97089;97090;97091;97092;97093;98826;98827;98828;98829;98830;112096;112097;112098;112099;112100;112101;112102;112103;112104;112105;112106;112107;112108;112109;112110;112111;112112;112113;112114;112115;112116;112117;112118;112119;112120;112121;112122;112123;115415;115416;115417;115418</t>
  </si>
  <si>
    <t>48281;48282;48283;68350;74649;74650;74651;74652;74653;74654;74655;83359;83360;83361;83362;83363;85046;85047;97414;97415;97416;97417;97418;97419;97420;97421;97422;97423;97424;97425;97426;97427;97428;97429;97430;97431;97432;97433;97434;97435;97436;100119</t>
  </si>
  <si>
    <t>48282;68350;74654;83361;85047;97432;100119</t>
  </si>
  <si>
    <t>Q9CZ13;Q9CXT8</t>
  </si>
  <si>
    <t>14;1</t>
  </si>
  <si>
    <t>Cytochrome b-c1 complex subunit 1, mitochondrial</t>
  </si>
  <si>
    <t>Uqcrc1</t>
  </si>
  <si>
    <t>sp|Q9CZ13|QCR1_MOUSE Cytochrome b-c1 complex subunit 1, mitochondrial OS=Mus musculus OX=10090 GN=Uqcrc1 PE=1 SV=2</t>
  </si>
  <si>
    <t>480;489</t>
  </si>
  <si>
    <t>1365;1625;2033;3215;3644;4621;4644;4807;5213;5413;5517;5819;6807;6867</t>
  </si>
  <si>
    <t>1460;1737;2160;3405;3852;4921;4946;5118;5544;5753;5863;6184;7232;7293</t>
  </si>
  <si>
    <t>23556;23557;23558;23559;23560;23561;23562;23563;23564;23565;23566;23567;23568;23569;23570;28641;28642;28643;28644;28645;28646;28647;28648;28649;28650;28651;28652;28653;28654;28655;28656;28657;28658;28659;28660;28661;28662;28663;28664;28665;28666;28667;28668;28669;35451;35452;35453;35454;35455;35456;35457;35458;35459;35460;35461;57850;57851;57852;57853;57854;57855;57856;57857;57858;57859;57860;57861;57862;57863;66083;66084;66085;66086;66087;66088;66089;66090;66091;66092;66093;66094;66095;66096;66097;66098;83899;83900;83901;83902;83903;83904;83905;83906;83907;83908;83909;83910;83911;83912;83913;83914;84413;84414;84415;84416;84417;84418;84419;84420;84421;84422;84423;84424;84425;84426;84427;84428;87243;87244;87245;87246;87247;87248;87249;87250;87251;87252;87253;87254;87255;87256;87257;87258;94526;94527;94528;94529;94530;94531;94532;94533;94534;94535;94536;94537;94538;94539;94540;94541;94542;94543;94544;94545;94546;94547;94548;94549;94550;94551;94552;94553;94554;94555;94556;98110;98111;98112;98113;98114;98115;98116;98117;98118;98119;98120;98121;98122;98123;98124;98125;100073;100074;100075;100076;100077;100078;100079;100080;100081;100082;100083;100084;100085;100086;100087;100088;105861;105862;105863;105864;105865;105866;105867;105868;105869;105870;105871;105872;105873;105874;105875;105876;123663;123664;123665;123666;123667;123668;123669;123670;123671;123672;123673;123674;123675;123676;123677;123678;123679;123680;123681;123682;124577;124578;124579;124580;124581;124582;124583;124584;124585;124586;124587;124588;124589;124590;124591;124592</t>
  </si>
  <si>
    <t>20205;20206;20207;20208;20209;20210;20211;20212;20213;20214;24640;24641;24642;24643;24644;24645;24646;24647;24648;24649;24650;24651;24652;24653;24654;24655;24656;24657;24658;24659;24660;30324;30325;30326;30327;50423;50424;50425;50426;50427;50428;50429;50430;50431;50432;50433;50434;56915;56916;56917;56918;56919;56920;56921;56922;56923;56924;56925;56926;56927;56928;56929;72520;72521;72522;72523;72524;72525;72526;72527;72528;72529;72530;72531;72532;73005;73006;73007;73008;73009;73010;73011;73012;75442;75443;75444;75445;75446;75447;75448;75449;75450;75451;75452;75453;75454;75455;75456;81428;81429;81430;81431;81432;81433;81434;81435;81436;81437;81438;81439;81440;81441;81442;84239;84240;84241;84242;84243;84244;84245;84246;84247;84248;84249;84250;84251;84252;84253;86077;86078;86079;86080;86081;86082;86083;86084;86085;86086;90762;90763;90764;90765;90766;90767;90768;90769;90770;90771;90772;90773;90774;90775;90776;90777;107524;107525;107526;107527;107528;107529;107530;107531;107532;107533;107534;107535;108310;108311;108312;108313;108314;108315;108316;108317;108318;108319;108320;108321</t>
  </si>
  <si>
    <t>20210;24641;30327;50432;56924;72521;73009;75452;81440;84246;86080;90764;107535;108311</t>
  </si>
  <si>
    <t>1330;1980;6175;6535;6924;7146</t>
  </si>
  <si>
    <t>1422;2105;6565;6942;7351;7581</t>
  </si>
  <si>
    <t>22816;22817;22818;22819;22820;22821;22822;22823;22824;22825;22826;22827;22828;22829;22830;22831;34428;34429;34430;34431;34432;34433;112582;112583;112584;112585;112586;112587;112588;112589;112590;112591;112592;112593;112594;112595;112596;112597;118796;118797;118798;118799;118800;118801;118802;118803;118804;118805;118806;118807;118808;118809;118810;125550;125551;125552;125553;125554;125555;129063;129064;129065;129066;129067;129068;129069;129070</t>
  </si>
  <si>
    <t>19417;19418;19419;19420;19421;19422;19423;29261;29262;97808;97809;103232;103233;103234;103235;103236;103237;103238;103239;103240;103241;103242;103243;109133;109134;109135;109136;109137;111893;111894</t>
  </si>
  <si>
    <t>19418;29261;97808;103235;109134;111893</t>
  </si>
  <si>
    <t>P62983;P0CG50;P0CG49;P62984</t>
  </si>
  <si>
    <t>5;4;4;4</t>
  </si>
  <si>
    <t>Ubiquitin-40S ribosomal protein S27a;Ubiquitin;40S ribosomal protein S27a;Polyubiquitin-C;Ubiquitin;Ubiquitin-related 1;Ubiquitin-related 2;Polyubiquitin-B;Ubiquitin;Ubiquitin-60S ribosomal protein L40;Ubiquitin;60S ribosomal protein L40</t>
  </si>
  <si>
    <t>Rps27a;Ubc;Ubb;Uba52</t>
  </si>
  <si>
    <t>sp|P62983|RS27A_MOUSE Ubiquitin-40S ribosomal protein S27a OS=Mus musculus OX=10090 GN=Rps27a PE=1 SV=2;sp|P0CG50|UBC_MOUSE Polyubiquitin-C OS=Mus musculus OX=10090 GN=Ubc PE=1 SV=2;sp|P0CG49|UBB_MOUSE Polyubiquitin-B OS=Mus musculus OX=10090 GN=Ubb PE=2 S</t>
  </si>
  <si>
    <t>156;734;305;128</t>
  </si>
  <si>
    <t>1232;1568;4579;5957;6012</t>
  </si>
  <si>
    <t>1318;1679;4867;6331;6390</t>
  </si>
  <si>
    <t>21321;21322;21323;21324;21325;21326;21327;21328;21329;21330;21331;21332;27775;27776;27777;27778;27779;27780;27781;27782;27783;27784;27785;27786;27787;27788;27789;27790;27791;27792;27793;27794;27795;27796;27797;27798;83150;83151;83152;83153;83154;83155;83156;83157;83158;83159;83160;83161;83162;83163;108153;108154;108155;108156;108157;108158;108159;108160;108161;108162;108163;108164;108165;108166;108167;109058;109059;109060;109061;109062;109063;109064;109065;109066;109067;109068;109069;109070;109071;109072;109073</t>
  </si>
  <si>
    <t>18267;23856;23857;23858;23859;23860;23861;23862;72070;72071;72072;72073;72074;72075;92421;92422;92423;92424;92425;92426;92427;92428;92429;92430;92431;92432;92433;93051;93052;93053</t>
  </si>
  <si>
    <t>18267;23859;72070;92426;93051</t>
  </si>
  <si>
    <t>O08573</t>
  </si>
  <si>
    <t>Galectin-9</t>
  </si>
  <si>
    <t>Lgals9</t>
  </si>
  <si>
    <t>sp|O08573|LEG9_MOUSE Galectin-9 OS=Mus musculus OX=10090 GN=Lgals9 PE=1 SV=1</t>
  </si>
  <si>
    <t>696;1785;1810;1847;1946;3469;5073;5455;6285</t>
  </si>
  <si>
    <t>741;1905;1930;1968;2070;3671;5401;5801;6681</t>
  </si>
  <si>
    <t>11832;11833;11834;31385;31386;31387;31388;31389;31390;31391;31392;31393;31394;31395;31396;31397;31761;31762;31763;31764;31765;31766;31767;31768;31769;31770;31771;31772;31773;31774;31775;31776;31777;31778;31779;31780;31781;31782;31783;31784;31785;31786;31787;31788;31789;32367;32368;32369;32370;32371;32372;32373;32374;32375;32376;32377;32378;32379;33963;33964;33965;33966;33967;33968;33969;33970;33971;33972;33973;33974;33975;33976;62506;92197;92198;92199;92200;92201;92202;92203;92204;92205;92206;92207;92208;92209;92210;92211;92212;99065;114498;114499;114500;114501;114502;114503;114504;114505;114506;114507;114508;114509;114510;114511;114512;114513;114514;114515;114516;114517;114518;114519;114520</t>
  </si>
  <si>
    <t>10126;26927;26928;26929;27251;27252;27253;27254;27255;27256;27257;27258;27736;27737;27738;27739;27740;28929;28930;28931;28932;28933;28934;28935;28936;28937;28938;28939;28940;28941;54061;79865;79866;79867;85236;99436;99437;99438</t>
  </si>
  <si>
    <t>10126;26927;27254;27738;28935;54061;79866;85236;99436</t>
  </si>
  <si>
    <t>1460;2707;2907;2986;3501;3677;3720;3855;4163;4515;5140;5236</t>
  </si>
  <si>
    <t>1559;2865;3081;3163;3705;3887;3931;4072;4393;4782;5471;5568</t>
  </si>
  <si>
    <t>25074;25075;25076;25077;48468;48469;48470;48471;48472;48473;48474;48475;48476;48477;48478;48479;48480;48481;48482;48483;52439;52440;52441;52442;52443;52444;52445;52446;52447;52448;52449;52450;52451;52452;53805;53806;53807;53808;53809;53810;53811;53812;53813;53814;53815;53816;53817;53818;53819;53820;63167;63168;63169;63170;63171;63172;63173;66697;66698;66699;66700;66701;66702;66703;66704;66705;66706;66707;66708;66709;66710;66711;67363;67364;67365;67366;67367;67368;67369;67370;67371;67372;67373;67374;67375;67376;67377;67378;69999;70000;70001;70002;70003;70004;70005;70006;70007;70008;70009;70010;70011;70012;70013;70014;70015;75662;75663;75664;75665;75666;75667;75668;75669;75670;75671;75672;81711;81712;93385;93386;93387;93388;93389;93390;93391;93392;93393;93394;93395;93396;93397;93398;93399;93400;95022;95023;95024;95025;95026;95027;95028;95029;95030;95031;95032;95033;95034;95035;95036;95037</t>
  </si>
  <si>
    <t>21302;21303;42285;42286;42287;42288;42289;42290;45847;45848;45849;45850;46983;46984;46985;46986;46987;46988;46989;46990;46991;46992;46993;46994;46995;46996;54669;54670;54671;54672;57463;57464;57465;57466;57467;57468;57469;57470;57881;57882;57883;57884;57885;57886;57887;57888;57889;57890;57891;57892;57893;57894;57895;57896;60622;60623;60624;60625;60626;60627;60628;60629;60630;60631;60632;60633;60634;60635;60636;60637;65614;65615;65616;65617;65618;65619;65620;65621;65622;70628;70629;80778;80779;80780;80781;80782;80783;80784;80785;80786;80787;80788;80789;80790;80791;80792;81884;81885;81886;81887;81888;81889</t>
  </si>
  <si>
    <t>21302;42290;45850;46990;54672;57464;57886;60631;65617;70629;80791;81887</t>
  </si>
  <si>
    <t>Q61176</t>
  </si>
  <si>
    <t>Arginase-1</t>
  </si>
  <si>
    <t>Arg1</t>
  </si>
  <si>
    <t>sp|Q61176|ARGI1_MOUSE Arginase-1 OS=Mus musculus OX=10090 GN=Arg1 PE=1 SV=1</t>
  </si>
  <si>
    <t>423;903;953;1117;1337;1339;2326;3910;5252;5492;5688;5893;6465;6621;6752;7062</t>
  </si>
  <si>
    <t>456;967;1019;1198;1430;1432;2464;4128;5585;5838;6042;6260;6261;6869;7036;7175;7496</t>
  </si>
  <si>
    <t>7583;7584;7585;7586;7587;7588;7589;7590;7591;7592;7593;7594;7595;7596;7597;7598;7599;7600;7601;7602;7603;7604;7605;7606;7607;7608;7609;7610;7611;7612;7613;7614;15855;15856;15857;15858;15859;15860;15861;15862;15863;15864;15865;15866;15867;15868;15869;15870;15871;15872;15873;15874;15875;15876;15877;15878;15879;15880;15881;15882;15883;15884;15885;16702;16703;16704;16705;16706;16707;16708;16709;16710;19409;19410;19411;19412;19413;19414;19415;19416;19417;19418;19419;19420;19421;19422;19423;22913;22914;22915;22916;22917;22918;22919;22920;22921;22922;22923;22924;22925;22926;22927;22944;22945;22946;22947;22948;22949;22950;22951;22952;22953;22954;22955;22956;22957;22958;22959;22960;22961;22962;22963;22964;22965;22966;22967;22968;22969;22970;22971;22972;41392;41393;41394;41395;41396;41397;41398;41399;70983;70984;70985;70986;70987;70988;70989;70990;70991;70992;70993;70994;70995;70996;70997;70998;70999;71000;71001;71002;71003;71004;71005;71006;71007;71008;71009;95349;95350;95351;95352;95353;95354;95355;95356;95357;95358;95359;95360;95361;95362;95363;95364;95365;95366;95367;95368;95369;95370;95371;95372;95373;99698;99699;99700;99701;99702;99703;99704;99705;99706;99707;99708;99709;99710;99711;99712;99713;103499;103500;103501;103502;103503;103504;103505;103506;103507;103508;103509;103510;103511;103512;103513;103514;103515;103516;103517;103518;103519;103520;103521;103522;103523;103524;103525;103526;103527;103528;103529;107008;107009;107010;107011;107012;107013;107014;107015;107016;107017;107018;107019;107020;107021;117596;117597;117598;117599;117600;117601;117602;120302;120303;120304;120305;120306;120307;120308;120309;120310;120311;120312;120313;120314;120315;120316;120317;122674;122675;122676;122677;122678;122679;122680;122681;122682;122683;122684;122685;122686;122687;122688;122689;122690;122691;122692;122693;122694;122695;122696;122697;122698;122699;122700;122701;122702;122703;122704;122705;127830;127831;127832;127833;127834;127835;127836;127837;127838;127839</t>
  </si>
  <si>
    <t>6822;6823;6824;6825;6826;6827;6828;6829;6830;6831;6832;6833;6834;6835;6836;6837;6838;6839;6840;6841;6842;14025;14026;14027;14028;14029;14030;14031;14032;14033;14034;14035;14036;14037;14038;14039;14040;14041;14042;14043;14044;14045;14535;14536;16755;19462;19463;19464;19465;19466;19467;19468;19469;19484;19485;19486;19487;19488;19489;35910;35911;35912;35913;61406;61407;61408;61409;61410;61411;61412;61413;61414;61415;61416;61417;61418;61419;61420;82150;82151;82152;82153;82154;82155;82156;82157;82158;82159;82160;82161;82162;82163;85802;85803;85804;85805;85806;85807;85808;85809;85810;85811;85812;85813;85814;85815;85816;85817;88974;88975;88976;88977;88978;88979;88980;88981;88982;88983;88984;88985;88986;88987;88988;88989;88990;88991;88992;88993;88994;88995;88996;88997;88998;88999;89000;91650;91651;91652;91653;91654;91655;91656;91657;91658;91659;91660;102377;104357;104358;104359;104360;104361;104362;104363;104364;104365;104366;104367;104368;104369;104370;104371;104372;106307;106308;106309;106310;106311;106312;106313;106314;106315;106316;106317;106318;106319;106320;106321;106322;106323;106324;106325;106326;106327;106328;106329;106330;106331;106332;110964</t>
  </si>
  <si>
    <t>6824;14030;14536;16755;19463;19485;35911;61408;82158;85805;88980;91659;102377;104361;106325;110964</t>
  </si>
  <si>
    <t>230;231</t>
  </si>
  <si>
    <t>200;276</t>
  </si>
  <si>
    <t>Q91XD4;REV__Q5SSE9</t>
  </si>
  <si>
    <t>Q91XD4</t>
  </si>
  <si>
    <t>Formimidoyltransferase-cyclodeaminase;Glutamate formimidoyltransferase;Formimidoyltetrahydrofolate cyclodeaminase</t>
  </si>
  <si>
    <t>Ftcd</t>
  </si>
  <si>
    <t>sp|Q91XD4|FTCD_MOUSE Formimidoyltransferase-cyclodeaminase OS=Mus musculus OX=10090 GN=Ftcd PE=1 SV=1</t>
  </si>
  <si>
    <t>541;5034</t>
  </si>
  <si>
    <t>64;2597;2852;3751;3792;4946;6072;6188</t>
  </si>
  <si>
    <t>66;2747;3023;3964;4007;5263;6452;6580</t>
  </si>
  <si>
    <t>978;979;980;981;982;983;984;985;986;987;988;989;990;991;992;46414;46415;46416;46417;46418;46419;46420;46421;46422;46423;46424;46425;46426;46427;46428;51429;51430;51431;51432;51433;51434;51435;51436;51437;67972;67973;67974;67975;67976;67977;67978;67979;67980;67981;67982;67983;67984;67985;67986;67987;67988;67989;67990;67991;67992;68885;68886;68887;68888;68889;68890;68891;68892;68893;68894;68895;68896;68897;68898;68899;68900;89657;89658;89659;89660;89661;89662;89663;89664;89665;89666;89667;89668;110352;110353;110354;110355;110356;110357;110358;110359;110360;110361;110362;110363;110364;110365;110366;110367;112807;112808;112809;112810;112811;112812;112813;112814;112815;112816;112817;112818;112819;112820;112821;112822</t>
  </si>
  <si>
    <t>749;750;751;752;753;754;755;756;757;758;759;760;761;40432;40433;40434;40435;40436;40437;40438;40439;40440;40441;44948;44949;44950;44951;44952;44953;44954;58440;58441;58442;58443;58444;58445;58446;58447;58448;59565;59566;59567;59568;59569;77657;95077;95078;95079;95080;95081;95082;95083;95084;95085;95086;95087;95088;97941;97942;97943;97944</t>
  </si>
  <si>
    <t>749;40436;44952;58446;59567;77657;95080;97944</t>
  </si>
  <si>
    <t>P12710</t>
  </si>
  <si>
    <t>Fatty acid-binding protein, liver</t>
  </si>
  <si>
    <t>Fabp1</t>
  </si>
  <si>
    <t>sp|P12710|FABPL_MOUSE Fatty acid-binding protein, liver OS=Mus musculus OX=10090 GN=Fabp1 PE=1 SV=2</t>
  </si>
  <si>
    <t>260;2596;4270</t>
  </si>
  <si>
    <t>279;2746;4509</t>
  </si>
  <si>
    <t>4744;4745;4746;4747;4748;4749;4750;4751;4752;4753;4754;4755;4756;4757;4758;4759;46384;46385;46386;46387;46388;46389;46390;46391;46392;46393;46394;46395;46396;46397;46398;46399;46400;46401;46402;46403;46404;46405;46406;46407;46408;46409;46410;46411;46412;46413;77626;77627;77628;77629;77630;77631;77632;77633;77634;77635</t>
  </si>
  <si>
    <t>4283;4284;4285;4286;4287;4288;4289;4290;4291;4292;4293;4294;4295;4296;4297;4298;40415;40416;40417;40418;40419;40420;40421;40422;40423;40424;40425;40426;40427;40428;40429;40430;40431;67352;67353;67354;67355</t>
  </si>
  <si>
    <t>4288;40425;67352</t>
  </si>
  <si>
    <t>Q8BL97;P84104</t>
  </si>
  <si>
    <t>Serine/arginine-rich splicing factor 7</t>
  </si>
  <si>
    <t>Srsf7</t>
  </si>
  <si>
    <t>sp|Q8BL97|SRSF7_MOUSE Serine/arginine-rich splicing factor 7 OS=Mus musculus OX=10090 GN=Srsf7 PE=1 SV=1</t>
  </si>
  <si>
    <t>267;164</t>
  </si>
  <si>
    <t>180;4835;4836;6883</t>
  </si>
  <si>
    <t>194;5146;5147;7309</t>
  </si>
  <si>
    <t>3156;3157;3158;3159;3160;3161;3162;3163;3164;3165;3166;3167;3168;3169;3170;3171;87612;87613;87614;87615;87616;87617;87618;87619;87620;87621;87622;87623;87624;87625;87626;87627;87628;87629;87630;87631;87632;87633;87634;87635;87636;87637;87638;87639;87640;87641;87642;124799;124800;124801;124802;124803;124804;124805;124806;124807;124808;124809;124810;124811;124812;124813;124814</t>
  </si>
  <si>
    <t>2885;2886;2887;2888;2889;2890;2891;2892;2893;2894;2895;2896;2897;2898;2899;2900;75663;75664;75665;75666;75667;75668;75669;75670;75671;75672;75673;75674;75675;75676;75677;75678;75679;75680;75681;75682;75683;108439;108440;108441;108442;108443;108444;108445;108446;108447;108448;108449;108450</t>
  </si>
  <si>
    <t>2886;75666;75682;108442</t>
  </si>
  <si>
    <t>3167;4640;5676;7021;7270</t>
  </si>
  <si>
    <t>3357;4942;6030;7453;7713</t>
  </si>
  <si>
    <t>57070;57071;57072;57073;57074;57075;57076;57077;57078;57079;57080;57081;57082;57083;57084;57085;57086;57087;57088;57089;84349;84350;84351;84352;84353;84354;84355;84356;84357;84358;84359;84360;84361;84362;84363;84364;84365;84366;84367;84368;84369;84370;84371;84372;84373;84374;84375;84376;84377;103289;103290;103291;103292;103293;103294;103295;103296;103297;103298;103299;103300;103301;103302;103303;103304;103305;103306;103307;103308;103309;103310;103311;103312;103313;103314;103315;103316;103317;127229;127230;127231;127232;127233;127234;127235;127236;127237;127238;127239;127240;127241;131295;131296;131297;131298;131299;131300;131301;131302;131303;131304;131305;131306</t>
  </si>
  <si>
    <t>49684;49685;49686;49687;49688;49689;49690;49691;49692;49693;49694;49695;49696;49697;49698;49699;72945;72946;72947;72948;72949;72950;72951;72952;72953;72954;72955;72956;72957;72958;72959;72960;72961;72962;72963;72964;72965;72966;72967;72968;72969;72970;72971;88842;88843;88844;88845;88846;88847;88848;88849;88850;88851;88852;88853;88854;110558;110559;110560;110561;110562;110563;110564;113984;113985;113986</t>
  </si>
  <si>
    <t>49685;72946;88844;110562;113985</t>
  </si>
  <si>
    <t>P62900</t>
  </si>
  <si>
    <t>60S ribosomal protein L31</t>
  </si>
  <si>
    <t>Rpl31</t>
  </si>
  <si>
    <t>sp|P62900|RL31_MOUSE 60S ribosomal protein L31 OS=Mus musculus OX=10090 GN=Rpl31 PE=1 SV=1</t>
  </si>
  <si>
    <t>4425;4784;5295</t>
  </si>
  <si>
    <t>4669;5095;5628</t>
  </si>
  <si>
    <t>79802;79803;79804;79805;79806;79807;79808;79809;79810;79811;79812;79813;79814;86942;86943;86944;86945;86946;86947;86948;86949;86950;86951;86952;96162;96163;96164;96165;96166;96167;96168;96169;96170;96171;96172;96173;96174;96175;96176;96177;96178;96179;96180</t>
  </si>
  <si>
    <t>68798;68799;68800;68801;68802;68803;68804;68805;68806;68807;68808;68809;68810;68811;75226;82669;82670;82671;82672;82673;82674;82675;82676;82677;82678;82679</t>
  </si>
  <si>
    <t>68806;75226;82677</t>
  </si>
  <si>
    <t>P09671</t>
  </si>
  <si>
    <t>Superoxide dismutase [Mn], mitochondrial</t>
  </si>
  <si>
    <t>Sod2</t>
  </si>
  <si>
    <t>sp|P09671|SODM_MOUSE Superoxide dismutase [Mn], mitochondrial OS=Mus musculus OX=10090 GN=Sod2 PE=1 SV=3</t>
  </si>
  <si>
    <t>2175;2698</t>
  </si>
  <si>
    <t>2309;2856</t>
  </si>
  <si>
    <t>38304;38305;38306;38307;38308;38309;38310;38311;38312;38313;38314;38315;38316;38317;38318;38319;48292;48293;48294;48295;48296;48297;48298;48299;48300;48301;48302;48303;48304;48305;48306;48307</t>
  </si>
  <si>
    <t>32957;42182;42183;42184;42185;42186;42187;42188;42189;42190;42191;42192;42193</t>
  </si>
  <si>
    <t>32957;42182</t>
  </si>
  <si>
    <t>Q9DCP2</t>
  </si>
  <si>
    <t>Sodium-coupled neutral amino acid transporter 3</t>
  </si>
  <si>
    <t>Slc38a3</t>
  </si>
  <si>
    <t>sp|Q9DCP2|S38A3_MOUSE Sodium-coupled neutral amino acid transporter 3 OS=Mus musculus OX=10090 GN=Slc38a3 PE=1 SV=1</t>
  </si>
  <si>
    <t>649;5632</t>
  </si>
  <si>
    <t>689;5985</t>
  </si>
  <si>
    <t>10996;10997;10998;10999;11000;11001;11002;11003;11004;11005;11006;11007;11008;11009;11010;102199;102200;102201;102202;102203;102204;102205;102206;102207;102208;102209;102210;102211;102212;102213;102214</t>
  </si>
  <si>
    <t>9369;9370;9371;9372;9373;9374;9375;9376;9377;9378;9379;9380;9381;9382;9383;87700;87701;87702;87703;87704;87705;87706;87707;87708;87709</t>
  </si>
  <si>
    <t>9370;87705</t>
  </si>
  <si>
    <t>1029;3250;6177;6390</t>
  </si>
  <si>
    <t>1103;3441;6567;6568;6792</t>
  </si>
  <si>
    <t>18045;18046;18047;18048;18049;18050;18051;18052;18053;18054;18055;18056;18057;18058;18059;18060;18061;58449;58450;58451;58452;58453;58454;58455;58456;58457;58458;58459;58460;58461;58462;58463;58464;112609;112610;112611;112612;112613;112614;112615;112616;112617;112618;112619;112620;112621;112622;112623;112624;112625;112626;112627;112628;112629;112630;112631;112632;112633;112634;112635;112636;112637;112638;112639;112640;112641;112642;112643;112644;112645;116171;116172;116173;116174;116175;116176;116177;116178;116179;116180;116181;116182;116183;116184;116185;116186</t>
  </si>
  <si>
    <t>15594;15595;15596;15597;15598;15599;15600;15601;15602;15603;15604;15605;15606;15607;15608;15609;15610;51007;51008;51009;51010;51011;51012;51013;51014;51015;51016;51017;51018;51019;51020;51021;51022;97815;97816;97817;97818;97819;97820;97821;97822;97823;97824;97825;97826;97827;97828;100807;100808;100809;100810;100811;100812;100813;100814;100815;100816;100817;100818;100819;100820;100821;100822;100823;100824</t>
  </si>
  <si>
    <t>15601;51022;97827;100811</t>
  </si>
  <si>
    <t>P17182;P21550</t>
  </si>
  <si>
    <t>434;434</t>
  </si>
  <si>
    <t>788;2591;2598;2705;2953;6657</t>
  </si>
  <si>
    <t>839;2741;2748;2863;3129;7075</t>
  </si>
  <si>
    <t>13382;13383;13384;13385;13386;13387;13388;13389;13390;46329;46429;46430;46431;46432;46433;46434;46435;46436;46437;46438;46439;48423;48424;48425;48426;48427;48428;48429;48430;48431;48432;48433;48434;48435;48436;48437;48438;48439;48440;48441;48442;48443;48444;48445;48446;48447;48448;53275;53276;53277;53278;53279;53280;53281;53282;53283;53284;53285;53286;53287;53288;53289;53290;53291;53292;53293;53294;53295;53296;53297;53298;53299;53300;53301;53302;53303;53304;53305;53306;120899;120900;120901;120902;120903;120904;120905;120906;120907;120908;120909;120910;120911;120912;120913</t>
  </si>
  <si>
    <t>11682;40380;40442;40443;40444;40445;40446;40447;40448;40449;40450;40451;42272;42273;42274;42275;42276;42277;42278;42279;42280;42281;46578;46579;46580;46581;46582;46583;104811;104812;104813;104814;104815;104816;104817;104818;104819;104820;104821;104822;104823</t>
  </si>
  <si>
    <t>11682;40380;40445;42278;46581;104815</t>
  </si>
  <si>
    <t>P47964;Q3U1V6</t>
  </si>
  <si>
    <t>P47964</t>
  </si>
  <si>
    <t>60S ribosomal protein L36</t>
  </si>
  <si>
    <t>Rpl36</t>
  </si>
  <si>
    <t>sp|P47964|RL36_MOUSE 60S ribosomal protein L36 OS=Mus musculus OX=10090 GN=Rpl36 PE=1 SV=2</t>
  </si>
  <si>
    <t>105;471</t>
  </si>
  <si>
    <t>403;1618;7199</t>
  </si>
  <si>
    <t>431;1729;7638;7639</t>
  </si>
  <si>
    <t>7260;7261;7262;7263;7264;7265;7266;7267;7268;7269;7270;7271;7272;7273;28523;28524;28525;28526;28527;28528;28529;28530;28531;28532;28533;28534;28535;28536;28537;28538;130087;130088;130089;130090;130091;130092;130093;130094;130095;130096;130097;130098;130099;130100;130101;130102;130103;130104;130105;130106;130107;130108;130109</t>
  </si>
  <si>
    <t>6592;6593;6594;6595;6596;6597;6598;6599;6600;6601;24534;24535;24536;24537;24538;24539;24540;24541;24542;24543;24544;24545;24546;24547;24548;24549;113024;113025;113026;113027;113028;113029;113030;113031;113032;113033;113034</t>
  </si>
  <si>
    <t>6592;24543;113029</t>
  </si>
  <si>
    <t>P14148;Q80YV3</t>
  </si>
  <si>
    <t>P14148</t>
  </si>
  <si>
    <t>60S ribosomal protein L7</t>
  </si>
  <si>
    <t>Rpl7</t>
  </si>
  <si>
    <t>sp|P14148|RL7_MOUSE 60S ribosomal protein L7 OS=Mus musculus OX=10090 GN=Rpl7 PE=1 SV=2</t>
  </si>
  <si>
    <t>270;2565</t>
  </si>
  <si>
    <t>216;520;1210;1825;2853;3305;3354;3438;3527;3542;3582;4457;4670;5025;5708;6123;6278;6597</t>
  </si>
  <si>
    <t>233;554;1296;1945;3024;3496;3551;3638;3732;3747;3789;4710;4974;5348;6064;6506;6673;7009</t>
  </si>
  <si>
    <t>3835;3836;3837;3838;3839;3840;3841;3842;3843;3844;3845;3846;9112;9113;9114;9115;9116;9117;9118;9119;9120;9121;9122;9123;9124;20940;20941;20942;20943;20944;20945;20946;20947;20948;20949;20950;20951;20952;20953;20954;31976;31977;31978;31979;31980;31981;31982;51438;51439;51440;51441;51442;51443;51444;51445;51446;51447;51448;51449;51450;51451;51452;51453;59285;59286;59287;59288;59289;59290;59291;59292;59293;59294;59295;59296;59297;59298;59299;60225;60226;60227;60228;60229;60230;60231;60232;60233;60234;60235;60236;60237;60238;60239;60240;60241;60242;60243;60244;60245;60246;60247;60248;60249;60250;60251;60252;60253;60254;60255;61810;61811;61812;61813;61814;61815;61816;61817;61818;61819;61820;61821;61822;61823;61824;61825;63756;63757;63758;63759;63760;63761;63762;63763;63764;63765;63766;63767;63768;63769;63770;63771;64150;64151;64152;64153;64154;64155;64156;64157;64158;64159;64160;64161;64162;65177;65178;65179;65180;65181;65182;65183;65184;65185;65186;65187;65188;65189;65190;65191;65192;80420;84792;84793;84794;84795;84796;84797;84798;84799;84800;84801;84802;84803;84804;84805;84806;91203;91204;91205;91206;91207;91208;91209;91210;91211;91212;91213;91214;91215;91216;91217;91218;103850;103851;103852;103853;103854;103855;103856;103857;103858;103859;103860;103861;103862;103863;103864;103865;111333;111334;111335;111336;111337;111338;111339;111340;111341;111342;111343;111344;111345;111346;111347;111348;111349;111350;111351;111352;111353;111354;111355;111356;111357;114390;114391;114392;114393;119773;119774;119775;119776;119777;119778;119779;119780;119781;119782;119783;119784;119785;119786;119787;119788</t>
  </si>
  <si>
    <t>3430;8066;8067;8068;8069;8070;17975;17976;17977;17978;17979;17980;17981;17982;17983;17984;17985;17986;17987;17988;17989;27417;27418;27419;27420;27421;27422;44955;44956;44957;44958;44959;44960;44961;44962;44963;44964;44965;44966;44967;51620;51621;51622;51623;52428;52429;52430;52431;52432;52433;52434;52435;52436;53554;53555;53556;53557;55112;55113;55114;55339;56275;56276;56277;56278;56279;56280;56281;56282;56283;56284;56285;56286;56287;56288;56289;56290;69389;73338;73339;78927;78928;78929;78930;78931;78932;78933;78934;78935;78936;78937;78938;78939;78940;89204;89205;89206;89207;89208;89209;89210;89211;89212;89213;89214;89215;89216;89217;96113;96114;96115;96116;96117;96118;96119;96120;96121;96122;96123;96124;96125;96126;96127;96128;96129;96130;96131;96132;96133;96134;96135;99293;103993;103994;103995;103996;103997;103998</t>
  </si>
  <si>
    <t>3430;8069;17983;27421;44962;51620;52429;53555;55114;55339;56275;69389;73338;78932;89207;96133;99293;103993</t>
  </si>
  <si>
    <t>Q9D8E6</t>
  </si>
  <si>
    <t>60S ribosomal protein L4</t>
  </si>
  <si>
    <t>Rpl4</t>
  </si>
  <si>
    <t>sp|Q9D8E6|RL4_MOUSE 60S ribosomal protein L4 OS=Mus musculus OX=10090 GN=Rpl4 PE=1 SV=3</t>
  </si>
  <si>
    <t>450;1221;1743;2437;2912;3443;3679;4734;4906;5089;5419;5563;6994</t>
  </si>
  <si>
    <t>483;1307;1862;2581;3086;3643;3889;5043;5222;5417;5761;5912;7426</t>
  </si>
  <si>
    <t>7981;7982;7983;7984;7985;7986;7987;7988;7989;7990;7991;7992;7993;7994;7995;7996;7997;7998;7999;8000;8001;8002;8003;8004;8005;8006;8007;8008;8009;8010;8011;8012;21122;21123;21124;21125;21126;21127;30706;30707;30708;30709;30710;30711;30712;30713;30714;30715;30716;30717;30718;43714;43715;52533;52534;52535;52536;52537;52538;52539;52540;52541;52542;52543;61925;61926;61927;61928;61929;61930;61931;61932;61933;61934;61935;61936;61937;61938;61939;61940;61941;61942;61943;61944;61945;61946;61947;61948;61949;61950;61951;61952;61953;61954;61955;66727;66728;66729;66730;66731;66732;66733;66734;66735;66736;66737;66738;66739;66740;86120;86121;86122;86123;86124;86125;86126;86127;86128;86129;86130;86131;86132;86133;86134;86135;88912;88913;88914;88915;88916;88917;88918;88919;88920;88921;88922;88923;88924;88925;88926;88927;92457;92458;92459;92460;92461;92462;92463;92464;92465;92466;92467;98261;98262;98263;98264;98265;98266;98267;98268;98269;98270;98271;98272;98273;98274;100873;100874;100875;100876;100877;100878;100879;100880;100881;100882;100883;100884;100885;100886;100887;100888;100889;100890;100891;100892;100893;100894;100895;100896;126837;126838;126839;126840;126841;126842;126843;126844;126845;126846;126847;126848</t>
  </si>
  <si>
    <t>7163;7164;7165;7166;7167;7168;7169;7170;7171;7172;7173;7174;7175;7176;7177;7178;7179;7180;7181;18119;26527;26528;26529;26530;38201;38202;45899;45900;45901;45902;53636;53637;53638;53639;53640;53641;53642;53643;53644;53645;53646;53647;53648;53649;53650;53651;53652;53653;53654;53655;57485;57486;74724;74725;74726;74727;74728;74729;74730;74731;74732;74733;74734;74735;74736;74737;74738;74739;76859;76860;76861;76862;76863;76864;76865;76866;76867;76868;76869;80055;80056;84384;84385;84386;84387;84388;86744;86745;86746;86747;86748;86749;86750;86751;110250;110251;110252</t>
  </si>
  <si>
    <t>7164;18119;26530;38202;45902;53655;57486;74732;76859;80055;84385;86750;110250</t>
  </si>
  <si>
    <t>1779;3035;6725</t>
  </si>
  <si>
    <t>1899;3217;7148</t>
  </si>
  <si>
    <t>31289;31290;31291;31292;31293;31294;31295;31296;31297;31298;31299;54760;54761;54762;54763;54764;54765;54766;54767;122281;122282;122283;122284;122285;122286;122287;122288;122289;122290;122291;122292;122293</t>
  </si>
  <si>
    <t>26860;26861;26862;47796;106012;106013;106014;106015;106016;106017;106018;106019</t>
  </si>
  <si>
    <t>26862;47796;106014</t>
  </si>
  <si>
    <t>Q63836;P17563</t>
  </si>
  <si>
    <t>13;12</t>
  </si>
  <si>
    <t>Selenium-binding protein 2;Selenium-binding protein 1</t>
  </si>
  <si>
    <t>Selenbp2;Selenbp1</t>
  </si>
  <si>
    <t>sp|Q63836|SBP2_MOUSE Selenium-binding protein 2 OS=Mus musculus OX=10090 GN=Selenbp2 PE=1 SV=2;sp|P17563|SBP1_MOUSE Methanethiol oxidase OS=Mus musculus OX=10090 GN=Selenbp1 PE=1 SV=2</t>
  </si>
  <si>
    <t>2657;2951;3183;3348;3871;4051;4052;4662;4876;4993;5150;5586;6481</t>
  </si>
  <si>
    <t>2810;3127;3373;3544;4088;4278;4279;4966;5189;5313;5481;5935;6885</t>
  </si>
  <si>
    <t>47435;47436;47437;47438;47439;47440;47441;47442;47443;47444;47445;53243;53244;53245;53246;53247;53248;53249;53250;53251;53252;53253;53254;53255;53256;53257;53258;57299;57300;57301;57302;57303;57304;57305;57306;57307;57308;60119;60120;60121;60122;60123;60124;60125;60126;60127;60128;60129;60130;60131;70281;70282;70283;70284;70285;70286;70287;70288;70289;70290;70291;70292;70293;70294;70295;73386;73387;73388;73389;73390;73391;73392;73393;73394;73395;73396;73397;73398;73399;73400;73401;73402;73403;73404;73405;73406;73407;73408;73409;73410;73411;73412;73413;73414;84676;84677;84678;84679;84680;84681;84682;84683;88428;88429;88430;88431;88432;88433;88434;88435;88436;90595;90596;90597;90598;90599;90600;90601;90602;90603;93528;93529;93530;93531;93532;93533;93534;93535;93536;93537;93538;93539;93540;93541;93542;93543;93544;93545;93546;93547;93548;93549;93550;93551;93552;93553;93554;93555;93556;101240;101241;101242;101243;101244;101245;101246;101247;101248;101249;101250;101251;101252;101253;101254;101255;101256;101257;101258;101259;101260;101261;101262;101263;101264;101265;101266;101267;101268;101269;101270;101271;117880;117881;117882;117883;117884;117885;117886;117887;117888;117889;117890;117891;117892;117893;117894;117895</t>
  </si>
  <si>
    <t>41370;41371;41372;41373;41374;46558;46559;46560;46561;46562;46563;46564;46565;46566;46567;46568;46569;46570;46571;46572;46573;49861;49862;49863;49864;49865;52365;52366;60824;63180;63181;63182;63183;63184;63185;63186;63187;63188;63189;63190;63191;63192;63193;63194;63195;63196;63197;63198;63199;63200;63201;63202;63203;63204;63205;63206;63207;73212;73213;76469;78468;78469;80864;80865;80866;80867;80868;80869;80870;80871;80872;80873;80874;80875;80876;80877;80878;80879;80880;86933;86934;86935;86936;86937;86938;86939;86940;86941;86942;86943;86944;86945;86946;86947;86948;102550;102551;102552;102553;102554;102555;102556;102557;102558;102559;102560;102561;102562;102563;102564;102565</t>
  </si>
  <si>
    <t>41373;46569;49865;52365;60824;63180;63206;73212;76469;78469;80869;86942;102565</t>
  </si>
  <si>
    <t>Keratin, type II cytoskeletal 1</t>
  </si>
  <si>
    <t>Krt1</t>
  </si>
  <si>
    <t>sp|P04104|K2C1_MOUSE Keratin, type II cytoskeletal 1 OS=Mus musculus OX=10090 GN=Krt1 PE=1 SV=4</t>
  </si>
  <si>
    <t>1735;1900;6032;6033</t>
  </si>
  <si>
    <t>False;True;True;True</t>
  </si>
  <si>
    <t>1854;2023;6412;6413</t>
  </si>
  <si>
    <t>30589;30590;30591;30592;30593;30594;33271;33272;33273;33274;33275;33276;33277;33278;33279;33280;33281;33282;33283;33284;109703;109704;109705;109706;109707;109708;109709;109710;109711;109712;109713;109714;109715</t>
  </si>
  <si>
    <t>26460;26461;26462;26463;28345;28346;28347;28348;28349;28350;28351;28352;94623;94624;94625;94626;94627</t>
  </si>
  <si>
    <t>26461;28347;94623;94627</t>
  </si>
  <si>
    <t>3044;3045;3046;3768;3769;4236;6279</t>
  </si>
  <si>
    <t>3226;3227;3228;3229;3230;3981;3982;3983;4475;6674</t>
  </si>
  <si>
    <t>54910;54911;54912;54913;54914;54915;54916;54917;54918;54919;54920;54921;54922;54923;54924;54925;54926;54927;54928;54929;54930;54931;54932;54933;54934;54935;54936;54937;54938;54939;54940;54941;54942;54943;54944;54945;54946;54947;54948;54949;54950;54951;54952;54953;54954;54955;54956;54957;54958;54959;54960;54961;54962;54963;54964;54965;54966;54967;54968;54969;54970;54971;54972;54973;54974;54975;54976;54977;54978;54979;54980;54981;54982;54983;54984;54985;54986;54987;54988;54989;54990;54991;54992;54993;54994;54995;54996;54997;54998;54999;55000;55001;55002;55003;55004;55005;55006;55007;55008;55009;55010;55011;55012;55013;55014;55015;55016;55017;55018;55019;55020;55021;55022;55023;55024;55025;55026;55027;55028;55029;55030;55031;55032;55033;55034;55035;55036;55037;55038;55039;55040;55041;55042;55043;55044;55045;55046;55047;55048;55049;55050;55051;55052;55053;55054;55055;55056;55057;55058;55059;55060;55061;55062;55063;55064;68264;68265;68266;68267;68268;68269;68270;68271;68272;68273;68274;68275;68276;68277;68278;68279;68280;68281;68282;68283;68284;68285;68286;68287;68288;68289;68290;68291;68292;68293;68294;68295;68296;68297;68298;68299;68300;68301;68302;68303;68304;68305;68306;68307;68308;68309;68310;68311;68312;68313;68314;68315;68316;68317;68318;68319;68320;68321;68322;68323;68324;68325;68326;68327;68328;68329;68330;68331;68332;68333;68334;68335;68336;68337;68338;68339;68340;68341;68342;68343;68344;68345;68346;68347;68348;68349;68350;68351;68352;68353;68354;68355;68356;68357;68358;68359;68360;68361;68362;68363;68364;68365;68366;68367;68368;68369;68370;68371;68372;68373;68374;68375;68376;68377;68378;68379;68380;68381;68382;68383;68384;68385;68386;68387;68388;68389;68390;68391;68392;68393;68394;68395;68396;68397;77121;77122;77123;77124;77125;77126;77127;77128;77129;77130;77131;77132;77133;77134;77135;77136;77137;77138;77139;77140;77141;114394;114395;114396;114397;114398;114399;114400;114401;114402;114403;114404;114405;114406;114407</t>
  </si>
  <si>
    <t>48012;48013;48014;48015;48016;48017;48018;48019;48020;48021;48022;48023;48024;48025;48026;48027;48028;48029;48030;48031;48032;48033;48034;48035;48036;48037;48038;48039;48040;48041;48042;48043;48044;48045;48046;48047;48048;48049;48050;48051;48052;48053;48054;48055;48056;48057;48058;48059;48060;48061;48062;48063;48064;48065;48066;48067;48068;48069;48070;48071;48072;48073;48074;48075;48076;48077;48078;48079;48080;48081;48082;48083;48084;48085;48086;48087;48088;48089;48090;48091;48092;48093;48094;48095;48096;48097;48098;48099;48100;48101;48102;48103;48104;48105;48106;48107;48108;48109;48110;48111;48112;48113;48114;48115;48116;48117;48118;48119;48120;48121;48122;48123;48124;48125;48126;48127;48128;48129;48130;48131;48132;48133;48134;48135;48136;48137;48138;48139;48140;48141;48142;48143;48144;48145;48146;48147;48148;48149;48150;48151;48152;48153;48154;48155;48156;48157;48158;48159;48160;48161;48162;48163;48164;48165;48166;48167;48168;48169;48170;48171;48172;48173;48174;48175;48176;48177;48178;48179;48180;48181;48182;48183;48184;48185;48186;48187;48188;48189;48190;48191;48192;48193;48194;48195;48196;48197;48198;48199;48200;48201;48202;48203;48204;48205;48206;48207;48208;48209;48210;48211;48212;48213;48214;48215;48216;48217;48218;48219;48220;48221;48222;48223;48224;48225;58670;58671;58672;58673;58674;58675;58676;58677;58678;58679;58680;58681;58682;58683;58684;58685;58686;58687;58688;58689;58690;58691;58692;58693;58694;58695;58696;58697;58698;58699;58700;58701;58702;58703;58704;58705;58706;58707;58708;58709;58710;58711;58712;58713;58714;58715;58716;58717;58718;58719;58720;58721;58722;58723;58724;58725;58726;58727;58728;58729;58730;58731;58732;58733;58734;58735;58736;58737;58738;58739;58740;58741;58742;58743;58744;58745;58746;58747;58748;58749;58750;58751;58752;58753;58754;58755;58756;58757;58758;58759;58760;58761;58762;58763;58764;58765;58766;58767;58768;58769;58770;58771;58772;58773;58774;58775;58776;58777;58778;58779;58780;58781;58782;58783;58784;58785;58786;58787;58788;58789;58790;58791;58792;58793;58794;58795;58796;58797;58798;58799;58800;58801;58802;58803;58804;58805;58806;58807;58808;58809;58810;58811;58812;58813;58814;58815;58816;58817;58818;58819;58820;58821;58822;58823;58824;58825;58826;58827;58828;58829;58830;58831;58832;58833;58834;58835;58836;58837;58838;58839;58840;58841;58842;58843;58844;58845;58846;58847;58848;58849;58850;58851;58852;58853;58854;66923;66924;66925;66926;66927;66928;66929;66930;66931;66932;66933;66934;66935;66936;66937;66938;66939;66940;66941;66942;66943;66944;66945;66946;66947;66948;66949;66950;66951;66952;66953;66954;66955;66956;66957;66958;66959;66960;66961;66962;66963;66964;66965;66966;66967;66968;66969;66970;66971;66972;66973;66974;66975;66976;66977;66978;66979;66980;66981;66982;66983;66984;66985;66986;66987;66988;66989;66990;66991;66992;66993;66994;66995;66996;66997;66998;66999;67000;67001;67002;99294;99295;99296;99297;99298;99299;99300;99301;99302;99303;99304;99305;99306;99307;99308;99309;99310;99311;99312;99313;99314;99315;99316;99317;99318;99319;99320;99321;99322;99323;99324;99325;99326;99327;99328;99329;99330;99331;99332;99333;99334;99335;99336;99337;99338;99339;99340;99341;99342;99343;99344;99345;99346;99347;99348;99349;99350;99351;99352;99353;99354;99355;99356;99357;99358;99359;99360;99361;99362;99363;99364;99365;99366;99367;99368;99369;99370;99371;99372;99373;99374;99375;99376;99377;99378;99379;99380;99381;99382;99383;99384;99385;99386;99387;99388;99389;99390;99391</t>
  </si>
  <si>
    <t>48105;48212;48225;58684;58851;66932;99338</t>
  </si>
  <si>
    <t>P14115</t>
  </si>
  <si>
    <t>60S ribosomal protein L27a</t>
  </si>
  <si>
    <t>Rpl27a</t>
  </si>
  <si>
    <t>sp|P14115|RL27A_MOUSE 60S ribosomal protein L27a OS=Mus musculus OX=10090 GN=Rpl27a PE=1 SV=5</t>
  </si>
  <si>
    <t>4853;5906;7088</t>
  </si>
  <si>
    <t>5164;6277;7523</t>
  </si>
  <si>
    <t>87916;87917;87918;87919;87920;87921;87922;87923;87924;87925;87926;87927;87928;87929;87930;87931;107287;107288;107289;107290;107291;107292;107293;107294;107295;107296;107297;107298;107299;107300;107301;107302;128243;128244;128245;128246</t>
  </si>
  <si>
    <t>75930;75931;75932;75933;75934;75935;75936;91828;91829;91830;91831;91832;91833;91834;91835;91836;91837;91838;91839;91840;91841;91842;91843;91844;91845;91846;91847;91848;91849;91850;91851;91852;91853;91854;91855;91856;91857;91858;91859;111314</t>
  </si>
  <si>
    <t>75935;91833;111314</t>
  </si>
  <si>
    <t>P27659</t>
  </si>
  <si>
    <t>60S ribosomal protein L3</t>
  </si>
  <si>
    <t>Rpl3</t>
  </si>
  <si>
    <t>sp|P27659|RL3_MOUSE 60S ribosomal protein L3 OS=Mus musculus OX=10090 GN=Rpl3 PE=1 SV=3</t>
  </si>
  <si>
    <t>807;1549;2691;2980;4802;5457;5518;6157;6158;6233</t>
  </si>
  <si>
    <t>858;1660;2848;3157;5113;5803;5864;6545;6546;6628</t>
  </si>
  <si>
    <t>13641;13642;13643;13644;13645;13646;13647;13648;13649;13650;13651;13652;13653;13654;13655;13656;26890;26891;26892;26893;26894;26895;26896;26897;26898;26899;26900;26901;48154;48155;48156;48157;48158;48159;48160;48161;48162;48163;48164;48165;48166;48167;48168;48169;53721;53722;53723;53724;53725;53726;53727;53728;53729;53730;53731;53732;53733;53734;53735;53736;87168;87169;87170;87171;87172;87173;87174;87175;87176;87177;87178;87179;87180;87181;87182;87183;99077;99078;99079;99080;99081;99082;99083;99084;99085;100089;100090;100091;100092;100093;100094;100095;100096;100097;100098;100099;100100;100101;100102;112228;112229;112230;112231;112232;112233;112234;112235;112236;112237;112238;112239;112240;112241;112242;112243;112244;112245;112246;112247;112248;112249;112250;112251;112252;112253;112254;112255;112256;112257;113657;113658;113659;113660;113661;113662;113663;113664;113665;113666</t>
  </si>
  <si>
    <t>11835;22986;22987;22988;22989;22990;22991;42064;42065;42066;42067;42068;42069;42070;42071;42072;42073;42074;42075;42076;46935;46936;46937;46938;75366;75367;75368;75369;75370;75371;75372;75373;75374;75375;75376;75377;75378;75379;75380;75381;85245;85246;85247;86087;86088;86089;86090;86091;86092;86093;97525;97526;97527;97528;97529;97530;97531;97532;97533;97534;97535;97536;97537;97538;97539;97540;97541;97542;97543;97544;97545;97546;97547;98750;98751;98752;98753</t>
  </si>
  <si>
    <t>11835;22988;42070;46937;75375;85245;86089;97528;97545;98753</t>
  </si>
  <si>
    <t>P47915</t>
  </si>
  <si>
    <t>60S ribosomal protein L29</t>
  </si>
  <si>
    <t>Rpl29</t>
  </si>
  <si>
    <t>sp|P47915|RL29_MOUSE 60S ribosomal protein L29 OS=Mus musculus OX=10090 GN=Rpl29 PE=1 SV=2</t>
  </si>
  <si>
    <t>391;3581</t>
  </si>
  <si>
    <t>418;3788</t>
  </si>
  <si>
    <t>7080;7081;7082;7083;7084;7085;7086;7087;7088;7089;7090;7091;7092;7093;7094;7095;7096;7097;7098;65161;65162;65163;65164;65165;65166;65167;65168;65169;65170;65171;65172;65173;65174;65175;65176</t>
  </si>
  <si>
    <t>6474;6475;6476;6477;6478;6479;6480;6481;6482;6483;6484;6485;6486;6487;6488;6489;56261;56262;56263;56264;56265;56266;56267;56268;56269;56270;56271;56272;56273;56274</t>
  </si>
  <si>
    <t>6474;56261</t>
  </si>
  <si>
    <t>P62911;P17932</t>
  </si>
  <si>
    <t>P62911</t>
  </si>
  <si>
    <t>60S ribosomal protein L32</t>
  </si>
  <si>
    <t>Rpl32</t>
  </si>
  <si>
    <t>sp|P62911|RL32_MOUSE 60S ribosomal protein L32 OS=Mus musculus OX=10090 GN=Rpl32 PE=1 SV=2</t>
  </si>
  <si>
    <t>135;135</t>
  </si>
  <si>
    <t>32;44;1434;1882;1883;1935;2464;2465;2759;5735</t>
  </si>
  <si>
    <t>33;46;1531;2005;2006;2059;2610;2611;2919;6091</t>
  </si>
  <si>
    <t>485;486;487;488;489;490;491;492;493;494;495;496;497;498;499;500;658;659;660;661;662;24655;24656;24657;24658;24659;24660;24661;24662;24663;24664;24665;24666;24667;33006;33007;33008;33009;33010;33011;33012;33013;33014;33015;33016;33017;33018;33019;33020;33021;33022;33023;33024;33025;33026;33027;33028;33029;33781;33782;33783;33784;33785;33786;33787;33788;33789;33790;33791;44273;44274;44275;44276;44277;44278;44279;44280;44281;44282;44283;44284;44285;44286;44287;44288;44289;44290;44291;44292;44293;44294;44295;44296;44297;44298;44299;44300;44301;44302;44303;44304;44305;44306;49447;49448;49449;49450;49451;49452;49453;49454;49455;49456;49457;49458;49459;49460;49461;104276;104277;104278;104279;104280;104281;104282;104283;104284;104285;104286;104287;104288;104289;104290;104291;104292;104293;104294;104295;104296;104297;104298;104299;104300;104301;104302;104303;104304;104305;104306;104307</t>
  </si>
  <si>
    <t>381;382;383;384;385;386;387;388;389;390;391;392;393;394;395;396;487;488;489;490;491;20948;20949;20950;20951;20952;20953;20954;20955;20956;20957;28201;28202;28203;28743;28744;28745;28746;28747;28748;38860;38861;38862;38863;38864;38865;38866;38867;38868;38869;38870;38871;38872;38873;38874;43171;43172;43173;43174;43175;43176;43177;43178;43179;43180;43181;43182;43183;43184;43185;89546;89547;89548;89549;89550;89551;89552;89553;89554;89555;89556;89557;89558;89559;89560;89561;89562;89563;89564;89565;89566;89567;89568;89569;89570;89571;89572;89573;89574;89575;89576;89577</t>
  </si>
  <si>
    <t>387;487;20953;28202;28203;28743;38861;38870;43181;89550</t>
  </si>
  <si>
    <t>158;159;160</t>
  </si>
  <si>
    <t>55;69;90</t>
  </si>
  <si>
    <t>Q64374</t>
  </si>
  <si>
    <t>Regucalcin</t>
  </si>
  <si>
    <t>Rgn</t>
  </si>
  <si>
    <t>sp|Q64374|RGN_MOUSE Regucalcin OS=Mus musculus OX=10090 GN=Rgn PE=1 SV=1</t>
  </si>
  <si>
    <t>876;4400;5050;6897;7050</t>
  </si>
  <si>
    <t>931;4642;5374;7324;7483</t>
  </si>
  <si>
    <t>14978;14979;14980;14981;14982;14983;14984;14985;14986;14987;14988;14989;14990;14991;14992;14993;79492;79493;79494;79495;79496;79497;79498;79499;79500;79501;79502;91761;125040;125041;125042;125043;125044;125045;125046;125047;125048;125049;125050;125051;125052;125053;125054;125055;127660;127661;127662;127663;127664</t>
  </si>
  <si>
    <t>13046;13047;13048;13049;13050;13051;13052;13053;13054;13055;13056;13057;13058;68619;79566;108584;108585;108586;108587;108588;108589;108590;108591;108592;108593;108594;108595;108596;108597;110824;110825;110826</t>
  </si>
  <si>
    <t>13052;68619;79566;108586;110826</t>
  </si>
  <si>
    <t>P41105</t>
  </si>
  <si>
    <t>60S ribosomal protein L28</t>
  </si>
  <si>
    <t>Rpl28</t>
  </si>
  <si>
    <t>sp|P41105|RL28_MOUSE 60S ribosomal protein L28 OS=Mus musculus OX=10090 GN=Rpl28 PE=1 SV=2</t>
  </si>
  <si>
    <t>556;2607;4651;5118;5294;6162</t>
  </si>
  <si>
    <t>593;2757;4953;5447;5627;6550</t>
  </si>
  <si>
    <t>9668;9669;9670;9671;9672;9673;9674;9675;9676;9677;9678;9679;9680;9681;46596;46597;46598;46599;46600;46601;46602;46603;46604;46605;46606;46607;46608;46609;46610;46611;84497;84498;84499;84500;84501;84502;84503;84504;84505;84506;84507;84508;84509;84510;84511;84512;92900;92901;92902;92903;92904;92905;92906;92907;92908;92909;92910;92911;92912;92913;92914;92915;96146;96147;96148;96149;96150;96151;96152;96153;96154;96155;96156;96157;96158;96159;96160;96161;112301;112302;112303;112304;112305;112306;112307;112308;112309;112310;112311;112312;112313;112314;112315;112316</t>
  </si>
  <si>
    <t>8432;8433;40627;40628;40629;40630;40631;40632;40633;40634;40635;40636;40637;40638;40639;40640;73048;73049;73050;73051;73052;73053;73054;80339;80340;80341;80342;80343;80344;80345;80346;80347;80348;80349;80350;80351;80352;80353;80354;82653;82654;82655;82656;82657;82658;82659;82660;82661;82662;82663;82664;82665;82666;82667;82668;97569;97570;97571;97572;97573;97574;97575;97576;97577;97578;97579;97580;97581;97582;97583;97584</t>
  </si>
  <si>
    <t>8433;40632;73050;80341;82655;97569</t>
  </si>
  <si>
    <t>584;617;1419;2055;2750;2782;5047;5603;5638;6321;7037;7289</t>
  </si>
  <si>
    <t>623;657;1516;2183;2910;2950;5371;5954;5955;5991;6719;7469;7732</t>
  </si>
  <si>
    <t>10045;10046;10047;10048;10049;10050;10051;10052;10053;10054;10055;10056;10057;10058;10059;10060;10583;10584;10585;10586;24460;35790;35791;35792;35793;35794;35795;35796;35797;35798;35799;35800;35801;35802;35803;35804;35805;49287;49288;49289;49290;49291;49292;49293;49294;49295;49296;49297;49298;49299;49300;49301;49302;49303;49304;50203;50204;50205;50206;50207;50208;50209;50210;50211;50212;50213;50214;50215;50216;50217;50218;91699;91700;91701;91702;91703;91704;91705;91706;91707;91708;91709;91710;91711;91712;91713;101661;101662;101663;101664;101665;101666;101667;101668;101669;101670;101671;101672;101673;101674;101675;101676;101677;101678;101679;101680;101681;101682;101683;101684;101685;101686;101687;101688;101689;101690;101691;101692;101693;101694;101695;101696;101697;101698;101699;101700;101701;102274;102275;102276;102277;102278;102279;102280;102281;102282;102283;102284;102285;102286;102287;102288;102289;102290;102291;102292;102293;102294;102295;102296;102297;102298;102299;102300;102301;102302;102303;102304;102305;115072;115073;115074;115075;127487;127488;127489;127490;127491;127492;127493;127494;127495;127496;131796;131797;131798;131799;131800;131801;131802;131803;131804;131805;131806;131807;131808;131809;131810;131811</t>
  </si>
  <si>
    <t>8684;8685;8686;8687;8688;8689;8690;8691;8692;8693;8694;8695;8696;8697;8698;8699;9086;9087;9088;9089;20834;30594;30595;30596;30597;30598;30599;30600;30601;30602;30603;43027;43028;43029;43030;43031;43032;43033;43034;43035;43036;43037;43038;43039;43040;43041;43042;43043;43044;43045;43046;43047;43048;43049;43050;43051;43859;43860;43861;43862;43863;43864;43865;43866;43867;43868;43869;43870;43871;43872;43873;43874;79531;79532;87311;87312;87313;87314;87315;87316;87317;87318;87319;87320;87321;87739;87740;87741;87742;87743;87744;87745;87746;87747;87748;87749;87750;87751;87752;87753;87754;87755;87756;87757;87758;87759;87760;87761;87762;87763;99844;110732;110733;110734;110735;110736;110737;110738;110739;114529;114530;114531;114532;114533;114534;114535;114536;114537;114538;114539;114540;114541;114542;114543;114544</t>
  </si>
  <si>
    <t>8693;9088;20834;30595;43037;43867;79531;87318;87750;99844;110737;114534</t>
  </si>
  <si>
    <t>195;304;468;469;1188;1382;1635;1861;1926;2015;2278;2600;2686;2709;2717;2875;2876;3562;3563;3564;3827;3962;4062;4167;4233;4378;4431;4459;4685;4848;4941;4960;5223;5224;5239;5375;5744;5745;6140;6333;6660;6692;6804;6861;6862;6900;7239</t>
  </si>
  <si>
    <t>True;True;True;True;True;True;True;True;True;True;True;True;True;True;True;True;True;True;True;True;True;True;True;True;True;True;True;True;True;True;True;True;True;True;True;True;True;True;True;True;True;True;True;True;True;True;True</t>
  </si>
  <si>
    <t>211;326;502;503;1273;1274;1477;1478;1749;1983;2049;2142;2414;2750;2841;2867;2876;3048;3049;3767;3768;3769;3770;4044;4182;4289;4400;4401;4472;4620;4676;4677;4712;4713;4989;4990;5159;5257;5258;5279;5554;5555;5556;5571;5572;5711;6100;6101;6102;6103;6104;6105;6527;6731;6732;7078;7112;7229;7287;7288;7327;7681</t>
  </si>
  <si>
    <t>3463;3464;3465;3466;3467;3468;3469;3470;3471;3472;3473;3474;3475;3476;5554;5555;5556;5557;5558;5559;5560;5561;5562;5563;5564;5565;5566;5567;5568;5569;5570;5571;5572;5573;5574;5575;5576;5577;5578;5579;5580;5581;5582;5583;5584;5585;8303;8304;8305;8306;8307;8308;8309;8310;8311;8312;8313;8314;8315;8316;8317;8318;8319;8320;8321;8322;8323;8324;8325;8326;8327;8328;8329;8330;8331;8332;8333;8334;8335;8336;8337;8338;8339;8340;8341;8342;8343;8344;8345;8346;8347;8348;8349;8350;8351;8352;8353;8354;8355;8356;8357;8358;8359;8360;8361;8362;8363;8364;8365;8366;8367;8368;8369;8370;8371;8372;8373;8374;8375;8376;8377;8378;8379;8380;20543;20544;20545;20546;20547;20548;20549;20550;20551;20552;20553;20554;20555;20556;20557;20558;20559;20560;20561;20562;20563;20564;20565;20566;20567;20568;20569;20570;20571;20572;20573;20574;20575;20576;20577;20578;20579;20580;20581;23852;23853;23854;23855;23856;23857;23858;23859;23860;23861;23862;23863;23864;23865;23866;23867;23868;23869;23870;23871;23872;23873;23874;23875;23876;23877;23878;23879;23880;23881;23882;23883;28845;28846;28847;28848;28849;28850;28851;28852;28853;28854;28855;28856;28857;28858;28859;28860;32621;32622;32623;32624;32625;32626;32627;32628;32629;32630;32631;32632;32633;32634;32635;32636;33603;33604;33605;33606;33607;33608;33609;33610;33611;33612;33613;33614;33615;33616;33617;33618;33619;33620;33621;33622;33623;33624;33625;33626;33627;33628;33629;33630;33631;33632;33633;33634;33635;33636;33637;33638;33639;33640;33641;33642;33643;33644;33645;33646;33647;33648;33649;33650;33651;33652;33653;33654;35156;35157;35158;35159;35160;35161;35162;35163;35164;35165;35166;35167;35168;35169;35170;35171;35172;35173;35174;35175;35176;35177;35178;35179;35180;35181;35182;35183;35184;35185;35186;35187;35188;35189;35190;35191;35192;35193;35194;35195;35196;35197;35198;35199;35200;35201;35202;35203;35204;35205;40587;40588;40589;40590;40591;40592;40593;40594;40595;40596;40597;40598;40599;40600;40601;40602;46459;46460;46461;46462;46463;46464;46465;46466;46467;46468;46469;46470;46471;46472;46473;46474;46475;46476;46477;46478;46479;46480;46481;46482;46483;46484;46485;46486;46487;46488;46489;46490;47934;47935;47936;47937;47938;47939;47940;47941;47942;47943;47944;47945;47946;47947;47948;47949;47950;47951;47952;47953;47954;47955;47956;47957;47958;47959;47960;47961;47962;47963;47964;47965;47966;47967;47968;47969;47970;47971;47972;47973;47974;47975;47976;47977;47978;47979;47980;47981;47982;47983;47984;47985;47986;47987;47988;47989;47990;48498;48499;48500;48501;48502;48503;48504;48505;48506;48507;48508;48509;48510;48511;48512;48513;48514;48515;48516;48517;48518;48519;48520;48521;48522;48523;48524;48525;48526;48527;48528;48529;48530;48531;48532;48533;48534;48535;48536;48537;48538;48539;48540;48541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51912;51913;51914;51915;51916;51917;51918;51919;51920;51921;51922;51923;51924;51925;51926;51927;51928;51929;51930;51931;51932;51933;51934;51935;51936;51937;51938;51939;51940;51941;51942;51943;51944;51945;51946;51947;51948;51949;51950;51951;51952;51953;51954;51955;51956;51957;51958;51959;51960;64507;64508;64509;64510;64511;64512;64513;64514;64515;64516;64517;64518;64519;64520;64521;64522;64523;64524;64525;64526;64527;64528;64529;64530;64531;64532;64533;64534;64535;64536;64537;64538;64539;64540;64541;64542;64543;64544;64545;64546;64547;64548;64549;64550;64551;64552;64553;64554;64555;64556;64557;64558;64559;64560;64561;64562;64563;64564;64565;64566;64567;64568;64569;64570;64571;64572;64573;64574;64575;64576;64577;64578;64579;64580;64581;64582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64643;64644;64645;64646;64647;64648;64649;64650;64651;64652;64653;64654;64655;64656;64657;64658;64659;64660;69511;69512;69513;69514;69515;69516;69517;69518;69519;69520;69521;69522;69523;69524;69525;69526;69527;69528;69529;69530;69531;69532;69533;69534;69535;69536;69537;69538;69539;69540;69541;69542;69543;69544;69545;69546;69547;69548;69549;69550;69551;69552;69553;69554;69555;69556;69557;69558;71965;71966;71967;71968;71969;71970;71971;71972;73521;73522;73523;73524;73525;73526;73527;73528;73529;73530;73531;73532;73533;73534;73535;73536;73537;73538;73539;73540;73541;73542;73543;73544;75724;75725;75726;75727;75728;75729;75730;75731;75732;75733;75734;75735;75736;75737;75738;75739;75740;75741;75742;75743;75744;75745;75746;75747;75748;75749;75750;75751;75752;75753;75754;75755;75756;75757;75758;75759;75760;75761;75762;75763;75764;75765;75766;75767;75768;75769;75770;75771;75772;75773;75774;75775;75776;75777;75778;75779;75780;75781;77051;77052;77053;77054;77055;77056;77057;77058;77059;77060;77061;77062;77063;77064;77065;77066;77067;77068;77069;77070;77071;77072;77073;77074;77075;77076;77077;77078;77079;77080;77081;77082;77083;77084;77085;77086;77087;77088;77089;77090;77091;77092;77093;77094;77095;79158;79159;79160;79161;79162;79163;79164;79165;79166;79167;79168;79169;79170;79171;79172;79173;79890;79891;79892;79893;79894;79895;79896;79897;79898;79899;79900;79901;79902;79903;79904;79905;79906;79907;79908;79909;79910;79911;79912;79913;79914;79915;79916;79917;79918;79919;79920;79921;79922;79923;79924;79925;79926;79927;79928;79929;79930;79931;79932;79933;79934;79935;79936;79937;79938;79939;79940;79941;79942;79943;79944;79945;79946;79947;79948;79949;79950;79951;79952;79953;79954;80432;80433;80434;80435;80436;80437;80438;80439;80440;80441;80442;80443;80444;80445;80446;80447;80448;80449;80450;80451;80452;80453;80454;80455;80456;80457;80458;80459;80460;80461;80462;80463;80464;80465;80466;80467;80468;80469;80470;80471;80472;80473;80474;80475;80476;80477;80478;80479;80480;80481;80482;80483;80484;80485;80486;80487;80488;80489;80490;80491;80492;80493;80494;80495;80496;80497;80498;80499;80500;80501;80502;80503;80504;80505;80506;80507;80508;80509;80510;80511;80512;80513;85129;85130;85131;85132;85133;85134;85135;85136;85137;85138;85139;85140;85141;85142;85143;85144;85145;85146;85147;85148;85149;85150;85151;85152;85153;85154;85155;85156;85157;85158;85159;85160;85161;85162;85163;85164;85165;85166;85167;85168;85169;85170;85171;85172;85173;85174;85175;85176;85177;85178;85179;87820;87821;87822;87823;87824;87825;87826;87827;87828;87829;87830;87831;87832;87833;87834;87835;87836;87837;87838;87839;87840;87841;87842;87843;87844;87845;87846;87847;87848;87849;87850;87851;89559;89560;89561;89562;89563;89564;89565;89566;89567;89568;89569;89570;89571;89572;89573;89574;89575;89576;89577;89578;89579;89580;89581;89582;89583;89584;89585;89586;89587;89588;89589;89590;89591;89592;89593;89594;89595;89596;89597;89598;89599;89600;89601;89602;89603;89604;89605;89606;89607;89608;89957;89958;89959;89960;89961;89962;89963;89964;89965;89966;89967;89968;89969;89970;89971;89972;89973;89974;89975;89976;89977;89978;89979;89980;89981;89982;89983;89984;89985;89986;89987;89988;89989;89990;89991;94742;94743;94744;94745;94746;94747;94748;94749;94750;94751;94752;94753;94754;94755;94756;94757;94758;94759;94760;94761;94762;94763;94764;94765;94766;94767;94768;94769;94770;94771;94772;94773;94774;94775;94776;94777;94778;94779;94780;94781;94782;94783;94784;94785;94786;94787;94788;94789;95076;95077;95078;95079;95080;95081;95082;95083;95084;95085;95086;95087;95088;95089;95090;95091;95092;95093;95094;95095;95096;95097;95098;95099;95100;95101;95102;95103;95104;95105;95106;95107;95108;95109;95110;95111;95112;95113;95114;95115;95116;95117;95118;95119;97408;97409;97410;97411;97412;97413;97414;97415;97416;97417;97418;97419;97420;97421;97422;97423;97424;97425;97426;97427;97428;97429;97430;97431;104433;104434;104435;104436;104437;104438;104439;104440;104441;104442;104443;104444;104445;104446;104447;104448;104449;104450;104451;104452;104453;104454;104455;104456;104457;104458;104459;104460;104461;104462;104463;104464;104465;104466;104467;104468;104469;104470;104471;104472;104473;104474;104475;104476;104477;104478;104479;104480;104481;104482;104483;104484;104485;104486;104487;104488;104489;104490;104491;104492;104493;104494;104495;104496;104497;104498;104499;104500;104501;104502;104503;104504;104505;104506;104507;104508;104509;104510;104511;104512;104513;104514;104515;104516;104517;104518;104519;104520;104521;104522;104523;104524;104525;104526;104527;104528;104529;104530;104531;104532;104533;104534;104535;104536;104537;104538;104539;104540;104541;104542;104543;104544;104545;104546;104547;104548;104549;104550;104551;104552;104553;104554;104555;104556;104557;104558;104559;104560;104561;104562;104563;104564;104565;104566;104567;104568;104569;104570;104571;104572;104573;104574;104575;104576;104577;104578;104579;104580;104581;104582;104583;104584;104585;104586;104587;104588;104589;104590;104591;104592;104593;104594;104595;104596;104597;104598;104599;104600;104601;104602;104603;104604;104605;104606;104607;104608;104609;104610;104611;104612;104613;104614;104615;104616;104617;104618;104619;104620;104621;104622;104623;104624;104625;104626;104627;104628;104629;104630;104631;104632;104633;104634;104635;104636;104637;104638;104639;104640;104641;104642;104643;104644;104645;104646;104647;104648;104649;104650;104651;104652;104653;104654;104655;104656;111807;111808;111809;111810;111811;111812;111813;111814;111815;111816;111817;111818;111819;111820;111821;111822;111823;111824;111825;111826;111827;111828;111829;111830;111831;111832;111833;111834;111835;111836;111837;111838;111839;111840;111841;111842;111843;111844;111845;111846;111847;111848;111849;111850;111851;111852;111853;111854;111855;111856;111857;111858;111859;111860;111861;111862;111863;111864;115187;115188;115189;115190;115191;115192;115193;115194;115195;115196;115197;115198;115199;115200;115201;115202;115203;115204;115205;115206;115207;115208;115209;115210;115211;115212;115213;115214;115215;115216;115217;115218;115219;115220;115221;115222;115223;120932;120933;120934;120935;120936;120937;120938;120939;120940;120941;120942;120943;120944;120945;120946;120947;120948;120949;120950;120951;120952;120953;120954;120955;120956;120957;120958;120959;120960;120961;120962;120963;121431;121432;121433;121434;121435;121436;121437;121438;121439;121440;121441;121442;121443;121444;121445;121446;121447;121448;121449;121450;121451;121452;121453;121454;121455;121456;121457;121458;121459;121460;121461;121462;123583;123584;123585;123586;123587;123588;123589;123590;123591;123592;123593;123594;123595;123596;123597;123598;123599;123600;123601;123602;123603;123604;123605;123606;123607;123608;123609;123610;123611;123612;123613;123614;123615;124511;124512;124513;124514;124515;124516;124517;124518;124519;124520;124521;124522;124523;124524;124525;124526;124527;124528;124529;124530;124531;124532;124533;124534;125084;125085;125086;125087;125088;125089;125090;125091;125092;125093;125094;125095;125096;125097;125098;125099;125100;125101;130786;130787;130788;130789;130790;130791;130792;130793;130794;130795;130796;130797;130798;130799;130800;130801;130802;130803;130804;130805;130806;130807;130808;130809;130810;130811;130812;130813;130814;130815;130816;130817</t>
  </si>
  <si>
    <t>3138;3139;3140;3141;3142;3143;3144;3145;3146;3147;3148;3149;3150;3151;3152;3153;3154;3155;3156;3157;3158;3159;3160;3161;3162;3163;3164;3165;3166;3167;3168;3169;3170;3171;3172;3173;3174;5182;5183;5184;5185;5186;5187;5188;5189;5190;5191;5192;5193;5194;5195;5196;5197;5198;5199;5200;5201;5202;5203;5204;5205;5206;5207;5208;7434;7435;7436;7437;7438;7439;7440;7441;7442;7443;7444;7445;7446;7447;7448;7449;7450;7451;7452;7453;7454;7455;7456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7611;17648;17649;17650;17651;17652;17653;17654;17655;17656;17657;17658;17659;17660;17661;17662;17663;17664;17665;17666;17667;17668;17669;17670;17671;17672;17673;17674;17675;17676;17677;17678;17679;17680;17681;17682;17683;17684;17685;17686;17687;17688;17689;17690;17691;17692;17693;17694;17695;17696;17697;17698;17699;17700;17701;17702;17703;17704;17705;17706;17707;17708;17709;17710;17711;17712;17713;17714;17715;17716;17717;17718;17719;17720;17721;17722;17723;17724;17725;17726;17727;17728;17729;17730;17731;17732;17733;17734;17735;17736;17737;17738;17739;17740;20433;20434;20435;20436;20437;20438;20439;20440;20441;20442;20443;20444;20445;20446;20447;20448;20449;20450;20451;20452;20453;20454;20455;20456;20457;20458;20459;20460;20461;20462;20463;20464;20465;20466;20467;20468;20469;20470;20471;20472;20473;20474;20475;20476;20477;20478;20479;20480;20481;20482;20483;20484;20485;20486;20487;20488;20489;20490;20491;20492;20493;20494;20495;20496;20497;20498;20499;20500;20501;20502;20503;20504;20505;20506;20507;20508;20509;20510;20511;20512;20513;20514;24809;24810;24811;24812;24813;24814;24815;24816;24817;24818;24819;24820;24821;24822;24823;24824;24825;24826;24827;24828;24829;24830;24831;24832;24833;24834;24835;24836;24837;24838;24839;24840;24841;24842;24843;24844;24845;24846;24847;24848;24849;24850;24851;24852;24853;24854;24855;24856;24857;24858;24859;24860;24861;24862;24863;24864;24865;27859;27860;27861;27862;27863;27864;27865;27866;27867;27868;27869;27870;27871;27872;27873;27874;27875;27876;27877;27878;27879;27880;27881;27882;27883;27884;27885;27886;27887;27888;27889;28582;28583;28584;28585;28586;28587;28588;28589;28590;28591;28592;28593;28594;28595;28596;28597;28598;28599;28600;28601;28602;28603;28604;28605;28606;28607;28608;28609;28610;28611;28612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28666;28667;30060;30061;30062;30063;30064;30065;30066;30067;30068;30069;30070;30071;30072;30073;30074;30075;30076;30077;30078;30079;30080;30081;30082;30083;30084;30085;30086;30087;30088;30089;30090;30091;30092;30093;30094;30095;30096;30097;30098;30099;30100;30101;30102;30103;30104;30105;30106;30107;30108;30109;30110;30111;30112;30113;30114;30115;30116;30117;30118;30119;30120;30121;30122;30123;30124;30125;30126;30127;30128;30129;30130;30131;30132;30133;30134;30135;30136;30137;30138;30139;30140;30141;30142;30143;30144;30145;30146;35300;35301;35302;35303;35304;35305;35306;35307;35308;35309;35310;35311;35312;35313;35314;35315;35316;35317;35318;35319;35320;35321;35322;35323;35324;35325;35326;35327;35328;35329;35330;35331;35332;35333;35334;35335;35336;40465;40466;40467;40468;40469;40470;40471;40472;40473;40474;40475;40476;40477;40478;40479;40480;40481;40482;40483;40484;40485;40486;40487;40488;40489;40490;40491;40492;40493;40494;40495;40496;40497;40498;40499;40500;40501;40502;40503;40504;40505;40506;40507;40508;40509;40510;40511;40512;40513;40514;40515;40516;40517;40518;40519;40520;40521;40522;40523;40524;40525;40526;40527;40528;40529;40530;40531;40532;40533;40534;41730;41731;41732;41733;41734;41735;41736;41737;41738;41739;41740;41741;41742;41743;41744;41745;41746;41747;41748;41749;41750;41751;41752;41753;41754;41755;41756;41757;41758;41759;41760;41761;41762;41763;41764;41765;41766;41767;41768;41769;41770;41771;41772;41773;41774;41775;41776;41777;41778;41779;41780;41781;41782;41783;41784;41785;41786;41787;41788;41789;41790;41791;41792;41793;41794;41795;41796;41797;41798;41799;41800;41801;41802;41803;41804;41805;41806;41807;41808;41809;41810;41811;41812;41813;41814;41815;41816;41817;41818;41819;41820;41821;41822;41823;42303;42304;42305;42306;42307;42308;42309;42310;42311;42312;42313;42314;42315;42316;42317;42318;42319;42320;42321;42322;42323;42324;42325;42326;42327;42328;42329;42330;42331;42332;42333;42334;42335;42336;42337;42338;42339;42340;42341;42342;42343;42344;42345;42346;42347;42348;42349;42350;42351;42352;42353;42354;42355;42356;42357;42358;42359;42360;42361;42362;42363;42364;42365;42366;42367;42368;42369;42370;42371;42372;42373;42374;42375;42376;42377;42378;42379;42380;42381;42382;42383;42384;42385;42386;42387;42388;42389;42390;42391;42392;42393;42394;42395;42396;42397;42398;42399;42400;42401;42402;42403;42629;42630;42631;42632;42633;42634;42635;42636;42637;42638;42639;42640;42641;42642;42643;42644;42645;42646;42647;42648;42649;42650;42651;42652;42653;42654;42655;42656;42657;42658;42659;42660;42661;42662;42663;42664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42724;42725;45415;45416;45417;45418;45419;45420;45421;45422;45423;45424;45425;45426;45427;45428;45429;45430;45431;45432;45433;45434;45435;45436;45437;45438;45439;45440;45441;45442;45443;45444;45445;45446;45447;45448;45449;45450;45451;45452;45453;45454;45455;45456;45457;45458;45459;45460;45461;45462;45463;45464;45465;45466;45467;45468;45469;45470;45471;45472;45473;45474;45475;45476;45477;45478;45479;45480;45481;45482;45483;45484;45485;45486;45487;45488;45489;45490;45491;45492;45493;45494;45495;45496;45497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55600;55601;55602;55603;55604;55605;55606;55607;55608;55609;55610;55611;55612;55613;55614;55615;55616;55617;55618;55619;55620;55621;55622;55623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;55712;60142;60143;60144;60145;60146;60147;60148;60149;60150;60151;60152;60153;60154;60155;60156;60157;60158;60159;60160;60161;60162;60163;60164;60165;60166;60167;60168;60169;60170;60171;60172;60173;60174;60175;60176;60177;60178;60179;60180;60181;60182;60183;60184;60185;60186;60187;60188;60189;60190;60191;60192;60193;60194;60195;60196;60197;60198;60199;60200;60201;60202;60203;60204;60205;60206;60207;60208;60209;60210;60211;60212;60213;60214;60215;60216;60217;60218;60219;60220;60221;60222;60223;60224;60225;60226;60227;60228;60229;60230;60231;60232;60233;60234;60235;60236;60237;60238;60239;60240;60241;60242;60243;60244;60245;60246;60247;62175;62176;62177;62178;62179;63262;63263;63264;63265;63266;63267;63268;63269;63270;63271;63272;63273;63274;63275;63276;63277;63278;63279;63280;65649;65650;65651;65652;65653;65654;65655;65656;65657;65658;65659;65660;65661;65662;65663;65664;65665;65666;65667;65668;65669;65670;65671;65672;65673;65674;65675;65676;65677;65678;65679;65680;65681;65682;65683;65684;65685;65686;65687;65688;65689;65690;65691;65692;65693;65694;65695;65696;65697;65698;65699;65700;65701;65702;65703;66822;66823;66824;66825;66826;66827;66828;66829;66830;66831;66832;66833;66834;66835;66836;66837;66838;66839;66840;66841;66842;66843;66844;66845;66846;66847;66848;66849;66850;66851;66852;66853;66854;66855;66856;66857;66858;66859;66860;66861;66862;66863;66864;66865;66866;66867;66868;66869;66870;66871;66872;66873;66874;66875;66876;66877;66878;66879;66880;66881;66882;66883;66884;66885;66886;66887;66888;66889;66890;66891;66892;66893;66894;66895;66896;66897;66898;66899;66900;66901;66902;66903;66904;66905;66906;66907;68355;68356;68357;68358;68359;68360;68361;68362;68363;68364;68365;68366;68367;68368;68369;68370;68371;68372;68373;68374;68375;68376;68377;68378;68379;68380;68381;68859;68860;68861;68862;68863;68864;68865;68866;68867;68868;68869;68870;68871;68872;68873;68874;68875;68876;68877;68878;68879;68880;68881;68882;68883;68884;68885;68886;68887;68888;68889;68890;68891;68892;68893;68894;68895;68896;68897;68898;68899;68900;68901;68902;68903;68904;68905;68906;68907;68908;68909;68910;68911;68912;68913;68914;68915;68916;68917;68918;68919;68920;68921;68922;68923;68924;68925;68926;68927;68928;68929;68930;68931;68932;68933;68934;68935;68936;68937;68938;68939;68940;68941;68942;68943;68944;68945;68946;68947;68948;68949;68950;68951;68952;68953;68954;68955;68956;68957;68958;68959;68960;68961;68962;68963;68964;68965;68966;68967;68968;68969;68970;68971;68972;68973;68974;68975;68976;68977;68978;68979;68980;68981;68982;68983;68984;68985;68986;68987;68988;68989;68990;68991;68992;68993;68994;68995;68996;68997;68998;68999;69000;69001;69002;69003;69004;69005;69006;69007;69008;69009;69010;69011;69012;69013;69014;69394;69395;69396;69397;69398;69399;69400;69401;69402;69403;69404;69405;69406;69407;69408;69409;69410;69411;69412;69413;69414;69415;69416;69417;69418;69419;69420;69421;69422;69423;69424;69425;69426;69427;69428;69429;69430;69431;69432;69433;69434;69435;69436;69437;69438;69439;69440;69441;69442;69443;69444;69445;69446;69447;69448;69449;69450;69451;69452;69453;69454;69455;69456;69457;69458;69459;69460;69461;69462;69463;69464;69465;69466;69467;69468;69469;69470;69471;69472;69473;69474;69475;69476;69477;69478;69479;69480;69481;69482;69483;69484;69485;69486;69487;69488;69489;69490;69491;69492;69493;69494;69495;69496;69497;69498;69499;69500;69501;69502;69503;69504;73596;73597;73598;73599;73600;73601;73602;73603;73604;73605;73606;73607;73608;73609;73610;73611;73612;73613;73614;73615;73616;73617;73618;73619;73620;73621;73622;73623;73624;73625;73626;73627;73628;73629;73630;73631;73632;73633;73634;73635;73636;73637;73638;73639;73640;73641;73642;73643;73644;73645;73646;73647;73648;73649;73650;73651;73652;73653;73654;73655;73656;73657;73658;73659;73660;73661;73662;73663;73664;73665;73666;73667;73668;73669;73670;73671;73672;73673;73674;73675;73676;73677;73678;73679;73680;73681;73682;73683;73684;73685;73686;73687;75827;75828;75829;75830;75831;75832;75833;75834;75835;75836;75837;75838;75839;75840;75841;75842;75843;75844;75845;75846;75847;75848;75849;75850;75851;75852;75853;75854;75855;75856;75857;75858;75859;75860;75861;75862;75863;77519;77520;77521;77522;77523;77524;77525;77526;77527;77528;77529;77530;77531;77532;77533;77534;77535;77536;77537;77538;77539;77540;77541;77542;77543;77544;77545;77546;77547;77548;77549;77550;77551;77552;77553;77554;77555;77556;77557;77558;77559;77560;77561;77562;77563;77564;77565;77566;77567;77568;77569;77570;77571;77572;77573;77574;77575;77576;77577;77578;77579;77580;77581;77582;77583;77584;77585;77586;77587;77588;77589;77590;77591;77592;77593;77594;77595;77596;77597;77598;77599;77600;77601;77602;77603;77604;77605;77606;77607;77608;77609;77610;77611;77612;77613;77614;77615;77616;77617;77618;77619;77620;77621;77622;77623;77624;77625;77626;77627;77628;77629;77630;77631;77632;77633;77634;77635;77636;77637;77638;77639;77640;77641;77953;77954;77955;77956;77957;77958;77959;77960;77961;77962;77963;77964;77965;77966;77967;77968;77969;77970;77971;77972;77973;77974;77975;77976;77977;77978;77979;77980;77981;77982;77983;77984;77985;77986;77987;77988;77989;77990;81598;81599;81600;81601;81602;81603;81604;81605;81606;81607;81608;81609;81610;81611;81612;81613;81614;81615;81616;81617;81618;81619;81620;81621;81622;81623;81624;81625;81626;81627;81628;81629;81630;81631;81632;81633;81634;81635;81636;81918;81919;81920;81921;81922;81923;81924;81925;81926;81927;81928;81929;81930;81931;81932;81933;81934;81935;81936;81937;81938;81939;81940;81941;81942;81943;81944;81945;81946;81947;81948;81949;81950;81951;83561;83562;83563;83564;83565;83566;83567;83568;83569;83570;83571;83572;83573;83574;83575;83576;83577;83578;83579;83580;83581;83582;83583;83584;83585;83586;83587;83588;83589;83590;83591;83592;83593;83594;83595;83596;83597;83598;83599;83600;83601;83602;83603;83604;83605;89664;89665;89666;89667;89668;89669;89670;89671;89672;89673;89674;89675;89676;89677;89678;89679;89680;89681;89682;89683;89684;89685;89686;89687;89688;89689;89690;89691;89692;89693;89694;89695;89696;89697;89698;89699;89700;89701;89702;89703;89704;89705;89706;89707;89708;89709;89710;89711;89712;89713;89714;89715;89716;89717;89718;89719;89720;89721;89722;89723;89724;89725;89726;89727;89728;89729;89730;89731;89732;89733;89734;89735;89736;89737;89738;89739;89740;89741;89742;89743;89744;89745;89746;89747;89748;89749;89750;89751;89752;89753;89754;89755;89756;89757;89758;89759;89760;89761;89762;89763;89764;89765;89766;89767;89768;89769;89770;89771;89772;89773;89774;89775;89776;89777;89778;89779;89780;89781;89782;89783;89784;89785;89786;89787;89788;89789;89790;89791;89792;89793;89794;89795;89796;89797;89798;89799;89800;89801;89802;89803;89804;89805;89806;89807;89808;89809;89810;89811;89812;89813;89814;89815;89816;89817;89818;89819;89820;89821;89822;89823;89824;89825;89826;89827;89828;89829;89830;89831;89832;89833;89834;89835;89836;89837;89838;89839;89840;89841;89842;89843;89844;89845;89846;89847;89848;89849;89850;89851;89852;89853;89854;89855;89856;89857;89858;89859;89860;89861;89862;89863;89864;89865;89866;89867;96936;96937;96938;96939;96940;96941;96942;96943;96944;96945;96946;96947;96948;96949;96950;96951;96952;96953;96954;96955;96956;96957;96958;96959;96960;96961;96962;96963;96964;96965;96966;96967;96968;96969;96970;96971;96972;96973;96974;96975;96976;96977;96978;96979;96980;96981;96982;96983;96984;96985;96986;96987;96988;96989;96990;96991;96992;96993;96994;96995;96996;96997;96998;96999;97000;97001;97002;97003;97004;97005;97006;97007;97008;97009;97010;97011;97012;97013;97014;97015;97016;97017;97018;97019;97020;97021;97022;97023;97024;97025;97026;97027;97028;97029;97030;97031;97032;97033;97034;99922;99923;99924;99925;99926;99927;99928;99929;99930;99931;99932;99933;99934;99935;99936;99937;99938;99939;99940;99941;99942;99943;99944;99945;99946;99947;99948;99949;99950;99951;99952;99953;99954;99955;99956;99957;99958;99959;99960;99961;99962;99963;99964;99965;99966;99967;99968;99969;99970;99971;99972;99973;99974;99975;99976;99977;99978;99979;99980;99981;99982;99983;99984;104842;104843;104844;104845;104846;104847;104848;104849;104850;104851;104852;104853;104854;104855;104856;104857;104858;104859;104860;104861;104862;104863;104864;104865;104866;104867;104868;104869;104870;104871;104872;104873;104874;104875;104876;104877;104878;105194;105195;105196;105197;105198;105199;105200;105201;105202;105203;105204;105205;105206;105207;105208;105209;105210;105211;105212;105213;105214;105215;105216;105217;105218;105219;105220;105221;105222;105223;105224;105225;105226;105227;105228;105229;105230;105231;105232;105233;105234;105235;105236;105237;105238;105239;105240;105241;105242;105243;105244;105245;105246;105247;105248;105249;105250;105251;105252;105253;105254;105255;105256;105257;105258;105259;105260;105261;105262;105263;105264;105265;105266;105267;105268;105269;105270;105271;105272;105273;105274;105275;105276;105277;105278;105279;105280;105281;105282;105283;105284;105285;105286;105287;105288;105289;105290;105291;105292;105293;105294;105295;105296;105297;105298;105299;105300;105301;105302;105303;105304;105305;105306;105307;105308;107282;107283;107284;107285;107286;107287;107288;107289;107290;107291;107292;107293;107294;107295;107296;107297;107298;107299;107300;107301;107302;107303;107304;107305;107306;107307;107308;107309;107310;107311;107312;107313;107314;107315;107316;107317;107318;107319;107320;107321;107322;107323;107324;107325;107326;107327;107328;107329;107330;107331;107332;107333;107334;107335;107336;107337;107338;107339;107340;107341;107342;107343;107344;107345;107346;107347;107348;107349;107350;107351;107352;107353;107354;107355;107356;107357;107358;107359;107360;107361;107362;107363;107364;107365;107366;107367;107368;107369;107370;107371;107372;107373;107374;107375;107376;107377;107378;107379;107380;107381;107382;107383;107384;107385;107386;107387;107388;108226;108227;108228;108229;108230;108231;108232;108233;108234;108235;108236;108237;108238;108239;108240;108241;108242;108243;108244;108245;108246;108247;108248;108249;108250;108251;108252;108253;108254;108255;108256;108257;108258;108259;108260;108261;108262;108263;108264;108265;108266;108267;108268;108269;108270;108271;108272;108273;108274;108275;108276;108277;108278;108279;108280;108622;108623;108624;108625;108626;108627;108628;108629;108630;108631;108632;108633;108634;108635;108636;108637;108638;108639;108640;108641;108642;108643;108644;108645;108646;108647;108648;108649;108650;108651;108652;108653;108654;108655;108656;108657;108658;108659;108660;108661;108662;108663;108664;108665;108666;108667;108668;108669;113535;113536;113537;113538;113539;113540;113541;113542;113543;113544;113545;113546;113547;113548;113549;113550;113551;113552;113553;113554;113555;113556;113557;113558;113559;113560;113561;113562;113563;113564;113565;113566;113567;113568;113569;113570;113571;113572;113573;113574;113575;113576;113577;113578;113579;113580;113581;113582;113583;113584;113585;113586;113587;113588;113589;113590;113591;113592;113593</t>
  </si>
  <si>
    <t>3154;5197;7443;7565;17672;20481;24815;27862;28639;30110;35333;40480;41730;42308;42679;45418;45492;55556;55658;55699;60155;62179;63275;65698;66902;68373;68890;69455;73607;75851;77576;77980;81612;81617;81930;83586;89709;89792;97023;99947;104869;105267;107352;108256;108276;108645;113569</t>
  </si>
  <si>
    <t>396;397;398;399;400;401;402;403;404;405;406</t>
  </si>
  <si>
    <t>101;120;124;170;213;312;346;369;444;462;621</t>
  </si>
  <si>
    <t>P62892</t>
  </si>
  <si>
    <t>60S ribosomal protein L39</t>
  </si>
  <si>
    <t>Rpl39</t>
  </si>
  <si>
    <t>sp|P62892|RL39_MOUSE 60S ribosomal protein L39 OS=Mus musculus OX=10090 GN=Rpl39 PE=1 SV=2</t>
  </si>
  <si>
    <t>92284;92285;92286;92287;92288;92289;92290;92291;92292;92293;92294;92295;92296;92297;92298;92299;92300;92301;92302;92303;92304;92305;92306;92307;92308;92309;92310;92311;92312;92313;92314;92315</t>
  </si>
  <si>
    <t>79920;79921;79922;79923;79924;79925;79926;79927;79928;79929;79930;79931;79932;79933;79934;79935;79936;79937;79938;79939;79940;79941;79942;79943;79944;79945;79946;79947;79948;79949;79950;79951</t>
  </si>
  <si>
    <t>886;984;1306;1307;1498;1570;1871;2046;2644;2763;2813;2989;3013;3191;3332;3468;3512;3535;3841;4044;4168;4203;4382;4502;4869;4963;4999;5228;5329;5385;5453;5454;5561;5624;6381;6556;7008;7081;7161;7262</t>
  </si>
  <si>
    <t>943;944;1052;1398;1399;1602;1603;1681;1993;1994;2173;2795;2923;2924;2925;2982;3166;3167;3193;3381;3524;3525;3526;3669;3670;3716;3717;3740;4058;4271;4402;4403;4441;4624;4765;4766;5180;5181;5182;5283;5319;5320;5560;5662;5721;5722;5797;5798;5799;5800;5910;5976;5977;6782;6965;7440;7516;7597;7598;7704;7705</t>
  </si>
  <si>
    <t>15154;15155;15156;15157;15158;15159;15160;15161;15162;15163;15164;15165;15166;15167;15168;15169;15170;15171;15172;15173;15174;15175;15176;15177;15178;15179;15180;15181;15182;15183;15184;15185;15186;15187;15188;15189;15190;15191;15192;15193;15194;15195;15196;15197;15198;15199;15200;15201;15202;15203;15204;15205;15206;15207;15208;15209;15210;15211;15212;15213;15214;15215;15216;15217;15218;15219;15220;15221;15222;15223;15224;15225;15226;17217;17218;17219;17220;17221;17222;17223;17224;17225;17226;17227;17228;17229;17230;17231;17232;17233;17234;17235;17236;17237;17238;17239;17240;17241;17242;17243;17244;17245;17246;17247;17248;17249;17250;17251;17252;17253;17254;17255;17256;17257;17258;17259;17260;17261;17262;17263;17264;22452;22453;22454;22455;22456;22457;22458;22459;22460;22461;22462;22463;22464;22465;22466;22467;22468;22469;22470;22471;25843;25844;25845;25846;25847;25848;25849;25850;25851;25852;25853;25854;25855;25856;25857;25858;25859;25860;25861;25862;25863;25864;25865;25866;25867;25868;25869;25870;25871;27814;27815;27816;27817;27818;27819;27820;27821;27822;27823;27824;27825;27826;27827;27828;27829;27830;27831;27832;27833;27834;27835;27836;27837;27838;27839;27840;27841;32792;32793;32794;32795;32796;32797;32798;32799;32800;35661;35662;35663;35664;35665;35666;35667;35668;35669;35670;35671;35672;35673;35674;35675;47128;47129;47130;47131;47132;47133;47134;47135;47136;47137;47138;47139;47140;47141;47142;47143;47144;47145;47146;47147;47148;47149;47150;47151;47152;47153;47154;47155;47156;47157;47158;47159;47160;47161;47162;47163;47164;47165;47166;47167;47168;49518;49519;49520;49521;49522;49523;49524;49525;49526;49527;49528;49529;49530;49531;49532;49533;49534;49535;49536;49537;49538;49539;49540;49541;49542;49543;49544;49545;49546;49547;49548;49549;49550;49551;49552;49553;49554;49555;49556;49557;49558;49559;49560;49561;49562;49563;49564;49565;49566;49567;49568;49569;49570;49571;49572;49573;49574;49575;49576;49577;49578;49579;49580;49581;49582;49583;49584;49585;49586;49587;49588;49589;49590;49591;49592;49593;49594;49595;49596;49597;49598;49599;49600;49601;49602;49603;49604;49605;49606;49607;49608;49609;49610;49611;49612;49613;49614;49615;49616;49617;49618;49619;49620;49621;49622;49623;49624;49625;49626;49627;49628;49629;49630;49631;49632;49633;49634;49635;49636;49637;49638;49639;49640;49641;50750;50751;50752;50753;50754;50755;50756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;50822;50823;50824;50825;50826;50827;50828;50829;50830;50831;50832;50833;53854;53855;53856;53857;53858;53859;53860;53861;53862;53863;53864;53865;53866;53867;53868;53869;53870;53871;53872;53873;53874;53875;53876;53877;53878;53879;53880;53881;53882;53883;53884;53885;54349;54350;54351;54352;54353;54354;54355;54356;54357;54358;54359;54360;54361;54362;54363;54364;54365;54366;54367;54368;54369;54370;54371;54372;54373;54374;54375;54376;54377;54378;54379;54380;57401;57402;57403;57404;57405;57406;57407;57408;57409;57410;57411;57412;57413;57414;57415;57416;57417;57418;57419;57420;57421;57422;57423;57424;57425;57426;57427;57428;57429;57430;57431;57432;57433;57434;57435;57436;57437;57438;57439;57440;57441;57442;57443;57444;57445;57446;57447;57448;59784;59785;59786;59787;59788;59789;59790;59791;59792;59793;59794;59795;59796;59797;59798;59799;59800;59801;59802;59803;59804;59805;59806;59807;59808;59809;59810;59811;59812;59813;59814;59815;59816;59817;59818;59819;59820;59821;59822;59823;59824;59825;59826;59827;59828;59829;59830;59831;59832;59833;59834;59835;59836;59837;59838;59839;59840;59841;59842;59843;59844;59845;59846;59847;59848;59849;59850;59851;59852;59853;59854;59855;59856;59857;59858;59859;59860;59861;59862;59863;59864;59865;59866;59867;59868;59869;59870;59871;59872;59873;59874;59875;59876;59877;59878;59879;59880;59881;59882;59883;59884;59885;59886;59887;59888;59889;59890;62442;62443;62444;62445;62446;62447;62448;62449;62450;62451;62452;62453;62454;62455;62456;62457;62458;62459;62460;62461;62462;62463;62464;62465;62466;62467;62468;62469;62470;62471;62472;62473;62474;62475;62476;62477;62478;62479;62480;62481;62482;62483;62484;62485;62486;62487;62488;62489;62490;62491;62492;62493;62494;62495;62496;62497;62498;62499;62500;62501;62502;62503;62504;62505;63380;63381;63382;63383;63384;63385;63386;63387;63388;63389;63390;63391;63392;63393;63394;63395;63396;63397;63398;63399;63400;63401;63402;63403;63404;63405;63406;63407;63408;63409;63410;63411;63412;63413;63414;63415;63416;63417;63418;63419;63420;63421;63422;63423;63424;63425;63426;63427;63428;63429;63430;63431;63432;63433;63434;63435;63436;63437;63438;63439;63440;63441;63442;63443;63444;63897;63898;63899;63900;63901;63902;63903;63904;63905;63906;63907;63908;63909;63910;63911;63912;63913;63914;63915;63916;63917;63918;63919;63920;63921;63922;63923;63924;63925;63926;63927;63928;63929;63930;63931;63932;63933;63934;63935;63936;63937;63938;63939;63940;63941;63942;63943;63944;63945;63946;63947;63948;63949;63950;63951;63952;63953;63954;63955;63956;63957;69749;69750;69751;69752;69753;69754;69755;69756;69757;69758;69759;69760;69761;69762;69763;69764;69765;69766;69767;69768;69769;69770;69771;69772;69773;69774;69775;69776;69777;69778;69779;69780;73296;73297;73298;73299;73300;73301;73302;73303;73304;73305;73306;73307;73308;73309;73310;73311;75782;75783;75784;75785;75786;75787;75788;75789;75790;75791;75792;75793;75794;75795;75796;75797;75798;75799;75800;75801;75802;75803;75804;75805;75806;75807;75808;75809;75810;75811;75812;75813;75814;75815;75816;75817;75818;75819;75820;75821;75822;75823;75824;75825;75826;75827;75828;75829;75830;75831;75832;75833;75834;75835;75836;75837;75838;75839;75840;75841;75842;75843;75844;75845;75846;75847;75848;76499;76500;76501;76502;76503;76504;76505;76506;76507;76508;76509;76510;76511;76512;76513;76514;76515;76516;76517;76518;76519;76520;76521;76522;76523;76524;76525;76526;76527;76528;76529;76530;76531;76532;76533;76534;76535;76536;76537;76538;76539;76540;76541;76542;76543;76544;76545;76546;76547;76548;76549;76550;76551;76552;76553;76554;76555;76556;76557;76558;76559;76560;76561;76562;76563;76564;79226;79227;79228;79229;79230;79231;79232;79233;79234;79235;79236;79237;79238;79239;79240;79241;79242;81227;81228;81229;81230;81231;81232;81233;81234;81235;81236;81237;81238;81239;81240;81241;81242;81243;81244;81245;81246;81247;81248;81249;81250;81251;81252;81253;81254;81255;81256;81257;81258;81259;81260;81261;81262;81263;81264;88289;88290;88291;88292;88293;88294;88295;88296;88297;88298;88299;88300;88301;88302;88303;88304;88305;88306;88307;88308;88309;88310;88311;88312;88313;88314;88315;88316;88317;88318;88319;88320;88321;88322;88323;88324;88325;88326;88327;88328;88329;88330;88331;88332;88333;88334;88335;88336;88337;88338;88339;88340;88341;88342;88343;88344;88345;88346;88347;88348;88349;88350;88351;88352;88353;88354;88355;88356;88357;88358;88359;88360;90104;90105;90106;90107;90108;90109;90110;90111;90112;90113;90114;90115;90116;90117;90118;90119;90120;90121;90122;90123;90124;90125;90126;90127;90128;90129;90130;90131;90132;90133;90134;90135;90136;90137;90138;90139;90140;90141;90142;90143;90144;90145;90146;90147;90667;90668;90669;90670;90671;90672;90673;90674;90675;90676;90677;90678;90679;90680;90681;90682;90683;90684;90685;90686;90687;90688;90689;90690;90691;90692;90693;90694;90695;90696;90697;90698;90699;90700;90701;90702;90703;90704;90705;90706;90707;90708;90709;90710;90711;90712;90713;90714;90715;94836;94837;94838;94839;94840;94841;94842;94843;94844;94845;94846;94847;94848;94849;94850;94851;96690;96691;96692;96693;96694;96695;96696;96697;96698;96699;96700;96701;96702;96703;96704;96705;96706;97559;97560;97561;97562;97563;97564;97565;97566;97567;97568;97569;97570;97571;97572;97573;97574;97575;97576;97577;97578;97579;97580;97581;97582;97583;97584;97585;97586;97587;97588;97589;97590;97591;97592;97593;97594;97595;97596;97597;97598;98968;98969;98970;98971;98972;98973;98974;98975;98976;98977;98978;98979;98980;98981;98982;98983;98984;98985;98986;98987;98988;98989;98990;98991;98992;98993;98994;98995;98996;98997;98998;98999;99000;99001;99002;99003;99004;99005;99006;99007;99008;99009;99010;99011;99012;99013;99014;99015;99016;99017;99018;99019;99020;99021;99022;99023;99024;99025;99026;99027;99028;99029;99030;99031;99032;99033;99034;99035;99036;99037;99038;99039;99040;99041;99042;99043;99044;99045;99046;99047;99048;99049;99050;99051;99052;99053;99054;99055;99056;99057;99058;99059;99060;99061;99062;99063;99064;100806;100807;100808;100809;100810;100811;100812;100813;100814;100815;100816;100817;100818;100819;100820;100821;100822;100823;100824;100825;100826;100827;100828;100829;100830;102017;102018;102019;102020;102021;102022;102023;102024;102025;102026;102027;102028;102029;102030;102031;102032;102033;102034;102035;102036;102037;102038;102039;102040;102041;102042;102043;102044;102045;102046;102047;102048;102049;102050;102051;102052;102053;102054;102055;102056;102057;102058;102059;102060;102061;102062;102063;102064;102065;102066;102067;102068;102069;102070;102071;115984;115985;115986;115987;115988;115989;115990;115991;115992;115993;115994;115995;115996;115997;115998;115999;116000;116001;116002;116003;116004;116005;116006;116007;116008;116009;116010;119062;119063;119064;119065;119066;119067;119068;119069;119070;119071;119072;119073;119074;119075;119076;119077;127062;127063;127064;127065;127066;127067;127068;127069;127070;127071;127072;127073;127074;127075;127076;127077;127078;127079;127080;127081;127082;127083;127084;127085;127086;127087;127088;127089;127090;127091;127092;127093;127094;128107;128108;128109;128110;128111;128112;128113;128114;128115;128116;128117;128118;128119;129463;129464;129465;129466;129467;129468;129469;129470;129471;129472;129473;129474;129475;129476;129477;129478;129479;129480;129481;129482;129483;129484;129485;129486;129487;129488;129489;129490;129491;129492;129493;129494;129495;129496;129497;129498;129499;129500;129501;129502;129503;129504;129505;129506;129507;129508;129509;129510;129511;129512;129513;129514;129515;129516;129517;129518;129519;129520;129521;129522;129523;129524;131120;131121;131122;131123;131124;131125;131126;131127;131128;131129;131130;131131;131132;131133;131134;131135;131136;131137;131138;131139;131140;131141;131142;131143;131144;131145;131146;131147;131148;131149;131150;131151;131152;131153;131154;131155;131156;131157;131158;131159;131160;131161;131162;131163;131164;131165;131166;131167;131168;131169;131170</t>
  </si>
  <si>
    <t>13160;13161;13162;13163;13164;13165;13166;13167;13168;13169;13170;13171;13172;13173;13174;13175;13176;13177;13178;13179;13180;13181;13182;13183;13184;13185;13186;13187;13188;13189;13190;13191;13192;13193;13194;13195;13196;13197;13198;13199;13200;13201;13202;13203;13204;13205;13206;13207;13208;13209;13210;13211;13212;13213;13214;13215;13216;13217;13218;13219;13220;13221;13222;13223;13224;13225;13226;13227;13228;13229;13230;13231;13232;13233;13234;13235;13236;13237;13238;13239;13240;13241;13242;13243;13244;13245;13246;13247;13248;13249;13250;13251;13252;13253;13254;13255;13256;13257;13258;13259;13260;13261;13262;13263;13264;13265;13266;13267;13268;13269;13270;13271;13272;13273;13274;13275;13276;13277;13278;13279;13280;13281;13282;13283;13284;13285;13286;13287;13288;13289;13290;13291;13292;13293;13294;13295;13296;13297;13298;13299;13300;13301;13302;13303;13304;13305;13306;13307;13308;14842;14843;14844;14845;14846;14847;14848;14849;14850;14851;14852;14853;14854;14855;14856;14857;14858;14859;14860;14861;14862;14863;14864;14865;14866;14867;14868;14869;14870;14871;14872;14873;14874;14875;14876;14877;14878;14879;14880;14881;14882;14883;14884;14885;14886;14887;14888;14889;14890;14891;14892;14893;14894;14895;14896;14897;14898;14899;14900;14901;14902;14903;14904;14905;14906;14907;14908;14909;14910;14911;14912;14913;14914;14915;14916;14917;14918;14919;14920;14921;14922;14923;14924;14925;14926;14927;14928;14929;14930;14931;14932;14933;14934;14935;14936;14937;14938;14939;14940;14941;14942;14943;14944;14945;14946;14947;14948;14949;14950;14951;14952;14953;14954;14955;14956;14957;14958;14959;14960;14961;14962;14963;19026;19027;19028;19029;19030;19031;19032;19033;19034;19035;19036;19037;19038;19039;19040;19041;19042;19043;19044;19045;19046;19047;19048;19049;19050;19051;19052;19053;19054;19055;19056;19057;19058;19059;19060;19061;19062;19063;19064;19065;19066;19067;19068;19069;19070;19071;19072;19073;19074;19075;19076;19077;19078;19079;19080;19081;19082;19083;19084;19085;19086;19087;19088;19089;19090;19091;19092;19093;19094;19095;19096;19097;19098;19099;19100;19101;19102;19103;19104;19105;21937;21938;21939;21940;21941;21942;21943;21944;21945;21946;21947;21948;21949;21950;21951;21952;21953;23873;23874;23875;23876;23877;23878;23879;23880;23881;23882;23883;23884;23885;23886;23887;23888;23889;23890;23891;23892;23893;23894;23895;23896;23897;23898;23899;23900;23901;23902;23903;23904;23905;23906;23907;23908;23909;23910;23911;23912;23913;23914;23915;23916;23917;23918;23919;23920;23921;23922;23923;23924;23925;23926;23927;23928;23929;23930;23931;23932;23933;23934;23935;23936;23937;23938;23939;28043;28044;28045;30455;30456;30457;30458;30459;30460;30461;30462;30463;30464;30465;30466;30467;30468;30469;30470;30471;30472;30473;30474;30475;30476;30477;30478;30479;30480;30481;30482;30483;30484;30485;30486;30487;30488;30489;30490;30491;30492;30493;30494;30495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41107;41108;41109;41110;41111;41112;41113;41114;41115;41116;41117;41118;41119;41120;41121;41122;41123;41124;41125;41126;41127;41128;41129;41130;41131;41132;41133;41134;41135;41136;41137;41138;41139;41140;41141;41142;41143;41144;41145;41146;41147;41148;41149;41150;41151;43228;43229;43230;43231;43232;43233;43234;43235;43236;43237;43238;43239;43240;43241;43242;43243;43244;43245;43246;43247;43248;43249;43250;43251;43252;43253;43254;43255;43256;43257;43258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43306;43307;43308;43309;43310;43311;43312;43313;43314;43315;43316;43317;43318;43319;43320;43321;43322;43323;43324;43325;43326;43327;43328;43329;43330;43331;43332;43333;43334;43335;43336;43337;43338;43339;43340;43341;43342;43343;43344;43345;43346;43347;43348;43349;43350;43351;43352;43353;43354;43355;43356;43357;43358;43359;43360;43361;43362;43363;43364;43365;43366;43367;43368;43369;43370;43371;43372;43373;43374;43375;43376;44273;44274;44275;44276;44277;44278;44279;44280;44281;44282;44283;44284;44285;44286;44287;44288;44289;44290;44291;44292;44293;44294;44295;44296;44297;44298;44299;44300;44301;44302;44303;44304;44305;44306;44307;44308;44309;44310;44311;44312;44313;44314;44315;44316;44317;44318;44319;47022;47023;47024;47025;47026;47027;47028;47029;47030;47031;47032;47033;47034;47035;47036;47037;47038;47039;47040;47041;47042;47043;47044;47045;47046;47047;47048;47049;47050;47051;47052;47053;47054;47055;47056;47057;47426;47427;47428;47429;47430;47431;47432;47433;47434;47435;47436;47437;47438;47439;47440;47441;47442;47443;47444;47445;47446;47447;47448;47449;47450;47451;47452;47453;47454;47455;47456;47457;47458;47459;47460;47461;47462;47463;47464;47465;47466;47467;47468;47469;47470;47471;47472;47473;47474;47475;47476;47477;47478;47479;47480;47481;47482;47483;47484;47485;47486;47487;47488;47489;47490;47491;49931;49932;49933;49934;49935;49936;49937;49938;49939;49940;49941;49942;49943;49944;49945;49946;49947;49948;49949;49950;49951;49952;49953;49954;49955;49956;49957;49958;49959;49960;49961;49962;49963;49964;49965;49966;49967;49968;49969;49970;49971;49972;49973;49974;49975;49976;49977;49978;49979;49980;49981;49982;49983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50031;50032;50033;50034;50035;50036;50037;50038;50039;50040;50041;50042;50043;50044;50045;50046;50047;50048;50049;50050;50051;50052;50053;50054;50055;50056;50057;50058;50059;50060;50061;50062;50063;50064;50065;50066;50067;50068;50069;52046;52047;52048;52049;52050;52051;52052;52053;52054;52055;52056;52057;52058;52059;52060;52061;52062;52063;52064;52065;52066;52067;52068;52069;52070;52071;52072;52073;52074;52075;52076;52077;52078;52079;52080;52081;52082;52083;52084;52085;52086;52087;52088;52089;52090;52091;52092;52093;52094;52095;52096;52097;52098;52099;52100;52101;52102;52103;52104;52105;52106;52107;52108;52109;52110;52111;52112;52113;52114;52115;52116;52117;52118;52119;52120;52121;52122;52123;52124;52125;52126;52127;52128;52129;52130;52131;52132;52133;52134;52135;52136;52137;52138;52139;52140;52141;52142;52143;52144;52145;52146;52147;52148;52149;52150;52151;52152;52153;52154;52155;52156;52157;52158;52159;52160;52161;52162;52163;52164;52165;52166;52167;52168;52169;52170;52171;52172;52173;52174;52175;52176;52177;52178;52179;52180;52181;52182;53993;53994;53995;53996;53997;53998;53999;54000;54001;54002;54003;54004;54005;54006;54007;54008;54009;54010;54011;54012;54013;54014;54015;54016;54017;54018;54019;54020;54021;54022;54023;54024;54025;54026;54027;54028;54029;54030;54031;54032;54033;54034;54035;54036;54037;54038;54039;54040;54041;54042;54043;54044;54045;54046;54047;54048;54049;54050;54051;54052;54053;54054;54055;54056;54057;54058;54059;54060;54801;54802;54803;54804;54805;54806;54807;54808;54809;54810;54811;54812;54813;54814;54815;54816;54817;54818;54819;54820;54821;54822;54823;54824;54825;54826;54827;54828;54829;54830;54831;54832;54833;54834;54835;54836;54837;54838;54839;54840;54841;54842;54843;54844;54845;54846;54847;54848;54849;54850;54851;54852;54853;54854;54855;54856;54857;54858;54859;54860;54861;54862;54863;54864;54865;54866;54867;54868;54869;54870;54871;54872;54873;54874;54875;54876;54877;54878;54879;54880;54881;54882;54883;54884;54885;54886;54887;54888;54889;54890;54891;54892;54893;54894;54895;54896;54897;54898;54899;54900;55170;55171;55172;55173;55174;55175;55176;55177;55178;55179;55180;55181;55182;55183;55184;55185;55186;55187;55188;55189;55190;55191;55192;55193;55194;55195;55196;55197;55198;55199;55200;55201;55202;55203;55204;55205;55206;55207;55208;55209;55210;60370;60371;60372;60373;60374;60375;60376;60377;60378;60379;60380;60381;60382;60383;60384;60385;60386;60387;60388;60389;60390;60391;60392;60393;60394;60395;60396;60397;60398;60399;60400;60401;60402;60403;60404;60405;60406;60407;60408;60409;60410;60411;60412;60413;60414;60415;60416;60417;60418;60419;60420;60421;60422;60423;60424;60425;60426;60427;60428;60429;60430;60431;60432;60433;60434;60435;60436;60437;60438;60439;60440;60441;60442;63122;63123;63124;63125;63126;63127;63128;63129;63130;63131;63132;63133;63134;63135;63136;63137;63138;63139;63140;63141;63142;63143;63144;63145;63146;63147;63148;63149;63150;63151;63152;63153;63154;65704;65705;65706;65707;65708;65709;65710;65711;65712;65713;65714;65715;65716;65717;65718;65719;65720;65721;65722;65723;65724;65725;65726;65727;65728;65729;65730;65731;65732;65733;65734;65735;65736;65737;65738;65739;65740;65741;65742;65743;65744;65745;65746;65747;65748;65749;65750;65751;65752;65753;65754;65755;65756;65757;65758;65759;65760;65761;65762;65763;65764;65765;65766;65767;65768;65769;65770;65771;65772;65773;65774;65775;65776;65777;65778;65779;65780;65781;65782;65783;65784;65785;65786;65787;65788;65789;65790;66344;66345;66346;66347;66348;66349;66350;66351;66352;66353;66354;66355;66356;66357;66358;66359;66360;66361;66362;66363;66364;66365;66366;66367;66368;66369;66370;66371;66372;66373;66374;66375;66376;66377;66378;66379;66380;66381;66382;66383;66384;66385;66386;66387;66388;66389;66390;66391;66392;66393;66394;66395;66396;66397;66398;66399;66400;66401;66402;66403;66404;66405;66406;66407;66408;66409;66410;66411;66412;66413;66414;66415;66416;66417;66418;66419;66420;66421;66422;66423;66424;66425;66426;66427;66428;66429;66430;66431;66432;66433;66434;66435;66436;66437;66438;66439;66440;66441;66442;66443;66444;68412;68413;68414;68415;68416;68417;68418;68419;68420;68421;68422;68423;68424;68425;68426;68427;69992;69993;69994;69995;69996;69997;69998;69999;70000;70001;70002;70003;70004;70005;70006;70007;70008;70009;70010;70011;70012;70013;70014;70015;70016;70017;70018;70019;70020;70021;70022;70023;70024;70025;70026;70027;70028;70029;70030;70031;70032;70033;70034;70035;70036;70037;70038;70039;70040;70041;70042;70043;70044;70045;70046;70047;70048;76375;76376;76377;76378;76379;76380;76381;76382;76383;76384;76385;76386;76387;76388;76389;76390;76391;76392;76393;76394;76395;76396;76397;76398;76399;76400;76401;76402;76403;76404;76405;76406;76407;76408;76409;76410;76411;76412;76413;76414;76415;76416;76417;76418;76419;76420;76421;76422;76423;76424;76425;76426;76427;76428;76429;76430;76431;76432;76433;76434;78074;78075;78076;78077;78078;78079;78080;78081;78082;78083;78084;78085;78086;78087;78088;78089;78090;78091;78092;78093;78094;78095;78096;78097;78098;78099;78100;78101;78102;78103;78104;78105;78106;78107;78108;78109;78110;78111;78112;78113;78114;78115;78116;78117;78118;78119;78120;78121;78122;78123;78124;78125;78126;78127;78128;78129;78130;78131;78132;78133;78134;78135;78136;78137;78509;78510;78511;78512;78513;78514;78515;78516;78517;78518;78519;78520;78521;78522;78523;78524;78525;78526;78527;78528;78529;78530;78531;78532;78533;78534;78535;78536;78537;78538;78539;78540;78541;78542;78543;78544;78545;78546;78547;78548;78549;78550;78551;78552;78553;78554;78555;78556;78557;78558;78559;78560;78561;78562;78563;78564;78565;78566;78567;78568;78569;78570;78571;78572;78573;78574;78575;78576;78577;78578;78579;78580;78581;78582;78583;78584;78585;78586;78587;78588;78589;78590;78591;78592;78593;78594;78595;78596;78597;78598;78599;78600;78601;78602;78603;81647;81648;81649;81650;81651;81652;81653;81654;81655;81656;81657;81658;81659;81660;81661;81662;81663;81664;81665;81666;81667;81668;81669;81670;81671;81672;81673;81674;81675;81676;81677;81678;81679;81680;81681;81682;81683;81684;81685;81686;81687;81688;81689;81690;81691;81692;81693;81694;83057;83058;83059;83060;83061;83062;83063;83064;83065;83066;83067;83068;83069;83070;83071;83072;83073;83074;83075;83076;83077;83078;83079;83080;83081;83082;83083;83084;83085;83086;83087;83088;83089;83090;83091;83092;83701;83702;83703;83704;83705;83706;83707;83708;83709;83710;83711;83712;83713;83714;83715;83716;83717;83718;83719;83720;83721;83722;83723;83724;83725;83726;83727;83728;83729;83730;83731;83732;83733;83734;83735;83736;83737;83738;83739;83740;83741;83742;83743;83744;85135;85136;85137;85138;85139;85140;85141;85142;85143;85144;85145;85146;85147;85148;85149;85150;85151;85152;85153;85154;85155;85156;85157;85158;85159;85160;85161;85162;85163;85164;85165;85166;85167;85168;85169;85170;85171;85172;85173;85174;85175;85176;85177;85178;85179;85180;85181;85182;85183;85184;85185;85186;85187;85188;85189;85190;85191;85192;85193;85194;85195;85196;85197;85198;85199;85200;85201;85202;85203;85204;85205;85206;85207;85208;85209;85210;85211;85212;85213;85214;85215;85216;85217;85218;85219;85220;85221;85222;85223;85224;85225;85226;85227;85228;85229;85230;85231;85232;85233;85234;85235;86680;86681;86682;86683;86684;86685;86686;86687;86688;86689;86690;86691;86692;86693;86694;86695;86696;86697;86698;86699;86700;86701;86702;86703;86704;86705;86706;86707;86708;86709;86710;86711;86712;86713;87522;87523;87524;87525;87526;87527;87528;87529;87530;87531;87532;87533;87534;87535;87536;87537;87538;87539;87540;87541;87542;87543;87544;87545;87546;87547;87548;87549;87550;87551;87552;87553;87554;87555;87556;87557;87558;87559;87560;87561;87562;87563;87564;87565;87566;87567;87568;87569;87570;87571;87572;87573;87574;87575;87576;87577;87578;87579;87580;87581;87582;87583;87584;87585;87586;87587;87588;87589;87590;87591;87592;87593;87594;87595;87596;87597;87598;87599;87600;87601;87602;87603;87604;100648;100649;100650;100651;100652;100653;100654;100655;100656;100657;100658;100659;100660;100661;100662;100663;100664;100665;100666;100667;100668;100669;100670;100671;100672;100673;100674;100675;100676;100677;100678;100679;100680;100681;100682;100683;100684;100685;100686;100687;100688;100689;100690;100691;100692;100693;100694;100695;100696;100697;100698;100699;103404;103405;103406;103407;103408;103409;103410;103411;103412;103413;103414;103415;103416;103417;103418;103419;103420;103421;103422;103423;103424;103425;103426;103427;103428;103429;103430;103431;103432;103433;103434;103435;103436;103437;103438;103439;103440;103441;103442;103443;103444;103445;103446;103447;103448;103449;103450;103451;103452;103453;103454;103455;103456;103457;103458;103459;103460;103461;103462;103463;103464;103465;103466;103467;103468;103469;103470;103471;103472;103473;103474;103475;103476;103477;103478;103479;103480;103481;103482;103483;103484;103485;110384;110385;110386;110387;110388;110389;110390;110391;110392;110393;110394;110395;110396;110397;110398;110399;110400;110401;110402;110403;110404;110405;110406;110407;110408;110409;110410;110411;110412;110413;110414;110415;110416;110417;110418;110419;110420;110421;110422;110423;110424;110425;110426;110427;110428;110429;110430;110431;110432;110433;110434;110435;110436;110437;110438;110439;110440;110441;110442;110443;110444;110445;110446;110447;110448;110449;110450;110451;110452;110453;110454;110455;110456;110457;110458;110459;110460;110461;110462;110463;110464;110465;110466;110467;110468;110469;110470;110471;110472;110473;110474;110475;110476;110477;110478;110479;111170;111171;111172;111173;111174;111175;111176;111177;111178;111179;111180;111181;112445;112446;112447;112448;112449;112450;112451;112452;112453;112454;112455;112456;112457;112458;112459;112460;112461;112462;112463;112464;112465;112466;112467;112468;112469;112470;112471;112472;112473;112474;112475;112476;112477;112478;112479;112480;112481;112482;112483;112484;112485;112486;112487;112488;112489;112490;112491;112492;112493;112494;112495;112496;112497;112498;112499;112500;112501;112502;112503;112504;112505;112506;112507;112508;112509;112510;112511;112512;112513;112514;112515;112516;112517;112518;112519;112520;112521;112522;112523;112524;112525;112526;112527;112528;112529;112530;112531;112532;112533;112534;112535;112536;112537;112538;112539;112540;112541;112542;112543;112544;112545;112546;112547;112548;112549;112550;112551;113838;113839;113840;113841;113842;113843;113844;113845;113846;113847;113848;113849;113850;113851;113852;113853;113854;113855;113856;113857;113858;113859;113860;113861;113862;113863;113864;113865;113866;113867;113868;113869;113870;113871;113872;113873;113874;113875;113876;113877;113878;113879;113880;113881;113882;113883;113884;113885;113886;113887;113888;113889;113890;113891;113892;113893;113894;113895;113896;113897;113898;113899;113900;113901;113902;113903;113904</t>
  </si>
  <si>
    <t>13264;14935;19028;19105;21937;23874;28044;30476;41099;43344;44279;47041;47438;49995;52057;54027;54825;55210;60370;63130;65755;66368;68419;69993;76422;78110;78543;81647;83065;83717;85210;85232;86686;87597;100670;103485;110388;111180;112480;113864</t>
  </si>
  <si>
    <t>412;413;414;415;416;417;418;419;420;421;422;423;424;425;426;427;428;429;430</t>
  </si>
  <si>
    <t>67;83;87;106;132;166;199;240;321;330;332;345;392;408;429;518;572;619;649</t>
  </si>
  <si>
    <t>1800;4827;5015;5240;5526;6587;7107</t>
  </si>
  <si>
    <t>1920;5138;5338;5573;5873;6999;7542</t>
  </si>
  <si>
    <t>31602;31603;31604;31605;31606;31607;31608;31609;31610;31611;31612;31613;31614;31615;31616;31617;31618;31619;31620;31621;31622;31623;31624;31625;31626;31627;31628;31629;31630;31631;31632;87499;87500;87501;87502;87503;87504;87505;87506;87507;87508;87509;87510;87511;87512;87513;87514;91020;91021;91022;91023;91024;91025;91026;91027;91028;91029;91030;91031;91032;91033;91034;91035;95120;95121;95122;95123;95124;95125;95126;95127;95128;95129;95130;95131;95132;95133;95134;95135;95136;95137;95138;95139;95140;95141;95142;95143;95144;95145;95146;95147;95148;95149;100281;100282;100283;100284;100285;100286;100287;100288;100289;100290;100291;100292;100293;100294;100295;100296;119627;119628;119629;119630;128470;128471;128472;128473;128474;128475;128476;128477;128478;128479;128480;128481;128482;128483;128484;128485</t>
  </si>
  <si>
    <t>27115;27116;27117;27118;27119;27120;27121;27122;27123;27124;27125;27126;27127;27128;27129;27130;27131;27132;27133;27134;27135;27136;27137;27138;27139;27140;27141;27142;27143;27144;75565;75566;78804;78805;78806;78807;78808;78809;78810;78811;78812;78813;78814;78815;81952;81953;81954;81955;81956;81957;81958;81959;81960;81961;81962;81963;81964;81965;81966;81967;86327;86328;86329;86330;86331;86332;86333;86334;86335;86336;86337;86338;86339;86340;86341;86342;86343;86344;103921;111434;111435;111436;111437;111438;111439;111440;111441;111442;111443;111444;111445;111446;111447;111448;111449</t>
  </si>
  <si>
    <t>27143;75566;78807;81956;86338;103921;111439</t>
  </si>
  <si>
    <t>76;83;86;114;223;307;314;664;667;771;859;1010;1016;1342;1432;1452;1506;1507;1863;1864;1939;2124;2125;2338;2396;2462;2463;2546;2676;2711;2825;2838;2860;2918;3161;3309;3362;3425;3664;3714;3734;3747;3960;4169;4708;5033;5124;5126;5392;5415;5522;5648;5724;5978;5993;6143;6376;6805;6821;7228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</si>
  <si>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</si>
  <si>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78;87;90;122;240;329;337;705;708;709;820;914;1078;1079;1080;1087;1088;1435;1529;1549;1550;1612;1613;1614;1985;1986;2063;2257;2258;2477;2537;2538;2607;2608;2609;2695;2829;2830;2869;2995;3008;3033;3093;3351;3500;3501;3560;3561;3625;3873;3925;3945;3958;3959;3960;4179;4180;4404;5015;5016;5356;5453;5455;5730;5756;5757;5868;6002;6080;6354;6355;6370;6530;6531;6777;7230;7247;7668;7669</t>
  </si>
  <si>
    <t>1205;1206;1207;1208;1209;1210;1211;1212;1213;1214;1215;1216;1217;1218;1219;1321;1322;1323;1324;1325;1326;1327;1328;1329;1330;1331;1332;1333;1334;1335;1336;1363;1364;1365;1366;1367;1368;1369;1370;1371;1372;1373;1374;1375;1376;1377;1378;1379;1380;1381;1382;1383;1384;1385;1386;1387;1388;1389;1390;1391;1392;1393;1394;1395;1396;1397;1398;1399;1400;1401;1402;1403;1404;1405;1406;1407;1408;1409;1410;1411;1412;1413;1414;1415;1416;1417;1418;1419;1420;1421;1422;1423;1424;1425;1426;1427;1933;1934;1935;1936;1937;1938;1939;1940;1941;1942;1943;1944;1945;1946;1947;1948;1949;1950;1951;1952;1953;1954;1955;1956;1957;1958;1959;1960;1961;1962;1963;1964;1965;1966;1967;1968;1969;1970;1971;1972;1973;1974;1975;1976;1977;1978;1979;1980;1981;1982;3969;3970;3971;3972;3973;3974;3975;3976;3977;3978;3979;3980;3981;3982;3983;3984;3985;3986;3987;3988;3989;3990;3991;5613;5614;5615;5616;5617;5618;5619;5620;5621;5622;5623;5624;5625;5626;5627;5628;5723;5724;5725;5726;5727;5728;5729;5730;5731;5732;5733;5734;5735;5736;5737;5738;5739;5740;5741;5742;5743;5744;5745;5746;5747;5748;5749;5750;5751;5752;5753;11267;11268;11269;11270;11271;11272;11273;11274;11275;11276;11277;11278;11279;11280;11281;11282;11283;11284;11285;11286;11287;11288;11289;11290;11291;11292;11293;11294;11295;11296;11297;11298;11299;11300;11301;11302;11303;11304;11305;11330;11331;11332;11333;11334;11335;11336;11337;11338;11339;11340;11341;11342;11343;11344;11345;11346;11347;11348;11349;11350;11351;11352;11353;11354;11355;11356;11357;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12974;12975;12976;12977;12978;12979;12980;12981;12982;12983;12984;12985;12986;12987;12988;12989;12990;12991;12992;12993;12994;12995;12996;12997;12998;12999;13000;13001;13002;13003;13004;13005;13006;13007;13008;13009;13010;13011;13012;13013;13014;13015;13016;13017;13018;14576;14577;14578;14579;14580;14581;14582;14583;14584;14585;14586;14587;14588;14589;14590;14591;14592;14593;14594;14595;14596;14597;14598;14599;14600;14601;14602;14603;14604;14605;14606;14607;14608;14609;14610;14611;14612;14613;14614;14615;14616;14617;14618;14619;14620;14621;14622;14623;14624;14625;14626;14627;14628;14629;14630;14631;14632;14633;14634;14635;14636;14637;14638;14639;14640;14641;14642;14643;14644;14645;14646;14647;14648;14649;14650;14651;14652;14653;14654;14655;14656;14657;14658;14659;14660;14661;14662;14663;14664;14665;14666;14667;14668;14669;14670;14671;14672;14673;14674;14675;14676;14677;14678;14679;14680;14681;14682;14683;14684;14685;14686;14687;14688;17558;17559;17560;17561;17562;17563;17564;17565;17566;17567;17568;17569;17570;17571;17572;17573;17574;17575;17576;17577;17578;17579;17580;17581;17582;17583;17584;17585;17586;17587;17588;17589;17590;17591;17592;17593;17594;17595;17596;17597;17598;17599;17600;17601;17602;17603;17604;17605;17606;17607;17608;17609;17610;17611;17612;17613;17614;17615;17616;17617;17618;17619;17620;17621;17622;17623;17624;17625;17626;17627;17628;17629;17630;17631;17632;17633;17634;17635;17636;17637;17638;17639;17640;17641;17642;17643;17644;17645;17646;17647;17648;17649;17650;17651;17652;17653;17654;17655;17656;17657;17658;17659;17660;17661;17662;17663;17664;17665;17666;17667;17668;17669;17670;17671;17672;17673;17674;17675;17676;17677;17678;17679;17680;17681;17682;17683;17684;17685;17686;17687;17688;17689;17690;17691;17692;17693;17694;17695;17696;17697;17698;17699;17700;17701;17702;17703;17704;17705;17706;17707;17708;17709;17710;17711;17712;17713;17714;17715;17716;17717;17718;17719;17720;17721;17722;17723;17724;17725;17726;17727;17728;17729;17730;17731;17732;17733;17829;17830;17831;17832;17833;17834;17835;17836;17837;17838;17839;17840;17841;17842;17843;17844;17845;17846;17847;17848;17849;17850;17851;17852;17853;17854;17855;17856;17857;17858;17859;23000;23001;23002;23003;23004;23005;23006;23007;23008;23009;23010;23011;24614;24615;24616;24617;24618;24619;24620;24621;24622;24623;24624;24625;24626;24627;24628;24629;24630;24631;24632;24633;24634;24635;24636;24637;24638;24639;24885;24886;24887;24888;24889;24890;24891;24892;24893;24894;24895;24896;24897;24898;24899;24900;24901;24902;24903;24904;24905;24906;24907;24908;24909;24910;24911;24912;24913;24914;24915;24916;24917;24918;24919;24920;24921;24922;24923;24924;24925;24926;24927;24928;24929;24930;24931;24932;24933;24934;24935;24936;24937;24938;24939;24940;24941;24942;24943;24944;24945;24946;24947;24948;24949;26024;26025;26026;26027;26028;26029;26030;26031;26032;26033;26034;26035;26036;26037;26038;26039;26040;26041;26042;26043;26044;26045;26046;26047;26048;26049;26050;26051;26052;26053;26054;26055;26056;26057;26058;26059;26060;26061;26062;26063;26064;26065;26066;26067;26068;26069;26070;26071;26072;26073;26074;26075;26076;26077;26078;26079;26080;26081;26082;26083;26084;26085;26086;26087;26088;26089;26090;26091;26092;26093;26094;26095;26096;26097;26098;26099;26100;26101;26102;26103;26104;26105;26106;26107;26108;26109;26110;26111;26112;26113;26114;26115;26116;26117;26118;26119;26120;26121;26122;26123;26124;26125;26126;26127;26128;26129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33840;33841;33842;33843;33844;33845;33846;33847;33848;33849;33850;33851;33852;33853;33854;33855;33856;33857;33858;33859;33860;33861;33862;33863;33864;33865;33866;33867;33868;33869;33870;33871;33872;33873;33874;33875;33876;33877;33878;33879;33880;33881;33882;33883;33884;33885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41647;41648;41649;41650;41651;41652;41653;41654;41655;41656;41657;41658;41659;41660;41661;41662;41663;41664;41665;41666;41667;41668;41669;41670;41671;41672;41673;41674;41675;41676;41677;41678;41679;41680;41681;41682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44185;44186;44187;44188;44189;44190;44191;44192;44193;44194;44195;44196;44197;44198;44199;44200;44201;44202;44203;44204;44205;44206;44207;44208;44209;44210;44211;44212;44213;44214;44215;44216;44217;44218;44219;44220;44221;44222;44223;44224;44225;44226;44227;44228;44229;44230;44231;44232;44233;44234;44235;44236;44237;44238;44239;44240;44241;44242;44243;44244;44245;44246;44247;44248;44249;44250;44251;44252;44253;44254;44255;44256;44257;44258;44259;44260;44261;44262;44263;44264;44265;44266;44267;44268;44269;44270;44271;44272;45593;45594;45595;45596;45597;45598;45599;45600;45601;45602;45603;45604;45605;45606;45607;45608;45609;45610;45611;45612;45613;45614;45615;45616;45617;45618;45619;45620;45621;45622;45623;45624;45625;45626;45627;45628;45629;45630;45631;45632;45633;45634;45635;45636;45637;45638;45639;45640;45641;47685;47686;47687;47688;47689;47690;47691;47692;47693;47694;47695;47696;47697;47698;47699;47700;47701;47702;47703;47704;47705;47706;47707;47708;47709;47710;47711;47712;47713;47714;47715;47716;47717;47718;47719;47720;47721;47722;47723;47724;47725;47726;47727;47728;47729;47730;47731;47732;47733;47734;47735;47736;47737;47738;47739;47740;47741;47742;47743;47744;47745;47746;47747;47748;47749;47750;47751;47752;47753;47754;47755;47756;47757;47758;47759;47760;47761;47762;47763;47764;47765;47766;47767;47768;47769;47770;47771;47772;47773;48558;48559;48560;48561;48562;48563;48564;48565;48566;48567;48568;48569;48570;48571;48572;48573;48574;48575;48576;48577;48578;48579;48580;48581;48582;48583;48584;48585;48586;48587;48588;48589;48590;48591;48592;48593;48594;48595;48596;48597;48598;48599;48600;48601;48602;48603;48604;48605;48606;48607;48608;48609;48610;48611;48612;48613;48614;48615;48616;48617;48618;48619;51044;51045;51046;51047;51048;51049;51050;51051;51052;51053;51054;51055;51056;51057;51058;51059;51060;51061;51062;51063;51064;51065;51066;51067;51068;51069;51070;51071;51072;51073;51074;51075;51076;51077;51078;51079;51080;51081;51082;51083;51084;51085;51086;51087;51088;51089;51090;51091;51092;51093;51094;51258;51259;51260;51261;51262;51263;51264;51265;51266;51267;51268;51269;51270;51271;51272;51273;51274;51275;51276;51277;51592;51593;51594;51595;51596;51597;51598;51599;51600;51601;51602;51603;51604;51605;51606;51607;51608;51609;51610;51611;51612;51613;51614;51615;51616;51617;51618;51619;51620;51621;51622;51623;51624;51625;51626;51627;51628;51629;51630;51631;51632;51633;51634;51635;51636;51637;51638;51639;51640;51641;51642;51643;51644;51645;51646;52651;52652;52653;52654;52655;52656;52657;52658;52659;52660;52661;52662;52663;52664;52665;52666;52667;52668;52669;52670;52671;52672;52673;52674;52675;52676;52677;52678;52679;52680;52681;52682;52683;52684;52685;52686;52687;52688;52689;52690;56955;56956;56957;56958;56959;56960;56961;56962;56963;56964;56965;56966;56967;56968;56969;56970;56971;56972;56973;56974;56975;56976;56977;56978;56979;56980;59328;59329;59330;59331;59332;59333;59334;59335;59336;59337;59338;59339;59340;59341;59342;59343;59344;59345;59346;59347;59348;59349;59350;59351;59352;59353;59354;59355;59356;59357;59358;59359;59360;59361;59362;59363;59364;59365;59366;59367;59368;59369;59370;59371;59372;59373;59374;59375;59376;59377;59378;59379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60402;60403;60404;60405;60406;60407;60408;60409;60410;60411;60412;60413;60414;60415;60416;60417;60418;60419;60420;60421;60422;60423;60424;60425;60426;60427;60428;60429;60430;60431;60432;60433;60434;60435;60436;60437;60438;60439;60440;60441;60442;60443;60444;60445;60446;60447;60448;60449;60450;60451;60452;60453;60454;60455;60456;60457;60458;60459;60460;60461;60462;60463;60464;60465;60466;60467;60468;60469;60470;60471;60472;60473;60474;60475;60476;60477;60478;60479;60480;60481;60482;60483;60484;60485;61580;61581;61582;61583;61584;61585;61586;61587;61588;61589;61590;61591;61592;61593;61594;61595;61596;61597;61598;61599;61600;61601;61602;61603;61604;61605;61606;61607;61608;61609;61610;61611;61612;61613;61614;61615;61616;61617;61618;61619;61620;61621;61622;61623;61624;61625;61626;61627;61628;66453;66454;66455;66456;66457;66458;66459;66460;66461;66462;66463;66464;66465;66466;66467;66468;66469;66470;66471;66472;66473;66474;66475;66476;66477;66478;66479;66480;66481;66482;66483;66484;66485;66486;66487;66488;66489;66490;66491;66492;66493;66494;66495;66496;66497;66498;66499;66500;66501;66502;66503;66504;66505;66506;66507;66508;66509;66510;66511;66512;66513;66514;66515;66516;66517;66518;66519;66520;66521;66522;66523;66524;66525;66526;66527;66528;67240;67241;67242;67243;67244;67245;67246;67247;67248;67249;67250;67251;67252;67253;67254;67255;67558;67559;67560;67561;67562;67563;67564;67565;67566;67567;67568;67569;67570;67571;67572;67573;67574;67575;67576;67779;67780;67781;67782;67783;67784;67785;67786;67787;67788;67789;67790;67791;67792;67793;67794;67795;67796;67797;67798;67799;67800;67801;67802;67803;67804;67805;67806;67807;67808;67809;67810;67811;67812;67813;67814;67815;67816;67817;67818;67819;67820;67821;67822;67823;67824;67825;67826;67827;67828;67829;67830;67831;67832;67833;67834;67835;67836;67837;67838;67839;67840;67841;67842;67843;67844;67845;67846;67847;67848;67849;67850;67851;67852;67853;67854;67855;67856;67857;67858;67859;67860;67861;67862;67863;67864;67865;67866;67867;67868;67869;67870;67871;67872;67873;67874;67875;67876;67877;67878;67879;67880;67881;67882;67883;67884;67885;67886;67887;67888;67889;67890;67891;67892;67893;67894;67895;67896;67897;67898;67899;67900;67901;67902;67903;67904;67905;67906;67907;67908;67909;67910;67911;67912;67913;67914;67915;67916;67917;67918;67919;67920;67921;67922;67923;67924;67925;67926;67927;67928;67929;67930;67931;67932;67933;67934;71832;71833;71834;71835;71836;71837;71838;71839;71840;71841;71842;71843;71844;71845;71846;71847;71848;71849;71850;71851;71852;71853;71854;71855;71856;71857;71858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;71922;71923;71924;71925;71926;71927;71928;71929;71930;71931;71932;71933;71934;71935;71936;71937;71938;71939;71940;71941;71942;71943;71944;71945;71946;71947;71948;71949;71950;71951;75849;75850;75851;75852;75853;75854;75855;75856;75857;75858;75859;75860;75861;75862;75863;75864;75865;75866;75867;75868;75869;75870;75871;75872;75873;75874;75875;75876;75877;75878;75879;75880;75881;75882;75883;75884;75885;75886;75887;75888;75889;75890;75891;75892;75893;75894;75895;75896;75897;75898;75899;75900;75901;75902;75903;75904;75905;75906;75907;85557;85558;85559;85560;85561;85562;85563;85564;85565;85566;85567;85568;85569;85570;85571;85572;85573;85574;85575;85576;85577;85578;85579;85580;85581;85582;85583;85584;85585;85586;85587;85588;85589;85590;85591;85592;85593;85594;85595;85596;85597;85598;85599;85600;85601;85602;85603;85604;85605;85606;85607;85608;85609;85610;85611;85612;85613;85614;85615;85616;85617;85618;85619;85620;85621;85622;85623;85624;85625;85626;85627;85628;85629;85630;85631;85632;91340;91341;91342;91343;91344;91345;91346;91347;91348;91349;91350;91351;91352;91353;91354;91355;91356;91357;91358;91359;91360;91361;91362;91363;91364;91365;91366;91367;91368;91369;91370;91371;93009;93010;93011;93012;93013;93014;93015;93016;93017;93018;93019;93020;93021;93022;93023;93024;93025;93026;93027;93028;93029;93030;93031;93032;93033;93034;93035;93036;93037;93038;93039;93040;93041;93042;93043;93044;93045;93046;93047;93048;93049;93050;93051;93052;93053;93054;93055;93056;93057;93058;93059;93076;93077;93078;93079;93080;93081;93082;93083;93084;93085;93086;93087;93088;93089;93090;93091;93092;93093;93094;93095;93096;93097;93098;93099;93100;93101;93102;93103;93104;93105;93106;93107;93108;93109;93110;93111;93112;93113;93114;93115;93116;93117;93118;93119;93120;93121;93122;93123;93124;93125;93126;93127;93128;93129;93130;93131;93132;93133;93134;93135;93136;93137;93138;93139;93140;93141;93142;93143;93144;93145;93146;93147;97737;97738;97739;97740;97741;97742;97743;97744;97745;97746;97747;97748;97749;97750;97751;97752;98158;98159;98160;98161;98162;98163;98164;98165;98166;98167;98168;98169;98170;98171;98172;98173;98174;98175;98176;98177;98178;98179;98180;98181;98182;98183;98184;98185;98186;98187;98188;98189;98190;98191;98192;98193;98194;98195;98196;98197;98198;98199;98200;98201;98202;98203;98204;98205;98206;98207;98208;98209;98210;98211;98212;98213;98214;98215;98216;98217;98218;98219;98220;98221;100226;100227;100228;100229;100230;100231;100232;100233;100234;100235;100236;100237;100238;100239;100240;100241;102484;102485;102486;102487;102488;102489;102490;102491;102492;102493;102494;102495;102496;102497;102498;102499;102500;102501;104055;104056;104057;104058;104059;104060;104061;104062;104063;104064;104065;104066;104067;104068;104069;104070;104071;104072;104073;104074;104075;104076;104077;104078;104079;104080;104081;104082;104083;104084;104085;104086;104087;104088;104089;104090;104091;104092;104093;104094;104095;104096;104097;104098;104099;104100;104101;104102;104103;104104;104105;104106;104107;104108;104109;104110;104111;104112;104113;104114;104115;104116;104117;104118;104119;104120;104121;104122;104123;104124;108514;108515;108516;108517;108518;108519;108520;108521;108522;108523;108524;108525;108526;108527;108528;108529;108530;108531;108532;108533;108534;108535;108536;108537;108538;108539;108540;108541;108542;108543;108544;108545;108546;108547;108548;108739;108740;108741;108742;108743;111930;111931;111932;111933;111934;111935;111936;111937;111938;111939;111940;111941;111942;111943;111944;111945;111946;111947;111948;111949;111950;111951;111952;111953;111954;111955;111956;111957;111958;111959;111960;111961;111962;111963;111964;111965;111966;111967;111968;111969;111970;111971;111972;111973;111974;111975;111976;111977;111978;111979;111980;111981;111982;111983;111984;111985;111986;111987;111988;111989;111990;111991;111992;111993;111994;111995;111996;111997;111998;111999;112000;112001;112002;112003;112004;112005;112006;112007;112008;112009;112010;112011;112012;112013;112014;112015;112016;112017;112018;112019;112020;112021;112022;112023;112024;112025;112026;112027;112028;112029;112030;112031;112032;112033;112034;112035;112036;112037;112038;112039;112040;112041;112042;115870;115871;115872;115873;115874;115875;115876;115877;115878;115879;115880;115881;115882;115883;115884;115885;115886;115887;115888;115889;115890;115891;115892;115893;115894;115895;115896;115897;115898;115899;115900;115901;115902;115903;115904;115905;115906;115907;115908;115909;115910;115911;115912;115913;123616;123617;123618;123619;123620;123621;123622;123623;123624;123625;123626;123627;123628;123629;123630;123631;123632;123633;123634;123635;123636;123637;123638;123639;123640;123641;123642;123643;123644;123645;123646;123647;123893;123894;123895;123896;123897;123898;123899;123900;123901;123902;123903;123904;123905;123906;123907;123908;123909;123910;123911;123912;123913;123914;123915;123916;123917;123918;123919;123920;123921;123922;123923;123924;123925;123926;123927;123928;123929;123930;123931;123932;123933;123934;123935;123936;123937;123938;123939;123940;123941;123942;123943;123944;123945;123946;123947;123948;123949;123950;123951;123952;123953;123954;123955;123956;123957;123958;123959;123960;123961;123962;123963;123964;123965;123966;123967;123968;123969;123970;123971;130542;130543;130544;130545;130546;130547;130548;130549;130550;130551;130552;130553;130554;130555;130556;130557;130558;130559;130560;130561;130562;130563;130564;130565;130566;130567;130568;130569;130570;130571;130572;130573;130574;130575;130576;130577;130578;130579;130580;130581;130582;130583;130584;130585;130586;130587;130588;130589;130590;130591;130592;130593;130594;130595;130596;130597;130598;130599;130600;130601;130602;130603;130604;130605;130606;130607;130608;130609;130610;130611;130612;130613;130614;130615;130616;130617;130618;130619;130620;130621;130622;130623;130624;130625;130626;130627;130628;130629;130630;130631;130632</t>
  </si>
  <si>
    <t>1108;1109;1110;1111;1112;1113;1114;1115;1116;1117;1118;1119;1120;1121;1122;1123;1124;1125;1126;1127;1128;1129;1130;1131;1132;1133;1134;1135;1136;1137;1138;1139;1140;1141;1142;1143;1144;1208;1209;1210;1211;1212;1213;1214;1215;1216;1217;1218;1219;1220;1221;1222;1223;1224;1225;1226;1227;1228;1253;1254;1255;1256;1257;1258;1259;1260;1261;1262;1263;1264;1265;1266;1267;1268;1269;1270;1271;1272;1273;1274;1275;1276;1277;1278;1279;1280;1281;1282;1283;1284;1285;1286;1287;1288;1289;1290;1291;1292;1293;1294;1295;1296;1297;1298;1299;1300;1301;1302;1303;1304;1305;1306;1307;1308;1309;1310;1311;1312;1313;1314;1315;1316;1317;1318;1319;1320;1321;1322;1323;1324;1325;1326;1327;1328;1329;1330;1331;1332;1333;1334;1335;1336;1337;1338;1339;1340;1341;1342;1343;1344;1345;1346;1347;1348;1349;1350;1351;1352;1353;1354;1355;1356;1357;1358;1359;1360;1361;1362;1363;1820;1821;1822;1823;1824;1825;1826;1827;1828;1829;1830;1831;1832;1833;1834;1835;1836;1837;1838;1839;1840;1841;1842;1843;1844;1845;1846;1847;1848;1849;1850;1851;1852;1853;1854;1855;1856;1857;1858;1859;1860;1861;1862;1863;1864;1865;1866;1867;1868;1869;1870;1871;1872;1873;1874;1875;1876;1877;1878;1879;1880;1881;1882;1883;1884;1885;1886;1887;1888;1889;1890;1891;1892;1893;1894;1895;1896;1897;1898;1899;1900;1901;1902;1903;1904;1905;1906;1907;1908;1909;1910;1911;1912;1913;1914;1915;1916;1917;1918;1919;1920;1921;1922;1923;1924;1925;1926;1927;1928;1929;1930;1931;1932;1933;1934;1935;1936;1937;1938;1939;1940;1941;1942;1943;1944;1945;1946;1947;1948;1949;1950;1951;1952;3543;3544;3545;3546;3547;3548;3549;3550;3551;3552;3553;3554;3555;3556;3557;3558;3559;3560;3561;3562;3563;3564;3565;3566;3567;3568;3569;3570;3571;3572;3573;3574;3575;3576;3577;3578;3579;3580;3581;3582;3583;3584;3585;3586;3587;3588;3589;3590;3591;3592;3593;3594;3595;3596;3597;3598;3599;3600;3601;3602;3603;3604;3605;3606;3607;3608;3609;3610;3611;3612;3613;3614;3615;3616;3617;3618;5219;5220;5221;5222;5223;5224;5225;5226;5227;5228;5229;5230;5231;5232;5233;5234;5235;5236;5237;5238;5239;5240;5241;5242;5243;5244;5245;5246;5247;5248;5249;5250;5251;5252;5253;5254;5255;5256;5257;5258;5259;5260;5261;5262;5263;5264;5265;5266;5267;5268;5269;5270;5271;5272;5273;5274;5275;5276;5277;5278;5279;5280;5281;5282;5283;5284;5285;5286;5287;5288;5289;5290;5291;5292;5293;5294;5295;5296;5297;5351;5352;5353;5354;5355;5356;5357;5358;5359;5360;5361;5362;5363;5364;5365;5366;5367;5368;5369;5370;5371;5372;5373;5374;5375;5376;5377;5378;5379;5380;5381;5382;5383;5384;5385;5386;5387;5388;5389;5390;5391;5392;5393;5394;5395;5396;5397;5398;5399;5400;5401;5402;5403;5404;5405;5406;5407;5408;5409;5410;5411;5412;5413;5414;5415;5416;5417;5418;5419;5420;5421;5422;5423;5424;5425;9580;9581;9582;9583;9584;9585;9586;9587;9588;9589;9590;9591;9592;9593;9594;9595;9596;9597;9598;9599;9600;9601;9602;9603;9604;9605;9606;9607;9608;9609;9610;9611;9612;9613;9614;9615;9616;9617;9618;9619;9620;9621;9622;9623;9624;9625;9626;9627;9628;9629;9630;9631;9632;9633;9634;9635;9636;9637;9638;9639;9640;9641;9642;9643;9644;9645;9646;9647;9648;9649;9650;9651;9659;9660;9661;9662;9663;9664;9665;9666;9667;9668;9669;9670;9671;9672;9673;9674;9675;9676;9677;9678;9679;9680;9681;9682;9683;9684;9685;9686;9687;9688;9689;9690;9691;9692;9693;9694;9695;9696;9697;9698;9699;9700;9701;9702;9703;9704;9705;9706;9707;9708;9709;9710;9711;9712;9713;9714;9715;9716;9717;9718;9719;9720;9721;9722;9723;9724;9725;9726;9727;9728;9729;9730;9731;9732;9733;9734;9735;9736;9737;9738;9739;9740;9741;9742;9743;9744;9745;9746;9747;9748;9749;9750;9751;9752;9753;9754;9755;9756;9757;9758;9759;9760;9761;9762;9763;9764;9765;9766;9767;9768;9769;9770;9771;9772;9773;9774;9775;9776;9777;9778;9779;9780;9781;9782;9783;9784;9785;9786;9787;9788;9789;9790;9791;9792;9793;9794;9795;9796;9797;9798;11014;11015;11016;11017;11018;11019;11020;11021;11022;11023;11024;11025;11026;11027;11028;11029;11030;11031;11032;11033;11034;11035;11036;11037;11038;11039;11040;11041;11042;11043;11044;11045;11046;11047;11048;11049;11050;11051;11052;11053;11054;11055;11056;11057;11058;11059;11060;11061;11062;11063;11064;11065;11066;11067;11068;11069;11070;11071;11072;11073;11074;11075;11076;11077;11078;11079;11080;11081;11082;11083;11084;11085;11086;11087;11088;11089;11090;11091;11092;11093;11094;11095;11096;11097;11098;11099;11100;11101;11102;11103;11104;11105;11106;11107;11108;11109;11110;11111;12581;12582;12583;12584;12585;12586;12587;12588;12589;12590;12591;12592;12593;12594;12595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12719;12720;12721;12722;12723;12724;12725;12726;12727;12728;12729;12730;12731;12732;12733;12734;12735;12736;12737;12738;12739;12740;15133;15134;15135;15136;15137;15138;15139;15140;15141;15142;15143;15144;15145;15146;15147;15148;15149;15150;15151;15152;15153;15154;15155;15156;15157;15158;15159;15160;15161;15162;15163;15164;15165;15166;15167;15168;15169;15170;15171;15172;15173;15174;15175;15176;15177;15178;15179;15180;15181;15182;15183;15184;15185;15186;15187;15188;15189;15190;15191;15192;15193;15194;15195;15196;15197;15198;15199;15200;15201;15202;15203;15204;15205;15206;15207;15208;15209;15210;15211;15212;15213;15214;15215;15216;15217;15218;15219;15220;15221;15222;15223;15224;15225;15226;15227;15228;15229;15230;15231;15232;15233;15234;15235;15236;15237;15238;15239;15240;15241;15242;15243;15244;15245;15246;15247;15248;15249;15250;15251;15252;15253;15254;15255;15256;15257;15258;15259;15260;15261;15262;15263;15264;15265;15266;15267;15268;15269;15270;15271;15272;15273;15274;15275;15276;15277;15278;15279;15280;15281;15282;15283;15284;15285;15286;15287;15288;15289;15290;15291;15292;15293;15294;15295;15296;15297;15298;15299;15300;15301;15302;15303;15304;15305;15306;15307;15308;15309;15310;15311;15312;15313;15314;15315;15316;15317;15318;15319;15320;15321;15322;15323;15324;15325;15326;15327;15328;15329;15330;15331;15332;15333;15334;15335;15336;15337;15338;15339;15340;15341;15342;15343;15344;15345;15346;15347;15348;15349;15350;15351;15352;15353;15354;15355;15356;15357;15358;15359;15360;15361;15362;15363;15364;15365;15366;15367;15368;15369;15370;15371;15372;15373;15374;15375;15376;15377;15378;15379;15380;15381;15382;15383;15384;15385;15386;15387;15388;15389;15390;15391;15392;15393;15394;15395;15396;15397;15398;15399;15400;15401;15402;15403;15404;15405;15406;15407;15408;15409;15410;15411;15412;15413;15414;15415;15416;15417;15418;15419;15420;15421;15422;15423;15424;15425;15469;15470;15471;15472;15473;15474;15475;15476;15477;15478;15479;15480;15481;15482;15483;15484;15485;15486;15487;15488;15489;15490;15491;15492;15493;15494;15495;15496;19507;19508;19509;19510;19511;19512;19513;19514;19515;19516;19517;19518;19519;19520;19521;19522;19523;19524;19525;19526;19527;19528;19529;19530;19531;19532;19533;19534;19535;19536;19537;19538;19539;19540;19541;19542;19543;19544;19545;19546;19547;19548;19549;20924;20925;20926;20927;20928;20929;20930;20931;20932;20933;20934;20935;20936;20937;20938;20939;20940;20941;20942;21103;21104;21105;21106;21107;21108;21109;21110;21111;21112;21113;21114;21115;21116;21117;21118;21119;21120;21121;21122;21123;21124;21125;21126;21127;21128;21129;21130;21131;21132;21133;21134;21135;21136;21137;21138;21139;21140;21141;21142;21143;21144;21145;21146;21147;21148;21149;21150;21151;21152;21153;21154;21155;21156;21157;21158;21159;21160;21161;21162;21163;21164;21165;21166;21167;21168;21169;21170;21171;21172;21173;21174;21175;21176;21177;21178;21179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22123;22124;22125;22126;22127;22128;22129;22130;22131;22132;22133;22134;22135;22136;22137;22138;22139;22140;22141;22142;22143;22144;22145;22146;22147;22148;22149;22150;22151;22152;22153;22154;22155;22156;22157;22158;22159;22160;22161;22162;22163;22164;22165;22166;22167;22168;22169;22170;22171;22172;22173;22174;22175;22176;22177;22178;22179;22180;22181;22182;22183;22184;22185;22186;22187;22188;22189;22190;22191;22192;22193;22194;22195;22196;22197;22198;22199;22200;22201;22202;22203;22204;22205;22206;22207;22208;22209;22210;22211;22212;22213;22214;22215;22216;22217;22218;22219;22220;22221;22222;22223;22224;22225;22226;22227;22228;22229;22230;22231;22232;22233;22234;22235;22236;22237;22238;22239;22240;22241;22242;22243;22244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27906;27907;27908;27909;27910;27911;27912;27913;27914;27915;27916;27917;27918;27919;27920;27921;27922;27923;27924;27925;27926;27927;27928;27929;27930;27931;27932;27933;27934;27935;27936;27937;27938;27939;27940;27941;27942;27943;27944;27945;27946;27947;27948;27949;27950;27951;27952;27953;27954;27955;27956;27957;27958;27959;27960;27961;27962;27963;27964;27965;27966;27967;27968;27969;27970;27971;27972;27973;27974;27975;27976;27977;27978;27979;27980;27981;27982;27983;27984;27985;27986;27987;27988;27989;27990;28784;28785;28786;28787;28788;28789;28790;28791;28792;28793;28794;28795;28796;28797;28798;28799;28800;28801;28802;28803;28804;28805;28806;28807;28808;28809;28810;28811;28812;28813;28814;28815;28816;28817;28818;28819;28820;28821;28822;28823;28824;28825;28826;28827;28828;28829;28830;28831;28832;28833;28834;28835;28836;28837;28838;28839;28840;28841;28842;28843;28844;28845;28846;28847;28848;28849;28850;28851;28852;28853;28854;28855;28856;28857;28858;28859;28860;28861;28862;28863;28864;28865;28866;28867;28868;28869;28870;28871;28872;28873;28874;28875;28876;28877;28878;28879;28880;28881;28882;28883;28884;28885;28886;28887;32304;32305;32306;32307;32308;32309;32310;32311;32312;32313;32314;32315;32316;32317;32318;32319;32320;32321;32322;32323;32324;32325;32326;32327;32328;32329;32330;32331;32332;32333;32334;32335;32336;32337;32338;32339;32340;32341;32342;32343;32344;32345;32346;32347;32348;32349;32350;32351;32352;32353;32354;32355;32356;32357;32358;32359;32360;32361;32362;32363;32364;32365;32366;32367;32368;32369;32370;32371;32372;32373;32374;32375;32376;32377;32378;36207;36208;36209;36210;36211;36212;36213;36214;36215;36216;36217;36218;36219;36220;36221;36222;36223;36224;36225;36226;36227;36228;36229;36230;36231;36232;36233;36234;36235;36236;36237;36238;36239;36240;36241;36242;36243;36244;36245;36246;36247;36248;36249;36250;36251;36252;36253;36254;36255;36256;36257;36258;36259;36260;36261;36262;36263;36264;36265;36266;36267;36268;36269;36270;36271;36272;36273;36274;36275;36276;36277;36278;36279;36280;36281;36282;36283;36284;36285;36286;36287;36288;36289;36290;36291;36292;36293;36294;36295;36296;36297;37357;37358;37359;37360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38655;38656;38657;38658;38659;38660;38661;38662;38663;38664;38665;38666;38667;38668;38669;38670;38671;38672;38673;38674;38675;38676;38677;38678;38679;38680;38681;38682;38683;38684;38685;38686;38687;38688;38689;38690;38691;38692;38693;38694;38695;38696;38697;38698;38699;38700;38701;38702;38703;38704;38705;38706;38707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38755;38756;38757;38758;38759;38760;38761;38762;38763;38764;38765;38766;38767;38768;38769;38770;38771;38772;38773;38774;38775;38776;38777;38778;38779;38780;38781;38782;38783;38784;38785;38786;38787;38788;38789;38790;38791;38792;38793;38794;38795;38796;38797;38798;38799;38800;38801;38802;38803;38804;38805;38806;38807;38808;38809;38810;38811;38812;38813;38814;38815;38816;38817;38818;38819;38820;38821;38822;38823;38824;38825;38826;38827;38828;38829;38830;38831;38832;38833;38834;38835;38836;38837;38838;38839;38840;38841;38842;38843;38844;38845;38846;38847;38848;38849;38850;38851;38852;38853;38854;38855;38856;38857;38858;38859;39821;39822;39823;39824;39825;39826;39827;39828;39829;39830;39831;39832;39833;39834;39835;39836;39837;39838;39839;39840;39841;39842;39843;39844;39845;39846;39847;39848;39849;39850;39851;39852;39853;39854;39855;39856;39857;39858;39859;39860;39861;39862;39863;39864;39865;39866;39867;39868;39869;39870;39871;39872;39873;39874;39875;39876;39877;39878;39879;39880;39881;39882;39883;39884;39885;39886;39887;39888;39889;39890;39891;39892;39893;39894;39895;39896;39897;39898;39899;39900;39901;39902;39903;39904;39905;39906;39907;39908;39909;39910;39911;39912;39913;39914;39915;39916;41504;41505;41506;41507;41508;41509;41510;41511;41512;41513;41514;41515;41516;41517;41518;41519;41520;41521;41522;41523;41524;41525;41526;41527;41528;41529;41530;41531;41532;41533;41534;41535;41536;41537;41538;41539;41540;41541;41542;41543;41544;41545;41546;41547;41548;41549;41550;41551;41552;41553;41554;41555;41556;41557;41558;41559;41560;41561;41562;41563;41564;41565;41566;41567;41568;41569;41570;41571;41572;41573;41574;41575;41576;41577;41578;41579;41580;41581;41582;41583;41584;41585;41586;41587;41588;41589;41590;41591;41592;41593;41594;41595;41596;41597;41598;41599;41600;41601;41602;41603;41604;41605;41606;41607;41608;41609;41610;41611;41612;41613;41614;41615;41616;41617;41618;41619;41620;42425;42426;42427;42428;42429;42430;42431;42432;42433;42434;42435;42436;42437;42438;42439;42440;42441;42442;42443;42444;42445;42446;42447;42448;42449;42450;42451;42452;42453;42454;42455;42456;42457;42458;42459;42460;42461;42462;42463;42464;42465;42466;42467;42468;42469;42470;42471;42472;42473;42474;42475;42476;42477;42478;42479;42480;42481;42482;42483;42484;42485;42486;42487;42488;42489;42490;42491;42492;42493;42494;42495;42496;42497;42498;42499;42500;42501;42502;42503;42504;42505;42506;42507;42508;42509;42510;42511;42512;42513;42514;42515;42516;42517;42518;42519;42520;42521;42522;42523;42524;42525;42526;42527;42528;42529;42530;42531;42532;42533;42534;42535;42536;42537;42538;42539;42540;42541;42542;42543;42544;42545;42546;42547;42548;42549;42550;42551;42552;42553;42554;42555;42556;42557;42558;42559;42560;42561;42562;42563;42564;42565;44470;44471;44472;44473;44474;44475;44476;44477;44478;44479;44480;44481;44482;44483;44484;44485;44486;44487;44488;44489;44490;44491;44492;44493;44494;44495;44496;44497;44498;44499;44500;44501;44502;44503;44504;44505;44506;44507;44508;44509;44510;44511;44512;44513;44514;44515;44516;44517;44518;44519;44520;44521;44522;44523;44524;44525;44526;44527;44528;44529;44530;44531;44532;44533;44534;44535;44536;44537;44538;44539;44540;44541;44542;44543;44544;44545;44546;44547;44548;44549;44550;44551;44552;44553;44554;44555;44556;44557;44558;44559;44560;44561;44562;44563;44564;44565;44566;44567;44568;44569;44570;44571;44572;44573;44574;44575;44576;44577;44578;44579;44580;44581;44582;44583;44704;44705;44706;44707;44708;44709;44710;44711;44712;44713;44714;44715;44716;44717;44718;44719;44720;44721;44722;44723;44724;44725;44726;44727;44728;44729;44730;44731;44732;44733;44734;44735;44736;44737;44738;44739;44740;44741;44742;44743;44744;44745;44746;44747;44748;44749;44750;44751;44752;44753;44754;44755;44756;44757;44758;44759;44760;44761;44762;44763;44764;44765;44766;44767;44768;44769;44770;44771;44772;44773;44774;44775;44776;44777;44778;44779;44780;44781;44782;44783;44784;44785;44786;44787;44788;44789;44790;44791;44792;44793;44794;44795;45057;45058;45059;45060;45061;45062;45063;45064;45065;45066;45067;45068;45069;45070;45071;45072;45073;45074;45075;45076;45077;45078;45079;45080;45081;45082;45083;45084;45085;45086;45087;45088;45089;45090;45091;45092;45093;45094;45095;45096;45097;45098;45099;45100;45101;45102;45103;45104;45105;45106;45107;45108;45109;45110;45111;45112;45113;45114;45115;45116;45117;45118;45119;45120;45121;45122;45123;45124;45125;45126;45127;45128;45129;45130;45131;45132;45133;45134;45135;45136;45137;45138;45139;45140;45141;45142;45143;45144;45145;45146;45147;45148;45149;45150;45151;45152;45153;45154;45155;45156;45157;45158;45159;45160;45161;45162;45163;45164;45165;45166;45167;45168;45169;45170;45171;45172;45173;45174;45175;45176;45177;45178;45179;45180;45181;45182;45183;45184;45185;45186;45187;45188;45189;45190;45191;45192;45193;45194;45195;45196;45197;45198;45199;45200;45201;45202;45203;45204;45205;45206;45207;45208;45209;45210;45211;45212;45213;45214;45215;45216;45217;45218;45989;45990;45991;45992;45993;45994;45995;45996;45997;45998;45999;46000;46001;46002;46003;46004;46005;46006;46007;46008;46009;46010;46011;46012;46013;46014;46015;46016;46017;46018;46019;46020;46021;46022;46023;46024;46025;46026;46027;46028;46029;46030;46031;46032;46033;46034;46035;46036;46037;46038;46039;46040;46041;46042;46043;46044;46045;46046;46047;46048;46049;46050;46051;46052;46053;46054;46055;46056;46057;46058;46059;46060;46061;46062;46063;46064;46065;46066;46067;46068;46069;46070;46071;46072;46073;46074;46075;46076;46077;46078;46079;46080;46081;46082;46083;46084;46085;46086;46087;46088;46089;46090;46091;46092;46093;46094;46095;46096;46097;46098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;46147;46148;46149;49616;49617;49618;49619;49620;49621;49622;49623;49624;49625;49626;49627;49628;49629;49630;49631;49632;49633;49634;49635;49636;49637;49638;49639;49640;49641;49642;49643;49644;49645;49646;49647;49648;49649;49650;49651;49652;49653;49654;49655;49656;49657;49658;49659;51628;51629;51630;51631;51632;51633;51634;51635;51636;51637;51638;51639;51640;51641;51642;51643;51644;51645;51646;51647;51648;51649;51650;51651;51652;51653;51654;51655;51656;51657;51658;51659;51660;51661;51662;51663;51664;51665;51666;51667;51668;51669;51670;51671;51672;51673;51674;51675;51676;51677;51678;51679;51680;51681;51682;51683;51684;51685;51686;51687;51688;51689;51690;51691;51692;51693;51694;51695;51696;51697;51698;51699;51700;51701;51702;51703;51704;51705;51706;51707;51708;51709;51710;51711;51712;51713;51714;51715;51716;51717;51718;51719;51720;51721;51722;51723;51724;51725;51726;51727;51728;51729;51730;51731;51732;51733;51734;51735;51736;51737;51738;51739;51740;51741;51742;51743;51744;51745;51746;51747;51748;51749;51750;51751;51752;51753;51754;51755;51756;51757;51758;51759;51760;51761;51762;51763;51764;51765;51766;51767;51768;51769;51770;51771;51772;51773;51774;51775;51776;51777;51778;51779;51780;51781;51782;51783;51784;51785;51786;51787;51788;51789;51790;51791;51792;51793;51794;51795;51796;52533;52534;52535;52536;52537;52538;52539;52540;52541;52542;52543;52544;52545;52546;52547;52548;52549;52550;52551;52552;52553;52554;52555;52556;52557;52558;52559;52560;52561;52562;52563;52564;52565;52566;52567;52568;52569;52570;52571;52572;52573;52574;52575;52576;52577;52578;52579;52580;52581;52582;52583;52584;52585;52586;52587;52588;52589;52590;52591;52592;52593;52594;52595;52596;52597;52598;52599;52600;52601;52602;52603;52604;52605;52606;52607;52608;52609;52610;52611;52612;52613;52614;52615;52616;52617;52618;52619;52620;52621;52622;52623;52624;52625;52626;52627;52628;52629;52630;52631;52632;52633;52634;52635;52636;52637;52638;52639;52640;52641;53364;53365;53366;53367;53368;53369;53370;53371;53372;53373;53374;53375;53376;53377;53378;53379;53380;53381;53382;53383;53384;53385;53386;53387;53388;53389;53390;53391;53392;53393;53394;53395;53396;53397;53398;53399;53400;53401;53402;53403;53404;53405;53406;53407;53408;53409;53410;53411;53412;53413;53414;53415;53416;53417;53418;53419;53420;53421;53422;53423;53424;53425;53426;53427;53428;53429;53430;53431;53432;53433;53434;53435;53436;53437;53438;57217;57218;57219;57220;57221;57222;57223;57224;57225;57226;57227;57228;57229;57230;57231;57232;57233;57234;57235;57236;57237;57238;57239;57240;57241;57242;57243;57244;57245;57246;57247;57248;57249;57250;57251;57252;57253;57254;57255;57256;57257;57258;57259;57260;57261;57262;57263;57264;57265;57266;57267;57268;57269;57270;57271;57272;57273;57274;57275;57276;57277;57278;57279;57280;57281;57282;57283;57284;57285;57286;57287;57288;57289;57290;57291;57292;57293;57294;57295;57296;57297;57298;57299;57300;57301;57302;57303;57304;57305;57306;57307;57308;57309;57310;57311;57312;57313;57314;57315;57316;57317;57318;57319;57320;57321;57322;57323;57324;57325;57326;57327;57328;57329;57330;57331;57332;57333;57334;57335;57336;57337;57338;57339;57340;57341;57342;57343;57344;57345;57346;57347;57348;57349;57350;57351;57352;57353;57354;57355;57791;57792;57793;57794;58006;58007;58008;58009;58010;58011;58012;58013;58014;58015;58016;58017;58018;58019;58020;58021;58022;58023;58024;58025;58026;58027;58028;58029;58030;58031;58032;58033;58034;58035;58036;58037;58038;58039;58040;58041;58042;58043;58044;58045;58046;58047;58048;58049;58050;58051;58052;58053;58054;58055;58056;58057;58058;58059;58060;58061;58062;58063;58064;58065;58066;58067;58068;58069;58070;58071;58072;58073;58074;58075;58076;58077;58078;58079;58080;58081;58082;58083;58084;58085;58086;58087;58088;58089;58090;58091;58092;58093;58094;58095;58096;58097;58098;58099;58100;58101;58102;58103;58104;58105;58106;58107;58108;58109;58110;58111;58112;58113;58114;58115;58116;58117;58118;58119;58120;58121;58122;58123;58124;58125;58126;58127;58128;58129;58130;58131;58132;58133;58134;58135;58136;58137;58138;58139;58140;58141;58142;58143;58144;58275;58276;58277;58278;58279;58280;58281;58282;58283;58284;58285;58286;58287;58288;58289;58290;58291;58292;58293;58294;58295;58296;58297;58298;58299;58300;58301;58302;58303;58304;58305;58306;58307;58308;58309;58310;58311;58312;58313;58314;58315;58316;58317;58318;58319;58320;58321;58322;58323;58324;58325;58326;58327;58328;58329;58330;58331;58332;58333;58334;58335;58336;58337;58338;58339;58340;58341;58342;58343;58344;58345;58346;58347;58348;58349;58350;58351;58352;58353;58354;58355;58356;58357;58358;58359;58360;58361;58362;58363;58364;58365;58366;58367;58368;58369;58370;58371;58372;58373;58374;58375;58376;58377;58378;58379;58380;58381;58382;58383;58384;58385;58386;58387;58388;58389;58390;58391;58392;58393;58394;58395;58396;58397;58398;58399;58400;58401;58402;58403;58404;58405;58406;58407;58408;58409;58410;58411;58412;58413;58414;58415;58416;58417;58418;58419;58420;58421;58422;58423;58424;58425;62019;62020;62021;62022;62023;62024;62025;62026;62027;62028;62029;62030;62031;62032;62033;62034;62035;62036;62037;62038;62039;62040;62041;62042;62043;62044;62045;62046;62047;62048;62049;62050;62051;62052;62053;62054;62055;62056;62057;62058;62059;62060;62061;62062;62063;62064;62065;62066;62067;62068;62069;62070;62071;62072;62073;62074;62075;62076;62077;62078;62079;62080;62081;62082;62083;62084;62085;62086;62087;62088;62089;62090;62091;62092;62093;62094;62095;62096;62097;62098;62099;62100;62101;62102;62103;62104;62105;62106;62107;62108;62109;62110;62111;62112;62113;62114;62115;62116;62117;62118;62119;62120;62121;62122;62123;62124;62125;62126;62127;62128;62129;62130;62131;62132;62133;62134;62135;62136;62137;62138;62139;62140;62141;62142;62143;62144;62145;62146;62147;62148;62149;62150;62151;62152;62153;62154;62155;62156;62157;62158;62159;62160;62161;62162;62163;62164;62165;62166;62167;62168;62169;62170;62171;62172;62173;65791;65792;65793;65794;65795;65796;65797;65798;65799;65800;65801;65802;65803;65804;65805;65806;65807;65808;65809;65810;65811;65812;65813;65814;65815;65816;65817;65818;65819;65820;65821;65822;65823;65824;65825;65826;65827;65828;65829;65830;65831;65832;65833;65834;65835;65836;65837;65838;65839;65840;65841;65842;65843;65844;65845;65846;65847;65848;65849;65850;65851;65852;65853;65854;65855;65856;65857;65858;65859;65860;65861;65862;65863;65864;65865;65866;65867;65868;65869;65870;65871;65872;65873;65874;65875;65876;65877;65878;65879;65880;65881;65882;65883;65884;65885;65886;65887;65888;65889;65890;65891;65892;65893;65894;65895;65896;65897;74116;74117;74118;74119;74120;74121;74122;74123;74124;74125;74126;74127;74128;74129;74130;74131;74132;74133;74134;74135;74136;74137;74138;74139;74140;74141;74142;74143;74144;74145;74146;74147;74148;74149;74150;74151;74152;74153;74154;74155;74156;74157;74158;74159;74160;74161;74162;74163;74164;74165;74166;74167;74168;74169;74170;74171;74172;74173;74174;74175;74176;74177;74178;74179;74180;74181;74182;74183;74184;74185;74186;74187;74188;74189;74190;74191;74192;74193;74194;74195;74196;74197;74198;74199;74200;74201;74202;74203;74204;74205;74206;74207;74208;74209;74210;74211;74212;74213;74214;74215;74216;74217;74218;74219;74220;74221;74222;74223;74224;74225;74226;74227;74228;74229;74230;74231;74232;74233;74234;74235;74236;74237;74238;74239;74240;74241;74242;74243;74244;74245;74246;74247;74248;74249;74250;74251;74252;74253;74254;74255;74256;74257;74258;74259;74260;74261;74262;74263;74264;74265;74266;74267;74268;74269;74270;74271;74272;78996;78997;78998;78999;79000;79001;79002;79003;79004;79005;79006;79007;79008;79009;79010;79011;79012;79013;79014;79015;79016;79017;79018;79019;79020;79021;79022;79023;79024;79025;79026;79027;79028;79029;79030;79031;79032;79033;79034;79035;79036;79037;79038;79039;79040;79041;79042;79043;79044;79045;79046;79047;79048;79049;79050;79051;79052;79053;79054;79055;79056;79057;79058;79059;79060;79061;80416;80417;80418;80419;80420;80421;80422;80423;80424;80425;80426;80427;80428;80429;80430;80431;80432;80433;80434;80435;80436;80437;80438;80439;80440;80441;80442;80443;80444;80445;80446;80447;80448;80449;80450;80451;80452;80453;80454;80455;80456;80457;80458;80459;80460;80461;80462;80463;80464;80465;80466;80467;80468;80469;80470;80471;80472;80473;80474;80475;80476;80477;80478;80479;80480;80481;80482;80491;80492;80493;80494;80495;80496;80497;80498;80499;80500;80501;80502;80503;80504;80505;80506;80507;80508;80509;80510;80511;80512;80513;80514;80515;80516;80517;80518;80519;80520;80521;80522;80523;80524;80525;80526;80527;80528;80529;80530;80531;80532;80533;80534;80535;80536;80537;80538;80539;80540;80541;80542;80543;80544;80545;80546;80547;80548;80549;80550;80551;80552;80553;80554;80555;80556;80557;80558;80559;80560;80561;80562;80563;80564;80565;80566;80567;80568;80569;80570;80571;80572;80573;80574;80575;80576;80577;80578;80579;80580;80581;83891;83892;83893;83894;83895;83896;83897;83898;83899;83900;83901;83902;83903;83904;83905;83906;83907;84270;84271;84272;84273;84274;84275;84276;84277;84278;84279;84280;84281;84282;84283;84284;84285;84286;84287;84288;84289;84290;84291;84292;84293;84294;84295;84296;84297;84298;84299;84300;84301;84302;84303;84304;84305;84306;84307;84308;84309;84310;84311;84312;84313;84314;84315;84316;84317;84318;84319;84320;84321;84322;84323;84324;84325;84326;84327;84328;84329;84330;84331;84332;84333;84334;84335;84336;84337;84338;84339;84340;84341;84342;84343;84344;84345;84346;84347;84348;84349;84350;84351;84352;84353;84354;84355;84356;84357;84358;84359;84360;84361;84362;84363;84364;84365;84366;84367;86253;86254;86255;86256;86257;86258;86259;86260;86261;86262;86263;86264;86265;86266;86267;86268;86269;86270;86271;86272;86273;86274;86275;86276;86277;86278;86279;86280;86281;86282;86283;86284;86285;86286;86287;86288;86289;86290;86291;86292;86293;86294;86295;86296;86297;86298;86299;86300;86301;86302;86303;86304;86305;87897;87898;87899;87900;87901;87902;87903;87904;87905;87906;87907;87908;87909;87910;87911;87912;87913;87914;87915;87916;87917;87918;87919;87920;87921;87922;87923;87924;87925;87926;87927;87928;87929;87930;87931;87932;87933;87934;87935;87936;87937;87938;87939;87940;89348;89349;89350;89351;89352;89353;89354;89355;89356;89357;89358;89359;89360;89361;89362;89363;89364;89365;89366;89367;89368;89369;89370;89371;89372;89373;89374;89375;89376;89377;89378;89379;89380;89381;89382;89383;89384;89385;89386;89387;89388;89389;89390;89391;89392;89393;89394;89395;89396;89397;89398;89399;89400;89401;89402;89403;89404;89405;89406;89407;89408;89409;89410;89411;89412;89413;89414;89415;89416;89417;89418;89419;89420;89421;89422;89423;89424;89425;89426;89427;89428;89429;89430;89431;89432;89433;89434;89435;89436;89437;92654;92655;92656;92657;92658;92659;92660;92661;92800;92801;92802;92803;97097;97098;97099;97100;97101;97102;97103;97104;97105;97106;97107;97108;97109;97110;97111;97112;97113;97114;97115;97116;97117;97118;97119;97120;97121;97122;97123;97124;97125;97126;97127;97128;97129;97130;97131;97132;97133;97134;97135;97136;97137;97138;97139;97140;97141;97142;97143;97144;97145;97146;97147;97148;97149;97150;97151;97152;97153;97154;97155;97156;97157;97158;97159;97160;97161;97162;97163;97164;97165;97166;97167;97168;97169;97170;97171;97172;97173;97174;97175;97176;97177;97178;97179;97180;97181;97182;97183;97184;97185;97186;97187;97188;97189;97190;97191;97192;97193;97194;97195;97196;97197;97198;97199;97200;97201;97202;97203;97204;97205;97206;97207;97208;97209;97210;97211;97212;97213;97214;97215;97216;97217;97218;97219;97220;97221;97222;97223;97224;97225;97226;97227;97228;97229;97230;97231;97232;97233;97234;97235;97236;97237;97238;97239;97240;97241;97242;97243;97244;97245;97246;97247;97248;97249;97250;97251;97252;97253;97254;97255;97256;97257;97258;97259;97260;97261;97262;97263;97264;97265;97266;97267;97268;97269;97270;97271;97272;97273;97274;97275;97276;97277;97278;97279;97280;97281;97282;97283;97284;97285;97286;97287;97288;97289;97290;97291;97292;97293;97294;97295;97296;97297;97298;97299;97300;97301;97302;97303;97304;97305;97306;97307;97308;97309;97310;97311;97312;97313;97314;97315;97316;97317;97318;97319;97320;97321;97322;97323;97324;97325;97326;97327;97328;97329;97330;97331;97332;97333;97334;97335;97336;97337;97338;97339;97340;97341;97342;97343;97344;97345;97346;97347;97348;97349;97350;97351;97352;97353;97354;97355;97356;97357;97358;97359;97360;97361;97362;97363;97364;97365;97366;97367;97368;97369;97370;97371;97372;100503;100504;100505;100506;100507;100508;100509;100510;100511;100512;100513;100514;100515;100516;100517;100518;100519;100520;100521;100522;100523;100524;100525;100526;100527;100528;100529;100530;100531;100532;100533;100534;100535;100536;100537;100538;100539;100540;100541;100542;100543;100544;100545;100546;100547;100548;100549;100550;100551;100552;100553;100554;100555;100556;100557;100558;100559;100560;100561;100562;100563;100564;100565;100566;100567;100568;100569;100570;100571;100572;100573;100574;100575;100576;100577;100578;100579;100580;100581;100582;100583;100584;100585;100586;100587;100588;100589;100590;100591;100592;100593;100594;100595;100596;100597;100598;100599;100600;100601;107389;107390;107391;107392;107393;107394;107395;107396;107397;107398;107399;107400;107401;107402;107403;107404;107405;107406;107407;107408;107409;107410;107411;107412;107413;107414;107415;107416;107417;107418;107419;107420;107421;107422;107423;107424;107425;107426;107427;107428;107429;107430;107431;107432;107433;107434;107435;107436;107437;107438;107439;107440;107441;107442;107443;107444;107445;107446;107447;107448;10</t>
  </si>
  <si>
    <t>P47963</t>
  </si>
  <si>
    <t>60S ribosomal protein L13</t>
  </si>
  <si>
    <t>Rpl13</t>
  </si>
  <si>
    <t>sp|P47963|RL13_MOUSE 60S ribosomal protein L13 OS=Mus musculus OX=10090 GN=Rpl13 PE=1 SV=3</t>
  </si>
  <si>
    <t>2234;3621;3866;4691;5667;5934</t>
  </si>
  <si>
    <t>2369;3828;3829;4083;4997;6021;6306</t>
  </si>
  <si>
    <t>39836;39837;39838;39839;39840;39841;39842;39843;39844;39845;39846;39847;39848;39849;39850;65712;65713;65714;65715;65716;65717;65718;65719;65720;65721;65722;65723;65724;65725;65726;65727;65728;65729;65730;65731;65732;65733;65734;65735;65736;65737;65738;65739;65740;65741;65742;65743;70179;70180;70181;70182;70183;70184;70185;70186;70187;70188;70189;70190;70191;70192;70193;70194;70195;70196;70197;70198;70199;70200;85254;85255;85256;85257;85258;85259;85260;85261;85262;85263;85264;85265;85266;85267;85268;85269;103170;103171;103172;103173;103174;103175;103176;103177;103178;103179;103180;103181;103182;107794;107795;107796;107797;107798;107799;107800;107801;107802;107803;107804;107805;107806;107807;107808;107809</t>
  </si>
  <si>
    <t>34715;34716;34717;34718;34719;34720;34721;34722;34723;34724;34725;34726;34727;34728;34729;56654;56655;56656;56657;56658;56659;56660;56661;56662;56663;56664;56665;56666;56667;56668;56669;56670;56671;56672;56673;56674;56675;56676;56677;56678;56679;56680;56681;56682;56683;60747;60748;60749;60750;60751;60752;60753;60754;60755;60756;60757;60758;60759;60760;60761;60762;60763;60764;60765;60766;60767;60768;60769;60770;60771;60772;60773;60774;60775;60776;60777;60778;60779;60780;60781;60782;60783;60784;60785;60786;60787;60788;60789;60790;60791;60792;60793;60794;60795;60796;60797;73727;88753;88754;88755;88756;88757;88758;88759;88760;88761;88762;88763;88764;92193;92194;92195;92196;92197;92198;92199;92200;92201;92202</t>
  </si>
  <si>
    <t>34715;56658;60760;73727;88764;92200</t>
  </si>
  <si>
    <t>939;3739;3853;4043;4445</t>
  </si>
  <si>
    <t>1003;3950;4070;4270;4693</t>
  </si>
  <si>
    <t>16460;16461;16462;16463;16464;16465;16466;16467;16468;16469;16470;16471;16472;16473;16474;16475;67636;67637;67638;67639;67640;67641;67642;67643;67644;67645;67646;67647;67648;67649;67650;67651;69970;69971;69972;69973;69974;69975;69976;69977;69978;69979;69980;69981;69982;69983;69984;69985;69986;73280;73281;73282;73283;73284;73285;73286;73287;73288;73289;73290;73291;73292;73293;73294;73295;80107;80108;80109;80110;80111;80112;80113;80114;80115;80116;80117;80118;80119;80120;80121;80122</t>
  </si>
  <si>
    <t>14388;14389;14390;14391;14392;14393;14394;14395;14396;58178;58179;58180;58181;60601;60602;60603;60604;60605;60606;60607;60608;60609;60610;60611;60612;60613;60614;60615;63121;69105;69106;69107;69108;69109;69110;69111;69112;69113;69114;69115;69116;69117;69118;69119;69120</t>
  </si>
  <si>
    <t>14392;58178;60613;63121;69107</t>
  </si>
  <si>
    <t>518;628;923;6437</t>
  </si>
  <si>
    <t>552;668;987;6841</t>
  </si>
  <si>
    <t>9077;9078;9079;9080;9081;9082;9083;9084;9085;9086;9087;9088;9089;9090;9091;9092;9093;9094;9095;10708;10709;10710;10711;10712;10713;10714;10715;10716;10717;10718;10719;10720;10721;10722;10723;16207;16208;16209;16210;16211;16212;16213;16214;16215;16216;16217;16218;16219;16220;117146;117147;117148;117149;117150;117151;117152;117153;117154</t>
  </si>
  <si>
    <t>8058;8059;8060;8061;9155;9156;9157;9158;14231;14232;14233;14234;14235;14236;14237;14238;14239;14240;102078</t>
  </si>
  <si>
    <t>8059;9155;14232;102078</t>
  </si>
  <si>
    <t>122;1</t>
  </si>
  <si>
    <t>110;1</t>
  </si>
  <si>
    <t>14;557;633;656;668;744;824;863;926;1006;1018;1034;1047;1212;1233;1255;1261;1266;1283;1336;1345;1488;1500;1629;1812;1866;1973;2068;2253;2415;2483;2520;2582;2726;2727;2758;2768;2867;2904;2969;2982;2998;3012;3015;3041;3108;3189;3198;3199;3270;3271;3293;3346;3379;3474;3541;3568;3659;3778;3810;3872;3948;3969;4080;4085;4166;4186;4187;4263;4428;4432;4453;4495;4506;4552;4581;4590;4673;4689;4778;4866;5012;5065;5105;5128;5132;5161;5212;5215;5227;5237;5249;5280;5332;5536;5643;5701;5702;5703;5777;5800;5807;5808;5814;5857;5952;6009;6135;6154;6339;6359;6365;6384;6562;6595;6652;6695;6708;6718;6945;6964;7169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</si>
  <si>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</si>
  <si>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14;15;594;673;696;710;789;876;918;990;1074;1091;1108;1109;1122;1123;1298;1319;1341;1342;1348;1353;1371;1372;1428;1429;1438;1439;1588;1589;1605;1742;1743;1932;1988;2097;2098;2197;2198;2389;2559;2630;2668;2732;2885;2886;2918;2930;2931;3040;3078;3146;3159;3176;3177;3191;3192;3196;3223;3295;3379;3388;3389;3461;3462;3484;3541;3578;3676;3677;3746;3774;3775;3867;3992;4027;4089;4166;4189;4307;4312;4398;4399;4422;4423;4424;4502;4672;4673;4678;4679;4704;4755;4756;4770;4771;4831;4832;4833;4869;4870;4882;4977;4994;4995;5088;5089;5177;5333;5334;5393;5433;5457;5461;5462;5492;5543;5546;5559;5569;5582;5613;5666;5667;5883;5996;5997;6057;6058;6059;6137;6138;6163;6170;6171;6172;6178;6179;6224;6326;6386;6387;6522;6542;6739;6759;6765;6785;6972;7007;7070;7117;7118;7131;7141;7375;7394;7395;7606</t>
  </si>
  <si>
    <t>246;247;248;249;250;251;252;253;254;255;256;257;258;259;260;261;262;263;264;265;266;267;268;269;270;271;272;273;274;275;276;277;9682;9683;9684;9685;9686;9687;9688;9689;9690;9691;9692;10773;10774;10775;10776;11113;11114;11115;11116;11117;11118;11119;11120;11121;11122;11123;11124;11125;11126;11127;11128;11129;11130;11131;11132;11133;11134;11135;11136;11137;11138;11139;11140;11141;11142;11143;11144;11408;11409;11410;11411;11412;11413;11414;11415;11416;11417;11418;12494;12495;12496;12497;12498;12499;12500;12501;12502;12503;12504;12505;12506;13924;13925;13926;13927;13928;13929;13930;13931;13932;13933;13934;13935;13936;13937;13938;13939;13940;13941;13942;13943;13944;13945;13946;13947;13948;13949;13950;13951;13952;13953;13954;13955;14738;14739;14740;14741;14742;14743;14744;14745;14746;14747;14748;14749;14750;14751;14752;16265;16266;16267;16268;16269;16270;16271;16272;16273;16274;16275;16276;16277;16278;16279;16280;17526;17527;17528;17878;17879;17880;17881;17882;17883;18127;18128;18129;18130;18131;18132;18133;18134;18135;18136;18137;18138;18139;18140;18141;18142;18143;18144;18145;18146;18147;18148;18149;18150;18151;18152;18153;18154;18155;18156;18157;18158;18159;18160;18161;18162;18163;18164;18165;18166;18167;18168;18169;18170;18171;18172;18173;18174;18305;18306;18307;18308;18309;18310;18311;18312;18313;18314;18315;18316;18317;18318;18319;18320;18321;18322;18323;18324;18325;18326;18327;18328;18329;18330;18331;18332;18333;18334;18335;20986;20987;20988;20989;20990;20991;20992;20993;20994;20995;20996;20997;20998;20999;21000;21001;21333;21334;21335;21336;21337;21338;21339;21340;21341;21342;21343;21344;21345;21346;21653;21654;21655;21656;21657;21658;21659;21660;21661;21662;21663;21664;21665;21666;21667;21668;21669;21670;21671;21672;21673;21674;21675;21676;21677;21678;21679;21680;21681;21682;21683;21684;21750;21751;21752;21753;21754;21755;21756;21757;21758;21759;21760;21761;21762;21763;21764;21765;21766;21767;21768;21769;21770;21771;21772;21773;21774;21866;21867;21868;21869;21870;21871;21872;21873;21874;21875;21876;21877;21878;21879;21880;21881;22085;22086;22087;22088;22089;22090;22091;22092;22093;22094;22095;22096;22097;22098;22099;22100;22101;22102;22103;22104;22105;22106;22107;22108;22109;22110;22111;22112;22113;22114;22893;22894;22895;22896;22897;22898;22899;22900;22901;22902;22903;22904;22905;22906;22907;22908;22909;22910;22911;22912;23041;23042;23043;23044;23045;23046;23047;23048;23049;23050;23051;23052;23053;23054;23055;23056;23057;23058;23059;23060;25522;25523;25524;25525;25526;25527;25528;25529;25530;25531;25532;25533;25534;25535;25536;25537;25538;25539;25540;25541;25542;25543;25544;25545;25546;25547;25548;25549;25550;25551;25552;25553;25554;25555;25556;25557;25558;25559;25560;25561;25562;25563;25564;25565;25566;25887;25888;25889;25890;25891;25892;25893;28710;28711;28712;28713;28714;28715;28716;28717;28718;28719;28720;28721;28722;28723;28724;28725;28726;28727;28728;28729;28730;28731;28732;28733;28734;28735;28736;28737;28738;28739;28740;28741;28742;28743;28744;28745;28746;28747;28748;28749;28750;28751;28752;28753;28754;28755;28756;28757;28758;28759;28760;31802;31803;31804;31805;31806;31807;32720;32721;32722;32723;32724;32725;32726;32727;32728;32729;32730;32731;32732;32733;32734;32735;32736;32737;34329;34330;34331;34332;34333;34334;34335;34336;34337;34338;34339;34340;34341;34342;34343;34344;34345;34346;34347;34348;34349;35965;35966;35967;35968;35969;35970;35971;35972;35973;35974;35975;35976;35977;35978;35979;35980;35981;35982;35983;35984;35985;35986;35987;35988;35989;35990;35991;35992;35993;35994;35995;35996;35997;35998;35999;36000;36001;36002;36003;36004;36005;36006;36007;36008;36009;36010;36011;36012;36013;36014;36015;36016;36017;36018;36019;36020;36021;36022;40157;40158;40159;40160;40161;40162;40163;40164;40165;40166;40167;43233;43234;43235;43236;44572;44573;44574;44575;44576;44577;44578;44579;44580;44581;44582;44583;44584;44585;44586;44587;44588;44589;44590;44591;44592;44593;44594;44595;44596;44597;44598;45197;45198;45199;45200;45201;45202;45203;45204;45205;45206;45207;45208;45209;45210;45211;45212;46211;46212;46213;46214;46215;46216;46217;46218;46219;46220;46221;46222;46223;46224;46225;48904;48905;48906;48907;48908;48909;48910;48911;48912;48913;48914;48915;48916;48917;48918;48919;48920;48921;48922;48923;48924;48925;48926;48927;48928;48929;48930;48931;48932;48933;48934;48935;48936;48937;48938;48939;48940;48941;48942;48943;48944;48945;48946;48947;48948;48949;48950;48951;48952;48953;48954;48955;48956;48957;49443;49444;49445;49446;49740;49741;49742;49743;49744;49745;49746;49747;49748;49749;49750;49751;49752;49753;49754;49755;49756;49757;49758;49759;49760;49761;49762;49763;49764;49765;49766;49767;49768;49769;49770;49771;49772;49773;49774;49775;49776;49777;49778;49779;49780;49781;49782;49783;49784;49785;49786;49787;51769;51770;51771;51772;51773;51774;51775;51776;51777;51778;51779;51780;51781;51782;51783;51784;51785;51786;51787;51788;51789;51790;51791;51792;51793;51794;51795;51796;51797;51798;52391;52392;52393;52394;52395;52396;52397;52398;52399;52400;52401;52402;52403;52404;52405;52406;53552;53553;53554;53555;53556;53557;53558;53559;53560;53561;53562;53563;53564;53565;53566;53567;53568;53569;53570;53752;53753;53754;53755;53756;53757;53758;53759;53760;53761;53762;53763;53764;54076;54077;54078;54079;54080;54081;54082;54083;54084;54085;54086;54087;54088;54089;54090;54091;54092;54093;54094;54095;54096;54097;54098;54099;54100;54101;54102;54103;54104;54105;54106;54107;54297;54298;54299;54300;54301;54302;54303;54304;54305;54306;54307;54308;54309;54310;54311;54312;54313;54314;54315;54316;54317;54318;54319;54320;54321;54322;54323;54324;54325;54326;54327;54328;54329;54330;54331;54332;54333;54334;54335;54336;54337;54338;54339;54340;54341;54342;54343;54344;54345;54346;54347;54348;54402;54403;54404;54405;54406;54407;54408;54409;54410;54411;54412;54413;54414;54415;54416;54417;54901;54902;54903;56073;56074;56075;56076;56077;56078;56079;56080;56081;56082;56083;56084;56085;56086;56087;56088;57374;57375;57376;57377;57378;57379;57380;57381;57382;57383;57384;57385;57386;57387;57388;57389;57551;57552;57553;57554;57555;57556;57557;57558;57559;57560;57561;57562;57563;57564;57565;57566;57567;57568;57569;57570;57571;57572;57573;57574;57575;57576;57577;57578;57579;57580;57581;57582;57583;57584;57585;57586;57587;57588;57589;57590;57591;57592;58734;58735;58736;58737;58738;58739;58740;58741;58742;58743;58744;58745;58746;58747;59069;59070;59071;59072;59073;59074;59075;59076;59077;59078;59079;59080;59081;59082;59083;59084;59085;59086;59087;59088;59089;59090;59091;59092;59093;59094;59095;59096;59097;59098;59099;59100;59101;59102;59103;59104;59105;59106;59107;59108;59109;59110;59111;59112;59113;59114;59115;59116;60077;60078;60079;60080;60081;60082;60083;60084;60085;60086;60087;60088;60089;60090;60091;60092;60732;60733;60734;60735;62565;62566;62567;62568;62569;62570;62571;62572;62573;62574;62575;62576;62577;62578;62579;62580;62581;62582;62583;62584;62585;62586;62587;62588;62589;62590;64078;64079;64080;64081;64082;64083;64084;64085;64086;64087;64088;64089;64090;64091;64092;64093;64094;64095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64706;64707;64708;64709;64710;64711;64712;64713;64714;64715;64716;64717;64718;64719;64720;64721;64722;64723;64724;64725;64726;64727;64728;64729;64730;64731;66388;66389;66390;66391;66392;66393;66394;66395;66396;66397;66398;66399;66400;66401;66402;68550;68551;68552;68553;68554;68555;68556;68557;68558;68559;68560;68561;68562;68563;68564;68565;69137;69138;69139;69140;69141;70296;70297;70298;70299;70300;70301;70302;70303;70304;70305;70306;70307;70308;71531;71532;71533;71534;71535;71536;71537;71538;71539;71540;71541;71542;71543;71544;71545;71546;72042;72043;72044;72045;72046;72047;72048;72049;72050;72051;72052;72053;72054;72055;72056;72057;73836;73837;73838;73839;73840;73841;73842;73843;73844;73845;73846;73847;73848;73849;73850;73851;73901;73902;73903;73904;73905;75721;75722;75723;76214;76215;76216;76217;76218;76219;76220;76221;76222;76223;76224;76225;76226;76227;76228;76229;76230;76231;76232;76233;76234;76235;76236;76237;76238;76239;76240;76241;76242;76243;76244;76245;76246;76247;76248;76249;76250;76251;76252;77534;77535;77536;77537;77538;77539;77540;77541;77542;77543;77544;77545;77546;77547;77548;77549;79834;79835;79836;79837;79838;79839;79840;79841;79842;79843;79844;79845;79846;79847;79848;79849;79850;79851;79852;79853;79854;79855;79856;79857;79858;79859;79860;79861;79862;79863;79864;79865;79955;79956;79957;79958;79959;79960;79961;79962;79963;79964;79965;79966;79967;79968;79969;79970;79971;79972;79973;79974;79975;79976;79977;79978;80305;80306;80307;80308;80309;80310;80311;80312;80313;80314;80315;80316;80317;80318;80319;80320;80321;80322;80323;80324;80325;80326;80327;80328;80329;80330;80331;80332;80333;80334;80335;80336;81060;81061;81062;81063;81064;81065;81066;81067;81068;81069;81070;81071;81072;81073;81074;81075;81076;81077;81078;81079;81080;81081;81082;81083;81084;81085;81086;81087;81088;81089;81090;81091;81092;81093;81293;81294;81295;81296;81297;81298;81299;81300;81301;81302;81303;81304;81305;81306;81307;81308;81309;81310;81311;81312;81313;81314;81315;81316;81317;82575;82576;82577;82578;82579;82580;82581;82582;82583;82584;82585;82586;82587;82588;82589;82590;82591;82592;82593;82594;82595;82596;82597;82598;82599;82600;82601;82602;82603;82604;82605;82606;82607;82608;82609;82610;82611;82612;82613;82614;82615;82616;82617;82618;82619;82620;82621;82622;82623;82624;82625;82626;82627;82628;82629;82630;82631;82632;82633;82634;82635;82636;82637;82638;82639;82640;82641;82642;83178;83179;83180;83181;83182;83183;83184;83185;83186;83187;83188;83189;83190;83191;83192;83193;83194;83195;83196;83197;83198;83199;83200;83358;83359;83360;83361;83362;83363;83364;83365;83366;83367;83368;83369;84854;84855;84856;84857;84858;84859;84860;84861;84862;84863;84864;84865;84866;84867;84868;84869;84870;84871;84872;84873;84874;84875;84876;84877;84878;84879;84880;84881;84882;84883;85210;85211;85212;85213;85214;85215;85216;85217;85218;85219;85220;85221;85222;85223;85224;85225;85226;85227;85228;85229;85230;85231;85232;85233;85234;85235;85236;85237;86827;86828;86829;86830;86831;86832;86833;86834;86835;86836;86837;86838;86839;86840;86841;86842;86843;86844;86845;86846;86847;86848;86849;86850;86851;86852;86853;86854;86855;86856;86857;86858;86859;88248;88249;88250;88251;88252;88253;88254;88255;88256;88257;88258;88259;88260;88261;88262;88263;88264;88265;88266;88267;90951;90952;90953;90954;90955;90956;90957;90958;90959;90960;90961;90962;90963;90964;90965;90966;90967;90968;90969;90970;90971;90972;90973;90974;90975;90976;90977;90978;90979;90980;90981;90982;90983;90984;90985;90986;90987;92099;92100;92101;92102;92103;92104;92105;92106;92107;92108;92109;92110;92111;92112;92113;92114;92708;92709;92710;92711;92712;92713;92714;92715;92716;92717;92718;92719;92720;92721;93174;93175;93176;93177;93178;93179;93180;93181;93182;93183;93184;93185;93186;93187;93188;93189;93190;93228;93229;93230;93231;93232;93233;93234;93235;93236;93237;93238;93239;93240;93241;93242;93243;93244;93245;93246;93247;93248;93249;93250;93251;93252;93253;93254;93255;93256;93257;93258;93259;93260;93261;93262;93263;93264;93265;93266;93267;93268;93269;93270;93271;93272;93273;93274;93275;93276;93277;93278;93279;93280;93713;93714;93715;93716;93717;93718;93719;93720;93721;93722;93723;93724;94494;94495;94496;94497;94498;94499;94500;94501;94502;94503;94504;94505;94506;94507;94508;94509;94510;94511;94512;94513;94514;94515;94516;94517;94518;94519;94520;94521;94522;94523;94524;94525;94570;94571;94572;94573;94574;94575;94576;94577;94578;94579;94580;94581;94582;94583;94584;94585;94586;94587;94588;94589;94590;94591;94592;94593;94594;94595;94596;94597;94598;94599;94600;94601;94602;94603;94604;94605;94606;94607;94608;94609;94610;94611;94612;94613;94614;94615;94616;94825;94826;94827;94828;94829;94830;94831;94832;94833;94834;94835;95038;95039;95040;95041;95042;95043;95044;95045;95046;95047;95048;95049;95050;95051;95052;95053;95054;95055;95056;95057;95058;95059;95275;95276;95277;95278;95279;95280;95281;95282;95283;95284;95285;95286;95287;95288;95289;95290;95291;95292;95293;95294;95295;95296;95297;95298;95299;95300;95301;95302;95303;95304;95305;95306;95917;95918;95919;95920;95921;95922;95923;95924;95925;95926;95927;95928;95929;95930;95931;95932;96749;96750;96751;96752;96753;96754;96755;96756;96757;96758;96759;96760;96761;96762;96763;96764;96765;96766;96767;96768;96769;96770;96771;96772;96773;96774;96775;96776;96777;96778;96779;96780;96781;96782;96783;96784;96785;96786;96787;96788;100440;100441;100442;100443;100444;100445;100446;100447;100448;100449;100450;100451;100452;100453;100454;100455;100456;100457;100458;100459;100460;100461;100462;100463;100464;100465;100466;100467;102368;102369;102370;102371;102372;102373;102374;102375;102376;102377;102378;102379;102380;102381;102382;102383;102384;102385;102386;102387;102388;102389;102390;102391;102392;102393;102394;102395;102396;102397;102398;102399;102400;102401;102402;102403;102404;102405;102406;102407;102408;102409;102410;103754;103755;103756;103757;103758;103759;103760;103761;103762;103763;103764;103765;103766;103767;103768;103769;103770;103771;103772;103773;103774;103775;103776;103777;103778;103779;103780;103781;103782;103783;103784;103785;103786;103787;103788;103789;103790;103791;103792;103793;103794;103795;103796;103797;103798;103799;103800;103801;103802;103803;103804;103805;103806;103807;105170;105171;105172;105173;105174;105175;105176;105177;105178;105179;105180;105181;105182;105183;105184;105185;105186;105187;105188;105189;105592;105593;105594;105595;105596;105597;105598;105599;105600;105601;105602;105603;105604;105605;105606;105701;105702;105703;105704;105705;105706;105707;105708;105709;105710;105711;105712;105713;105714;105715;105716;105717;105718;105719;105720;105721;105722;105723;105724;105725;105726;105789;105790;105791;105792;105793;105794;105795;105796;105797;105798;105799;105800;105801;105802;105803;105804;105805;105806;105807;105808;105809;105810;106448;106449;106450;106451;106452;106453;106454;106455;106456;106457;106458;106459;106460;106461;106462;106463;108079;108080;108081;108082;108083;108084;108085;108086;108087;108088;108089;108090;108091;108092;108093;108094;108095;108096;108097;108098;108099;108100;108101;108102;108103;108104;108105;108106;108966;108967;108968;108969;108970;108971;108972;108973;108974;108975;108976;108977;108978;108979;108980;108981;108982;108983;108984;108985;108986;108987;108988;108989;108990;108991;108992;108993;108994;108995;108996;108997;108998;108999;109000;109001;109002;109003;109004;109005;109006;109007;109008;109009;109010;109011;109012;109013;109014;109015;109016;109017;109018;109019;109020;109021;109022;109023;111736;111737;111738;111739;111740;111741;111742;111743;111744;111745;111746;111747;111748;111749;111750;111751;112186;112187;112188;112189;112190;112191;112192;112193;112194;112195;112196;112197;112198;112199;112200;112201;115303;115304;115305;115306;115307;115308;115309;115310;115311;115312;115313;115314;115315;115316;115317;115318;115319;115320;115321;115322;115323;115324;115325;115326;115327;115328;115329;115330;115331;115332;115333;115334;115335;115557;115558;115559;115560;115561;115562;115563;115564;115565;115566;115567;115568;115569;115570;115571;115572;115573;115574;115575;115576;115577;115578;115579;115580;115581;115582;115583;115584;115585;115586;115587;115588;115684;115685;115686;115687;115688;115689;115690;115691;115692;115693;115694;115695;115696;115697;115698;115699;116054;116055;116056;119189;119190;119191;119192;119193;119194;119195;119196;119197;119198;119199;119200;119201;119202;119203;119204;119745;119746;119747;119748;119749;119750;119751;119752;119753;119754;119755;119756;119757;119758;119759;119760;120774;120775;120776;120777;120778;120779;120780;120781;120782;120783;120784;120785;120786;120787;120788;120789;121521;121522;121523;121524;121525;121526;121527;121528;121529;121530;121531;121532;121533;121534;121535;121536;121537;121538;121539;121540;121541;121542;121543;121544;121545;121546;121547;121548;121549;121550;121551;121552;121553;121554;121555;121556;121557;121558;121559;121560;121561;121562;121563;121564;121565;121566;121567;121568;121569;121570;121571;121572;121573;121574;121993;121994;121995;121996;121997;121998;121999;122000;122001;122002;122003;122004;122005;122006;122007;122008;122009;122010;122011;122012;122013;122014;122015;122016;122017;122018;122019;122020;122021;122022;122023;122154;122155;122156;122157;122158;122159;122160;122161;122162;122163;122164;122165;122166;122167;122168;122169;122170;122171;122172;122173;122174;122175;122176;122177;122178;122179;122180;122181;122182;122183;122184;122185;122186;126016;126017;126018;126019;126254;126255;126256;126257;126258;126259;126260;126261;126262;126263;126264;126265;126266;126267;126268;126269;126270;126271;126272;126273;126274;126275;126276;126277;126278;126279;126280;126281;126282;126283;126284;126285;126286;126287;126288;126289;126290;126291;126292;126293;126294;126295;126296;126297;126298;129615;129616;129617;129618;129619;129620;129621;129622;129623;129624;129625;129626;129627;129628;129629;129630</t>
  </si>
  <si>
    <t>193;194;195;196;197;198;199;200;201;202;203;204;205;206;207;208;209;210;211;212;213;214;215;216;217;218;219;220;221;222;223;224;225;226;227;228;229;230;231;232;233;234;235;236;237;238;239;240;241;242;243;244;245;246;247;248;249;250;251;252;253;254;8434;8435;8436;8437;8438;8439;8440;8441;8442;8443;9219;9220;9221;9222;9444;9445;9446;9447;9448;9449;9450;9451;9452;9453;9454;9455;9456;9457;9458;9459;9460;9461;9462;9463;9464;9465;9466;9467;9468;9469;9470;9471;9472;9473;9474;9475;9476;9477;9478;9479;9480;9481;9482;9483;9484;9485;9486;9487;9488;9799;9800;9801;9802;9803;9804;9805;9806;9807;9808;9809;10511;10512;10513;10514;10515;10516;10517;10518;10519;10520;10521;10522;10523;10524;10525;10526;10527;10528;10529;10530;12069;12070;12071;12072;12073;12074;12075;12076;12077;12078;12079;12080;12081;12082;12083;12084;12085;12086;12087;12088;12089;12090;12091;12092;12093;12094;12095;12096;12097;12098;12808;12809;12810;12811;12812;12813;12814;12815;12816;12817;12818;12819;12820;12821;12822;12823;12824;12825;12826;12827;12828;12829;12830;12831;12832;12833;12834;12835;12836;12837;12838;12839;12840;14258;14259;14260;14261;14262;14263;14264;14265;14266;14267;14268;14269;14270;14271;15116;15502;15503;15504;15653;15654;15655;15656;15657;15658;15659;15660;15661;15662;15663;15664;15665;15666;15667;15668;15669;15670;15671;15672;15673;15674;15675;15676;15677;15678;15679;15680;15681;15682;15683;15684;15685;15686;15687;15688;15689;15690;15691;15692;15693;15694;15695;15696;15767;15768;15769;15770;15771;15772;15773;15774;15775;15776;15777;15778;15779;15780;15781;15782;15783;15784;15785;15786;15787;18014;18015;18016;18017;18018;18019;18020;18021;18022;18023;18024;18025;18026;18027;18028;18029;18268;18269;18270;18271;18272;18273;18274;18275;18276;18277;18278;18279;18280;18281;18282;18283;18284;18285;18473;18474;18475;18476;18477;18478;18479;18480;18481;18482;18483;18484;18485;18486;18487;18488;18489;18490;18491;18492;18493;18494;18495;18496;18497;18498;18499;18500;18501;18502;18503;18504;18505;18506;18507;18508;18509;18510;18511;18512;18513;18559;18560;18561;18562;18563;18564;18565;18566;18567;18568;18569;18570;18571;18572;18573;18574;18575;18576;18577;18578;18579;18580;18635;18636;18637;18638;18746;18747;18748;18749;18750;18751;18752;18753;18754;18755;18756;18757;18758;18759;18760;18761;18762;18763;18764;18765;18766;18767;18768;18769;18770;18771;18772;18773;18774;19445;19446;19447;19448;19449;19450;19451;19452;19453;19454;19455;19456;19457;19458;19459;19460;19461;19571;19572;19573;19574;19575;19576;19577;19578;19579;19580;19581;19582;19583;19584;19585;19586;19587;21605;21606;21607;21608;21609;21610;21611;21612;21613;21614;21615;21616;21617;21618;21619;21620;21621;21622;21623;21624;21625;21626;21627;21628;21629;21630;21631;21632;21633;21960;21961;21962;21963;21964;21965;24699;24700;24701;24702;24703;24704;24705;24706;24707;24708;24709;24710;24711;24712;24713;24714;24715;24716;24717;24718;24719;24720;24721;24722;24723;24724;24725;24726;24727;24728;24729;24730;24731;24732;24733;24734;24735;24736;24737;24738;24739;24740;24741;24742;27260;27261;27262;27263;27264;27265;27992;27993;27994;27995;27996;27997;27998;27999;28000;28001;28002;28003;28004;28005;28006;28007;28008;29188;29189;29190;29191;29192;29193;30690;30691;30692;30693;30694;30695;30696;30697;30698;30699;30700;30701;30702;30703;30704;30705;30706;30707;30708;30709;30710;30711;30712;30713;30714;30715;30716;30717;30718;30719;30720;30721;30722;30723;30724;30725;30726;30727;30728;30729;30730;30731;30732;30733;30734;30735;30736;30737;30738;30739;30740;30741;30742;30743;30744;30745;30746;30747;30748;30749;30750;30751;30752;30753;30754;30755;30756;30757;30758;30759;30760;30761;30762;30763;30764;30765;30766;30767;30768;30769;30770;30771;34987;34988;34989;34990;34991;34992;34993;34994;34995;34996;37664;37665;37666;37667;39082;39083;39084;39085;39086;39087;39088;39089;39090;39091;39092;39093;39094;39095;39096;39097;39098;39099;39100;39101;39102;39103;39104;39526;39527;39528;39529;39530;39531;39532;39533;39534;39535;39536;39537;39538;39539;39540;39541;40316;40317;40318;40319;40320;40321;40322;40323;40324;40325;40326;40327;40328;40329;42816;42817;42818;42819;42820;42821;42822;42823;42824;42825;42826;42827;42828;42829;42830;42831;42832;42833;42834;42835;42836;42837;42838;42839;42840;42841;42842;42843;42844;42845;42846;42847;42848;42849;42850;42851;42852;42853;42854;42855;42856;42857;42858;42859;42860;42861;43167;43168;43169;43170;43463;43464;43465;43466;43467;43468;43469;43470;43471;43472;43473;43474;43475;43476;43477;43478;43479;43480;43481;43482;43483;43484;43485;43486;43487;43488;43489;43490;43491;43492;43493;45306;45307;45308;45309;45310;45311;45312;45313;45314;45315;45316;45317;45318;45319;45320;45321;45322;45323;45324;45325;45326;45327;45328;45329;45330;45331;45332;45333;45334;45335;45336;45337;45338;45339;45340;45341;45342;45343;45344;45345;45784;45785;45786;45787;45788;45789;45790;45791;45792;45793;45794;45795;45796;45797;45798;45799;45800;45801;45802;45803;45804;46801;46802;46803;46804;46805;46806;46807;46808;46809;46810;46811;46812;46813;46814;46815;46816;46817;46818;46819;46820;46821;46952;46953;46954;46955;46956;46957;46958;46959;46960;46961;46962;46963;46964;47188;47189;47190;47191;47192;47193;47194;47195;47196;47197;47198;47199;47200;47201;47202;47203;47204;47364;47365;47366;47367;47368;47369;47370;47371;47372;47373;47374;47375;47376;47377;47378;47379;47380;47381;47382;47383;47384;47385;47386;47387;47388;47389;47390;47391;47392;47393;47394;47395;47396;47397;47398;47399;47400;47401;47402;47403;47404;47405;47406;47407;47408;47409;47410;47411;47412;47413;47414;47415;47416;47417;47418;47419;47420;47421;47422;47423;47424;47425;47506;47507;47508;47509;47510;48006;48007;48979;48980;48981;48982;48983;48984;48985;48986;48987;48988;48989;48990;48991;48992;48993;48994;48995;48996;48997;49894;49895;49896;49897;49898;49899;49900;49901;49902;49903;49904;49905;49906;49907;49908;49909;49910;49911;49912;49913;49914;49915;49916;49917;49918;49919;49920;49921;49922;49923;49924;49925;49926;50157;50158;50159;50160;50161;50162;50163;50164;50165;50166;50167;50168;50169;50170;50171;50172;50173;50174;50175;50176;50177;50178;50179;50180;50181;50182;50183;50184;50185;50186;50187;50188;50189;50190;50191;50192;50193;50194;50195;50196;50197;50198;50199;50200;50201;50202;50203;50204;50205;50206;50207;50208;50209;50210;50211;50212;50213;50214;50215;50216;50217;50218;51203;51204;51205;51206;51207;51208;51209;51210;51211;51212;51213;51214;51456;51457;51458;51459;51460;51461;51462;51463;51464;51465;51466;51467;51468;51469;51470;51471;51472;51473;51474;51475;51476;51477;51478;51479;51480;51481;51482;51483;51484;51485;51486;51487;51488;51489;51490;51491;51492;51493;51494;51495;51496;51497;51498;51499;51500;51501;51502;51503;51504;51505;51506;51507;51508;51509;51510;51511;51512;51513;51514;51515;51516;51517;52331;52332;52333;52334;52335;52336;52337;52338;52339;52340;52341;52342;52343;52344;52345;52346;52347;52806;54098;54099;54100;54101;54102;54103;54104;54105;54106;54107;54108;54109;54110;55288;55289;55290;55291;55292;55293;55294;55295;55296;55297;55298;55299;55300;55301;55302;55303;55304;55305;55306;55307;55308;55309;55310;55311;55312;55313;55314;55315;55316;55317;55318;55319;55320;55321;55322;55323;55324;55325;55326;55327;55328;55329;55330;55331;55332;55333;55334;55335;55336;55337;55338;55756;55757;55758;55759;55760;55761;55762;55763;55764;55765;55766;55767;55768;55769;57186;57187;57188;57189;57190;57191;57192;57193;57194;57195;57196;57197;57198;57199;59048;59049;59050;59051;59052;59053;59054;59055;59056;59057;59058;59059;59060;59061;59062;59063;59733;59734;60825;60826;60827;60828;61798;61799;61800;61801;61802;61803;61804;61805;61806;61807;61808;61809;61810;61811;61812;61813;61814;61815;61816;61817;61818;61819;61820;61821;61822;61823;62231;62232;62233;62234;62235;62236;62237;62238;62239;63543;63544;63545;63546;63547;63548;63549;63550;63551;63552;63553;63554;63555;63556;63557;63558;63559;63560;63561;63562;63563;63564;63565;63566;63567;63568;63569;63570;63571;63572;63573;63574;63575;63576;63577;63578;63579;63580;63581;63582;63583;63613;63614;63615;63616;63617;65647;65648;66095;66096;66097;66098;66099;66100;66101;66102;66103;66104;66105;66106;66107;66108;66109;66110;66111;66112;66113;66114;66115;66116;66117;66118;66119;66120;66121;66122;66123;66124;66125;67289;67290;67291;67292;67293;67294;67295;67296;67297;67298;67299;67300;67301;67302;67303;67304;68820;68821;68822;68823;68824;68825;68826;68827;68828;68829;68830;68831;68832;68833;68834;68835;68836;68837;68838;68839;68840;68841;68842;68843;68844;68845;69015;69016;69017;69018;69019;69020;69021;69022;69023;69024;69025;69026;69027;69028;69029;69030;69031;69032;69033;69034;69035;69036;69037;69038;69296;69297;69298;69299;69300;69301;69302;69303;69304;69305;69306;69307;69881;69882;69883;69884;69885;69886;69887;69888;69889;69890;69891;69892;69893;69894;69895;70058;70059;70060;70061;70062;70063;70064;70065;70066;70067;70068;70069;70070;70071;70072;70073;70074;70075;70076;70077;70078;70079;70080;70081;70082;70083;70084;71566;71567;71568;71569;71570;71571;71572;71573;71574;71575;71576;71577;71578;71579;71580;71581;71582;71583;71584;71585;71586;71587;71588;71589;71590;71591;71592;71593;71594;71595;71596;71597;71598;71599;71600;71601;71602;71603;71604;71605;71606;71607;71608;71609;71610;71611;71612;71613;71614;71615;71616;71617;71618;71619;71620;71621;71622;71623;71624;71625;71626;71627;71628;71629;71630;71631;71632;71633;71634;71635;71636;72077;72078;72079;72080;72081;72082;72083;72084;72085;72086;72087;72088;72089;72090;72091;72092;72093;72094;72095;72096;72097;72098;72099;72100;72101;72102;72103;72104;72105;72106;72107;72108;72214;73367;73368;73369;73370;73371;73372;73373;73374;73375;73376;73377;73378;73379;73380;73381;73703;73704;73705;73706;73707;73708;73709;73710;73711;73712;73713;73714;73715;73716;73717;73718;73719;73720;73721;73722;73723;73724;75154;75155;75156;75157;75158;75159;75160;75161;75162;75163;75164;75165;75166;75167;75168;75169;75170;75171;75172;75173;75174;75175;75176;75177;75178;75179;75180;75181;75182;75183;75184;76322;76323;76324;76325;76326;76327;76328;76329;76330;76331;76332;76333;76334;76335;76336;76337;76338;76339;76340;76341;76342;76343;76344;76345;76346;76347;76348;76349;76350;76351;76352;76353;76354;76355;76356;76357;76358;76359;76360;76361;76362;76363;76364;76365;76366;76367;76368;78781;78782;78783;78784;78785;78786;78787;79801;79802;79803;79804;79805;79806;79807;79808;79809;79810;79811;79812;79813;79814;79815;79816;79817;80210;80211;80212;80213;80214;80215;80216;80217;80218;80219;80220;80221;80222;80223;80224;80225;80226;80227;80228;80598;80599;80600;80601;80602;80603;80604;80605;80606;80607;80608;80609;80610;80611;80612;80613;80614;80615;80616;80617;80618;80640;80641;80642;80643;80644;80645;80646;80647;80648;80649;80650;80651;80652;80653;80654;80655;80656;80657;80658;80659;80660;80661;80662;80663;80664;80665;80666;80667;80668;80669;80670;80671;80672;80673;80674;80675;80676;80677;80678;80679;80680;80681;80682;80683;80684;80685;80686;80687;80688;80689;80690;80691;80692;80693;80694;80695;80696;80697;80698;80699;80700;80701;80702;80703;80964;80965;81420;81421;81422;81423;81424;81425;81426;81427;81454;81455;81456;81457;81458;81459;81460;81461;81462;81463;81464;81465;81466;81467;81468;81469;81470;81471;81472;81473;81474;81475;81476;81477;81478;81479;81480;81481;81482;81483;81484;81485;81486;81487;81488;81489;81490;81491;81492;81493;81494;81495;81496;81497;81498;81499;81500;81501;81502;81646;81890;81891;81892;81893;81894;81895;81896;81897;81898;81899;81900;81901;81902;81903;81904;81905;82025;82026;82027;82028;82029;82030;82031;82032;82033;82034;82035;82036;82037;82038;82039;82040;82041;82042;82043;82044;82045;82046;82047;82048;82049;82050;82051;82052;82053;82054;82055;82056;82057;82058;82059;82060;82061;82062;82063;82064;82065;82066;82067;82068;82069;82070;82071;82072;82073;82074;82075;82076;82077;82078;82079;82080;82081;82082;82083;82534;82535;82536;82537;83122;83123;83124;83125;83126;83127;83128;83129;83130;83131;83132;83133;83134;83135;83136;83137;83138;83139;83140;83141;83142;83143;83144;86467;86468;86469;86470;86471;86472;86473;86474;86475;86476;86477;86478;86479;86480;86481;86482;86483;86484;86485;86486;86487;86488;86489;86490;86491;86492;87815;87816;87817;87818;87819;87820;87821;87822;87823;87824;87825;87826;87827;87828;87829;87830;87831;87832;87833;87834;87835;87836;87837;87838;87839;87840;89170;89171;89172;89173;89174;89175;89176;89177;89178;90257;90258;90259;90260;90261;90262;90263;90264;90265;90266;90267;90268;90269;90270;90271;90272;90581;90582;90583;90584;90585;90586;90587;90588;90589;90590;90591;90592;90593;90657;90658;90659;90660;90661;90662;90663;90664;90665;90666;90667;90668;90669;90670;90671;90672;90702;90703;90704;90705;90706;90707;90708;90709;90710;90711;90712;90713;90714;90715;90716;90717;90718;90719;90720;90721;90722;91201;91202;91203;91204;91205;91206;91207;91208;91209;91210;91211;91212;91213;91214;91215;91216;91217;91218;92364;92365;92366;92367;92368;92369;92370;92371;92372;92373;92374;92375;92376;92377;92378;92379;92380;92381;92382;92383;92384;92385;92386;92387;92388;92389;92972;92973;92974;92975;92976;92977;92978;92979;92980;92981;92982;92983;92984;92985;92986;92987;92988;92989;92990;92991;92992;92993;92994;92995;92996;92997;92998;92999;93000;93001;93002;93003;93004;93005;93006;93007;93008;93009;93010;93011;93012;93013;93014;93015;93016;93017;93018;93019;93020;93021;93022;93023;93024;93025;96840;96841;96842;96843;96844;96845;96846;96847;96848;96849;96850;96851;96852;96853;96854;96855;96856;96857;96858;96859;96860;96861;96862;96863;96864;96865;97486;97487;97488;97489;97490;97491;97492;97493;97494;97495;97496;97497;97498;97499;97500;97501;97502;100025;100026;100027;100028;100029;100030;100031;100032;100033;100034;100035;100036;100037;100038;100039;100040;100041;100042;100223;100224;100225;100226;100227;100228;100229;100230;100231;100232;100233;100234;100235;100236;100237;100238;100239;100240;100241;100242;100243;100244;100245;100246;100247;100248;100249;100250;100251;100252;100253;100327;100328;100329;100330;100331;100332;100333;100334;100335;100336;100337;100338;100339;100340;100341;100738;103592;103593;103594;103595;103596;103597;103598;103599;103600;103601;103602;103603;103604;103605;103606;103607;103608;103609;103610;103611;103612;103613;103614;103615;103616;103617;103618;103619;103620;103621;103622;103623;103624;103625;103626;103627;103628;103629;103630;103631;103632;103633;103634;103635;103636;103637;103638;103639;103640;103641;103970;103971;103972;103973;103974;103975;103976;103977;103978;103979;103980;103981;103982;103983;103984;103985;104698;104699;104700;104701;104702;104703;104704;104705;104706;104707;104708;104709;104710;104711;104712;104713;104714;104715;104716;104717;104718;104719;105335;105336;105337;105338;105339;105340;105341;105342;105343;105344;105345;105346;105347;105348;105349;105350;105351;105352;105353;105354;105355;105356;105357;105358;105359;105360;105361;105362;105762;105763;105764;105765;105766;105767;105768;105769;105770;105771;105772;105773;105774;105775;105776;105777;105778;105779;105780;105781;105782;105783;105784;105785;105786;105787;105788;105789;105790;105791;105792;105793;105794;105795;105796;105797;105798;105799;105800;105801;105802;105803;105804;105805;105806;105807;105808;105809;105810;105811;105812;105813;105908;105909;105910;105911;105912;105913;105914;105915;105916;105917;105918;105919;105920;105921;105922;105923;105924;105925;105926;105927;105928;105929;105930;105931;105932;105933;105934;105935;105936;105937;105938;105939;109499;109500;109501;109645;109646;109647;109648;109649;109650;109651;109652;109653;109654;109655;109656;109657;109658;109659;109660;109661;109662;109663;109664;109665;109666;109667;109668;109669;109670;109671;109672;109673;109674;109675;109676;109677;109678;109679;112615;112616;112617;112618;112619;112620;112621;112622;112623;112624;112625;112626</t>
  </si>
  <si>
    <t>213;8439;9222;9469;9808;10522;12090;12825;14258;15116;15502;15668;15772;18022;18280;18508;18561;18636;18771;19448;19581;21620;21962;24711;27263;28005;29192;30702;34990;37664;39100;39536;40322;42835;42857;43168;43478;45310;45792;46808;46959;47191;47408;47507;48007;48986;49901;50178;50217;51204;51214;51489;52339;52806;54100;55299;55765;57188;59051;59734;60827;61798;62236;63544;63613;65648;66107;66124;67293;68824;69029;69300;69882;70082;71581;72086;72214;73375;73721;75155;76331;78784;79813;80217;80602;80676;80965;81426;81456;81646;81897;82074;82534;83130;86490;87832;89171;89173;89177;90260;90584;90660;90671;90702;91202;92385;93007;96847;97501;100034;100241;100332;100738;103608;103972;104703;105346;105807;105933;109500;109660;112618</t>
  </si>
  <si>
    <t>3;6;7;20;199;200;201;202;203;204;205;206;207;208;209;210;211;212;213;214;215;216;217;218;219;220;221;222;223;224;225;226;227;228;229</t>
  </si>
  <si>
    <t>74;78;143;155;170;229;308;348;403;450;465;477;478;573;628;726;817;902;921;962;987;1020;1042;1109;1146;1182;1232;1306;1400;1482;1556;1570;1603;1732;2246</t>
  </si>
  <si>
    <t>78;139;337;500;533;629;630;712;713;747;779;863;1114;1212;1255;1376;1393;1465;1501;1537;1629;1784;1812;1886;2068;2258;2303;2482;2503;2620;2656;2713;2728;2769;2770;2779;2801;2960;3014;3042;3177;3198;3275;3293;3352;3420;3552;3703;3777;3873;4019;4030;4079;4084;4090;4165;4393;4433;4447;4488;4506;4620;4674;4868;5114;5128;5135;5182;5205;5215;5250;5288;5414;5591;5794;5801;5806;5835;5950;6155;6178;6460;6506;6562;6619;6694;6794;6892;7152;7265</t>
  </si>
  <si>
    <t>True;True;True;True;True;True;True;True;True;True;True;False;True;False;False;True;True;True;True;True;False;True;False;True;False;True;True;True;True;True;True;True;True;True;True;True;True;True;True;True;True;False;True;False;True;True;True;True;True;True;True;True;True;True;True;True;True;True;True;True;False;True;True;True;True;False;True;True;True;False;True;True;True;True;True;True;True;True;True;True;True;True;True;False;True;True;True;True;True;True</t>
  </si>
  <si>
    <t>80;148;149;362;534;568;669;670;757;758;792;828;918;1195;1298;1341;1342;1471;1489;1564;1565;1606;1647;1648;1742;1743;1904;1932;2009;2197;2198;2394;2439;2629;2651;2770;2808;2809;2871;2887;2932;2933;2934;2935;2946;2947;2969;2970;3136;3137;3194;3195;3224;3367;3388;3466;3484;3548;3549;3620;3757;3913;3991;4090;4240;4254;4255;4306;4311;4317;4395;4396;4397;4635;4680;4695;4696;4745;4746;4747;4770;4771;4919;4920;4978;5179;5443;5457;5465;5466;5513;5536;5546;5583;5621;5754;5755;5940;6156;6157;6164;6169;6201;6324;6543;6569;6864;6911;6972;7033;7034;7114;7115;7116;7218;7219;7318;7319;7588;7708</t>
  </si>
  <si>
    <t>1235;1236;1237;1238;1239;2421;2422;2423;2424;2425;2426;2427;2428;2429;2430;2431;2432;2433;2434;2435;2436;2437;2438;2439;2440;2441;2442;2443;2444;2445;6061;6062;6063;6064;6065;6066;6067;6068;6069;6070;6071;6072;6073;6074;6075;6076;6077;6078;6079;6080;6081;6082;6083;6084;6085;6086;6087;6088;6089;6090;6091;6092;8829;8830;8831;8832;8833;8834;8835;8836;8837;8838;8839;8840;8841;8842;9270;9271;9272;9273;9274;9275;9276;9277;9278;9279;9280;9281;9282;9283;9284;9285;9286;9287;9288;9289;10724;10725;10726;10727;10728;10729;10730;10731;10732;10733;10734;10735;10736;10737;10738;10739;10740;10741;10742;12057;12058;12059;12060;12061;12062;12063;12064;12065;12066;12067;12068;12069;12070;12071;12072;12073;12074;12075;12076;12077;12078;12079;12080;12081;12082;12083;12084;12085;12086;12087;12088;12089;12090;12091;12092;12093;12094;12095;12096;12097;12098;12099;12100;12101;12102;12103;12104;12105;12106;12107;12108;12109;12110;12111;12112;12113;12114;12115;12116;12117;12118;12119;12543;12544;12545;12546;12547;12548;12549;12550;12551;12552;12553;12554;12555;12556;12557;13144;13145;13146;13147;13148;13149;13150;13151;13152;13153;13154;13155;13156;13157;13158;14738;14739;14740;14741;14742;14743;14744;14745;14746;14747;14748;14749;14750;14751;14752;19371;19372;19373;19374;19375;19376;19377;19378;19379;19380;19381;19382;19383;19384;19385;19386;20986;20987;20988;20989;20990;20991;20992;20993;20994;20995;20996;20997;20998;20999;21000;21001;21653;21654;21655;21656;21657;21658;21659;21660;21661;21662;21663;21664;21665;21666;21667;21668;21669;21670;21671;21672;21673;21674;21675;21676;21677;21678;21679;21680;21681;21682;21683;21684;23707;23708;23709;23710;23711;23712;23713;23714;23715;23716;23717;23718;23719;23720;23721;24032;24033;24034;24035;24036;24037;24038;24039;24040;24041;24042;24043;24044;24045;24046;24047;25147;25148;25149;25150;25151;25152;25153;25154;25155;25156;25157;25158;25159;25160;25161;25162;25163;25164;25165;25166;25167;25168;25169;25170;25171;25172;25173;25174;25175;25176;25177;25178;25894;25895;25896;25897;25898;25899;25900;25901;25902;25903;25904;25905;25906;25907;25908;25909;26675;26676;26677;26678;26679;26680;26681;26682;26683;26684;26685;26686;26687;26688;26689;26690;26691;26692;26693;26694;26695;26696;26697;26698;26699;26700;26701;26702;26703;26704;26705;26706;26707;26708;26709;26710;26711;26712;26713;26714;26715;26716;26717;26718;26719;26720;26721;26722;26723;26724;26725;26726;26727;26728;28710;28711;28712;28713;28714;28715;28716;28717;28718;28719;28720;28721;28722;28723;28724;28725;28726;28727;28728;28729;28730;28731;28732;28733;28734;28735;28736;28737;28738;28739;28740;28741;28742;28743;28744;28745;28746;28747;28748;28749;28750;28751;28752;28753;28754;28755;28756;28757;28758;28759;28760;31369;31370;31371;31372;31373;31374;31375;31376;31377;31378;31379;31380;31381;31382;31383;31384;31802;31803;31804;31805;31806;31807;33060;33061;33062;33063;33064;33065;33066;33067;33068;33069;33070;33071;33072;35965;35966;35967;35968;35969;35970;35971;35972;35973;35974;35975;35976;35977;35978;35979;35980;35981;35982;35983;35984;35985;35986;35987;35988;35989;35990;35991;35992;35993;35994;35995;35996;35997;35998;35999;36000;36001;36002;36003;36004;36005;36006;36007;36008;36009;36010;36011;36012;36013;36014;36015;36016;36017;36018;36019;36020;36021;36022;40219;40220;40221;40222;40223;40224;40225;40226;40227;40228;40229;40230;40231;40232;40233;40234;40978;40979;40980;40981;40982;40983;40984;40985;40986;40987;40988;40989;40990;40991;40992;44553;44554;44555;44556;44557;44558;44559;44560;44561;44562;44563;44564;44565;44566;44567;44568;44569;44570;44571;44889;44890;44891;44892;46770;46771;46772;46773;46774;46775;46776;46777;46778;46779;46780;46781;46782;46783;46784;46785;46786;46787;46788;46789;46790;46791;46792;46793;46794;46795;46796;46797;46798;46799;47379;47380;47381;47382;47383;47384;47385;47386;47387;47388;47389;47390;47391;47392;47393;47394;47395;47396;47397;47398;47399;47400;47401;47402;47403;47404;47405;47406;47407;47408;47409;47410;47411;47412;47413;47414;47415;47416;47417;47418;47419;47420;47421;47422;47423;47424;47425;47426;47427;47428;47429;47430;47431;47432;47433;47434;48634;48635;48636;48637;48958;48959;48960;48961;48962;48963;48964;48965;48966;48967;48968;48969;48970;48971;48972;48973;49788;49789;49790;49791;49792;49793;49794;49795;49796;49797;49798;49799;49800;49801;49802;49803;49804;49805;49806;49807;49808;49809;49810;49811;49812;49813;49814;49815;49816;49817;49818;49819;49820;49821;49822;49823;49824;49825;49826;49827;49828;49829;49830;49831;49832;49833;49834;49835;49836;49837;49838;49839;49840;49841;49842;49843;49844;49845;49846;49847;49848;49849;49850;49851;49852;49853;49854;49855;49856;49857;49858;49859;49860;49861;49862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50158;50159;50160;50533;50534;50535;50536;50537;50538;50539;50540;50541;50542;50543;50544;50545;50546;50547;50548;50549;50550;50551;50552;50553;50554;50555;50556;50557;50558;50559;50560;50561;50562;50563;50564;50565;50566;50567;50568;50569;50570;50571;50572;50573;50574;50575;50576;50577;50578;50579;50580;50581;50582;53382;53383;53384;53385;53386;53387;53388;53389;53390;53391;53392;53393;53394;53395;53396;53397;53398;53399;53400;53401;53402;53403;53404;53405;53406;53407;53408;53409;53410;53411;54381;54382;54383;54384;54385;54386;54387;54388;54389;54390;54391;54392;54393;54394;54395;54396;54397;54398;54399;54400;54401;54904;54905;54906;57180;57181;57182;57183;57184;57185;57186;57187;57188;57189;57190;57191;57192;57193;57194;57195;57551;57552;57553;57554;57555;57556;57557;57558;57559;57560;57561;57562;57563;57564;57565;57566;57567;57568;57569;57570;57571;57572;57573;57574;57575;57576;57577;57578;57579;57580;57581;57582;58800;58801;58802;58803;58804;58805;58806;58807;58808;58809;58810;58811;58812;58813;58814;58815;59069;59070;59071;59072;59073;59074;59075;59076;59077;59078;59079;59080;59081;59082;59083;59084;59085;59086;59087;59088;59089;59090;59091;59092;59093;59094;59095;59096;59097;59098;59099;59100;59101;59102;59103;59104;59105;59106;59107;59108;59109;59110;59111;59112;59113;59114;59115;59116;60151;60152;60153;60154;60155;60156;60157;60158;60159;60160;60161;60162;60163;60164;60165;60166;60167;60168;60169;60170;60171;60172;60173;60174;60175;60176;60177;60178;60179;60180;60181;60182;60183;60184;60185;60186;60187;60188;60189;60190;60191;60192;60193;60194;60195;60196;60197;60198;60199;60200;60201;60202;60203;60204;60205;60206;60207;60208;60209;60210;60211;60212;60213;61491;61492;61493;61494;61495;61496;61497;61498;61499;61500;61501;61502;61503;61504;61505;64325;64326;64327;64328;64329;64330;64331;64332;64333;64334;64335;64336;64337;64338;64339;64340;64341;64342;64343;64344;64345;64346;64347;64348;64349;64350;64351;64352;64353;64354;64355;64356;64357;64358;64359;64360;64361;64362;64363;64364;64365;64366;64367;64368;64369;64370;67034;67035;67036;67037;67038;67039;67040;67041;67042;67043;67044;67045;67046;67047;67048;67049;68534;68535;68536;68537;68538;68539;68540;68541;68542;68543;68544;68545;68546;68547;68548;68549;70309;70310;70311;70312;70313;70314;70315;72854;72855;72856;72857;72858;72859;72860;72861;72862;72863;72864;72865;72866;72867;72868;72869;72870;72871;72872;72873;72874;72875;72876;72877;72878;72879;72880;72881;72882;72883;72884;72885;73070;73071;73072;73073;73074;73075;73076;73077;73078;73079;73080;73081;73082;73083;73084;73085;73086;73087;73088;73089;73090;73091;73092;73820;73821;73822;73823;73824;73825;73826;73827;73828;73829;73830;73831;73832;73833;73834;73835;73885;73886;73887;73888;73889;73890;73891;73892;73893;73894;73895;73896;73897;73898;73899;73900;73982;73983;73984;73985;73986;73987;73988;73989;73990;73991;73992;73993;73994;73995;73996;75689;75690;75691;75692;75693;75694;75695;75696;75697;75698;75699;75700;75701;75702;75703;75704;75705;75706;75707;75708;75709;75710;75711;75712;75713;75714;75715;75716;75717;75718;75719;75720;79400;79401;79402;79403;79404;79405;79406;79407;79408;79409;79410;79411;79412;79413;79414;79979;79980;79981;80136;80137;80138;80139;80140;80141;80142;80143;80144;80145;80146;80147;80148;80149;80150;80151;80152;80153;80154;80155;80156;80157;80158;80904;80905;80906;80907;80908;80909;80910;80911;80912;80913;80914;80915;80916;80917;80918;80919;80920;80921;80922;80923;80924;80925;80926;80927;80928;80929;80930;80931;80932;80933;80934;80935;80936;80937;80938;80939;80940;80941;80942;80943;80944;80945;80946;80947;80948;80949;80950;80951;80952;80953;80954;80955;80956;80957;80958;80959;80960;80961;80962;81293;81294;81295;81296;81297;81298;81299;81300;81301;81302;81303;81304;81305;81306;81307;81308;81309;81310;81311;81312;81313;81314;81315;81316;81317;83872;83873;83874;83875;83876;83877;83878;83879;83880;83881;83882;83883;83884;83885;83886;83887;83888;83889;83890;83891;83892;83893;83894;83895;83896;83897;83898;84884;84885;84886;84887;84888;84889;84890;84891;84892;84893;84894;84895;84896;84897;84898;84899;88273;88274;88275;88276;88277;88278;88279;88280;88281;88282;88283;88284;88285;88286;88287;88288;92836;92837;92838;92839;92840;92841;92842;92843;92844;92845;92846;92847;92848;92849;92850;92851;93174;93175;93176;93177;93178;93179;93180;93181;93182;93183;93184;93185;93186;93187;93188;93189;93190;93306;93307;93308;93309;93310;93311;93312;93313;93314;93315;93316;93317;93318;93319;93320;93321;93322;93323;93324;93325;93326;93327;93328;93329;93330;93331;93332;93333;93334;93335;93336;93337;93338;93339;93340;93341;93342;93343;93344;93345;93346;93347;93348;93349;93350;94031;94032;94033;94034;94035;94036;94037;94038;94039;94040;94041;94042;94043;94044;94045;94046;94387;94388;94389;94390;94391;94392;94393;94394;94395;94396;94397;94398;94399;94400;94401;94570;94571;94572;94573;94574;94575;94576;94577;94578;94579;94580;94581;94582;94583;94584;94585;94586;94587;94588;94589;94590;94591;94592;94593;94594;94595;94596;94597;94598;94599;94600;94601;94602;94603;94604;94605;94606;94607;94608;94609;94610;94611;94612;94613;94614;94615;94616;95307;95308;95309;95310;95311;95312;95313;95314;95315;95316;95317;95318;95319;95320;95321;95322;95323;95324;95325;95326;95327;95328;95329;95330;95331;95332;95333;95334;95335;95336;95337;96043;96044;96045;96046;96047;96048;96049;96050;96051;98126;98127;98128;98129;98130;98131;98132;98133;98134;98135;98136;98137;98138;98139;98140;98141;98142;98143;98144;98145;98146;98147;98148;98149;98150;98151;98152;98153;98154;98155;98156;98157;101344;101345;101346;101347;105462;105463;105464;105465;105466;105467;105468;105469;105470;105471;105472;105473;105474;105475;105476;105477;105478;105479;105480;105481;105482;105483;105484;105485;105486;105487;105488;105489;105490;105491;105492;105493;105494;105495;105496;105497;105498;105499;105500;105501;105502;105503;105504;105505;105506;105507;105508;105509;105510;105511;105512;105513;105514;105515;105516;105517;105518;105519;105520;105521;105522;105523;105524;105525;105526;105607;105608;105609;105610;105611;105612;105613;105614;105615;105616;105617;105618;105619;105698;105699;105700;106133;106134;106135;106136;106137;106138;106139;106140;106141;106142;106143;106144;106145;106146;106147;108054;108055;108056;108057;108058;108059;108060;108061;108062;108063;108064;108065;112202;112203;112204;112205;112206;112207;112208;112209;112210;112211;112212;112213;112214;112215;112646;112647;112648;112649;112650;112651;112652;112653;112654;112655;112656;112657;117504;117505;117506;117507;117508;117509;117510;117511;117512;117513;117514;117515;117516;117517;117518;117519;117520;117521;117522;117523;117524;117525;117526;117527;117528;117529;117530;117531;117532;117533;117534;117535;118266;118267;118268;118269;118270;118271;118272;118273;118274;118275;118276;118277;118278;118279;118280;118281;119189;119190;119191;119192;119193;119194;119195;119196;119197;119198;119199;119200;119201;119202;119203;119204;120248;120249;120250;120251;120252;120253;120254;120255;120256;120257;120258;120259;120260;120261;120262;120263;120264;120265;120266;120267;120268;120269;120270;120271;120272;120273;120274;120275;120276;120277;120278;120279;120280;120281;120282;120283;120284;120285;120286;120287;120288;120289;121487;121488;121489;121490;121491;121492;121493;121494;121495;121496;121497;121498;121499;121500;121501;121502;121503;121504;121505;121506;121507;121508;121509;121510;121511;121512;121513;121514;121515;121516;121517;121518;121519;121520;123445;123446;123447;123448;123449;123450;123451;123452;123453;123454;123455;123456;123457;123458;123459;123460;123461;123462;124919;124920;124921;124922;124923;124924;124925;124926;124927;124928;124929;124930;124931;124932;124933;124934;124935;124936;124937;124938;124939;124940;124941;124942;124943;124944;124945;124946;124947;124948;129132;129133;129134;129135;129136;129137;129138;129139;129140;129141;129142;129143;129144;129145;129146;129147;129148;129149;129150;129151;129152;129153;129154;129155;129156;129157;129158;129159;129160;129161;129162;129163;129164;129165;129166;129167;129168;129169;129170;129171;129172;129173;129174;129175;129176;129177;129178;129179;129180;129181;129182;129183;129184;129185;129186;129187;129188;129189;129190;129191;129192;131219;131220;131221;131222;131223;131224</t>
  </si>
  <si>
    <t>1160;1161;1162;1163;2279;2280;2281;2282;2283;2284;2285;2286;2287;2288;2289;2290;2291;5661;5662;5663;5664;5665;5666;5667;5668;5669;5670;5671;5672;5673;5674;5675;5676;5677;5678;5679;5680;5681;5682;5683;5684;5685;5686;5687;5688;5689;5690;5691;7901;8169;8170;8171;8172;8173;8174;8175;9159;9160;9161;9162;9163;9164;9165;9166;9167;9168;9169;9170;9171;9172;9173;9174;9175;9176;9177;9178;9179;9180;9181;9182;9183;9184;9185;9186;9187;9188;9189;9190;9191;9192;9193;10232;10233;10234;10235;10236;10237;10238;10239;10240;10241;10242;10243;10244;10245;10246;10247;10248;10249;10250;10251;10252;10253;10254;10255;10256;10257;10258;10259;10260;10261;10262;10263;10549;10550;10551;10552;10553;10554;10555;10556;10557;10558;10559;10560;10561;10562;10563;10564;11206;11207;11208;11209;11210;11211;11212;11213;11214;11215;11216;12808;12809;12810;12811;12812;12813;12814;12815;12816;12817;12818;12819;12820;12821;12822;12823;12824;12825;12826;12827;12828;12829;12830;12831;12832;12833;12834;12835;12836;12837;12838;12839;12840;16704;16705;16706;16707;16708;16709;16710;16711;16712;16713;16714;16715;16716;16717;16718;16719;16720;16721;16722;16723;16724;16725;16726;16727;16728;16729;16730;16731;16732;16733;16734;16735;16736;16737;18014;18015;18016;18017;18018;18019;18020;18021;18022;18023;18024;18025;18026;18027;18028;18029;18473;18474;18475;18476;18477;18478;18479;18480;18481;18482;18483;18484;18485;18486;18487;18488;18489;18490;18491;18492;18493;18494;18495;18496;18497;18498;18499;18500;18501;18502;18503;18504;18505;18506;18507;18508;18509;18510;18511;18512;18513;20301;20302;20582;20583;20584;20585;20586;20587;20588;20589;20590;20591;20592;20593;20594;20595;21356;21357;21358;21359;21360;21361;21362;21363;21364;21365;21366;21367;21368;21369;21370;21371;21372;21373;21374;21375;21376;21377;21378;21379;21380;21966;21967;21968;21969;21970;21971;21972;21973;21974;21975;21976;21977;21978;21979;21980;21981;21982;21983;21984;21985;21986;21987;21988;21989;21990;21991;22807;22808;22809;22810;22811;22812;22813;22814;22815;22816;22817;22818;22819;22820;22821;22822;22823;22824;22825;22826;22827;22828;22829;22830;22831;22832;22833;22834;22835;22836;22837;22838;22839;22840;22841;22842;22843;22844;22845;22846;22847;22848;22849;22850;22851;22852;22853;22854;22855;22856;22857;22858;22859;22860;22861;22862;22863;22864;22865;22866;22867;22868;24699;24700;24701;24702;24703;24704;24705;24706;24707;24708;24709;24710;24711;24712;24713;24714;24715;24716;24717;24718;24719;24720;24721;24722;24723;24724;24725;24726;24727;24728;24729;24730;24731;24732;24733;24734;24735;24736;24737;24738;24739;24740;24741;24742;26911;26912;26913;26914;26915;26916;26917;26918;26919;26920;26921;26922;26923;26924;26925;26926;27260;27261;27262;27263;27264;27265;28210;28211;28212;30690;30691;30692;30693;30694;30695;30696;30697;30698;30699;30700;30701;30702;30703;30704;30705;30706;30707;30708;30709;30710;30711;30712;30713;30714;30715;30716;30717;30718;30719;30720;30721;30722;30723;30724;30725;30726;30727;30728;30729;30730;30731;30732;30733;30734;30735;30736;30737;30738;30739;30740;30741;30742;30743;30744;30745;30746;30747;30748;30749;30750;30751;30752;30753;30754;30755;30756;30757;30758;30759;30760;30761;30762;30763;30764;30765;30766;30767;30768;30769;30770;30771;35037;35038;35039;35040;35041;35042;35597;35598;35599;35600;39075;39076;39077;39078;39079;39080;39081;39293;39294;40779;40780;40781;40782;40783;40784;40785;40786;40787;40788;40789;40790;40791;40792;40793;40794;40795;40796;40797;40798;40799;40800;40801;40802;40803;40804;40805;40806;40807;40808;41307;41308;41309;41310;41311;41312;41313;41314;41315;41316;41317;41318;41319;41320;41321;41322;41323;41324;41325;41326;41327;41328;41329;41330;41331;41332;41333;41334;41335;41336;41337;41338;41339;41340;41341;41342;41343;41344;41345;41346;41347;41348;41349;41350;41351;41352;41353;41354;41355;41356;41357;41358;41359;41360;41361;41362;41363;41364;41365;41366;41367;41368;41369;42575;42576;42862;42863;42864;42865;42866;42867;42868;42869;42870;42871;42872;42873;42874;42875;42876;43494;43495;43496;43497;43498;43499;43500;43501;43502;43503;43504;43505;43506;43507;43508;43509;43510;43511;43512;43513;43514;43515;43516;43517;43518;43519;43520;43521;43522;43523;43524;43525;43526;43527;43528;43529;43530;43531;43532;43533;43534;43535;43536;43537;43538;43539;43540;43541;43542;43543;43544;43545;43546;43547;43548;43549;43550;43551;43552;43553;43554;43555;43556;43557;43765;43766;43767;43768;43769;43770;43771;43772;43773;43774;43775;43776;43777;43778;43779;43780;43781;43782;43783;43784;43785;43786;43787;43788;43789;43790;43791;43792;43793;43794;43795;43796;43797;43798;43799;43800;43801;43802;43803;43804;43805;43806;43807;43808;43809;43810;43811;43812;43813;43814;43815;44068;44069;44070;44071;44072;44073;44074;44075;44076;44077;44078;44079;44080;44081;44082;44083;44084;44085;44086;44087;44088;44089;44090;44091;44092;44093;44094;44095;44096;44097;44098;46639;46640;46641;46642;46643;46644;46645;46646;46647;46648;46649;46650;46651;46652;46653;46654;46655;46656;46657;46658;46659;46660;46661;46662;46663;46664;47492;47493;47494;47495;47496;47497;47498;47499;47500;47501;47502;47503;47504;47505;48008;48009;48010;49748;49749;49750;49751;49752;49753;49754;49755;49756;49757;49758;49759;49760;49761;49762;49763;49764;49765;49766;49767;49768;49769;49770;50157;50158;50159;50160;50161;50162;50163;50164;50165;50166;50167;50168;50169;50170;50171;50172;50173;50174;50175;50176;50177;50178;50179;50180;50181;50182;50183;50184;50185;50186;50187;50188;50189;50190;50191;50192;50193;50194;50195;50196;50197;50198;50199;50200;50201;50202;50203;50204;50205;50206;50207;50208;50209;50210;50211;50212;50213;50214;50215;50216;51247;51248;51249;51250;51251;51252;51253;51254;51255;51256;51257;51258;51259;51260;51456;51457;51458;51459;51460;51461;51462;51463;51464;51465;51466;51467;51468;51469;51470;51471;51472;51473;51474;51475;51476;51477;51478;51479;51480;51481;51482;51483;51484;51485;51486;51487;51488;51489;51490;51491;51492;51493;51494;51495;51496;51497;51498;51499;51500;51501;51502;51503;51504;51505;51506;51507;51508;51509;51510;51511;51512;51513;51514;51515;51516;51517;52377;52378;52379;52380;52381;52382;52383;52384;52385;52386;52387;52388;52389;52390;52391;52392;52393;52394;52395;52396;52397;52398;52399;52400;52401;52402;52403;52404;52405;52406;52407;52408;52409;52410;52411;52412;52413;52414;52415;52416;52417;52418;52419;52420;52421;53316;53317;53318;53319;55434;55435;55436;55437;55438;55439;55440;55441;55442;55443;55444;55445;55446;55447;55448;55449;55450;55451;55452;55453;55454;55455;55456;55457;55458;55459;55460;55461;55462;55463;55464;55465;55466;55467;55468;55469;55470;55471;55472;55473;55474;55475;55476;57659;57660;57661;57662;57663;57664;57665;57666;57667;57668;57669;57670;57671;57672;57673;57674;57675;57676;57677;57678;57679;57680;57681;57682;57683;57684;59037;59038;59039;59040;59041;59042;59043;59044;59045;59046;59047;60829;60830;60831;60832;60833;62877;62878;62879;62880;62881;62882;62883;62884;62885;62886;62887;62888;62889;62890;62891;62892;62893;62894;62895;62896;62897;62898;62899;62900;62901;62902;62903;62904;62905;62906;62907;62908;62909;63019;63020;63021;63022;63023;63024;63025;63026;63027;63028;63513;63514;63515;63516;63517;63518;63519;63520;63521;63522;63523;63524;63525;63526;63527;63528;63529;63530;63531;63532;63533;63534;63535;63536;63537;63538;63539;63540;63541;63542;63608;63609;63610;63611;63612;63647;63648;63649;63650;63651;63652;65632;65633;65634;65635;65636;65637;65638;65639;65640;65641;65642;65643;65644;65645;65646;68572;68573;68574;68575;68576;68577;68578;68579;68580;69039;69126;69127;69128;69129;69130;69131;69132;69133;69134;69135;69136;69137;69138;69139;69140;69141;69142;69771;69772;69773;69774;69775;69776;69777;69778;69779;69780;69781;69782;69783;69784;69785;69786;69787;69788;69789;69790;69791;69792;69793;69794;69795;69796;69797;69798;69799;69800;69801;69802;69803;69804;69805;69806;69807;69808;69809;69810;69811;69812;70058;70059;70060;70061;70062;70063;70064;70065;70066;70067;70068;70069;70070;70071;70072;70073;70074;70075;70076;70077;70078;70079;70080;70081;70082;70083;70084;72501;72502;72503;72504;72505;72506;72507;72508;72509;72510;72511;72512;72513;72514;72515;72516;72517;72518;72519;73382;73383;73384;76371;76372;76373;76374;80304;80305;80306;80307;80308;80309;80310;80311;80312;80313;80314;80315;80598;80599;80600;80601;80602;80603;80604;80605;80606;80607;80608;80609;80610;80611;80612;80613;80614;80615;80616;80617;80618;80721;80722;80723;80724;80725;80726;80727;80728;80729;80730;80731;80732;80733;80734;80735;80736;80737;80738;80739;80740;80741;80742;80743;80744;80745;80746;80747;80748;80749;80750;80751;81157;81158;81159;81160;81161;81162;81163;81164;81165;81166;81167;81168;81169;81170;81171;81172;81173;81174;81175;81363;81364;81365;81366;81367;81368;81369;81370;81371;81372;81373;81374;81375;81454;81455;81456;81457;81458;81459;81460;81461;81462;81463;81464;81465;81466;81467;81468;81469;81470;81471;81472;81473;81474;81475;81476;81477;81478;81479;81480;81481;81482;81483;81484;81485;81486;81487;81488;81489;81490;81491;81492;81493;81494;81495;81496;81497;81498;81499;81500;81501;81502;82084;82085;82086;82087;82088;82089;82090;82091;82092;82093;82094;82095;82096;82097;82098;82099;82100;82101;82102;82103;82104;82105;82106;82107;82108;82109;82110;82111;82112;82113;82114;82115;82116;82117;82118;82119;82120;82121;82122;82123;82124;82125;82126;82127;82128;82129;82130;82131;82132;82133;82134;82135;82136;82137;82138;82139;82140;82141;82142;82143;82144;82145;82588;84254;84255;84256;84257;84258;84259;84260;84261;84262;84263;84264;84265;84266;84267;84268;84269;87012;87013;87014;87015;90447;90448;90449;90450;90451;90452;90453;90454;90455;90456;90457;90458;90459;90460;90461;90462;90463;90464;90465;90466;90467;90468;90469;90470;90471;90472;90473;90474;90475;90476;90477;90478;90479;90480;90481;90482;90483;90484;90485;90486;90487;90488;90489;90490;90491;90492;90493;90494;90495;90496;90497;90498;90499;90500;90501;90502;90503;90504;90505;90506;90507;90508;90509;90510;90511;90512;90513;90514;90515;90516;90517;90518;90519;90520;90521;90522;90523;90524;90525;90526;90527;90528;90529;90594;90595;90656;90975;90976;90977;90978;90979;90980;90981;90982;90983;90984;90985;92351;97503;97504;97505;97506;97507;97508;97509;97510;97511;97512;97829;97830;97831;97832;97833;97834;102292;102293;102294;102295;102296;102297;102298;102299;102300;102301;102302;102303;102304;102305;102306;102307;102308;102309;102310;102311;102312;102313;102314;102315;102316;102317;102318;102319;102320;102321;102322;102323;102324;102325;102326;102327;102328;102329;102330;102331;102332;102333;102334;102335;102819;102820;103592;103593;103594;103595;103596;103597;103598;103599;103600;103601;103602;103603;103604;103605;103606;103607;103608;103609;103610;103611;103612;103613;103614;103615;103616;103617;103618;103619;103620;103621;103622;103623;103624;103625;103626;103627;103628;103629;103630;103631;103632;103633;103634;103635;103636;103637;103638;103639;103640;103641;104324;104325;104326;104327;104328;104329;104330;104331;104332;104333;104334;104335;104336;104337;104338;104339;104340;104341;104342;104343;104344;104345;104346;104347;104348;104349;104350;104351;104352;104353;104354;105317;105318;105319;105320;105321;105322;105323;105324;105325;105326;105327;105328;105329;105330;105331;105332;105333;105334;107183;107184;107185;107186;107187;107188;107189;107190;107191;107192;107193;108494;108495;108496;108497;108498;108499;108500;108501;108502;108503;108504;108505;108506;108507;108508;108509;108510;108511;108512;108513;111930;111931;111932;111933;111934;111935;111936;111937;111938;111939;111940;111941;111942;111943;111944;111945;111946;111947;111948;111949;111950;111951;111952;111953;111954;111955;111956;111957;111958;111959;111960;111961;111962;111963;111964;111965;111966;111967;111968;111969;111970;111971;111972;111973;111974;111975;111976;111977;111978;111979;111980;111981;111982;111983;111984;111985;111986;111987;111988;111989;111990;111991;111992;111993;111994;111995;111996;113937;113938</t>
  </si>
  <si>
    <t>1163;2284;5668;7901;8173;9183;9192;10233;10256;10550;11206;12825;16731;18022;18508;20302;20592;21358;21972;22831;24711;26912;27263;28212;30702;35041;35598;39079;39294;40790;41357;42575;42868;43509;43549;43782;44076;46643;47499;48010;49749;50178;51256;51489;52404;53318;55455;57669;59039;60831;62878;63020;63532;63608;63648;65636;68573;69039;69137;69785;70082;72519;73382;76373;80310;80602;80723;81174;81366;81456;82120;82588;84259;87014;90506;90595;90656;90984;92351;97504;97829;102292;102820;103608;104327;105326;107193;108503;111974;113937</t>
  </si>
  <si>
    <t>2;3;4;5;6;7;8;9;10;11;12;13;14;15;16;17;18;19;20;21;22;23;24;25;26;27;28;29</t>
  </si>
  <si>
    <t>276;288;369;442;465;482;537;547;584;599;707;762;776;781;1019;1036;1055;1096;1154;1243;1280;1316;1325;1345;1356;1359;1510;1666</t>
  </si>
  <si>
    <t>2761;3614;3926;6854</t>
  </si>
  <si>
    <t>2921;3821;4144;7280</t>
  </si>
  <si>
    <t>49472;49473;49474;49475;49476;49477;49478;49479;49480;49481;49482;49483;49484;49485;49486;49487;65612;65613;65614;65615;65616;65617;65618;65619;65620;65621;65622;65623;65624;65625;65626;65627;71257;71258;71259;71260;71261;71262;71263;71264;71265;71266;71267;71268;71269;71270;71271;71272;124414;124415;124416;124417;124418;124419;124420;124421;124422;124423;124424;124425;124426;124427;124428;124429</t>
  </si>
  <si>
    <t>43189;43190;43191;43192;43193;43194;43195;43196;43197;56594;56595;56596;56597;61579;61580;61581;61582;61583;61584;61585;61586;61587;61588;61589;61590;61591;61592;61593;108171;108172;108173;108174</t>
  </si>
  <si>
    <t>43196;56596;61583;108173</t>
  </si>
  <si>
    <t>60S ribosomal protein L18</t>
  </si>
  <si>
    <t>Rpl18</t>
  </si>
  <si>
    <t>sp|P35980|RL18_MOUSE 60S ribosomal protein L18 OS=Mus musculus OX=10090 GN=Rpl18 PE=1 SV=3</t>
  </si>
  <si>
    <t>2560;3126;5275;5600;5788;6041;6042</t>
  </si>
  <si>
    <t>2709;3314;5608;5951;6150;6421;6422</t>
  </si>
  <si>
    <t>45867;45868;45869;45870;45871;45872;45873;45874;45875;45876;45877;45878;45879;45880;45881;45882;56401;56402;56403;56404;56405;56406;56407;56408;56409;56410;56411;56412;56413;56414;56415;56416;95813;95814;95815;95816;95817;95818;95819;95820;95821;95822;95823;95824;95825;95826;95827;95828;95829;95830;95831;95832;95833;95834;95835;95836;95837;95838;95839;95840;95841;95842;95843;95844;101613;101614;101615;101616;101617;101618;101619;101620;101621;101622;101623;105390;105391;105392;105393;105394;105395;105396;105397;105398;105399;105400;105401;105402;105403;105404;105405;105406;105407;105408;105409;105410;109837;109838;109839;109840;109841;109842;109843;109844;109845;109846;109847;109848;109849;109850;109851;109852;109853;109854;109855;109856;109857;109858;109859;109860;109861;109862;109863;109864;109865;109866;109867;109868;109869;109870;109871;109872;109873;109874;109875;109876;109877;109878;109879;109880;109881</t>
  </si>
  <si>
    <t>40112;40113;40114;40115;40116;40117;40118;40119;40120;40121;40122;40123;40124;40125;40126;49213;49214;49215;49216;49217;49218;49219;49220;49221;49222;49223;49224;49225;49226;49227;49228;49229;49230;49231;49232;49233;49234;49235;49236;49237;49238;82431;82432;82433;82434;82435;82436;82437;82438;82439;82440;82441;82442;87284;87285;87286;87287;87288;90392;90393;90394;90395;90396;90397;90398;90399;90400;90401;90402;90403;90404;90405;90406;90407;90408;90409;90410;90411;90412;90413;90414;90415;90416;90417;90418;90419;90420;90421;90422;94719;94720;94721;94722;94723;94724;94725;94726;94727;94728;94729;94730;94731;94732;94733;94734;94735;94736;94737;94738;94739;94740;94741;94742;94743;94744;94745;94746;94747;94748;94749;94750;94751;94752;94753;94754;94755;94756;94757;94758;94759;94760</t>
  </si>
  <si>
    <t>40113;49219;82434;87285;90411;94726;94750</t>
  </si>
  <si>
    <t>Q6ZWV7</t>
  </si>
  <si>
    <t>60S ribosomal protein L35</t>
  </si>
  <si>
    <t>Rpl35</t>
  </si>
  <si>
    <t>sp|Q6ZWV7|RL35_MOUSE 60S ribosomal protein L35 OS=Mus musculus OX=10090 GN=Rpl35 PE=1 SV=1</t>
  </si>
  <si>
    <t>5044;6351;6607;7119</t>
  </si>
  <si>
    <t>5368;6751;7020;7554</t>
  </si>
  <si>
    <t>91665;91666;91667;91668;91669;91670;91671;91672;91673;91674;91675;91676;91677;91678;91679;115463;115464;115465;115466;115467;115468;115469;115470;115471;115472;115473;115474;115475;120003;120004;120005;120006;120007;120008;120009;120010;120011;120012;120013;120014;120015;120016;120017;120018;128641;128642;128643;128644;128645;128646;128647;128648;128649;128650;128651;128652;128653;128654;128655;128656</t>
  </si>
  <si>
    <t>79514;79515;79516;79517;100152;104174;104175;104176;104177;111558;111559;111560;111561</t>
  </si>
  <si>
    <t>79516;100152;104177;111558</t>
  </si>
  <si>
    <t>P02535;A1L317;A6BLY7;Q62168;Q61765;Q497I4;B1AQ75;Q61897;Q6IFX3;Q8VCW2</t>
  </si>
  <si>
    <t>7;1;1;1;1;1;1;1;1;1</t>
  </si>
  <si>
    <t>5;0;0;0;0;0;0;0;0;0</t>
  </si>
  <si>
    <t>4;0;0;0;0;0;0;0;0;0</t>
  </si>
  <si>
    <t>570;512;462;407;416;455;473;404;439;446</t>
  </si>
  <si>
    <t>327;3561;3706;5103;5107;5359;6775</t>
  </si>
  <si>
    <t>True;False;True;True;True;True;False</t>
  </si>
  <si>
    <t>351;3766;3917;5431;5435;5694;7199</t>
  </si>
  <si>
    <t>5906;5907;5908;5909;5910;5911;5912;5913;5914;5915;5916;5917;5918;5919;64492;64493;64494;64495;64496;64497;64498;64499;64500;64501;64502;64503;64504;64505;64506;67125;67126;67127;67128;67129;67130;67131;67132;67133;67134;67135;92701;92702;92703;92733;92734;92735;92736;92737;97179;97180;97181;123123;123124;123125;123126;123127;123128</t>
  </si>
  <si>
    <t>5540;5541;5542;5543;5544;5545;5546;5547;5548;5549;55548;55549;55550;57709;57710;57711;57712;57713;57714;57715;80205;80206;80207;80239;80240;80241;83409;106831;106832;106833;106834;106835;106836</t>
  </si>
  <si>
    <t>5545;55548;57709;80207;80241;83409;106836</t>
  </si>
  <si>
    <t>-1;-1;-1;-1;-1;-1;-1;-1;-1;-1</t>
  </si>
  <si>
    <t>Q9QWL7;P19001;P05784</t>
  </si>
  <si>
    <t>Q9QWL7</t>
  </si>
  <si>
    <t>17;4;2</t>
  </si>
  <si>
    <t>3;0;0</t>
  </si>
  <si>
    <t>Keratin, type I cytoskeletal 17</t>
  </si>
  <si>
    <t>Krt17</t>
  </si>
  <si>
    <t>sp|Q9QWL7|K1C17_MOUSE Keratin, type I cytoskeletal 17 OS=Mus musculus OX=10090 GN=Krt17 PE=1 SV=3</t>
  </si>
  <si>
    <t>433;403;423</t>
  </si>
  <si>
    <t>326;688;761;1613;3561;3616;3709;4601;4602;4701;5356;5357;5960;5961;5969;6088;6537</t>
  </si>
  <si>
    <t>350;732;806;1724;3766;3823;3920;4896;4897;5008;5691;5692;6335;6336;6345;6468;6944</t>
  </si>
  <si>
    <t>5905;11741;12729;28459;28460;28461;64492;64493;64494;64495;64496;64497;64498;64499;64500;64501;64502;64503;64504;64505;64506;65643;65644;65645;65646;65647;65648;65649;65650;65651;65652;65653;65654;65655;65656;67163;67164;83558;83559;83560;83561;83562;83563;83564;83565;83566;83567;83568;83569;83570;83571;85483;85484;85485;85486;85487;85488;97161;97162;97163;97164;108228;108229;108230;108354;108355;110757;110758;110759;110760;118826;118827</t>
  </si>
  <si>
    <t>5539;10010;10707;24477;24478;24479;55548;55549;55550;56613;56614;56615;56616;56617;56618;57733;57734;72303;72304;74077;74078;74079;74080;83405;83406;92489;92490;92491;92580;92581;95662;95663;95664;95665;103255;103256;103257</t>
  </si>
  <si>
    <t>5539;10010;10707;24478;55548;56615;57734;72303;72304;74077;83405;83406;92489;92490;92581;95664;103255</t>
  </si>
  <si>
    <t>564;565;1563;1564;1565;1639;1999;2183;2184;2185;4690;5276;5654;5655;5656;6030;6084;6432;6433;6434;6969</t>
  </si>
  <si>
    <t>602;603;1674;1675;1676;1753;2126;2317;2318;2319;4996;5609;6008;6009;6010;6408;6409;6464;6836;6837;6838;7400;7401</t>
  </si>
  <si>
    <t>9783;9784;9785;9786;9787;9788;9789;9790;9791;9792;9793;9794;9795;9796;9797;9798;9799;9800;9801;9802;9803;9804;9805;9806;9807;9808;9809;9810;9811;9812;9813;9814;9815;9816;9817;9818;9819;27059;27060;27061;27062;27063;27064;27065;27066;27067;27068;27069;27070;27071;27072;27073;27074;27075;27076;27077;27078;27079;27080;27081;27082;27083;27084;27085;27086;27087;27088;27089;27090;27091;27092;27093;27094;27095;27096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27144;27145;27146;27147;27148;27149;27150;27151;27152;27153;27154;27155;27156;27157;27158;27159;27160;27161;27162;27163;27164;27165;27166;27167;27168;27169;27170;27171;27172;27173;27174;27175;27176;27177;27178;27179;27180;27181;27182;27183;27184;27185;27186;27187;27188;27189;27190;27191;27192;27193;27194;27195;27196;27197;27198;27199;27200;27201;27202;27203;27204;27205;27206;27207;27208;27209;27210;27211;27212;27213;27214;27215;27216;27217;27218;27219;27220;27221;27222;27223;27224;27225;27226;27227;27228;27229;27230;27231;27232;27233;27234;27235;27236;27237;27238;27239;27240;27241;27242;27243;27244;27245;27246;27247;27248;27249;27250;27251;27252;27253;27254;27255;27256;27257;27258;27259;27260;27261;27262;27263;27264;27265;27266;27267;27268;27269;27270;27271;27272;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;27320;27321;27322;27323;27324;27325;27326;27327;27328;27329;27330;27331;27332;27333;27334;27335;27336;27337;27338;27339;27340;27341;27342;27343;27344;27345;27346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;27423;27424;27425;27426;27427;27428;27429;27430;27431;27432;27433;27434;27435;27436;27437;27438;27439;27440;27441;27442;27443;27444;27445;27446;27447;27448;27449;27450;27451;27452;27453;27454;27455;27456;27457;27458;27459;27460;27461;27462;27463;27464;27465;27466;27467;27468;27469;27470;27471;27472;27473;27474;27475;27476;27477;27478;27479;27480;27481;27482;27483;27484;27485;27486;27487;27488;27489;27490;27491;27492;27493;27494;27495;27496;27497;27498;27499;27500;27501;27502;27503;27504;27505;27506;27507;27508;27509;27510;27511;27512;27513;27514;27515;27516;27517;27518;27519;27520;27521;27522;27523;27524;27525;27526;27527;27528;27529;27530;27531;27532;27533;27534;27535;27536;27537;27538;27539;27540;27541;27542;27543;27544;27545;27546;27547;27548;27549;27550;27551;27552;27553;27554;27555;27556;27557;27558;27559;27560;27561;27562;27563;27564;27565;27566;27567;27568;27569;27570;27571;27572;27573;27574;27575;27576;27577;27578;27579;27580;27581;27582;27583;27584;27585;27586;27587;27588;27589;27590;27591;27592;27593;27594;27595;27596;27597;27598;27599;27600;27601;27602;27603;27604;27605;27606;27607;27608;27609;27610;27611;27612;27613;27614;27615;27616;27617;27618;27619;27620;27621;27622;27623;27624;27625;27626;27627;27628;27629;27630;27631;27632;27633;27634;27635;27636;27637;27638;27639;27640;27641;27642;27643;27644;27645;27646;27647;27648;27649;27650;27651;27652;27653;27654;27655;27656;27657;27658;27659;27660;27661;27662;27663;27664;27665;27666;27667;27668;27669;27670;27671;27672;27673;27674;27675;27676;27677;27678;27679;27680;27681;27682;27683;27684;27685;27686;27687;27688;27689;27690;27691;27692;27693;27694;27695;27696;27697;27698;27699;27700;27701;27702;27703;27704;27705;27706;27707;27708;27709;27710;27711;27712;27713;27714;27715;27716;27717;27718;27719;27720;27721;27722;27723;27724;27725;27726;27727;27728;27729;27730;27731;27732;27733;27734;27735;27736;27737;27738;27739;27740;27741;27742;27743;27744;27745;27746;28917;28918;28919;28920;28921;28922;28923;28924;28925;28926;28927;28928;28929;28930;28931;28932;34925;34926;34927;34928;34929;34930;34931;34932;34933;34934;34935;34936;34937;34938;34939;34940;34941;34942;34943;34944;34945;34946;34947;34948;34949;34950;34951;34952;34953;34954;34955;38439;38440;38441;38442;38443;38444;38445;38446;38447;38448;38449;38450;38451;38452;38453;38454;38455;38456;38457;38458;38459;38460;38461;38462;38463;38464;38465;38466;38467;38468;38469;38470;38471;38472;38473;38474;38475;38476;38477;38478;38479;38480;38481;38482;38483;38484;38485;38486;38487;38488;38489;38490;38491;38492;38493;38494;38495;38496;38497;38498;38499;38500;38501;38502;38503;38504;38505;38506;38507;38508;38509;38510;38511;38512;38513;38514;38515;38516;38517;38518;38519;38520;38521;38522;38523;38524;38525;38526;38527;38528;38529;38530;38531;38532;38533;38534;38535;38536;38537;38538;38539;38540;38541;38542;38543;38544;38545;38546;38547;38548;38549;38550;38551;38552;38553;38554;38555;38556;38557;38558;38559;38560;38561;38562;38563;38564;38565;38566;38567;38568;38569;38570;38571;38572;38573;38574;38575;38576;38577;38578;38579;38580;38581;38582;38583;38584;38585;38586;38587;38588;38589;38590;38591;38592;38593;38594;38595;38596;38597;38598;38599;38600;38601;38602;38603;38604;38605;38606;38607;38608;38609;38610;38611;38612;38613;38614;38615;38616;38617;38618;38619;38620;38621;38622;38623;38624;38625;38626;38627;38628;38629;38630;38631;38632;38633;38634;38635;38636;38637;38638;38639;38640;38641;38642;38643;38644;38645;38646;38647;38648;38649;38650;38651;38652;38653;38654;38655;38656;38657;38658;38659;38660;38661;38662;38663;38664;38665;38666;38667;38668;38669;38670;38671;38672;38673;38674;38675;38676;38677;38678;38679;38680;38681;38682;38683;38684;38685;38686;38687;38688;38689;38690;38691;38692;38693;38694;38695;38696;38697;38698;38699;38700;38701;38702;38703;38704;38705;38706;38707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38755;38756;38757;38758;38759;38760;38761;38762;38763;38764;38765;38766;38767;38768;38769;38770;38771;38772;38773;38774;38775;38776;38777;38778;38779;38780;38781;38782;38783;38784;38785;38786;38787;38788;38789;38790;38791;38792;38793;38794;38795;38796;38797;38798;38799;38800;38801;38802;38803;38804;38805;38806;38807;38808;38809;38810;38811;38812;38813;38814;38815;38816;38817;38818;38819;38820;38821;38822;38823;38824;38825;38826;38827;38828;38829;38830;38831;38832;38833;38834;38835;38836;38837;38838;38839;38840;38841;38842;38843;38844;38845;38846;38847;38848;38849;38850;38851;38852;38853;38854;38855;38856;38857;38858;38859;38860;38861;38862;38863;38864;38865;38866;38867;38868;38869;38870;38871;38872;38873;38874;38875;38876;38877;38878;38879;38880;38881;38882;38883;38884;38885;38886;38887;38888;38889;38890;38891;38892;38893;38894;38895;38896;38897;38898;38899;38900;38901;38902;38903;38904;38905;38906;38907;38908;38909;38910;38911;38912;38913;38914;38915;38916;38917;38918;38919;38920;38921;38922;38923;38924;38925;38926;38927;38928;38929;38930;38931;38932;38933;38934;38935;38936;38937;38938;38939;38940;38941;38942;38943;38944;38945;38946;38947;38948;38949;38950;38951;38952;38953;38954;38955;38956;38957;38958;38959;38960;38961;38962;38963;38964;38965;38966;38967;38968;38969;38970;38971;38972;38973;38974;38975;38976;38977;38978;38979;38980;38981;38982;38983;38984;38985;38986;38987;38988;38989;38990;38991;38992;38993;38994;38995;38996;38997;38998;38999;39000;39001;39002;39003;39004;39005;39006;39007;39008;39009;39010;39011;39012;39013;39014;39015;39016;39017;39018;39019;39020;39021;39022;39023;39024;39025;39026;39027;39028;39029;39030;39031;39032;39033;39034;39035;39036;39037;39038;39039;39040;39041;39042;39043;39044;39045;39046;39047;39048;39049;39050;39051;39052;39053;39054;39055;39056;39057;39058;39059;39060;39061;39062;39063;39064;39065;39066;39067;39068;39069;39070;39071;39072;85238;85239;85240;85241;85242;85243;85244;85245;85246;85247;85248;85249;85250;85251;85252;85253;95845;95846;95847;95848;95849;95850;95851;95852;95853;95854;95855;95856;95857;95858;95859;95860;95861;95862;95863;95864;95865;95866;95867;95868;95869;95870;95871;95872;95873;95874;95875;95876;95877;95878;102553;102554;102555;102556;102557;102558;102559;102560;102561;102562;102563;102564;102565;102566;102567;102568;102569;102570;102571;102572;102573;102574;102575;102576;102577;102578;102579;102580;102581;102582;102583;102584;102585;102586;102587;102588;102589;102590;102591;102592;102593;102594;102595;102596;102597;102598;102599;102600;102601;102602;102603;102604;102605;102606;102607;102608;102609;102610;102611;102612;102613;102614;102615;102616;102617;102618;102619;102620;102621;102622;102623;102624;102625;102626;102627;102628;102629;102630;102631;102632;102633;102634;102635;102636;102637;102638;102639;102640;102641;102642;102643;102644;102645;102646;102647;102648;102649;102650;102651;102652;102653;102654;102655;102656;102657;102658;102659;102660;102661;102662;102663;102664;102665;102666;102667;102668;102669;102670;102671;102672;102673;102674;102675;102676;102677;102678;102679;102680;102681;102682;102683;102684;102685;102686;102687;102688;102689;102690;102691;102692;102693;102694;102695;102696;102697;102698;102699;102700;102701;102702;102703;102704;102705;102706;102707;102708;102709;102710;102711;102712;102713;102714;102715;102716;102717;102718;102719;102720;102721;102722;102723;102724;102725;102726;102727;102728;102729;102730;102731;102732;102733;102734;102735;102736;102737;102738;102739;102740;102741;102742;102743;102744;102745;102746;102747;102748;102749;102750;102751;102752;102753;102754;102755;102756;102757;102758;102759;102760;102761;102762;102763;102764;102765;102766;102767;102768;102769;102770;102771;102772;102773;102774;102775;102776;102777;102778;102779;102780;102781;102782;102783;102784;102785;102786;102787;102788;102789;102790;102791;102792;102793;102794;102795;102796;102797;102798;102799;102800;102801;102802;102803;102804;102805;102806;102807;102808;102809;102810;102811;102812;102813;102814;102815;102816;102817;102818;102819;102820;102821;102822;102823;102824;102825;102826;102827;102828;102829;102830;102831;102832;102833;102834;102835;102836;102837;102838;102839;102840;102841;102842;102843;102844;102845;102846;102847;102848;102849;102850;102851;102852;102853;102854;102855;102856;102857;102858;102859;102860;102861;102862;102863;102864;102865;102866;102867;102868;102869;102870;102871;102872;102873;102874;102875;102876;102877;102878;102879;102880;102881;102882;102883;102884;102885;102886;102887;102888;102889;102890;102891;102892;102893;102894;102895;102896;102897;102898;102899;102900;102901;102902;102903;102904;102905;102906;102907;102908;102909;102910;102911;102912;102913;102914;102915;102916;102917;102918;102919;102920;102921;102922;102923;102924;102925;102926;102927;102928;102929;102930;102931;102932;102933;102934;102935;102936;102937;102938;102939;102940;102941;102942;102943;102944;102945;102946;102947;102948;102949;102950;102951;102952;102953;102954;102955;102956;102957;102958;102959;102960;102961;102962;102963;102964;102965;102966;102967;102968;102969;102970;102971;102972;102973;102974;102975;102976;102977;102978;102979;102980;102981;102982;102983;102984;102985;102986;102987;102988;102989;102990;102991;102992;102993;102994;102995;102996;102997;102998;102999;103000;103001;103002;103003;103004;103005;103006;103007;103008;103009;103010;103011;103012;103013;103014;103015;103016;103017;103018;103019;103020;103021;103022;103023;103024;103025;103026;103027;103028;103029;103030;103031;103032;103033;103034;103035;103036;103037;103038;109266;109267;109268;109269;109270;109271;109272;109273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109325;109326;109327;109328;109329;109330;109331;109332;109333;109334;109335;109336;109337;109338;109339;109340;109341;109342;109343;109344;109345;109346;109347;109348;109349;109350;109351;109352;109353;109354;109355;109356;109357;109358;109359;109360;109361;109362;109363;109364;109365;109366;109367;109368;109369;109370;109371;109372;109373;109374;109375;109376;109377;109378;109379;109380;109381;109382;109383;109384;109385;109386;109387;109388;109389;109390;109391;109392;109393;109394;109395;109396;109397;109398;109399;109400;109401;109402;109403;109404;109405;109406;109407;109408;109409;109410;109411;109412;109413;109414;109415;109416;109417;109418;109419;109420;109421;109422;109423;109424;109425;109426;109427;109428;109429;109430;109431;109432;109433;109434;109435;109436;109437;109438;109439;109440;109441;109442;109443;109444;109445;109446;109447;109448;109449;109450;109451;109452;109453;109454;109455;109456;109457;109458;109459;109460;109461;109462;109463;109464;109465;109466;109467;109468;109469;109470;109471;109472;109473;109474;109475;109476;109477;109478;109479;109480;109481;109482;109483;109484;109485;109486;109487;109488;109489;109490;109491;109492;109493;109494;109495;109496;109497;109498;109499;109500;109501;109502;109503;109504;109505;109506;109507;109508;109509;109510;109511;109512;109513;109514;109515;109516;109517;109518;109519;109520;109521;109522;109523;109524;109525;109526;109527;109528;109529;109530;109531;109532;109533;109534;109535;109536;109537;109538;109539;109540;109541;109542;109543;109544;109545;109546;109547;109548;109549;109550;109551;109552;109553;109554;109555;109556;109557;109558;109559;109560;109561;109562;109563;109564;109565;109566;109567;109568;109569;109570;109571;109572;109573;109574;109575;109576;109577;109578;109579;109580;109581;109582;109583;109584;109585;109586;109587;109588;109589;109590;109591;109592;109593;109594;109595;109596;109597;109598;109599;109600;109601;109602;109603;109604;109605;109606;109607;109608;109609;109610;109611;109612;109613;109614;109615;109616;109617;109618;109619;109620;109621;109622;109623;109624;109625;109626;109627;109628;109629;109630;109631;109632;109633;109634;109635;109636;109637;109638;109639;109640;109641;109642;109643;109644;109645;109646;109647;109648;109649;109650;109651;109652;109653;109654;109655;109656;109657;109658;109659;109660;109661;109662;109663;109664;109665;109666;109667;109668;109669;109670;109671;109672;110555;110556;110557;110558;110559;110560;110561;110562;110563;110564;110565;110566;110567;110568;110569;110570;110571;110572;110573;110574;110575;110576;110577;110578;110579;110580;110581;110582;110583;110584;110585;110586;110587;110588;110589;110590;110591;110592;110593;110594;110595;110596;110597;110598;110599;110600;110601;110602;110603;110604;110605;110606;110607;110608;110609;110610;110611;110612;110613;110614;110615;110616;110617;110618;110619;110620;110621;110622;110623;110624;110625;110626;110627;110628;110629;110630;110631;110632;110633;110634;110635;110636;110637;110638;110639;110640;110641;110642;110643;110644;110645;110646;110647;110648;110649;110650;110651;110652;110653;110654;110655;110656;110657;110658;110659;110660;110661;110662;110663;110664;110665;110666;110667;110668;110669;110670;110671;110672;110673;110674;110675;110676;110677;110678;110679;110680;110681;110682;110683;110684;110685;110686;110687;110688;110689;110690;110691;110692;110693;110694;110695;110696;110697;110698;110699;110700;110701;110702;110703;110704;110705;110706;110707;110708;110709;110710;110711;110712;110713;110714;110715;110716;116786;116787;116788;116789;116790;116791;116792;116793;116794;116795;116796;116797;116798;116799;116800;116801;116802;116803;116804;116805;116806;116807;116808;116809;116810;116811;116812;116813;116814;116815;116816;116817;116818;116819;116820;116821;116822;116823;116824;116825;116826;116827;116828;116829;116830;116831;116832;116833;116834;116835;116836;116837;116838;116839;116840;116841;116842;116843;116844;116845;116846;116847;116848;116849;116850;116851;116852;116853;116854;116855;116856;116857;116858;116859;116860;116861;116862;116863;116864;116865;116866;116867;116868;116869;116870;116871;116872;116873;116874;116875;116876;116877;116878;116879;116880;116881;116882;116883;116884;116885;116886;116887;116888;116889;116890;116891;116892;116893;116894;116895;116896;116897;116898;116899;116900;116901;116902;116903;116904;116905;116906;116907;116908;116909;116910;116911;116912;116913;116914;116915;116916;116917;116918;116919;116920;116921;116922;116923;116924;116925;116926;116927;116928;116929;116930;116931;116932;116933;116934;116935;116936;116937;116938;116939;116940;116941;116942;116943;116944;116945;116946;116947;116948;116949;116950;116951;116952;116953;116954;116955;116956;116957;116958;116959;116960;116961;116962;116963;116964;116965;116966;116967;116968;116969;116970;116971;116972;116973;116974;116975;116976;116977;116978;116979;116980;116981;116982;116983;116984;116985;116986;116987;116988;116989;116990;116991;116992;116993;116994;116995;116996;116997;116998;116999;117000;117001;117002;117003;117004;117005;117006;117007;117008;117009;117010;117011;117012;117013;117014;117015;117016;117017;117018;117019;117020;117021;117022;117023;117024;117025;117026;117027;117028;117029;117030;117031;117032;117033;117034;117035;117036;117037;117038;117039;117040;117041;117042;117043;117044;117045;117046;117047;117048;117049;117050;117051;117052;117053;117054;117055;117056;117057;117058;117059;117060;117061;117062;117063;117064;117065;117066;117067;117068;117069;117070;117071;117072;117073;117074;117075;117076;117077;117078;117079;117080;117081;117082;117083;117084;117085;117086;117087;117088;117089;117090;117091;117092;117093;117094;117095;117096;117097;117098;117099;117100;117101;117102;117103;117104;117105;117106;117107;117108;117109;117110;117111;117112;117113;117114;117115;117116;117117;117118;117119;117120;126375;126376;126377;126378;126379;126380;126381;126382;126383;126384;126385;126386;126387;126388;126389;126390;126391;126392;126393;126394;126395;126396;126397;126398;126399;126400;126401;126402;126403;126404;126405;126406;126407;126408;126409;126410;126411;126412;126413;126414;126415;126416;126417;126418;126419;126420;126421</t>
  </si>
  <si>
    <t>8486;8487;8488;8489;8490;8491;8492;8493;8494;8495;8496;8497;8498;8499;8500;8501;8502;8503;8504;8505;8506;8507;8508;8509;8510;8511;8512;8513;8514;8515;23110;23111;23112;23113;23114;23115;23116;23117;23118;23119;23120;23121;23122;23123;23124;23125;23126;23127;23128;23129;23130;23131;23132;23133;23134;23135;23136;23137;23138;23139;23140;23141;23142;23143;23144;23145;23146;23147;23148;23149;23150;23151;23152;23153;23154;23155;23156;23157;23158;23159;23160;23161;23162;23163;23164;23165;23166;23167;23168;23169;23170;23171;23172;23173;23174;23175;23176;23177;23178;23179;23180;23181;23182;23183;23184;23185;23186;23187;23188;23189;23190;23191;23192;23193;23194;23195;23196;23197;23198;23199;23200;23201;23202;23203;23204;23205;23206;23207;23208;23209;23210;23211;23212;23213;23214;23215;23216;23217;23218;23219;23220;23221;23222;23223;23224;23225;23226;23227;23228;23229;23230;23231;23232;23233;23234;23235;23236;23237;23238;23239;23240;23241;23242;23243;23244;23245;23246;23247;23248;23249;23250;23251;23252;23253;23254;23255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23415;23416;23417;23418;23419;23420;23421;23422;23423;23424;23425;23426;23427;23428;23429;23430;23431;23432;23433;23434;23435;23436;23437;23438;23439;23440;23441;23442;23443;23444;23445;23446;23447;23448;23449;23450;23451;23452;23453;23454;23455;23456;23457;23458;23459;23460;23461;23462;23463;23464;23465;23466;23467;23468;23469;23470;23471;23472;23473;23474;23475;23476;23477;23478;23479;23480;23481;23482;23483;23484;23485;23486;23487;23488;23489;23490;23491;23492;23493;23494;23495;23496;23497;23498;23499;23500;23501;23502;23503;23504;23505;23506;23507;23508;23509;23510;23511;23512;23513;23514;23515;23516;23517;23518;23519;23520;23521;23522;23523;23524;23525;23526;23527;23528;23529;23530;23531;23532;23533;23534;23535;23536;23537;23538;23539;23540;23541;23542;23543;23544;23545;23546;23547;23548;23549;23550;23551;23552;23553;23554;23555;23556;23557;23558;23559;23560;23561;23562;23563;23564;23565;23566;23567;23568;23569;23570;23571;23572;23573;23574;23575;23576;23577;23578;23579;23580;23581;23582;23583;23584;23585;23586;23587;23588;23589;23590;23591;23592;23593;23594;23595;23596;23597;23598;23599;23600;23601;23602;23603;23604;23605;23606;23607;23608;23609;23610;23611;23612;23613;23614;23615;23616;23617;23618;23619;23620;23621;23622;23623;23624;23625;23626;23627;23628;23629;23630;23631;23632;23633;23634;23635;23636;23637;23638;23639;23640;23641;23642;23643;23644;23645;23646;23647;23648;23649;23650;23651;23652;23653;23654;23655;23656;23657;23658;23659;23660;23661;23662;23663;23664;23665;23666;23667;23668;23669;23670;23671;23672;23673;23674;23675;23676;23677;23678;23679;23680;23681;23682;23683;23684;23685;23686;23687;23688;23689;23690;23691;23692;23693;23694;23695;23696;23697;23698;23699;23700;23701;23702;23703;23704;23705;23706;23707;23708;23709;23710;23711;23712;23713;23714;23715;23716;23717;23718;23719;23720;23721;23722;23723;23724;23725;23726;23727;23728;23729;23730;23731;23732;23733;23734;23735;23736;23737;23738;23739;23740;23741;23742;23743;23744;23745;23746;23747;23748;23749;23750;23751;23752;23753;23754;23755;23756;23757;23758;23759;23760;23761;23762;23763;23764;23765;23766;23767;23768;23769;23770;23771;23772;23773;23774;23775;23776;23777;23778;23779;23780;23781;23782;23783;23784;23785;23786;23787;23788;23789;23790;23791;23792;23793;23794;23795;23796;23797;23798;23799;23800;23801;23802;23803;23804;23805;23806;23807;23808;23809;23810;23811;23812;23813;23814;23815;23816;23817;23818;23819;23820;23821;23822;23823;23824;23825;23826;23827;23828;23829;23830;23831;23832;23833;23834;23835;23836;23837;23838;23839;23840;23841;24889;24890;24891;24892;24893;24894;24895;24896;24897;24898;24899;24900;24901;24902;24903;24904;29871;29872;29873;29874;29875;29876;29877;29878;29879;29880;29881;29882;29883;29884;29885;29886;29887;29888;29889;29890;29891;29892;29893;33049;33050;33051;33052;33053;33054;33055;33056;33057;33058;33059;33060;33061;33062;33063;33064;33065;33066;33067;33068;33069;33070;33071;33072;33073;33074;33075;33076;33077;33078;33079;33080;33081;33082;33083;33084;33085;33086;33087;33088;33089;33090;33091;33092;33093;33094;33095;33096;33097;33098;33099;33100;33101;33102;33103;33104;33105;33106;33107;33108;33109;33110;33111;33112;33113;33114;33115;33116;33117;33118;33119;33120;33121;33122;33123;33124;33125;33126;33127;33128;33129;33130;33131;33132;33133;33134;33135;33136;33137;33138;33139;33140;33141;33142;33143;33144;33145;33146;33147;33148;33149;33150;33151;33152;33153;33154;33155;33156;33157;33158;33159;33160;33161;33162;33163;33164;33165;33166;33167;33168;33169;33170;33171;33172;33173;33174;33175;33176;33177;33178;33179;33180;33181;33182;33183;33184;33185;33186;33187;33188;33189;33190;33191;33192;33193;33194;33195;33196;33197;33198;33199;33200;33201;33202;33203;33204;33205;33206;33207;33208;33209;33210;33211;33212;33213;33214;33215;33216;33217;33218;33219;33220;33221;33222;33223;33224;33225;33226;33227;33228;33229;33230;33231;33232;33233;33234;33235;33236;33237;33238;33239;33240;33241;33242;33243;33244;33245;33246;33247;33248;33249;33250;33251;33252;33253;33254;33255;33256;33257;33258;33259;33260;33261;33262;33263;33264;33265;33266;33267;33268;33269;33270;33271;33272;33273;33274;33275;33276;33277;33278;33279;33280;33281;33282;33283;33284;33285;33286;33287;33288;33289;33290;33291;33292;33293;33294;33295;33296;33297;33298;33299;33300;33301;33302;33303;33304;33305;33306;33307;33308;33309;33310;33311;33312;33313;33314;33315;33316;33317;33318;33319;33320;33321;33322;33323;33324;33325;33326;33327;33328;33329;33330;33331;33332;33333;33334;33335;33336;33337;33338;33339;33340;33341;33342;33343;33344;33345;33346;33347;33348;33349;33350;33351;33352;33353;33354;33355;33356;33357;33358;33359;33360;33361;33362;33363;33364;33365;33366;33367;33368;33369;33370;33371;33372;33373;33374;33375;33376;33377;33378;33379;33380;33381;33382;33383;33384;33385;33386;33387;33388;33389;33390;33391;33392;33393;33394;33395;33396;33397;33398;33399;33400;33401;33402;33403;33404;33405;33406;33407;33408;33409;33410;33411;33412;33413;33414;33415;33416;33417;33418;33419;33420;33421;33422;33423;33424;33425;33426;33427;33428;33429;33430;33431;33432;33433;33434;33435;33436;33437;33438;33439;33440;33441;33442;33443;33444;33445;33446;33447;33448;33449;33450;33451;33452;33453;33454;33455;33456;33457;33458;33459;33460;33461;33462;33463;33464;33465;33466;33467;33468;33469;33470;33471;33472;33473;33474;33475;33476;33477;33478;33479;33480;33481;33482;33483;33484;33485;33486;33487;33488;33489;33490;33491;33492;33493;33494;33495;33496;33497;33498;33499;33500;33501;33502;33503;33504;33505;33506;33507;33508;33509;33510;33511;33512;33513;33514;33515;33516;33517;33518;33519;33520;33521;33522;33523;33524;33525;33526;33527;33528;33529;33530;33531;33532;33533;33534;33535;33536;33537;33538;33539;33540;33541;33542;33543;33544;33545;33546;33547;33548;33549;33550;33551;33552;33553;33554;33555;33556;33557;33558;33559;33560;33561;33562;33563;33564;33565;33566;33567;33568;33569;33570;33571;33572;33573;33574;33575;33576;33577;33578;33579;33580;33581;33582;33583;33584;33585;33586;33587;33588;33589;33590;33591;33592;33593;33594;33595;33596;33597;33598;33599;33600;33601;33602;33603;33604;33605;33606;33607;33608;33609;33610;33611;33612;33613;33614;33615;33616;33617;33618;33619;33620;33621;33622;33623;33624;33625;33626;33627;33628;33629;33630;33631;33632;33633;33634;33635;33636;33637;33638;33639;33640;33641;33642;33643;33644;33645;33646;33647;33648;33649;33650;33651;33652;33653;33654;33655;33656;33657;33658;33659;33660;33661;33662;33663;33664;33665;33666;33667;33668;33669;33670;33671;33672;33673;33674;33675;33676;33677;33678;33679;33680;33681;33682;33683;33684;33685;33686;33687;33688;33689;33690;33691;33692;33693;33694;33695;33696;33697;33698;33699;33700;33701;33702;33703;33704;33705;33706;33707;33708;33709;33710;33711;33712;33713;33714;33715;33716;33717;33718;33719;33720;33721;33722;33723;33724;33725;33726;33727;33728;33729;33730;33731;33732;33733;33734;33735;33736;33737;33738;33739;33740;33741;33742;33743;33744;33745;33746;33747;33748;33749;33750;33751;33752;33753;33754;33755;33756;33757;33758;33759;33760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33809;33810;33811;33812;33813;33814;33815;33816;33817;33818;33819;33820;33821;33822;33823;33824;33825;33826;33827;33828;33829;33830;33831;33832;33833;33834;33835;33836;33837;33838;33839;33840;33841;33842;33843;33844;33845;33846;33847;33848;33849;33850;33851;33852;33853;33854;33855;33856;33857;33858;33859;33860;33861;33862;33863;33864;33865;33866;33867;33868;33869;33870;33871;33872;33873;33874;33875;33876;33877;33878;33879;33880;33881;33882;33883;33884;33885;33886;33887;33888;33889;33890;33891;33892;33893;33894;33895;33896;33897;33898;33899;33900;33901;33902;33903;33904;33905;33906;33907;33908;33909;33910;33911;33912;33913;33914;33915;33916;33917;33918;33919;33920;33921;33922;33923;33924;33925;33926;33927;33928;33929;33930;33931;33932;33933;33934;33935;33936;33937;33938;33939;33940;33941;33942;33943;33944;33945;33946;33947;33948;33949;33950;33951;33952;33953;33954;33955;33956;33957;33958;33959;33960;33961;33962;33963;33964;33965;33966;33967;33968;33969;33970;33971;33972;33973;33974;33975;33976;33977;33978;33979;33980;33981;33982;33983;33984;33985;33986;33987;33988;33989;33990;33991;33992;33993;33994;33995;33996;33997;33998;33999;34000;34001;34002;34003;34004;34005;34006;34007;34008;34009;34010;34011;34012;34013;34014;34015;34016;34017;34018;34019;34020;34021;34022;34023;34024;34025;34026;34027;34028;34029;34030;34031;34032;34033;34034;34035;34036;34037;34038;34039;34040;34041;34042;34043;34044;34045;34046;34047;34048;34049;34050;34051;34052;34053;34054;34055;34056;34057;34058;34059;34060;34061;34062;34063;34064;34065;34066;34067;34068;34069;34070;34071;34072;34073;34074;34075;34076;34077;34078;34079;73725;73726;82443;82444;82445;82446;82447;82448;82449;82450;82451;82452;82453;82454;82455;82456;82457;82458;82459;82460;82461;82462;82463;82464;82465;82466;82467;82468;82469;82470;82471;82472;82473;82474;82475;82476;82477;82478;82479;82480;82481;82482;82483;82484;82485;82486;82487;82488;82489;82490;82491;82492;82493;82494;82495;82496;82497;82498;82499;82500;82501;82502;82503;82504;82505;82506;82507;82508;82509;82510;87972;87973;87974;87975;87976;87977;87978;87979;87980;87981;87982;87983;87984;87985;87986;87987;87988;87989;87990;87991;87992;87993;87994;87995;87996;87997;87998;87999;88000;88001;88002;88003;88004;88005;88006;88007;88008;88009;88010;88011;88012;88013;88014;88015;88016;88017;88018;88019;88020;88021;88022;88023;88024;88025;88026;88027;88028;88029;88030;88031;88032;88033;88034;88035;88036;88037;88038;88039;88040;88041;88042;88043;88044;88045;88046;88047;88048;88049;88050;88051;88052;88053;88054;88055;88056;88057;88058;88059;88060;88061;88062;88063;88064;88065;88066;88067;88068;88069;88070;88071;88072;88073;88074;88075;88076;88077;88078;88079;88080;88081;88082;88083;88084;88085;88086;88087;88088;88089;88090;88091;88092;88093;88094;88095;88096;88097;88098;88099;88100;88101;88102;88103;88104;88105;88106;88107;88108;88109;88110;88111;88112;88113;88114;88115;88116;88117;88118;88119;88120;88121;88122;88123;88124;88125;88126;88127;88128;88129;88130;88131;88132;88133;88134;88135;88136;88137;88138;88139;88140;88141;88142;88143;88144;88145;88146;88147;88148;88149;88150;88151;88152;88153;88154;88155;88156;88157;88158;88159;88160;88161;88162;88163;88164;88165;88166;88167;88168;88169;88170;88171;88172;88173;88174;88175;88176;88177;88178;88179;88180;88181;88182;88183;88184;88185;88186;88187;88188;88189;88190;88191;88192;88193;88194;88195;88196;88197;88198;88199;88200;88201;88202;88203;88204;88205;88206;88207;88208;88209;88210;88211;88212;88213;88214;88215;88216;88217;88218;88219;88220;88221;88222;88223;88224;88225;88226;88227;88228;88229;88230;88231;88232;88233;88234;88235;88236;88237;88238;88239;88240;88241;88242;88243;88244;88245;88246;88247;88248;88249;88250;88251;88252;88253;88254;88255;88256;88257;88258;88259;88260;88261;88262;88263;88264;88265;88266;88267;88268;88269;88270;88271;88272;88273;88274;88275;88276;88277;88278;88279;88280;88281;88282;88283;88284;88285;88286;88287;88288;88289;88290;88291;88292;88293;88294;88295;88296;88297;88298;88299;88300;88301;88302;88303;88304;88305;88306;88307;88308;88309;88310;88311;88312;88313;88314;88315;88316;88317;88318;88319;88320;88321;88322;88323;88324;88325;88326;88327;88328;88329;88330;88331;88332;88333;88334;88335;88336;88337;88338;88339;88340;88341;88342;88343;88344;88345;88346;88347;88348;88349;88350;88351;88352;88353;88354;88355;88356;88357;88358;88359;88360;88361;88362;88363;88364;88365;88366;88367;88368;88369;88370;88371;88372;88373;88374;88375;88376;88377;88378;88379;88380;88381;88382;88383;88384;88385;88386;88387;88388;88389;88390;88391;88392;88393;88394;88395;88396;88397;88398;88399;88400;88401;88402;88403;88404;88405;88406;88407;88408;88409;88410;88411;88412;88413;88414;88415;88416;88417;88418;88419;88420;88421;88422;88423;88424;88425;88426;88427;88428;88429;88430;88431;88432;88433;88434;88435;88436;88437;88438;88439;88440;88441;88442;88443;88444;88445;88446;88447;88448;88449;88450;88451;88452;88453;88454;88455;88456;88457;88458;88459;88460;88461;88462;88463;88464;88465;88466;88467;88468;88469;88470;88471;88472;88473;88474;88475;88476;88477;88478;88479;88480;88481;88482;88483;88484;88485;88486;88487;88488;88489;88490;88491;88492;88493;88494;88495;88496;88497;88498;88499;88500;88501;88502;88503;88504;88505;88506;88507;88508;88509;88510;88511;88512;88513;88514;88515;88516;88517;88518;88519;88520;88521;88522;88523;88524;88525;88526;88527;88528;88529;88530;88531;88532;88533;88534;88535;88536;88537;88538;88539;88540;88541;88542;88543;88544;88545;88546;88547;88548;88549;88550;88551;88552;88553;88554;88555;88556;88557;88558;88559;88560;88561;88562;88563;88564;88565;88566;88567;88568;88569;88570;88571;88572;88573;88574;88575;88576;88577;88578;88579;88580;88581;88582;88583;88584;88585;88586;88587;88588;88589;88590;88591;88592;88593;88594;88595;88596;88597;88598;88599;88600;88601;88602;88603;88604;88605;88606;88607;88608;88609;88610;88611;88612;88613;88614;88615;88616;88617;88618;88619;88620;88621;88622;88623;88624;88625;88626;88627;88628;88629;88630;88631;88632;88633;88634;88635;88636;88637;88638;88639;88640;88641;88642;88643;88644;88645;88646;88647;88648;88649;88650;88651;88652;88653;88654;88655;88656;88657;88658;93148;93149;93150;93151;93152;93153;93154;93155;93156;93157;93158;93159;93160;93161;93162;93163;93164;93165;93166;93167;93168;93169;93170;93171;93172;93173;93174;93175;93176;93177;93178;93179;93180;93181;93182;93183;93184;93185;93186;93187;93188;93189;93190;93191;93192;93193;93194;93195;93196;93197;93198;93199;93200;93201;93202;93203;93204;93205;93206;93207;93208;93209;93210;93211;93212;93213;93214;93215;93216;93217;93218;93219;93220;93221;93222;93223;93224;93225;93226;93227;93228;93229;93230;93231;93232;93233;93234;93235;93236;93237;93238;93239;93240;93241;93242;93243;93244;93245;93246;93247;93248;93249;93250;93251;93252;93253;93254;93255;93256;93257;93258;93259;93260;93261;93262;93263;93264;93265;93266;93267;93268;93269;93270;93271;93272;93273;93274;93275;93276;93277;93278;93279;93280;93281;93282;93283;93284;93285;93286;93287;93288;93289;93290;93291;93292;93293;93294;93295;93296;93297;93298;93299;93300;93301;93302;93303;93304;93305;93306;93307;93308;93309;93310;93311;93312;93313;93314;93315;93316;93317;93318;93319;93320;93321;93322;93323;93324;93325;93326;93327;93328;93329;93330;93331;93332;93333;93334;93335;93336;93337;93338;93339;93340;93341;93342;93343;93344;93345;93346;93347;93348;93349;93350;93351;93352;93353;93354;93355;93356;93357;93358;93359;93360;93361;93362;93363;93364;93365;93366;93367;93368;93369;93370;93371;93372;93373;93374;93375;93376;93377;93378;93379;93380;93381;93382;93383;93384;93385;93386;93387;93388;93389;93390;93391;93392;93393;93394;93395;93396;93397;93398;93399;93400;93401;93402;93403;93404;93405;93406;93407;93408;93409;93410;93411;93412;93413;93414;93415;93416;93417;93418;93419;93420;93421;93422;93423;93424;93425;93426;93427;93428;93429;93430;93431;93432;93433;93434;93435;93436;93437;93438;93439;93440;93441;93442;93443;93444;93445;93446;93447;93448;93449;93450;93451;93452;93453;93454;93455;93456;93457;93458;93459;93460;93461;93462;93463;93464;93465;93466;93467;93468;93469;93470;93471;93472;93473;93474;93475;93476;93477;93478;93479;93480;93481;93482;93483;93484;93485;93486;93487;93488;93489;93490;93491;93492;93493;93494;93495;93496;93497;93498;93499;93500;93501;93502;93503;93504;93505;93506;93507;93508;93509;93510;93511;93512;93513;93514;93515;93516;93517;93518;93519;93520;93521;93522;93523;93524;93525;93526;93527;93528;93529;93530;93531;93532;93533;93534;93535;93536;93537;93538;93539;93540;93541;93542;93543;93544;93545;93546;93547;93548;93549;93550;93551;93552;93553;93554;93555;93556;93557;93558;93559;93560;93561;93562;93563;93564;93565;93566;93567;93568;93569;93570;93571;93572;93573;93574;93575;93576;93577;93578;93579;93580;93581;93582;93583;93584;93585;93586;93587;93588;93589;93590;93591;93592;93593;93594;93595;93596;93597;93598;93599;93600;93601;93602;93603;93604;93605;93606;93607;93608;93609;93610;93611;93612;93613;93614;93615;93616;93617;93618;93619;93620;93621;93622;93623;93624;93625;93626;93627;93628;93629;93630;93631;93632;93633;93634;93635;93636;93637;93638;93639;93640;93641;93642;93643;93644;93645;93646;93647;93648;93649;93650;93651;93652;93653;93654;93655;93656;93657;93658;93659;93660;93661;93662;93663;93664;93665;93666;93667;93668;93669;93670;93671;93672;93673;93674;93675;93676;93677;93678;93679;93680;93681;93682;93683;93684;93685;93686;93687;93688;93689;93690;93691;93692;93693;93694;93695;93696;93697;93698;93699;93700;93701;93702;93703;93704;93705;93706;93707;93708;93709;93710;93711;93712;93713;93714;93715;93716;93717;93718;93719;93720;93721;93722;93723;93724;93725;93726;93727;93728;93729;93730;93731;93732;93733;93734;93735;93736;93737;93738;93739;93740;93741;93742;93743;93744;93745;93746;93747;93748;93749;93750;93751;93752;93753;93754;93755;93756;93757;93758;93759;93760;93761;93762;93763;93764;93765;93766;93767;93768;93769;93770;93771;93772;93773;93774;93775;93776;93777;93778;93779;93780;93781;93782;93783;93784;93785;93786;93787;93788;93789;93790;93791;93792;93793;93794;93795;93796;93797;93798;93799;93800;93801;93802;93803;93804;93805;93806;93807;93808;93809;93810;93811;93812;93813;93814;93815;93816;93817;93818;93819;93820;93821;93822;93823;93824;93825;93826;93827;93828;93829;93830;93831;93832;93833;93834;93835;93836;93837;93838;93839;93840;93841;93842;93843;93844;93845;93846;93847;93848;93849;93850;93851;93852;93853;93854;93855;93856;93857;93858;93859;93860;93861;93862;93863;93864;93865;93866;93867;93868;93869;93870;93871;93872;93873;93874;93875;93876;93877;93878;93879;93880;93881;93882;93883;93884;93885;93886;93887;93888;93889;93890;93891;93892;93893;93894;93895;93896;93897;93898;93899;93900;93901;93902;93903;93904;93905;93906;93907;93908;93909;93910;93911;93912;93913;93914;93915;93916;93917;93918;93919;93920;93921;93922;93923;93924;93925;93926;93927;93928;93929;93930;93931;93932;93933;93934;93935;93936;93937;93938;93939;93940;93941;93942;93943;93944;93945;93946;93947;93948;93949;93950;93951;93952;93953;93954;93955;93956;93957;93958;93959;93960;93961;93962;93963;93964;93965;93966;93967;93968;93969;93970;93971;93972;93973;93974;93975;93976;93977;93978;93979;93980;93981;93982;93983;93984;93985;93986;93987;93988;93989;93990;93991;93992;93993;93994;93995;93996;93997;93998;93999;94000;94001;94002;94003;94004;94005;94006;94007;94008;94009;94010;94011;94012;94013;94014;94015;94016;94017;94018;94019;94020;94021;94022;94023;94024;94025;94026;94027;94028;94029;94030;94031;94032;94033;94034;94035;94036;94037;94038;94039;94040;94041;94042;94043;94044;94045;94046;94047;94048;94049;94050;94051;94052;94053;94054;94055;94056;94057;94058;94059;94060;94061;94062;94063;94064;94065;94066;94067;94068;94069;94070;94071;94072;94073;94074;94075;94076;94077;94078;94079;94080;94081;94082;94083;94084;94085;94086;94087;94088;94089;94090;94091;94092;94093;94094;94095;94096;94097;94098;94099;94100;94101;94102;94103;94104;94105;94106;94107;94108;94109;94110;94111;94112;94113;94114;94115;94116;94117;94118;94119;94120;94121;94122;94123;94124;94125;94126;94127;94128;94129;94130;94131;94132;94133;94134;94135;94136;94137;94138;94139;94140;94141;94142;94143;94144;94145;94146;94147;94148;94149;94150;94151;94152;94153;94154;94155;94156;94157;94158;94159;94160;94161;94162;94163;94164;94165;94166;94167;94168;94169;94170;94171;94172;94173;94174;94175;94176;94177;94178;94179;94180;94181;94182;94183;94184;94185;94186;94187;94188;94189;94190;94191;94192;94193;94194;94195;94196;94197;94198;94199;94200;94201;94202;94203;94204;94205;94206;94207;94208;94209;94210;94211;94212;94213;94214;94215;94216;94217;94218;94219;94220;94221;94222;94223;94224;94225;94226;94227;94228;94229;94230;94231;94232;94233;94234;94235;94236;94237;94238;94239;94240;94241;94242;94243;94244;94245;94246;94247;94248;94249;94250;94251;94252;94253;94254;94255;94256;94257;94258;94259;94260;94261;94262;94263;94264;94265;94266;94267;94268;94269;94270;94271;94272;94273;94274;94275;94276;94277;94278;94279;94280;94281;94282;94283;94284;94285;94286;94287;94288;94289;94290;94291;94292;94293;94294;94295;94296;94297;94298;94299;94300;94301;94302;94303;94304;94305;94306;94307;94308;94309;94310;94311;94312;94313;94314;94315;94316;94317;94318;94319;94320;94321;94322;94323;94324;94325;94326;94327;94328;94329;94330;94331;94332;94333;94334;94335;94336;94337;94338;94339;94340;94341;94342;94343;94344;94345;94346;94347;94348;94349;94350;94351;94352;94353;94354;94355;94356;94357;94358;94359;94360;94361;94362;94363;94364;94365;94366;94367;94368;94369;94370;94371;94372;94373;94374;94375;94376;94377;94378;94379;94380;94381;94382;94383;94384;94385;94386;94387;94388;94389;94390;94391;94392;94393;94394;94395;94396;94397;94398;94399;94400;94401;94402;94403;94404;94405;94406;94407;94408;94409;94410;94411;94412;94413;94414;94415;94416;94417;94418;94419;94420;94421;94422;94423;94424;94425;94426;94427;94428;94429;94430;94431;94432;94433;94434;94435;94436;94437;94438;94439;94440;94441;94442;94443;94444;94445;94446;94447;94448;94449;94450;94451;94452;94453;94454;94455;94456;94457;94458;94459;94460;94461;94462;94463;94464;94465;94466;94467;94468;94469;94470;94471;94472;94473;94474;94475;94476;94477;94478;94479;94480;94481;94482;94483;94484;94485;94486;94487;94488;94489;94490;94491;94492;94493;94494;94495;94496;94497;94498;94499;94500;94501;94502;94503;94504;94505;94506;94507;94508;94509;94510;94511;94512;94513;94514;94515;94516;94517;94518;94519;94520;94521;94522;94523;94524;94525;94526;94527;94528;94529;94530;94531;94532;94533;94534;94535;94536;94537;94538;94539;94540;94541;94542;94543;94544;94545;94546;94547;94548;94549;94550;94551;94552;94553;94554;94555;94556;94557;94558;94559;94560;94561;94562;94563;94564;94565;94566;94567;94568;94569;94570;94571;94572;94573;94574;94575;94576;94577;94578;94579;94580;94581;94582;94583;94584;94585;94586;94587;94588;94589;94590;94591;94592;94593;94594;94595;94596;95212;95213;95214;95215;95216;95217;95218;95219;95220;95221;95222;95223;95224;95225;95226;95227;95228;95229;95230;95231;95232;95233;95234;95235;95236;95237;95238;95239;95240;95241;95242;95243;95244;95245;95246;95247;95248;95249;95250;95251;95252;95253;95254;95255;95256;95257;95258;95259;95260;95261;95262;95263;95264;95265;95266;95267;95268;95269;95270;95271;95272;95273;95274;95275;95276;95277;95278;95279;95280;95281;95282;95283;95284;95285;95286;95287;95288;95289;95290;95291;95292;95293;95294;95295;95296;95297;95298;95299;95300;95301;95302;95303;95304;95305;95306;95307;95308;95309;95310;95311;95312;95313;95314;95315;95316;95317;95318;95319;95320;95321;95322;95323;95324;95325;95326;95327;95328;95329;95330;95331;95332;95333;95334;95335;95336;95337;95338;95339;95340;95341;95342;95343;95344;95345;95346;95347;95348;95349;95350;95351;95352;95353;95354;95355;95356;95357;95358;95359;95360;95361;95362;95363;95364;95365;95366;95367;95368;95369;95370;95371;95372;95373;95374;95375;95376;95377;95378;95379;95380;95381;95382;95383;95384;95385;95386;95387;95388;95389;95390;95391;95392;95393;95394;95395;95396;95397;95398;95399;95400;95401;95402;95403;95404;95405;95406;95407;95408;95409;95410;95411;95412;95413;95414;95415;95416;95417;95418;95419;95420;95421;95422;95423;95424;95425;95426;95427;95428;95429;95430;95431;95432;95433;95434;95435;95436;95437;95438;95439;95440;95441;95442;95443;95444;95445;95446;95447;95448;95449;95450;95451;95452;95453;95454;95455;95456;95457;95458;95459;95460;95461;95462;95463;95464;95465;95466;95467;95468;95469;95470;95471;95472;95473;95474;95475;95476;95477;95478;95479;95480;95481;95482;95483;95484;95485;95486;95487;95488;95489;95490;95491;95492;95493;95494;95495;95496;95497;95498;95499;95500;95501;95502;95503;95504;95505;95506;95507;95508;95509;95510;95511;95512;95513;95514;95515;95516;95517;95518;95519;95520;95521;95522;95523;95524;95525;95526;95527;95528;95529;95530;95531;95532;95533;95534;95535;95536;95537;95538;95539;95540;95541;95542;95543;95544;95545;95546;95547;95548;95549;95550;95551;95552;95553;95554;95555;95556;95557;95558;95559;95560;95561;95562;95563;95564;95565;95566;95567;95568;95569;95570;95571;95572;95573;95574;95575;95576;95577;95578;95579;95580;95581;95582;95583;95584;95585;95586;95587;95588;95589;95590;95591;95592;95593;95594;95595;95596;95597;95598;95599;95600;95601;95602;95603;95604;95605;95606;95607;95608;95609;95610;95611;95612;95613;95614;95615;95616;95617;95618;95619;95620;95621;95622;95623;95624;95625;95626;95627;95628;95629;95630;95631;95632;101270;101271;101272;101273;101274;101275;101276;101277;101278;101279;101280;101281;101282;101283;101284;101285;101286;101287;101288;101289;101290;101291;101292;101293;101294;101295;101296;101297;101298;101299;101300;101301;101302;101303;101304;101305;101306;101307;101308;101309;101310;101311;101312;101313;101314;101315;101316;101317;101318;101319;101320;101321;101322;101323;101324;101325;101326;101327;101328;101329;101330;101331;101332;101333;101334;101335;101336;101337;101338;101339;101340;101341;101342;101343;101344;101345;101346;101347;101348;101349;101350;101351;101352;101353;101354;101355;101356;101357;101358;101359;101360;101361;101362;101363;101364;101365;101366;101367;101368;101369;101370;101371;101372;101373;101374;101375;101376;101377;101378;101379;101380;101381;101382;101383;101384;101385;101386;101387;101388;101389;101390;101391;101392;101393;101394;101395;101396;101397;101398;101399;101400;101401;101402;101403;101404;101405;101406;101407;101408;101409;101410;101411;101412;101413;101414;101415;101416;101417;101418;101419;101420;101421;101422;101423;101424;101425;101426;101427;101428;101429;101430;101431;101432;101433;101434;101435;101436;101437;101438;101439;101440;101441;101442;101443;101444;101445;101446;101447;101448;101449;101450;101451;101452;101453;101454;101455;101456;101457;101458;101459;101460;101461;101462;101463;101464;101465;101466;101467;101468;101469;101470;101471;101472;101473;101474;101475;101476;101477;101478;101479;101480;101481;101482;101483;101484;101485;101486;101487;101488;101489;101490;101491;101492;101493;101494;101495;101496;101497;101498;101499;101500;101501;101502;101503;101504;101505;101506;101507;101508;101509;101510;101511;101512;101513;101514;101515;101516;101517;101518;101519;101520;101521;101522;101523;101524;101525;101526;101527;101528;101529;101530;101531;101532;101533;101534;101535;101536;101537;101538;101539;101540;101541;101542;101543;101544;101545;101546;101547;101548;101549;101550;101551;101552;101553;101554;101555;101556;101557;101558;101559;101560;101561;101562;101563;101564;101565;101566;101567;101568;101569;101570;101571;101572;101573;101574;101575;101576;101577;101578;101579;101580;101581;101582;101583;101584;101585;101586;101587;101588;101589;101590;101591;101592;101593;101594;101595;101596;101597;101598;101599;101600;101601;101602;101603;101604;101605;101606;101607;101608;101609;101610;101611;101612;101613;101614;101615;101616;101617;101618;101619;101620;101621;101622;101623;101624;101625;101626;101627;101628;101629;101630;101631;101632;101633;101634;101635;101636;101637;101638;101639;101640;101641;101642;101643;101644;101645;101646;101647;101648;101649;101650;101651;101652;101653;101654;101655;101656;101657;101658;101659;101660;101661;101662;101663;101664;101665;101666;101667;101668;101669;101670;101671;101672;101673;101674;101675;101676;101677;101678;101679;101680;101681;101682;101683;101684;101685;101686;101687;101688;101689;101690;101691;101692;101693;101694;101695;101696;101697;101698;101699;101700;101701;101702;101703;101704;101705;101706;101707;101708;101709;101710;101711;101712;101713;101714;101715;101716;101717;101718;101719;101720;101721;101722;101723;101724;101725;101726;101727;101728;101729;101730;101731;101732;101733;101734;101735;101736;101737;101738;101739;101740;101741;101742;101743;101744;101745;101746;101747;101748;101749;101750;101751;101752;101753;101754;101755;101756;101757;101758;101759;101760;101761;101762;101763;101764;101765;101766;101767;101768;101769;101770;101771;101772;101773;101774;101775;101776;101777;101778;101779;101780;101781;101782;101783;101784;101785;101786;101787;101788;101789;101790;101791;101792;101793;101794;101795;101796;101797;101798;101799;101800;101801;101802;101803;101804;101805;101806;101807;101808;101809;101810;101811;101812;101813;101814;101815;101816;101817;101818;101819;101820;101821;101822;101823;101824;101825;101826;101827;101828;101829;101830;101831;101832;101833;101834;101835;101836;101837;101838;101839;101840;101841;101842;101843;101844;101845;101846;101847;101848;101849;101850;101851;101852;101853;101854;101855;101856;101857;101858;101859;101860;101861;101862;101863;101864;101865;101866;101867;101868;101869;101870;101871;101872;101873;101874;101875;101876;101877;101878;101879;101880;101881;101882;101883;101884;101885;101886;101887;101888;101889;101890;101891;101892;101893;101894;101895;101896;101897;101898;101899;101900;101901;101902;101903;101904;101905;101906;101907;101908;101909;101910;101911;101912;101913;101914;101915;101916;101917;101918;101919;101920;101921;101922;101923;101924;101925;101926;101927;101928;101929;101930;101931;101932;101933;101934;101935;101936;101937;101938;101939;101940;101941;101942;101943;101944;101945;101946;101947;101948;101949;101950;101951;101952;101953;101954;101955;101956;101957;101958;101959;101960;101961;101962;101963;101964;101965;101966;101967;101968;101969;101970;101971;101972;101973;101974;101975;101976;101977;101978;101979;101980;101981;101982;101983;101984;101985;101986;101987;101988;101989;101990;101991;101992;101993;101994;101995;101996;101997;101998;101999;102000;102001;102002;102003;102004;102005;102006;102007;102008;102009;102010;102011;102012;102013;102014;102015;102016;102017;102018;102019;102020;102021;102022;102023;102024;102025;102026;102027;102028;102029;102030;102031;102032;102033;102034;102035;102036;102037;102038;102039;102040;102041;102042;102043;102044;102045;102046;102047;102048;102049;102050;102051;102052;102053;102054;102055;102056;102057;102058;102059;102060;102061;102062;102063;109718;109719;109720;109721;109722;109723;109724;109725;109726;109727;109728;109729;109730;109731;109732;109733;109734;109735;109736;109737;109738;109739;109740;109741;109742;109743;109744;109745;109746;109747;109748;109749;109750;109751;109752;109753;109754;109755;109756;109757;109758;109759;109760;109761;109762</t>
  </si>
  <si>
    <t>8510;8514;23152;23658;23838;24891;29892;33263;34007;34032;73725;82462;88125;88556;88644;93920;95496;101661;102037;102051;109760</t>
  </si>
  <si>
    <t>51;52</t>
  </si>
  <si>
    <t>42;120</t>
  </si>
  <si>
    <t>Monoacylglycerol lipase ABHD12</t>
  </si>
  <si>
    <t>Abhd12</t>
  </si>
  <si>
    <t>sp|Q99LR1|ABD12_MOUSE Lysophosphatidylserine lipase ABHD12 OS=Mus musculus OX=10090 GN=Abhd12 PE=1 SV=2</t>
  </si>
  <si>
    <t>69987;69988;69989;69990;69991;69992;69993;69994;69995;69996;69997;69998</t>
  </si>
  <si>
    <t>60616;60617;60618;60619;60620;60621</t>
  </si>
  <si>
    <t>Q922Q6</t>
  </si>
  <si>
    <t>Alpha/beta hydrolase domain-containing protein 14A</t>
  </si>
  <si>
    <t>Abhd14a</t>
  </si>
  <si>
    <t>sp|Q922Q6|ABHEA_MOUSE Protein ABHD14A OS=Mus musculus OX=10090 GN=Abhd14a PE=1 SV=2</t>
  </si>
  <si>
    <t>174;6067</t>
  </si>
  <si>
    <t>188;6447</t>
  </si>
  <si>
    <t>3082;3083;3084;110299;110300;110301;110302;110303;110304;110305;110306;110307;110308;110309;110310</t>
  </si>
  <si>
    <t>2838;2839;95045;95046;95047;95048;95049;95050;95051;95052;95053;95054;95055</t>
  </si>
  <si>
    <t>2838;95052</t>
  </si>
  <si>
    <t>Phospholipase ABHD3</t>
  </si>
  <si>
    <t>Abhd3</t>
  </si>
  <si>
    <t>sp|Q91ZH7|ABHD3_MOUSE Phospholipase ABHD3 OS=Mus musculus OX=10090 GN=Abhd3 PE=1 SV=1</t>
  </si>
  <si>
    <t>1580;2478;2564;5697</t>
  </si>
  <si>
    <t>1691;2625;2713;6052</t>
  </si>
  <si>
    <t>27966;27967;27968;27969;27970;27971;27972;27973;27974;44513;44514;44515;44516;44517;44518;44519;44520;44521;44522;45916;45917;45918;45919;45920;45921;45922;45923;45924;45925;45926;45927;45928;103668;103669;103670;103671;103672;103673;103674;103675;103676;103677;103678;103679</t>
  </si>
  <si>
    <t>24005;24006;39054;40142;40143;40144;40145;40146;40147;40148;40149;89133;89134</t>
  </si>
  <si>
    <t>24005;39054;40148;89133</t>
  </si>
  <si>
    <t>Q921H8</t>
  </si>
  <si>
    <t>3-ketoacyl-CoA thiolase A, peroxisomal</t>
  </si>
  <si>
    <t>Acaa1a</t>
  </si>
  <si>
    <t>sp|Q921H8|THIKA_MOUSE 3-ketoacyl-CoA thiolase A, peroxisomal OS=Mus musculus OX=10090 GN=Acaa1a PE=1 SV=1</t>
  </si>
  <si>
    <t>120;126;874;1965;2861;3784;3913;4950;5141;5142;5471;5734;5959;6655</t>
  </si>
  <si>
    <t>False;True;False;True;False;False;True;False;False;False;False;False;False;False</t>
  </si>
  <si>
    <t>128;134;929;2089;3034;3999;4131;5267;5472;5473;5817;6090;6333;6334;7073</t>
  </si>
  <si>
    <t>2056;2057;2058;2059;2060;2061;2062;2063;2064;2065;2066;2067;2068;2069;2070;2071;2133;2134;2135;2136;2137;2138;2139;2140;2141;2142;2143;2144;2145;2146;2147;2148;2149;2150;2151;2152;2153;2154;2155;2156;2157;2158;2159;2160;2161;2162;14922;14923;14924;14925;14926;14927;14928;14929;14930;14931;14932;14933;14934;14935;14936;14937;14938;14939;14940;14941;14942;14943;14944;14945;14946;14947;14948;14949;14950;14951;14952;14953;34208;34209;51647;51648;51649;51650;51651;51652;51653;51654;51655;51656;51657;51658;51659;51660;51661;51662;51663;51664;51665;51666;51667;51668;51669;51670;51671;51672;51673;51674;51675;51676;51677;68690;68691;68692;68693;68694;68695;68696;68697;68698;68699;68700;68701;68702;68703;68704;68705;71029;71030;71031;71032;71033;71034;71035;71036;71037;71038;71039;71040;71041;89715;89716;89717;93401;93402;93403;93404;93405;93406;93407;93408;93409;93410;93411;93412;93413;93414;93415;93416;93417;93418;93419;93420;93421;93422;93423;93424;93425;93426;93427;93428;93429;93430;93431;93432;93433;93434;93435;99282;99283;99284;99285;99286;99287;99288;99289;99290;99291;99292;99293;99294;99295;99296;99297;99298;99299;99300;99301;99302;99303;99304;99305;99306;99307;99308;99309;104249;104250;104251;104252;104253;104254;104255;104256;104257;104258;104259;104260;104261;104262;104263;104264;104265;104266;104267;104268;104269;104270;104271;104272;104273;104274;104275;108184;108185;108186;108187;108188;108189;108190;108191;108192;108193;108194;108195;108196;108197;108198;108199;108200;108201;108202;108203;108204;108205;108206;108207;108208;108209;108210;108211;108212;108213;108214;108215;108216;108217;108218;108219;108220;108221;108222;108223;108224;108225;108226;108227;120849;120850;120851;120852;120853;120854;120855;120856;120857;120858;120859;120860;120861;120862;120863;120864;120865;120866;120867;120868;120869;120870;120871;120872;120873;120874;120875;120876;120877;120878;120879;120880;120881;120882</t>
  </si>
  <si>
    <t>2011;2012;2013;2014;2015;2016;2017;2018;2019;2020;2021;2022;2023;2024;2025;2026;2068;2069;13012;13013;13014;13015;13016;13017;13018;13019;13020;13021;13022;13023;13024;13025;13026;13027;13028;13029;13030;29075;45219;45220;45221;45222;45223;45224;45225;45226;45227;45228;45229;45230;45231;45232;45233;45234;45235;45236;45237;45238;45239;45240;45241;45242;45243;45244;45245;45246;45247;45248;59282;59283;59284;59285;59286;59287;59288;59289;59290;59291;59292;59293;59294;59295;61424;77685;77686;77687;80793;80794;80795;80796;80797;80798;80799;80800;80801;80802;80803;80804;80805;80806;80807;80808;80809;85358;85359;85360;85361;85362;85363;85364;85365;85366;85367;85368;85369;85370;85371;85372;85373;85374;85375;85376;85377;85378;85379;85380;85381;85382;85383;89526;89527;89528;89529;89530;89531;89532;89533;89534;89535;89536;89537;89538;89539;89540;89541;89542;89543;89544;89545;92439;92440;92441;92442;92443;92444;92445;92446;92447;92448;92449;92450;92451;92452;92453;92454;92455;92456;92457;92458;92459;92460;92461;92462;92463;92464;92465;92466;92467;92468;92469;92470;92471;92472;92473;92474;92475;92476;92477;92478;92479;92480;92481;92482;92483;92484;92485;92486;92487;92488;104775;104776;104777;104778;104779;104780;104781;104782;104783;104784;104785;104786;104787;104788;104789;104790;104791;104792;104793;104794;104795;104796;104797;104798;104799;104800;104801</t>
  </si>
  <si>
    <t>2023;2068;13029;29075;45221;59283;61424;77686;80803;80809;85363;89531;92458;104791</t>
  </si>
  <si>
    <t>Q8JZN5</t>
  </si>
  <si>
    <t>Acyl-CoA dehydrogenase family member 9, mitochondrial</t>
  </si>
  <si>
    <t>Acad9</t>
  </si>
  <si>
    <t>sp|Q8JZN5|ACAD9_MOUSE Complex I assembly factor ACAD9, mitochondrial OS=Mus musculus OX=10090 GN=Acad9 PE=1 SV=2</t>
  </si>
  <si>
    <t>121415;121416;121417;121418;121419;121420;121421;121422;121423;121424;121425;121426;121427;121428;121429;121430</t>
  </si>
  <si>
    <t>105191;105192;105193</t>
  </si>
  <si>
    <t>Q8BWN8;Q9QYR7;Q6Q2Z6;Q32Q92;O55137;Q9QYR9</t>
  </si>
  <si>
    <t>Q8BWN8;Q9QYR7;Q6Q2Z6;Q32Q92</t>
  </si>
  <si>
    <t>4;2;2;2;1;1</t>
  </si>
  <si>
    <t>Acyl-coenzyme A thioesterase 4;Acyl-coenzyme A thioesterase 3;Acyl-coenzyme A thioesterase 5;Acyl-coenzyme A thioesterase 6</t>
  </si>
  <si>
    <t>Acot4;Acot3;Acot5;Acot6</t>
  </si>
  <si>
    <t>sp|Q8BWN8|ACOT4_MOUSE Peroxisomal succinyl-coenzyme A thioesterase OS=Mus musculus OX=10090 GN=Acot4 PE=1 SV=1;sp|Q9QYR7|ACOT3_MOUSE Acyl-coenzyme A thioesterase 3 OS=Mus musculus OX=10090 GN=Acot3 PE=1 SV=1;sp|Q6Q2Z6|ACOT5_MOUSE Acyl-coenzyme A thioestera</t>
  </si>
  <si>
    <t>421;432;421;419;419;453</t>
  </si>
  <si>
    <t>53;2337;2670;6232</t>
  </si>
  <si>
    <t>55;2476;2823;6627</t>
  </si>
  <si>
    <t>775;776;777;778;779;780;781;782;783;41631;41632;41633;41634;41635;41636;41637;41638;41639;41640;41641;41642;41643;41644;41645;41646;47616;47617;47618;47619;47620;47621;47622;47623;47624;47625;47626;113656</t>
  </si>
  <si>
    <t>572;573;574;575;36200;36201;36202;36203;36204;36205;36206;41472;98749</t>
  </si>
  <si>
    <t>574;36202;41472;98749</t>
  </si>
  <si>
    <t>P68134;P68033;P62737;P63268</t>
  </si>
  <si>
    <t>10;10;9;9</t>
  </si>
  <si>
    <t>Actin, alpha skeletal muscle;Actin, alpha cardiac muscle 1;Actin, aortic smooth muscle;Actin, gamma-enteric smooth muscle</t>
  </si>
  <si>
    <t>Acta1;Actc1;Acta2;Actg2</t>
  </si>
  <si>
    <t>sp|P68134|ACTS_MOUSE Actin, alpha skeletal muscle OS=Mus musculus OX=10090 GN=Acta1 PE=1 SV=1;sp|P68033|ACTC_MOUSE Actin, alpha cardiac muscle 1 OS=Mus musculus OX=10090 GN=Actc1 PE=1 SV=1;sp|P62737|ACTA_MOUSE Actin, aortic smooth muscle OS=Mus musculus OX</t>
  </si>
  <si>
    <t>200;595;1003;1090;1401;2783;3008;3330;5737;7196</t>
  </si>
  <si>
    <t>False;False;False;False;False;False;False;False;False;True</t>
  </si>
  <si>
    <t>217;634;1071;1169;1497;1498;2951;3187;3522;6093;7635</t>
  </si>
  <si>
    <t>3551;3552;3553;3554;3555;3556;3557;3558;3559;3560;3561;3562;3563;3564;3565;10198;10199;10200;10201;10202;10203;10204;17479;17480;17481;17482;17483;17484;17485;17486;17487;17488;17489;17490;17491;17492;17493;17494;18990;18991;18992;18993;24133;24134;24135;24136;24137;24138;24139;24140;24141;24142;24143;24144;24145;24146;24147;24148;24149;24150;24151;24152;24153;50219;50220;50221;50222;50223;50224;50225;50226;50227;50228;50229;50230;50231;50232;50233;50234;50235;50236;50237;50238;50239;50240;50241;50242;50243;50244;50245;54238;54239;54240;54241;54242;54243;54244;54245;54246;54247;54248;54249;54250;54251;54252;54253;59758;59759;59760;59761;59762;59763;59764;59765;59766;59767;59768;59769;59770;59771;59772;59773;104317;104318;104319;104320;104321;104322;104323;104324;104325;104326;104327;104328;130038;130039;130040;130041;130042;130043;130044;130045;130046;130047;130048;130049;130050;130051;130052</t>
  </si>
  <si>
    <t>3233;3234;3235;3236;3237;3238;8794;8795;15071;15072;15073;15074;15075;15076;15077;15078;15079;15080;15081;15082;15083;15084;15085;15086;16293;16294;16295;20646;20647;20648;20649;20650;20651;20652;20653;20654;20655;20656;20657;20658;43875;43876;43877;43878;43879;43880;43881;43882;43883;43884;43885;43886;43887;43888;43889;47316;47317;47318;47319;47320;47321;47322;47323;47324;47325;47326;47327;47328;47329;47330;52031;52032;52033;52034;52035;52036;89584;89585;89586;89587;89588;112991;112992;112993;112994;112995;112996;112997;112998;112999;113000;113001</t>
  </si>
  <si>
    <t>3235;8794;15075;16295;20655;43889;47322;52035;89587;113001</t>
  </si>
  <si>
    <t>912;892</t>
  </si>
  <si>
    <t>6354;6456</t>
  </si>
  <si>
    <t>6754;6860</t>
  </si>
  <si>
    <t>115507;115508;115509;115510;115511;115512;117452;117453;117454;117455;117456;117457;117458;117459;117460;117461;117462;117463;117464;117465;117466</t>
  </si>
  <si>
    <t>100181;100182;102275;102276;102277</t>
  </si>
  <si>
    <t>100182;102275</t>
  </si>
  <si>
    <t>Q8BS35</t>
  </si>
  <si>
    <t>Alkylglycerol monooxygenase</t>
  </si>
  <si>
    <t>Agmo</t>
  </si>
  <si>
    <t>sp|Q8BS35|ALKMO_MOUSE Alkylglycerol monooxygenase OS=Mus musculus OX=10090 GN=Agmo PE=1 SV=1</t>
  </si>
  <si>
    <t>3649;4105</t>
  </si>
  <si>
    <t>3857;4333</t>
  </si>
  <si>
    <t>66222;66223;66224;66225;66226;66227;66228;66229;66230;66231;66232;66233;66234;74237;74238;74239;74240;74241;74242;74243;74244;74245;74246;74247;74248;74249</t>
  </si>
  <si>
    <t>57095;57096;57097;57098;57099;57100;57101;57102;63798;63799;63800</t>
  </si>
  <si>
    <t>57098;63799</t>
  </si>
  <si>
    <t>47065;47066;47067;47068;47069;47070;47071;47072;47073;47074;47075;47076</t>
  </si>
  <si>
    <t>40974;40975;40976;40977;40978;40979</t>
  </si>
  <si>
    <t>Q07456</t>
  </si>
  <si>
    <t>Protein AMBP;Alpha-1-microglobulin;Inter-alpha-trypsin inhibitor light chain;Trypstatin</t>
  </si>
  <si>
    <t>Ambp</t>
  </si>
  <si>
    <t>sp|Q07456|AMBP_MOUSE Protein AMBP OS=Mus musculus OX=10090 GN=Ambp PE=1 SV=2</t>
  </si>
  <si>
    <t>1624;2569</t>
  </si>
  <si>
    <t>1736;2719</t>
  </si>
  <si>
    <t>28629;28630;28631;28632;28633;28634;28635;28636;28637;28638;28639;28640;46013;46014;46015;46016;46017;46018;46019;46020;46021;46022</t>
  </si>
  <si>
    <t>24639;40197</t>
  </si>
  <si>
    <t>P97429</t>
  </si>
  <si>
    <t>Annexin A4</t>
  </si>
  <si>
    <t>Anxa4</t>
  </si>
  <si>
    <t>sp|P97429|ANXA4_MOUSE Annexin A4 OS=Mus musculus OX=10090 GN=Anxa4 PE=1 SV=4</t>
  </si>
  <si>
    <t>2116;3166</t>
  </si>
  <si>
    <t>2248;3356</t>
  </si>
  <si>
    <t>37275;37276;37277;37278;37279;37280;37281;37282;37283;37284;37285;37286;37287;37288;37289;57054;57055;57056;57057;57058;57059;57060;57061;57062;57063;57064;57065;57066;57067;57068;57069</t>
  </si>
  <si>
    <t>32166;32167;32168;32169;32170;32171;32172;49673;49674;49675;49676;49677;49678;49679;49680;49681;49682;49683</t>
  </si>
  <si>
    <t>32170;49677</t>
  </si>
  <si>
    <t>Q07076</t>
  </si>
  <si>
    <t>Annexin A7</t>
  </si>
  <si>
    <t>Anxa7</t>
  </si>
  <si>
    <t>sp|Q07076|ANXA7_MOUSE Annexin A7 OS=Mus musculus OX=10090 GN=Anxa7 PE=1 SV=2</t>
  </si>
  <si>
    <t>1308;5943;6563</t>
  </si>
  <si>
    <t>1400;6317;6973</t>
  </si>
  <si>
    <t>22472;22473;22474;22475;22476;22477;22478;22479;22480;22481;22482;22483;22484;107946;107947;107948;107949;107950;107951;107952;107953;107954;107955;107956;107957;107958;107959;119205;119206;119207;119208;119209;119210;119211;119212;119213;119214</t>
  </si>
  <si>
    <t>19106;19107;19108;19109;92267;92268;92269;92270;92271;92272;92273;92274;92275;103642</t>
  </si>
  <si>
    <t>19106;92271;103642</t>
  </si>
  <si>
    <t>P17427;P17426</t>
  </si>
  <si>
    <t>AP-2 complex subunit alpha-2;AP-2 complex subunit alpha-1</t>
  </si>
  <si>
    <t>Ap2a2;Ap2a1</t>
  </si>
  <si>
    <t>sp|P17427|AP2A2_MOUSE AP-2 complex subunit alpha-2 OS=Mus musculus OX=10090 GN=Ap2a2 PE=1 SV=2;sp|P17426|AP2A1_MOUSE AP-2 complex subunit alpha-1 OS=Mus musculus OX=10090 GN=Ap2a1 PE=1 SV=1</t>
  </si>
  <si>
    <t>938;977</t>
  </si>
  <si>
    <t>73;359;1487;2340;7125</t>
  </si>
  <si>
    <t>75;385;1587;2479;7560</t>
  </si>
  <si>
    <t>1131;1132;1133;1134;1135;6418;6419;6420;6421;6422;6423;6424;6425;6426;6427;6428;6429;6430;25521;41699;41700;41701;128731;128732;128733;128734;128735</t>
  </si>
  <si>
    <t>864;5919;5920;5921;5922;5923;5924;5925;21604;36306;36307;36308;111621</t>
  </si>
  <si>
    <t>864;5919;21604;36307;111621</t>
  </si>
  <si>
    <t>Q9DBG3;O35643</t>
  </si>
  <si>
    <t>9;8</t>
  </si>
  <si>
    <t>AP-2 complex subunit beta;AP-1 complex subunit beta-1</t>
  </si>
  <si>
    <t>Ap2b1;Ap1b1</t>
  </si>
  <si>
    <t>sp|Q9DBG3|AP2B1_MOUSE AP-2 complex subunit beta OS=Mus musculus OX=10090 GN=Ap2b1 PE=1 SV=1;sp|O35643|AP1B1_MOUSE AP-1 complex subunit beta-1 OS=Mus musculus OX=10090 GN=Ap1b1 PE=1 SV=2</t>
  </si>
  <si>
    <t>937;943</t>
  </si>
  <si>
    <t>753;797;3401;3607;3613;3657;4206;4385;7177</t>
  </si>
  <si>
    <t>798;848;3601;3814;3820;3865;4444;4627;7616</t>
  </si>
  <si>
    <t>12622;12623;12624;12625;12626;12627;12628;12629;12630;12631;12632;12633;12634;12635;12636;12637;13534;13535;13536;13537;13538;13539;13540;13541;13542;13543;61154;61155;61156;61157;61158;61159;61160;61161;61162;61163;61164;65522;65523;65524;65525;65599;65600;65601;65602;65603;65604;65605;65606;65607;65608;65609;65610;65611;66365;66366;66367;66368;66369;66370;66371;66372;66373;66374;66375;66376;76585;76586;76587;76588;76589;76590;76591;76592;76593;76594;76595;76596;76597;76598;76599;76600;76601;76602;76603;76604;76605;76606;76607;76608;76609;76610;76611;79276;79277;79278;79279;79280;79281;79282;79283;129785;129786;129787;129788;129789;129790;129791;129792</t>
  </si>
  <si>
    <t>10616;10617;10618;10619;10620;10621;10622;10623;11795;53113;53114;53115;53116;53117;53118;56500;56501;56582;56583;56584;56585;56586;56587;56588;56589;56590;56591;56592;56593;57179;66462;66463;68460;68461;112751;112752;112753;112754;112755;112756</t>
  </si>
  <si>
    <t>10621;11795;53116;56500;56582;57179;66462;68460;112755</t>
  </si>
  <si>
    <t>Q9D7N9</t>
  </si>
  <si>
    <t>Adipocyte plasma membrane-associated protein</t>
  </si>
  <si>
    <t>Apmap</t>
  </si>
  <si>
    <t>sp|Q9D7N9|APMAP_MOUSE Adipocyte plasma membrane-associated protein OS=Mus musculus OX=10090 GN=Apmap PE=1 SV=1</t>
  </si>
  <si>
    <t>431;3707;3953;3982;5507</t>
  </si>
  <si>
    <t>464;3918;4171;4202;5853</t>
  </si>
  <si>
    <t>7700;7701;7702;7703;7704;7705;7706;7707;7708;7709;67136;67137;67138;67139;67140;67141;67142;67143;67144;67145;67146;71622;71623;71624;71625;71626;71627;71628;71629;71630;71631;71632;71633;72259;72260;72261;72262;72263;72264;72265;72266;72267;72268;72269;72270;72271;99898;99899;99900;99901;99902</t>
  </si>
  <si>
    <t>6899;6900;57716;61883;62443;62444;62445;85966</t>
  </si>
  <si>
    <t>6900;57716;61883;62444;85966</t>
  </si>
  <si>
    <t>E9Q414</t>
  </si>
  <si>
    <t>Apolipoprotein B-100;Apolipoprotein B-48</t>
  </si>
  <si>
    <t>Apob</t>
  </si>
  <si>
    <t>sp|E9Q414|APOB_MOUSE Apolipoprotein B-100 OS=Mus musculus OX=10090 GN=Apob PE=1 SV=1</t>
  </si>
  <si>
    <t>877;1139;2380;2403;3163;3746;4123;4211;4642;4862;5590;5849;6687;6705;6880</t>
  </si>
  <si>
    <t>932;1222;2521;2546;3353;3957;4353;4449;4944;5173;5939;6216;7107;7128;7306</t>
  </si>
  <si>
    <t>14994;14995;14996;14997;14998;14999;15000;15001;15002;15003;15004;19803;42611;42612;42613;42614;42615;42616;42617;42618;42619;42620;42621;42622;42623;43029;43030;43031;43032;43033;43034;43035;43036;43037;57011;57012;57013;57014;57015;57016;67767;67768;67769;67770;67771;67772;67773;67774;67775;67776;67777;67778;74799;74800;74801;74802;74803;74804;74805;74806;74807;74808;74809;76693;76694;76695;76696;76697;76698;76699;76700;76701;76702;76703;76704;76705;76706;76707;76708;84394;84395;84396;88195;88196;88197;88198;88199;88200;88201;88202;88203;88204;88205;101330;101331;101332;101333;101334;101335;101336;101337;101338;101339;101340;101341;101342;101343;106355;106356;106357;106358;106359;106360;106361;121364;121365;121947;121948;121949;121950;121951;121952;121953;121954;121955;121956;121957;121958;121959;121960;121961;121962;124757;124758;124759;124760;124761;124762;124763;124764;124765;124766</t>
  </si>
  <si>
    <t>13059;13060;13061;17073;37175;37176;37177;37178;37179;37510;49662;58274;64531;66505;72988;76296;87008;87009;87010;87011;91151;105157;105732;105733;108413;108414</t>
  </si>
  <si>
    <t>13061;17073;37176;37510;49662;58274;64531;66505;72988;76296;87010;91151;105157;105733;108413</t>
  </si>
  <si>
    <t>P08226</t>
  </si>
  <si>
    <t>Apolipoprotein E</t>
  </si>
  <si>
    <t>Apoe</t>
  </si>
  <si>
    <t>sp|P08226|APOE_MOUSE Apolipoprotein E OS=Mus musculus OX=10090 GN=Apoe PE=1 SV=2</t>
  </si>
  <si>
    <t>24580;24581;24582;24583;24584;24585;24586;24587;24588;24589</t>
  </si>
  <si>
    <t>Q78IK4</t>
  </si>
  <si>
    <t>MICOS complex subunit Mic27</t>
  </si>
  <si>
    <t>Apool</t>
  </si>
  <si>
    <t>sp|Q78IK4|MIC27_MOUSE MICOS complex subunit Mic27 OS=Mus musculus OX=10090 GN=Apool PE=1 SV=1</t>
  </si>
  <si>
    <t>4501;7257</t>
  </si>
  <si>
    <t>4764;7699</t>
  </si>
  <si>
    <t>81221;81222;81223;81224;81225;81226;131050;131051;131052</t>
  </si>
  <si>
    <t>69991;113781</t>
  </si>
  <si>
    <t>P61205;P84078;P84084;Q8BSL7</t>
  </si>
  <si>
    <t>2;2;1;1</t>
  </si>
  <si>
    <t>ADP-ribosylation factor 3;ADP-ribosylation factor 1;ADP-ribosylation factor 5;ADP-ribosylation factor 2</t>
  </si>
  <si>
    <t>Arf3;Arf1;Arf5;Arf2</t>
  </si>
  <si>
    <t>sp|P61205|ARF3_MOUSE ADP-ribosylation factor 3 OS=Mus musculus OX=10090 GN=Arf3 PE=2 SV=2;sp|P84078|ARF1_MOUSE ADP-ribosylation factor 1 OS=Mus musculus OX=10090 GN=Arf1 PE=1 SV=2;sp|P84084|ARF5_MOUSE ADP-ribosylation factor 5 OS=Mus musculus OX=10090 GN=A</t>
  </si>
  <si>
    <t>181;181;180;181</t>
  </si>
  <si>
    <t>794;4519</t>
  </si>
  <si>
    <t>845;4787</t>
  </si>
  <si>
    <t>13488;13489;13490;13491;13492;13493;13494;13495;13496;13497;13498;13499;13500;13501;81788;81789;81790;81791;81792;81793;81794;81795;81796;81797;81798;81799</t>
  </si>
  <si>
    <t>11752;11753;11754;11755;11756;11757;11758;11759;11760;11761;11762;70688</t>
  </si>
  <si>
    <t>11758;70688</t>
  </si>
  <si>
    <t>57834;57835;57836;57837;57838;57839;57840;57841;57842;57843;57844;57845;57846;57847;57848;57849</t>
  </si>
  <si>
    <t>50411;50412;50413;50414;50415;50416;50417;50418;50419;50420;50421;50422</t>
  </si>
  <si>
    <t>Q9JKW0</t>
  </si>
  <si>
    <t>ADP-ribosylation factor-like protein 6-interacting protein 1</t>
  </si>
  <si>
    <t>Arl6ip1</t>
  </si>
  <si>
    <t>sp|Q9JKW0|AR6P1_MOUSE ADP-ribosylation factor-like protein 6-interacting protein 1 OS=Mus musculus OX=10090 GN=Arl6ip1 PE=1 SV=1</t>
  </si>
  <si>
    <t>32307;32308;32309;32310;32311;32312;32313;32314;32315;32316;32317;32318;32319;32320;32321;32322</t>
  </si>
  <si>
    <t>27688;27689;27690;27691;27692;27693</t>
  </si>
  <si>
    <t>659;3856;6373</t>
  </si>
  <si>
    <t>700;4073;6774</t>
  </si>
  <si>
    <t>11189;70016;70017;70018;70019;70020;70021;70022;70023;70024;70025;70026;115832;115833;115834;115835;115836;115837;115838;115839;115840;115841;115842</t>
  </si>
  <si>
    <t>9524;60638;60639;60640;60641;60642;100491;100492</t>
  </si>
  <si>
    <t>9524;60642;100491</t>
  </si>
  <si>
    <t>Q8BSY0</t>
  </si>
  <si>
    <t>Aspartyl/asparaginyl beta-hydroxylase</t>
  </si>
  <si>
    <t>Asph</t>
  </si>
  <si>
    <t>sp|Q8BSY0|ASPH_MOUSE Aspartyl/asparaginyl beta-hydroxylase OS=Mus musculus OX=10090 GN=Asph PE=1 SV=1</t>
  </si>
  <si>
    <t>22832;22833;22834;22835;22836;22837;22838;22839;22840;22841;22842;22843</t>
  </si>
  <si>
    <t>19424;19425;19426;19427;19428</t>
  </si>
  <si>
    <t>Q9QZW0</t>
  </si>
  <si>
    <t>Phospholipid-transporting ATPase 11C</t>
  </si>
  <si>
    <t>Atp11c</t>
  </si>
  <si>
    <t>sp|Q9QZW0|AT11C_MOUSE Phospholipid-transporting ATPase 11C OS=Mus musculus OX=10090 GN=Atp11c PE=1 SV=2</t>
  </si>
  <si>
    <t>3153;3253</t>
  </si>
  <si>
    <t>3343;3444</t>
  </si>
  <si>
    <t>56831;56832;56833;56834;56835;58504;58505;58506;58507;58508;58509</t>
  </si>
  <si>
    <t>49526;51044</t>
  </si>
  <si>
    <t>Q8VDN2;Q6PIC6;Q6PIE5;Q9Z1W8;Q64436</t>
  </si>
  <si>
    <t>Q8VDN2;Q6PIC6;Q6PIE5</t>
  </si>
  <si>
    <t>12;6;6;2;2</t>
  </si>
  <si>
    <t>9;3;3;0;1</t>
  </si>
  <si>
    <t>Sodium/potassium-transporting ATPase subunit alpha-1;Sodium/potassium-transporting ATPase subunit alpha-3;Sodium/potassium-transporting ATPase subunit alpha-2</t>
  </si>
  <si>
    <t>Atp1a1;Atp1a3;Atp1a2</t>
  </si>
  <si>
    <t>sp|Q8VDN2|AT1A1_MOUSE Sodium/potassium-transporting ATPase subunit alpha-1 OS=Mus musculus OX=10090 GN=Atp1a1 PE=1 SV=1;sp|Q6PIC6|AT1A3_MOUSE Sodium/potassium-transporting ATPase subunit alpha-3 OS=Mus musculus OX=10090 GN=Atp1a3 PE=1 SV=1;sp|Q6PIE5|AT1A2_</t>
  </si>
  <si>
    <t>1023;1013;1020;1035;1033</t>
  </si>
  <si>
    <t>573;2321;2577;3864;4215;4712;4801;4996;5571;6328;6496;7090</t>
  </si>
  <si>
    <t>611;2458;2727;4081;4453;5020;5112;5316;5920;6726;6901;7525</t>
  </si>
  <si>
    <t>9897;9898;9899;9900;9901;41303;41304;41305;41306;41307;41308;41309;41310;41311;41312;41313;41314;41315;41316;41317;46135;46136;46137;46138;46139;46140;46141;46142;46143;46144;46145;46146;46147;46148;46149;46150;70160;70161;70162;70163;70164;70165;70166;70167;76790;76791;76792;76793;76794;76795;76796;76797;85675;85676;85677;85678;87163;87164;87165;87166;87167;90644;90645;90646;90647;90648;90649;90650;100998;100999;101000;101001;101002;101003;101004;101005;101006;101007;101008;101009;115141;115142;115143;115144;115145;115146;115147;115148;115149;115150;115151;115152;115153;115154;115155;118126;118127;118128;118129;118130;118131;118132;118133;118134;118135;118136;118137;128256;128257;128258;128259;128260;128261;128262;128263;128264;128265;128266;128267</t>
  </si>
  <si>
    <t>8560;8561;35872;35873;40272;40273;60741;60742;60743;60744;66631;74312;74313;74314;75361;75362;75363;75364;75365;78500;78501;78502;86809;99880;99881;99882;99883;99884;99885;99886;99887;99888;99889;99890;102687;111318</t>
  </si>
  <si>
    <t>8560;35872;40273;60744;66631;74312;75362;78501;86809;99886;102687;111318</t>
  </si>
  <si>
    <t>Q9D3D9</t>
  </si>
  <si>
    <t>ATP synthase subunit delta, mitochondrial</t>
  </si>
  <si>
    <t>Atp5d</t>
  </si>
  <si>
    <t>sp|Q9D3D9|ATPD_MOUSE ATP synthase subunit delta, mitochondrial OS=Mus musculus OX=10090 GN=Atp5f1d PE=1 SV=1</t>
  </si>
  <si>
    <t>8750;8751;8752;8753;8754;8755;8756;8757;8758;8759;8760;8761;8762;8763;8764;8765</t>
  </si>
  <si>
    <t>7871;7872;7873;7874</t>
  </si>
  <si>
    <t>P56382</t>
  </si>
  <si>
    <t>ATP synthase subunit epsilon, mitochondrial</t>
  </si>
  <si>
    <t>Atp5e</t>
  </si>
  <si>
    <t>sp|P56382|ATP5E_MOUSE ATP synthase subunit epsilon, mitochondrial OS=Mus musculus OX=10090 GN=Atp5f1e PE=1 SV=2</t>
  </si>
  <si>
    <t>775;4933</t>
  </si>
  <si>
    <t>824;5249</t>
  </si>
  <si>
    <t>13083;13084;13085;13086;13087;13088;13089;13090;13091;13092;13093;13094;13095;13096;13097;13098;89454;89455;89456;89457</t>
  </si>
  <si>
    <t>11180;77422;77423;77424;77425</t>
  </si>
  <si>
    <t>11180;77425</t>
  </si>
  <si>
    <t>Q9DCX2</t>
  </si>
  <si>
    <t>ATP synthase subunit d, mitochondrial</t>
  </si>
  <si>
    <t>Atp5h</t>
  </si>
  <si>
    <t>sp|Q9DCX2|ATP5H_MOUSE ATP synthase subunit d, mitochondrial OS=Mus musculus OX=10090 GN=Atp5pd PE=1 SV=3</t>
  </si>
  <si>
    <t>5309;5731</t>
  </si>
  <si>
    <t>5642;6087</t>
  </si>
  <si>
    <t>96403;96404;96405;96406;96407;96408;96409;96410;96411;96412;104211;104212</t>
  </si>
  <si>
    <t>82834;82835;89487;89488</t>
  </si>
  <si>
    <t>82834;89488</t>
  </si>
  <si>
    <t>P01029</t>
  </si>
  <si>
    <t>Complement C4-B;Complement C4 beta chain;Complement C4 alpha chain;C4a anaphylatoxin;Complement C4 gamma chain</t>
  </si>
  <si>
    <t>C4b</t>
  </si>
  <si>
    <t>sp|P01029|CO4B_MOUSE Complement C4-B OS=Mus musculus OX=10090 GN=C4b PE=1 SV=3</t>
  </si>
  <si>
    <t>5;449;505;899;1098;1281;2531;3123;3470;4008;4589;6368;7116</t>
  </si>
  <si>
    <t>5;482;539;963;1179;1369;2679;3311;3672;4229;4881;6768;7551</t>
  </si>
  <si>
    <t>93;94;95;96;97;98;99;100;101;102;103;104;105;7969;7970;7971;7972;7973;7974;7975;7976;7977;7978;7979;7980;8907;8908;8909;8910;8911;8912;8913;8914;8915;8916;8917;8918;8919;15787;15788;15789;15790;15791;15792;15793;15794;15795;15796;15797;15798;15799;19194;19195;19196;19197;19198;19199;19200;19201;19202;19203;19204;19205;22048;22049;22050;22051;22052;22053;22054;22055;22056;22057;22058;22059;45370;45371;45372;45373;45374;45375;45376;56343;56344;56345;56346;56347;56348;56349;56350;56351;56352;56353;56354;56355;56356;56357;56358;62507;62508;62509;62510;62511;62512;62513;62514;62515;62516;62517;72704;72705;72706;72707;72708;72709;72710;72711;72712;72713;72714;72715;83346;83347;83348;83349;83350;83351;83352;83353;83354;83355;83356;83357;115739;115740;115741;115742;115743;115744;115745;115746;115747;115748;115749;128588;128589;128590;128591;128592;128593;128594;128595;128596;128597;128598;128599;128600</t>
  </si>
  <si>
    <t>69;70;71;72;73;74;75;76;7162;7939;7940;7941;7942;7943;7944;7945;7946;7947;7948;7949;13994;16614;16615;16616;16617;18728;18729;39679;39680;39681;49171;49172;49173;49174;49175;49176;49177;49178;49179;49180;54062;62742;62743;62744;62745;62746;62747;72211;72212;72213;100375;100376;100377;100378;111521;111522</t>
  </si>
  <si>
    <t>73;7162;7946;13994;16615;18728;39680;49173;54062;62746;72211;100378;111521</t>
  </si>
  <si>
    <t>65574;65575;65576;65577;65578;65579;65580;65581;65582;65583</t>
  </si>
  <si>
    <t>O88427</t>
  </si>
  <si>
    <t>Voltage-dependent T-type calcium channel subunit alpha-1H</t>
  </si>
  <si>
    <t>Cacna1h</t>
  </si>
  <si>
    <t>sp|O88427|CAC1H_MOUSE Voltage-dependent T-type calcium channel subunit alpha-1H OS=Mus musculus OX=10090 GN=Cacna1h PE=1 SV=3</t>
  </si>
  <si>
    <t>4299;4957</t>
  </si>
  <si>
    <t>4538;5275</t>
  </si>
  <si>
    <t>78047;78048;78049;78050;78051;78052;78053;78054;78055;89799;89800</t>
  </si>
  <si>
    <t>67608;67609;67610;67611;67612;67613;67614;67615;67616;77762</t>
  </si>
  <si>
    <t>67609;77762</t>
  </si>
  <si>
    <t>102518;102519;102520;102521</t>
  </si>
  <si>
    <t>87943;87944</t>
  </si>
  <si>
    <t>Q71RI9</t>
  </si>
  <si>
    <t>Kynurenine--oxoglutarate transaminase 3</t>
  </si>
  <si>
    <t>Ccbl2</t>
  </si>
  <si>
    <t>sp|Q71RI9|KAT3_MOUSE Kynurenine--oxoglutarate transaminase 3 OS=Mus musculus OX=10090 GN=Kyat3 PE=1 SV=1</t>
  </si>
  <si>
    <t>80025;80026;80027;80028;80029;80030;80031</t>
  </si>
  <si>
    <t>69053;69054;69055;69056</t>
  </si>
  <si>
    <t>Q9Z2V9</t>
  </si>
  <si>
    <t>Cyclin-I</t>
  </si>
  <si>
    <t>Ccni</t>
  </si>
  <si>
    <t>sp|Q9Z2V9|CCNI_MOUSE Cyclin-I OS=Mus musculus OX=10090 GN=Ccni PE=2 SV=4</t>
  </si>
  <si>
    <t>+</t>
  </si>
  <si>
    <t>81682;81683;81684;81685;81686;81687;81688;81689;81690;81691;81692;81693;81694;81695;81696;81697</t>
  </si>
  <si>
    <t>70608;70609;70610;70611;70612;70613;70614;70615;70616;70617;70618;70619;70620</t>
  </si>
  <si>
    <t>P80318</t>
  </si>
  <si>
    <t>T-complex protein 1 subunit gamma</t>
  </si>
  <si>
    <t>Cct3</t>
  </si>
  <si>
    <t>sp|P80318|TCPG_MOUSE T-complex protein 1 subunit gamma OS=Mus musculus OX=10090 GN=Cct3 PE=1 SV=1</t>
  </si>
  <si>
    <t>5784;6959</t>
  </si>
  <si>
    <t>6146;7389</t>
  </si>
  <si>
    <t>105322;105323;105324;126215;126216;126217;126218</t>
  </si>
  <si>
    <t>90359;109631</t>
  </si>
  <si>
    <t>P80313</t>
  </si>
  <si>
    <t>T-complex protein 1 subunit eta</t>
  </si>
  <si>
    <t>Cct7</t>
  </si>
  <si>
    <t>sp|P80313|TCPH_MOUSE T-complex protein 1 subunit eta OS=Mus musculus OX=10090 GN=Cct7 PE=1 SV=1</t>
  </si>
  <si>
    <t>39920;39921;39922;39923;39924;39925;39926;39927;39928;39929;39930;39931</t>
  </si>
  <si>
    <t>Q91X79</t>
  </si>
  <si>
    <t>Chymotrypsin-like elastase family member 1</t>
  </si>
  <si>
    <t>Cela1</t>
  </si>
  <si>
    <t>sp|Q91X79|CELA1_MOUSE Chymotrypsin-like elastase family member 1 OS=Mus musculus OX=10090 GN=Cela1 PE=1 SV=1</t>
  </si>
  <si>
    <t>5719;6841</t>
  </si>
  <si>
    <t>6075;7267</t>
  </si>
  <si>
    <t>103996;103997;103998;103999;104000;104001;104002;124207;124208;124209;124210;124211;124212;124213;124214;124215</t>
  </si>
  <si>
    <t>89318;107982</t>
  </si>
  <si>
    <t>P56391</t>
  </si>
  <si>
    <t>Cytochrome c oxidase subunit 6B1</t>
  </si>
  <si>
    <t>Cox6b1</t>
  </si>
  <si>
    <t>sp|P56391|CX6B1_MOUSE Cytochrome c oxidase subunit 6B1 OS=Mus musculus OX=10090 GN=Cox6b1 PE=1 SV=2</t>
  </si>
  <si>
    <t>99496;99497;99498;99499;99500;99501;99502;99503;99504;99505;99506;99507;99508</t>
  </si>
  <si>
    <t>85659;85660;85661;85662;85663</t>
  </si>
  <si>
    <t>Q9CYA0</t>
  </si>
  <si>
    <t>Cysteine-rich with EGF-like domain protein 2</t>
  </si>
  <si>
    <t>Creld2</t>
  </si>
  <si>
    <t>sp|Q9CYA0|CREL2_MOUSE Protein disulfide isomerase Creld2 OS=Mus musculus OX=10090 GN=Creld2 PE=1 SV=1</t>
  </si>
  <si>
    <t>26942;26943;26944;26945;26946;26947;26948;26949;26950;26951</t>
  </si>
  <si>
    <t>P16675</t>
  </si>
  <si>
    <t>Lysosomal protective protein;Lysosomal protective protein 32 kDa chain;Lysosomal protective protein 20 kDa chain</t>
  </si>
  <si>
    <t>Ctsa</t>
  </si>
  <si>
    <t>sp|P16675|PPGB_MOUSE Lysosomal protective protein OS=Mus musculus OX=10090 GN=Ctsa PE=1 SV=1</t>
  </si>
  <si>
    <t>4399;5155</t>
  </si>
  <si>
    <t>4641;5486</t>
  </si>
  <si>
    <t>79481;79482;79483;79484;79485;79486;79487;79488;79489;79490;79491;93605;93606;93607;93608;93609;93610;93611;93612;93613;93614</t>
  </si>
  <si>
    <t>68618;80918;80919;80920;80921;80922;80923</t>
  </si>
  <si>
    <t>68618;80923</t>
  </si>
  <si>
    <t>P24457</t>
  </si>
  <si>
    <t>Cytochrome P450 2D11</t>
  </si>
  <si>
    <t>Cyp2d11</t>
  </si>
  <si>
    <t>sp|P24457|CP2DB_MOUSE Cytochrome P450 2D11 OS=Mus musculus OX=10090 GN=Cyp2d11 PE=2 SV=2</t>
  </si>
  <si>
    <t>831;2028;2425;4466;4575;4790;5185;5193;5313;5490</t>
  </si>
  <si>
    <t>False;False;True;False;False;False;False;False;False;False</t>
  </si>
  <si>
    <t>883;2155;2569;4721;4862;4863;5101;5516;5524;5646;5836</t>
  </si>
  <si>
    <t>14059;14060;14061;14062;14063;14064;14065;14066;14067;14068;14069;14070;14071;35393;35394;35395;35396;35397;35398;35399;35400;35401;35402;35403;35404;35405;35406;35407;35408;43378;43379;43380;43381;43382;43383;43384;43385;43386;43387;43388;43389;80613;83083;83084;83085;83086;83087;83088;83089;83090;83091;83092;83093;83094;83095;83096;83097;83098;83099;83100;83101;83102;83103;83104;83105;83106;83107;83108;83109;83110;83111;83112;83113;83114;83115;83116;83117;83118;87028;87029;87030;87031;87032;87033;87034;87035;87036;87037;87038;87039;87040;87041;87042;87043;87044;87045;87046;87047;94093;94094;94095;94096;94097;94098;94099;94100;94101;94102;94103;94104;94105;94106;94107;94108;94109;94110;94111;94112;94113;94114;94115;94116;94117;94118;94119;94206;94207;94208;94209;94210;94211;94212;94213;94214;94215;94216;94217;94218;94219;94220;94221;94222;94223;96452;96453;96454;96455;96456;96457;96458;96459;96460;96461;96462;96463;96464;99673;99674;99675;99676;99677;99678;99679;99680;99681;99682</t>
  </si>
  <si>
    <t>12189;12190;12191;12192;12193;12194;12195;30289;30290;30291;30292;30293;30294;30295;30296;30297;30298;30299;30300;30301;30302;30303;30304;37795;37796;37797;37798;37799;37800;37801;37802;37803;37804;37805;37806;69582;72010;72011;72012;72013;72014;72015;72016;72017;72018;72019;72020;72021;72022;72023;72024;72025;72026;72027;72028;72029;72030;72031;72032;72033;72034;72035;72036;72037;72038;72039;72040;72041;72042;72043;72044;72045;72046;72047;72048;72049;72050;75276;75277;75278;75279;75280;75281;75282;75283;75284;75285;75286;75287;75288;75289;75290;75291;75292;75293;75294;81215;81216;81217;81218;81219;81220;81221;81222;81223;81269;81270;81271;81272;81273;81274;81275;81276;81277;81278;81279;81280;82857;82858;82859;82860;82861;82862;82863;82864;82865;82866;82867;82868;82869;85777;85778;85779;85780;85781;85782;85783;85784;85785;85786</t>
  </si>
  <si>
    <t>12191;30291;37801;69582;72042;75278;81216;81276;82858;85784</t>
  </si>
  <si>
    <t>P61804</t>
  </si>
  <si>
    <t>Dolichyl-diphosphooligosaccharide--protein glycosyltransferase subunit DAD1</t>
  </si>
  <si>
    <t>Dad1</t>
  </si>
  <si>
    <t>sp|P61804|DAD1_MOUSE Dolichyl-diphosphooligosaccharide--protein glycosyltransferase subunit DAD1 OS=Mus musculus OX=10090 GN=Dad1 PE=1 SV=3</t>
  </si>
  <si>
    <t>33220;33221;33222;33223;33224;33225;33226;33227;33228;33229;33230;33231</t>
  </si>
  <si>
    <t>28318;28319</t>
  </si>
  <si>
    <t>P53395</t>
  </si>
  <si>
    <t>Lipoamide acyltransferase component of branched-chain alpha-keto acid dehydrogenase complex, mitochondrial</t>
  </si>
  <si>
    <t>Dbt</t>
  </si>
  <si>
    <t>sp|P53395|ODB2_MOUSE Lipoamide acyltransferase component of branched-chain alpha-keto acid dehydrogenase complex, mitochondrial OS=Mus musculus OX=10090 GN=Dbt PE=1 SV=2</t>
  </si>
  <si>
    <t>76050;76051;76052;76053;76054;76055;76056;76057;76058;76059;76060;76061;76062;76063;76064;76065</t>
  </si>
  <si>
    <t>65994;65995;65996;65997;65998;65999;66000;66001;66002</t>
  </si>
  <si>
    <t>O35215</t>
  </si>
  <si>
    <t>D-dopachrome decarboxylase</t>
  </si>
  <si>
    <t>Ddt</t>
  </si>
  <si>
    <t>sp|O35215|DOPD_MOUSE D-dopachrome decarboxylase OS=Mus musculus OX=10090 GN=Ddt PE=1 SV=3</t>
  </si>
  <si>
    <t>1806;3174;3627</t>
  </si>
  <si>
    <t>1926;3364;3835</t>
  </si>
  <si>
    <t>31717;31718;31719;31720;31721;31722;31723;31724;31725;31726;31727;57165;57166;57167;57168;57169;57170;65798;65799;65800;65801;65802;65803</t>
  </si>
  <si>
    <t>27223;49744;56716</t>
  </si>
  <si>
    <t>Q8BH88</t>
  </si>
  <si>
    <t>DEP domain-containing protein 1B</t>
  </si>
  <si>
    <t>Depdc1b</t>
  </si>
  <si>
    <t>sp|Q8BH88|DEP1B_MOUSE DEP domain-containing protein 1B OS=Mus musculus OX=10090 GN=Depdc1b PE=2 SV=1</t>
  </si>
  <si>
    <t>75193;75194;75195;75196;75197;75198;75199;75200;75201;75202;75203;75204;75205;75206;75207</t>
  </si>
  <si>
    <t>65151;65152;65153;65154;65155;65156;65157;65158</t>
  </si>
  <si>
    <t>271;272;273</t>
  </si>
  <si>
    <t>331;333;334</t>
  </si>
  <si>
    <t>Q9Z2A7</t>
  </si>
  <si>
    <t>Diacylglycerol O-acyltransferase 1</t>
  </si>
  <si>
    <t>Dgat1</t>
  </si>
  <si>
    <t>sp|Q9Z2A7|DGAT1_MOUSE Diacylglycerol O-acyltransferase 1 OS=Mus musculus OX=10090 GN=Dgat1 PE=1 SV=1</t>
  </si>
  <si>
    <t>12686;12687;12688;12689;12690;12691;12692;12693;12694;12695;12696;12697;12698;12699</t>
  </si>
  <si>
    <t>10676;10677;10678;10679;10680;10681;10682;10683;10684;10685;10686;10687</t>
  </si>
  <si>
    <t>Q9CXR1</t>
  </si>
  <si>
    <t>Dehydrogenase/reductase SDR family member 7</t>
  </si>
  <si>
    <t>Dhrs7</t>
  </si>
  <si>
    <t>sp|Q9CXR1|DHRS7_MOUSE Dehydrogenase/reductase SDR family member 7 OS=Mus musculus OX=10090 GN=Dhrs7 PE=1 SV=2</t>
  </si>
  <si>
    <t>4639;4812</t>
  </si>
  <si>
    <t>4941;5123</t>
  </si>
  <si>
    <t>84336;84337;84338;84339;84340;84341;84342;84343;84344;84345;84346;84347;84348;87327;87328;87329;87330;87331;87332;87333;87334;87335</t>
  </si>
  <si>
    <t>72944;75481</t>
  </si>
  <si>
    <t>Q09163</t>
  </si>
  <si>
    <t>Protein delta homolog 1;Fetal antigen 1</t>
  </si>
  <si>
    <t>Dlk1</t>
  </si>
  <si>
    <t>sp|Q09163|DLK1_MOUSE Protein delta homolog 1 OS=Mus musculus OX=10090 GN=Dlk1 PE=1 SV=1</t>
  </si>
  <si>
    <t>51811;51812;51813;51814;51815;51816;51817;51818;51819;51820;51821;51822</t>
  </si>
  <si>
    <t>45353;45354</t>
  </si>
  <si>
    <t>Q99KV1</t>
  </si>
  <si>
    <t>DnaJ homolog subfamily B member 11</t>
  </si>
  <si>
    <t>Dnajb11</t>
  </si>
  <si>
    <t>sp|Q99KV1|DJB11_MOUSE DnaJ homolog subfamily B member 11 OS=Mus musculus OX=10090 GN=Dnajb11 PE=1 SV=1</t>
  </si>
  <si>
    <t>1976;5988</t>
  </si>
  <si>
    <t>2101;6365</t>
  </si>
  <si>
    <t>34378;34379;34380;34381;34382;34383;34384;34385;34386;108673;108674;108675;108676;108677;108678;108679;108680;108681;108682</t>
  </si>
  <si>
    <t>29224;29225;92728;92729;92730;92731;92732;92733;92734;92735</t>
  </si>
  <si>
    <t>29224;92734</t>
  </si>
  <si>
    <t>Q6V3W6</t>
  </si>
  <si>
    <t>Dynein regulatory complex subunit 7</t>
  </si>
  <si>
    <t>Drc7</t>
  </si>
  <si>
    <t>sp|Q6V3W6|DRC7_MOUSE Dynein regulatory complex subunit 7 OS=Mus musculus OX=10090 GN=Drc7 PE=1 SV=4</t>
  </si>
  <si>
    <t>100528;100529;100530;100531;100532;100533;100534;100535;100536;100537;100538;100539;100540;100541;100542;100543</t>
  </si>
  <si>
    <t>261;262</t>
  </si>
  <si>
    <t>521;525</t>
  </si>
  <si>
    <t>Q9WUR2;Q78JN3</t>
  </si>
  <si>
    <t>Enoyl-CoA delta isomerase 2, mitochondrial</t>
  </si>
  <si>
    <t>Eci2;Eci3</t>
  </si>
  <si>
    <t>sp|Q9WUR2|ECI2_MOUSE Enoyl-CoA delta isomerase 2 OS=Mus musculus OX=10090 GN=Eci2 PE=1 SV=2;sp|Q78JN3|ECI3_MOUSE Enoyl-CoA delta isomerase 3, peroxisomal OS=Mus musculus OX=10090 GN=Eci3 PE=1 SV=1</t>
  </si>
  <si>
    <t>391;317</t>
  </si>
  <si>
    <t>16;934;4098</t>
  </si>
  <si>
    <t>17;998;4326</t>
  </si>
  <si>
    <t>280;281;282;283;284;285;286;287;16401;16402;16403;16404;16405;16406;16407;16408;16409;16410;16411;16412;16413;16414;16415;16416;74134;74135;74136;74137</t>
  </si>
  <si>
    <t>257;14353;14354;14355;63744</t>
  </si>
  <si>
    <t>257;14355;63744</t>
  </si>
  <si>
    <t>Q01279</t>
  </si>
  <si>
    <t>Epidermal growth factor receptor</t>
  </si>
  <si>
    <t>Egfr</t>
  </si>
  <si>
    <t>sp|Q01279|EGFR_MOUSE Epidermal growth factor receptor OS=Mus musculus OX=10090 GN=Egfr PE=1 SV=1</t>
  </si>
  <si>
    <t>1399;1479;3185;4287;4921;7166;7225</t>
  </si>
  <si>
    <t>1495;1579;3375;4526;5237;7603;7665</t>
  </si>
  <si>
    <t>24105;24106;24107;24108;24109;24110;24111;24112;24113;24114;24115;24116;24117;24118;25417;25418;25419;25420;25421;25422;25423;25424;25425;25426;25427;57315;57316;57317;57318;57319;57320;57321;57322;57323;57324;57325;57326;57327;57328;57329;57330;77863;77864;77865;77866;77867;77868;77869;77870;77871;77872;77873;77874;89217;89218;89219;89220;89221;89222;89223;89224;89225;89226;89227;89228;89229;89230;89231;89232;89233;89234;89235;89236;89237;89238;89239;89240;89241;89242;89243;89244;89245;89246;89247;129585;129586;129587;130512;130513;130514;130515;130516;130517;130518;130519;130520</t>
  </si>
  <si>
    <t>20628;20629;20630;20631;21535;21536;49867;49868;67476;67477;67478;67479;67480;67481;77242;77243;112604;113347</t>
  </si>
  <si>
    <t>20631;21535;49867;67478;77243;112604;113347</t>
  </si>
  <si>
    <t>Q8JZQ9</t>
  </si>
  <si>
    <t>Eukaryotic translation initiation factor 3 subunit B</t>
  </si>
  <si>
    <t>Eif3b</t>
  </si>
  <si>
    <t>sp|Q8JZQ9|EIF3B_MOUSE Eukaryotic translation initiation factor 3 subunit B OS=Mus musculus OX=10090 GN=Eif3b PE=1 SV=1</t>
  </si>
  <si>
    <t>2275;6648;6773</t>
  </si>
  <si>
    <t>2411;7066;7197</t>
  </si>
  <si>
    <t>40525;40526;40527;40528;40529;40530;40531;40532;40533;40534;40535;40536;40537;40538;40539;120739;120740;120741;120742;120743;120744;123103;123104;123105;123106;123107</t>
  </si>
  <si>
    <t>35264;104670;106815</t>
  </si>
  <si>
    <t>Q3UPW2</t>
  </si>
  <si>
    <t>ETS-related transcription factor Elf-3</t>
  </si>
  <si>
    <t>Elf3</t>
  </si>
  <si>
    <t>sp|Q3UPW2|ELF3_MOUSE ETS-related transcription factor Elf-3 OS=Mus musculus OX=10090 GN=Elf3 PE=1 SV=1</t>
  </si>
  <si>
    <t>29525;29526;29527;29528;29529;29530;29531;29532;29533;29534;29535;29536;29537</t>
  </si>
  <si>
    <t>25336;25337;25338;25339;25340;25341</t>
  </si>
  <si>
    <t>Q9JLJ5</t>
  </si>
  <si>
    <t>Elongation of very long chain fatty acids protein 1</t>
  </si>
  <si>
    <t>Elovl1</t>
  </si>
  <si>
    <t>sp|Q9JLJ5|ELOV1_MOUSE Elongation of very long chain fatty acids protein 1 OS=Mus musculus OX=10090 GN=Elovl1 PE=1 SV=1</t>
  </si>
  <si>
    <t>80421;80422;80423;80424;80425;80426;80427;80428;80429;80430;80431</t>
  </si>
  <si>
    <t>69390;69391;69392;69393</t>
  </si>
  <si>
    <t>Q9CRD2</t>
  </si>
  <si>
    <t>ER membrane protein complex subunit 2</t>
  </si>
  <si>
    <t>Emc2</t>
  </si>
  <si>
    <t>sp|Q9CRD2|EMC2_MOUSE ER membrane protein complex subunit 2 OS=Mus musculus OX=10090 GN=Emc2 PE=1 SV=1</t>
  </si>
  <si>
    <t>56204;56205;56206;56207;56208;56209;56210;56211;56212;56213;56214;56215;56216;56217;56218;56219</t>
  </si>
  <si>
    <t>49047;49048</t>
  </si>
  <si>
    <t>274;6868</t>
  </si>
  <si>
    <t>293;7294</t>
  </si>
  <si>
    <t>4947;4948;4949;4950;4951;4952;4953;4954;4955;4956;124593;124594;124595;124596;124597;124598;124599;124600;124601;124602</t>
  </si>
  <si>
    <t>4458;4459;4460;108322;108323;108324;108325</t>
  </si>
  <si>
    <t>4458;108323</t>
  </si>
  <si>
    <t>Q80TA1</t>
  </si>
  <si>
    <t>Ethanolaminephosphotransferase 1</t>
  </si>
  <si>
    <t>Ept1</t>
  </si>
  <si>
    <t>sp|Q80TA1|EPT1_MOUSE Ethanolaminephosphotransferase 1 OS=Mus musculus OX=10090 GN=Selenoi PE=2 SV=3</t>
  </si>
  <si>
    <t>4109;4110;4111;4112;4113</t>
  </si>
  <si>
    <t>3728;3729;3730;3731</t>
  </si>
  <si>
    <t>Q9CQE7</t>
  </si>
  <si>
    <t>Endoplasmic reticulum-Golgi intermediate compartment protein 3</t>
  </si>
  <si>
    <t>Ergic3</t>
  </si>
  <si>
    <t>sp|Q9CQE7|ERGI3_MOUSE Endoplasmic reticulum-Golgi intermediate compartment protein 3 OS=Mus musculus OX=10090 GN=Ergic3 PE=1 SV=1</t>
  </si>
  <si>
    <t>4456;4664</t>
  </si>
  <si>
    <t>4709;4968</t>
  </si>
  <si>
    <t>80412;80413;80414;80415;80416;80417;80418;80419;84694</t>
  </si>
  <si>
    <t>69387;69388;73216</t>
  </si>
  <si>
    <t>69387;73216</t>
  </si>
  <si>
    <t>Q9Z0R9</t>
  </si>
  <si>
    <t>Fatty acid desaturase 2</t>
  </si>
  <si>
    <t>Fads2</t>
  </si>
  <si>
    <t>sp|Q9Z0R9|FADS2_MOUSE Acyl-CoA 6-desaturase OS=Mus musculus OX=10090 GN=Fads2 PE=1 SV=1</t>
  </si>
  <si>
    <t>161;343;2681;6485;6941</t>
  </si>
  <si>
    <t>True;True;True;True;False</t>
  </si>
  <si>
    <t>173;368;2835;6889;7369</t>
  </si>
  <si>
    <t>2835;2836;2837;6169;6170;6171;6172;6173;6174;6175;6176;6177;6178;6179;47839;47840;47841;47842;47843;47844;47845;47846;47847;47848;47849;47850;47851;47852;47853;47854;117929;117930;117931;117932;117933;117934;117935;117936;117937;117938;125883;125884;125885;125886;125887;125888;125889;125890;125891;125892;125893;125894;125895;125896;125897</t>
  </si>
  <si>
    <t>2641;5750;41664;41665;41666;41667;41668;102583;102584;102585;102586;109405;109406;109407;109408</t>
  </si>
  <si>
    <t>2641;5750;41665;102584;109408</t>
  </si>
  <si>
    <t>Q3TDN2</t>
  </si>
  <si>
    <t>FAS-associated factor 2</t>
  </si>
  <si>
    <t>Faf2</t>
  </si>
  <si>
    <t>sp|Q3TDN2|FAF2_MOUSE FAS-associated factor 2 OS=Mus musculus OX=10090 GN=Faf2 PE=1 SV=2</t>
  </si>
  <si>
    <t>122808;122809;122810;122811;122812;122813;122814;122815;122816;122817</t>
  </si>
  <si>
    <t>Q9CYH2</t>
  </si>
  <si>
    <t>Redox-regulatory protein FAM213A</t>
  </si>
  <si>
    <t>Fam213a</t>
  </si>
  <si>
    <t>sp|Q9CYH2|PXL2A_MOUSE Peroxiredoxin-like 2A OS=Mus musculus OX=10090 GN=Prxl2a PE=1 SV=2</t>
  </si>
  <si>
    <t>3653;6656</t>
  </si>
  <si>
    <t>3861;7074</t>
  </si>
  <si>
    <t>66287;66288;66289;66290;66291;66292;66293;66294;120883;120884;120885;120886;120887;120888;120889;120890;120891;120892;120893;120894;120895;120896;120897;120898</t>
  </si>
  <si>
    <t>57128;57129;104802;104803;104804;104805;104806;104807;104808;104809;104810</t>
  </si>
  <si>
    <t>57128;104808</t>
  </si>
  <si>
    <t>E9PV24</t>
  </si>
  <si>
    <t>Fibrinogen alpha chain;Fibrinopeptide A;Fibrinogen alpha chain</t>
  </si>
  <si>
    <t>Fga</t>
  </si>
  <si>
    <t>sp|E9PV24|FIBA_MOUSE Fibrinogen alpha chain OS=Mus musculus OX=10090 GN=Fga PE=1 SV=1</t>
  </si>
  <si>
    <t>8734;8735;8736;8737;8738;8739;8740;8741;8742;8743;8744;8745;8746;8747;8748;8749</t>
  </si>
  <si>
    <t>7855;7856;7857;7858;7859;7860;7861;7862;7863;7864;7865;7866;7867;7868;7869;7870</t>
  </si>
  <si>
    <t>P29391;P49945</t>
  </si>
  <si>
    <t>Ferritin light chain 1;Ferritin light chain 2</t>
  </si>
  <si>
    <t>Ftl1;Ftl2</t>
  </si>
  <si>
    <t>sp|P29391|FRIL1_MOUSE Ferritin light chain 1 OS=Mus musculus OX=10090 GN=Ftl1 PE=1 SV=2;sp|P49945|FRIL2_MOUSE Ferritin light chain 2 OS=Mus musculus OX=10090 GN=Ftl2 PE=3 SV=2</t>
  </si>
  <si>
    <t>183;183</t>
  </si>
  <si>
    <t>3944;4779</t>
  </si>
  <si>
    <t>4162;5090</t>
  </si>
  <si>
    <t>71498;86860;86861;86862;86863;86864;86865;86866</t>
  </si>
  <si>
    <t>61770;75185;75186;75187;75188;75189</t>
  </si>
  <si>
    <t>61770;75188</t>
  </si>
  <si>
    <t>Q9Z239</t>
  </si>
  <si>
    <t>Phospholemman</t>
  </si>
  <si>
    <t>Fxyd1</t>
  </si>
  <si>
    <t>sp|Q9Z239|PLM_MOUSE Phospholemman OS=Mus musculus OX=10090 GN=Fxyd1 PE=1 SV=1</t>
  </si>
  <si>
    <t>106887;106888;106889;106890;106891;106892;106893;106894;106895;106896;106897;106898;106899;106900;106901;106902</t>
  </si>
  <si>
    <t>91575;91576;91577;91578;91579;91580;91581;91582</t>
  </si>
  <si>
    <t>O88986</t>
  </si>
  <si>
    <t>2-amino-3-ketobutyrate coenzyme A ligase, mitochondrial</t>
  </si>
  <si>
    <t>Gcat</t>
  </si>
  <si>
    <t>sp|O88986|KBL_MOUSE 2-amino-3-ketobutyrate coenzyme A ligase, mitochondrial OS=Mus musculus OX=10090 GN=Gcat PE=1 SV=2</t>
  </si>
  <si>
    <t>336;1857;2720</t>
  </si>
  <si>
    <t>361;1979;2879</t>
  </si>
  <si>
    <t>6050;6051;6052;6053;6054;6055;6056;6057;6058;6059;6060;32558;32559;32560;32561;32562;32563;32564;32565;32566;32567;32568;32569;32570;32571;32572;32573;48806;48807;48808;48809;48810;48811</t>
  </si>
  <si>
    <t>5660;27831;27832;42763;42764</t>
  </si>
  <si>
    <t>5660;27832;42763</t>
  </si>
  <si>
    <t>77946;77947;77948;77949;77950;77951;77952;77953;77954;77955;77956;77957;77958;77959</t>
  </si>
  <si>
    <t>67530;67531;67532;67533;67534;67535;67536;67537</t>
  </si>
  <si>
    <t>Q5FW57</t>
  </si>
  <si>
    <t>Glycine N-acyltransferase-like protein</t>
  </si>
  <si>
    <t>Gm4952</t>
  </si>
  <si>
    <t>sp|Q5FW57|GLYAL_MOUSE Glycine N-acyltransferase-like protein OS=Mus musculus OX=10090 GN=Gm4952 PE=1 SV=3</t>
  </si>
  <si>
    <t>P18872;P63094;B2RSH2;P08752;Q9DC51;Q8CGK7;P20612;P50149;Q6R0H7;Q3V3I2</t>
  </si>
  <si>
    <t>1;1;1;1;1;1;1;1;1;1</t>
  </si>
  <si>
    <t>Guanine nucleotide-binding protein G(o) subunit alpha;Guanine nucleotide-binding protein G(s) subunit alpha isoforms short;Guanine nucleotide-binding protein G(i) subunit alpha-1;Guanine nucleotide-binding protein G(i) subunit alpha-2;Guanine nucleotide-binding protein G(k) subunit alpha;Guanine nucleotide-binding protein G(olf) subunit alpha;Guanine nucleotide-binding protein G(t) subunit alpha-1;Guanine nucleotide-binding protein G(t) subunit alpha-2;Guanine nucleotide-binding protein G(s) subunit alpha isoforms XLas;Guanine nucleotide-binding protein G(t) subunit alpha-3</t>
  </si>
  <si>
    <t>Gnao1;Gnas;Gnai1;Gnai2;Gnai3;Gnal;Gnat1;Gnat2;Gnat3</t>
  </si>
  <si>
    <t>sp|P18872|GNAO_MOUSE Guanine nucleotide-binding protein G(o) subunit alpha OS=Mus musculus OX=10090 GN=Gnao1 PE=1 SV=3;sp|P63094|GNAS2_MOUSE Guanine nucleotide-binding protein G(s) subunit alpha isoforms short OS=Mus musculus OX=10090 GN=Gnas PE=1 SV=1;sp|</t>
  </si>
  <si>
    <t>354;394;354;355;354;381;350;354;1133;354</t>
  </si>
  <si>
    <t>72133;72134;72135;72136;72137;72138;72139;72140;72141;72142;72143;72144;72145;72146;72147;72148</t>
  </si>
  <si>
    <t>62311;62312;62313;62314;62315;62316;62317;62318;62319;62320;62321;62322;62323;62324;62325</t>
  </si>
  <si>
    <t>Q7TT36</t>
  </si>
  <si>
    <t>Probable G-protein coupled receptor 125</t>
  </si>
  <si>
    <t>Gpr125</t>
  </si>
  <si>
    <t>sp|Q7TT36|AGRA3_MOUSE Adhesion G protein-coupled receptor A3 OS=Mus musculus OX=10090 GN=Adgra3 PE=2 SV=3</t>
  </si>
  <si>
    <t>O70325</t>
  </si>
  <si>
    <t>Phospholipid hydroperoxide glutathione peroxidase, mitochondrial</t>
  </si>
  <si>
    <t>Gpx4</t>
  </si>
  <si>
    <t>sp|O70325|GPX4_MOUSE Phospholipid hydroperoxide glutathione peroxidase OS=Mus musculus OX=10090 GN=Gpx4 PE=1 SV=4</t>
  </si>
  <si>
    <t>1290;3069</t>
  </si>
  <si>
    <t>1380;3255</t>
  </si>
  <si>
    <t>22224;22225;22226;22227;22228;22229;22230;22231;22232;22233;22234;22235;22236;22237;22238;55482;55483;55484</t>
  </si>
  <si>
    <t>18864;48503</t>
  </si>
  <si>
    <t>Q91Z53</t>
  </si>
  <si>
    <t>Glyoxylate reductase/hydroxypyruvate reductase</t>
  </si>
  <si>
    <t>Grhpr</t>
  </si>
  <si>
    <t>sp|Q91Z53|GRHPR_MOUSE Glyoxylate reductase/hydroxypyruvate reductase OS=Mus musculus OX=10090 GN=Grhpr PE=1 SV=1</t>
  </si>
  <si>
    <t>3934;6407</t>
  </si>
  <si>
    <t>4152;6809</t>
  </si>
  <si>
    <t>71388;71389;71390;71391;71392;71393;116384;116385;116386;116387;116388;116389;116390;116391;116392;116393;116394;116395</t>
  </si>
  <si>
    <t>61699;100986;100987;100988;100989;100990;100991;100992;100993;100994;100995;100996;100997</t>
  </si>
  <si>
    <t>61699;100990</t>
  </si>
  <si>
    <t>P12265</t>
  </si>
  <si>
    <t>Beta-glucuronidase</t>
  </si>
  <si>
    <t>Gusb</t>
  </si>
  <si>
    <t>sp|P12265|BGLR_MOUSE Beta-glucuronidase OS=Mus musculus OX=10090 GN=Gusb PE=1 SV=2</t>
  </si>
  <si>
    <t>78939;78940;78941;78942;78943;78944;78945;78946;78947;78948;78949;78950;78951;78952</t>
  </si>
  <si>
    <t>68234;68235;68236;68237;68238;68239</t>
  </si>
  <si>
    <t>P01901;P14426;P14428;P03991;P04223;P01897;P01900;P01898;P01896;P01895;P14430;P14429;P01899</t>
  </si>
  <si>
    <t>2;2;2;2;2;1;1;1;1;1;1;1;1</t>
  </si>
  <si>
    <t>H-2 class I histocompatibility antigen, K-B alpha chain;H-2 class I histocompatibility antigen, D-K alpha chain;H-2 class I histocompatibility antigen, K-Q alpha chain;H-2 class I histocompatibility antigen, K-W28 alpha chain;H-2 class I histocompatibility antigen, K-K alpha chain;H-2 class I histocompatibility antigen, L-D alpha chain;H-2 class I histocompatibility antigen, D-D alpha chain;H-2 class I histocompatibility antigen, Q10 alpha chain;H-2 class I histocompatibility antigen, alpha chain;H-2 class I histocompatibility antigen, Q8 alpha chain;H-2 class I histocompatibility antigen, Q7 alpha chain;H-2 class I histocompatibility antigen, D-B alpha chain</t>
  </si>
  <si>
    <t>H2-K1;H2-D1;H2-L;H2-Q10;H2-Q8;H2-Q7</t>
  </si>
  <si>
    <t>sp|P01901|HA1B_MOUSE H-2 class I histocompatibility antigen, K-B alpha chain OS=Mus musculus OX=10090 GN=H2-K1 PE=1 SV=1;sp|P14426|HA13_MOUSE H-2 class I histocompatibility antigen, D-K alpha chain OS=Mus musculus OX=10090 GN=H2-D1 PE=1 SV=1;sp|P14428|HA1Q</t>
  </si>
  <si>
    <t>369;362;328;368;369;362;365;325;185;298;326;334;362</t>
  </si>
  <si>
    <t>6195;6890</t>
  </si>
  <si>
    <t>6587;7316</t>
  </si>
  <si>
    <t>112906;112907;112908;112909;112910;124893;124894;124895;124896;124897;124898;124899;124900;124901;124902</t>
  </si>
  <si>
    <t>97999;98000;108489</t>
  </si>
  <si>
    <t>98000;108489</t>
  </si>
  <si>
    <t>-1;-1;-1;-1;-1;-1;-1;-1;-1;-1;-1;-1;-1</t>
  </si>
  <si>
    <t>Q9D3B1</t>
  </si>
  <si>
    <t>Very-long-chain (3R)-3-hydroxyacyl-CoA dehydratase 2</t>
  </si>
  <si>
    <t>Hacd2</t>
  </si>
  <si>
    <t>sp|Q9D3B1|HACD2_MOUSE Very-long-chain (3R)-3-hydroxyacyl-CoA dehydratase 2 OS=Mus musculus OX=10090 GN=Hacd2 PE=1 SV=1</t>
  </si>
  <si>
    <t>0;4934</t>
  </si>
  <si>
    <t>0;5250</t>
  </si>
  <si>
    <t>0;1;2;3;4;5;6;7;8;9;10;11;12;13;14;15;16;17;18;19;20;89458;89459;89460;89461;89462;89463;89464;89465;89466;89467;89468;89469;89470;89471;89472;89473;89474;89475;89476;89477;89478</t>
  </si>
  <si>
    <t>0;1;2;3;77426;77427;77428;77429;77430</t>
  </si>
  <si>
    <t>0;77428</t>
  </si>
  <si>
    <t>Q8VIM0</t>
  </si>
  <si>
    <t>Hepatitis A virus cellular receptor 2 homolog</t>
  </si>
  <si>
    <t>Havcr2</t>
  </si>
  <si>
    <t>sp|Q8VIM0|HAVR2_MOUSE Hepatitis A virus cellular receptor 2 homolog OS=Mus musculus OX=10090 GN=Havcr2 PE=1 SV=1</t>
  </si>
  <si>
    <t>57918;57919;57920;57921;57922;57923;57924;57925;57926;57927;57928;57929;57930</t>
  </si>
  <si>
    <t>50479;50480;50481;50482;50483;50484;50485</t>
  </si>
  <si>
    <t>Q99L13</t>
  </si>
  <si>
    <t>3-hydroxyisobutyrate dehydrogenase, mitochondrial</t>
  </si>
  <si>
    <t>Hibadh</t>
  </si>
  <si>
    <t>sp|Q99L13|3HIDH_MOUSE 3-hydroxyisobutyrate dehydrogenase, mitochondrial OS=Mus musculus OX=10090 GN=Hibadh PE=1 SV=1</t>
  </si>
  <si>
    <t>1185;6061</t>
  </si>
  <si>
    <t>1270;6441</t>
  </si>
  <si>
    <t>20501;20502;20503;20504;20505;20506;20507;20508;20509;20510;20511;20512;20513;20514;20515;20516;110186;110187;110188;110189;110190;110191;110192;110193;110194;110195;110196;110197;110198;110199;110200;110201</t>
  </si>
  <si>
    <t>17572;17573;17574;17575;17576;17577;17578;17579;17580;94961;94962;94963;94964;94965;94966</t>
  </si>
  <si>
    <t>17579;94965</t>
  </si>
  <si>
    <t>P43274;P43277;P15864;Q07133</t>
  </si>
  <si>
    <t>Histone H1.4;Histone H1.3;Histone H1.2;Histone H1t</t>
  </si>
  <si>
    <t>Hist1h1e;Hist1h1d;Hist1h1c;Hist1h1t</t>
  </si>
  <si>
    <t xml:space="preserve">sp|P43274|H14_MOUSE Histone H1.4 OS=Mus musculus OX=10090 GN=H1-4 PE=1 SV=2;sp|P43277|H13_MOUSE Histone H1.3 OS=Mus musculus OX=10090 GN=H1-3 PE=1 SV=2;sp|P15864|H12_MOUSE Histone H1.2 OS=Mus musculus OX=10090 GN=H1-2 PE=1 SV=2;sp|Q07133|H1T_MOUSE Histone </t>
  </si>
  <si>
    <t>219;221;212;208</t>
  </si>
  <si>
    <t>5586;5587;5588;5589;5590;5591;5592;5593;5594;5595;5596;5597;5598;5599;5600</t>
  </si>
  <si>
    <t>5209;5210;5211;5212</t>
  </si>
  <si>
    <t>P52760</t>
  </si>
  <si>
    <t>Ribonuclease UK114</t>
  </si>
  <si>
    <t>Hrsp12</t>
  </si>
  <si>
    <t>sp|P52760|RIDA_MOUSE 2-iminobutanoate/2-iminopropanoate deaminase OS=Mus musculus OX=10090 GN=Rida PE=1 SV=3</t>
  </si>
  <si>
    <t>7778;7779;7780</t>
  </si>
  <si>
    <t>6936;6937</t>
  </si>
  <si>
    <t>O88736</t>
  </si>
  <si>
    <t>3-keto-steroid reductase</t>
  </si>
  <si>
    <t>Hsd17b7</t>
  </si>
  <si>
    <t>sp|O88736|DHB7_MOUSE 3-keto-steroid reductase OS=Mus musculus OX=10090 GN=Hsd17b7 PE=1 SV=1</t>
  </si>
  <si>
    <t>126961;126962;126963;126964;126965;126966;126967;126968;126969;126970;126971;126972;126973</t>
  </si>
  <si>
    <t>Q9Z2G9</t>
  </si>
  <si>
    <t>Oxidoreductase HTATIP2</t>
  </si>
  <si>
    <t>Htatip2</t>
  </si>
  <si>
    <t>sp|Q9Z2G9|HTAI2_MOUSE Oxidoreductase HTATIP2 OS=Mus musculus OX=10090 GN=Htatip2 PE=1 SV=3</t>
  </si>
  <si>
    <t>23989;23990;23991;23992;23993;23994;23995;23996;23997;23998;23999;24000;24001;24002</t>
  </si>
  <si>
    <t>20570;20571;20572</t>
  </si>
  <si>
    <t>Q8BIJ6</t>
  </si>
  <si>
    <t>Isoleucine--tRNA ligase, mitochondrial</t>
  </si>
  <si>
    <t>Iars2</t>
  </si>
  <si>
    <t>sp|Q8BIJ6|SYIM_MOUSE Isoleucine--tRNA ligase, mitochondrial OS=Mus musculus OX=10090 GN=Iars2 PE=1 SV=1</t>
  </si>
  <si>
    <t>1911;5144;5317;5967;6521</t>
  </si>
  <si>
    <t>2034;5475;5650;6343;6927</t>
  </si>
  <si>
    <t>33421;33422;33423;33424;33425;33426;33427;33428;93448;93449;93450;93451;93452;93453;93454;93455;93456;93457;96494;96495;96496;96497;96498;96499;96500;96501;108335;108336;108337;108338;108339;108340;118569;118570;118571;118572;118573;118574;118575;118576;118577;118578;118579</t>
  </si>
  <si>
    <t>28466;28467;80815;80816;80817;82886;92567;92568;103036</t>
  </si>
  <si>
    <t>28466;80816;82886;92568;103036</t>
  </si>
  <si>
    <t>1126;5715;6658</t>
  </si>
  <si>
    <t>1208;6071;7076</t>
  </si>
  <si>
    <t>19560;103929;120914;120915</t>
  </si>
  <si>
    <t>16821;89262;104824;104825</t>
  </si>
  <si>
    <t>16821;89262;104824</t>
  </si>
  <si>
    <t>Q8CAQ8</t>
  </si>
  <si>
    <t>MICOS complex subunit Mic60</t>
  </si>
  <si>
    <t>Immt</t>
  </si>
  <si>
    <t>sp|Q8CAQ8|MIC60_MOUSE MICOS complex subunit Mic60 OS=Mus musculus OX=10090 GN=Immt PE=1 SV=1</t>
  </si>
  <si>
    <t>2294;4195;6112;6837;7032</t>
  </si>
  <si>
    <t>2430;4432;6495;7263;7464</t>
  </si>
  <si>
    <t>40862;40863;40864;40865;40866;40867;40868;40869;76358;76359;76360;111162;111163;111164;111165;111166;111167;111168;111169;111170;111171;111172;124153;124154;124155;124156;124157;124158;124159;124160;124161;124162;124163;124164;124165;124166;124167;124168;124169;124170;124171;124172;124173;124174;124175;124176;124177;127432;127433;127434;127435;127436</t>
  </si>
  <si>
    <t>35513;66201;95989;95990;107961;107962;107963;107964;107965;107966;107967;107968;110695</t>
  </si>
  <si>
    <t>35513;66201;95990;107967;110695</t>
  </si>
  <si>
    <t>P85094</t>
  </si>
  <si>
    <t>Isochorismatase domain-containing protein 2A, mitochondrial</t>
  </si>
  <si>
    <t>Isoc2a</t>
  </si>
  <si>
    <t>sp|P85094|ISC2A_MOUSE Isochorismatase domain-containing protein 2A OS=Mus musculus OX=10090 GN=Isoc2a PE=1 SV=1</t>
  </si>
  <si>
    <t>1990;5790</t>
  </si>
  <si>
    <t>2116;6152</t>
  </si>
  <si>
    <t>34604;34605;34606;34607;34608;34609;34610;34611;34612;34613;34614;34615;34616;34617;34618;105419</t>
  </si>
  <si>
    <t>29392;29393;29394;29395;29396;29397;29398;29399;29400;29401;29402;29403;29404;90424</t>
  </si>
  <si>
    <t>29404;90424</t>
  </si>
  <si>
    <t>Q61781;Q9D312;Q8CCX5</t>
  </si>
  <si>
    <t>Q61781</t>
  </si>
  <si>
    <t>16;2;1</t>
  </si>
  <si>
    <t>5;0;0</t>
  </si>
  <si>
    <t>Keratin, type I cytoskeletal 14</t>
  </si>
  <si>
    <t>Krt14</t>
  </si>
  <si>
    <t>sp|Q61781|K1C14_MOUSE Keratin, type I cytoskeletal 14 OS=Mus musculus OX=10090 GN=Krt14 PE=1 SV=2</t>
  </si>
  <si>
    <t>484;431;294</t>
  </si>
  <si>
    <t>101;326;688;1164;1613;2481;3561;3709;4601;4602;5356;5357;6088;6537;6775;6838</t>
  </si>
  <si>
    <t>True;False;False;True;False;True;False;False;False;False;False;False;False;False;True;True</t>
  </si>
  <si>
    <t>108;350;732;1247;1724;2628;3766;3920;4896;4897;5691;5692;6468;6944;7199;7264</t>
  </si>
  <si>
    <t>1757;5905;11741;20164;20165;28459;28460;28461;44552;64492;64493;64494;64495;64496;64497;64498;64499;64500;64501;64502;64503;64504;64505;64506;67163;67164;83558;83559;83560;83561;83562;83563;83564;83565;83566;83567;83568;83569;83570;83571;97161;97162;97163;97164;110757;110758;110759;110760;118826;118827;123123;123124;123125;123126;123127;123128;124178</t>
  </si>
  <si>
    <t>1711;5539;10010;17297;24477;24478;24479;39074;55548;55549;55550;57733;57734;72303;72304;83405;83406;95662;95663;95664;95665;103255;103256;103257;106831;106832;106833;106834;106835;106836;107969</t>
  </si>
  <si>
    <t>1711;5539;10010;17297;24478;39074;55548;57734;72303;72304;83405;83406;95664;103255;106836;107969</t>
  </si>
  <si>
    <t>Q9Z2K1</t>
  </si>
  <si>
    <t>Keratin, type I cytoskeletal 16</t>
  </si>
  <si>
    <t>Krt16</t>
  </si>
  <si>
    <t>sp|Q9Z2K1|K1C16_MOUSE Keratin, type I cytoskeletal 16 OS=Mus musculus OX=10090 GN=Krt16 PE=1 SV=3</t>
  </si>
  <si>
    <t>525;1067;1164;2477;3472;3561;3709;4700;6088;6775</t>
  </si>
  <si>
    <t>True;True;False;True;True;False;False;True;False;False</t>
  </si>
  <si>
    <t>560;1144;1247;2624;3674;3766;3920;5006;5007;6468;7199</t>
  </si>
  <si>
    <t>9181;9182;9183;9184;18631;18632;20164;20165;44511;44512;62529;62530;64492;64493;64494;64495;64496;64497;64498;64499;64500;64501;64502;64503;64504;64505;64506;67163;67164;85481;85482;110757;110758;110759;110760;123123;123124;123125;123126;123127;123128</t>
  </si>
  <si>
    <t>8108;8109;8110;15993;17297;39052;39053;54074;54075;55548;55549;55550;57733;57734;74075;74076;95662;95663;95664;95665;106831;106832;106833;106834;106835;106836</t>
  </si>
  <si>
    <t>8109;15993;17297;39052;54074;55548;57734;74076;95664;106836</t>
  </si>
  <si>
    <t>1163;1735;3945;6329</t>
  </si>
  <si>
    <t>True;False;False;True</t>
  </si>
  <si>
    <t>1246;1854;4163;6727</t>
  </si>
  <si>
    <t>20161;20162;20163;30589;30590;30591;30592;30593;30594;71499;115156;115157;115158</t>
  </si>
  <si>
    <t>17294;17295;17296;26460;26461;26462;26463;61771;61772;99891</t>
  </si>
  <si>
    <t>17296;26461;61772;99891</t>
  </si>
  <si>
    <t>325;762;1164;1278;1614;2481;3561;3709;4601;4602;4701;5960;6088;6537;7043</t>
  </si>
  <si>
    <t>True;True;False;True;True;False;False;False;False;False;False;False;False;False;True</t>
  </si>
  <si>
    <t>349;807;1247;1366;1725;2628;3766;3920;4896;4897;5008;6335;6468;6944;7476</t>
  </si>
  <si>
    <t>5902;5903;5904;12730;20164;20165;22031;28462;28463;28464;28465;28466;28467;28468;28469;28470;28471;28472;28473;28474;44552;64492;64493;64494;64495;64496;64497;64498;64499;64500;64501;64502;64503;64504;64505;64506;67163;67164;83558;83559;83560;83561;83562;83563;83564;83565;83566;83567;83568;83569;83570;83571;85483;85484;85485;85486;85487;85488;108228;110757;110758;110759;110760;118826;118827;127573;127574;127575;127576</t>
  </si>
  <si>
    <t>5537;5538;10708;17297;18724;24480;24481;39074;55548;55549;55550;57733;57734;72303;72304;74077;74078;74079;74080;92489;95662;95663;95664;95665;103255;103256;103257;110779</t>
  </si>
  <si>
    <t>5537;10708;17297;18724;24481;39074;55548;57734;72303;72304;74077;92489;95664;103255;110779</t>
  </si>
  <si>
    <t>Q922U2;P07744;Q6IME9;P19246</t>
  </si>
  <si>
    <t>Q922U2</t>
  </si>
  <si>
    <t>10;2;2;1</t>
  </si>
  <si>
    <t>6;0;0;0</t>
  </si>
  <si>
    <t>Keratin, type II cytoskeletal 5</t>
  </si>
  <si>
    <t>Krt5</t>
  </si>
  <si>
    <t>sp|Q922U2|K2C5_MOUSE Keratin, type II cytoskeletal 5 OS=Mus musculus OX=10090 GN=Krt5 PE=1 SV=1</t>
  </si>
  <si>
    <t>580;525;520;1090</t>
  </si>
  <si>
    <t>1113;1676;1735;3945;4750;5484;5623;5829;6306;7030</t>
  </si>
  <si>
    <t>False;True;False;False;True;False;True;True;True;True</t>
  </si>
  <si>
    <t>1194;1791;1854;4163;5059;5830;5975;6194;6702;7462</t>
  </si>
  <si>
    <t>19369;19370;29477;30589;30590;30591;30592;30593;30594;71499;86322;86323;86324;86325;86326;86327;86328;86329;86330;86331;86332;86333;86334;86335;86336;86337;86338;86339;86340;86341;99556;99557;99558;99559;99560;99561;99562;99563;99564;99565;99566;99567;99568;102016;106022;106023;106024;106025;114792;127430</t>
  </si>
  <si>
    <t>16702;16703;25300;26460;26461;26462;26463;61771;61772;74860;74861;74862;74863;74864;74865;74866;85690;85691;85692;85693;85694;85695;85696;85697;87521;90844;99637;110692</t>
  </si>
  <si>
    <t>16702;25300;26461;61772;74861;85696;87521;90844;99637;110692</t>
  </si>
  <si>
    <t>P50446;Q9Z331</t>
  </si>
  <si>
    <t>16;13</t>
  </si>
  <si>
    <t>Keratin, type II cytoskeletal 6A;Keratin, type II cytoskeletal 6B</t>
  </si>
  <si>
    <t>Krt6a;Krt6b</t>
  </si>
  <si>
    <t>sp|P50446|K2C6A_MOUSE Keratin, type II cytoskeletal 6A OS=Mus musculus OX=10090 GN=Krt6a PE=1 SV=3;sp|Q9Z331|K2C6B_MOUSE Keratin, type II cytoskeletal 6B OS=Mus musculus OX=10090 GN=Krt6b PE=1 SV=3</t>
  </si>
  <si>
    <t>553;562</t>
  </si>
  <si>
    <t>115;499;1113;1677;1735;3494;3698;3945;4878;4949;4965;5484;5616;5751;5752;7031</t>
  </si>
  <si>
    <t>123;533;1194;1792;1793;1854;3698;3908;4163;5191;5266;5285;5830;5968;6111;6112;7463</t>
  </si>
  <si>
    <t>1983;8826;8827;8828;19369;19370;29478;29479;30589;30590;30591;30592;30593;30594;62980;62981;62982;66978;66979;66980;66981;66982;66983;66984;66985;71499;88477;88478;89712;89713;89714;90160;99556;99557;99558;99559;99560;99561;99562;99563;99564;99565;99566;99567;99568;101908;101909;101910;104727;104728;104729;104730;127431</t>
  </si>
  <si>
    <t>1953;1954;7900;16702;16703;25301;25302;25303;26460;26461;26462;26463;54437;54438;57621;61771;61772;76583;76584;77682;77683;77684;78140;85690;85691;85692;85693;85694;85695;85696;85697;87461;87462;87463;89891;89892;89893;89894;89895;89896;110693;110694</t>
  </si>
  <si>
    <t>1953;7900;16702;25303;26461;54437;57621;61772;76583;77682;78140;85696;87461;89892;89895;110693</t>
  </si>
  <si>
    <t>Q8BGZ7</t>
  </si>
  <si>
    <t>Keratin, type II cytoskeletal 75</t>
  </si>
  <si>
    <t>Krt75</t>
  </si>
  <si>
    <t>sp|Q8BGZ7|K2C75_MOUSE Keratin, type II cytoskeletal 75 OS=Mus musculus OX=10090 GN=Krt75 PE=1 SV=1</t>
  </si>
  <si>
    <t>115;1677;1735;3945;4798;5484;5616;7031</t>
  </si>
  <si>
    <t>False;False;False;False;True;False;False;False</t>
  </si>
  <si>
    <t>123;1792;1793;1854;4163;5109;5830;5968;7463</t>
  </si>
  <si>
    <t>1983;29478;29479;30589;30590;30591;30592;30593;30594;71499;87122;99556;99557;99558;99559;99560;99561;99562;99563;99564;99565;99566;99567;99568;101908;101909;101910;127431</t>
  </si>
  <si>
    <t>1953;1954;25301;25302;25303;26460;26461;26462;26463;61771;61772;75332;85690;85691;85692;85693;85694;85695;85696;85697;87461;87462;87463;110693;110694</t>
  </si>
  <si>
    <t>1953;25303;26461;61772;75332;85696;87461;110693</t>
  </si>
  <si>
    <t>Q3UV17</t>
  </si>
  <si>
    <t>Keratin, type II cytoskeletal 2 oral</t>
  </si>
  <si>
    <t>Krt76</t>
  </si>
  <si>
    <t>sp|Q3UV17|K22O_MOUSE Keratin, type II cytoskeletal 2 oral OS=Mus musculus OX=10090 GN=Krt76 PE=1 SV=1</t>
  </si>
  <si>
    <t>498;1677;1735;3945</t>
  </si>
  <si>
    <t>True;False;False;False</t>
  </si>
  <si>
    <t>532;1792;1793;1854;4163</t>
  </si>
  <si>
    <t>8818;8819;8820;8821;8822;8823;8824;8825;29478;29479;30589;30590;30591;30592;30593;30594;71499</t>
  </si>
  <si>
    <t>7899;25301;25302;25303;26460;26461;26462;26463;61771;61772</t>
  </si>
  <si>
    <t>7899;25303;26461;61772</t>
  </si>
  <si>
    <t>115;1735;4750;4759;5616</t>
  </si>
  <si>
    <t>False;False;False;True;False</t>
  </si>
  <si>
    <t>123;1854;5059;5068;5968</t>
  </si>
  <si>
    <t>1983;30589;30590;30591;30592;30593;30594;86322;86323;86324;86325;86326;86327;86328;86329;86330;86331;86332;86333;86334;86335;86336;86337;86338;86339;86340;86341;86506;86507;101908;101909;101910</t>
  </si>
  <si>
    <t>1953;1954;26460;26461;26462;26463;74860;74861;74862;74863;74864;74865;74866;74965;74966;74967;74968;87461;87462;87463</t>
  </si>
  <si>
    <t>1953;26461;74861;74965;87461</t>
  </si>
  <si>
    <t>Q9EP89</t>
  </si>
  <si>
    <t>Serine beta-lactamase-like protein LACTB, mitochondrial</t>
  </si>
  <si>
    <t>Lactb</t>
  </si>
  <si>
    <t>sp|Q9EP89|LACTB_MOUSE Serine beta-lactamase-like protein LACTB, mitochondrial OS=Mus musculus OX=10090 GN=Lactb PE=1 SV=1</t>
  </si>
  <si>
    <t>4350;6886</t>
  </si>
  <si>
    <t>4591;7312</t>
  </si>
  <si>
    <t>78782;124847;124848;124849;124850;124851;124852;124853;124854;124855;124856</t>
  </si>
  <si>
    <t>68117;108469;108470</t>
  </si>
  <si>
    <t>68117;108469</t>
  </si>
  <si>
    <t>Q7TNG8</t>
  </si>
  <si>
    <t>Probable D-lactate dehydrogenase, mitochondrial</t>
  </si>
  <si>
    <t>Ldhd</t>
  </si>
  <si>
    <t>sp|Q7TNG8|LDHD_MOUSE Probable D-lactate dehydrogenase, mitochondrial OS=Mus musculus OX=10090 GN=Ldhd PE=1 SV=1</t>
  </si>
  <si>
    <t>665;4441</t>
  </si>
  <si>
    <t>706;4688</t>
  </si>
  <si>
    <t>11306;11307;11308;11309;11310;11311;11312;11313;11314;11315;11316;11317;11318;11319;80064</t>
  </si>
  <si>
    <t>9652;9653;69073</t>
  </si>
  <si>
    <t>9653;69073</t>
  </si>
  <si>
    <t>268;269</t>
  </si>
  <si>
    <t>1;3</t>
  </si>
  <si>
    <t>Q8C3X8</t>
  </si>
  <si>
    <t>Lipase maturation factor 2</t>
  </si>
  <si>
    <t>Lmf2</t>
  </si>
  <si>
    <t>sp|Q8C3X8|LMF2_MOUSE Lipase maturation factor 2 OS=Mus musculus OX=10090 GN=Lmf2 PE=1 SV=1</t>
  </si>
  <si>
    <t>3584;4362</t>
  </si>
  <si>
    <t>3791;4604</t>
  </si>
  <si>
    <t>65209;65210;65211;65212;65213;65214;65215;65216;65217;65218;65219;65220;65221;78953;78954;78955;78956;78957;78958;78959;78960;78961;78962;78963;78964</t>
  </si>
  <si>
    <t>56303;56304;56305;56306;68240;68241</t>
  </si>
  <si>
    <t>56304;68241</t>
  </si>
  <si>
    <t>Q9DBN5</t>
  </si>
  <si>
    <t>Lon protease homolog 2, peroxisomal</t>
  </si>
  <si>
    <t>Lonp2</t>
  </si>
  <si>
    <t>sp|Q9DBN5|LONP2_MOUSE Lon protease homolog 2, peroxisomal OS=Mus musculus OX=10090 GN=Lonp2 PE=1 SV=1</t>
  </si>
  <si>
    <t>Q91ZX7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</si>
  <si>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</si>
  <si>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</si>
  <si>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sp|Q91ZX7|LRP1_MOUSE Prolow-density lipoprotein receptor-related protein 1 OS=Mus musculus OX=10090 GN=Lrp1 PE=1 SV=1</t>
  </si>
  <si>
    <t>131413;131414;131415;131416;131417;131418;131419;131420;131421;131422;131423;131424;131425;131426;131427</t>
  </si>
  <si>
    <t>114081;114082;114083;114084;114085</t>
  </si>
  <si>
    <t>Q6PB66</t>
  </si>
  <si>
    <t>Leucine-rich PPR motif-containing protein, mitochondrial</t>
  </si>
  <si>
    <t>Lrpprc</t>
  </si>
  <si>
    <t>sp|Q6PB66|LPPRC_MOUSE Leucine-rich PPR motif-containing protein, mitochondrial OS=Mus musculus OX=10090 GN=Lrpprc PE=1 SV=2</t>
  </si>
  <si>
    <t>2173;2290;3840;3844;4462;5997;6110;6876</t>
  </si>
  <si>
    <t>2307;2426;4057;4061;4717;6374;6493;7302</t>
  </si>
  <si>
    <t>38289;38290;38291;38292;38293;40802;40803;40804;40805;40806;40807;40808;40809;40810;69747;69748;69837;69838;69839;69840;69841;69842;69843;69844;69845;80559;80560;80561;80562;80563;80564;80565;80566;80567;80568;80569;80570;108784;108785;108786;108787;108788;108789;108790;108791;108792;108793;108794;108795;111145;124703;124704;124705;124706;124707;124708;124709;124710;124711;124712;124713;124714;124715</t>
  </si>
  <si>
    <t>32955;35487;60369;60510;60511;60512;69545;69546;69547;69548;69549;69550;69551;92837;95976;108383;108384;108385;108386;108387;108388;108389;108390</t>
  </si>
  <si>
    <t>32955;35487;60369;60511;69546;92837;95976;108387</t>
  </si>
  <si>
    <t>Q9CQY5</t>
  </si>
  <si>
    <t>Magnesium transporter protein 1</t>
  </si>
  <si>
    <t>Magt1</t>
  </si>
  <si>
    <t>sp|Q9CQY5|MAGT1_MOUSE Magnesium transporter protein 1 OS=Mus musculus OX=10090 GN=Magt1 PE=1 SV=1</t>
  </si>
  <si>
    <t>2233;7233</t>
  </si>
  <si>
    <t>2368;7674</t>
  </si>
  <si>
    <t>39830;39831;39832;39833;39834;39835;130685;130686;130687;130688;130689;130690;130691;130692;130693;130694;130695;130696;130697;130698;130699;130700</t>
  </si>
  <si>
    <t>34714;113484;113485;113486;113487;113488;113489;113490;113491</t>
  </si>
  <si>
    <t>34714;113489</t>
  </si>
  <si>
    <t>P27046</t>
  </si>
  <si>
    <t>Alpha-mannosidase 2</t>
  </si>
  <si>
    <t>Man2a1</t>
  </si>
  <si>
    <t>sp|P27046|MA2A1_MOUSE Alpha-mannosidase 2 OS=Mus musculus OX=10090 GN=Man2a1 PE=1 SV=2</t>
  </si>
  <si>
    <t>15;800;1930;6572</t>
  </si>
  <si>
    <t>16;851;2054;6983</t>
  </si>
  <si>
    <t>278;279;13575;13576;13577;13578;13579;33724;33725;33726;33727;33728;33729;33730;33731;33732;33733;33734;33735;33736;33737;33738;33739;33740;33741;33742;33743;33744;33745;119345;119346;119347;119348;119349;119350;119351;119352;119353;119354;119355;119356</t>
  </si>
  <si>
    <t>255;256;11804;28716;28717;28718;28719;28720;28721;28722;28723;28724;28725;28726;28727;28728;103748;103749;103750;103751;103752;103753</t>
  </si>
  <si>
    <t>255;11804;28716;103749</t>
  </si>
  <si>
    <t>Q99J39</t>
  </si>
  <si>
    <t>Malonyl-CoA decarboxylase, mitochondrial</t>
  </si>
  <si>
    <t>Mlycd</t>
  </si>
  <si>
    <t>sp|Q99J39|DCMC_MOUSE Malonyl-CoA decarboxylase, mitochondrial OS=Mus musculus OX=10090 GN=Mlycd PE=1 SV=1</t>
  </si>
  <si>
    <t>3243;4286</t>
  </si>
  <si>
    <t>3433;4525</t>
  </si>
  <si>
    <t>58291;58292;58293;58294;58295;58296;58297;58298;58299;58300;58301;58302;58303;58304;58305;77862</t>
  </si>
  <si>
    <t>50751;50752;50753;50754;50755;50756;50757;50758;50759;50760;67475</t>
  </si>
  <si>
    <t>50758;67475</t>
  </si>
  <si>
    <t>Q9CZD0</t>
  </si>
  <si>
    <t>Methylmalonic aciduria and homocystinuria type C protein homolog</t>
  </si>
  <si>
    <t>Mmachc</t>
  </si>
  <si>
    <t>sp|Q9CZD0|MMAC_MOUSE Cyanocobalamin reductase / alkylcobalamin dealkylase OS=Mus musculus OX=10090 GN=Mmachc PE=1 SV=2</t>
  </si>
  <si>
    <t>80661;80662;80663;80664;80665;80666;80667</t>
  </si>
  <si>
    <t>69602;69603</t>
  </si>
  <si>
    <t>P23249</t>
  </si>
  <si>
    <t>Putative helicase MOV-10</t>
  </si>
  <si>
    <t>Mov10</t>
  </si>
  <si>
    <t>sp|P23249|MOV10_MOUSE Putative helicase MOV-10 OS=Mus musculus OX=10090 GN=Mov10 PE=1 SV=2</t>
  </si>
  <si>
    <t>117328;117329;117330;117331;117332;117333</t>
  </si>
  <si>
    <t>102187;102188</t>
  </si>
  <si>
    <t>Q9D0G0</t>
  </si>
  <si>
    <t>28S ribosomal protein S30, mitochondrial</t>
  </si>
  <si>
    <t>Mrps30</t>
  </si>
  <si>
    <t>sp|Q9D0G0|RT30_MOUSE 28S ribosomal protein S30, mitochondrial OS=Mus musculus OX=10090 GN=Mrps30 PE=1 SV=1</t>
  </si>
  <si>
    <t>130236;130237;130238;130239;130240;130241;130242;130243;130244;130245;130246;130247;130248</t>
  </si>
  <si>
    <t>113108;113109;113110</t>
  </si>
  <si>
    <t>Q9CRA4</t>
  </si>
  <si>
    <t>Methylsterol monooxygenase 1</t>
  </si>
  <si>
    <t>Msmo1</t>
  </si>
  <si>
    <t>sp|Q9CRA4|MSMO1_MOUSE Methylsterol monooxygenase 1 OS=Mus musculus OX=10090 GN=Msmo1 PE=1 SV=1</t>
  </si>
  <si>
    <t>16835;16836;16837;16838;16839;16840;16841;16842;16843;16844;16845;16846;16847;16848;16849;16850</t>
  </si>
  <si>
    <t>14604;14605;14606;14607;14608;14609;14610;14611;14612;14613;14614;14615</t>
  </si>
  <si>
    <t>P03911</t>
  </si>
  <si>
    <t>NADH-ubiquinone oxidoreductase chain 4</t>
  </si>
  <si>
    <t>Mtnd4</t>
  </si>
  <si>
    <t>sp|P03911|NU4M_MOUSE NADH-ubiquinone oxidoreductase chain 4 OS=Mus musculus OX=10090 GN=Mtnd4 PE=1 SV=1</t>
  </si>
  <si>
    <t>1478;4279</t>
  </si>
  <si>
    <t>1578;4518</t>
  </si>
  <si>
    <t>25408;25409;25410;25411;25412;25413;25414;25415;25416;77747;77748;77749;77750;77751;77752;77753;77754;77755;77756;77757;77758;77759</t>
  </si>
  <si>
    <t>21531;21532;21533;21534;67417</t>
  </si>
  <si>
    <t>21533;67417</t>
  </si>
  <si>
    <t>P03921</t>
  </si>
  <si>
    <t>NADH-ubiquinone oxidoreductase chain 5</t>
  </si>
  <si>
    <t>Mtnd5</t>
  </si>
  <si>
    <t>sp|P03921|NU5M_MOUSE NADH-ubiquinone oxidoreductase chain 5 OS=Mus musculus OX=10090 GN=Mtnd5 PE=1 SV=3</t>
  </si>
  <si>
    <t>7726;7727;7728;7729;7730;7731;7732;7733;7734;7735;7736;7737;7738;7739</t>
  </si>
  <si>
    <t>6912;6913;6914;6915;6916;6917;6918;6919;6920</t>
  </si>
  <si>
    <t>P04939</t>
  </si>
  <si>
    <t>Major urinary protein 3</t>
  </si>
  <si>
    <t>Mup3</t>
  </si>
  <si>
    <t>sp|P04939|MUP3_MOUSE Major urinary protein 3 OS=Mus musculus OX=10090 GN=Mup3 PE=1 SV=1</t>
  </si>
  <si>
    <t>26146;26147;26148;26149;26150;26151;26152;26153;26154</t>
  </si>
  <si>
    <t>22399;22400;22401;22402;22403</t>
  </si>
  <si>
    <t>Q9EQK5</t>
  </si>
  <si>
    <t>Major vault protein</t>
  </si>
  <si>
    <t>Mvp</t>
  </si>
  <si>
    <t>sp|Q9EQK5|MVP_MOUSE Major vault protein OS=Mus musculus OX=10090 GN=Mvp PE=1 SV=4</t>
  </si>
  <si>
    <t>80105;80106</t>
  </si>
  <si>
    <t>F8VQB6</t>
  </si>
  <si>
    <t>Unconventional myosin-X</t>
  </si>
  <si>
    <t>Myo10</t>
  </si>
  <si>
    <t>sp|F8VQB6|MYO10_MOUSE Unconventional myosin-X OS=Mus musculus OX=10090 GN=Myo10 PE=1 SV=1</t>
  </si>
  <si>
    <t>114534;114535;114536;114537;114538;114539;114540;114541;114542;114543;114544;114545;114546;114547;114548;114549</t>
  </si>
  <si>
    <t>99446;99447;99448;99449;99450;99451;99452;99453;99454;99455;99456;99457;99458;99459;99460;99461;99462;99463;99464;99465;99466;99467;99468;99469;99470;99471;99472;99473;99474;99475;99476;99477;99478;99479;99480</t>
  </si>
  <si>
    <t>Q9QY06</t>
  </si>
  <si>
    <t>Unconventional myosin-IXb</t>
  </si>
  <si>
    <t>Myo9b</t>
  </si>
  <si>
    <t>sp|Q9QY06|MYO9B_MOUSE Unconventional myosin-IXb OS=Mus musculus OX=10090 GN=Myo9b PE=1 SV=2</t>
  </si>
  <si>
    <t>592;5176</t>
  </si>
  <si>
    <t>631;5507</t>
  </si>
  <si>
    <t>10164;10165;10166;10167;10168;10169;10170;10171;10172;93934</t>
  </si>
  <si>
    <t>8778;8779;81113</t>
  </si>
  <si>
    <t>8778;81113</t>
  </si>
  <si>
    <t>Q80UM3</t>
  </si>
  <si>
    <t>N-alpha-acetyltransferase 15, NatA auxiliary subunit</t>
  </si>
  <si>
    <t>Naa15</t>
  </si>
  <si>
    <t>sp|Q80UM3|NAA15_MOUSE N-alpha-acetyltransferase 15, NatA auxiliary subunit OS=Mus musculus OX=10090 GN=Naa15 PE=1 SV=1</t>
  </si>
  <si>
    <t>999;3683</t>
  </si>
  <si>
    <t>1067;3893</t>
  </si>
  <si>
    <t>17436;17437;17438;17439;17440;17441;17442;17443;17444;66768;66769;66770;66771;66772;66773;66774</t>
  </si>
  <si>
    <t>15048;57504;57505</t>
  </si>
  <si>
    <t>15048;57505</t>
  </si>
  <si>
    <t>Q9CQ49</t>
  </si>
  <si>
    <t>Nuclear cap-binding protein subunit 2</t>
  </si>
  <si>
    <t>Ncbp2</t>
  </si>
  <si>
    <t>sp|Q9CQ49|NCBP2_MOUSE Nuclear cap-binding protein subunit 2 OS=Mus musculus OX=10090 GN=Ncbp2 PE=1 SV=1</t>
  </si>
  <si>
    <t>4883;4884</t>
  </si>
  <si>
    <t>83370;83371;83372;83373;83374;83375;83376;83377;83378;83379;83380;83381;83382;83383;83384;83385;83386;83387;83388;83389;83390;83391;83392;83393</t>
  </si>
  <si>
    <t>72215;72216;72217;72218</t>
  </si>
  <si>
    <t>4354;4914;6206;6378;6761;7056</t>
  </si>
  <si>
    <t>4595;5230;6600;6779;7184;7490</t>
  </si>
  <si>
    <t>78814;78815;78816;78817;78818;78819;78820;78821;78822;78823;78824;78825;78826;78827;78828;78829;78830;78831;78832;78833;78834;78835;78836;78837;78838;89086;89087;89088;89089;89090;89091;89092;89093;89094;89095;89096;89097;89098;89099;89100;89101;89102;89103;89104;89105;89106;89107;89108;89109;113239;113240;113241;113242;113243;113244;113245;113246;113247;113248;113249;113250;115926;115927;115928;115929;115930;115931;115932;115933;115934;115935;115936;115937;115938;122818;122819;122820;122821;122822;122823;122824;122825;122826;122827;122828;122829;127744;127745;127746;127747;127748;127749;127750;127751;127752;127753;127754;127755</t>
  </si>
  <si>
    <t>68133;68134;68135;68136;68137;68138;68139;68140;68141;68142;68143;68144;68145;68146;68147;68148;77150;77151;77152;77153;77154;77155;77156;77157;77158;77159;77160;98419;98420;98421;100603;100604;100605;100606;100607;100608;100609;100610;100611;100612;100613;106404;106405;106406;106407;106408;106409;106410;106411;106412;106413;106414;106415;110892;110893;110894;110895;110896;110897;110898;110899;110900;110901;110902</t>
  </si>
  <si>
    <t>68142;77154;98421;100605;106407;110896</t>
  </si>
  <si>
    <t>Q7TMF3</t>
  </si>
  <si>
    <t>NADH dehydrogenase [ubiquinone] 1 alpha subcomplex subunit 12</t>
  </si>
  <si>
    <t>Ndufa12</t>
  </si>
  <si>
    <t>sp|Q7TMF3|NDUAC_MOUSE NADH dehydrogenase [ubiquinone] 1 alpha subcomplex subunit 12 OS=Mus musculus OX=10090 GN=Ndufa12 PE=1 SV=2</t>
  </si>
  <si>
    <t>2594;4470</t>
  </si>
  <si>
    <t>2744;4725</t>
  </si>
  <si>
    <t>46358;46359;46360;46361;46362;46363;46364;46365;46366;46367;80646;80647;80648;80649;80650;80651;80652;80653;80654;80655;80656;80657;80658;80659;80660</t>
  </si>
  <si>
    <t>40401;40402;40403;40404;69598;69599;69600;69601</t>
  </si>
  <si>
    <t>40404;69600</t>
  </si>
  <si>
    <t>Q9CQZ6</t>
  </si>
  <si>
    <t>NADH dehydrogenase [ubiquinone] 1 beta subcomplex subunit 3</t>
  </si>
  <si>
    <t>Ndufb3</t>
  </si>
  <si>
    <t>sp|Q9CQZ6|NDUB3_MOUSE NADH dehydrogenase [ubiquinone] 1 beta subcomplex subunit 3 OS=Mus musculus OX=10090 GN=Ndufb3 PE=1 SV=1</t>
  </si>
  <si>
    <t>80615;80616;80617;80618;80619;80620;80621;80622;80623;80624;80625;80626;80627;80628;80629</t>
  </si>
  <si>
    <t>69584;69585</t>
  </si>
  <si>
    <t>Q9CQJ8</t>
  </si>
  <si>
    <t>NADH dehydrogenase [ubiquinone] 1 beta subcomplex subunit 9</t>
  </si>
  <si>
    <t>Ndufb9</t>
  </si>
  <si>
    <t>sp|Q9CQJ8|NDUB9_MOUSE NADH dehydrogenase [ubiquinone] 1 beta subcomplex subunit 9 OS=Mus musculus OX=10090 GN=Ndufb9 PE=1 SV=3</t>
  </si>
  <si>
    <t>2735;2736;2737</t>
  </si>
  <si>
    <t>Q01768;P15532</t>
  </si>
  <si>
    <t>Nucleoside diphosphate kinase B;Nucleoside diphosphate kinase A</t>
  </si>
  <si>
    <t>Nme2;Nme1</t>
  </si>
  <si>
    <t>sp|Q01768|NDKB_MOUSE Nucleoside diphosphate kinase B OS=Mus musculus OX=10090 GN=Nme2 PE=1 SV=1;sp|P15532|NDKA_MOUSE Nucleoside diphosphate kinase A OS=Mus musculus OX=10090 GN=Nme1 PE=1 SV=1</t>
  </si>
  <si>
    <t>152;152</t>
  </si>
  <si>
    <t>120385;120386;120387;120388;120389;120390;120391;120392;120393;120394;120395;120396;120397;120398;120399</t>
  </si>
  <si>
    <t>104451;104452;104453;104454;104455;104456;104457;104458;104459;104460;104461</t>
  </si>
  <si>
    <t>O70310;O70311</t>
  </si>
  <si>
    <t>Glycylpeptide N-tetradecanoyltransferase 1;Glycylpeptide N-tetradecanoyltransferase 2</t>
  </si>
  <si>
    <t>Nmt1;Nmt2</t>
  </si>
  <si>
    <t>sp|O70310|NMT1_MOUSE Glycylpeptide N-tetradecanoyltransferase 1 OS=Mus musculus OX=10090 GN=Nmt1 PE=1 SV=1;sp|O70311|NMT2_MOUSE Glycylpeptide N-tetradecanoyltransferase 2 OS=Mus musculus OX=10090 GN=Nmt2 PE=1 SV=1</t>
  </si>
  <si>
    <t>496;529</t>
  </si>
  <si>
    <t>2209;3772;6268</t>
  </si>
  <si>
    <t>2343;3986;6663</t>
  </si>
  <si>
    <t>39401;39402;39403;39404;68451;68452;68453;68454;68455;68456;68457;68458;68459;68460;68461;68462;68463;114264;114265</t>
  </si>
  <si>
    <t>34281;34282;58895;58896;58897;58898;99216</t>
  </si>
  <si>
    <t>34281;58895;99216</t>
  </si>
  <si>
    <t>Q9JI75</t>
  </si>
  <si>
    <t>Ribosyldihydronicotinamide dehydrogenase [quinone]</t>
  </si>
  <si>
    <t>Nqo2</t>
  </si>
  <si>
    <t>sp|Q9JI75|NQO2_MOUSE Ribosyldihydronicotinamide dehydrogenase [quinone] OS=Mus musculus OX=10090 GN=Nqo2 PE=1 SV=3</t>
  </si>
  <si>
    <t>119334;119335;119336;119337;119338;119339;119340;119341;119342;119343;119344</t>
  </si>
  <si>
    <t>103741;103742;103743;103744;103745;103746;103747</t>
  </si>
  <si>
    <t>P11930</t>
  </si>
  <si>
    <t>Nucleoside diphosphate-linked moiety X motif 19, mitochondrial</t>
  </si>
  <si>
    <t>Nudt19</t>
  </si>
  <si>
    <t>sp|P11930|NUD19_MOUSE Nucleoside diphosphate-linked moiety X motif 19 OS=Mus musculus OX=10090 GN=Nudt19 PE=1 SV=2</t>
  </si>
  <si>
    <t>1918;3977</t>
  </si>
  <si>
    <t>2041;4197</t>
  </si>
  <si>
    <t>33522;33523;33524;33525;72161;72162;72163;72164;72165;72166;72167;72168;72169;72170;72171;72172;72173;72174</t>
  </si>
  <si>
    <t>28548;62338;62339;62340;62341;62342;62343</t>
  </si>
  <si>
    <t>28548;62340</t>
  </si>
  <si>
    <t>Q6P6M5</t>
  </si>
  <si>
    <t>Peroxisomal membrane protein 11C</t>
  </si>
  <si>
    <t>Pex11g</t>
  </si>
  <si>
    <t>sp|Q6P6M5|PX11C_MOUSE Peroxisomal membrane protein 11C OS=Mus musculus OX=10090 GN=Pex11g PE=1 SV=2</t>
  </si>
  <si>
    <t>101316;101317;101318;101319;101320;101321;101322;101323;101324;101325;101326;101327;101328;101329</t>
  </si>
  <si>
    <t>87000;87001;87002;87003;87004;87005;87006;87007</t>
  </si>
  <si>
    <t>Q3UUQ7</t>
  </si>
  <si>
    <t>GPI inositol-deacylase</t>
  </si>
  <si>
    <t>Pgap1</t>
  </si>
  <si>
    <t>sp|Q3UUQ7|PGAP1_MOUSE GPI inositol-deacylase OS=Mus musculus OX=10090 GN=Pgap1 PE=1 SV=3</t>
  </si>
  <si>
    <t>3110;3629;6096</t>
  </si>
  <si>
    <t>3297;3837;6477</t>
  </si>
  <si>
    <t>56113;56114;56115;56116;56117;56118;56119;56120;56121;56122;56123;65820;65821;65822;65823;65824;65825;65826;65827;65828;65829;110895;110896;110897;110898;110899;110900;110901;110902;110903</t>
  </si>
  <si>
    <t>49016;49017;49018;49019;49020;56733;95791</t>
  </si>
  <si>
    <t>49017;56733;95791</t>
  </si>
  <si>
    <t>333;3285;3767</t>
  </si>
  <si>
    <t>358;3476;3980</t>
  </si>
  <si>
    <t>6018;6019;6020;6021;58959;58960;58961;58962;58963;58964;68249;68250;68251;68252;68253;68254;68255;68256;68257;68258;68259;68260;68261;68262;68263</t>
  </si>
  <si>
    <t>5641;51377;58665;58666;58667;58668;58669</t>
  </si>
  <si>
    <t>5641;51377;58665</t>
  </si>
  <si>
    <t>Q8VI78</t>
  </si>
  <si>
    <t>Phospholipase A1 member A</t>
  </si>
  <si>
    <t>Pla1a</t>
  </si>
  <si>
    <t>sp|Q8VI78|PLA1A_MOUSE Phospholipase A1 member A OS=Mus musculus OX=10090 GN=Pla1a PE=2 SV=3</t>
  </si>
  <si>
    <t>2586;3647;6144</t>
  </si>
  <si>
    <t>2736;3855;6532</t>
  </si>
  <si>
    <t>46269;46270;46271;46272;46273;46274;46275;46276;46277;46278;46279;66128;66129;66130;66131;66132;66133;66134;66135;66136;66137;66138;66139;112043;112044;112045;112046;112047;112048;112049;112050</t>
  </si>
  <si>
    <t>40352;40353;56949;56950;97373</t>
  </si>
  <si>
    <t>40353;56949;97373</t>
  </si>
  <si>
    <t>240;412;945;1084;1619;3322;4204;5418;6319</t>
  </si>
  <si>
    <t>258;443;1010;1163;1730;3514;4442;5760;6716;6717</t>
  </si>
  <si>
    <t>4295;4296;4297;4298;4299;4300;4301;4302;4303;4304;4305;4306;4307;4308;4309;4310;7414;7415;7416;7417;7418;7419;7420;7421;7422;7423;7424;16557;16558;16559;16560;16561;16562;16563;16564;16565;18913;18914;18915;18916;18917;18918;18919;18920;18921;18922;28539;28540;28541;28542;28543;28544;28545;28546;59629;59630;59631;59632;59633;59634;59635;76565;76566;76567;76568;76569;76570;76571;76572;98249;98250;98251;98252;98253;98254;98255;98256;98257;98258;98259;98260;115016;115017;115018;115019;115020;115021;115022;115023;115024;115025;115026;115027;115028;115029;115030;115031;115032;115033;115034;115035;115036;115037;115038;115039;115040;115041;115042</t>
  </si>
  <si>
    <t>3846;3847;3848;3849;3850;3851;3852;3853;3854;3855;3856;3857;3858;6688;6689;6690;6691;6692;6693;6694;14439;14440;14441;14442;14443;14444;14445;16254;16255;16256;16257;16258;16259;16260;24550;24551;24552;24553;24554;24555;51911;51912;51913;51914;66445;66446;66447;66448;66449;84382;84383;99807;99808;99809;99810;99811;99812;99813;99814;99815;99816;99817;99818;99819;99820</t>
  </si>
  <si>
    <t>3855;6689;14445;16256;24553;51911;66448;84382;99814</t>
  </si>
  <si>
    <t>P99029</t>
  </si>
  <si>
    <t>Peroxiredoxin-5, mitochondrial</t>
  </si>
  <si>
    <t>Prdx5</t>
  </si>
  <si>
    <t>sp|P99029|PRDX5_MOUSE Peroxiredoxin-5, mitochondrial OS=Mus musculus OX=10090 GN=Prdx5 PE=1 SV=2</t>
  </si>
  <si>
    <t>71244;71245;71246;71247;71248;71249;71250;71251;71252;71253;71254;71255;71256</t>
  </si>
  <si>
    <t>61570;61571;61572;61573;61574;61575;61576;61577;61578</t>
  </si>
  <si>
    <t>936;963;6801</t>
  </si>
  <si>
    <t>1000;1030;7226</t>
  </si>
  <si>
    <t>16418;16419;16420;16421;16422;16423;16424;16425;16426;16427;16428;16429;16876;16877;16878;16879;16880;16881;16882;16883;16884;16885;16886;123538;123539;123540;123541;123542;123543;123544;123545;123546;123547;123548;123549;123550;123551;123552;123553</t>
  </si>
  <si>
    <t>14357;14358;14359;14360;14361;14362;14628;14629;14630;14631;14632;14633;14634;107264;107265;107266;107267</t>
  </si>
  <si>
    <t>14362;14633;107265</t>
  </si>
  <si>
    <t>P28867</t>
  </si>
  <si>
    <t>Protein kinase C delta type;Protein kinase C delta type regulatory subunit;Protein kinase C delta type catalytic subunit</t>
  </si>
  <si>
    <t>Prkcd</t>
  </si>
  <si>
    <t>sp|P28867|KPCD_MOUSE Protein kinase C delta type OS=Mus musculus OX=10090 GN=Prkcd PE=1 SV=3</t>
  </si>
  <si>
    <t>66577;66578;66579</t>
  </si>
  <si>
    <t>57381;57382</t>
  </si>
  <si>
    <t>616;6445</t>
  </si>
  <si>
    <t>656;6849</t>
  </si>
  <si>
    <t>10582;117276;117277;117278;117279;117280;117281;117282;117283;117284;117285;117286;117287</t>
  </si>
  <si>
    <t>9085;102164;102165;102166</t>
  </si>
  <si>
    <t>9085;102166</t>
  </si>
  <si>
    <t>P42925</t>
  </si>
  <si>
    <t>Peroxisomal membrane protein 2</t>
  </si>
  <si>
    <t>Pxmp2</t>
  </si>
  <si>
    <t>sp|P42925|PXMP2_MOUSE Peroxisomal membrane protein 2 OS=Mus musculus OX=10090 GN=Pxmp2 PE=1 SV=2</t>
  </si>
  <si>
    <t>5671;5672;5673;5674;5675;5676;5677;5678;5679;5680;5681;5682;5683;5684;5685;5686</t>
  </si>
  <si>
    <t>5322;5323;5324;5325;5326;5327;5328;5329;5330;5331</t>
  </si>
  <si>
    <t>Q91X91</t>
  </si>
  <si>
    <t>Nicotinate-nucleotide pyrophosphorylase [carboxylating]</t>
  </si>
  <si>
    <t>Qprt</t>
  </si>
  <si>
    <t>sp|Q91X91|NADC_MOUSE Nicotinate-nucleotide pyrophosphorylase [carboxylating] OS=Mus musculus OX=10090 GN=Qprt PE=1 SV=1</t>
  </si>
  <si>
    <t>2435;5671;6255</t>
  </si>
  <si>
    <t>2579;6025;6650</t>
  </si>
  <si>
    <t>43693;43694;43695;43696;43697;43698;43699;43700;43701;43702;43703;43704;103228;103229;103230;103231;103232;103233;103234;103235;103236;103237;114043</t>
  </si>
  <si>
    <t>38199;88800;88801;88802;88803;88804;88805;99037</t>
  </si>
  <si>
    <t>38199;88802;99037</t>
  </si>
  <si>
    <t>P61027</t>
  </si>
  <si>
    <t>Ras-related protein Rab-10</t>
  </si>
  <si>
    <t>Rab10</t>
  </si>
  <si>
    <t>sp|P61027|RAB10_MOUSE Ras-related protein Rab-10 OS=Mus musculus OX=10090 GN=Rab10 PE=1 SV=1</t>
  </si>
  <si>
    <t>171;3974</t>
  </si>
  <si>
    <t>True;False</t>
  </si>
  <si>
    <t>184;4194</t>
  </si>
  <si>
    <t>3037;3038;3039;3040;3041;3042;3043;3044;3045;3046;3047;72120;72121;72122;72123;72124;72125;72126;72127;72128;72129;72130;72131;72132</t>
  </si>
  <si>
    <t>2807;2808;62302;62303;62304;62305;62306;62307;62308;62309;62310</t>
  </si>
  <si>
    <t>2807;62307</t>
  </si>
  <si>
    <t>Q91V41</t>
  </si>
  <si>
    <t>Ras-related protein Rab-14</t>
  </si>
  <si>
    <t>Rab14</t>
  </si>
  <si>
    <t>sp|Q91V41|RAB14_MOUSE Ras-related protein Rab-14 OS=Mus musculus OX=10090 GN=Rab14 PE=1 SV=3</t>
  </si>
  <si>
    <t>3342;5884</t>
  </si>
  <si>
    <t>3537;6251</t>
  </si>
  <si>
    <t>60038;60039;60040;60041;60042;60043;60044;60045;60046;106876;106877;106878;106879;106880;106881;106882;106883;106884;106885;106886</t>
  </si>
  <si>
    <t>52322;91572;91573;91574</t>
  </si>
  <si>
    <t>52322;91573</t>
  </si>
  <si>
    <t>75238;75239;75240;75241;75242;75243;75244;75245;75246;75247;75248;75249;75250;75251;75252;75253</t>
  </si>
  <si>
    <t>65172;65173;65174;65175;65176;65177;65178;65179;65180;65181;65182;65183;65184</t>
  </si>
  <si>
    <t>Q9CQU3</t>
  </si>
  <si>
    <t>Protein RER1</t>
  </si>
  <si>
    <t>Rer1</t>
  </si>
  <si>
    <t>sp|Q9CQU3|RER1_MOUSE Protein RER1 OS=Mus musculus OX=10090 GN=Rer1 PE=1 SV=1</t>
  </si>
  <si>
    <t>3803;5349</t>
  </si>
  <si>
    <t>4020;5684</t>
  </si>
  <si>
    <t>69052;97064;97065;97066;97067;97068;97069;97070;97071;97072;97073;97074;97075;97076;97077;97078;97079</t>
  </si>
  <si>
    <t>59676;83347;83348;83349;83350;83351;83352;83353;83354;83355;83356;83357;83358</t>
  </si>
  <si>
    <t>59676;83351</t>
  </si>
  <si>
    <t>Q8VH31</t>
  </si>
  <si>
    <t>Ret finger protein-like 4A</t>
  </si>
  <si>
    <t>Rfpl4a</t>
  </si>
  <si>
    <t>sp|Q8VH31|RFPLA_MOUSE Ret finger protein-like 4A OS=Mus musculus OX=10090 GN=Rfpl4a PE=1 SV=1</t>
  </si>
  <si>
    <t>80036;80037;80038;80039;80040;80041;80042;80043;80044;80045;80046;80047;80048</t>
  </si>
  <si>
    <t>2954;4336</t>
  </si>
  <si>
    <t>3130;4576</t>
  </si>
  <si>
    <t>53307;53308;53309;53310;53311;53312;53313;53314;78554;78555;78556;78557;78558;78559;78560;78561</t>
  </si>
  <si>
    <t>46584;67943;67944</t>
  </si>
  <si>
    <t>46584;67943</t>
  </si>
  <si>
    <t>Q8BSE0</t>
  </si>
  <si>
    <t>Regulator of microtubule dynamics protein 2</t>
  </si>
  <si>
    <t>Rmdn2</t>
  </si>
  <si>
    <t>sp|Q8BSE0|RMD2_MOUSE Regulator of microtubule dynamics protein 2 OS=Mus musculus OX=10090 GN=Rmdn2 PE=1 SV=1</t>
  </si>
  <si>
    <t>11027;11028;11029;11030;11031;11032;11033;11034;11035;11036</t>
  </si>
  <si>
    <t>Q80TE0</t>
  </si>
  <si>
    <t>RNA polymerase II-associated protein 1</t>
  </si>
  <si>
    <t>Rpap1</t>
  </si>
  <si>
    <t>sp|Q80TE0|RPAP1_MOUSE RNA polymerase II-associated protein 1 OS=Mus musculus OX=10090 GN=Rpap1 PE=1 SV=2</t>
  </si>
  <si>
    <t>112887;112888;112889</t>
  </si>
  <si>
    <t>O09167</t>
  </si>
  <si>
    <t>60S ribosomal protein L21</t>
  </si>
  <si>
    <t>Rpl21</t>
  </si>
  <si>
    <t>sp|O09167|RL21_MOUSE 60S ribosomal protein L21 OS=Mus musculus OX=10090 GN=Rpl21 PE=1 SV=3</t>
  </si>
  <si>
    <t>2695;6878</t>
  </si>
  <si>
    <t>2853;7304</t>
  </si>
  <si>
    <t>48238;48239;48240;48241;48242;48243;48244;124728;124729;124730;124731;124732;124733;124734;124735;124736;124737;124738;124739;124740;124741;124742;124743</t>
  </si>
  <si>
    <t>42116;42117;42118;42119;42120;108402</t>
  </si>
  <si>
    <t>42117;108402</t>
  </si>
  <si>
    <t>P62830</t>
  </si>
  <si>
    <t>60S ribosomal protein L23</t>
  </si>
  <si>
    <t>Rpl23</t>
  </si>
  <si>
    <t>sp|P62830|RL23_MOUSE 60S ribosomal protein L23 OS=Mus musculus OX=10090 GN=Rpl23 PE=1 SV=1</t>
  </si>
  <si>
    <t>58522;58523;58524;58525;58526;58527;58528;58529;58530;58531;58532;58533</t>
  </si>
  <si>
    <t>Q9D1R9</t>
  </si>
  <si>
    <t>60S ribosomal protein L34</t>
  </si>
  <si>
    <t>Rpl34</t>
  </si>
  <si>
    <t>sp|Q9D1R9|RL34_MOUSE 60S ribosomal protein L34 OS=Mus musculus OX=10090 GN=Rpl34 PE=1 SV=2</t>
  </si>
  <si>
    <t>3326;5160</t>
  </si>
  <si>
    <t>3518;5491</t>
  </si>
  <si>
    <t>59700;59701;59702;59703;59704;59705;59706;59707;59708;59709;59710;59711;59712;59713;59714;59715;93697;93698;93699;93700;93701;93702;93703;93704;93705;93706;93707;93708;93709;93710;93711;93712</t>
  </si>
  <si>
    <t>51993;51994;51995;51996;51997;51998;51999;52000;52001;52002;80962;80963</t>
  </si>
  <si>
    <t>51997;80962</t>
  </si>
  <si>
    <t>P83882</t>
  </si>
  <si>
    <t>60S ribosomal protein L36a</t>
  </si>
  <si>
    <t>Rpl36a</t>
  </si>
  <si>
    <t>sp|P83882|RL36A_MOUSE 60S ribosomal protein L36a OS=Mus musculus OX=10090 GN=Rpl36a PE=3 SV=2</t>
  </si>
  <si>
    <t>66752;66753;66754;66755;66756;66757;66758;66759;66760;66761;66762;66763;66764;66765;66766;66767</t>
  </si>
  <si>
    <t>57489;57490;57491;57492;57493;57494;57495;57496;57497;57498;57499;57500;57501;57502;57503</t>
  </si>
  <si>
    <t>P47955</t>
  </si>
  <si>
    <t>60S acidic ribosomal protein P1</t>
  </si>
  <si>
    <t>Rplp1</t>
  </si>
  <si>
    <t>sp|P47955|RLA1_MOUSE 60S acidic ribosomal protein P1 OS=Mus musculus OX=10090 GN=Rplp1 PE=1 SV=1</t>
  </si>
  <si>
    <t>382;383;384;385;386;387;388;389;390;391;392;393;394;395</t>
  </si>
  <si>
    <t>322;323;324;325;326</t>
  </si>
  <si>
    <t>P63325</t>
  </si>
  <si>
    <t>40S ribosomal protein S10</t>
  </si>
  <si>
    <t>Rps10</t>
  </si>
  <si>
    <t>sp|P63325|RS10_MOUSE 40S ribosomal protein S10 OS=Mus musculus OX=10090 GN=Rps10 PE=1 SV=1</t>
  </si>
  <si>
    <t>51385;51386;51387;51388;51389;51390;51391;51392;51393;51394;51395;51396;51397;51398;51399;51400</t>
  </si>
  <si>
    <t>44877;44878;44879;44880;44881;44882;44883;44884;44885;44886;44887;44888;44889;44890;44891;44892</t>
  </si>
  <si>
    <t>Q9CZX8</t>
  </si>
  <si>
    <t>40S ribosomal protein S19</t>
  </si>
  <si>
    <t>Rps19</t>
  </si>
  <si>
    <t>sp|Q9CZX8|RS19_MOUSE 40S ribosomal protein S19 OS=Mus musculus OX=10090 GN=Rps19 PE=1 SV=3</t>
  </si>
  <si>
    <t>19591;19592;19593;19594;19595;19596;19597;19598;19599;19600;19601;19602</t>
  </si>
  <si>
    <t>16832;16833;16834;16835</t>
  </si>
  <si>
    <t>P62852</t>
  </si>
  <si>
    <t>40S ribosomal protein S25</t>
  </si>
  <si>
    <t>Rps25</t>
  </si>
  <si>
    <t>sp|P62852|RS25_MOUSE 40S ribosomal protein S25 OS=Mus musculus OX=10090 GN=Rps25 PE=1 SV=1</t>
  </si>
  <si>
    <t>31;3890</t>
  </si>
  <si>
    <t>32;4108</t>
  </si>
  <si>
    <t>472;473;474;475;476;477;478;479;480;481;482;483;484;70560;70561;70562;70563;70564;70565;70566;70567;70568;70569;70570;70571;70572;70573;70574</t>
  </si>
  <si>
    <t>376;377;378;379;380;60963</t>
  </si>
  <si>
    <t>379;60963</t>
  </si>
  <si>
    <t>Q9CXV1</t>
  </si>
  <si>
    <t>Succinate dehydrogenase [ubiquinone] cytochrome b small subunit, mitochondrial</t>
  </si>
  <si>
    <t>Sdhd</t>
  </si>
  <si>
    <t>sp|Q9CXV1|DHSD_MOUSE Succinate dehydrogenase [ubiquinone] cytochrome b small subunit, mitochondrial OS=Mus musculus OX=10090 GN=Sdhd PE=1 SV=2</t>
  </si>
  <si>
    <t>47;576</t>
  </si>
  <si>
    <t>49;614</t>
  </si>
  <si>
    <t>692;693;694;695;696;697;698;699;700;9926;9927;9928;9929;9930;9931;9932;9933;9934;9935</t>
  </si>
  <si>
    <t>516;517;518;8586;8587;8588;8589;8590;8591</t>
  </si>
  <si>
    <t>518;8586</t>
  </si>
  <si>
    <t>Q8R0F9</t>
  </si>
  <si>
    <t>SEC14-like protein 4</t>
  </si>
  <si>
    <t>Sec14l4</t>
  </si>
  <si>
    <t>sp|Q8R0F9|S14L4_MOUSE SEC14-like protein 4 OS=Mus musculus OX=10090 GN=Sec14l4 PE=1 SV=1</t>
  </si>
  <si>
    <t>1765;2480</t>
  </si>
  <si>
    <t>1885;2627</t>
  </si>
  <si>
    <t>31076;31077;31078;31079;31080;31081;31082;31083;31084;31085;31086;44536;44537;44538;44539;44540;44541;44542;44543;44544;44545;44546;44547;44548;44549;44550;44551</t>
  </si>
  <si>
    <t>26735;39067;39068;39069;39070;39071;39072;39073</t>
  </si>
  <si>
    <t>26735;39067</t>
  </si>
  <si>
    <t>O08547</t>
  </si>
  <si>
    <t>Vesicle-trafficking protein SEC22b</t>
  </si>
  <si>
    <t>Sec22b</t>
  </si>
  <si>
    <t>sp|O08547|SC22B_MOUSE Vesicle-trafficking protein SEC22b OS=Mus musculus OX=10090 GN=Sec22b PE=1 SV=3</t>
  </si>
  <si>
    <t>17411;17412;17413;17414;17415;17416;17417;17418;17419;17420;17421;17422;17423;17424</t>
  </si>
  <si>
    <t>15038;15039;15040;15041;15042;15043;15044;15045;15046</t>
  </si>
  <si>
    <t>Q6NZC7</t>
  </si>
  <si>
    <t>SEC23-interacting protein</t>
  </si>
  <si>
    <t>Sec23ip</t>
  </si>
  <si>
    <t>sp|Q6NZC7|S23IP_MOUSE SEC23-interacting protein OS=Mus musculus OX=10090 GN=Sec23ip PE=1 SV=2</t>
  </si>
  <si>
    <t>69649;69650;69651;69652;69653;69654;69655;69656;69657;69658;69659;69660;69661;69662;69663;69664</t>
  </si>
  <si>
    <t>60297;60298;60299;60300;60301;60302;60303;60304;60305;60306</t>
  </si>
  <si>
    <t>Q9CQS8</t>
  </si>
  <si>
    <t>Protein transport protein Sec61 subunit beta</t>
  </si>
  <si>
    <t>Sec61b</t>
  </si>
  <si>
    <t>sp|Q9CQS8|SC61B_MOUSE Protein transport protein Sec61 subunit beta OS=Mus musculus OX=10090 GN=Sec61b PE=1 SV=3</t>
  </si>
  <si>
    <t>2097;6130</t>
  </si>
  <si>
    <t>2228;6513</t>
  </si>
  <si>
    <t>36959;36960;36961;36962;36963;36964;36965;36966;36967;36968;36969;36970;36971;36972;111444;111445;111446;111447;111448;111449;111450;111451;111452;111453;111454;111455;111456</t>
  </si>
  <si>
    <t>31914;31915;31916;31917;31918;31919;31920;31921;96190;96191;96192</t>
  </si>
  <si>
    <t>31919;96190</t>
  </si>
  <si>
    <t>Q8BU14</t>
  </si>
  <si>
    <t>Translocation protein SEC62</t>
  </si>
  <si>
    <t>Sec62</t>
  </si>
  <si>
    <t>sp|Q8BU14|SEC62_MOUSE Translocation protein SEC62 OS=Mus musculus OX=10090 GN=Sec62 PE=1 SV=1</t>
  </si>
  <si>
    <t>27886;27887;27888;27889;27890;27891;27892;27893;27894;27895;27896;27897;27898;27899;27900</t>
  </si>
  <si>
    <t>23968;23969;23970;23971;23972;23973;23974;23975</t>
  </si>
  <si>
    <t>434;550</t>
  </si>
  <si>
    <t>467;587</t>
  </si>
  <si>
    <t>7740;7741;7742;7743;7744;7745;7746;9574;9575;9576;9577;9578;9579;9580;9581;9582;9583;9584;9585;9586</t>
  </si>
  <si>
    <t>6921;8379</t>
  </si>
  <si>
    <t>P50431</t>
  </si>
  <si>
    <t>Serine hydroxymethyltransferase, cytosolic</t>
  </si>
  <si>
    <t>Shmt1</t>
  </si>
  <si>
    <t>sp|P50431|GLYC_MOUSE Serine hydroxymethyltransferase, cytosolic OS=Mus musculus OX=10090 GN=Shmt1 PE=1 SV=3</t>
  </si>
  <si>
    <t>606;3240;7223</t>
  </si>
  <si>
    <t>646;3430;7663</t>
  </si>
  <si>
    <t>10426;10427;10428;10429;10430;10431;10432;10433;10434;58232;58233;58234;58235;58236;58237;58238;58239;58240;58241;58242;58243;58244;130474;130475;130476;130477;130478;130479;130480;130481;130482;130483;130484;130485;130486</t>
  </si>
  <si>
    <t>8985;50705;50706;50707;50708;50709;50710;50711;50712;50713;50714;50715;50716;113320;113321;113322;113323;113324;113325;113326;113327</t>
  </si>
  <si>
    <t>8985;50715;113322</t>
  </si>
  <si>
    <t>25279;25280;25281;25282;25283;25284;25285;25286;25287;25288;25289;25290</t>
  </si>
  <si>
    <t>21436;21437;21438;21439;21440;21441;21442;21443;21444;21445</t>
  </si>
  <si>
    <t>O08705</t>
  </si>
  <si>
    <t>Sodium/bile acid cotransporter</t>
  </si>
  <si>
    <t>Slc10a1</t>
  </si>
  <si>
    <t>sp|O08705|NTCP_MOUSE Sodium/bile acid cotransporter OS=Mus musculus OX=10090 GN=Slc10a1 PE=1 SV=1</t>
  </si>
  <si>
    <t>35;36;37;38;39;40;41;42;43;44;45;46;47;48;49;50</t>
  </si>
  <si>
    <t>10;11;12;13;14;15;16;17;18;19;20;21;22;23;24;25</t>
  </si>
  <si>
    <t>G5E8K6</t>
  </si>
  <si>
    <t>Monocarboxylate transporter 6</t>
  </si>
  <si>
    <t>Slc16a5</t>
  </si>
  <si>
    <t>sp|G5E8K6|MOT6_MOUSE Monocarboxylate transporter 6 OS=Mus musculus OX=10090 GN=Slc16a5 PE=3 SV=1</t>
  </si>
  <si>
    <t>80065;80066;80067;80068;80069;80070;80071;80072;80073;80074;80075;80076</t>
  </si>
  <si>
    <t>69074;69075;69076;69077;69078;69079;69080;69081;69082;69083;69084;69085</t>
  </si>
  <si>
    <t>A2ASZ8</t>
  </si>
  <si>
    <t>Calcium-binding mitochondrial carrier protein SCaMC-2</t>
  </si>
  <si>
    <t>Slc25a25</t>
  </si>
  <si>
    <t>sp|A2ASZ8|SCMC2_MOUSE Calcium-binding mitochondrial carrier protein SCaMC-2 OS=Mus musculus OX=10090 GN=Slc25a25 PE=1 SV=1</t>
  </si>
  <si>
    <t>78444;78445;78446;78447;78448;78449;78450;78451;78452;78453;78454;78455;78456</t>
  </si>
  <si>
    <t>67869;67870</t>
  </si>
  <si>
    <t>893;2159;2814;6510</t>
  </si>
  <si>
    <t>957;2293;2983;6916</t>
  </si>
  <si>
    <t>15679;15680;15681;15682;38087;38088;38089;38090;38091;38092;38093;38094;50834;50835;50836;118410;118411;118412;118413;118414;118415;118416;118417</t>
  </si>
  <si>
    <t>13926;13927;13928;13929;32820;32821;32822;44320;44321;44322;102930;102931;102932;102933;102934;102935</t>
  </si>
  <si>
    <t>13928;32821;44321;102932</t>
  </si>
  <si>
    <t>Q6ZWQ7</t>
  </si>
  <si>
    <t>Spcs3</t>
  </si>
  <si>
    <t>sp|Q6ZWQ7|SPCS3_MOUSE Signal peptidase complex subunit 3 OS=Mus musculus OX=10090 GN=Spcs3 PE=1 SV=1</t>
  </si>
  <si>
    <t>88722;88723;88724;88725;88726;88727;88728;88729;88730;88731;88732;88733;88734;88735;88736</t>
  </si>
  <si>
    <t>76720;76721;76722;76723;76724;76725;76726;76727;76728;76729;76730;76731</t>
  </si>
  <si>
    <t>Q9DCF9</t>
  </si>
  <si>
    <t>Translocon-associated protein subunit gamma</t>
  </si>
  <si>
    <t>Ssr3</t>
  </si>
  <si>
    <t>sp|Q9DCF9|SSRG_MOUSE Translocon-associated protein subunit gamma OS=Mus musculus OX=10090 GN=Ssr3 PE=1 SV=1</t>
  </si>
  <si>
    <t>92533;92534;92535;92536;92537;92538;92539;92540;92541;92542;92543;92544</t>
  </si>
  <si>
    <t>80085;80086;80087</t>
  </si>
  <si>
    <t>Q9JMD3</t>
  </si>
  <si>
    <t>PCTP-like protein</t>
  </si>
  <si>
    <t>Stard10</t>
  </si>
  <si>
    <t>sp|Q9JMD3|STA10_MOUSE START domain-containing protein 10 OS=Mus musculus OX=10090 GN=Stard10 PE=1 SV=1</t>
  </si>
  <si>
    <t>27864;27865;27866;27867;27868;27869;27870;27871;27872;27873;27874</t>
  </si>
  <si>
    <t>23956;23957;23958;23959;23960</t>
  </si>
  <si>
    <t>O55098</t>
  </si>
  <si>
    <t>Serine/threonine-protein kinase 10</t>
  </si>
  <si>
    <t>Stk10</t>
  </si>
  <si>
    <t>sp|O55098|STK10_MOUSE Serine/threonine-protein kinase 10 OS=Mus musculus OX=10090 GN=Stk10 PE=1 SV=2</t>
  </si>
  <si>
    <t>21482;21483</t>
  </si>
  <si>
    <t>Q3TDQ1</t>
  </si>
  <si>
    <t>Dolichyl-diphosphooligosaccharide--protein glycosyltransferase subunit STT3B</t>
  </si>
  <si>
    <t>Stt3b</t>
  </si>
  <si>
    <t>sp|Q3TDQ1|STT3B_MOUSE Dolichyl-diphosphooligosaccharide--protein glycosyltransferase subunit STT3B OS=Mus musculus OX=10090 GN=Stt3b PE=1 SV=2</t>
  </si>
  <si>
    <t>1222;1322;1515;1936;2093;2722;5672;6778</t>
  </si>
  <si>
    <t>True;True;True;False;True;True;True;True</t>
  </si>
  <si>
    <t>1308;1414;1623;2060;2224;2881;6026;7202</t>
  </si>
  <si>
    <t>21128;21129;21130;21131;21132;21133;21134;21135;21136;21137;21138;21139;21140;22706;22707;22708;22709;22710;22711;22712;22713;22714;22715;22716;22717;26277;26278;26279;26280;26281;26282;26283;26284;26285;26286;26287;33792;33793;33794;33795;33796;33797;33798;33799;33800;33801;33802;33803;36894;36895;36896;36897;36898;36899;36900;36901;36902;36903;48842;48843;48844;48845;48846;48847;48848;48849;48850;48851;48852;48853;48854;48855;103238;103239;103240;103241;103242;103243;103244;103245;103246;103247;103248;103249;103250;123138;123139;123140;123141;123142;123143;123144</t>
  </si>
  <si>
    <t>18120;18121;18122;18123;18124;19370;19371;19372;19373;19374;19375;19376;19377;19378;19379;19380;19381;22548;22549;22550;22551;22552;28749;28750;28751;28752;28753;28754;28755;28756;28757;28758;28759;28760;31882;31883;31884;42789;42790;42791;42792;42793;42794;88806;88807;88808;88809;88810;88811;106844</t>
  </si>
  <si>
    <t>18121;19372;22550;28750;31882;42793;88811;106844</t>
  </si>
  <si>
    <t>Q9WUM5</t>
  </si>
  <si>
    <t>Succinyl-CoA ligase [ADP/GDP-forming] subunit alpha, mitochondrial</t>
  </si>
  <si>
    <t>Suclg1</t>
  </si>
  <si>
    <t>sp|Q9WUM5|SUCA_MOUSE Succinate--CoA ligase [ADP/GDP-forming] subunit alpha, mitochondrial OS=Mus musculus OX=10090 GN=Suclg1 PE=1 SV=4</t>
  </si>
  <si>
    <t>70027;70028;70029;70030;70031;70032;70033;70034;70035;70036;70037;70038;70039</t>
  </si>
  <si>
    <t>60643;60644;60645;60646;60647;60648;60649;60650;60651;60652;60653</t>
  </si>
  <si>
    <t>P52843;P50236</t>
  </si>
  <si>
    <t>Bile salt sulfotransferase 1;Bile salt sulfotransferase 2</t>
  </si>
  <si>
    <t>Sult2a1;Sult2a2</t>
  </si>
  <si>
    <t>sp|P52843|ST2A1_MOUSE Bile salt sulfotransferase 1 OS=Mus musculus OX=10090 GN=Sult2a1 PE=1 SV=1;sp|P50236|ST2A2_MOUSE Bile salt sulfotransferase 2 OS=Mus musculus OX=10090 GN=Sult2a2 PE=2 SV=1</t>
  </si>
  <si>
    <t>285;285</t>
  </si>
  <si>
    <t>85489;85490;85491;85492;85493;85494;85495;85496;85497;85498;85499;85500;85501</t>
  </si>
  <si>
    <t>Q9R099</t>
  </si>
  <si>
    <t>Transducin beta-like protein 2</t>
  </si>
  <si>
    <t>Tbl2</t>
  </si>
  <si>
    <t>sp|Q9R099|TBL2_MOUSE Transducin beta-like protein 2 OS=Mus musculus OX=10090 GN=Tbl2 PE=1 SV=2</t>
  </si>
  <si>
    <t>1782;2053;4151</t>
  </si>
  <si>
    <t>1902;2181;4381</t>
  </si>
  <si>
    <t>31344;31345;31346;31347;31348;31349;31350;31351;31352;31353;31354;31355;35757;35758;35759;35760;35761;75444;75445;75446;75447;75448;75449;75450;75451;75452;75453;75454;75455</t>
  </si>
  <si>
    <t>26907;30541;65485;65486;65487</t>
  </si>
  <si>
    <t>26907;30541;65486</t>
  </si>
  <si>
    <t>P11983</t>
  </si>
  <si>
    <t>T-complex protein 1 subunit alpha</t>
  </si>
  <si>
    <t>Tcp1</t>
  </si>
  <si>
    <t>sp|P11983|TCPA_MOUSE T-complex protein 1 subunit alpha OS=Mus musculus OX=10090 GN=Tcp1 PE=1 SV=3</t>
  </si>
  <si>
    <t>162;6916</t>
  </si>
  <si>
    <t>174;7343</t>
  </si>
  <si>
    <t>2838;2839;2840;2841;2842;2843;2844;2845;2846;2847;2848;2849;125448;125449;125450;125451;125452;125453;125454;125455;125456;125457;125458;125459;125460</t>
  </si>
  <si>
    <t>2642;2643;2644;2645;2646;109101</t>
  </si>
  <si>
    <t>2645;109101</t>
  </si>
  <si>
    <t>P48776</t>
  </si>
  <si>
    <t>Tryptophan 2,3-dioxygenase</t>
  </si>
  <si>
    <t>Tdo2</t>
  </si>
  <si>
    <t>sp|P48776|T23O_MOUSE Tryptophan 2,3-dioxygenase OS=Mus musculus OX=10090 GN=Tdo2 PE=1 SV=2</t>
  </si>
  <si>
    <t>3105;6404</t>
  </si>
  <si>
    <t>3292;6806</t>
  </si>
  <si>
    <t>56016;56017;56018;56019;56020;56021;56022;56023;56024;56025;56026;56027;116344</t>
  </si>
  <si>
    <t>48948;100957</t>
  </si>
  <si>
    <t>Q62381</t>
  </si>
  <si>
    <t>Tolloid-like protein 1</t>
  </si>
  <si>
    <t>Tll1</t>
  </si>
  <si>
    <t>sp|Q62381|TLL1_MOUSE Tolloid-like protein 1 OS=Mus musculus OX=10090 GN=Tll1 PE=1 SV=1</t>
  </si>
  <si>
    <t>94455;94456;94457;94458;94459;94460;94461;94462;94463;94464;94465;94466</t>
  </si>
  <si>
    <t>Q9ET30</t>
  </si>
  <si>
    <t>Transmembrane 9 superfamily member 3</t>
  </si>
  <si>
    <t>Tm9sf3</t>
  </si>
  <si>
    <t>sp|Q9ET30|TM9S3_MOUSE Transmembrane 9 superfamily member 3 OS=Mus musculus OX=10090 GN=Tm9sf3 PE=1 SV=1</t>
  </si>
  <si>
    <t>86953;86954;86955;86956;86957;86958;86959;86960;86961;86962;86963;86964</t>
  </si>
  <si>
    <t>75227;75228;75229</t>
  </si>
  <si>
    <t>Q921L3</t>
  </si>
  <si>
    <t>Transmembrane and coiled-coil domain-containing protein 1</t>
  </si>
  <si>
    <t>Tmco1</t>
  </si>
  <si>
    <t>sp|Q921L3|TMCO1_MOUSE Calcium load-activated calcium channel OS=Mus musculus OX=10090 GN=Tmco1 PE=1 SV=1</t>
  </si>
  <si>
    <t>3090;4083</t>
  </si>
  <si>
    <t>3277;4310</t>
  </si>
  <si>
    <t>55817;55818;55819;55820;55821;55822;55823;55824;55825;55826;55827;73873;73874;73875;73876;73877;73878;73879;73880;73881;73882;73883;73884</t>
  </si>
  <si>
    <t>48793;48794;63598;63599;63600;63601;63602;63603;63604;63605;63606;63607</t>
  </si>
  <si>
    <t>48794;63600</t>
  </si>
  <si>
    <t>Q9R0Q3</t>
  </si>
  <si>
    <t>Transmembrane emp24 domain-containing protein 2</t>
  </si>
  <si>
    <t>Tmed2</t>
  </si>
  <si>
    <t>sp|Q9R0Q3|TMED2_MOUSE Transmembrane emp24 domain-containing protein 2 OS=Mus musculus OX=10090 GN=Tmed2 PE=1 SV=1</t>
  </si>
  <si>
    <t>2663;7246</t>
  </si>
  <si>
    <t>2816;7688</t>
  </si>
  <si>
    <t>47500;47501;47502;47503;47504;47505;47506;47507;47508;47509;47510;47511;130910</t>
  </si>
  <si>
    <t>41391;41392;41393;41394;41395;41396;41397;41398;41399;41400;41401;41402;113668</t>
  </si>
  <si>
    <t>41402;113668</t>
  </si>
  <si>
    <t>Q9CXE7</t>
  </si>
  <si>
    <t>Transmembrane emp24 domain-containing protein 5</t>
  </si>
  <si>
    <t>Tmed5</t>
  </si>
  <si>
    <t>sp|Q9CXE7|TMED5_MOUSE Transmembrane emp24 domain-containing protein 5 OS=Mus musculus OX=10090 GN=Tmed5 PE=1 SV=1</t>
  </si>
  <si>
    <t>66775;66776;66777;66778;66779;66780;66781;66782;66783;66784;66785;66786;66787</t>
  </si>
  <si>
    <t>57506;57507;57508;57509;57510</t>
  </si>
  <si>
    <t>Q99KF1</t>
  </si>
  <si>
    <t>Transmembrane emp24 domain-containing protein 9</t>
  </si>
  <si>
    <t>Tmed9</t>
  </si>
  <si>
    <t>sp|Q99KF1|TMED9_MOUSE Transmembrane emp24 domain-containing protein 9 OS=Mus musculus OX=10090 GN=Tmed9 PE=1 SV=2</t>
  </si>
  <si>
    <t>92131;92132;92133;92134</t>
  </si>
  <si>
    <t>79833;79834;79835;79836</t>
  </si>
  <si>
    <t>Q91W52</t>
  </si>
  <si>
    <t>Transmembrane protein 19</t>
  </si>
  <si>
    <t>Tmem19</t>
  </si>
  <si>
    <t>sp|Q91W52|TMM19_MOUSE Transmembrane protein 19 OS=Mus musculus OX=10090 GN=Tmem19 PE=1 SV=1</t>
  </si>
  <si>
    <t>107046;107047;107048;107049;107050;107051;107052;107053;107054;107055;107056;107057;107058;107059;107060</t>
  </si>
  <si>
    <t>91674;91675;91676;91677;91678;91679;91680;91681;91682;91683;91684;91685</t>
  </si>
  <si>
    <t>Q5F285</t>
  </si>
  <si>
    <t>Transmembrane protein 256</t>
  </si>
  <si>
    <t>Tmem256</t>
  </si>
  <si>
    <t>sp|Q5F285|TM256_MOUSE Transmembrane protein 256 OS=Mus musculus OX=10090 GN=Tmem256 PE=1 SV=1</t>
  </si>
  <si>
    <t>3992;3993;3994;3995;3996;3997;3998;3999;4000;4001;4002;4003;4004;4005;4006</t>
  </si>
  <si>
    <t>3619;3620;3621;3622;3623;3624;3625;3626;3627;3628;3629</t>
  </si>
  <si>
    <t>Thioredoxin-related transmembrane protein 2</t>
  </si>
  <si>
    <t>Tmx2</t>
  </si>
  <si>
    <t>sp|Q9D710|TMX2_MOUSE Thioredoxin-related transmembrane protein 2 OS=Mus musculus OX=10090 GN=Tmx2 PE=1 SV=1</t>
  </si>
  <si>
    <t>5059;6746;7175</t>
  </si>
  <si>
    <t>5385;7169;7614</t>
  </si>
  <si>
    <t>91863;91864;91865;91866;91867;91868;91869;91870;91871;91872;91873;91874;91875;91876;91877;122589;122590;122591;122592;122593;122594;122595;129743;129744;129745;129746;129747;129748;129749;129750;129751</t>
  </si>
  <si>
    <t>79613;79614;79615;106259;112714;112715</t>
  </si>
  <si>
    <t>79613;106259;112715</t>
  </si>
  <si>
    <t>Q6NZL6</t>
  </si>
  <si>
    <t>Tonsoku-like protein</t>
  </si>
  <si>
    <t>Tonsl</t>
  </si>
  <si>
    <t>sp|Q6NZL6|TONSL_MOUSE Tonsoku-like protein OS=Mus musculus OX=10090 GN=Tonsl PE=1 SV=2</t>
  </si>
  <si>
    <t>1084;1085;1086;1087;1088;1089;1090;1091;1092;1093;1094;1095;1096;1097;1098;1099</t>
  </si>
  <si>
    <t>838;839;840;841;842;843;844</t>
  </si>
  <si>
    <t>Q8R4U6</t>
  </si>
  <si>
    <t>DNA topoisomerase I, mitochondrial</t>
  </si>
  <si>
    <t>Top1mt</t>
  </si>
  <si>
    <t>sp|Q8R4U6|TOP1M_MOUSE DNA topoisomerase I, mitochondrial OS=Mus musculus OX=10090 GN=Top1mt PE=2 SV=1</t>
  </si>
  <si>
    <t>4800;4801</t>
  </si>
  <si>
    <t>81979;81980;81981;81982;81983;81984;81985;81986;81987;81988;81989;81990;81991</t>
  </si>
  <si>
    <t>70833;70834;70835;70836;70837</t>
  </si>
  <si>
    <t>Q8BYU6</t>
  </si>
  <si>
    <t>Torsin-1A-interacting protein 2</t>
  </si>
  <si>
    <t>Tor1aip2</t>
  </si>
  <si>
    <t>sp|Q8BYU6|TOIP2_MOUSE Torsin-1A-interacting protein 2 OS=Mus musculus OX=10090 GN=Tor1aip2 PE=1 SV=1</t>
  </si>
  <si>
    <t>35544;35545;35546;35547;35548;35549;35550;35551;35552;35553;35554;35555;35556</t>
  </si>
  <si>
    <t>104875;104876;104877;104878;104879;104880;104881;104882;104883;104884;104885;104886;104887</t>
  </si>
  <si>
    <t>90011;90012;90013;90014;90015</t>
  </si>
  <si>
    <t>186;580;596;1128;1386;1760;2994;3881;4242;4755;5048;5463;7170</t>
  </si>
  <si>
    <t>False;False;True;True;True;False;False;False;False;False;False;True;False</t>
  </si>
  <si>
    <t>200;619;635;1210;1482;1880;3172;4098;4481;5064;5372;5809;7607</t>
  </si>
  <si>
    <t>3271;3272;3273;3274;3275;3276;3277;3278;3279;3280;3281;3282;9992;9993;9994;9995;9996;9997;9998;9999;10000;10001;10002;10003;10004;10205;10206;10207;10208;10209;10210;10211;10212;10213;10214;10215;10216;10217;10218;10219;19574;19575;19576;19577;19578;19579;19580;19581;19582;19583;19584;19585;19586;19587;19588;23931;23932;23933;23934;23935;23936;23937;23938;23939;23940;23941;23942;23943;23944;30989;30990;30991;30992;30993;30994;30995;30996;30997;30998;30999;31000;53966;53967;53968;53969;53970;53971;53972;53973;53974;53975;53976;53977;53978;53979;53980;70416;70417;70418;70419;70420;70421;70422;70423;70424;70425;77219;77220;77221;77222;77223;77224;77225;77226;77227;77228;77229;77230;77231;77232;86407;86408;86409;86410;86411;86412;86413;86414;86415;86416;86417;86418;86419;86420;86421;86422;86423;86424;86425;86426;86427;86428;86429;86430;86431;86432;86433;86434;86435;86436;86437;86438;91714;91715;91716;91717;91718;91719;91720;91721;91722;91723;91724;91725;91726;99165;99166;99167;129631;129632;129633;129634;129635;129636;129637;129638;129639;129640;129641;129642</t>
  </si>
  <si>
    <t>2983;2984;2985;2986;2987;8647;8648;8649;8650;8651;8796;8797;16829;20541;20542;20543;20544;20545;20546;20547;26690;26691;26692;26693;26694;26695;26696;26697;47098;47099;47100;60895;60896;67071;67072;74897;74898;74899;74900;74901;74902;74903;74904;74905;74906;74907;74908;74909;74910;74911;74912;74913;74914;74915;74916;74917;74918;74919;74920;74921;74922;74923;74924;79533;85277;112627;112628</t>
  </si>
  <si>
    <t>2985;8647;8796;16829;20543;26695;47099;60895;67072;74897;79533;85277;112628</t>
  </si>
  <si>
    <t>33401;33402;33403;33404;33405;33406;33407;33408</t>
  </si>
  <si>
    <t>Q3UP75</t>
  </si>
  <si>
    <t>UDP-glucuronosyltransferase 3A1</t>
  </si>
  <si>
    <t>Ugt3a1</t>
  </si>
  <si>
    <t>sp|Q3UP75|UD3A1_MOUSE UDP-glucuronosyltransferase 3A1 OS=Mus musculus OX=10090 GN=Ugt3a1 PE=1 SV=1</t>
  </si>
  <si>
    <t>1135;1497;6739</t>
  </si>
  <si>
    <t>False;False;True</t>
  </si>
  <si>
    <t>1218;1601;7162</t>
  </si>
  <si>
    <t>19726;19727;19728;19729;19730;19731;19732;19733;19734;19735;19736;19737;19738;19739;19740;25833;25834;25835;25836;25837;25838;25839;25840;25841;25842;122486;122487;122488;122489;122490;122491;122492;122493;122494;122495;122496;122497</t>
  </si>
  <si>
    <t>17013;17014;17015;17016;17017;17018;17019;17020;17021;17022;17023;17024;17025;21933;21934;21935;21936;106209;106210;106211;106212;106213;106214;106215</t>
  </si>
  <si>
    <t>17013;21936;106211</t>
  </si>
  <si>
    <t>Q9EPU0</t>
  </si>
  <si>
    <t>Regulator of nonsense transcripts 1</t>
  </si>
  <si>
    <t>Upf1</t>
  </si>
  <si>
    <t>sp|Q9EPU0|RENT1_MOUSE Regulator of nonsense transcripts 1 OS=Mus musculus OX=10090 GN=Upf1 PE=1 SV=2</t>
  </si>
  <si>
    <t>43400;43401;43402;43403;43404;43405;43406;43407;43408;43409;43410;43411;43412;43413;43414</t>
  </si>
  <si>
    <t>37815;37816;37817;37818;37819</t>
  </si>
  <si>
    <t>Q9CQ69</t>
  </si>
  <si>
    <t>Cytochrome b-c1 complex subunit 8</t>
  </si>
  <si>
    <t>Uqcrq</t>
  </si>
  <si>
    <t>sp|Q9CQ69|QCR8_MOUSE Cytochrome b-c1 complex subunit 8 OS=Mus musculus OX=10090 GN=Uqcrq PE=1 SV=3</t>
  </si>
  <si>
    <t>1298;2310;2817</t>
  </si>
  <si>
    <t>1389;2447;2987</t>
  </si>
  <si>
    <t>22326;22327;22328;22329;22330;22331;22332;22333;22334;22335;22336;22337;22338;22339;22340;22341;41124;41125;41126;50908;50909;50910;50911;50912;50913;50914;50915;50916;50917;50918</t>
  </si>
  <si>
    <t>18914;18915;18916;18917;18918;18919;18920;18921;35702;35703;44373;44374</t>
  </si>
  <si>
    <t>18918;35702;44373</t>
  </si>
  <si>
    <t>Q9CRC0</t>
  </si>
  <si>
    <t>Vitamin K epoxide reductase complex subunit 1</t>
  </si>
  <si>
    <t>Vkorc1</t>
  </si>
  <si>
    <t>sp|Q9CRC0|VKOR1_MOUSE Vitamin K epoxide reductase complex subunit 1 OS=Mus musculus OX=10090 GN=Vkorc1 PE=1 SV=1</t>
  </si>
  <si>
    <t>5754;5755;5756;5757;5758;5759;5760;5761;5762;5763;5764;5765;5766;5767;5768;5769</t>
  </si>
  <si>
    <t>5426;5427;5428;5429;5430;5431;5432;5433;5434;5435;5436;5437;5438;5439;5440;5441</t>
  </si>
  <si>
    <t>4196;4478</t>
  </si>
  <si>
    <t>4433;4733</t>
  </si>
  <si>
    <t>76361;76362;76363;76364;76365;76366;76367;76368;76369;76370;80720;80721;80722;80723;80724;80725;80726;80727;80728;80729</t>
  </si>
  <si>
    <t>66202;66203;66204;66205;66206;66207;66208;69659</t>
  </si>
  <si>
    <t>66206;69659</t>
  </si>
  <si>
    <t>Q9CQV8;P61982</t>
  </si>
  <si>
    <t>14-3-3 protein beta/alpha;14-3-3 protein beta/alpha, N-terminally processed;14-3-3 protein gamma;14-3-3 protein gamma, N-terminally processed</t>
  </si>
  <si>
    <t>Ywhab;Ywhag</t>
  </si>
  <si>
    <t>sp|Q9CQV8|1433B_MOUSE 14-3-3 protein beta/alpha OS=Mus musculus OX=10090 GN=Ywhab PE=1 SV=3;sp|P61982|1433G_MOUSE 14-3-3 protein gamma OS=Mus musculus OX=10090 GN=Ywhag PE=1 SV=2</t>
  </si>
  <si>
    <t>246;247</t>
  </si>
  <si>
    <t>4612;4777;7011</t>
  </si>
  <si>
    <t>4909;5087;7443</t>
  </si>
  <si>
    <t>83715;83716;83717;83718;83719;83720;83721;83722;83723;83724;83725;83726;86811;86812;86813;86814;86815;86816;86817;86818;86819;86820;86821;86822;86823;86824;86825;86826;127113;127114;127115;127116;127117</t>
  </si>
  <si>
    <t>72422;75153;110489;110490</t>
  </si>
  <si>
    <t>72422;75153;110489</t>
  </si>
  <si>
    <t>437;438</t>
  </si>
  <si>
    <t>P62259;P63101;P68254;P68510;O70456</t>
  </si>
  <si>
    <t>3;1;1;1;1</t>
  </si>
  <si>
    <t>2;0;0;0;0</t>
  </si>
  <si>
    <t>255;245;245;246;248</t>
  </si>
  <si>
    <t>1166;2736;4777</t>
  </si>
  <si>
    <t>True;True;False</t>
  </si>
  <si>
    <t>1249;2896;5087</t>
  </si>
  <si>
    <t>20178;20179;20180;20181;20182;20183;20184;20185;20186;20187;49096;49097;49098;49099;49100;49101;49102;49103;49104;49105;49106;49107;49108;49109;86811;86812;86813;86814;86815;86816;86817;86818;86819;86820;86821;86822;86823;86824;86825;86826</t>
  </si>
  <si>
    <t>17301;17302;42950;75153</t>
  </si>
  <si>
    <t>17302;42950;75153</t>
  </si>
  <si>
    <t>Q8BGC4</t>
  </si>
  <si>
    <t>Zinc-binding alcohol dehydrogenase domain-containing protein 2</t>
  </si>
  <si>
    <t>Zadh2</t>
  </si>
  <si>
    <t>sp|Q8BGC4|PTGR3_MOUSE Prostaglandin reductase-3 OS=Mus musculus OX=10090 GN=Zadh2 PE=1 SV=1</t>
  </si>
  <si>
    <t>2052;5447</t>
  </si>
  <si>
    <t>2180;5791</t>
  </si>
  <si>
    <t>35751;35752;35753;35754;35755;35756;98891;98892;98893;98894;98895;98896;98897;98898;98899;98900;98901;98902;98903;98904;98905;98906</t>
  </si>
  <si>
    <t>30540;85090;85091;85092;85093;85094;85095;85096;85097;85098;85099;85100</t>
  </si>
  <si>
    <t>30540;85095</t>
  </si>
  <si>
    <t>P01837</t>
  </si>
  <si>
    <t>Ig kappa chain C region</t>
  </si>
  <si>
    <t>sp|P01837|IGKC_MOUSE Immunoglobulin kappa constant OS=Mus musculus OX=10090 GN=Igkc PE=1 SV=2</t>
  </si>
  <si>
    <t>18976;18977</t>
  </si>
  <si>
    <t>1226;3544;3774;4347;4372;5242</t>
  </si>
  <si>
    <t>False;True;True;True;True;True</t>
  </si>
  <si>
    <t>1312;3749;3988;4588;4614;5575</t>
  </si>
  <si>
    <t>21205;21206;21207;21208;21209;21210;21211;21212;21213;21214;21215;21216;21217;21218;21219;21220;21221;21222;21223;21224;21225;21226;21227;21228;21229;21230;21231;21232;21233;21234;21235;64176;64177;64178;64179;64180;68465;68466;68467;68468;78759;78760;79096;95166;95167;95168;95169;95170;95171;95172;95173;95174;95175;95176;95177;95178;95179;95180;95181</t>
  </si>
  <si>
    <t>18189;18190;18191;18192;18193;18194;18195;18196;18197;18198;18199;55345;58900;58901;58902;58903;58904;58905;58906;58907;68107;68343;81970;81971;81972;81973;81974;81975;81976</t>
  </si>
  <si>
    <t>18190;55345;58906;68107;68343;81974</t>
  </si>
  <si>
    <t>7449;107450;107451;107452;107453;107454;107455;107456;107457;107458;107459;107460;107461;107462;107463;107464;107465;107466;107467;107468;107469;107470;107471;107472;107473;107474;107475;107476;107477;107478;107479;107480;107481;107482;107483;107484;107485;107486;107487;107488;107489;107490;107491;107492;107493;107494;107495;107496;107497;107498;107499;107500;107501;107502;107503;107504;107505;107506;107507;107508;107509;107510;107511;107512;107513;107514;107515;107516;107517;107681;107682;107683;107684;107685;107686;107687;107688;107689;107690;107691;107692;107693;107694;107695;107696;107697;107698;107699;107700;107701;107702;107703;107704;107705;107706;107707;107708;107709;107710;107711;107712;107713;107714;107715;107716;107717;107718;107719;107720;107721;107722;107723;107724;107725;107726;107727;107728;107729;107730;107731;107732;107733;107734;107735;107736;107737;107738;107739;107740;107741;107742;107743;107744;107745;107746;107747;107748;107749;107750;107751;107752;107753;107754;107755;107756;107757;107758;107759;107760;107761;107762;107763;107764;107765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;107813;107814;107815;107816;107817;107818;107819;107820;107821;107822;107823;107824;107825;107826;107827;107828;107829;107830;107831;107832;107833;107834;107835;107836;107837;107838;107839;107840;107841;107842;107843;107844;107845;107846;107847;107848;107849;107850;107851;107852;107853;107854;107855;107856;107857;113353;113354;113355;113356;113357;113358;113359;113360;113361;113362;113363;113364;113365;113366;113367;113368;113369;113370;113371;113372;113373;113374;113375;113376;113377;113378;113379;113380;113381;113382;113383;113384;113385;113386;113387;113388;113389;113390;113391;113392;113393;113394;113395;113396;113397;113398;113399;113400;113401;113402;113403;113404;113405;113406;113407;113408;113409;113410;113411;113412;113413;113414;113415;113416;113417;113418;113419;113420;113421;113422;113423;113424;113425;113426;113427;113428;113429;113430;113431;113432;113433;113434;113435;113436;113437;113438;113439;113440;113441;113442;113443;113444;113445;113446;113447;113448;113449;113450;113451</t>
  </si>
  <si>
    <t>1108;1222;1347;1830;3554;5229;5368;9609;9717;11056;12603;15401;15483;19525;20940;21189;22227;22351;27941;27990;28821;32325;32378;36233;37403;38783;38859;39863;41602;42478;44541;44718;45101;46017;49623;51681;52629;53417;57304;57793;58064;58375;62136;65888;74229;79024;80435;80524;83891;84347;86275;87918;89410;92654;92803;97247;100535;107397;107801;113429</t>
  </si>
  <si>
    <t>181;182;183;184;185;186;187;188;189;190;191;192;193;194;195;196;197</t>
  </si>
  <si>
    <t>75;508;566;604;616;641;671;724;743;754;854;881;900;921;1012;1116;1166</t>
  </si>
  <si>
    <t>Figure 6A</t>
  </si>
  <si>
    <t>PO DOSING</t>
  </si>
  <si>
    <t>% Change</t>
  </si>
  <si>
    <t>RAW DOSES IN PRISM</t>
  </si>
  <si>
    <t>ORAL %MPE</t>
  </si>
  <si>
    <t>MALE</t>
  </si>
  <si>
    <t>FEMALE</t>
  </si>
  <si>
    <t>Subject</t>
  </si>
  <si>
    <t>JWO17</t>
  </si>
  <si>
    <t>JWO19</t>
  </si>
  <si>
    <t>JWO20</t>
  </si>
  <si>
    <t>JWO21</t>
  </si>
  <si>
    <t>JWO22</t>
  </si>
  <si>
    <t>JWO23</t>
  </si>
  <si>
    <t>JWO29</t>
  </si>
  <si>
    <t>JWO129</t>
  </si>
  <si>
    <t>JWO130</t>
  </si>
  <si>
    <t>JWO132</t>
  </si>
  <si>
    <t>JWO134</t>
  </si>
  <si>
    <t>JWO135</t>
  </si>
  <si>
    <t>JWO140</t>
  </si>
  <si>
    <t>JWO141</t>
  </si>
  <si>
    <t>JWO143</t>
  </si>
  <si>
    <t>Dose (mg/kg)</t>
  </si>
  <si>
    <t>STATISTICS-6A PO DOSING</t>
  </si>
  <si>
    <t>log(agonist) vs. response (three parameters)</t>
  </si>
  <si>
    <t>Best-fit values</t>
  </si>
  <si>
    <t xml:space="preserve">     Bottom</t>
  </si>
  <si>
    <t>LOGARITHMIC TRANSFORMED DOSES IN PRISM</t>
  </si>
  <si>
    <t xml:space="preserve">     Top</t>
  </si>
  <si>
    <t xml:space="preserve">     LogEC50</t>
  </si>
  <si>
    <t>LOG DOSE</t>
  </si>
  <si>
    <t xml:space="preserve">     EC50</t>
  </si>
  <si>
    <t xml:space="preserve">     Span</t>
  </si>
  <si>
    <t>Std. Error</t>
  </si>
  <si>
    <t>95% CI (asymptotic)</t>
  </si>
  <si>
    <t>-38.98 to 8.745</t>
  </si>
  <si>
    <t>-33.59 to 11.11</t>
  </si>
  <si>
    <t>57.57 to 90.77</t>
  </si>
  <si>
    <t>40.34 to 79.36</t>
  </si>
  <si>
    <t>-0.5065 to 0.5188</t>
  </si>
  <si>
    <t>-0.5213 to 0.8214</t>
  </si>
  <si>
    <t>0.3115 to 3.302</t>
  </si>
  <si>
    <t>0.3011 to 6.628</t>
  </si>
  <si>
    <t>65.30 to 113.3</t>
  </si>
  <si>
    <t>46.82 to 95.37</t>
  </si>
  <si>
    <t>Goodness of Fit</t>
  </si>
  <si>
    <t xml:space="preserve">     Degrees of Freedom</t>
  </si>
  <si>
    <t xml:space="preserve">     R squared</t>
  </si>
  <si>
    <t xml:space="preserve">     Sum of Squares</t>
  </si>
  <si>
    <t xml:space="preserve">     Sy.x</t>
  </si>
  <si>
    <t>Number of points</t>
  </si>
  <si>
    <t xml:space="preserve">     # of X values</t>
  </si>
  <si>
    <t xml:space="preserve">     # Y values analyzed</t>
  </si>
  <si>
    <t>Calculation of Percent Change for MPE Curves</t>
  </si>
  <si>
    <t>ORAL DOSING MALES</t>
  </si>
  <si>
    <t>BL</t>
  </si>
  <si>
    <t>Percent Change</t>
  </si>
  <si>
    <t>Pax</t>
  </si>
  <si>
    <t>Dose</t>
  </si>
  <si>
    <t>ORAL DOSING FEMALES</t>
  </si>
  <si>
    <t>Prism Statistics- Three-way ANOVA</t>
  </si>
  <si>
    <t>**Figure 6B, SUP A</t>
  </si>
  <si>
    <t>M-Indicates Male</t>
  </si>
  <si>
    <t>Figure 6B</t>
  </si>
  <si>
    <t>Three-way ANOVA</t>
  </si>
  <si>
    <t>Matching by factor: Time</t>
  </si>
  <si>
    <t>F-Indicates Female</t>
  </si>
  <si>
    <t>Duration of Action- Oral Male/Females</t>
  </si>
  <si>
    <t>Assume sphericity?</t>
  </si>
  <si>
    <t>This data was analyzed in PRISM</t>
  </si>
  <si>
    <t>VEH (M)</t>
  </si>
  <si>
    <t>LEI-515 (M)</t>
  </si>
  <si>
    <t>VEH (F)</t>
  </si>
  <si>
    <t>LEI-515 (F)</t>
  </si>
  <si>
    <t>Time Points</t>
  </si>
  <si>
    <t>JWO18</t>
  </si>
  <si>
    <t>JWO25</t>
  </si>
  <si>
    <t>JWO26</t>
  </si>
  <si>
    <t>JWO27</t>
  </si>
  <si>
    <t>JWO28</t>
  </si>
  <si>
    <t>JWO30</t>
  </si>
  <si>
    <t>JWO31</t>
  </si>
  <si>
    <t>JWO32</t>
  </si>
  <si>
    <t>JWO131</t>
  </si>
  <si>
    <t>JWO133</t>
  </si>
  <si>
    <t>JWO136</t>
  </si>
  <si>
    <t>JWO137</t>
  </si>
  <si>
    <t>JWO138</t>
  </si>
  <si>
    <t>JWO139</t>
  </si>
  <si>
    <t>JWO142</t>
  </si>
  <si>
    <t>JWO144</t>
  </si>
  <si>
    <t>Source of Variation</t>
  </si>
  <si>
    <t>% of total variation</t>
  </si>
  <si>
    <t>Significant?</t>
  </si>
  <si>
    <t>Geisser-Greenhouse's epsilon</t>
  </si>
  <si>
    <t xml:space="preserve">PAX </t>
  </si>
  <si>
    <t>Mean Threshold (g)</t>
  </si>
  <si>
    <t>Time</t>
  </si>
  <si>
    <t>0.5HR</t>
  </si>
  <si>
    <t>Sex</t>
  </si>
  <si>
    <t>2HR</t>
  </si>
  <si>
    <t>Treatment</t>
  </si>
  <si>
    <t>6HR</t>
  </si>
  <si>
    <t>Time x Sex</t>
  </si>
  <si>
    <t>24HR</t>
  </si>
  <si>
    <t>Time x Treatment</t>
  </si>
  <si>
    <t>72HR</t>
  </si>
  <si>
    <t>Sex x Treatment</t>
  </si>
  <si>
    <t>Time x Sex x Treatment</t>
  </si>
  <si>
    <t>ANOVA table</t>
  </si>
  <si>
    <t>SS</t>
  </si>
  <si>
    <t>MS</t>
  </si>
  <si>
    <t>F (DFn, DFd)</t>
  </si>
  <si>
    <t>F (4.356, 117.6) = 22.26</t>
  </si>
  <si>
    <t>P&lt;0.0001</t>
  </si>
  <si>
    <t>F (1, 27) = 1.882</t>
  </si>
  <si>
    <t>P=0.1814</t>
  </si>
  <si>
    <t>F (1, 27) = 109.3</t>
  </si>
  <si>
    <t>Data Not Included in Analysis but in Graph</t>
  </si>
  <si>
    <t>F (5, 135) = 1.182</t>
  </si>
  <si>
    <t>P=0.3212</t>
  </si>
  <si>
    <t>Time Point</t>
  </si>
  <si>
    <t>F (5, 135) = 16.58</t>
  </si>
  <si>
    <t>F (1, 27) = 0.02605</t>
  </si>
  <si>
    <t>P=0.8730</t>
  </si>
  <si>
    <t>F (5, 135) = 0.5241</t>
  </si>
  <si>
    <t>P=0.7577</t>
  </si>
  <si>
    <t>Residual</t>
  </si>
  <si>
    <t>Data summary</t>
  </si>
  <si>
    <t>Number of columns</t>
  </si>
  <si>
    <t>2 x 2</t>
  </si>
  <si>
    <t>Number of rows (Time)</t>
  </si>
  <si>
    <t>Number of subjects (Subject)</t>
  </si>
  <si>
    <t>Number of missing values</t>
  </si>
  <si>
    <t>FIGURE 6B TIME 2-WAY ANOVA</t>
  </si>
  <si>
    <t>Two-way RM ANOVA</t>
  </si>
  <si>
    <t>Matching: Stacked</t>
  </si>
  <si>
    <t>F (15, 135) = 6.090</t>
  </si>
  <si>
    <t>F (3, 27) = 36.89</t>
  </si>
  <si>
    <t>F (27, 135) = 2.013</t>
  </si>
  <si>
    <t>P=0.0049</t>
  </si>
  <si>
    <t>FIGURE 6B TIME MULTIPLE COMPARISONS</t>
  </si>
  <si>
    <t>Tukey's multiple comparisons test</t>
  </si>
  <si>
    <t>PAX</t>
  </si>
  <si>
    <t>VEH (M) vs. LEI-515 (M)</t>
  </si>
  <si>
    <t>-0.9650 to 0.9264</t>
  </si>
  <si>
    <t>VEH (M) vs. VEH (F)</t>
  </si>
  <si>
    <t>0.09177 to 1.049</t>
  </si>
  <si>
    <t>VEH (M) vs. LEI-515 (F)</t>
  </si>
  <si>
    <t>-0.7951 to 1.003</t>
  </si>
  <si>
    <t>LEI-515 (M) vs. VEH (F)</t>
  </si>
  <si>
    <t>-0.3430 to 1.522</t>
  </si>
  <si>
    <t>LEI-515 (M) vs. LEI-515 (F)</t>
  </si>
  <si>
    <t>-0.9872 to 1.234</t>
  </si>
  <si>
    <t>VEH (F) vs. LEI-515 (F)</t>
  </si>
  <si>
    <t>-1.345 to 0.4120</t>
  </si>
  <si>
    <t>0.5</t>
  </si>
  <si>
    <t>-2.345 to -0.4461</t>
  </si>
  <si>
    <t>-0.6721 to 0.9328</t>
  </si>
  <si>
    <t>-2.196 to -0.8872</t>
  </si>
  <si>
    <t>0.4882 to 2.564</t>
  </si>
  <si>
    <t>-1.109 to 0.8176</t>
  </si>
  <si>
    <t>-2.496 to -0.8476</t>
  </si>
  <si>
    <t>2</t>
  </si>
  <si>
    <t>-3.717 to -1.509</t>
  </si>
  <si>
    <t>-0.7521 to 0.7215</t>
  </si>
  <si>
    <t>&gt;0.9999</t>
  </si>
  <si>
    <t>-3.457 to -1.157</t>
  </si>
  <si>
    <t>1.456 to 3.740</t>
  </si>
  <si>
    <t>-1.062 to 1.674</t>
  </si>
  <si>
    <t>-3.480 to -1.103</t>
  </si>
  <si>
    <t>6</t>
  </si>
  <si>
    <t>-3.052 to -0.6298</t>
  </si>
  <si>
    <t>-0.7760 to 1.262</t>
  </si>
  <si>
    <t>-2.774 to -0.8117</t>
  </si>
  <si>
    <t>0.7716 to 3.397</t>
  </si>
  <si>
    <t>-1.243 to 1.339</t>
  </si>
  <si>
    <t>-3.170 to -0.9016</t>
  </si>
  <si>
    <t>24</t>
  </si>
  <si>
    <t>-2.382 to -0.4369</t>
  </si>
  <si>
    <t>-0.1973 to 1.170</t>
  </si>
  <si>
    <t>-1.856 to 0.1635</t>
  </si>
  <si>
    <t>0.9421 to 2.850</t>
  </si>
  <si>
    <t>-0.5944 to 1.721</t>
  </si>
  <si>
    <t>-2.323 to -0.3415</t>
  </si>
  <si>
    <t>72</t>
  </si>
  <si>
    <t>-1.255 to 0.3404</t>
  </si>
  <si>
    <t>-1.126 to 0.6006</t>
  </si>
  <si>
    <t>-1.419 to 0.5331</t>
  </si>
  <si>
    <t>-0.6806 to 1.070</t>
  </si>
  <si>
    <t>-0.9707 to 0.9993</t>
  </si>
  <si>
    <t>-1.210 to 0.8498</t>
  </si>
  <si>
    <t>FIGURE 6B TREATMENT ANOVA</t>
  </si>
  <si>
    <t>Two-way ANOVA</t>
  </si>
  <si>
    <t>Ordinary</t>
  </si>
  <si>
    <t>Interaction</t>
  </si>
  <si>
    <t>SS (Type III)</t>
  </si>
  <si>
    <t>F (15, 162) = 5.210</t>
  </si>
  <si>
    <t>F (5, 162) = 19.04</t>
  </si>
  <si>
    <t>F (3, 162) = 63.52</t>
  </si>
  <si>
    <t>FIGURE 6B TREATMENT MULTIPLE COMPARISONS</t>
  </si>
  <si>
    <t>Predicted (LS) mean diff.</t>
  </si>
  <si>
    <t>-1.646 to -0.9329</t>
  </si>
  <si>
    <t>-0.1522 to 0.5363</t>
  </si>
  <si>
    <t>-1.482 to -0.7934</t>
  </si>
  <si>
    <t>1.125 to 1.838</t>
  </si>
  <si>
    <t>-0.2048 to 0.5080</t>
  </si>
  <si>
    <t>-1.674 to -0.9855</t>
  </si>
  <si>
    <t>Figure 6C Chronic Dosing Oral</t>
  </si>
  <si>
    <t>Prism Statistics</t>
  </si>
  <si>
    <t>D1-D10 Three-Way ANOVA</t>
  </si>
  <si>
    <t>**Figure 6C (D1-D10)</t>
  </si>
  <si>
    <t>D11-D20 Three-Way ANOVA</t>
  </si>
  <si>
    <t>Chronic Inj.Day</t>
  </si>
  <si>
    <t xml:space="preserve">**Figure 6C, </t>
  </si>
  <si>
    <t xml:space="preserve">D10 </t>
  </si>
  <si>
    <t xml:space="preserve">Chronic Inj. Day (Washout Days) </t>
  </si>
  <si>
    <t xml:space="preserve">D11 </t>
  </si>
  <si>
    <t>D14</t>
  </si>
  <si>
    <t>D17</t>
  </si>
  <si>
    <t>D20</t>
  </si>
  <si>
    <t>F (2.595, 70.06) = 3.174</t>
  </si>
  <si>
    <t>P=0.0357</t>
  </si>
  <si>
    <t>F (1, 27) = 0.8998</t>
  </si>
  <si>
    <t>P=0.3512</t>
  </si>
  <si>
    <t>F (1, 27) = 158.8</t>
  </si>
  <si>
    <t>F (3, 81) = 0.8913</t>
  </si>
  <si>
    <t>P=0.4493</t>
  </si>
  <si>
    <t>F (2.396, 64.70) = 5.562</t>
  </si>
  <si>
    <t>P=0.0037</t>
  </si>
  <si>
    <t>F (3, 81) = 2.395</t>
  </si>
  <si>
    <t>P=0.0743</t>
  </si>
  <si>
    <t>F (1, 27) = 0.6662</t>
  </si>
  <si>
    <t>P=0.4215</t>
  </si>
  <si>
    <t>F (1, 27) = 2.455</t>
  </si>
  <si>
    <t>P=0.1288</t>
  </si>
  <si>
    <t>F (1, 27) = 37.66</t>
  </si>
  <si>
    <t>F (3, 81) = 0.4864</t>
  </si>
  <si>
    <t>P=0.6927</t>
  </si>
  <si>
    <t>F (3, 81) = 0.5674</t>
  </si>
  <si>
    <t>P=0.6380</t>
  </si>
  <si>
    <t>F (3, 81) = 6.280</t>
  </si>
  <si>
    <t>P=0.0007</t>
  </si>
  <si>
    <t>F (1, 27) = 0.2317</t>
  </si>
  <si>
    <t>P=0.6342</t>
  </si>
  <si>
    <t>F (3, 81) = 0.1418</t>
  </si>
  <si>
    <t>P=0.9346</t>
  </si>
  <si>
    <t>DAY 1-DAY 10</t>
  </si>
  <si>
    <t>6C 2-WAY ANOVA TREATMENT</t>
  </si>
  <si>
    <t>DAY11-20 2-WAY ANOVA TREATMENT</t>
  </si>
  <si>
    <t>FIGURE 6C</t>
  </si>
  <si>
    <t>**Figure 6C, Supp C (D11-20)</t>
  </si>
  <si>
    <t>F (9, 108) = 0.7943</t>
  </si>
  <si>
    <t>P=0.6222</t>
  </si>
  <si>
    <t>F (3, 108) = 2.096</t>
  </si>
  <si>
    <t>P=0.1050</t>
  </si>
  <si>
    <t>F (3, 108) = 107.9</t>
  </si>
  <si>
    <t>DAY 1-10</t>
  </si>
  <si>
    <t>6C MULTIPLE COMPARISONS TREATMENT</t>
  </si>
  <si>
    <t>F (9, 108) = 2.122</t>
  </si>
  <si>
    <t>P=0.0336</t>
  </si>
  <si>
    <t>F (3, 108) = 5.014</t>
  </si>
  <si>
    <t>P=0.0027</t>
  </si>
  <si>
    <t>F (3, 108) = 16.65</t>
  </si>
  <si>
    <t>-2.963 to -2.032</t>
  </si>
  <si>
    <t>-0.5589 to 0.3409</t>
  </si>
  <si>
    <t>-2.504 to -1.604</t>
  </si>
  <si>
    <t>1.923 to 2.854</t>
  </si>
  <si>
    <t>-0.02226 to 0.9091</t>
  </si>
  <si>
    <t>D11-D20 MULTIPLE COMPARISONS TREATMENT</t>
  </si>
  <si>
    <t>-2.395 to -1.495</t>
  </si>
  <si>
    <t>-1.129 to -0.2974</t>
  </si>
  <si>
    <t>-0.2381 to 0.5655</t>
  </si>
  <si>
    <t>DAY 1-DAY 10 2-WAY ANOVA TIME</t>
  </si>
  <si>
    <t>-1.073 to -0.2693</t>
  </si>
  <si>
    <t>0.4611 to 1.293</t>
  </si>
  <si>
    <t>-0.3737 to 0.4581</t>
  </si>
  <si>
    <t>-1.237 to -0.4330</t>
  </si>
  <si>
    <t>Time x Drug Treatment</t>
  </si>
  <si>
    <t>Drug Treatment</t>
  </si>
  <si>
    <t>D11-D20 2-WAY ANOVA TIME</t>
  </si>
  <si>
    <t>F (9, 81) = 2.354</t>
  </si>
  <si>
    <t>P=0.0205</t>
  </si>
  <si>
    <t>F (9, 81) = 1.203</t>
  </si>
  <si>
    <t>P=0.3048</t>
  </si>
  <si>
    <t>F (3, 27) = 12.84</t>
  </si>
  <si>
    <t>F (3, 27) = 53.43</t>
  </si>
  <si>
    <t>F (27, 81) = 1.438</t>
  </si>
  <si>
    <t>P=0.1085</t>
  </si>
  <si>
    <t>F (27, 81) = 3.057</t>
  </si>
  <si>
    <t>D11-D20 MULTIPLE COMPARISONS TIME</t>
  </si>
  <si>
    <t>DAY 1-10 MULTIPLE COMPARISONS TIME</t>
  </si>
  <si>
    <t>-2.354 to -0.6264</t>
  </si>
  <si>
    <t>-0.9751 to 1.049</t>
  </si>
  <si>
    <t>-2.329 to -0.5182</t>
  </si>
  <si>
    <t>-4.308 to -1.242</t>
  </si>
  <si>
    <t>0.5013 to 2.554</t>
  </si>
  <si>
    <t>-0.8159 to 0.5021</t>
  </si>
  <si>
    <t>-0.8564 to 0.9902</t>
  </si>
  <si>
    <t>-3.290 to -1.185</t>
  </si>
  <si>
    <t>-2.517 to -0.4038</t>
  </si>
  <si>
    <t>1.085 to 4.151</t>
  </si>
  <si>
    <t>-1.090 to 2.165</t>
  </si>
  <si>
    <t>-3.134 to -1.027</t>
  </si>
  <si>
    <t>-1.471 to 0.04508</t>
  </si>
  <si>
    <t>-0.4714 to 0.6145</t>
  </si>
  <si>
    <t>-1.840 to -0.1146</t>
  </si>
  <si>
    <t>-4.009 to -1.052</t>
  </si>
  <si>
    <t>-0.002200 to 1.571</t>
  </si>
  <si>
    <t>-0.8912 to 0.7056</t>
  </si>
  <si>
    <t>-1.248 to 0.7194</t>
  </si>
  <si>
    <t>-3.015 to -1.412</t>
  </si>
  <si>
    <t>-1.935 to -0.1628</t>
  </si>
  <si>
    <t>0.9378 to 3.938</t>
  </si>
  <si>
    <t>-1.184 to 1.818</t>
  </si>
  <si>
    <t>-3.023 to -1.219</t>
  </si>
  <si>
    <t>-1.645 to 0.9523</t>
  </si>
  <si>
    <t>-0.6424 to 1.177</t>
  </si>
  <si>
    <t>-1.029 to 0.5974</t>
  </si>
  <si>
    <t>-3.397 to -2.218</t>
  </si>
  <si>
    <t>-0.7330 to 1.960</t>
  </si>
  <si>
    <t>-0.6771 to 0.6346</t>
  </si>
  <si>
    <t>-1.180 to 1.441</t>
  </si>
  <si>
    <t>-2.978 to -0.9459</t>
  </si>
  <si>
    <t>-1.423 to 0.4563</t>
  </si>
  <si>
    <t>2.114 to 3.458</t>
  </si>
  <si>
    <t>-0.1770 to 1.867</t>
  </si>
  <si>
    <t>-2.986 to -0.8956</t>
  </si>
  <si>
    <t>-0.9685 to 0.3606</t>
  </si>
  <si>
    <t>-0.5980 to 1.155</t>
  </si>
  <si>
    <t>-0.8103 to 0.6740</t>
  </si>
  <si>
    <t>-2.844 to -0.9094</t>
  </si>
  <si>
    <t>-0.3164 to 1.481</t>
  </si>
  <si>
    <t>-1.219 to 0.8888</t>
  </si>
  <si>
    <t>-0.5380 to 1.010</t>
  </si>
  <si>
    <t>-2.645 to -0.9603</t>
  </si>
  <si>
    <t>-1.291 to 0.5978</t>
  </si>
  <si>
    <t>0.6198 to 2.804</t>
  </si>
  <si>
    <t>-0.8299 to 0.9779</t>
  </si>
  <si>
    <t>-2.638 to -0.6376</t>
  </si>
  <si>
    <t>Figure 6D</t>
  </si>
  <si>
    <t>IP DOSING</t>
  </si>
  <si>
    <t>% Change Raw Dose Response</t>
  </si>
  <si>
    <t>STATISTICS-6D IP DOSING</t>
  </si>
  <si>
    <t>JWO02</t>
  </si>
  <si>
    <t>JWO03</t>
  </si>
  <si>
    <t>JWO06</t>
  </si>
  <si>
    <t>JWO08</t>
  </si>
  <si>
    <t>JWO09</t>
  </si>
  <si>
    <t>JWO11</t>
  </si>
  <si>
    <t>JWO13</t>
  </si>
  <si>
    <t>JWO14</t>
  </si>
  <si>
    <t>JWO34</t>
  </si>
  <si>
    <t>JWO35</t>
  </si>
  <si>
    <t>JWO40</t>
  </si>
  <si>
    <t>JWO42</t>
  </si>
  <si>
    <t>JWO43</t>
  </si>
  <si>
    <t>JWO44</t>
  </si>
  <si>
    <t>JWO46</t>
  </si>
  <si>
    <t>JWO48</t>
  </si>
  <si>
    <t xml:space="preserve"> Dose (mg/kg)</t>
  </si>
  <si>
    <t>Bottom</t>
  </si>
  <si>
    <t>Top</t>
  </si>
  <si>
    <t>LogEC50</t>
  </si>
  <si>
    <t>EC50</t>
  </si>
  <si>
    <t>Span</t>
  </si>
  <si>
    <t>-46.03 to 22.26</t>
  </si>
  <si>
    <t>-183.2 to 84.79</t>
  </si>
  <si>
    <t>Dose ( Log Transformed)</t>
  </si>
  <si>
    <t>70.30 to 120.3</t>
  </si>
  <si>
    <t>56.18 to 98.47</t>
  </si>
  <si>
    <t>-0.5875 to 0.6640</t>
  </si>
  <si>
    <t>-1.821 to 0.4015</t>
  </si>
  <si>
    <t>0.2585 to 4.613</t>
  </si>
  <si>
    <t>0.01511 to 2.521</t>
  </si>
  <si>
    <t>72.37 to 142.0</t>
  </si>
  <si>
    <t>-0.2368 to 253.3</t>
  </si>
  <si>
    <t>Degrees of Freedom</t>
  </si>
  <si>
    <t>R squared</t>
  </si>
  <si>
    <t>Sum of Squares</t>
  </si>
  <si>
    <t>Sy.x</t>
  </si>
  <si>
    <t># of X values</t>
  </si>
  <si>
    <t># Y values analyzed</t>
  </si>
  <si>
    <t>INTRAPERITONEAL DOSING MALES</t>
  </si>
  <si>
    <t>Pax BL</t>
  </si>
  <si>
    <t>INTRAPERITONEAL DOSING FEMALES</t>
  </si>
  <si>
    <t>Figure 6E</t>
  </si>
  <si>
    <t>Duration of Action- Intraperitoneal Male/Females</t>
  </si>
  <si>
    <t>**Figure 6E, SUP B</t>
  </si>
  <si>
    <t>Matching by factor: Time Point</t>
  </si>
  <si>
    <t>JWO01</t>
  </si>
  <si>
    <t>JWO04</t>
  </si>
  <si>
    <t>JWO05</t>
  </si>
  <si>
    <t>JWO07</t>
  </si>
  <si>
    <t>JWO10</t>
  </si>
  <si>
    <t>JWO12</t>
  </si>
  <si>
    <t>JWO15</t>
  </si>
  <si>
    <t>JWO16</t>
  </si>
  <si>
    <t>JWO33</t>
  </si>
  <si>
    <t>JWO36</t>
  </si>
  <si>
    <t>JWO38</t>
  </si>
  <si>
    <t>JWO39</t>
  </si>
  <si>
    <t>JWO41</t>
  </si>
  <si>
    <t>JWO45</t>
  </si>
  <si>
    <t>JWO47</t>
  </si>
  <si>
    <t>Time Point x Sex</t>
  </si>
  <si>
    <t>Time Point x Treatment</t>
  </si>
  <si>
    <t>Time Point x Sex x Treatment</t>
  </si>
  <si>
    <t>F (3.184, 85.98) = 19.70</t>
  </si>
  <si>
    <t>F (1, 27) = 2.480</t>
  </si>
  <si>
    <t>P=0.1269</t>
  </si>
  <si>
    <t>F (1, 27) = 146.7</t>
  </si>
  <si>
    <t>F (4, 108) = 0.6737</t>
  </si>
  <si>
    <t>P=0.6117</t>
  </si>
  <si>
    <t>F (4, 108) = 21.48</t>
  </si>
  <si>
    <t>F (1, 27) = 2.144</t>
  </si>
  <si>
    <t>P=0.1547</t>
  </si>
  <si>
    <t>F (4, 108) = 0.6987</t>
  </si>
  <si>
    <t>P=0.5945</t>
  </si>
  <si>
    <t>Number of rows (Time Point)</t>
  </si>
  <si>
    <t>FIGURE 6E</t>
  </si>
  <si>
    <t>2-WAY ANOVA TREATMENT</t>
  </si>
  <si>
    <t>F (12, 135) = 6.046</t>
  </si>
  <si>
    <t>F (4, 135) = 15.65</t>
  </si>
  <si>
    <t>F (3, 135) = 92.28</t>
  </si>
  <si>
    <t>Number of columns (Treatment)</t>
  </si>
  <si>
    <t>Number of values</t>
  </si>
  <si>
    <t>MULTIPLE COMPARISONS TREATMENT</t>
  </si>
  <si>
    <t>-2.423 to -1.625</t>
  </si>
  <si>
    <t>-0.3964 to 0.4294</t>
  </si>
  <si>
    <t>-1.970 to -1.172</t>
  </si>
  <si>
    <t>1.627 to 2.453</t>
  </si>
  <si>
    <t>0.05402 to 0.8519</t>
  </si>
  <si>
    <t>-2.000 to -1.174</t>
  </si>
  <si>
    <t>2-WAY ANOVA TIME</t>
  </si>
  <si>
    <t>F (12, 108) = 7.614</t>
  </si>
  <si>
    <t>F (3, 27) = 50.60</t>
  </si>
  <si>
    <t>F (27, 108) = 2.297</t>
  </si>
  <si>
    <t>P=0.0014</t>
  </si>
  <si>
    <t>FIGURE 6E MULTIPLE COMPARISONS TIME</t>
  </si>
  <si>
    <t>-1.829 to 0.4266</t>
  </si>
  <si>
    <t>-0.9452 to 0.7139</t>
  </si>
  <si>
    <t>-1.280 to 0.5915</t>
  </si>
  <si>
    <t>-0.5119 to 1.683</t>
  </si>
  <si>
    <t>-0.8049 to 1.519</t>
  </si>
  <si>
    <t>-1.119 to 0.6615</t>
  </si>
  <si>
    <t>-4.364 to -1.907</t>
  </si>
  <si>
    <t>-0.6316 to 0.6924</t>
  </si>
  <si>
    <t>-2.580 to -1.547</t>
  </si>
  <si>
    <t>1.905 to 4.427</t>
  </si>
  <si>
    <t>-0.1626 to 2.307</t>
  </si>
  <si>
    <t>-2.782 to -1.406</t>
  </si>
  <si>
    <t>-4.439 to -1.510</t>
  </si>
  <si>
    <t>-0.7879 to 1.046</t>
  </si>
  <si>
    <t>-3.807 to -1.615</t>
  </si>
  <si>
    <t>1.727 to 4.481</t>
  </si>
  <si>
    <t>-1.196 to 1.724</t>
  </si>
  <si>
    <t>-3.746 to -1.934</t>
  </si>
  <si>
    <t>-3.291 to -0.9304</t>
  </si>
  <si>
    <t>-0.9908 to 0.9845</t>
  </si>
  <si>
    <t>-2.650 to -0.8256</t>
  </si>
  <si>
    <t>1.002 to 3.214</t>
  </si>
  <si>
    <t>-0.6758 to 1.422</t>
  </si>
  <si>
    <t>-2.512 to -0.9578</t>
  </si>
  <si>
    <t>-2.135 to -0.2567</t>
  </si>
  <si>
    <t>-0.8215 to 0.9047</t>
  </si>
  <si>
    <t>-1.759 to -0.2352</t>
  </si>
  <si>
    <t>0.2753 to 2.199</t>
  </si>
  <si>
    <t>-0.6859 to 1.083</t>
  </si>
  <si>
    <t>-1.837 to -0.2399</t>
  </si>
  <si>
    <t>Figure 6F Chronic Dosing Intraperitoneal</t>
  </si>
  <si>
    <t>*Figure 6F D1-D10</t>
  </si>
  <si>
    <t>*Figure 6F  D11-20</t>
  </si>
  <si>
    <t>F (2.607, 70.40) = 0.5098</t>
  </si>
  <si>
    <t>P=0.6512</t>
  </si>
  <si>
    <t>F (1, 27) = 1.679</t>
  </si>
  <si>
    <t>P=0.2060</t>
  </si>
  <si>
    <t>F (2.628, 70.95) = 9.933</t>
  </si>
  <si>
    <t>F (1, 27) = 149.9</t>
  </si>
  <si>
    <t>F (1, 27) = 0.4577</t>
  </si>
  <si>
    <t>P=0.5045</t>
  </si>
  <si>
    <t>F (3, 81) = 1.516</t>
  </si>
  <si>
    <t>P=0.2165</t>
  </si>
  <si>
    <t>F (1, 27) = 38.52</t>
  </si>
  <si>
    <t>F (3, 81) = 0.2031</t>
  </si>
  <si>
    <t>P=0.8939</t>
  </si>
  <si>
    <t>F (3, 81) = 1.738</t>
  </si>
  <si>
    <t>P=0.1657</t>
  </si>
  <si>
    <t>F (1, 27) = 0.9845</t>
  </si>
  <si>
    <t>P=0.3299</t>
  </si>
  <si>
    <t>F (3, 81) = 18.49</t>
  </si>
  <si>
    <t>F (3, 81) = 2.732</t>
  </si>
  <si>
    <t>P=0.0491</t>
  </si>
  <si>
    <t>F (1, 27) = 0.5650</t>
  </si>
  <si>
    <t>P=0.4588</t>
  </si>
  <si>
    <t>F (3, 81) = 0.6919</t>
  </si>
  <si>
    <t>P=0.5596</t>
  </si>
  <si>
    <t>FIGURE 6F</t>
  </si>
  <si>
    <t>2-WAY ANOVA D11-20 TREATMENT</t>
  </si>
  <si>
    <t>*Figure 6F SUPP D D11-20</t>
  </si>
  <si>
    <t>LEI_515 M, LEI-515 F, VEH M, VEH F</t>
  </si>
  <si>
    <t>TREATMENT</t>
  </si>
  <si>
    <t>FIGURE 6F D1-D10 2-WAY ANOVA</t>
  </si>
  <si>
    <t>*Figure 6F SUPP D D1-D10</t>
  </si>
  <si>
    <t>F (9, 108) = 5.263</t>
  </si>
  <si>
    <t>F (3, 108) = 7.449</t>
  </si>
  <si>
    <t>P=0.0001</t>
  </si>
  <si>
    <t>F (9, 108) = 0.8005</t>
  </si>
  <si>
    <t>P=0.6166</t>
  </si>
  <si>
    <t>F (3, 108) = 0.2697</t>
  </si>
  <si>
    <t>P=0.8471</t>
  </si>
  <si>
    <t>F (3, 108) = 122.9</t>
  </si>
  <si>
    <t>D11-20 MULTIPLE COMPARISONS TREATMENT</t>
  </si>
  <si>
    <t>-1.425 to -0.6196</t>
  </si>
  <si>
    <t>-0.4279 to 0.4058</t>
  </si>
  <si>
    <t>-1.215 to -0.4098</t>
  </si>
  <si>
    <t>0.5944 to 1.428</t>
  </si>
  <si>
    <t>-0.1929 to 0.6126</t>
  </si>
  <si>
    <t>-1.218 to -0.3846</t>
  </si>
  <si>
    <t>D1-10 MULTIPLE COMPARISONS TREATMENT</t>
  </si>
  <si>
    <t>-3.159 to -2.212</t>
  </si>
  <si>
    <t>-0.4286 to 0.5517</t>
  </si>
  <si>
    <t>-2.695 to -1.748</t>
  </si>
  <si>
    <t>2.257 to 3.237</t>
  </si>
  <si>
    <t>-0.009411 to 0.9377</t>
  </si>
  <si>
    <t>-2.773 to -1.793</t>
  </si>
  <si>
    <t>D1-D10</t>
  </si>
  <si>
    <t>2-WAY ANOVA</t>
  </si>
  <si>
    <t>6F LEI-515 M vs LEI-515 F</t>
  </si>
  <si>
    <t>TIME x DRUG TREATMENT</t>
  </si>
  <si>
    <t>TIME</t>
  </si>
  <si>
    <t>DRUG TREATMENT</t>
  </si>
  <si>
    <t>F (9, 81) = 7.018</t>
  </si>
  <si>
    <t>F (3, 27) = 13.23</t>
  </si>
  <si>
    <t>F (27, 81) = 2.334</t>
  </si>
  <si>
    <t>P=0.0019</t>
  </si>
  <si>
    <t>F (3, 42) = 2.523</t>
  </si>
  <si>
    <t>P=0.0706</t>
  </si>
  <si>
    <t>F (2.760, 38.64) = 0.4916</t>
  </si>
  <si>
    <t>P=0.6749</t>
  </si>
  <si>
    <t>F (1, 14) = 1.779</t>
  </si>
  <si>
    <t>P=0.2036</t>
  </si>
  <si>
    <t>D11-20 TIME MULTIPLE COMPARISONS</t>
  </si>
  <si>
    <t>F (14, 42) = 6.390</t>
  </si>
  <si>
    <t>Difference between column means</t>
  </si>
  <si>
    <t>-2.891 to -0.6256</t>
  </si>
  <si>
    <t>Mean of LEI-515 (M)</t>
  </si>
  <si>
    <t>-1.017 to 0.8347</t>
  </si>
  <si>
    <t>Mean of LEI-515 (F)</t>
  </si>
  <si>
    <t>-2.831 to -0.8415</t>
  </si>
  <si>
    <t>Difference between means</t>
  </si>
  <si>
    <t>0.6892 to 2.645</t>
  </si>
  <si>
    <t>SE of difference</t>
  </si>
  <si>
    <t>-1.117 to 0.9618</t>
  </si>
  <si>
    <t>95% CI of difference</t>
  </si>
  <si>
    <t>-0.2823 to 1.211</t>
  </si>
  <si>
    <t>-2.517 to -0.9726</t>
  </si>
  <si>
    <t>MULTIPLE COMPARISONS</t>
  </si>
  <si>
    <t>LEI-515 M vs LEI-515 F</t>
  </si>
  <si>
    <t>-3.279 to -0.3852</t>
  </si>
  <si>
    <t>Šídák's multiple comparisons test</t>
  </si>
  <si>
    <t>-0.6174 to 0.7308</t>
  </si>
  <si>
    <t>-1.901 to -0.2792</t>
  </si>
  <si>
    <t>LEI-515 (M) - LEI-515 (F)</t>
  </si>
  <si>
    <t>0.4682 to 3.309</t>
  </si>
  <si>
    <t>0.09096 to 1.908</t>
  </si>
  <si>
    <t>-0.7074 to 2.191</t>
  </si>
  <si>
    <t>-0.6796 to 1.884</t>
  </si>
  <si>
    <t>-1.833 to -0.4611</t>
  </si>
  <si>
    <t>-1.506 to 1.474</t>
  </si>
  <si>
    <t>-0.7982 to 1.339</t>
  </si>
  <si>
    <t>-1.032 to 0.3107</t>
  </si>
  <si>
    <t>-0.8772 to 0.4246</t>
  </si>
  <si>
    <t>-1.144 to 0.3337</t>
  </si>
  <si>
    <t>-0.6494 to 0.9180</t>
  </si>
  <si>
    <t>6F VEH M vs VEH F</t>
  </si>
  <si>
    <t>-0.8934 to 0.8046</t>
  </si>
  <si>
    <t>-1.012 to 0.6551</t>
  </si>
  <si>
    <t>-0.7796 to 0.5027</t>
  </si>
  <si>
    <t>-0.7028 to 1.136</t>
  </si>
  <si>
    <t>-0.6687 to 0.8318</t>
  </si>
  <si>
    <t>-0.5169 to 1.227</t>
  </si>
  <si>
    <t>-0.4448 to 0.8848</t>
  </si>
  <si>
    <t>-1.066 to 0.7954</t>
  </si>
  <si>
    <t>F (3, 39) = 1.707</t>
  </si>
  <si>
    <t>F (2.115, 27.50) = 0.2098</t>
  </si>
  <si>
    <t>P=0.8236</t>
  </si>
  <si>
    <t>F (1, 13) = 0.1022</t>
  </si>
  <si>
    <t>P=0.7543</t>
  </si>
  <si>
    <t>F (13, 39) = 2.195</t>
  </si>
  <si>
    <t>P=0.0292</t>
  </si>
  <si>
    <t>Mean of VEH (M)</t>
  </si>
  <si>
    <t>Mean of VEH (F)</t>
  </si>
  <si>
    <t>-0.3545 to 0.4776</t>
  </si>
  <si>
    <t>VEH M vs VEH F</t>
  </si>
  <si>
    <t>VEH (M) - VEH (F)</t>
  </si>
  <si>
    <t>-1.035 to 0.5648</t>
  </si>
  <si>
    <t>-0.6917 to 0.9436</t>
  </si>
  <si>
    <t>-1.037 to 0.7183</t>
  </si>
  <si>
    <t>-0.4840 to 1.513</t>
  </si>
  <si>
    <t>Time Analysis</t>
  </si>
  <si>
    <t>*Figure 7A</t>
  </si>
  <si>
    <t>Data Analyzed in Prism</t>
  </si>
  <si>
    <t>Prism Analysis- 7A</t>
  </si>
  <si>
    <t>ANOVA Results</t>
  </si>
  <si>
    <t>Treatment Groups</t>
  </si>
  <si>
    <r>
      <t xml:space="preserve">  </t>
    </r>
    <r>
      <rPr>
        <b/>
        <sz val="11"/>
        <color theme="1"/>
        <rFont val="Calibri"/>
        <family val="2"/>
        <scheme val="minor"/>
      </rPr>
      <t>VEH,VEH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</si>
  <si>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VEH, LEI-515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</si>
  <si>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AM630, LEI-515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</si>
  <si>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SR144528,LEI-515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</si>
  <si>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JWO50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</si>
  <si>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JWO53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</si>
  <si>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JWO62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</si>
  <si>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JWO64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</si>
  <si>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JWO72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</si>
  <si>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JWO79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</si>
  <si>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JWO73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</si>
  <si>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JWO78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</si>
  <si>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JWO85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</si>
  <si>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JWO86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</si>
  <si>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JWO87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</si>
  <si>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JWO88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</si>
  <si>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JWO49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</si>
  <si>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JWO51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</si>
  <si>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JWO52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</si>
  <si>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JWO54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</si>
  <si>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JWO58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</si>
  <si>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JWO63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</si>
  <si>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JWO65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</si>
  <si>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JWO67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</si>
  <si>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JWO68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</si>
  <si>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JWO69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</si>
  <si>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JWO70</t>
    </r>
    <r>
      <rPr>
        <sz val="11"/>
        <color theme="1"/>
        <rFont val="Calibri"/>
        <family val="2"/>
        <scheme val="minor"/>
      </rPr>
      <t xml:space="preserve">  </t>
    </r>
  </si>
  <si>
    <r>
      <t xml:space="preserve">  </t>
    </r>
    <r>
      <rPr>
        <b/>
        <sz val="11"/>
        <color theme="1"/>
        <rFont val="Calibri"/>
        <family val="2"/>
        <scheme val="minor"/>
      </rPr>
      <t>JWO75</t>
    </r>
    <r>
      <rPr>
        <sz val="11"/>
        <color theme="1"/>
        <rFont val="Calibri"/>
        <family val="2"/>
        <scheme val="minor"/>
      </rPr>
      <t xml:space="preserve">  </t>
    </r>
  </si>
  <si>
    <t>20 MIN</t>
  </si>
  <si>
    <t>Time x DRUG TREATMENT</t>
  </si>
  <si>
    <t>F (15, 100) = 5.403</t>
  </si>
  <si>
    <t>F (3.850, 76.99) = 14.69</t>
  </si>
  <si>
    <t>F (3, 20) = 37.13</t>
  </si>
  <si>
    <t>F (20, 100) = 0.7627</t>
  </si>
  <si>
    <t>P=0.7508</t>
  </si>
  <si>
    <t>Number of columns (DRUG TREATMENT)</t>
  </si>
  <si>
    <t>Baseline Data Shown in Fig 7A</t>
  </si>
  <si>
    <t>VEH,VEH</t>
  </si>
  <si>
    <t>SR144528, LEI-515</t>
  </si>
  <si>
    <t>Prism Analysis- Multiple Comparisons-7A</t>
  </si>
  <si>
    <t>VEH, LEI-515 vs. VEH,VEH</t>
  </si>
  <si>
    <t>-1.197 to 0.4683</t>
  </si>
  <si>
    <t>VEH, LEI-515 vs. AM630, LEI-515</t>
  </si>
  <si>
    <t>-1.237 to 0.5017</t>
  </si>
  <si>
    <t>VEH, LEI-515 vs. SR144528,LEI-515</t>
  </si>
  <si>
    <t>-1.372 to 0.6816</t>
  </si>
  <si>
    <t>-0.2682 to 0.9457</t>
  </si>
  <si>
    <t>-1.082 to 0.5456</t>
  </si>
  <si>
    <t>-1.301 to 0.4773</t>
  </si>
  <si>
    <t>1.449 to 2.970</t>
  </si>
  <si>
    <t>0.6265 to 2.394</t>
  </si>
  <si>
    <t>0.3293 to 1.917</t>
  </si>
  <si>
    <t>0.9695 to 3.426</t>
  </si>
  <si>
    <t>0.8341 to 3.378</t>
  </si>
  <si>
    <t>0.6357 to 3.168</t>
  </si>
  <si>
    <t>0.9936 to 2.470</t>
  </si>
  <si>
    <t>-0.04805 to 1.864</t>
  </si>
  <si>
    <t>0.1472 to 1.664</t>
  </si>
  <si>
    <t>0.5183 to 2.094</t>
  </si>
  <si>
    <t>-0.9194 to 0.7269</t>
  </si>
  <si>
    <t>-0.6357 to 1.094</t>
  </si>
  <si>
    <t>Treatment Analysis-7A</t>
  </si>
  <si>
    <t>2-Way ANOVA</t>
  </si>
  <si>
    <t>F (15, 120) = 5.626</t>
  </si>
  <si>
    <t>F (5, 120) = 15.30</t>
  </si>
  <si>
    <t>F (3, 120) = 29.49</t>
  </si>
  <si>
    <t>7A</t>
  </si>
  <si>
    <t>Treatment Multiple Comparisons</t>
  </si>
  <si>
    <t>Compare column means (main column effect)</t>
  </si>
  <si>
    <t>0.9232 to 1.550</t>
  </si>
  <si>
    <t>0.3187 to 0.9453</t>
  </si>
  <si>
    <t>0.2538 to 0.8804</t>
  </si>
  <si>
    <t>7B</t>
  </si>
  <si>
    <t xml:space="preserve">Prism Analysis </t>
  </si>
  <si>
    <t>Figure 7B Pharm Spec CB1 Antagonists</t>
  </si>
  <si>
    <t>AM6545, LEI-515</t>
  </si>
  <si>
    <t>AM251,LEI-515</t>
  </si>
  <si>
    <t>VEH,LEI-515</t>
  </si>
  <si>
    <t>*Figure 7B</t>
  </si>
  <si>
    <t>JWO50</t>
  </si>
  <si>
    <t>JWO53</t>
  </si>
  <si>
    <t>JWO62</t>
  </si>
  <si>
    <t>JWO64</t>
  </si>
  <si>
    <t>JWO72</t>
  </si>
  <si>
    <t>JWO79</t>
  </si>
  <si>
    <t>JWO66</t>
  </si>
  <si>
    <t>JWO71</t>
  </si>
  <si>
    <t>JWO74</t>
  </si>
  <si>
    <t>JWO76</t>
  </si>
  <si>
    <t>JWO77</t>
  </si>
  <si>
    <t>JWO80</t>
  </si>
  <si>
    <t>JWO55</t>
  </si>
  <si>
    <t>JWO56</t>
  </si>
  <si>
    <t>JWO57</t>
  </si>
  <si>
    <t>JWO59</t>
  </si>
  <si>
    <t>JWO60</t>
  </si>
  <si>
    <t>JWO61</t>
  </si>
  <si>
    <t>JWO73</t>
  </si>
  <si>
    <t>JWO78</t>
  </si>
  <si>
    <t>JWO85</t>
  </si>
  <si>
    <t>JWO86</t>
  </si>
  <si>
    <t>JWO87</t>
  </si>
  <si>
    <t>JWO88</t>
  </si>
  <si>
    <t xml:space="preserve">2HR </t>
  </si>
  <si>
    <t xml:space="preserve">6HR </t>
  </si>
  <si>
    <t>Data Not Analyzed in Prism, but In Graph</t>
  </si>
  <si>
    <t>F (15, 100) = 4.241</t>
  </si>
  <si>
    <t>AM251, LEI-515</t>
  </si>
  <si>
    <t>VEH, LEI-515</t>
  </si>
  <si>
    <t>F (4.154, 83.09) = 40.26</t>
  </si>
  <si>
    <t>F (3, 20) = 23.14</t>
  </si>
  <si>
    <t>F (20, 100) = 1.665</t>
  </si>
  <si>
    <t>P=0.0522</t>
  </si>
  <si>
    <t>Number of columns (Drug Treatment)</t>
  </si>
  <si>
    <t>Prism</t>
  </si>
  <si>
    <t>Figure 7B</t>
  </si>
  <si>
    <t>Multiple Comparisons Results</t>
  </si>
  <si>
    <t>VEH, LEI-515 vs. AM6545,LEI-515</t>
  </si>
  <si>
    <t>-1.070 to 0.3316</t>
  </si>
  <si>
    <t>VEH, LEI-515 vs. AM251, LEI-515</t>
  </si>
  <si>
    <t>-1.476 to 0.7466</t>
  </si>
  <si>
    <t>-0.5102 to 0.5986</t>
  </si>
  <si>
    <t>-1.208 to 1.067</t>
  </si>
  <si>
    <t>-0.9743 to 1.352</t>
  </si>
  <si>
    <t>-0.9413 to 0.9296</t>
  </si>
  <si>
    <t>-0.5495 to 1.870</t>
  </si>
  <si>
    <t>-0.9488 to 1.749</t>
  </si>
  <si>
    <t>-0.5367 to 1.329</t>
  </si>
  <si>
    <t>-0.9072 to 0.8764</t>
  </si>
  <si>
    <t>-0.7152 to 1.638</t>
  </si>
  <si>
    <t>-0.3616 to 0.9933</t>
  </si>
  <si>
    <t>2-Way ANOVA Treatment</t>
  </si>
  <si>
    <t>Figure 7B TREATMENT</t>
  </si>
  <si>
    <t>F (15, 120) = 3.818</t>
  </si>
  <si>
    <t>F (5, 120) = 36.24</t>
  </si>
  <si>
    <t>F (3, 120) = 34.69</t>
  </si>
  <si>
    <t>Figure 7B Treatment Multiple Comparisons</t>
  </si>
  <si>
    <t>0.9044 to 1.569</t>
  </si>
  <si>
    <t>-0.1017 to 0.5624</t>
  </si>
  <si>
    <t>-0.2888 to 0.3753</t>
  </si>
  <si>
    <t>7C</t>
  </si>
  <si>
    <t>Figure 7C NO CIPN</t>
  </si>
  <si>
    <t>ANOVA Results- Prism</t>
  </si>
  <si>
    <t xml:space="preserve">7C </t>
  </si>
  <si>
    <t>VEH,VEH (CREM)</t>
  </si>
  <si>
    <t>VEH, LEI-515 (CREM)</t>
  </si>
  <si>
    <t>*Figure 7C</t>
  </si>
  <si>
    <t>JWO81</t>
  </si>
  <si>
    <t>JWO82</t>
  </si>
  <si>
    <t>JWO90</t>
  </si>
  <si>
    <t>JWO91</t>
  </si>
  <si>
    <t>JWO92</t>
  </si>
  <si>
    <t>JWO96</t>
  </si>
  <si>
    <t>JWO83</t>
  </si>
  <si>
    <t>JWO84</t>
  </si>
  <si>
    <t>JWO89</t>
  </si>
  <si>
    <t>JWO93</t>
  </si>
  <si>
    <t>JWO94</t>
  </si>
  <si>
    <t>JWO95</t>
  </si>
  <si>
    <t xml:space="preserve">20 MIN </t>
  </si>
  <si>
    <t xml:space="preserve">24HR </t>
  </si>
  <si>
    <t>F (5, 50) = 0.7892</t>
  </si>
  <si>
    <t>P=0.5625</t>
  </si>
  <si>
    <t>F (2.187, 21.87) = 0.6401</t>
  </si>
  <si>
    <t>P=0.5502</t>
  </si>
  <si>
    <t>F (1, 10) = 0.5021</t>
  </si>
  <si>
    <t>P=0.4948</t>
  </si>
  <si>
    <t>F (10, 50) = 1.302</t>
  </si>
  <si>
    <t>P=0.2555</t>
  </si>
  <si>
    <t>Data Not Analyzed, but In Graph</t>
  </si>
  <si>
    <t>VEH,LEI-515 (CREM)</t>
  </si>
  <si>
    <t>Mean of VEH,VEH (CREM)</t>
  </si>
  <si>
    <t>Mean of VEH, LEI-515 (CREM)</t>
  </si>
  <si>
    <t>-0.2995 to 0.5788</t>
  </si>
  <si>
    <t>-55.37 to -27.52</t>
  </si>
  <si>
    <t>JZL184 vs. WIN55,212-2</t>
  </si>
  <si>
    <t>-65.60 to -38.69</t>
  </si>
  <si>
    <t>LEI-515 vs. WIN55,212-2</t>
  </si>
  <si>
    <t>-24.63 to 3.226</t>
  </si>
  <si>
    <t>LEI-515 vs. JZL184</t>
  </si>
  <si>
    <t>-66.66 to -39.75</t>
  </si>
  <si>
    <t>VEH vs. WIN55,212-2</t>
  </si>
  <si>
    <t>-25.69 to 2.161</t>
  </si>
  <si>
    <t>VEH vs. JZL184</t>
  </si>
  <si>
    <t>-14.52 to 12.39</t>
  </si>
  <si>
    <t>VEH vs. LEI-515</t>
  </si>
  <si>
    <t xml:space="preserve">Treatment Multiple Comparisons </t>
  </si>
  <si>
    <t>Figure 8A</t>
  </si>
  <si>
    <t>F (3, 81) = 47.58</t>
  </si>
  <si>
    <t>F (2, 81) = 22.71</t>
  </si>
  <si>
    <t>F (6, 81) = 15.34</t>
  </si>
  <si>
    <t>*Figure 8A</t>
  </si>
  <si>
    <t>TREATMENT 2-Way ANOVA</t>
  </si>
  <si>
    <t>-77.75 to 12.18</t>
  </si>
  <si>
    <t>-97.05 to -28.72</t>
  </si>
  <si>
    <t>-68.90 to 8.692</t>
  </si>
  <si>
    <t>-99.64 to -31.41</t>
  </si>
  <si>
    <t>-71.63 to 6.152</t>
  </si>
  <si>
    <t>-11.56 to 6.290</t>
  </si>
  <si>
    <t>-142.5 to -40.70</t>
  </si>
  <si>
    <t>-144.4 to -42.63</t>
  </si>
  <si>
    <t>-7.903 to 4.030</t>
  </si>
  <si>
    <t>-145.1 to -43.25</t>
  </si>
  <si>
    <t>-8.453 to 3.320</t>
  </si>
  <si>
    <t>-3.555 to 2.295</t>
  </si>
  <si>
    <t>-7.555 to 7.675</t>
  </si>
  <si>
    <t>-3.272 to 3.270</t>
  </si>
  <si>
    <t>-7.687 to 7.565</t>
  </si>
  <si>
    <t>-4.614 to 4.754</t>
  </si>
  <si>
    <t>-7.899 to 7.919</t>
  </si>
  <si>
    <t>-4.678 to 4.821</t>
  </si>
  <si>
    <t>TIME Multiple Comparisons- Prism</t>
  </si>
  <si>
    <t>8A</t>
  </si>
  <si>
    <t>P=0.0227</t>
  </si>
  <si>
    <t>F (27, 54) = 1.898</t>
  </si>
  <si>
    <t>F (3, 27) = 32.57</t>
  </si>
  <si>
    <t>F (1.898, 51.25) = 29.52</t>
  </si>
  <si>
    <t>F (6, 54) = 19.93</t>
  </si>
  <si>
    <t>2-Way ANOVA Time</t>
  </si>
  <si>
    <t>Immobility Time (s)</t>
  </si>
  <si>
    <t>JWO127</t>
  </si>
  <si>
    <t>JWO125</t>
  </si>
  <si>
    <t>JWO117</t>
  </si>
  <si>
    <t>JWO114</t>
  </si>
  <si>
    <t>JWO113</t>
  </si>
  <si>
    <t>JWO106</t>
  </si>
  <si>
    <t>JWO102</t>
  </si>
  <si>
    <t>JWO99</t>
  </si>
  <si>
    <t>JWO124</t>
  </si>
  <si>
    <t>JWO123</t>
  </si>
  <si>
    <t>JWO120</t>
  </si>
  <si>
    <t>JWO111</t>
  </si>
  <si>
    <t>JWO110</t>
  </si>
  <si>
    <t>JWO108</t>
  </si>
  <si>
    <t>JWO101</t>
  </si>
  <si>
    <t>JWO126</t>
  </si>
  <si>
    <t>JWO121</t>
  </si>
  <si>
    <t>JWO119</t>
  </si>
  <si>
    <t>JWO116</t>
  </si>
  <si>
    <t>JWO109</t>
  </si>
  <si>
    <t>JWO107</t>
  </si>
  <si>
    <t>JWO103</t>
  </si>
  <si>
    <t>JWO98</t>
  </si>
  <si>
    <t>JWO128</t>
  </si>
  <si>
    <t>JWO112</t>
  </si>
  <si>
    <t>JWO118</t>
  </si>
  <si>
    <t>JWO115</t>
  </si>
  <si>
    <t>JWO105</t>
  </si>
  <si>
    <t>JWO104</t>
  </si>
  <si>
    <t>JWO97</t>
  </si>
  <si>
    <t>WIN55, 212-2</t>
  </si>
  <si>
    <t>JZL184</t>
  </si>
  <si>
    <t>VEH</t>
  </si>
  <si>
    <t>Figure 8A Ring Test Immobility Time</t>
  </si>
  <si>
    <t>0.7425 to 1.400</t>
  </si>
  <si>
    <t>0.5739 to 1.209</t>
  </si>
  <si>
    <t>-0.5087 to 0.1492</t>
  </si>
  <si>
    <t>0.6614 to 1.297</t>
  </si>
  <si>
    <t>-0.4212 to 0.2367</t>
  </si>
  <si>
    <t>-0.2303 to 0.4053</t>
  </si>
  <si>
    <t>Figure 8B TREATMENT Multiple Comparisons</t>
  </si>
  <si>
    <t>F (3, 81) = 32.85</t>
  </si>
  <si>
    <t>P=0.0004</t>
  </si>
  <si>
    <t>F (2, 81) = 8.589</t>
  </si>
  <si>
    <t>F (6, 81) = 13.11</t>
  </si>
  <si>
    <t>*Figure 8B</t>
  </si>
  <si>
    <t>Treatment 2-Way ANOVA</t>
  </si>
  <si>
    <t>Figure 8B</t>
  </si>
  <si>
    <t>0.1602 to 1.197</t>
  </si>
  <si>
    <t>-0.1951 to 0.7951</t>
  </si>
  <si>
    <t>-0.8710 to 0.1139</t>
  </si>
  <si>
    <t>-0.01744 to 0.8924</t>
  </si>
  <si>
    <t>-0.6940 to 0.2118</t>
  </si>
  <si>
    <t>-0.2822 to 0.5572</t>
  </si>
  <si>
    <t>1.123 to 3.252</t>
  </si>
  <si>
    <t>1.156 to 3.244</t>
  </si>
  <si>
    <t>-0.5046 to 0.5296</t>
  </si>
  <si>
    <t>1.183 to 3.267</t>
  </si>
  <si>
    <t>-0.4636 to 0.5386</t>
  </si>
  <si>
    <t>-0.2880 to 0.3380</t>
  </si>
  <si>
    <t>-0.1925 to 0.8889</t>
  </si>
  <si>
    <t>-0.5012 to 0.8512</t>
  </si>
  <si>
    <t>-0.7459 to 0.3994</t>
  </si>
  <si>
    <t>-0.3597 to 0.9097</t>
  </si>
  <si>
    <t>-0.5839 to 0.4375</t>
  </si>
  <si>
    <t>-0.5579 to 0.7579</t>
  </si>
  <si>
    <t>Multiple Comparisons- Prism</t>
  </si>
  <si>
    <t xml:space="preserve">Figure 8B </t>
  </si>
  <si>
    <t>P=0.1946</t>
  </si>
  <si>
    <t>F (27, 54) = 1.313</t>
  </si>
  <si>
    <t>F (3, 27) = 27.62</t>
  </si>
  <si>
    <t>P=0.0021</t>
  </si>
  <si>
    <t>F (1.293, 34.92) = 9.487</t>
  </si>
  <si>
    <t>F (6, 54) = 14.47</t>
  </si>
  <si>
    <t>Rectal Temperature (Degrees Celsius)</t>
  </si>
  <si>
    <t>8B</t>
  </si>
  <si>
    <t>Figure 8B Rectal Temperature</t>
  </si>
  <si>
    <t>-6.001 to -2.148</t>
  </si>
  <si>
    <t>-6.117 to -2.395</t>
  </si>
  <si>
    <t>-2.107 to 1.745</t>
  </si>
  <si>
    <t>-6.059 to -2.337</t>
  </si>
  <si>
    <t>-2.049 to 1.803</t>
  </si>
  <si>
    <t>-1.803 to 1.919</t>
  </si>
  <si>
    <t>FIGURE 8C Multiple Comparisons TREATMENT</t>
  </si>
  <si>
    <t>F (3, 81) = 17.20</t>
  </si>
  <si>
    <t>P=0.4113</t>
  </si>
  <si>
    <t>F (2, 81) = 0.8984</t>
  </si>
  <si>
    <t>P=0.0148</t>
  </si>
  <si>
    <t>F (6, 81) = 2.834</t>
  </si>
  <si>
    <t>*Figure 8C</t>
  </si>
  <si>
    <t>Figure 8C 2-WAY ANOVA Treatment</t>
  </si>
  <si>
    <t>-11.31 to 0.9241</t>
  </si>
  <si>
    <t>-12.16 to -0.4964</t>
  </si>
  <si>
    <t>-4.722 to 2.447</t>
  </si>
  <si>
    <t>-11.54 to 0.1908</t>
  </si>
  <si>
    <t>-4.168 to 3.203</t>
  </si>
  <si>
    <t>-1.763 to 3.073</t>
  </si>
  <si>
    <t>-10.08 to -2.975</t>
  </si>
  <si>
    <t>-8.467 to -1.553</t>
  </si>
  <si>
    <t>-2.398 to 5.430</t>
  </si>
  <si>
    <t>-8.277 to -3.153</t>
  </si>
  <si>
    <t>-2.511 to 4.133</t>
  </si>
  <si>
    <t>-3.899 to 2.489</t>
  </si>
  <si>
    <t>-3.581 to 2.569</t>
  </si>
  <si>
    <t>-4.122 to 1.268</t>
  </si>
  <si>
    <t>-4.190 to 2.348</t>
  </si>
  <si>
    <t>-3.867 to 1.462</t>
  </si>
  <si>
    <t>-3.946 to 2.552</t>
  </si>
  <si>
    <t>-2.700 to 3.148</t>
  </si>
  <si>
    <t>Within each row, compare columns (simple effects within rows)</t>
  </si>
  <si>
    <t>Figure 8C</t>
  </si>
  <si>
    <t>P=0.4104</t>
  </si>
  <si>
    <t>F (27, 54) = 1.065</t>
  </si>
  <si>
    <t>F (3, 27) = 16.49</t>
  </si>
  <si>
    <t>P=0.3866</t>
  </si>
  <si>
    <t>F (1.584, 42.76) = 0.9179</t>
  </si>
  <si>
    <t>P=0.0160</t>
  </si>
  <si>
    <t>F (6, 54) = 2.896</t>
  </si>
  <si>
    <t>Time (s)</t>
  </si>
  <si>
    <t>8C</t>
  </si>
  <si>
    <t>Tail Flick</t>
  </si>
  <si>
    <t>JZL184 vs. WIN2</t>
  </si>
  <si>
    <t>LEI-515 vs. WIN2</t>
  </si>
  <si>
    <t>VEH vs. WIN2</t>
  </si>
  <si>
    <t>C-D</t>
  </si>
  <si>
    <t>53.12 to 333.8</t>
  </si>
  <si>
    <t>B-D</t>
  </si>
  <si>
    <t>-220.7 to 50.53</t>
  </si>
  <si>
    <t>B-C</t>
  </si>
  <si>
    <t>-418.9 to -138.2</t>
  </si>
  <si>
    <t>A-D</t>
  </si>
  <si>
    <t>-278.2 to -7.031</t>
  </si>
  <si>
    <t>A-C</t>
  </si>
  <si>
    <t>-476.5 to -195.7</t>
  </si>
  <si>
    <t>A-B</t>
  </si>
  <si>
    <t>-193.2 to 78.03</t>
  </si>
  <si>
    <t>Figure 8D</t>
  </si>
  <si>
    <t>Number of values (total)</t>
  </si>
  <si>
    <t>Number of treatments (columns)</t>
  </si>
  <si>
    <t>Total</t>
  </si>
  <si>
    <t>Residual (within columns)</t>
  </si>
  <si>
    <t>F (3, 27) = 16.14</t>
  </si>
  <si>
    <t>Treatment (between columns)</t>
  </si>
  <si>
    <t>Are SDs significantly different (P &lt; 0.05)?</t>
  </si>
  <si>
    <t>Bartlett's statistic (corrected)</t>
  </si>
  <si>
    <t>Bartlett's test</t>
  </si>
  <si>
    <t>1.773 (3, 27)</t>
  </si>
  <si>
    <t>Brown-Forsythe test</t>
  </si>
  <si>
    <t>Significant diff. among means (P &lt; 0.05)?</t>
  </si>
  <si>
    <t>ANOVA summary</t>
  </si>
  <si>
    <t>Data sets analyzed</t>
  </si>
  <si>
    <t>AVG Paw Tremors</t>
  </si>
  <si>
    <t>8D</t>
  </si>
  <si>
    <t>Figure 8D- Paw Tremors</t>
  </si>
  <si>
    <t>-57.21 to 44.05</t>
  </si>
  <si>
    <t>-107.7 to -9.835</t>
  </si>
  <si>
    <t>-102.8 to -1.538</t>
  </si>
  <si>
    <t>-125.2 to -27.33</t>
  </si>
  <si>
    <t>-120.3 to -19.04</t>
  </si>
  <si>
    <t>-66.42 to 31.42</t>
  </si>
  <si>
    <t>Figure 8E</t>
  </si>
  <si>
    <t>P=0.0003</t>
  </si>
  <si>
    <t>F (3, 27) = 8.744</t>
  </si>
  <si>
    <t>2.262 (3, 27)</t>
  </si>
  <si>
    <t>AVG Head Twitches</t>
  </si>
  <si>
    <t>8E</t>
  </si>
  <si>
    <t>Figure 8E- Head Twitches</t>
  </si>
  <si>
    <t>0.6959 to 11.59</t>
  </si>
  <si>
    <t>-6.762 to 3.762</t>
  </si>
  <si>
    <t>-13.09 to -2.196</t>
  </si>
  <si>
    <t>-5.262 to 5.262</t>
  </si>
  <si>
    <t>Figure 8F</t>
  </si>
  <si>
    <t>F (3, 27) = 6.502</t>
  </si>
  <si>
    <t>7.883 (3, 27)</t>
  </si>
  <si>
    <t>Jumps</t>
  </si>
  <si>
    <t>8F</t>
  </si>
  <si>
    <t>Figure 8F- Jumps</t>
  </si>
  <si>
    <t>-148.8 to 81.47</t>
  </si>
  <si>
    <t>30.07 to 252.6</t>
  </si>
  <si>
    <t>59.84 to 290.1</t>
  </si>
  <si>
    <t>10.88 to 233.4</t>
  </si>
  <si>
    <t>40.65 to 271.0</t>
  </si>
  <si>
    <t>-130.4 to 92.06</t>
  </si>
  <si>
    <t>Figure 8G</t>
  </si>
  <si>
    <t>F (3, 27) = 8.774</t>
  </si>
  <si>
    <t>2.673 (3, 27)</t>
  </si>
  <si>
    <t>Scratching</t>
  </si>
  <si>
    <t>WIN2</t>
  </si>
  <si>
    <t>8G</t>
  </si>
  <si>
    <t>Figure 8G- Scratching</t>
  </si>
  <si>
    <t>Supplemental 7A</t>
  </si>
  <si>
    <t>Supplemental 7A- 2 WAY ANOVA of 6B DATA</t>
  </si>
  <si>
    <t>2-WAY ANOVA- TIME</t>
  </si>
  <si>
    <t>ANOVA Results- TIME</t>
  </si>
  <si>
    <t>7A- JUSTIFYING POOLING LEI-515 M AND LEI-515 F GROUPS</t>
  </si>
  <si>
    <t>*Figure 6B 3WAY ANOVA:Consolidated Data</t>
  </si>
  <si>
    <t>F (5, 65) = 0.4749</t>
  </si>
  <si>
    <t>P=0.7937</t>
  </si>
  <si>
    <t>F (5, 145) = 16.71</t>
  </si>
  <si>
    <t>F (3.708, 48.21) = 27.34</t>
  </si>
  <si>
    <t>F (4.311, 125.0) = 22.48</t>
  </si>
  <si>
    <t>F (1, 13) = 0.5265</t>
  </si>
  <si>
    <t>P=0.4809</t>
  </si>
  <si>
    <t>F (1, 29) = 109.0</t>
  </si>
  <si>
    <t>F (13, 65) = 1.992</t>
  </si>
  <si>
    <t>P=0.0355</t>
  </si>
  <si>
    <t>F (29, 145) = 2.027</t>
  </si>
  <si>
    <t>P=0.0035</t>
  </si>
  <si>
    <t>Mean of VEH (M+F)</t>
  </si>
  <si>
    <t>Mean of LEI-515 (M+F)</t>
  </si>
  <si>
    <t>-0.2998 to 0.6030</t>
  </si>
  <si>
    <t>-1.560 to -1.049</t>
  </si>
  <si>
    <t>MULTIPLE COMPARISONS LEI-515 MALE VS F JUSTIFYING POOLING</t>
  </si>
  <si>
    <t>-1.049 to 1.295</t>
  </si>
  <si>
    <t>-1.173 to 0.8809</t>
  </si>
  <si>
    <t>-1.137 to 1.749</t>
  </si>
  <si>
    <t>SUPP 7A</t>
  </si>
  <si>
    <t>-1.318 to 1.415</t>
  </si>
  <si>
    <t>Multiple Comparisons- TIME</t>
  </si>
  <si>
    <t>-0.6579 to 1.784</t>
  </si>
  <si>
    <t>Compare each cell mean with the other cell mean in that row</t>
  </si>
  <si>
    <t>-1.027 to 1.056</t>
  </si>
  <si>
    <t>7A- JUSTIFYING POOLING VEH M AND VEH F GROUPS</t>
  </si>
  <si>
    <t>VEH (M+F) - LEI-515 (M+F)</t>
  </si>
  <si>
    <t>-0.8494 to 0.3721</t>
  </si>
  <si>
    <t>-2.102 to -0.9755</t>
  </si>
  <si>
    <t>-3.196 to -1.689</t>
  </si>
  <si>
    <t>-2.694 to -1.180</t>
  </si>
  <si>
    <t>-2.050 to -0.6549</t>
  </si>
  <si>
    <t>-0.9415 to 0.3051</t>
  </si>
  <si>
    <t>F (5, 70) = 1.614</t>
  </si>
  <si>
    <t>P=0.1676</t>
  </si>
  <si>
    <t>N1</t>
  </si>
  <si>
    <t>N2</t>
  </si>
  <si>
    <t>t</t>
  </si>
  <si>
    <t>F (3.400, 47.60) = 0.6050</t>
  </si>
  <si>
    <t>P=0.6350</t>
  </si>
  <si>
    <t>F (1, 14) = 1.792</t>
  </si>
  <si>
    <t>P=0.2021</t>
  </si>
  <si>
    <t>F (14, 70) = 2.052</t>
  </si>
  <si>
    <t>P=0.0256</t>
  </si>
  <si>
    <t>-0.1157 to 0.4997</t>
  </si>
  <si>
    <t>Supplemental 7B- 2 WAY ANOVA of 6E DATA</t>
  </si>
  <si>
    <t>7B- JUSTIFYING POOLING LEI-515 M AND LEI-515 F GROUPS</t>
  </si>
  <si>
    <t>*Figure 6E 3way ANOVA:Consolidated Data</t>
  </si>
  <si>
    <t>Supplemental 7B</t>
  </si>
  <si>
    <t>F (4, 56) = 0.9865</t>
  </si>
  <si>
    <t>P=0.4224</t>
  </si>
  <si>
    <t>F (3.070, 42.97) = 31.21</t>
  </si>
  <si>
    <t>F (4, 116) = 21.87</t>
  </si>
  <si>
    <t>F (1, 14) = 4.020</t>
  </si>
  <si>
    <t>P=0.0647</t>
  </si>
  <si>
    <t>F (3.329, 96.53) = 20.26</t>
  </si>
  <si>
    <t>F (14, 56) = 2.016</t>
  </si>
  <si>
    <t>P=0.0329</t>
  </si>
  <si>
    <t>F (1, 29) = 134.1</t>
  </si>
  <si>
    <t>F (29, 116) = 2.570</t>
  </si>
  <si>
    <t>P=0.0002</t>
  </si>
  <si>
    <t>-0.03160 to 0.9375</t>
  </si>
  <si>
    <t>-2.124 to -1.486</t>
  </si>
  <si>
    <t>-0.8311 to 1.545</t>
  </si>
  <si>
    <t>-0.2092 to 2.354</t>
  </si>
  <si>
    <t>-1.234 to 1.761</t>
  </si>
  <si>
    <t>-0.7080 to 1.454</t>
  </si>
  <si>
    <t>SUPP 7B</t>
  </si>
  <si>
    <t>-0.7079 to 1.105</t>
  </si>
  <si>
    <t>7B- JUSTIFYING POOLING VEH M AND VEH F GROUPS</t>
  </si>
  <si>
    <t>-1.135 to 0.1970</t>
  </si>
  <si>
    <t>-3.340 to -1.888</t>
  </si>
  <si>
    <t>-3.692 to -2.114</t>
  </si>
  <si>
    <t>-2.580 to -1.266</t>
  </si>
  <si>
    <t>-1.675 to -0.5565</t>
  </si>
  <si>
    <t>F (4, 52) = 0.1271</t>
  </si>
  <si>
    <t>P=0.9720</t>
  </si>
  <si>
    <t>F (2.958, 38.46) = 0.5204</t>
  </si>
  <si>
    <t>P=0.6683</t>
  </si>
  <si>
    <t>F (1, 13) = 0.007448</t>
  </si>
  <si>
    <t>P=0.9325</t>
  </si>
  <si>
    <t>F (13, 52) = 2.961</t>
  </si>
  <si>
    <t>-0.3965 to 0.4295</t>
  </si>
  <si>
    <t>Day 1-10</t>
  </si>
  <si>
    <t>DAY 11-20</t>
  </si>
  <si>
    <t xml:space="preserve">Supplemental 7C 2 WAY ANOVA </t>
  </si>
  <si>
    <t>7C- JUSTIFYING POOLING LEI-515 M AND LEI-515 F GROUPS</t>
  </si>
  <si>
    <t>*Figure 6C 3way ANOVA D1-D10:Consolidated Data</t>
  </si>
  <si>
    <t>F (3, 39) = 0.8782</t>
  </si>
  <si>
    <t>P=0.4607</t>
  </si>
  <si>
    <t>F (3, 39) = 0.4894</t>
  </si>
  <si>
    <t>P=0.6916</t>
  </si>
  <si>
    <t>F (2.290, 29.77) = 3.419</t>
  </si>
  <si>
    <t>P=0.0404</t>
  </si>
  <si>
    <t>F (2.122, 27.58) = 10.91</t>
  </si>
  <si>
    <t>F (3, 87) = 2.326</t>
  </si>
  <si>
    <t>P=0.0803</t>
  </si>
  <si>
    <t>F (1, 13) = 2.320</t>
  </si>
  <si>
    <t>P=0.1516</t>
  </si>
  <si>
    <t>F (1, 13) = 0.04164</t>
  </si>
  <si>
    <t>P=0.8415</t>
  </si>
  <si>
    <t>F (2.673, 77.53) = 3.090</t>
  </si>
  <si>
    <t>P=0.0371</t>
  </si>
  <si>
    <t>F (13, 39) = 2.767</t>
  </si>
  <si>
    <t>P=0.0070</t>
  </si>
  <si>
    <t>F (13, 39) = 1.798</t>
  </si>
  <si>
    <t>P=0.0785</t>
  </si>
  <si>
    <t>F (1, 29) = 150.5</t>
  </si>
  <si>
    <t>F (29, 87) = 3.264</t>
  </si>
  <si>
    <t>-0.1855 to 1.072</t>
  </si>
  <si>
    <t>-0.4050 to 0.4895</t>
  </si>
  <si>
    <t>-2.574 to -1.839</t>
  </si>
  <si>
    <t>-1.068 to 2.143</t>
  </si>
  <si>
    <t>-0.8410 to 0.9748</t>
  </si>
  <si>
    <t>-1.173 to 1.807</t>
  </si>
  <si>
    <t>-1.232 to 0.7031</t>
  </si>
  <si>
    <t>-0.1662 to 1.857</t>
  </si>
  <si>
    <t>-1.168 to 1.429</t>
  </si>
  <si>
    <t>-0.8169 to 0.9649</t>
  </si>
  <si>
    <t>-0.5252 to 0.9969</t>
  </si>
  <si>
    <t>Supplemental 7C</t>
  </si>
  <si>
    <t>7C- JUSTIFYING POOLING VEH M AND VEH F GROUPS</t>
  </si>
  <si>
    <t>-3.199 to -1.620</t>
  </si>
  <si>
    <t>-3.024 to -1.606</t>
  </si>
  <si>
    <t>-2.970 to -1.722</t>
  </si>
  <si>
    <t>-2.358 to -1.152</t>
  </si>
  <si>
    <t>F (3, 42) = 0.09860</t>
  </si>
  <si>
    <t>P=0.9604</t>
  </si>
  <si>
    <t>F (3, 42) = 0.1963</t>
  </si>
  <si>
    <t>P=0.8983</t>
  </si>
  <si>
    <t>F (2.845, 39.83) = 0.7527</t>
  </si>
  <si>
    <t>P=0.5209</t>
  </si>
  <si>
    <t>F (2.539, 35.55) = 0.1028</t>
  </si>
  <si>
    <t>P=0.9385</t>
  </si>
  <si>
    <t>F (1, 14) = 0.2808</t>
  </si>
  <si>
    <t>P=0.6045</t>
  </si>
  <si>
    <t>F (1, 14) = 1.211</t>
  </si>
  <si>
    <t>P=0.2896</t>
  </si>
  <si>
    <t>F (14, 42) = 3.738</t>
  </si>
  <si>
    <t>P=0.0005</t>
  </si>
  <si>
    <t>F (14, 42) = 1.075</t>
  </si>
  <si>
    <t>P=0.4055</t>
  </si>
  <si>
    <t>Day 11-20</t>
  </si>
  <si>
    <t>-0.1553 to 0.4826</t>
  </si>
  <si>
    <t>Supplemental 7C 2 WAY ANOVA  TIME</t>
  </si>
  <si>
    <t>*Figure 6C 3way ANOVA D11-D20:Consolidated Data</t>
  </si>
  <si>
    <t>F (3, 87) = 6.662</t>
  </si>
  <si>
    <t>F (2.440, 70.75) = 5.880</t>
  </si>
  <si>
    <t>P=0.0024</t>
  </si>
  <si>
    <t>F (1, 29) = 39.05</t>
  </si>
  <si>
    <t>F (29, 87) = 1.450</t>
  </si>
  <si>
    <t>P=0.0960</t>
  </si>
  <si>
    <t>-1.026 to -0.5198</t>
  </si>
  <si>
    <t>D11-D20 TIME</t>
  </si>
  <si>
    <t>-2.074 to -0.8722</t>
  </si>
  <si>
    <t>-1.406 to -0.3733</t>
  </si>
  <si>
    <t>-1.079 to 0.2588</t>
  </si>
  <si>
    <t>-0.8414 to 0.2065</t>
  </si>
  <si>
    <t>Supplemental 7D Chronic Dosing Intraperitoneal</t>
  </si>
  <si>
    <t>2-WAY ANOVA DAY 1-10 POOLED BY SEX</t>
  </si>
  <si>
    <t>7D- JUSTIFYING POOLING LEI-515 M AND LEI-515 F GROUPS</t>
  </si>
  <si>
    <t>F (3, 87) = 0.2313</t>
  </si>
  <si>
    <t>P=0.8744</t>
  </si>
  <si>
    <t>F (3, 42) = 1.632</t>
  </si>
  <si>
    <t>P=0.1964</t>
  </si>
  <si>
    <t>F (2.767, 80.25) = 0.4411</t>
  </si>
  <si>
    <t>P=0.7086</t>
  </si>
  <si>
    <t>F (2.213, 30.99) = 23.19</t>
  </si>
  <si>
    <t>F (1, 29) = 146.2</t>
  </si>
  <si>
    <t>F (1, 14) = 0.7988</t>
  </si>
  <si>
    <t>P=0.3865</t>
  </si>
  <si>
    <t>F (29, 87) = 4.338</t>
  </si>
  <si>
    <t>F (14, 42) = 2.509</t>
  </si>
  <si>
    <t>P=0.0108</t>
  </si>
  <si>
    <t>-2.902 to -2.062</t>
  </si>
  <si>
    <t>-0.2937 to 0.7134</t>
  </si>
  <si>
    <t>2-WAY ANOVA DAY 11-20 POOLED BY SEX</t>
  </si>
  <si>
    <t>7D- JUSTIFYING POOLING VEH M AND VEH F GROUPS</t>
  </si>
  <si>
    <t>MULTIPLE COMPARISONS DAY 11-20 LEI-515 M VS LEI-515 F</t>
  </si>
  <si>
    <t>-1.100 to 0.9446</t>
  </si>
  <si>
    <t>-0.6925 to 2.176</t>
  </si>
  <si>
    <t>-0.8783 to 0.7895</t>
  </si>
  <si>
    <t>-0.4345 to 0.8745</t>
  </si>
  <si>
    <t>F (3, 87) = 18.27</t>
  </si>
  <si>
    <t>F (2.659, 77.10) = 9.731</t>
  </si>
  <si>
    <t>F (1, 29) = 39.93</t>
  </si>
  <si>
    <t>F (29, 87) = 2.221</t>
  </si>
  <si>
    <t>-1.208 to -0.6170</t>
  </si>
  <si>
    <t>F (3, 39) = 0.6327</t>
  </si>
  <si>
    <t>P=0.5984</t>
  </si>
  <si>
    <t>F (2.695, 35.03) = 1.139</t>
  </si>
  <si>
    <t>P=0.3435</t>
  </si>
  <si>
    <t>DAY 11-20 MULTIPLE COMPARISONS</t>
  </si>
  <si>
    <t>F (1, 13) = 0.004178</t>
  </si>
  <si>
    <t>P=0.9494</t>
  </si>
  <si>
    <t>F (13, 39) = 2.025</t>
  </si>
  <si>
    <t>P=0.0447</t>
  </si>
  <si>
    <t>-2.367 to -1.142</t>
  </si>
  <si>
    <t>-2.228 to -0.7470</t>
  </si>
  <si>
    <t>-0.7438 to 0.1895</t>
  </si>
  <si>
    <t>-0.6242 to 0.3650</t>
  </si>
  <si>
    <t>-0.3800 to 0.3579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</si>
</sst>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#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name val="Calibri"/>
    </font>
    <font>
      <sz val="9"/>
      <name val="Calibri"/>
    </font>
    <font>
      <sz val="9"/>
      <name val="Calibri"/>
      <family val="2"/>
    </font>
    <font>
      <b/>
      <sz val="10"/>
      <color rgb="FF000000"/>
      <name val="Arial"/>
      <family val="2"/>
    </font>
    <font>
      <b/>
      <sz val="1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8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6" fillId="0" borderId="0" applyFont="0" applyFill="0" applyBorder="0" applyAlignment="0" applyProtection="0"/>
    <xf numFmtId="0" fontId="7" fillId="2" borderId="0" applyNumberFormat="0" applyBorder="0" applyAlignment="0" applyProtection="0"/>
    <xf numFmtId="0" fontId="13" fillId="3" borderId="0" applyNumberFormat="0" applyBorder="0" applyAlignment="0" applyProtection="0"/>
    <xf numFmtId="0" fontId="20" fillId="3" borderId="0" applyNumberFormat="0" applyBorder="0" applyAlignment="0" applyProtection="0"/>
    <xf numFmtId="0" fontId="24" fillId="24" borderId="0" applyNumberFormat="0" applyBorder="0" applyAlignment="0" applyProtection="0"/>
    <xf numFmtId="0" fontId="25" fillId="0" borderId="0"/>
  </cellStyleXfs>
  <cellXfs count="3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0" fontId="10" fillId="4" borderId="0" xfId="0" applyFont="1" applyFill="1"/>
    <xf numFmtId="0" fontId="0" fillId="6" borderId="0" xfId="0" applyFill="1" applyAlignment="1">
      <alignment horizontal="center"/>
    </xf>
    <xf numFmtId="1" fontId="0" fillId="0" borderId="0" xfId="0" applyNumberFormat="1"/>
    <xf numFmtId="0" fontId="0" fillId="7" borderId="0" xfId="0" applyFill="1" applyAlignment="1">
      <alignment horizontal="right"/>
    </xf>
    <xf numFmtId="164" fontId="0" fillId="0" borderId="0" xfId="0" applyNumberFormat="1"/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0" xfId="0" applyAlignment="1">
      <alignment horizontal="right"/>
    </xf>
    <xf numFmtId="0" fontId="0" fillId="8" borderId="0" xfId="0" applyFill="1" applyAlignment="1">
      <alignment horizontal="left"/>
    </xf>
    <xf numFmtId="0" fontId="0" fillId="18" borderId="0" xfId="0" applyFill="1"/>
    <xf numFmtId="0" fontId="0" fillId="0" borderId="0" xfId="0" applyAlignment="1">
      <alignment horizontal="left"/>
    </xf>
    <xf numFmtId="21" fontId="0" fillId="0" borderId="0" xfId="0" applyNumberFormat="1" applyAlignment="1">
      <alignment horizontal="center"/>
    </xf>
    <xf numFmtId="1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21" fontId="4" fillId="0" borderId="0" xfId="0" applyNumberFormat="1" applyFont="1" applyAlignment="1">
      <alignment horizontal="center"/>
    </xf>
    <xf numFmtId="15" fontId="4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21" fontId="11" fillId="0" borderId="0" xfId="0" applyNumberFormat="1" applyFont="1" applyAlignment="1">
      <alignment horizontal="center"/>
    </xf>
    <xf numFmtId="15" fontId="11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21" fontId="12" fillId="0" borderId="0" xfId="0" applyNumberFormat="1" applyFont="1" applyAlignment="1">
      <alignment horizontal="left"/>
    </xf>
    <xf numFmtId="15" fontId="12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/>
    <xf numFmtId="0" fontId="0" fillId="0" borderId="0" xfId="0" applyAlignment="1">
      <alignment horizontal="center" vertical="center"/>
    </xf>
    <xf numFmtId="0" fontId="9" fillId="0" borderId="0" xfId="0" applyFont="1"/>
    <xf numFmtId="0" fontId="0" fillId="0" borderId="0" xfId="0" applyAlignment="1">
      <alignment horizontal="left" vertical="center"/>
    </xf>
    <xf numFmtId="0" fontId="9" fillId="0" borderId="0" xfId="0" applyFont="1" applyAlignment="1">
      <alignment vertical="center"/>
    </xf>
    <xf numFmtId="0" fontId="8" fillId="0" borderId="0" xfId="0" applyFont="1"/>
    <xf numFmtId="0" fontId="0" fillId="0" borderId="0" xfId="0" applyAlignment="1">
      <alignment horizontal="left" vertical="top"/>
    </xf>
    <xf numFmtId="0" fontId="14" fillId="0" borderId="6" xfId="0" applyFont="1" applyBorder="1" applyAlignment="1">
      <alignment horizontal="left" vertical="top"/>
    </xf>
    <xf numFmtId="0" fontId="14" fillId="0" borderId="7" xfId="0" applyFont="1" applyBorder="1" applyAlignment="1">
      <alignment horizontal="left" vertical="top"/>
    </xf>
    <xf numFmtId="0" fontId="14" fillId="0" borderId="7" xfId="0" applyFont="1" applyBorder="1"/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 vertical="top"/>
    </xf>
    <xf numFmtId="0" fontId="14" fillId="0" borderId="0" xfId="0" applyFont="1" applyAlignment="1">
      <alignment horizontal="left" vertical="top"/>
    </xf>
    <xf numFmtId="0" fontId="14" fillId="0" borderId="0" xfId="0" applyFont="1"/>
    <xf numFmtId="0" fontId="14" fillId="0" borderId="10" xfId="0" applyFont="1" applyBorder="1" applyAlignment="1">
      <alignment horizontal="left"/>
    </xf>
    <xf numFmtId="164" fontId="1" fillId="0" borderId="9" xfId="0" applyNumberFormat="1" applyFont="1" applyBorder="1" applyAlignment="1">
      <alignment horizontal="left" vertical="top"/>
    </xf>
    <xf numFmtId="164" fontId="1" fillId="0" borderId="0" xfId="0" applyNumberFormat="1" applyFont="1" applyAlignment="1">
      <alignment horizontal="left" vertical="top"/>
    </xf>
    <xf numFmtId="0" fontId="14" fillId="19" borderId="0" xfId="0" applyFont="1" applyFill="1"/>
    <xf numFmtId="0" fontId="14" fillId="0" borderId="11" xfId="0" applyFont="1" applyBorder="1" applyAlignment="1">
      <alignment horizontal="left" vertical="top"/>
    </xf>
    <xf numFmtId="0" fontId="14" fillId="0" borderId="12" xfId="0" applyFont="1" applyBorder="1" applyAlignment="1">
      <alignment horizontal="left" vertical="top"/>
    </xf>
    <xf numFmtId="0" fontId="9" fillId="0" borderId="13" xfId="0" applyFont="1" applyBorder="1" applyAlignment="1">
      <alignment horizontal="left" vertical="top"/>
    </xf>
    <xf numFmtId="0" fontId="1" fillId="0" borderId="7" xfId="0" applyFont="1" applyBorder="1"/>
    <xf numFmtId="0" fontId="1" fillId="0" borderId="8" xfId="0" applyFont="1" applyBorder="1" applyAlignment="1">
      <alignment horizontal="left"/>
    </xf>
    <xf numFmtId="0" fontId="14" fillId="19" borderId="0" xfId="0" applyFont="1" applyFill="1" applyAlignment="1">
      <alignment horizontal="left" vertical="top"/>
    </xf>
    <xf numFmtId="0" fontId="1" fillId="0" borderId="10" xfId="0" applyFont="1" applyBorder="1" applyAlignment="1">
      <alignment horizontal="left"/>
    </xf>
    <xf numFmtId="0" fontId="1" fillId="19" borderId="0" xfId="0" applyFont="1" applyFill="1"/>
    <xf numFmtId="0" fontId="9" fillId="0" borderId="0" xfId="0" applyFont="1" applyAlignment="1">
      <alignment horizontal="left" vertical="top"/>
    </xf>
    <xf numFmtId="0" fontId="1" fillId="20" borderId="0" xfId="0" applyFont="1" applyFill="1" applyAlignment="1">
      <alignment horizontal="left" vertical="top"/>
    </xf>
    <xf numFmtId="2" fontId="1" fillId="7" borderId="14" xfId="0" applyNumberFormat="1" applyFont="1" applyFill="1" applyBorder="1" applyAlignment="1">
      <alignment horizontal="center" vertical="center"/>
    </xf>
    <xf numFmtId="164" fontId="1" fillId="0" borderId="15" xfId="0" applyNumberFormat="1" applyFont="1" applyBorder="1" applyAlignment="1">
      <alignment horizontal="center" vertical="center"/>
    </xf>
    <xf numFmtId="164" fontId="1" fillId="7" borderId="14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16" xfId="0" applyNumberFormat="1" applyFont="1" applyBorder="1" applyAlignment="1">
      <alignment horizontal="center" vertical="center"/>
    </xf>
    <xf numFmtId="164" fontId="1" fillId="21" borderId="16" xfId="0" applyNumberFormat="1" applyFont="1" applyFill="1" applyBorder="1" applyAlignment="1">
      <alignment horizontal="center" vertical="center"/>
    </xf>
    <xf numFmtId="164" fontId="1" fillId="21" borderId="0" xfId="0" applyNumberFormat="1" applyFont="1" applyFill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4" fillId="0" borderId="16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19" borderId="1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17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11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5" borderId="0" xfId="0" applyFill="1" applyAlignment="1">
      <alignment horizontal="left" vertical="top"/>
    </xf>
    <xf numFmtId="0" fontId="1" fillId="5" borderId="0" xfId="0" applyFont="1" applyFill="1" applyAlignment="1">
      <alignment horizontal="left" vertical="top"/>
    </xf>
    <xf numFmtId="0" fontId="16" fillId="5" borderId="0" xfId="0" applyFont="1" applyFill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1" fillId="0" borderId="9" xfId="0" applyFont="1" applyBorder="1" applyAlignment="1">
      <alignment horizontal="left" vertical="top"/>
    </xf>
    <xf numFmtId="0" fontId="1" fillId="19" borderId="0" xfId="0" applyFont="1" applyFill="1" applyAlignment="1">
      <alignment horizontal="left" vertical="top"/>
    </xf>
    <xf numFmtId="0" fontId="17" fillId="0" borderId="0" xfId="0" applyFont="1" applyAlignment="1">
      <alignment horizontal="left" vertical="top"/>
    </xf>
    <xf numFmtId="164" fontId="0" fillId="0" borderId="0" xfId="0" applyNumberFormat="1" applyAlignment="1">
      <alignment horizontal="left" vertical="top"/>
    </xf>
    <xf numFmtId="0" fontId="1" fillId="15" borderId="0" xfId="0" applyFont="1" applyFill="1" applyAlignment="1">
      <alignment horizontal="left" vertical="top"/>
    </xf>
    <xf numFmtId="0" fontId="14" fillId="15" borderId="0" xfId="0" applyFont="1" applyFill="1" applyAlignment="1">
      <alignment horizontal="left" vertical="top"/>
    </xf>
    <xf numFmtId="164" fontId="1" fillId="7" borderId="0" xfId="0" applyNumberFormat="1" applyFont="1" applyFill="1" applyAlignment="1">
      <alignment horizontal="center" vertical="center"/>
    </xf>
    <xf numFmtId="164" fontId="1" fillId="11" borderId="16" xfId="0" applyNumberFormat="1" applyFont="1" applyFill="1" applyBorder="1" applyAlignment="1">
      <alignment horizontal="center" vertical="center"/>
    </xf>
    <xf numFmtId="164" fontId="1" fillId="11" borderId="0" xfId="0" applyNumberFormat="1" applyFont="1" applyFill="1" applyAlignment="1">
      <alignment horizontal="center" vertical="center"/>
    </xf>
    <xf numFmtId="164" fontId="14" fillId="21" borderId="0" xfId="0" applyNumberFormat="1" applyFont="1" applyFill="1" applyAlignment="1">
      <alignment horizontal="center" vertical="center"/>
    </xf>
    <xf numFmtId="0" fontId="1" fillId="0" borderId="6" xfId="0" applyFont="1" applyBorder="1" applyAlignment="1">
      <alignment horizontal="left" vertical="top"/>
    </xf>
    <xf numFmtId="0" fontId="1" fillId="7" borderId="0" xfId="0" applyFont="1" applyFill="1" applyAlignment="1">
      <alignment horizontal="left" vertical="top"/>
    </xf>
    <xf numFmtId="0" fontId="1" fillId="7" borderId="10" xfId="0" applyFont="1" applyFill="1" applyBorder="1" applyAlignment="1">
      <alignment horizontal="left" vertical="top"/>
    </xf>
    <xf numFmtId="0" fontId="17" fillId="0" borderId="10" xfId="0" applyFont="1" applyBorder="1" applyAlignment="1">
      <alignment horizontal="left" vertical="top"/>
    </xf>
    <xf numFmtId="0" fontId="1" fillId="22" borderId="0" xfId="0" applyFont="1" applyFill="1" applyAlignment="1">
      <alignment horizontal="left" vertical="top"/>
    </xf>
    <xf numFmtId="0" fontId="1" fillId="20" borderId="10" xfId="0" applyFont="1" applyFill="1" applyBorder="1" applyAlignment="1">
      <alignment horizontal="left" vertical="top"/>
    </xf>
    <xf numFmtId="0" fontId="0" fillId="21" borderId="0" xfId="0" applyFill="1" applyAlignment="1">
      <alignment horizontal="left" vertical="top"/>
    </xf>
    <xf numFmtId="0" fontId="0" fillId="23" borderId="0" xfId="0" applyFill="1" applyAlignment="1">
      <alignment horizontal="left" vertical="top"/>
    </xf>
    <xf numFmtId="0" fontId="0" fillId="21" borderId="18" xfId="0" applyFill="1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164" fontId="1" fillId="0" borderId="18" xfId="0" applyNumberFormat="1" applyFont="1" applyBorder="1" applyAlignment="1">
      <alignment horizontal="center" vertical="center"/>
    </xf>
    <xf numFmtId="164" fontId="14" fillId="21" borderId="16" xfId="0" applyNumberFormat="1" applyFont="1" applyFill="1" applyBorder="1" applyAlignment="1">
      <alignment horizontal="center" vertical="center"/>
    </xf>
    <xf numFmtId="164" fontId="18" fillId="0" borderId="16" xfId="0" applyNumberFormat="1" applyFont="1" applyBorder="1" applyAlignment="1">
      <alignment horizontal="center" vertical="center"/>
    </xf>
    <xf numFmtId="164" fontId="14" fillId="0" borderId="17" xfId="0" applyNumberFormat="1" applyFont="1" applyBorder="1" applyAlignment="1">
      <alignment horizontal="center" vertical="center"/>
    </xf>
    <xf numFmtId="2" fontId="1" fillId="7" borderId="18" xfId="0" applyNumberFormat="1" applyFont="1" applyFill="1" applyBorder="1" applyAlignment="1">
      <alignment horizontal="center"/>
    </xf>
    <xf numFmtId="164" fontId="1" fillId="7" borderId="18" xfId="0" applyNumberFormat="1" applyFont="1" applyFill="1" applyBorder="1" applyAlignment="1">
      <alignment horizontal="center"/>
    </xf>
    <xf numFmtId="164" fontId="14" fillId="21" borderId="16" xfId="0" applyNumberFormat="1" applyFont="1" applyFill="1" applyBorder="1" applyAlignment="1">
      <alignment horizontal="center"/>
    </xf>
    <xf numFmtId="164" fontId="1" fillId="21" borderId="14" xfId="0" applyNumberFormat="1" applyFont="1" applyFill="1" applyBorder="1" applyAlignment="1">
      <alignment horizontal="center"/>
    </xf>
    <xf numFmtId="164" fontId="1" fillId="21" borderId="16" xfId="0" applyNumberFormat="1" applyFont="1" applyFill="1" applyBorder="1" applyAlignment="1">
      <alignment horizontal="center"/>
    </xf>
    <xf numFmtId="164" fontId="14" fillId="0" borderId="16" xfId="0" applyNumberFormat="1" applyFont="1" applyBorder="1" applyAlignment="1">
      <alignment horizontal="center"/>
    </xf>
    <xf numFmtId="164" fontId="1" fillId="0" borderId="16" xfId="0" applyNumberFormat="1" applyFont="1" applyBorder="1" applyAlignment="1">
      <alignment horizontal="center"/>
    </xf>
    <xf numFmtId="164" fontId="14" fillId="0" borderId="17" xfId="0" applyNumberFormat="1" applyFont="1" applyBorder="1" applyAlignment="1">
      <alignment horizontal="center"/>
    </xf>
    <xf numFmtId="164" fontId="1" fillId="0" borderId="17" xfId="0" applyNumberFormat="1" applyFont="1" applyBorder="1" applyAlignment="1">
      <alignment horizontal="center"/>
    </xf>
    <xf numFmtId="0" fontId="14" fillId="19" borderId="16" xfId="0" applyFont="1" applyFill="1" applyBorder="1" applyAlignment="1">
      <alignment horizontal="center"/>
    </xf>
    <xf numFmtId="0" fontId="15" fillId="0" borderId="0" xfId="0" applyFont="1"/>
    <xf numFmtId="0" fontId="0" fillId="5" borderId="0" xfId="0" applyFill="1"/>
    <xf numFmtId="0" fontId="16" fillId="5" borderId="0" xfId="0" applyFont="1" applyFill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9" fillId="0" borderId="13" xfId="0" applyFont="1" applyBorder="1"/>
    <xf numFmtId="0" fontId="2" fillId="5" borderId="0" xfId="0" applyFont="1" applyFill="1"/>
    <xf numFmtId="9" fontId="0" fillId="0" borderId="0" xfId="1" applyFont="1" applyFill="1"/>
    <xf numFmtId="11" fontId="0" fillId="0" borderId="0" xfId="0" applyNumberFormat="1"/>
    <xf numFmtId="0" fontId="19" fillId="0" borderId="0" xfId="0" applyFont="1"/>
    <xf numFmtId="3" fontId="0" fillId="0" borderId="0" xfId="0" applyNumberFormat="1"/>
    <xf numFmtId="0" fontId="9" fillId="0" borderId="12" xfId="0" applyFont="1" applyBorder="1"/>
    <xf numFmtId="0" fontId="9" fillId="0" borderId="11" xfId="0" applyFont="1" applyBorder="1"/>
    <xf numFmtId="0" fontId="9" fillId="0" borderId="10" xfId="0" applyFont="1" applyBorder="1"/>
    <xf numFmtId="0" fontId="9" fillId="0" borderId="9" xfId="0" applyFont="1" applyBorder="1"/>
    <xf numFmtId="0" fontId="9" fillId="0" borderId="8" xfId="0" applyFont="1" applyBorder="1"/>
    <xf numFmtId="0" fontId="0" fillId="0" borderId="10" xfId="0" applyBorder="1"/>
    <xf numFmtId="0" fontId="21" fillId="3" borderId="13" xfId="4" applyFont="1" applyBorder="1"/>
    <xf numFmtId="4" fontId="0" fillId="0" borderId="0" xfId="0" applyNumberFormat="1"/>
    <xf numFmtId="0" fontId="9" fillId="0" borderId="1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22" fillId="2" borderId="0" xfId="2" applyFont="1" applyBorder="1"/>
    <xf numFmtId="0" fontId="22" fillId="2" borderId="9" xfId="2" applyFont="1" applyBorder="1"/>
    <xf numFmtId="0" fontId="0" fillId="0" borderId="10" xfId="0" applyBorder="1" applyAlignment="1">
      <alignment horizontal="center"/>
    </xf>
    <xf numFmtId="4" fontId="11" fillId="0" borderId="0" xfId="2" applyNumberFormat="1" applyFont="1" applyFill="1" applyBorder="1" applyAlignment="1">
      <alignment horizontal="center"/>
    </xf>
    <xf numFmtId="0" fontId="7" fillId="2" borderId="0" xfId="2" applyBorder="1"/>
    <xf numFmtId="0" fontId="7" fillId="2" borderId="9" xfId="2" applyBorder="1"/>
    <xf numFmtId="2" fontId="11" fillId="0" borderId="0" xfId="3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2" fontId="11" fillId="0" borderId="7" xfId="3" applyNumberFormat="1" applyFont="1" applyFill="1" applyBorder="1" applyAlignment="1">
      <alignment horizontal="center"/>
    </xf>
    <xf numFmtId="0" fontId="9" fillId="0" borderId="7" xfId="0" applyFont="1" applyBorder="1"/>
    <xf numFmtId="0" fontId="7" fillId="2" borderId="7" xfId="2" applyBorder="1"/>
    <xf numFmtId="0" fontId="7" fillId="2" borderId="6" xfId="2" applyBorder="1"/>
    <xf numFmtId="0" fontId="13" fillId="3" borderId="21" xfId="3" applyBorder="1"/>
    <xf numFmtId="0" fontId="13" fillId="3" borderId="22" xfId="3" applyBorder="1"/>
    <xf numFmtId="0" fontId="13" fillId="3" borderId="23" xfId="3" applyBorder="1"/>
    <xf numFmtId="0" fontId="13" fillId="3" borderId="24" xfId="3" applyBorder="1"/>
    <xf numFmtId="0" fontId="13" fillId="3" borderId="25" xfId="3" applyBorder="1"/>
    <xf numFmtId="0" fontId="13" fillId="3" borderId="26" xfId="3" applyBorder="1"/>
    <xf numFmtId="0" fontId="13" fillId="3" borderId="13" xfId="3" applyBorder="1"/>
    <xf numFmtId="0" fontId="13" fillId="3" borderId="12" xfId="3" applyBorder="1"/>
    <xf numFmtId="0" fontId="13" fillId="3" borderId="11" xfId="3" applyBorder="1"/>
    <xf numFmtId="0" fontId="13" fillId="3" borderId="8" xfId="3" applyBorder="1"/>
    <xf numFmtId="0" fontId="13" fillId="3" borderId="7" xfId="3" applyBorder="1"/>
    <xf numFmtId="0" fontId="13" fillId="3" borderId="6" xfId="3" applyBorder="1"/>
    <xf numFmtId="0" fontId="11" fillId="0" borderId="0" xfId="6" applyFont="1"/>
    <xf numFmtId="0" fontId="11" fillId="0" borderId="0" xfId="5" applyFont="1" applyFill="1"/>
    <xf numFmtId="0" fontId="11" fillId="7" borderId="0" xfId="4" applyFont="1" applyFill="1"/>
    <xf numFmtId="0" fontId="11" fillId="7" borderId="0" xfId="6" applyFont="1" applyFill="1"/>
    <xf numFmtId="0" fontId="11" fillId="0" borderId="0" xfId="4" applyFont="1" applyFill="1"/>
    <xf numFmtId="0" fontId="11" fillId="0" borderId="0" xfId="2" applyFont="1" applyFill="1"/>
    <xf numFmtId="0" fontId="4" fillId="0" borderId="0" xfId="6" applyFont="1"/>
    <xf numFmtId="0" fontId="4" fillId="7" borderId="0" xfId="6" applyFont="1" applyFill="1"/>
    <xf numFmtId="0" fontId="25" fillId="0" borderId="0" xfId="6"/>
    <xf numFmtId="0" fontId="26" fillId="0" borderId="0" xfId="6" applyFont="1" applyAlignment="1">
      <alignment horizontal="center" textRotation="90"/>
    </xf>
    <xf numFmtId="0" fontId="27" fillId="0" borderId="0" xfId="6" applyFont="1"/>
    <xf numFmtId="2" fontId="27" fillId="0" borderId="0" xfId="6" applyNumberFormat="1" applyFont="1"/>
    <xf numFmtId="166" fontId="27" fillId="0" borderId="0" xfId="6" applyNumberFormat="1" applyFont="1"/>
    <xf numFmtId="0" fontId="28" fillId="0" borderId="0" xfId="6" applyFont="1"/>
    <xf numFmtId="0" fontId="11" fillId="19" borderId="0" xfId="6" applyFont="1" applyFill="1"/>
    <xf numFmtId="0" fontId="11" fillId="19" borderId="0" xfId="5" applyFont="1" applyFill="1"/>
    <xf numFmtId="0" fontId="11" fillId="19" borderId="0" xfId="2" applyFont="1" applyFill="1"/>
    <xf numFmtId="17" fontId="11" fillId="0" borderId="0" xfId="6" applyNumberFormat="1" applyFont="1"/>
    <xf numFmtId="0" fontId="0" fillId="0" borderId="13" xfId="0" applyBorder="1"/>
    <xf numFmtId="0" fontId="9" fillId="0" borderId="15" xfId="0" applyFont="1" applyBorder="1"/>
    <xf numFmtId="0" fontId="9" fillId="0" borderId="27" xfId="0" applyFont="1" applyBorder="1"/>
    <xf numFmtId="0" fontId="9" fillId="0" borderId="6" xfId="0" applyFont="1" applyBorder="1"/>
    <xf numFmtId="0" fontId="0" fillId="0" borderId="8" xfId="0" applyBorder="1"/>
    <xf numFmtId="0" fontId="17" fillId="0" borderId="0" xfId="0" applyFont="1" applyAlignment="1">
      <alignment horizontal="left"/>
    </xf>
    <xf numFmtId="0" fontId="1" fillId="0" borderId="9" xfId="0" applyFont="1" applyBorder="1"/>
    <xf numFmtId="0" fontId="9" fillId="0" borderId="28" xfId="0" applyFont="1" applyBorder="1"/>
    <xf numFmtId="0" fontId="17" fillId="0" borderId="7" xfId="0" applyFont="1" applyBorder="1" applyAlignment="1">
      <alignment horizontal="left"/>
    </xf>
    <xf numFmtId="0" fontId="1" fillId="0" borderId="6" xfId="0" applyFont="1" applyBorder="1"/>
    <xf numFmtId="0" fontId="17" fillId="0" borderId="13" xfId="0" applyFont="1" applyBorder="1" applyAlignment="1">
      <alignment horizontal="left"/>
    </xf>
    <xf numFmtId="0" fontId="17" fillId="0" borderId="12" xfId="0" applyFont="1" applyBorder="1"/>
    <xf numFmtId="0" fontId="17" fillId="0" borderId="10" xfId="0" applyFont="1" applyBorder="1" applyAlignment="1">
      <alignment horizontal="left"/>
    </xf>
    <xf numFmtId="0" fontId="17" fillId="0" borderId="0" xfId="0" applyFont="1"/>
    <xf numFmtId="0" fontId="0" fillId="0" borderId="17" xfId="0" applyBorder="1"/>
    <xf numFmtId="0" fontId="9" fillId="0" borderId="17" xfId="0" applyFont="1" applyBorder="1"/>
    <xf numFmtId="0" fontId="9" fillId="0" borderId="16" xfId="0" applyFont="1" applyBorder="1"/>
    <xf numFmtId="0" fontId="9" fillId="0" borderId="14" xfId="0" applyFont="1" applyBorder="1"/>
    <xf numFmtId="0" fontId="9" fillId="0" borderId="18" xfId="0" applyFont="1" applyBorder="1"/>
    <xf numFmtId="0" fontId="0" fillId="0" borderId="14" xfId="0" applyBorder="1"/>
    <xf numFmtId="0" fontId="17" fillId="0" borderId="8" xfId="0" applyFont="1" applyBorder="1" applyAlignment="1">
      <alignment horizontal="left"/>
    </xf>
    <xf numFmtId="0" fontId="17" fillId="0" borderId="7" xfId="0" applyFont="1" applyBorder="1"/>
    <xf numFmtId="0" fontId="17" fillId="0" borderId="11" xfId="0" applyFont="1" applyBorder="1"/>
    <xf numFmtId="0" fontId="17" fillId="0" borderId="9" xfId="0" applyFont="1" applyBorder="1"/>
    <xf numFmtId="0" fontId="17" fillId="0" borderId="6" xfId="0" applyFont="1" applyBorder="1"/>
    <xf numFmtId="0" fontId="17" fillId="0" borderId="13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0" fillId="0" borderId="16" xfId="0" applyBorder="1"/>
    <xf numFmtId="0" fontId="0" fillId="0" borderId="15" xfId="0" applyBorder="1"/>
    <xf numFmtId="0" fontId="9" fillId="0" borderId="12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9" fillId="0" borderId="17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0" fillId="0" borderId="13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0" xfId="0" applyAlignment="1">
      <alignment vertical="top"/>
    </xf>
    <xf numFmtId="0" fontId="0" fillId="0" borderId="9" xfId="0" applyBorder="1" applyAlignment="1">
      <alignment vertical="top"/>
    </xf>
    <xf numFmtId="0" fontId="9" fillId="0" borderId="16" xfId="0" applyFont="1" applyBorder="1" applyAlignment="1">
      <alignment vertical="top"/>
    </xf>
    <xf numFmtId="0" fontId="9" fillId="0" borderId="9" xfId="0" applyFont="1" applyBorder="1" applyAlignment="1">
      <alignment vertical="top"/>
    </xf>
    <xf numFmtId="0" fontId="0" fillId="0" borderId="10" xfId="0" applyBorder="1" applyAlignment="1">
      <alignment vertical="top"/>
    </xf>
    <xf numFmtId="0" fontId="9" fillId="0" borderId="14" xfId="0" applyFont="1" applyBorder="1" applyAlignment="1">
      <alignment vertical="top"/>
    </xf>
    <xf numFmtId="0" fontId="9" fillId="0" borderId="6" xfId="0" applyFont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9" fillId="0" borderId="18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9" fillId="0" borderId="13" xfId="0" applyFont="1" applyBorder="1" applyAlignment="1">
      <alignment horizontal="left" wrapText="1" readingOrder="1"/>
    </xf>
    <xf numFmtId="0" fontId="29" fillId="0" borderId="12" xfId="0" applyFont="1" applyBorder="1" applyAlignment="1">
      <alignment horizontal="right" wrapText="1" readingOrder="1"/>
    </xf>
    <xf numFmtId="0" fontId="30" fillId="0" borderId="12" xfId="0" applyFont="1" applyBorder="1" applyAlignment="1">
      <alignment horizontal="right" wrapText="1"/>
    </xf>
    <xf numFmtId="0" fontId="30" fillId="0" borderId="11" xfId="0" applyFont="1" applyBorder="1" applyAlignment="1">
      <alignment horizontal="right" wrapText="1"/>
    </xf>
    <xf numFmtId="0" fontId="30" fillId="0" borderId="10" xfId="0" applyFont="1" applyBorder="1" applyAlignment="1">
      <alignment wrapText="1"/>
    </xf>
    <xf numFmtId="0" fontId="30" fillId="0" borderId="0" xfId="0" applyFont="1" applyAlignment="1">
      <alignment horizontal="right" wrapText="1"/>
    </xf>
    <xf numFmtId="0" fontId="30" fillId="0" borderId="9" xfId="0" applyFont="1" applyBorder="1" applyAlignment="1">
      <alignment horizontal="right" wrapText="1"/>
    </xf>
    <xf numFmtId="0" fontId="29" fillId="0" borderId="10" xfId="0" applyFont="1" applyBorder="1" applyAlignment="1">
      <alignment horizontal="left" wrapText="1" readingOrder="1"/>
    </xf>
    <xf numFmtId="0" fontId="29" fillId="0" borderId="0" xfId="0" applyFont="1" applyAlignment="1">
      <alignment horizontal="right" wrapText="1" readingOrder="1"/>
    </xf>
    <xf numFmtId="0" fontId="29" fillId="0" borderId="9" xfId="0" applyFont="1" applyBorder="1" applyAlignment="1">
      <alignment horizontal="right" wrapText="1" readingOrder="1"/>
    </xf>
    <xf numFmtId="0" fontId="29" fillId="0" borderId="8" xfId="0" applyFont="1" applyBorder="1" applyAlignment="1">
      <alignment horizontal="left" wrapText="1" readingOrder="1"/>
    </xf>
    <xf numFmtId="0" fontId="29" fillId="0" borderId="7" xfId="0" applyFont="1" applyBorder="1" applyAlignment="1">
      <alignment horizontal="right" wrapText="1" readingOrder="1"/>
    </xf>
    <xf numFmtId="0" fontId="30" fillId="0" borderId="7" xfId="0" applyFont="1" applyBorder="1" applyAlignment="1">
      <alignment horizontal="right" wrapText="1"/>
    </xf>
    <xf numFmtId="0" fontId="30" fillId="0" borderId="6" xfId="0" applyFont="1" applyBorder="1" applyAlignment="1">
      <alignment horizontal="right" wrapText="1"/>
    </xf>
    <xf numFmtId="0" fontId="29" fillId="0" borderId="6" xfId="0" applyFont="1" applyBorder="1" applyAlignment="1">
      <alignment horizontal="right" wrapText="1" readingOrder="1"/>
    </xf>
    <xf numFmtId="0" fontId="0" fillId="0" borderId="28" xfId="0" applyBorder="1"/>
    <xf numFmtId="0" fontId="0" fillId="0" borderId="27" xfId="0" applyBorder="1"/>
    <xf numFmtId="0" fontId="29" fillId="0" borderId="11" xfId="0" applyFont="1" applyBorder="1" applyAlignment="1">
      <alignment horizontal="right" wrapText="1" readingOrder="1"/>
    </xf>
    <xf numFmtId="0" fontId="0" fillId="15" borderId="0" xfId="0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22" fillId="2" borderId="19" xfId="2" applyFont="1" applyBorder="1" applyAlignment="1">
      <alignment horizontal="center"/>
    </xf>
    <xf numFmtId="0" fontId="22" fillId="2" borderId="20" xfId="2" applyFont="1" applyBorder="1" applyAlignment="1">
      <alignment horizontal="center"/>
    </xf>
    <xf numFmtId="0" fontId="23" fillId="2" borderId="12" xfId="2" applyFont="1" applyBorder="1" applyAlignment="1">
      <alignment horizontal="center"/>
    </xf>
    <xf numFmtId="0" fontId="23" fillId="2" borderId="11" xfId="2" applyFont="1" applyBorder="1" applyAlignment="1">
      <alignment horizontal="center"/>
    </xf>
    <xf numFmtId="0" fontId="3" fillId="0" borderId="0" xfId="0" applyFont="1" applyAlignment="1">
      <alignment horizontal="center"/>
    </xf>
    <xf numFmtId="0" fontId="9" fillId="0" borderId="1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9" fillId="0" borderId="17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7" xfId="0" applyFont="1" applyBorder="1" applyAlignment="1">
      <alignment horizontal="center"/>
    </xf>
  </cellXfs>
  <cellStyles count="7">
    <cellStyle name="Bad" xfId="5" builtinId="27"/>
    <cellStyle name="Good" xfId="2" builtinId="26"/>
    <cellStyle name="Neutral" xfId="4" builtinId="28"/>
    <cellStyle name="Neutral 2" xfId="3" xr:uid="{82153ED0-CA24-432C-AAF2-07811B08C765}"/>
    <cellStyle name="Normal" xfId="0" builtinId="0"/>
    <cellStyle name="Normal 2" xfId="6" xr:uid="{7EF8A52D-EF98-4F20-8DFC-971DBAC9DD48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Conc. - response in lung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'[1]Figure S5 (lung)'!$U$85:$U$90</c:f>
              <c:numCache>
                <c:formatCode>General</c:formatCode>
                <c:ptCount val="6"/>
                <c:pt idx="0">
                  <c:v>14.151432476090934</c:v>
                </c:pt>
                <c:pt idx="1">
                  <c:v>8.7400001489177406</c:v>
                </c:pt>
                <c:pt idx="2">
                  <c:v>10.312230966937451</c:v>
                </c:pt>
                <c:pt idx="3">
                  <c:v>6.4755444746205226</c:v>
                </c:pt>
                <c:pt idx="4">
                  <c:v>16.337207411623908</c:v>
                </c:pt>
                <c:pt idx="5">
                  <c:v>6.9655238901304921</c:v>
                </c:pt>
              </c:numCache>
            </c:numRef>
          </c:xVal>
          <c:yVal>
            <c:numRef>
              <c:f>'[1]Figure S5 (lung)'!$F$85:$F$90</c:f>
              <c:numCache>
                <c:formatCode>General</c:formatCode>
                <c:ptCount val="6"/>
                <c:pt idx="0">
                  <c:v>45.112359978605745</c:v>
                </c:pt>
                <c:pt idx="1">
                  <c:v>13.300118597012098</c:v>
                </c:pt>
                <c:pt idx="2">
                  <c:v>12.456911168497404</c:v>
                </c:pt>
                <c:pt idx="3">
                  <c:v>7.7658704397489542</c:v>
                </c:pt>
                <c:pt idx="4">
                  <c:v>30.95074969174933</c:v>
                </c:pt>
                <c:pt idx="5">
                  <c:v>5.0342719345606985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D2-4137-BADD-8EC2B62D1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6392256"/>
        <c:axId val="1636392672"/>
      </c:scatterChart>
      <c:valAx>
        <c:axId val="1636392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LEI-515</a:t>
                </a:r>
                <a:r>
                  <a:rPr lang="en-US" altLang="zh-CN" baseline="0"/>
                  <a:t> level</a:t>
                </a:r>
                <a:endParaRPr lang="en-US" altLang="zh-C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36392672"/>
        <c:crosses val="autoZero"/>
        <c:crossBetween val="midCat"/>
      </c:valAx>
      <c:valAx>
        <c:axId val="163639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2-AG level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36392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10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911877</xdr:colOff>
      <xdr:row>3</xdr:row>
      <xdr:rowOff>47623</xdr:rowOff>
    </xdr:from>
    <xdr:ext cx="6943447" cy="369093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344" t="28682" r="31389" b="26410"/>
        <a:stretch/>
      </xdr:blipFill>
      <xdr:spPr>
        <a:xfrm>
          <a:off x="607077" y="619123"/>
          <a:ext cx="6943447" cy="3690939"/>
        </a:xfrm>
        <a:prstGeom prst="rect">
          <a:avLst/>
        </a:prstGeom>
      </xdr:spPr>
    </xdr:pic>
    <xdr:clientData/>
  </xdr:oneCellAnchor>
  <xdr:oneCellAnchor>
    <xdr:from>
      <xdr:col>16</xdr:col>
      <xdr:colOff>952501</xdr:colOff>
      <xdr:row>2</xdr:row>
      <xdr:rowOff>161685</xdr:rowOff>
    </xdr:from>
    <xdr:ext cx="7190951" cy="37163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7" t="4500" r="-187" b="-1002"/>
        <a:stretch/>
      </xdr:blipFill>
      <xdr:spPr>
        <a:xfrm>
          <a:off x="10363201" y="542685"/>
          <a:ext cx="7190951" cy="3716351"/>
        </a:xfrm>
        <a:prstGeom prst="rect">
          <a:avLst/>
        </a:prstGeom>
      </xdr:spPr>
    </xdr:pic>
    <xdr:clientData/>
  </xdr:oneCellAnchor>
  <xdr:oneCellAnchor>
    <xdr:from>
      <xdr:col>33</xdr:col>
      <xdr:colOff>721177</xdr:colOff>
      <xdr:row>3</xdr:row>
      <xdr:rowOff>44224</xdr:rowOff>
    </xdr:from>
    <xdr:ext cx="7279822" cy="3885595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235" t="19688" r="8420"/>
        <a:stretch/>
      </xdr:blipFill>
      <xdr:spPr>
        <a:xfrm>
          <a:off x="20723677" y="615724"/>
          <a:ext cx="7279822" cy="3885595"/>
        </a:xfrm>
        <a:prstGeom prst="rect">
          <a:avLst/>
        </a:prstGeom>
      </xdr:spPr>
    </xdr:pic>
    <xdr:clientData/>
  </xdr:oneCellAnchor>
  <xdr:oneCellAnchor>
    <xdr:from>
      <xdr:col>0</xdr:col>
      <xdr:colOff>200705</xdr:colOff>
      <xdr:row>22</xdr:row>
      <xdr:rowOff>17009</xdr:rowOff>
    </xdr:from>
    <xdr:ext cx="7598666" cy="5171429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705" y="4208009"/>
          <a:ext cx="7598666" cy="5171429"/>
        </a:xfrm>
        <a:prstGeom prst="rect">
          <a:avLst/>
        </a:prstGeom>
      </xdr:spPr>
    </xdr:pic>
    <xdr:clientData/>
  </xdr:oneCellAnchor>
  <xdr:oneCellAnchor>
    <xdr:from>
      <xdr:col>16</xdr:col>
      <xdr:colOff>917802</xdr:colOff>
      <xdr:row>23</xdr:row>
      <xdr:rowOff>19731</xdr:rowOff>
    </xdr:from>
    <xdr:ext cx="7350336" cy="5171429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66602" y="4401231"/>
          <a:ext cx="7350336" cy="5171429"/>
        </a:xfrm>
        <a:prstGeom prst="rect">
          <a:avLst/>
        </a:prstGeom>
      </xdr:spPr>
    </xdr:pic>
    <xdr:clientData/>
  </xdr:oneCellAnchor>
  <xdr:oneCellAnchor>
    <xdr:from>
      <xdr:col>33</xdr:col>
      <xdr:colOff>619125</xdr:colOff>
      <xdr:row>24</xdr:row>
      <xdr:rowOff>119062</xdr:rowOff>
    </xdr:from>
    <xdr:ext cx="7404764" cy="5171429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726400" y="4691062"/>
          <a:ext cx="7404764" cy="517142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103909</xdr:colOff>
      <xdr:row>5</xdr:row>
      <xdr:rowOff>69273</xdr:rowOff>
    </xdr:from>
    <xdr:ext cx="5973908" cy="370609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51" t="22497" r="24663" b="18906"/>
        <a:stretch/>
      </xdr:blipFill>
      <xdr:spPr>
        <a:xfrm>
          <a:off x="10467109" y="1021773"/>
          <a:ext cx="5973908" cy="3706091"/>
        </a:xfrm>
        <a:prstGeom prst="rect">
          <a:avLst/>
        </a:prstGeom>
        <a:ln w="19050">
          <a:noFill/>
        </a:ln>
      </xdr:spPr>
    </xdr:pic>
    <xdr:clientData/>
  </xdr:oneCellAnchor>
  <xdr:oneCellAnchor>
    <xdr:from>
      <xdr:col>0</xdr:col>
      <xdr:colOff>716536</xdr:colOff>
      <xdr:row>5</xdr:row>
      <xdr:rowOff>166686</xdr:rowOff>
    </xdr:from>
    <xdr:ext cx="6507336" cy="364331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10" t="24281" r="25140" b="21240"/>
        <a:stretch/>
      </xdr:blipFill>
      <xdr:spPr>
        <a:xfrm>
          <a:off x="611761" y="1119186"/>
          <a:ext cx="6507336" cy="3643313"/>
        </a:xfrm>
        <a:prstGeom prst="rect">
          <a:avLst/>
        </a:prstGeom>
        <a:ln w="19050">
          <a:noFill/>
        </a:ln>
      </xdr:spPr>
    </xdr:pic>
    <xdr:clientData/>
  </xdr:oneCellAnchor>
  <xdr:oneCellAnchor>
    <xdr:from>
      <xdr:col>0</xdr:col>
      <xdr:colOff>692726</xdr:colOff>
      <xdr:row>25</xdr:row>
      <xdr:rowOff>121228</xdr:rowOff>
    </xdr:from>
    <xdr:ext cx="6542352" cy="4260272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47" t="15112" r="25344" b="15949"/>
        <a:stretch/>
      </xdr:blipFill>
      <xdr:spPr>
        <a:xfrm>
          <a:off x="607001" y="4883728"/>
          <a:ext cx="6542352" cy="4260272"/>
        </a:xfrm>
        <a:prstGeom prst="rect">
          <a:avLst/>
        </a:prstGeom>
        <a:ln w="19050">
          <a:noFill/>
        </a:ln>
      </xdr:spPr>
    </xdr:pic>
    <xdr:clientData/>
  </xdr:oneCellAnchor>
  <xdr:oneCellAnchor>
    <xdr:from>
      <xdr:col>17</xdr:col>
      <xdr:colOff>121227</xdr:colOff>
      <xdr:row>25</xdr:row>
      <xdr:rowOff>138547</xdr:rowOff>
    </xdr:from>
    <xdr:ext cx="5942733" cy="4208317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51" t="18290" r="24589" b="20104"/>
        <a:stretch/>
      </xdr:blipFill>
      <xdr:spPr>
        <a:xfrm>
          <a:off x="10484427" y="4901047"/>
          <a:ext cx="5942733" cy="4208317"/>
        </a:xfrm>
        <a:prstGeom prst="rect">
          <a:avLst/>
        </a:prstGeom>
        <a:ln w="19050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415636</xdr:colOff>
      <xdr:row>4</xdr:row>
      <xdr:rowOff>51955</xdr:rowOff>
    </xdr:from>
    <xdr:ext cx="6726381" cy="41814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072" r="5785" b="5500"/>
        <a:stretch/>
      </xdr:blipFill>
      <xdr:spPr>
        <a:xfrm>
          <a:off x="415636" y="813955"/>
          <a:ext cx="6726381" cy="4181475"/>
        </a:xfrm>
        <a:prstGeom prst="rect">
          <a:avLst/>
        </a:prstGeom>
      </xdr:spPr>
    </xdr:pic>
    <xdr:clientData/>
  </xdr:oneCellAnchor>
  <xdr:oneCellAnchor>
    <xdr:from>
      <xdr:col>0</xdr:col>
      <xdr:colOff>346363</xdr:colOff>
      <xdr:row>26</xdr:row>
      <xdr:rowOff>13853</xdr:rowOff>
    </xdr:from>
    <xdr:ext cx="7014297" cy="518160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14" t="8657" r="7085" b="15827"/>
        <a:stretch/>
      </xdr:blipFill>
      <xdr:spPr>
        <a:xfrm>
          <a:off x="346363" y="4966853"/>
          <a:ext cx="7014297" cy="5181601"/>
        </a:xfrm>
        <a:prstGeom prst="rect">
          <a:avLst/>
        </a:prstGeom>
      </xdr:spPr>
    </xdr:pic>
    <xdr:clientData/>
  </xdr:oneCellAnchor>
  <xdr:oneCellAnchor>
    <xdr:from>
      <xdr:col>16</xdr:col>
      <xdr:colOff>198293</xdr:colOff>
      <xdr:row>4</xdr:row>
      <xdr:rowOff>34635</xdr:rowOff>
    </xdr:from>
    <xdr:ext cx="7039841" cy="454368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6086" r="2971"/>
        <a:stretch/>
      </xdr:blipFill>
      <xdr:spPr>
        <a:xfrm>
          <a:off x="9951893" y="796635"/>
          <a:ext cx="7039841" cy="4543686"/>
        </a:xfrm>
        <a:prstGeom prst="rect">
          <a:avLst/>
        </a:prstGeom>
      </xdr:spPr>
    </xdr:pic>
    <xdr:clientData/>
  </xdr:oneCellAnchor>
  <xdr:oneCellAnchor>
    <xdr:from>
      <xdr:col>16</xdr:col>
      <xdr:colOff>51955</xdr:colOff>
      <xdr:row>27</xdr:row>
      <xdr:rowOff>103909</xdr:rowOff>
    </xdr:from>
    <xdr:ext cx="7230340" cy="5171429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05555" y="5247409"/>
          <a:ext cx="7230340" cy="5171429"/>
        </a:xfrm>
        <a:prstGeom prst="rect">
          <a:avLst/>
        </a:prstGeom>
      </xdr:spPr>
    </xdr:pic>
    <xdr:clientData/>
  </xdr:oneCellAnchor>
  <xdr:oneCellAnchor>
    <xdr:from>
      <xdr:col>32</xdr:col>
      <xdr:colOff>381000</xdr:colOff>
      <xdr:row>4</xdr:row>
      <xdr:rowOff>51954</xdr:rowOff>
    </xdr:from>
    <xdr:ext cx="7256712" cy="459564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5012"/>
        <a:stretch/>
      </xdr:blipFill>
      <xdr:spPr>
        <a:xfrm>
          <a:off x="19888200" y="813954"/>
          <a:ext cx="7256712" cy="4595640"/>
        </a:xfrm>
        <a:prstGeom prst="rect">
          <a:avLst/>
        </a:prstGeom>
      </xdr:spPr>
    </xdr:pic>
    <xdr:clientData/>
  </xdr:oneCellAnchor>
  <xdr:oneCellAnchor>
    <xdr:from>
      <xdr:col>32</xdr:col>
      <xdr:colOff>329046</xdr:colOff>
      <xdr:row>28</xdr:row>
      <xdr:rowOff>103909</xdr:rowOff>
    </xdr:from>
    <xdr:ext cx="7409093" cy="5171429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836246" y="5437909"/>
          <a:ext cx="7409093" cy="517142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285750</xdr:colOff>
      <xdr:row>43</xdr:row>
      <xdr:rowOff>104774</xdr:rowOff>
    </xdr:from>
    <xdr:to>
      <xdr:col>33</xdr:col>
      <xdr:colOff>4762</xdr:colOff>
      <xdr:row>60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95250</xdr:rowOff>
        </xdr:from>
        <xdr:to>
          <xdr:col>16</xdr:col>
          <xdr:colOff>285750</xdr:colOff>
          <xdr:row>41</xdr:row>
          <xdr:rowOff>76200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27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</xdr:row>
          <xdr:rowOff>95250</xdr:rowOff>
        </xdr:from>
        <xdr:to>
          <xdr:col>35</xdr:col>
          <xdr:colOff>19050</xdr:colOff>
          <xdr:row>41</xdr:row>
          <xdr:rowOff>76200</xdr:rowOff>
        </xdr:to>
        <xdr:sp macro="" textlink="">
          <xdr:nvSpPr>
            <xdr:cNvPr id="17411" name="Object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27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16</xdr:col>
          <xdr:colOff>600075</xdr:colOff>
          <xdr:row>39</xdr:row>
          <xdr:rowOff>171450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28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2</xdr:row>
          <xdr:rowOff>19050</xdr:rowOff>
        </xdr:from>
        <xdr:to>
          <xdr:col>35</xdr:col>
          <xdr:colOff>19050</xdr:colOff>
          <xdr:row>40</xdr:row>
          <xdr:rowOff>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28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16</xdr:col>
          <xdr:colOff>600075</xdr:colOff>
          <xdr:row>39</xdr:row>
          <xdr:rowOff>171450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29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</xdr:row>
          <xdr:rowOff>0</xdr:rowOff>
        </xdr:from>
        <xdr:to>
          <xdr:col>34</xdr:col>
          <xdr:colOff>600075</xdr:colOff>
          <xdr:row>39</xdr:row>
          <xdr:rowOff>171450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29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s/M/mirjamhuizengamcw/My%20Documents/Manuscripts/LEI-515/Figures/SI/Lipodomics%20Xinyu/20220415%20LEI-515-liver-lu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ure S5 (lung)"/>
      <sheetName val="Figure S5 (liver)"/>
    </sheetNames>
    <sheetDataSet>
      <sheetData sheetId="0">
        <row r="85">
          <cell r="F85">
            <v>45.112359978605745</v>
          </cell>
          <cell r="U85">
            <v>14.151432476090934</v>
          </cell>
        </row>
        <row r="86">
          <cell r="F86">
            <v>13.300118597012098</v>
          </cell>
          <cell r="U86">
            <v>8.7400001489177406</v>
          </cell>
        </row>
        <row r="87">
          <cell r="F87">
            <v>12.456911168497404</v>
          </cell>
          <cell r="U87">
            <v>10.312230966937451</v>
          </cell>
        </row>
        <row r="88">
          <cell r="F88">
            <v>7.7658704397489542</v>
          </cell>
          <cell r="U88">
            <v>6.4755444746205226</v>
          </cell>
        </row>
        <row r="89">
          <cell r="F89">
            <v>30.95074969174933</v>
          </cell>
          <cell r="U89">
            <v>16.337207411623908</v>
          </cell>
        </row>
        <row r="90">
          <cell r="F90">
            <v>5.0342719345606985</v>
          </cell>
          <cell r="U90">
            <v>6.9655238901304921</v>
          </cell>
        </row>
      </sheetData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1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Relationship Id="rId6" Type="http://schemas.openxmlformats.org/officeDocument/2006/relationships/image" Target="../media/image20.emf"/><Relationship Id="rId5" Type="http://schemas.openxmlformats.org/officeDocument/2006/relationships/oleObject" Target="../embeddings/oleObject4.bin"/><Relationship Id="rId4" Type="http://schemas.openxmlformats.org/officeDocument/2006/relationships/image" Target="../media/image19.emf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7.xml"/><Relationship Id="rId6" Type="http://schemas.openxmlformats.org/officeDocument/2006/relationships/image" Target="../media/image22.emf"/><Relationship Id="rId5" Type="http://schemas.openxmlformats.org/officeDocument/2006/relationships/oleObject" Target="../embeddings/oleObject6.bin"/><Relationship Id="rId4" Type="http://schemas.openxmlformats.org/officeDocument/2006/relationships/image" Target="../media/image21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FADB5-2ECF-43F8-946C-001E450907B4}">
  <dimension ref="A1:EM201"/>
  <sheetViews>
    <sheetView topLeftCell="AV10" zoomScale="40" zoomScaleNormal="40" workbookViewId="0">
      <selection activeCell="ED92" sqref="ED92"/>
    </sheetView>
  </sheetViews>
  <sheetFormatPr defaultRowHeight="15" x14ac:dyDescent="0.25"/>
  <sheetData>
    <row r="1" spans="1:143" x14ac:dyDescent="0.25">
      <c r="A1" s="13" t="s">
        <v>471</v>
      </c>
      <c r="B1" s="13">
        <v>1</v>
      </c>
      <c r="C1" s="13">
        <v>2</v>
      </c>
      <c r="D1" s="13">
        <v>3</v>
      </c>
      <c r="E1" s="13">
        <v>4</v>
      </c>
      <c r="F1" s="13">
        <v>5</v>
      </c>
      <c r="G1" s="13">
        <v>6</v>
      </c>
      <c r="H1" s="13">
        <v>7</v>
      </c>
      <c r="I1" s="13">
        <v>8</v>
      </c>
      <c r="J1" s="13">
        <v>9</v>
      </c>
      <c r="K1" s="13">
        <v>10</v>
      </c>
      <c r="L1" s="13">
        <v>11</v>
      </c>
      <c r="M1" s="13">
        <v>12</v>
      </c>
      <c r="O1" t="s">
        <v>472</v>
      </c>
      <c r="Q1" s="13" t="s">
        <v>471</v>
      </c>
      <c r="R1" s="13">
        <v>1</v>
      </c>
      <c r="S1" s="13">
        <v>2</v>
      </c>
      <c r="T1" s="13">
        <v>3</v>
      </c>
      <c r="U1" s="13">
        <v>4</v>
      </c>
      <c r="V1" s="13">
        <v>5</v>
      </c>
      <c r="W1" s="13">
        <v>6</v>
      </c>
      <c r="X1" s="13">
        <v>7</v>
      </c>
      <c r="Y1" s="13">
        <v>8</v>
      </c>
      <c r="Z1" s="13">
        <v>9</v>
      </c>
      <c r="AA1" s="13">
        <v>10</v>
      </c>
      <c r="AB1" s="13">
        <v>11</v>
      </c>
      <c r="AC1" s="13">
        <v>12</v>
      </c>
      <c r="AE1" t="s">
        <v>473</v>
      </c>
      <c r="AG1" t="s">
        <v>474</v>
      </c>
      <c r="AI1" s="286" t="s">
        <v>475</v>
      </c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W1" s="13" t="s">
        <v>471</v>
      </c>
      <c r="AX1" s="13">
        <v>1</v>
      </c>
      <c r="AY1" s="13">
        <v>2</v>
      </c>
      <c r="AZ1" s="13">
        <v>3</v>
      </c>
      <c r="BA1" s="13">
        <v>4</v>
      </c>
      <c r="BB1" s="13">
        <v>5</v>
      </c>
      <c r="BC1" s="13">
        <v>6</v>
      </c>
      <c r="BD1" s="13">
        <v>7</v>
      </c>
      <c r="BE1" s="13">
        <v>8</v>
      </c>
      <c r="BF1" s="13">
        <v>9</v>
      </c>
      <c r="BG1" s="13">
        <v>10</v>
      </c>
      <c r="BH1" s="13">
        <v>11</v>
      </c>
      <c r="BI1" s="13">
        <v>12</v>
      </c>
      <c r="BK1" t="s">
        <v>472</v>
      </c>
      <c r="BM1" s="13" t="s">
        <v>471</v>
      </c>
      <c r="BN1" s="13">
        <v>1</v>
      </c>
      <c r="BO1" s="13">
        <v>2</v>
      </c>
      <c r="BP1" s="13">
        <v>3</v>
      </c>
      <c r="BQ1" s="13">
        <v>4</v>
      </c>
      <c r="BR1" s="13">
        <v>5</v>
      </c>
      <c r="BS1" s="13">
        <v>6</v>
      </c>
      <c r="BT1" s="13">
        <v>7</v>
      </c>
      <c r="BU1" s="13">
        <v>8</v>
      </c>
      <c r="BV1" s="13">
        <v>9</v>
      </c>
      <c r="BW1" s="13">
        <v>10</v>
      </c>
      <c r="BX1" s="13">
        <v>11</v>
      </c>
      <c r="BY1" s="13">
        <v>12</v>
      </c>
      <c r="CA1" t="s">
        <v>473</v>
      </c>
      <c r="CC1" t="s">
        <v>474</v>
      </c>
      <c r="CE1" s="286" t="s">
        <v>475</v>
      </c>
      <c r="CF1" s="286"/>
      <c r="CG1" s="286"/>
      <c r="CH1" s="286"/>
      <c r="CI1" s="286"/>
      <c r="CJ1" s="286"/>
      <c r="CK1" s="286"/>
      <c r="CL1" s="286"/>
      <c r="CM1" s="286"/>
      <c r="CN1" s="286"/>
      <c r="CO1" s="286"/>
      <c r="CP1" s="286"/>
      <c r="CQ1" s="286"/>
      <c r="CS1" s="13" t="s">
        <v>471</v>
      </c>
      <c r="CT1" s="13">
        <v>1</v>
      </c>
      <c r="CU1" s="13">
        <v>2</v>
      </c>
      <c r="CV1" s="13">
        <v>3</v>
      </c>
      <c r="CW1" s="13">
        <v>4</v>
      </c>
      <c r="CX1" s="13">
        <v>5</v>
      </c>
      <c r="CY1" s="13">
        <v>6</v>
      </c>
      <c r="CZ1" s="13">
        <v>7</v>
      </c>
      <c r="DA1" s="13">
        <v>8</v>
      </c>
      <c r="DB1" s="13">
        <v>9</v>
      </c>
      <c r="DC1" s="13">
        <v>10</v>
      </c>
      <c r="DD1" s="13">
        <v>11</v>
      </c>
      <c r="DE1" s="13">
        <v>12</v>
      </c>
      <c r="DG1" t="s">
        <v>472</v>
      </c>
      <c r="DI1" s="13" t="s">
        <v>471</v>
      </c>
      <c r="DJ1" s="13">
        <v>1</v>
      </c>
      <c r="DK1" s="13">
        <v>2</v>
      </c>
      <c r="DL1" s="13">
        <v>3</v>
      </c>
      <c r="DM1" s="13">
        <v>4</v>
      </c>
      <c r="DN1" s="13">
        <v>5</v>
      </c>
      <c r="DO1" s="13">
        <v>6</v>
      </c>
      <c r="DP1" s="13">
        <v>7</v>
      </c>
      <c r="DQ1" s="13">
        <v>8</v>
      </c>
      <c r="DR1" s="13">
        <v>9</v>
      </c>
      <c r="DS1" s="13">
        <v>10</v>
      </c>
      <c r="DT1" s="13">
        <v>11</v>
      </c>
      <c r="DU1" s="13">
        <v>12</v>
      </c>
      <c r="DW1" t="s">
        <v>473</v>
      </c>
      <c r="DY1" t="s">
        <v>474</v>
      </c>
      <c r="EA1" s="286" t="s">
        <v>476</v>
      </c>
      <c r="EB1" s="286"/>
      <c r="EC1" s="286"/>
      <c r="ED1" s="286"/>
      <c r="EE1" s="286"/>
      <c r="EF1" s="286"/>
      <c r="EG1" s="286"/>
      <c r="EH1" s="286"/>
      <c r="EI1" s="286"/>
      <c r="EJ1" s="286"/>
      <c r="EK1" s="286"/>
      <c r="EL1" s="286"/>
      <c r="EM1" s="286"/>
    </row>
    <row r="2" spans="1:143" x14ac:dyDescent="0.25">
      <c r="A2" s="13" t="s">
        <v>477</v>
      </c>
      <c r="B2">
        <v>0</v>
      </c>
      <c r="C2">
        <v>300</v>
      </c>
      <c r="D2">
        <v>600</v>
      </c>
      <c r="E2">
        <v>900</v>
      </c>
      <c r="F2">
        <v>1200</v>
      </c>
      <c r="G2">
        <v>1500.1</v>
      </c>
      <c r="H2">
        <v>1800.1</v>
      </c>
      <c r="I2">
        <v>2100.1</v>
      </c>
      <c r="J2">
        <v>2400.1</v>
      </c>
      <c r="K2">
        <v>2700.1</v>
      </c>
      <c r="L2">
        <v>3000.1</v>
      </c>
      <c r="M2">
        <v>3300.1</v>
      </c>
      <c r="Q2" s="13" t="s">
        <v>477</v>
      </c>
      <c r="R2">
        <v>0</v>
      </c>
      <c r="S2">
        <v>300</v>
      </c>
      <c r="T2">
        <v>600</v>
      </c>
      <c r="U2">
        <v>900</v>
      </c>
      <c r="V2">
        <v>1200</v>
      </c>
      <c r="W2">
        <v>1500</v>
      </c>
      <c r="X2">
        <v>1800</v>
      </c>
      <c r="Y2">
        <v>2100.1</v>
      </c>
      <c r="Z2">
        <v>2400.1</v>
      </c>
      <c r="AA2">
        <v>2700.1</v>
      </c>
      <c r="AB2">
        <v>3000.1</v>
      </c>
      <c r="AC2">
        <v>3300.1</v>
      </c>
      <c r="AJ2" s="14">
        <v>1</v>
      </c>
      <c r="AK2" s="14">
        <v>2</v>
      </c>
      <c r="AL2" s="14">
        <v>3</v>
      </c>
      <c r="AM2" s="14">
        <v>4</v>
      </c>
      <c r="AN2" s="14">
        <v>5</v>
      </c>
      <c r="AO2" s="14">
        <v>6</v>
      </c>
      <c r="AP2" s="14">
        <v>7</v>
      </c>
      <c r="AQ2" s="14">
        <v>8</v>
      </c>
      <c r="AR2" s="14">
        <v>9</v>
      </c>
      <c r="AS2" s="14">
        <v>10</v>
      </c>
      <c r="AT2" s="14">
        <v>11</v>
      </c>
      <c r="AU2" s="14">
        <v>12</v>
      </c>
      <c r="AW2" s="13" t="s">
        <v>477</v>
      </c>
      <c r="AX2">
        <v>0</v>
      </c>
      <c r="AY2">
        <v>300</v>
      </c>
      <c r="AZ2">
        <v>600</v>
      </c>
      <c r="BA2">
        <v>900</v>
      </c>
      <c r="BB2">
        <v>1200</v>
      </c>
      <c r="BC2">
        <v>1500.1</v>
      </c>
      <c r="BD2">
        <v>1800.1</v>
      </c>
      <c r="BE2">
        <v>2100.1</v>
      </c>
      <c r="BF2">
        <v>2400.1</v>
      </c>
      <c r="BG2">
        <v>2700.1</v>
      </c>
      <c r="BH2">
        <v>3000.1</v>
      </c>
      <c r="BI2">
        <v>3300.1</v>
      </c>
      <c r="BM2" s="13" t="s">
        <v>477</v>
      </c>
      <c r="BN2">
        <v>0</v>
      </c>
      <c r="BO2">
        <v>300</v>
      </c>
      <c r="BP2">
        <v>600</v>
      </c>
      <c r="BQ2">
        <v>900</v>
      </c>
      <c r="BR2">
        <v>1200</v>
      </c>
      <c r="BS2">
        <v>1500</v>
      </c>
      <c r="BT2">
        <v>1800</v>
      </c>
      <c r="BU2">
        <v>2100.1</v>
      </c>
      <c r="BV2">
        <v>2400.1</v>
      </c>
      <c r="BW2">
        <v>2700.1</v>
      </c>
      <c r="BX2">
        <v>3000.1</v>
      </c>
      <c r="BY2">
        <v>3300.1</v>
      </c>
      <c r="CF2" s="14">
        <v>1</v>
      </c>
      <c r="CG2" s="14">
        <v>2</v>
      </c>
      <c r="CH2" s="14">
        <v>3</v>
      </c>
      <c r="CI2" s="14">
        <v>4</v>
      </c>
      <c r="CJ2" s="14">
        <v>5</v>
      </c>
      <c r="CK2" s="14">
        <v>6</v>
      </c>
      <c r="CL2" s="14">
        <v>7</v>
      </c>
      <c r="CM2" s="14">
        <v>8</v>
      </c>
      <c r="CN2" s="14">
        <v>9</v>
      </c>
      <c r="CO2" s="14">
        <v>10</v>
      </c>
      <c r="CP2" s="14">
        <v>11</v>
      </c>
      <c r="CQ2" s="14">
        <v>12</v>
      </c>
      <c r="CS2" s="13" t="s">
        <v>477</v>
      </c>
      <c r="CT2">
        <v>0</v>
      </c>
      <c r="CU2">
        <v>300</v>
      </c>
      <c r="CV2">
        <v>600</v>
      </c>
      <c r="CW2">
        <v>900</v>
      </c>
      <c r="CX2">
        <v>1200</v>
      </c>
      <c r="CY2">
        <v>1500.1</v>
      </c>
      <c r="CZ2">
        <v>1800.1</v>
      </c>
      <c r="DA2">
        <v>2100.1</v>
      </c>
      <c r="DB2">
        <v>2400.1</v>
      </c>
      <c r="DC2">
        <v>2700.1</v>
      </c>
      <c r="DD2">
        <v>3000.1</v>
      </c>
      <c r="DE2">
        <v>3300.1</v>
      </c>
      <c r="DI2" s="13" t="s">
        <v>477</v>
      </c>
      <c r="DJ2">
        <v>0</v>
      </c>
      <c r="DK2">
        <v>300</v>
      </c>
      <c r="DL2">
        <v>600</v>
      </c>
      <c r="DM2">
        <v>900</v>
      </c>
      <c r="DN2">
        <v>1200</v>
      </c>
      <c r="DO2">
        <v>1500</v>
      </c>
      <c r="DP2">
        <v>1800</v>
      </c>
      <c r="DQ2">
        <v>2100.1</v>
      </c>
      <c r="DR2">
        <v>2400.1</v>
      </c>
      <c r="DS2">
        <v>2700.1</v>
      </c>
      <c r="DT2">
        <v>3000.1</v>
      </c>
      <c r="DU2">
        <v>3300.1</v>
      </c>
      <c r="EB2" s="14">
        <v>1</v>
      </c>
      <c r="EC2" s="14">
        <v>2</v>
      </c>
      <c r="ED2" s="14">
        <v>3</v>
      </c>
      <c r="EE2" s="14">
        <v>4</v>
      </c>
      <c r="EF2" s="14">
        <v>5</v>
      </c>
      <c r="EG2" s="14">
        <v>6</v>
      </c>
      <c r="EH2" s="14">
        <v>7</v>
      </c>
      <c r="EI2" s="14">
        <v>8</v>
      </c>
      <c r="EJ2" s="14">
        <v>9</v>
      </c>
      <c r="EK2" s="14">
        <v>10</v>
      </c>
      <c r="EL2" s="14">
        <v>11</v>
      </c>
      <c r="EM2" s="14">
        <v>12</v>
      </c>
    </row>
    <row r="3" spans="1:143" x14ac:dyDescent="0.25">
      <c r="A3" s="13" t="s">
        <v>478</v>
      </c>
      <c r="B3">
        <v>23.8</v>
      </c>
      <c r="C3">
        <v>24.1</v>
      </c>
      <c r="D3">
        <v>24.2</v>
      </c>
      <c r="E3">
        <v>24.2</v>
      </c>
      <c r="F3">
        <v>24.3</v>
      </c>
      <c r="G3">
        <v>24.4</v>
      </c>
      <c r="H3">
        <v>24.5</v>
      </c>
      <c r="I3">
        <v>24.5</v>
      </c>
      <c r="J3">
        <v>24.6</v>
      </c>
      <c r="K3">
        <v>24.5</v>
      </c>
      <c r="L3">
        <v>24.5</v>
      </c>
      <c r="M3">
        <v>24.5</v>
      </c>
      <c r="Q3" s="13" t="s">
        <v>479</v>
      </c>
      <c r="R3">
        <f>R2/60</f>
        <v>0</v>
      </c>
      <c r="S3">
        <f t="shared" ref="S3:AC3" si="0">S2/60</f>
        <v>5</v>
      </c>
      <c r="T3">
        <f t="shared" si="0"/>
        <v>10</v>
      </c>
      <c r="U3">
        <f t="shared" si="0"/>
        <v>15</v>
      </c>
      <c r="V3">
        <f t="shared" si="0"/>
        <v>20</v>
      </c>
      <c r="W3">
        <f t="shared" si="0"/>
        <v>25</v>
      </c>
      <c r="X3">
        <f t="shared" si="0"/>
        <v>30</v>
      </c>
      <c r="Y3" s="15">
        <f t="shared" si="0"/>
        <v>35.001666666666665</v>
      </c>
      <c r="Z3" s="15">
        <f t="shared" si="0"/>
        <v>40.001666666666665</v>
      </c>
      <c r="AA3" s="15">
        <f t="shared" si="0"/>
        <v>45.001666666666665</v>
      </c>
      <c r="AB3" s="15">
        <f t="shared" si="0"/>
        <v>50.001666666666665</v>
      </c>
      <c r="AC3" s="15">
        <f t="shared" si="0"/>
        <v>55.001666666666665</v>
      </c>
      <c r="AI3" s="16" t="s">
        <v>480</v>
      </c>
      <c r="AJ3" s="287" t="s">
        <v>481</v>
      </c>
      <c r="AK3" s="287"/>
      <c r="AL3" s="288"/>
      <c r="AM3" s="288"/>
      <c r="AN3" s="288"/>
      <c r="AO3" s="288"/>
      <c r="AP3" s="288"/>
      <c r="AQ3" s="281"/>
      <c r="AR3" s="281"/>
      <c r="AS3" s="281"/>
      <c r="AT3" s="281"/>
      <c r="AU3" s="281"/>
      <c r="AW3" s="13" t="s">
        <v>478</v>
      </c>
      <c r="AX3">
        <v>25.3</v>
      </c>
      <c r="AY3">
        <v>25.3</v>
      </c>
      <c r="AZ3">
        <v>25.4</v>
      </c>
      <c r="BA3">
        <v>25.4</v>
      </c>
      <c r="BB3">
        <v>25.4</v>
      </c>
      <c r="BC3">
        <v>25.4</v>
      </c>
      <c r="BD3">
        <v>25.4</v>
      </c>
      <c r="BE3">
        <v>25.3</v>
      </c>
      <c r="BF3">
        <v>25.4</v>
      </c>
      <c r="BG3">
        <v>25.4</v>
      </c>
      <c r="BH3">
        <v>25.4</v>
      </c>
      <c r="BI3">
        <v>25.4</v>
      </c>
      <c r="BM3" s="13" t="s">
        <v>479</v>
      </c>
      <c r="BN3">
        <f>BN2/60</f>
        <v>0</v>
      </c>
      <c r="BO3">
        <f t="shared" ref="BO3:BY3" si="1">BO2/60</f>
        <v>5</v>
      </c>
      <c r="BP3">
        <f t="shared" si="1"/>
        <v>10</v>
      </c>
      <c r="BQ3">
        <f t="shared" si="1"/>
        <v>15</v>
      </c>
      <c r="BR3">
        <f t="shared" si="1"/>
        <v>20</v>
      </c>
      <c r="BS3">
        <f t="shared" si="1"/>
        <v>25</v>
      </c>
      <c r="BT3">
        <f t="shared" si="1"/>
        <v>30</v>
      </c>
      <c r="BU3" s="15">
        <f t="shared" si="1"/>
        <v>35.001666666666665</v>
      </c>
      <c r="BV3" s="15">
        <f t="shared" si="1"/>
        <v>40.001666666666665</v>
      </c>
      <c r="BW3" s="15">
        <f t="shared" si="1"/>
        <v>45.001666666666665</v>
      </c>
      <c r="BX3" s="15">
        <f t="shared" si="1"/>
        <v>50.001666666666665</v>
      </c>
      <c r="BY3" s="15">
        <f t="shared" si="1"/>
        <v>55.001666666666665</v>
      </c>
      <c r="CE3" s="16" t="s">
        <v>480</v>
      </c>
      <c r="CF3" s="287" t="s">
        <v>481</v>
      </c>
      <c r="CG3" s="287"/>
      <c r="CH3" s="288"/>
      <c r="CI3" s="288"/>
      <c r="CJ3" s="288"/>
      <c r="CK3" s="288"/>
      <c r="CL3" s="288"/>
      <c r="CM3" s="281"/>
      <c r="CN3" s="281"/>
      <c r="CO3" s="281"/>
      <c r="CP3" s="281"/>
      <c r="CQ3" s="281"/>
      <c r="CS3" s="13" t="s">
        <v>478</v>
      </c>
      <c r="CT3">
        <v>25.3</v>
      </c>
      <c r="CU3">
        <v>25.4</v>
      </c>
      <c r="CV3">
        <v>25.3</v>
      </c>
      <c r="CW3">
        <v>25.3</v>
      </c>
      <c r="CX3">
        <v>25.4</v>
      </c>
      <c r="CY3">
        <v>25.4</v>
      </c>
      <c r="CZ3">
        <v>25.3</v>
      </c>
      <c r="DA3">
        <v>25.3</v>
      </c>
      <c r="DB3">
        <v>25.3</v>
      </c>
      <c r="DC3">
        <v>25.3</v>
      </c>
      <c r="DD3">
        <v>25.3</v>
      </c>
      <c r="DE3">
        <v>25.4</v>
      </c>
      <c r="DI3" s="13" t="s">
        <v>479</v>
      </c>
      <c r="DJ3">
        <f>DJ2/60</f>
        <v>0</v>
      </c>
      <c r="DK3">
        <f t="shared" ref="DK3:DU3" si="2">DK2/60</f>
        <v>5</v>
      </c>
      <c r="DL3">
        <f t="shared" si="2"/>
        <v>10</v>
      </c>
      <c r="DM3">
        <f t="shared" si="2"/>
        <v>15</v>
      </c>
      <c r="DN3">
        <f t="shared" si="2"/>
        <v>20</v>
      </c>
      <c r="DO3">
        <f t="shared" si="2"/>
        <v>25</v>
      </c>
      <c r="DP3">
        <f t="shared" si="2"/>
        <v>30</v>
      </c>
      <c r="DQ3" s="15">
        <f t="shared" si="2"/>
        <v>35.001666666666665</v>
      </c>
      <c r="DR3" s="15">
        <f t="shared" si="2"/>
        <v>40.001666666666665</v>
      </c>
      <c r="DS3" s="15">
        <f t="shared" si="2"/>
        <v>45.001666666666665</v>
      </c>
      <c r="DT3" s="15">
        <f t="shared" si="2"/>
        <v>50.001666666666665</v>
      </c>
      <c r="DU3" s="15">
        <f t="shared" si="2"/>
        <v>55.001666666666665</v>
      </c>
      <c r="EA3" s="16" t="s">
        <v>480</v>
      </c>
      <c r="EB3" s="287" t="s">
        <v>481</v>
      </c>
      <c r="EC3" s="287"/>
      <c r="ED3" s="280" t="s">
        <v>482</v>
      </c>
      <c r="EE3" s="280"/>
      <c r="EF3" s="280"/>
      <c r="EG3" s="280"/>
      <c r="EH3" s="280"/>
      <c r="EI3" s="281"/>
      <c r="EJ3" s="281"/>
      <c r="EK3" s="281"/>
      <c r="EL3" s="281"/>
      <c r="EM3" s="281"/>
    </row>
    <row r="4" spans="1:143" x14ac:dyDescent="0.25">
      <c r="A4" s="13" t="s">
        <v>483</v>
      </c>
      <c r="B4">
        <v>530</v>
      </c>
      <c r="C4">
        <v>693</v>
      </c>
      <c r="D4">
        <v>989</v>
      </c>
      <c r="E4">
        <v>1364</v>
      </c>
      <c r="F4">
        <v>1764</v>
      </c>
      <c r="G4">
        <v>2201</v>
      </c>
      <c r="H4">
        <v>2584</v>
      </c>
      <c r="I4">
        <v>2943</v>
      </c>
      <c r="J4">
        <v>3348</v>
      </c>
      <c r="K4">
        <v>3649</v>
      </c>
      <c r="L4">
        <v>3968</v>
      </c>
      <c r="M4">
        <v>4189</v>
      </c>
      <c r="Q4" s="13" t="s">
        <v>483</v>
      </c>
      <c r="R4">
        <f>B4-AVERAGE($B$76:$B$77,$B$88:$B$89)</f>
        <v>-52.25</v>
      </c>
      <c r="S4">
        <f>C4-AVERAGE($C$76:$C$77,$C$88:$C$89)</f>
        <v>21</v>
      </c>
      <c r="T4">
        <f>D4-AVERAGE($D$76:$D$77,$D$88:$D$89)</f>
        <v>233.25</v>
      </c>
      <c r="U4">
        <f>E4-AVERAGE($E$76:$E$77,$E$88:$E$89)</f>
        <v>534.25</v>
      </c>
      <c r="V4">
        <f>F4-AVERAGE($F$76:$F$77,$F$88:$F$89)</f>
        <v>858.25</v>
      </c>
      <c r="W4">
        <f>G4-AVERAGE($G$76:$G$77,$G$88:$G$89)</f>
        <v>1244.25</v>
      </c>
      <c r="X4">
        <f>H4-AVERAGE($H$76:$H$77,$H$88:$H$89)</f>
        <v>1584</v>
      </c>
      <c r="Y4">
        <f>I4-AVERAGE($I$76:$I$77,$I$88:$I$89)</f>
        <v>1890.5</v>
      </c>
      <c r="Z4">
        <f>J4-AVERAGE($J$76:$J$77,$J$88:$J$89)</f>
        <v>2245.5</v>
      </c>
      <c r="AA4">
        <f>K4-AVERAGE($K$76:$K$77,$K$88:$K$89)</f>
        <v>2513.5</v>
      </c>
      <c r="AB4">
        <f>L4-AVERAGE($L$76:$L$77,$L$88:$L$89)</f>
        <v>2792.5</v>
      </c>
      <c r="AC4">
        <f>M4-AVERAGE($M$76:$M$77,$M$88:$M$89)</f>
        <v>2974.75</v>
      </c>
      <c r="AD4" s="13" t="s">
        <v>483</v>
      </c>
      <c r="AE4">
        <f>SLOPE(T4:W4,$T$3:$W$3)</f>
        <v>67.14</v>
      </c>
      <c r="AG4" s="17">
        <f>RSQ(T4:W4,$T$3:$W$3)</f>
        <v>0.99667058603469771</v>
      </c>
      <c r="AI4" s="16" t="s">
        <v>484</v>
      </c>
      <c r="AJ4" s="287"/>
      <c r="AK4" s="287"/>
      <c r="AL4" s="288"/>
      <c r="AM4" s="288"/>
      <c r="AN4" s="288"/>
      <c r="AO4" s="288"/>
      <c r="AP4" s="288"/>
      <c r="AQ4" s="281"/>
      <c r="AR4" s="281"/>
      <c r="AS4" s="281"/>
      <c r="AT4" s="281"/>
      <c r="AU4" s="281"/>
      <c r="AW4" s="13" t="s">
        <v>483</v>
      </c>
      <c r="AX4">
        <v>95</v>
      </c>
      <c r="AY4">
        <v>142</v>
      </c>
      <c r="AZ4">
        <v>216</v>
      </c>
      <c r="BA4">
        <v>304</v>
      </c>
      <c r="BB4">
        <v>411</v>
      </c>
      <c r="BC4">
        <v>511</v>
      </c>
      <c r="BD4">
        <v>598</v>
      </c>
      <c r="BE4">
        <v>695</v>
      </c>
      <c r="BF4">
        <v>799</v>
      </c>
      <c r="BG4">
        <v>897</v>
      </c>
      <c r="BH4">
        <v>999</v>
      </c>
      <c r="BI4">
        <v>1090</v>
      </c>
      <c r="BM4" s="13" t="s">
        <v>483</v>
      </c>
      <c r="BN4">
        <f t="shared" ref="BN4:BN35" si="3">AX4-AVERAGE($AX$76:$AX$77,$AX$88:$AX$89)</f>
        <v>-9.25</v>
      </c>
      <c r="BO4">
        <f t="shared" ref="BO4:BO35" si="4">AY4-AVERAGE($AY$76:$AY$77,$AY$88:$AY$89)</f>
        <v>6.25</v>
      </c>
      <c r="BP4">
        <f t="shared" ref="BP4:BP35" si="5">AZ4-AVERAGE($AZ$76:$AZ$77,$AZ$88:$AZ$89)</f>
        <v>40.75</v>
      </c>
      <c r="BQ4">
        <f t="shared" ref="BQ4:BQ35" si="6">BA4-AVERAGE($BA$76:$BA$77,$BA$88:$BA$89)</f>
        <v>92</v>
      </c>
      <c r="BR4">
        <f t="shared" ref="BR4:BR35" si="7">BB4-AVERAGE($BB$76:$BB$77,$BB$88:$BB$89)</f>
        <v>171.25</v>
      </c>
      <c r="BS4">
        <f t="shared" ref="BS4:BS35" si="8">BC4-AVERAGE($BC$76:$BC$77,$BC$88:$BC$89)</f>
        <v>248.5</v>
      </c>
      <c r="BT4">
        <f t="shared" ref="BT4:BT35" si="9">BD4-AVERAGE($BD$76:$BD$77,$BD$88:$BD$89)</f>
        <v>311.25</v>
      </c>
      <c r="BU4">
        <f t="shared" ref="BU4:BU35" si="10">BE4-AVERAGE($BE$76:$BE$77,$BE$88:$BE$89)</f>
        <v>388.75</v>
      </c>
      <c r="BV4">
        <f t="shared" ref="BV4:BV35" si="11">BF4-AVERAGE($BF$76:$BF$77,$BF$88:$BF$89)</f>
        <v>470</v>
      </c>
      <c r="BW4">
        <f t="shared" ref="BW4:BW35" si="12">BG4-AVERAGE($BG$76:$BG$77,$BG$88:$BG$89)</f>
        <v>549</v>
      </c>
      <c r="BX4">
        <f t="shared" ref="BX4:BX35" si="13">BH4-AVERAGE($BH$76:$BH$77,$BH$88:$BH$89)</f>
        <v>631</v>
      </c>
      <c r="BY4">
        <f t="shared" ref="BY4:BY35" si="14">BI4-AVERAGE($BI$76:$BI$77,$BI$88:$BI$89)</f>
        <v>708.5</v>
      </c>
      <c r="BZ4" s="13" t="s">
        <v>483</v>
      </c>
      <c r="CA4">
        <f t="shared" ref="CA4:CA35" si="15">SLOPE(BP4:BS4,$BP$3:$BS$3)</f>
        <v>14.05</v>
      </c>
      <c r="CC4" s="17">
        <f t="shared" ref="CC4:CC35" si="16">RSQ(BP4:BS4,$BP$3:$BS$3)</f>
        <v>0.99140193205416982</v>
      </c>
      <c r="CE4" s="16" t="s">
        <v>484</v>
      </c>
      <c r="CF4" s="287"/>
      <c r="CG4" s="287"/>
      <c r="CH4" s="288"/>
      <c r="CI4" s="288"/>
      <c r="CJ4" s="288"/>
      <c r="CK4" s="288"/>
      <c r="CL4" s="288"/>
      <c r="CM4" s="281"/>
      <c r="CN4" s="281"/>
      <c r="CO4" s="281"/>
      <c r="CP4" s="281"/>
      <c r="CQ4" s="281"/>
      <c r="CS4" s="13" t="s">
        <v>483</v>
      </c>
      <c r="CT4" s="18">
        <v>4080</v>
      </c>
      <c r="CU4" s="19">
        <v>5086</v>
      </c>
      <c r="CV4" s="20">
        <v>6241</v>
      </c>
      <c r="CW4" s="20">
        <v>7405</v>
      </c>
      <c r="CX4" s="20">
        <v>9054</v>
      </c>
      <c r="CY4" s="20">
        <v>10545</v>
      </c>
      <c r="CZ4" s="20">
        <v>12075</v>
      </c>
      <c r="DA4" s="20">
        <v>13736</v>
      </c>
      <c r="DB4" s="20">
        <v>15493</v>
      </c>
      <c r="DC4" s="20">
        <v>17373</v>
      </c>
      <c r="DD4" s="20">
        <v>19294</v>
      </c>
      <c r="DE4" s="21">
        <v>21353</v>
      </c>
      <c r="DI4" s="13" t="s">
        <v>483</v>
      </c>
      <c r="DJ4">
        <f>CT4-AVERAGE($B$76:$B$77,$B$88:$B$89)</f>
        <v>3497.75</v>
      </c>
      <c r="DK4">
        <f>CU4-AVERAGE($C$76:$C$77,$C$88:$C$89)</f>
        <v>4414</v>
      </c>
      <c r="DL4">
        <f>CV4-AVERAGE($D$76:$D$77,$D$88:$D$89)</f>
        <v>5485.25</v>
      </c>
      <c r="DM4">
        <f>CW4-AVERAGE($E$76:$E$77,$E$88:$E$89)</f>
        <v>6575.25</v>
      </c>
      <c r="DN4">
        <f>CX4-AVERAGE($F$76:$F$77,$F$88:$F$89)</f>
        <v>8148.25</v>
      </c>
      <c r="DO4">
        <f>CY4-AVERAGE($G$76:$G$77,$G$88:$G$89)</f>
        <v>9588.25</v>
      </c>
      <c r="DP4">
        <f>CZ4-AVERAGE($H$76:$H$77,$H$88:$H$89)</f>
        <v>11075</v>
      </c>
      <c r="DQ4">
        <f>DA4-AVERAGE($I$76:$I$77,$I$88:$I$89)</f>
        <v>12683.5</v>
      </c>
      <c r="DR4">
        <f>DB4-AVERAGE($J$76:$J$77,$J$88:$J$89)</f>
        <v>14390.5</v>
      </c>
      <c r="DS4">
        <f>DC4-AVERAGE($K$76:$K$77,$K$88:$K$89)</f>
        <v>16237.5</v>
      </c>
      <c r="DT4">
        <f>DD4-AVERAGE($L$76:$L$77,$L$88:$L$89)</f>
        <v>18118.5</v>
      </c>
      <c r="DU4">
        <f>DE4-AVERAGE($M$76:$M$77,$M$88:$M$89)</f>
        <v>20138.75</v>
      </c>
      <c r="DV4" s="13" t="s">
        <v>483</v>
      </c>
      <c r="DW4">
        <f>SLOPE(DL4:DO4,$T$3:$W$3)</f>
        <v>277.64</v>
      </c>
      <c r="DY4" s="17">
        <f>RSQ(DL4:DO4,$T$3:$W$3)</f>
        <v>0.99487895522748726</v>
      </c>
      <c r="EA4" s="16" t="s">
        <v>484</v>
      </c>
      <c r="EB4" s="287"/>
      <c r="EC4" s="287"/>
      <c r="ED4" s="280"/>
      <c r="EE4" s="280"/>
      <c r="EF4" s="280"/>
      <c r="EG4" s="280"/>
      <c r="EH4" s="280"/>
      <c r="EI4" s="281"/>
      <c r="EJ4" s="281"/>
      <c r="EK4" s="281"/>
      <c r="EL4" s="281"/>
      <c r="EM4" s="281"/>
    </row>
    <row r="5" spans="1:143" x14ac:dyDescent="0.25">
      <c r="A5" s="13" t="s">
        <v>485</v>
      </c>
      <c r="B5">
        <v>519</v>
      </c>
      <c r="C5">
        <v>669</v>
      </c>
      <c r="D5">
        <v>918</v>
      </c>
      <c r="E5">
        <v>1241</v>
      </c>
      <c r="F5">
        <v>1615</v>
      </c>
      <c r="G5">
        <v>2002</v>
      </c>
      <c r="H5">
        <v>2390</v>
      </c>
      <c r="I5">
        <v>2757</v>
      </c>
      <c r="J5">
        <v>3071</v>
      </c>
      <c r="K5">
        <v>3436</v>
      </c>
      <c r="L5">
        <v>3701</v>
      </c>
      <c r="M5">
        <v>3920</v>
      </c>
      <c r="Q5" s="13" t="s">
        <v>485</v>
      </c>
      <c r="R5">
        <f>B5-AVERAGE($B$76:$B$77,$B$88:$B$89)</f>
        <v>-63.25</v>
      </c>
      <c r="S5">
        <f t="shared" ref="S5:S68" si="17">C5-AVERAGE($C$76:$C$77,$C$88:$C$89)</f>
        <v>-3</v>
      </c>
      <c r="T5">
        <f t="shared" ref="T5:T68" si="18">D5-AVERAGE($D$76:$D$77,$D$88:$D$89)</f>
        <v>162.25</v>
      </c>
      <c r="U5">
        <f t="shared" ref="U5:U68" si="19">E5-AVERAGE($E$76:$E$77,$E$88:$E$89)</f>
        <v>411.25</v>
      </c>
      <c r="V5">
        <f t="shared" ref="V5:V68" si="20">F5-AVERAGE($F$76:$F$77,$F$88:$F$89)</f>
        <v>709.25</v>
      </c>
      <c r="W5">
        <f t="shared" ref="W5:W68" si="21">G5-AVERAGE($G$76:$G$77,$G$88:$G$89)</f>
        <v>1045.25</v>
      </c>
      <c r="X5">
        <f t="shared" ref="X5:X68" si="22">H5-AVERAGE($H$76:$H$77,$H$88:$H$89)</f>
        <v>1390</v>
      </c>
      <c r="Y5">
        <f t="shared" ref="Y5:Y68" si="23">I5-AVERAGE($I$76:$I$77,$I$88:$I$89)</f>
        <v>1704.5</v>
      </c>
      <c r="Z5">
        <f t="shared" ref="Z5:Z68" si="24">J5-AVERAGE($J$76:$J$77,$J$88:$J$89)</f>
        <v>1968.5</v>
      </c>
      <c r="AA5">
        <f t="shared" ref="AA5:AA68" si="25">K5-AVERAGE($K$76:$K$77,$K$88:$K$89)</f>
        <v>2300.5</v>
      </c>
      <c r="AB5">
        <f t="shared" ref="AB5:AB68" si="26">L5-AVERAGE($L$76:$L$77,$L$88:$L$89)</f>
        <v>2525.5</v>
      </c>
      <c r="AC5">
        <f t="shared" ref="AC5:AC68" si="27">M5-AVERAGE($M$76:$M$77,$M$88:$M$89)</f>
        <v>2705.75</v>
      </c>
      <c r="AD5" s="13" t="s">
        <v>485</v>
      </c>
      <c r="AE5">
        <f>SLOPE(T5:W5,$T$3:$W$3)</f>
        <v>58.94</v>
      </c>
      <c r="AG5" s="17">
        <f t="shared" ref="AG5:AG68" si="28">RSQ(T5:W5,$T$3:$W$3)</f>
        <v>0.99564748603512088</v>
      </c>
      <c r="AI5" s="16" t="s">
        <v>486</v>
      </c>
      <c r="AJ5" s="22"/>
      <c r="AK5" s="22"/>
      <c r="AL5" s="282" t="s">
        <v>487</v>
      </c>
      <c r="AM5" s="282"/>
      <c r="AN5" s="282"/>
      <c r="AO5" s="282"/>
      <c r="AP5" s="282"/>
      <c r="AQ5" s="283"/>
      <c r="AR5" s="283"/>
      <c r="AS5" s="283"/>
      <c r="AT5" s="283"/>
      <c r="AU5" s="283"/>
      <c r="AW5" s="13" t="s">
        <v>485</v>
      </c>
      <c r="AX5">
        <v>92</v>
      </c>
      <c r="AY5">
        <v>147</v>
      </c>
      <c r="AZ5">
        <v>222</v>
      </c>
      <c r="BA5">
        <v>310</v>
      </c>
      <c r="BB5">
        <v>406</v>
      </c>
      <c r="BC5">
        <v>504</v>
      </c>
      <c r="BD5">
        <v>605</v>
      </c>
      <c r="BE5">
        <v>707</v>
      </c>
      <c r="BF5">
        <v>816</v>
      </c>
      <c r="BG5">
        <v>928</v>
      </c>
      <c r="BH5">
        <v>1015</v>
      </c>
      <c r="BI5">
        <v>1115</v>
      </c>
      <c r="BM5" s="13" t="s">
        <v>485</v>
      </c>
      <c r="BN5">
        <f t="shared" si="3"/>
        <v>-12.25</v>
      </c>
      <c r="BO5">
        <f t="shared" si="4"/>
        <v>11.25</v>
      </c>
      <c r="BP5">
        <f t="shared" si="5"/>
        <v>46.75</v>
      </c>
      <c r="BQ5">
        <f t="shared" si="6"/>
        <v>98</v>
      </c>
      <c r="BR5">
        <f t="shared" si="7"/>
        <v>166.25</v>
      </c>
      <c r="BS5">
        <f t="shared" si="8"/>
        <v>241.5</v>
      </c>
      <c r="BT5">
        <f t="shared" si="9"/>
        <v>318.25</v>
      </c>
      <c r="BU5">
        <f t="shared" si="10"/>
        <v>400.75</v>
      </c>
      <c r="BV5">
        <f t="shared" si="11"/>
        <v>487</v>
      </c>
      <c r="BW5">
        <f t="shared" si="12"/>
        <v>580</v>
      </c>
      <c r="BX5">
        <f t="shared" si="13"/>
        <v>647</v>
      </c>
      <c r="BY5">
        <f t="shared" si="14"/>
        <v>733.5</v>
      </c>
      <c r="BZ5" s="13" t="s">
        <v>485</v>
      </c>
      <c r="CA5">
        <f t="shared" si="15"/>
        <v>13.05</v>
      </c>
      <c r="CC5" s="17">
        <f t="shared" si="16"/>
        <v>0.99304933977474485</v>
      </c>
      <c r="CE5" s="16" t="s">
        <v>486</v>
      </c>
      <c r="CF5" s="22"/>
      <c r="CG5" s="22"/>
      <c r="CH5" s="284"/>
      <c r="CI5" s="284"/>
      <c r="CJ5" s="284"/>
      <c r="CK5" s="284"/>
      <c r="CL5" s="284"/>
      <c r="CM5" s="283"/>
      <c r="CN5" s="283"/>
      <c r="CO5" s="283"/>
      <c r="CP5" s="283"/>
      <c r="CQ5" s="283"/>
      <c r="CS5" s="13" t="s">
        <v>485</v>
      </c>
      <c r="CT5" s="18">
        <v>4041</v>
      </c>
      <c r="CU5" s="19">
        <v>5284</v>
      </c>
      <c r="CV5" s="20">
        <v>6538</v>
      </c>
      <c r="CW5" s="20">
        <v>7630</v>
      </c>
      <c r="CX5" s="20">
        <v>8908</v>
      </c>
      <c r="CY5" s="20">
        <v>10294</v>
      </c>
      <c r="CZ5" s="20">
        <v>11787</v>
      </c>
      <c r="DA5" s="20">
        <v>13389</v>
      </c>
      <c r="DB5" s="20">
        <v>15082</v>
      </c>
      <c r="DC5" s="20">
        <v>16914</v>
      </c>
      <c r="DD5" s="20">
        <v>18809</v>
      </c>
      <c r="DE5" s="21">
        <v>20767</v>
      </c>
      <c r="DI5" s="13" t="s">
        <v>485</v>
      </c>
      <c r="DJ5">
        <f>CT5-AVERAGE($B$76:$B$77,$B$88:$B$89)</f>
        <v>3458.75</v>
      </c>
      <c r="DK5">
        <f t="shared" ref="DK5:DK68" si="29">CU5-AVERAGE($C$76:$C$77,$C$88:$C$89)</f>
        <v>4612</v>
      </c>
      <c r="DL5">
        <f t="shared" ref="DL5:DL68" si="30">CV5-AVERAGE($D$76:$D$77,$D$88:$D$89)</f>
        <v>5782.25</v>
      </c>
      <c r="DM5">
        <f t="shared" ref="DM5:DM68" si="31">CW5-AVERAGE($E$76:$E$77,$E$88:$E$89)</f>
        <v>6800.25</v>
      </c>
      <c r="DN5">
        <f t="shared" ref="DN5:DN68" si="32">CX5-AVERAGE($F$76:$F$77,$F$88:$F$89)</f>
        <v>8002.25</v>
      </c>
      <c r="DO5">
        <f t="shared" ref="DO5:DO68" si="33">CY5-AVERAGE($G$76:$G$77,$G$88:$G$89)</f>
        <v>9337.25</v>
      </c>
      <c r="DP5">
        <f t="shared" ref="DP5:DP68" si="34">CZ5-AVERAGE($H$76:$H$77,$H$88:$H$89)</f>
        <v>10787</v>
      </c>
      <c r="DQ5">
        <f t="shared" ref="DQ5:DQ68" si="35">DA5-AVERAGE($I$76:$I$77,$I$88:$I$89)</f>
        <v>12336.5</v>
      </c>
      <c r="DR5">
        <f t="shared" ref="DR5:DR68" si="36">DB5-AVERAGE($J$76:$J$77,$J$88:$J$89)</f>
        <v>13979.5</v>
      </c>
      <c r="DS5">
        <f t="shared" ref="DS5:DS68" si="37">DC5-AVERAGE($K$76:$K$77,$K$88:$K$89)</f>
        <v>15778.5</v>
      </c>
      <c r="DT5">
        <f t="shared" ref="DT5:DT68" si="38">DD5-AVERAGE($L$76:$L$77,$L$88:$L$89)</f>
        <v>17633.5</v>
      </c>
      <c r="DU5">
        <f t="shared" ref="DU5:DU68" si="39">DE5-AVERAGE($M$76:$M$77,$M$88:$M$89)</f>
        <v>19552.75</v>
      </c>
      <c r="DV5" s="13" t="s">
        <v>485</v>
      </c>
      <c r="DW5">
        <f>SLOPE(DL5:DO5,$T$3:$W$3)</f>
        <v>237.34</v>
      </c>
      <c r="DY5" s="17">
        <f t="shared" ref="DY5:DY68" si="40">RSQ(DL5:DO5,$T$3:$W$3)</f>
        <v>0.99642649562389962</v>
      </c>
      <c r="EA5" s="16" t="s">
        <v>486</v>
      </c>
      <c r="EB5" s="22"/>
      <c r="EC5" s="22"/>
      <c r="ED5" s="284"/>
      <c r="EE5" s="284"/>
      <c r="EF5" s="284"/>
      <c r="EG5" s="284"/>
      <c r="EH5" s="284"/>
      <c r="EI5" s="283"/>
      <c r="EJ5" s="283"/>
      <c r="EK5" s="283"/>
      <c r="EL5" s="283"/>
      <c r="EM5" s="283"/>
    </row>
    <row r="6" spans="1:143" x14ac:dyDescent="0.25">
      <c r="A6" s="13" t="s">
        <v>488</v>
      </c>
      <c r="B6">
        <v>541</v>
      </c>
      <c r="C6">
        <v>641</v>
      </c>
      <c r="D6">
        <v>885</v>
      </c>
      <c r="E6">
        <v>1194</v>
      </c>
      <c r="F6">
        <v>1541</v>
      </c>
      <c r="G6">
        <v>1939</v>
      </c>
      <c r="H6">
        <v>2334</v>
      </c>
      <c r="I6">
        <v>2688</v>
      </c>
      <c r="J6">
        <v>3013</v>
      </c>
      <c r="K6">
        <v>3314</v>
      </c>
      <c r="L6">
        <v>3622</v>
      </c>
      <c r="M6">
        <v>3860</v>
      </c>
      <c r="Q6" s="13" t="s">
        <v>488</v>
      </c>
      <c r="R6">
        <f t="shared" ref="R6:R69" si="41">B6-AVERAGE($B$76:$B$77,$B$88:$B$89)</f>
        <v>-41.25</v>
      </c>
      <c r="S6">
        <f t="shared" si="17"/>
        <v>-31</v>
      </c>
      <c r="T6">
        <f t="shared" si="18"/>
        <v>129.25</v>
      </c>
      <c r="U6">
        <f t="shared" si="19"/>
        <v>364.25</v>
      </c>
      <c r="V6">
        <f t="shared" si="20"/>
        <v>635.25</v>
      </c>
      <c r="W6">
        <f t="shared" si="21"/>
        <v>982.25</v>
      </c>
      <c r="X6">
        <f t="shared" si="22"/>
        <v>1334</v>
      </c>
      <c r="Y6">
        <f t="shared" si="23"/>
        <v>1635.5</v>
      </c>
      <c r="Z6">
        <f t="shared" si="24"/>
        <v>1910.5</v>
      </c>
      <c r="AA6">
        <f t="shared" si="25"/>
        <v>2178.5</v>
      </c>
      <c r="AB6">
        <f t="shared" si="26"/>
        <v>2446.5</v>
      </c>
      <c r="AC6">
        <f t="shared" si="27"/>
        <v>2645.75</v>
      </c>
      <c r="AD6" s="13" t="s">
        <v>488</v>
      </c>
      <c r="AE6">
        <f>SLOPE(T6:W6,$T$3:$W$3)</f>
        <v>56.6</v>
      </c>
      <c r="AG6" s="17">
        <f t="shared" si="28"/>
        <v>0.99203291871149324</v>
      </c>
      <c r="AI6" s="16" t="s">
        <v>489</v>
      </c>
      <c r="AJ6" s="22"/>
      <c r="AK6" s="22"/>
      <c r="AL6" s="282"/>
      <c r="AM6" s="282"/>
      <c r="AN6" s="282"/>
      <c r="AO6" s="282"/>
      <c r="AP6" s="282"/>
      <c r="AQ6" s="283"/>
      <c r="AR6" s="283"/>
      <c r="AS6" s="283"/>
      <c r="AT6" s="283"/>
      <c r="AU6" s="283"/>
      <c r="AW6" s="13" t="s">
        <v>488</v>
      </c>
      <c r="AX6">
        <v>73</v>
      </c>
      <c r="AY6">
        <v>123</v>
      </c>
      <c r="AZ6">
        <v>202</v>
      </c>
      <c r="BA6">
        <v>281</v>
      </c>
      <c r="BB6">
        <v>391</v>
      </c>
      <c r="BC6">
        <v>480</v>
      </c>
      <c r="BD6">
        <v>567</v>
      </c>
      <c r="BE6">
        <v>663</v>
      </c>
      <c r="BF6">
        <v>778</v>
      </c>
      <c r="BG6">
        <v>863</v>
      </c>
      <c r="BH6">
        <v>966</v>
      </c>
      <c r="BI6">
        <v>1072</v>
      </c>
      <c r="BM6" s="13" t="s">
        <v>488</v>
      </c>
      <c r="BN6">
        <f t="shared" si="3"/>
        <v>-31.25</v>
      </c>
      <c r="BO6">
        <f t="shared" si="4"/>
        <v>-12.75</v>
      </c>
      <c r="BP6">
        <f t="shared" si="5"/>
        <v>26.75</v>
      </c>
      <c r="BQ6">
        <f t="shared" si="6"/>
        <v>69</v>
      </c>
      <c r="BR6">
        <f t="shared" si="7"/>
        <v>151.25</v>
      </c>
      <c r="BS6">
        <f t="shared" si="8"/>
        <v>217.5</v>
      </c>
      <c r="BT6">
        <f t="shared" si="9"/>
        <v>280.25</v>
      </c>
      <c r="BU6">
        <f t="shared" si="10"/>
        <v>356.75</v>
      </c>
      <c r="BV6">
        <f t="shared" si="11"/>
        <v>449</v>
      </c>
      <c r="BW6">
        <f t="shared" si="12"/>
        <v>515</v>
      </c>
      <c r="BX6">
        <f t="shared" si="13"/>
        <v>598</v>
      </c>
      <c r="BY6">
        <f t="shared" si="14"/>
        <v>690.5</v>
      </c>
      <c r="BZ6" s="13" t="s">
        <v>488</v>
      </c>
      <c r="CA6">
        <f t="shared" si="15"/>
        <v>13.09</v>
      </c>
      <c r="CC6" s="17">
        <f t="shared" si="16"/>
        <v>0.98615057451749455</v>
      </c>
      <c r="CE6" s="16" t="s">
        <v>489</v>
      </c>
      <c r="CF6" s="22"/>
      <c r="CG6" s="22"/>
      <c r="CH6" s="284"/>
      <c r="CI6" s="284"/>
      <c r="CJ6" s="284"/>
      <c r="CK6" s="284"/>
      <c r="CL6" s="284"/>
      <c r="CM6" s="283"/>
      <c r="CN6" s="283"/>
      <c r="CO6" s="283"/>
      <c r="CP6" s="283"/>
      <c r="CQ6" s="283"/>
      <c r="CS6" s="13" t="s">
        <v>488</v>
      </c>
      <c r="CT6" s="18">
        <v>4204</v>
      </c>
      <c r="CU6" s="19">
        <v>5305</v>
      </c>
      <c r="CV6" s="20">
        <v>6500</v>
      </c>
      <c r="CW6" s="20">
        <v>7590</v>
      </c>
      <c r="CX6" s="20">
        <v>8756</v>
      </c>
      <c r="CY6" s="20">
        <v>9994</v>
      </c>
      <c r="CZ6" s="20">
        <v>11367</v>
      </c>
      <c r="DA6" s="20">
        <v>12793</v>
      </c>
      <c r="DB6" s="20">
        <v>14322</v>
      </c>
      <c r="DC6" s="20">
        <v>15835</v>
      </c>
      <c r="DD6" s="20">
        <v>17492</v>
      </c>
      <c r="DE6" s="21">
        <v>19205</v>
      </c>
      <c r="DI6" s="13" t="s">
        <v>488</v>
      </c>
      <c r="DJ6">
        <f t="shared" ref="DJ6:DJ69" si="42">CT6-AVERAGE($B$76:$B$77,$B$88:$B$89)</f>
        <v>3621.75</v>
      </c>
      <c r="DK6">
        <f t="shared" si="29"/>
        <v>4633</v>
      </c>
      <c r="DL6">
        <f t="shared" si="30"/>
        <v>5744.25</v>
      </c>
      <c r="DM6">
        <f t="shared" si="31"/>
        <v>6760.25</v>
      </c>
      <c r="DN6">
        <f t="shared" si="32"/>
        <v>7850.25</v>
      </c>
      <c r="DO6">
        <f t="shared" si="33"/>
        <v>9037.25</v>
      </c>
      <c r="DP6">
        <f t="shared" si="34"/>
        <v>10367</v>
      </c>
      <c r="DQ6">
        <f t="shared" si="35"/>
        <v>11740.5</v>
      </c>
      <c r="DR6">
        <f t="shared" si="36"/>
        <v>13219.5</v>
      </c>
      <c r="DS6">
        <f t="shared" si="37"/>
        <v>14699.5</v>
      </c>
      <c r="DT6">
        <f t="shared" si="38"/>
        <v>16316.5</v>
      </c>
      <c r="DU6">
        <f t="shared" si="39"/>
        <v>17990.75</v>
      </c>
      <c r="DV6" s="13" t="s">
        <v>488</v>
      </c>
      <c r="DW6">
        <f>SLOPE(DL6:DO6,$T$3:$W$3)</f>
        <v>219.38</v>
      </c>
      <c r="DY6" s="17">
        <f t="shared" si="40"/>
        <v>0.99878194368944673</v>
      </c>
      <c r="EA6" s="16" t="s">
        <v>489</v>
      </c>
      <c r="EB6" s="22"/>
      <c r="EC6" s="22"/>
      <c r="ED6" s="284"/>
      <c r="EE6" s="284"/>
      <c r="EF6" s="284"/>
      <c r="EG6" s="284"/>
      <c r="EH6" s="284"/>
      <c r="EI6" s="283"/>
      <c r="EJ6" s="283"/>
      <c r="EK6" s="283"/>
      <c r="EL6" s="283"/>
      <c r="EM6" s="283"/>
    </row>
    <row r="7" spans="1:143" x14ac:dyDescent="0.25">
      <c r="A7" s="13" t="s">
        <v>490</v>
      </c>
      <c r="B7">
        <v>501</v>
      </c>
      <c r="C7">
        <v>603</v>
      </c>
      <c r="D7">
        <v>749</v>
      </c>
      <c r="E7">
        <v>949</v>
      </c>
      <c r="F7">
        <v>1191</v>
      </c>
      <c r="G7">
        <v>1471</v>
      </c>
      <c r="H7">
        <v>1759</v>
      </c>
      <c r="I7">
        <v>2064</v>
      </c>
      <c r="J7">
        <v>2332</v>
      </c>
      <c r="K7">
        <v>2605</v>
      </c>
      <c r="L7">
        <v>2879</v>
      </c>
      <c r="M7">
        <v>3087</v>
      </c>
      <c r="Q7" s="13" t="s">
        <v>490</v>
      </c>
      <c r="R7">
        <f t="shared" si="41"/>
        <v>-81.25</v>
      </c>
      <c r="S7">
        <f t="shared" si="17"/>
        <v>-69</v>
      </c>
      <c r="T7">
        <f t="shared" si="18"/>
        <v>-6.75</v>
      </c>
      <c r="U7">
        <f t="shared" si="19"/>
        <v>119.25</v>
      </c>
      <c r="V7">
        <f t="shared" si="20"/>
        <v>285.25</v>
      </c>
      <c r="W7">
        <f t="shared" si="21"/>
        <v>514.25</v>
      </c>
      <c r="X7">
        <f t="shared" si="22"/>
        <v>759</v>
      </c>
      <c r="Y7">
        <f t="shared" si="23"/>
        <v>1011.5</v>
      </c>
      <c r="Z7">
        <f t="shared" si="24"/>
        <v>1229.5</v>
      </c>
      <c r="AA7">
        <f t="shared" si="25"/>
        <v>1469.5</v>
      </c>
      <c r="AB7">
        <f t="shared" si="26"/>
        <v>1703.5</v>
      </c>
      <c r="AC7">
        <f t="shared" si="27"/>
        <v>1872.75</v>
      </c>
      <c r="AD7" s="13" t="s">
        <v>490</v>
      </c>
      <c r="AE7">
        <f>SLOPE(T7:W7,$T$3:$W$3)</f>
        <v>34.58</v>
      </c>
      <c r="AG7" s="17">
        <f t="shared" si="28"/>
        <v>0.98239443446713226</v>
      </c>
      <c r="AI7" s="16" t="s">
        <v>491</v>
      </c>
      <c r="AJ7" s="22"/>
      <c r="AK7" s="22"/>
      <c r="AL7" s="285"/>
      <c r="AM7" s="285"/>
      <c r="AN7" s="285"/>
      <c r="AO7" s="285"/>
      <c r="AP7" s="285"/>
      <c r="AQ7" s="279"/>
      <c r="AR7" s="279"/>
      <c r="AS7" s="279"/>
      <c r="AT7" s="279"/>
      <c r="AU7" s="279"/>
      <c r="AW7" s="13" t="s">
        <v>490</v>
      </c>
      <c r="AX7">
        <v>86</v>
      </c>
      <c r="AY7">
        <v>127</v>
      </c>
      <c r="AZ7">
        <v>176</v>
      </c>
      <c r="BA7">
        <v>242</v>
      </c>
      <c r="BB7">
        <v>323</v>
      </c>
      <c r="BC7">
        <v>415</v>
      </c>
      <c r="BD7">
        <v>510</v>
      </c>
      <c r="BE7">
        <v>619</v>
      </c>
      <c r="BF7">
        <v>719</v>
      </c>
      <c r="BG7">
        <v>813</v>
      </c>
      <c r="BH7">
        <v>912</v>
      </c>
      <c r="BI7">
        <v>1012</v>
      </c>
      <c r="BM7" s="13" t="s">
        <v>490</v>
      </c>
      <c r="BN7">
        <f t="shared" si="3"/>
        <v>-18.25</v>
      </c>
      <c r="BO7">
        <f t="shared" si="4"/>
        <v>-8.75</v>
      </c>
      <c r="BP7">
        <f t="shared" si="5"/>
        <v>0.75</v>
      </c>
      <c r="BQ7">
        <f t="shared" si="6"/>
        <v>30</v>
      </c>
      <c r="BR7">
        <f t="shared" si="7"/>
        <v>83.25</v>
      </c>
      <c r="BS7">
        <f t="shared" si="8"/>
        <v>152.5</v>
      </c>
      <c r="BT7">
        <f t="shared" si="9"/>
        <v>223.25</v>
      </c>
      <c r="BU7">
        <f t="shared" si="10"/>
        <v>312.75</v>
      </c>
      <c r="BV7">
        <f t="shared" si="11"/>
        <v>390</v>
      </c>
      <c r="BW7">
        <f t="shared" si="12"/>
        <v>465</v>
      </c>
      <c r="BX7">
        <f t="shared" si="13"/>
        <v>544</v>
      </c>
      <c r="BY7">
        <f t="shared" si="14"/>
        <v>630.5</v>
      </c>
      <c r="BZ7" s="13" t="s">
        <v>490</v>
      </c>
      <c r="CA7">
        <f t="shared" si="15"/>
        <v>10.17</v>
      </c>
      <c r="CC7" s="17">
        <f t="shared" si="16"/>
        <v>0.96975655035652542</v>
      </c>
      <c r="CE7" s="16" t="s">
        <v>491</v>
      </c>
      <c r="CF7" s="22"/>
      <c r="CG7" s="22"/>
      <c r="CH7" s="285"/>
      <c r="CI7" s="285"/>
      <c r="CJ7" s="285"/>
      <c r="CK7" s="285"/>
      <c r="CL7" s="285"/>
      <c r="CM7" s="279"/>
      <c r="CN7" s="279"/>
      <c r="CO7" s="279"/>
      <c r="CP7" s="279"/>
      <c r="CQ7" s="279"/>
      <c r="CS7" s="13" t="s">
        <v>490</v>
      </c>
      <c r="CT7" s="18">
        <v>4076</v>
      </c>
      <c r="CU7" s="19">
        <v>5132</v>
      </c>
      <c r="CV7" s="20">
        <v>6200</v>
      </c>
      <c r="CW7" s="20">
        <v>7216</v>
      </c>
      <c r="CX7" s="20">
        <v>8265</v>
      </c>
      <c r="CY7" s="20">
        <v>9371</v>
      </c>
      <c r="CZ7" s="20">
        <v>10533</v>
      </c>
      <c r="DA7" s="20">
        <v>11755</v>
      </c>
      <c r="DB7" s="20">
        <v>12982</v>
      </c>
      <c r="DC7" s="20">
        <v>14377</v>
      </c>
      <c r="DD7" s="20">
        <v>15769</v>
      </c>
      <c r="DE7" s="21">
        <v>17193</v>
      </c>
      <c r="DI7" s="13" t="s">
        <v>490</v>
      </c>
      <c r="DJ7">
        <f t="shared" si="42"/>
        <v>3493.75</v>
      </c>
      <c r="DK7">
        <f t="shared" si="29"/>
        <v>4460</v>
      </c>
      <c r="DL7">
        <f t="shared" si="30"/>
        <v>5444.25</v>
      </c>
      <c r="DM7">
        <f t="shared" si="31"/>
        <v>6386.25</v>
      </c>
      <c r="DN7">
        <f t="shared" si="32"/>
        <v>7359.25</v>
      </c>
      <c r="DO7">
        <f t="shared" si="33"/>
        <v>8414.25</v>
      </c>
      <c r="DP7">
        <f t="shared" si="34"/>
        <v>9533</v>
      </c>
      <c r="DQ7">
        <f t="shared" si="35"/>
        <v>10702.5</v>
      </c>
      <c r="DR7">
        <f t="shared" si="36"/>
        <v>11879.5</v>
      </c>
      <c r="DS7">
        <f t="shared" si="37"/>
        <v>13241.5</v>
      </c>
      <c r="DT7">
        <f t="shared" si="38"/>
        <v>14593.5</v>
      </c>
      <c r="DU7">
        <f t="shared" si="39"/>
        <v>15978.75</v>
      </c>
      <c r="DV7" s="13" t="s">
        <v>490</v>
      </c>
      <c r="DW7">
        <f>SLOPE(DL7:DO7,$T$3:$W$3)</f>
        <v>197.66</v>
      </c>
      <c r="DY7" s="17">
        <f t="shared" si="40"/>
        <v>0.99932017691606456</v>
      </c>
      <c r="EA7" s="16" t="s">
        <v>491</v>
      </c>
      <c r="EB7" s="22"/>
      <c r="EC7" s="22"/>
      <c r="ED7" s="285"/>
      <c r="EE7" s="285"/>
      <c r="EF7" s="285"/>
      <c r="EG7" s="285"/>
      <c r="EH7" s="285"/>
      <c r="EI7" s="279"/>
      <c r="EJ7" s="279"/>
      <c r="EK7" s="279"/>
      <c r="EL7" s="279"/>
      <c r="EM7" s="279"/>
    </row>
    <row r="8" spans="1:143" x14ac:dyDescent="0.25">
      <c r="A8" s="13" t="s">
        <v>492</v>
      </c>
      <c r="B8">
        <v>512</v>
      </c>
      <c r="C8">
        <v>567</v>
      </c>
      <c r="D8">
        <v>668</v>
      </c>
      <c r="E8">
        <v>773</v>
      </c>
      <c r="F8">
        <v>897</v>
      </c>
      <c r="G8">
        <v>1050</v>
      </c>
      <c r="H8">
        <v>1185</v>
      </c>
      <c r="I8">
        <v>1348</v>
      </c>
      <c r="J8">
        <v>1512</v>
      </c>
      <c r="K8">
        <v>1698</v>
      </c>
      <c r="L8">
        <v>1840</v>
      </c>
      <c r="M8">
        <v>2015</v>
      </c>
      <c r="Q8" s="13" t="s">
        <v>492</v>
      </c>
      <c r="R8">
        <f t="shared" si="41"/>
        <v>-70.25</v>
      </c>
      <c r="S8">
        <f t="shared" si="17"/>
        <v>-105</v>
      </c>
      <c r="T8">
        <f t="shared" si="18"/>
        <v>-87.75</v>
      </c>
      <c r="U8">
        <f t="shared" si="19"/>
        <v>-56.75</v>
      </c>
      <c r="V8">
        <f t="shared" si="20"/>
        <v>-8.75</v>
      </c>
      <c r="W8">
        <f t="shared" si="21"/>
        <v>93.25</v>
      </c>
      <c r="X8">
        <f t="shared" si="22"/>
        <v>185</v>
      </c>
      <c r="Y8">
        <f t="shared" si="23"/>
        <v>295.5</v>
      </c>
      <c r="Z8">
        <f t="shared" si="24"/>
        <v>409.5</v>
      </c>
      <c r="AA8">
        <f t="shared" si="25"/>
        <v>562.5</v>
      </c>
      <c r="AB8">
        <f t="shared" si="26"/>
        <v>664.5</v>
      </c>
      <c r="AC8">
        <f t="shared" si="27"/>
        <v>800.75</v>
      </c>
      <c r="AD8" s="13" t="s">
        <v>492</v>
      </c>
      <c r="AE8">
        <f t="shared" ref="AE8:AE71" si="43">SLOPE(T8:W8,$T$3:$W$3)</f>
        <v>11.82</v>
      </c>
      <c r="AG8" s="17">
        <f t="shared" si="28"/>
        <v>0.92929720237857683</v>
      </c>
      <c r="AI8" s="16" t="s">
        <v>493</v>
      </c>
      <c r="AJ8" s="22"/>
      <c r="AK8" s="22"/>
      <c r="AL8" s="285"/>
      <c r="AM8" s="285"/>
      <c r="AN8" s="285"/>
      <c r="AO8" s="285"/>
      <c r="AP8" s="285"/>
      <c r="AQ8" s="279"/>
      <c r="AR8" s="279"/>
      <c r="AS8" s="279"/>
      <c r="AT8" s="279"/>
      <c r="AU8" s="279"/>
      <c r="AW8" s="13" t="s">
        <v>492</v>
      </c>
      <c r="AX8">
        <v>85</v>
      </c>
      <c r="AY8">
        <v>121</v>
      </c>
      <c r="AZ8">
        <v>147</v>
      </c>
      <c r="BA8">
        <v>173</v>
      </c>
      <c r="BB8">
        <v>209</v>
      </c>
      <c r="BC8">
        <v>233</v>
      </c>
      <c r="BD8">
        <v>263</v>
      </c>
      <c r="BE8">
        <v>282</v>
      </c>
      <c r="BF8">
        <v>312</v>
      </c>
      <c r="BG8">
        <v>340</v>
      </c>
      <c r="BH8">
        <v>366</v>
      </c>
      <c r="BI8">
        <v>400</v>
      </c>
      <c r="BM8" s="13" t="s">
        <v>492</v>
      </c>
      <c r="BN8">
        <f t="shared" si="3"/>
        <v>-19.25</v>
      </c>
      <c r="BO8">
        <f t="shared" si="4"/>
        <v>-14.75</v>
      </c>
      <c r="BP8">
        <f t="shared" si="5"/>
        <v>-28.25</v>
      </c>
      <c r="BQ8">
        <f t="shared" si="6"/>
        <v>-39</v>
      </c>
      <c r="BR8">
        <f t="shared" si="7"/>
        <v>-30.75</v>
      </c>
      <c r="BS8">
        <f t="shared" si="8"/>
        <v>-29.5</v>
      </c>
      <c r="BT8">
        <f t="shared" si="9"/>
        <v>-23.75</v>
      </c>
      <c r="BU8">
        <f t="shared" si="10"/>
        <v>-24.25</v>
      </c>
      <c r="BV8">
        <f t="shared" si="11"/>
        <v>-17</v>
      </c>
      <c r="BW8">
        <f t="shared" si="12"/>
        <v>-8</v>
      </c>
      <c r="BX8">
        <f t="shared" si="13"/>
        <v>-2</v>
      </c>
      <c r="BY8">
        <f t="shared" si="14"/>
        <v>18.5</v>
      </c>
      <c r="BZ8" s="13" t="s">
        <v>492</v>
      </c>
      <c r="CA8">
        <f t="shared" si="15"/>
        <v>0.09</v>
      </c>
      <c r="CC8" s="17">
        <f t="shared" si="16"/>
        <v>1.4298323036187119E-2</v>
      </c>
      <c r="CE8" s="16" t="s">
        <v>493</v>
      </c>
      <c r="CF8" s="22"/>
      <c r="CG8" s="22"/>
      <c r="CH8" s="285"/>
      <c r="CI8" s="285"/>
      <c r="CJ8" s="285"/>
      <c r="CK8" s="285"/>
      <c r="CL8" s="285"/>
      <c r="CM8" s="279"/>
      <c r="CN8" s="279"/>
      <c r="CO8" s="279"/>
      <c r="CP8" s="279"/>
      <c r="CQ8" s="279"/>
      <c r="CS8" s="13" t="s">
        <v>492</v>
      </c>
      <c r="CT8" s="18">
        <v>4069</v>
      </c>
      <c r="CU8" s="19">
        <v>5054</v>
      </c>
      <c r="CV8" s="20">
        <v>5898</v>
      </c>
      <c r="CW8" s="20">
        <v>6862</v>
      </c>
      <c r="CX8" s="20">
        <v>7629</v>
      </c>
      <c r="CY8" s="20">
        <v>8457</v>
      </c>
      <c r="CZ8" s="20">
        <v>9282</v>
      </c>
      <c r="DA8" s="20">
        <v>10123</v>
      </c>
      <c r="DB8" s="20">
        <v>10924</v>
      </c>
      <c r="DC8" s="20">
        <v>11834</v>
      </c>
      <c r="DD8" s="20">
        <v>12775</v>
      </c>
      <c r="DE8" s="21">
        <v>13842</v>
      </c>
      <c r="DI8" s="13" t="s">
        <v>492</v>
      </c>
      <c r="DJ8">
        <f t="shared" si="42"/>
        <v>3486.75</v>
      </c>
      <c r="DK8">
        <f t="shared" si="29"/>
        <v>4382</v>
      </c>
      <c r="DL8">
        <f t="shared" si="30"/>
        <v>5142.25</v>
      </c>
      <c r="DM8">
        <f t="shared" si="31"/>
        <v>6032.25</v>
      </c>
      <c r="DN8">
        <f t="shared" si="32"/>
        <v>6723.25</v>
      </c>
      <c r="DO8">
        <f t="shared" si="33"/>
        <v>7500.25</v>
      </c>
      <c r="DP8">
        <f t="shared" si="34"/>
        <v>8282</v>
      </c>
      <c r="DQ8">
        <f t="shared" si="35"/>
        <v>9070.5</v>
      </c>
      <c r="DR8">
        <f t="shared" si="36"/>
        <v>9821.5</v>
      </c>
      <c r="DS8">
        <f t="shared" si="37"/>
        <v>10698.5</v>
      </c>
      <c r="DT8">
        <f t="shared" si="38"/>
        <v>11599.5</v>
      </c>
      <c r="DU8">
        <f t="shared" si="39"/>
        <v>12627.75</v>
      </c>
      <c r="DV8" s="13" t="s">
        <v>492</v>
      </c>
      <c r="DW8">
        <f t="shared" ref="DW8:DW71" si="44">SLOPE(DL8:DO8,$T$3:$W$3)</f>
        <v>155.30000000000001</v>
      </c>
      <c r="DY8" s="17">
        <f t="shared" si="40"/>
        <v>0.99759978008049077</v>
      </c>
      <c r="EA8" s="16" t="s">
        <v>493</v>
      </c>
      <c r="EB8" s="22"/>
      <c r="EC8" s="22"/>
      <c r="ED8" s="285"/>
      <c r="EE8" s="285"/>
      <c r="EF8" s="285"/>
      <c r="EG8" s="285"/>
      <c r="EH8" s="285"/>
      <c r="EI8" s="279"/>
      <c r="EJ8" s="279"/>
      <c r="EK8" s="279"/>
      <c r="EL8" s="279"/>
      <c r="EM8" s="279"/>
    </row>
    <row r="9" spans="1:143" x14ac:dyDescent="0.25">
      <c r="A9" s="13" t="s">
        <v>494</v>
      </c>
      <c r="B9">
        <v>503</v>
      </c>
      <c r="C9">
        <v>560</v>
      </c>
      <c r="D9">
        <v>603</v>
      </c>
      <c r="E9">
        <v>679</v>
      </c>
      <c r="F9">
        <v>726</v>
      </c>
      <c r="G9">
        <v>799</v>
      </c>
      <c r="H9">
        <v>869</v>
      </c>
      <c r="I9">
        <v>944</v>
      </c>
      <c r="J9">
        <v>1023</v>
      </c>
      <c r="K9">
        <v>1120</v>
      </c>
      <c r="L9">
        <v>1189</v>
      </c>
      <c r="M9">
        <v>1262</v>
      </c>
      <c r="Q9" s="13" t="s">
        <v>494</v>
      </c>
      <c r="R9">
        <f t="shared" si="41"/>
        <v>-79.25</v>
      </c>
      <c r="S9">
        <f t="shared" si="17"/>
        <v>-112</v>
      </c>
      <c r="T9">
        <f t="shared" si="18"/>
        <v>-152.75</v>
      </c>
      <c r="U9">
        <f t="shared" si="19"/>
        <v>-150.75</v>
      </c>
      <c r="V9">
        <f t="shared" si="20"/>
        <v>-179.75</v>
      </c>
      <c r="W9">
        <f t="shared" si="21"/>
        <v>-157.75</v>
      </c>
      <c r="X9">
        <f t="shared" si="22"/>
        <v>-131</v>
      </c>
      <c r="Y9">
        <f t="shared" si="23"/>
        <v>-108.5</v>
      </c>
      <c r="Z9">
        <f t="shared" si="24"/>
        <v>-79.5</v>
      </c>
      <c r="AA9">
        <f t="shared" si="25"/>
        <v>-15.5</v>
      </c>
      <c r="AB9">
        <f t="shared" si="26"/>
        <v>13.5</v>
      </c>
      <c r="AC9">
        <f t="shared" si="27"/>
        <v>47.75</v>
      </c>
      <c r="AD9" s="13" t="s">
        <v>494</v>
      </c>
      <c r="AE9">
        <f>SLOPE(T9:W9,$T$3:$W$3)</f>
        <v>-0.88</v>
      </c>
      <c r="AG9" s="17">
        <f t="shared" si="28"/>
        <v>0.18161350844277674</v>
      </c>
      <c r="AI9" s="16" t="s">
        <v>495</v>
      </c>
      <c r="AJ9" s="275" t="s">
        <v>496</v>
      </c>
      <c r="AK9" s="275"/>
      <c r="AL9" s="276"/>
      <c r="AM9" s="276"/>
      <c r="AN9" s="276"/>
      <c r="AO9" s="276"/>
      <c r="AP9" s="276"/>
      <c r="AQ9" s="277"/>
      <c r="AR9" s="277"/>
      <c r="AS9" s="277"/>
      <c r="AT9" s="277"/>
      <c r="AU9" s="277"/>
      <c r="AW9" s="13" t="s">
        <v>494</v>
      </c>
      <c r="AX9">
        <v>80</v>
      </c>
      <c r="AY9">
        <v>116</v>
      </c>
      <c r="AZ9">
        <v>136</v>
      </c>
      <c r="BA9">
        <v>161</v>
      </c>
      <c r="BB9">
        <v>183</v>
      </c>
      <c r="BC9">
        <v>205</v>
      </c>
      <c r="BD9">
        <v>217</v>
      </c>
      <c r="BE9">
        <v>237</v>
      </c>
      <c r="BF9">
        <v>250</v>
      </c>
      <c r="BG9">
        <v>267</v>
      </c>
      <c r="BH9">
        <v>288</v>
      </c>
      <c r="BI9">
        <v>303</v>
      </c>
      <c r="BM9" s="13" t="s">
        <v>494</v>
      </c>
      <c r="BN9">
        <f t="shared" si="3"/>
        <v>-24.25</v>
      </c>
      <c r="BO9">
        <f t="shared" si="4"/>
        <v>-19.75</v>
      </c>
      <c r="BP9">
        <f t="shared" si="5"/>
        <v>-39.25</v>
      </c>
      <c r="BQ9">
        <f t="shared" si="6"/>
        <v>-51</v>
      </c>
      <c r="BR9">
        <f t="shared" si="7"/>
        <v>-56.75</v>
      </c>
      <c r="BS9">
        <f t="shared" si="8"/>
        <v>-57.5</v>
      </c>
      <c r="BT9">
        <f t="shared" si="9"/>
        <v>-69.75</v>
      </c>
      <c r="BU9">
        <f t="shared" si="10"/>
        <v>-69.25</v>
      </c>
      <c r="BV9">
        <f t="shared" si="11"/>
        <v>-79</v>
      </c>
      <c r="BW9">
        <f t="shared" si="12"/>
        <v>-81</v>
      </c>
      <c r="BX9">
        <f t="shared" si="13"/>
        <v>-80</v>
      </c>
      <c r="BY9">
        <f t="shared" si="14"/>
        <v>-78.5</v>
      </c>
      <c r="BZ9" s="13" t="s">
        <v>494</v>
      </c>
      <c r="CA9">
        <f t="shared" si="15"/>
        <v>-1.21</v>
      </c>
      <c r="CC9" s="17">
        <f t="shared" si="16"/>
        <v>0.85795487840609463</v>
      </c>
      <c r="CE9" s="16" t="s">
        <v>495</v>
      </c>
      <c r="CF9" s="275" t="s">
        <v>496</v>
      </c>
      <c r="CG9" s="275"/>
      <c r="CH9" s="278" t="s">
        <v>497</v>
      </c>
      <c r="CI9" s="278"/>
      <c r="CJ9" s="278"/>
      <c r="CK9" s="278"/>
      <c r="CL9" s="278"/>
      <c r="CM9" s="277"/>
      <c r="CN9" s="277"/>
      <c r="CO9" s="277"/>
      <c r="CP9" s="277"/>
      <c r="CQ9" s="277"/>
      <c r="CS9" s="13" t="s">
        <v>494</v>
      </c>
      <c r="CT9" s="18">
        <v>4013</v>
      </c>
      <c r="CU9" s="19">
        <v>4976</v>
      </c>
      <c r="CV9" s="20">
        <v>5824</v>
      </c>
      <c r="CW9" s="20">
        <v>6616</v>
      </c>
      <c r="CX9" s="20">
        <v>7376</v>
      </c>
      <c r="CY9" s="20">
        <v>8161</v>
      </c>
      <c r="CZ9" s="20">
        <v>8884</v>
      </c>
      <c r="DA9" s="20">
        <v>9633</v>
      </c>
      <c r="DB9" s="20">
        <v>10405</v>
      </c>
      <c r="DC9" s="20">
        <v>11151</v>
      </c>
      <c r="DD9" s="20">
        <v>12015</v>
      </c>
      <c r="DE9" s="21">
        <v>12871</v>
      </c>
      <c r="DI9" s="13" t="s">
        <v>494</v>
      </c>
      <c r="DJ9">
        <f t="shared" si="42"/>
        <v>3430.75</v>
      </c>
      <c r="DK9">
        <f t="shared" si="29"/>
        <v>4304</v>
      </c>
      <c r="DL9">
        <f t="shared" si="30"/>
        <v>5068.25</v>
      </c>
      <c r="DM9">
        <f t="shared" si="31"/>
        <v>5786.25</v>
      </c>
      <c r="DN9">
        <f t="shared" si="32"/>
        <v>6470.25</v>
      </c>
      <c r="DO9">
        <f t="shared" si="33"/>
        <v>7204.25</v>
      </c>
      <c r="DP9">
        <f t="shared" si="34"/>
        <v>7884</v>
      </c>
      <c r="DQ9">
        <f t="shared" si="35"/>
        <v>8580.5</v>
      </c>
      <c r="DR9">
        <f t="shared" si="36"/>
        <v>9302.5</v>
      </c>
      <c r="DS9">
        <f t="shared" si="37"/>
        <v>10015.5</v>
      </c>
      <c r="DT9">
        <f t="shared" si="38"/>
        <v>10839.5</v>
      </c>
      <c r="DU9">
        <f t="shared" si="39"/>
        <v>11656.75</v>
      </c>
      <c r="DV9" s="13" t="s">
        <v>494</v>
      </c>
      <c r="DW9">
        <f>SLOPE(DL9:DO9,$T$3:$W$3)</f>
        <v>141.84</v>
      </c>
      <c r="DY9" s="17">
        <f t="shared" si="40"/>
        <v>0.99983429016714098</v>
      </c>
      <c r="EA9" s="16" t="s">
        <v>495</v>
      </c>
      <c r="EB9" s="275" t="s">
        <v>496</v>
      </c>
      <c r="EC9" s="275"/>
      <c r="ED9" s="276"/>
      <c r="EE9" s="276"/>
      <c r="EF9" s="276"/>
      <c r="EG9" s="276"/>
      <c r="EH9" s="276"/>
      <c r="EI9" s="277"/>
      <c r="EJ9" s="277"/>
      <c r="EK9" s="277"/>
      <c r="EL9" s="277"/>
      <c r="EM9" s="277"/>
    </row>
    <row r="10" spans="1:143" x14ac:dyDescent="0.25">
      <c r="A10" s="13" t="s">
        <v>498</v>
      </c>
      <c r="B10">
        <v>486</v>
      </c>
      <c r="C10">
        <v>565</v>
      </c>
      <c r="D10">
        <v>622</v>
      </c>
      <c r="E10">
        <v>673</v>
      </c>
      <c r="F10">
        <v>717</v>
      </c>
      <c r="G10">
        <v>784</v>
      </c>
      <c r="H10">
        <v>812</v>
      </c>
      <c r="I10">
        <v>880</v>
      </c>
      <c r="J10">
        <v>920</v>
      </c>
      <c r="K10">
        <v>978</v>
      </c>
      <c r="L10">
        <v>1035</v>
      </c>
      <c r="M10">
        <v>1078</v>
      </c>
      <c r="Q10" s="13" t="s">
        <v>498</v>
      </c>
      <c r="R10">
        <f t="shared" si="41"/>
        <v>-96.25</v>
      </c>
      <c r="S10">
        <f t="shared" si="17"/>
        <v>-107</v>
      </c>
      <c r="T10">
        <f t="shared" si="18"/>
        <v>-133.75</v>
      </c>
      <c r="U10">
        <f t="shared" si="19"/>
        <v>-156.75</v>
      </c>
      <c r="V10">
        <f t="shared" si="20"/>
        <v>-188.75</v>
      </c>
      <c r="W10">
        <f t="shared" si="21"/>
        <v>-172.75</v>
      </c>
      <c r="X10">
        <f t="shared" si="22"/>
        <v>-188</v>
      </c>
      <c r="Y10">
        <f t="shared" si="23"/>
        <v>-172.5</v>
      </c>
      <c r="Z10">
        <f t="shared" si="24"/>
        <v>-182.5</v>
      </c>
      <c r="AA10">
        <f t="shared" si="25"/>
        <v>-157.5</v>
      </c>
      <c r="AB10">
        <f t="shared" si="26"/>
        <v>-140.5</v>
      </c>
      <c r="AC10">
        <f t="shared" si="27"/>
        <v>-136.25</v>
      </c>
      <c r="AD10" s="13" t="s">
        <v>498</v>
      </c>
      <c r="AE10">
        <f t="shared" si="43"/>
        <v>-2.98</v>
      </c>
      <c r="AG10" s="17">
        <f t="shared" si="28"/>
        <v>0.6716381787929212</v>
      </c>
      <c r="AI10" s="16" t="s">
        <v>499</v>
      </c>
      <c r="AJ10" s="275"/>
      <c r="AK10" s="275"/>
      <c r="AL10" s="276"/>
      <c r="AM10" s="276"/>
      <c r="AN10" s="276"/>
      <c r="AO10" s="276"/>
      <c r="AP10" s="276"/>
      <c r="AQ10" s="277"/>
      <c r="AR10" s="277"/>
      <c r="AS10" s="277"/>
      <c r="AT10" s="277"/>
      <c r="AU10" s="277"/>
      <c r="AW10" s="13" t="s">
        <v>498</v>
      </c>
      <c r="AX10">
        <v>76</v>
      </c>
      <c r="AY10">
        <v>112</v>
      </c>
      <c r="AZ10">
        <v>136</v>
      </c>
      <c r="BA10">
        <v>163</v>
      </c>
      <c r="BB10">
        <v>184</v>
      </c>
      <c r="BC10">
        <v>202</v>
      </c>
      <c r="BD10">
        <v>216</v>
      </c>
      <c r="BE10">
        <v>232</v>
      </c>
      <c r="BF10">
        <v>249</v>
      </c>
      <c r="BG10">
        <v>262</v>
      </c>
      <c r="BH10">
        <v>274</v>
      </c>
      <c r="BI10">
        <v>291</v>
      </c>
      <c r="BM10" s="13" t="s">
        <v>498</v>
      </c>
      <c r="BN10">
        <f t="shared" si="3"/>
        <v>-28.25</v>
      </c>
      <c r="BO10">
        <f t="shared" si="4"/>
        <v>-23.75</v>
      </c>
      <c r="BP10">
        <f t="shared" si="5"/>
        <v>-39.25</v>
      </c>
      <c r="BQ10">
        <f t="shared" si="6"/>
        <v>-49</v>
      </c>
      <c r="BR10">
        <f t="shared" si="7"/>
        <v>-55.75</v>
      </c>
      <c r="BS10">
        <f t="shared" si="8"/>
        <v>-60.5</v>
      </c>
      <c r="BT10">
        <f t="shared" si="9"/>
        <v>-70.75</v>
      </c>
      <c r="BU10">
        <f t="shared" si="10"/>
        <v>-74.25</v>
      </c>
      <c r="BV10">
        <f t="shared" si="11"/>
        <v>-80</v>
      </c>
      <c r="BW10">
        <f t="shared" si="12"/>
        <v>-86</v>
      </c>
      <c r="BX10">
        <f t="shared" si="13"/>
        <v>-94</v>
      </c>
      <c r="BY10">
        <f t="shared" si="14"/>
        <v>-90.5</v>
      </c>
      <c r="BZ10" s="13" t="s">
        <v>498</v>
      </c>
      <c r="CA10">
        <f t="shared" si="15"/>
        <v>-1.41</v>
      </c>
      <c r="CC10" s="17">
        <f t="shared" si="16"/>
        <v>0.97527593818984537</v>
      </c>
      <c r="CE10" s="16" t="s">
        <v>499</v>
      </c>
      <c r="CF10" s="275"/>
      <c r="CG10" s="275"/>
      <c r="CH10" s="278"/>
      <c r="CI10" s="278"/>
      <c r="CJ10" s="278"/>
      <c r="CK10" s="278"/>
      <c r="CL10" s="278"/>
      <c r="CM10" s="277"/>
      <c r="CN10" s="277"/>
      <c r="CO10" s="277"/>
      <c r="CP10" s="277"/>
      <c r="CQ10" s="277"/>
      <c r="CS10" s="13" t="s">
        <v>498</v>
      </c>
      <c r="CT10" s="18">
        <v>4003</v>
      </c>
      <c r="CU10" s="19">
        <v>4915</v>
      </c>
      <c r="CV10" s="20">
        <v>5791</v>
      </c>
      <c r="CW10" s="20">
        <v>6440</v>
      </c>
      <c r="CX10" s="20">
        <v>7117</v>
      </c>
      <c r="CY10" s="20">
        <v>7803</v>
      </c>
      <c r="CZ10" s="20">
        <v>8435</v>
      </c>
      <c r="DA10" s="20">
        <v>9072</v>
      </c>
      <c r="DB10" s="20">
        <v>9668</v>
      </c>
      <c r="DC10" s="20">
        <v>10358</v>
      </c>
      <c r="DD10" s="20">
        <v>11036</v>
      </c>
      <c r="DE10" s="21">
        <v>11772</v>
      </c>
      <c r="DI10" s="13" t="s">
        <v>498</v>
      </c>
      <c r="DJ10">
        <f t="shared" si="42"/>
        <v>3420.75</v>
      </c>
      <c r="DK10">
        <f t="shared" si="29"/>
        <v>4243</v>
      </c>
      <c r="DL10">
        <f t="shared" si="30"/>
        <v>5035.25</v>
      </c>
      <c r="DM10">
        <f t="shared" si="31"/>
        <v>5610.25</v>
      </c>
      <c r="DN10">
        <f t="shared" si="32"/>
        <v>6211.25</v>
      </c>
      <c r="DO10">
        <f t="shared" si="33"/>
        <v>6846.25</v>
      </c>
      <c r="DP10">
        <f t="shared" si="34"/>
        <v>7435</v>
      </c>
      <c r="DQ10">
        <f t="shared" si="35"/>
        <v>8019.5</v>
      </c>
      <c r="DR10">
        <f t="shared" si="36"/>
        <v>8565.5</v>
      </c>
      <c r="DS10">
        <f t="shared" si="37"/>
        <v>9222.5</v>
      </c>
      <c r="DT10">
        <f t="shared" si="38"/>
        <v>9860.5</v>
      </c>
      <c r="DU10">
        <f t="shared" si="39"/>
        <v>10557.75</v>
      </c>
      <c r="DV10" s="13" t="s">
        <v>498</v>
      </c>
      <c r="DW10">
        <f t="shared" si="44"/>
        <v>120.68</v>
      </c>
      <c r="DY10" s="17">
        <f t="shared" si="40"/>
        <v>0.99950410709354143</v>
      </c>
      <c r="EA10" s="16" t="s">
        <v>499</v>
      </c>
      <c r="EB10" s="275"/>
      <c r="EC10" s="275"/>
      <c r="ED10" s="276"/>
      <c r="EE10" s="276"/>
      <c r="EF10" s="276"/>
      <c r="EG10" s="276"/>
      <c r="EH10" s="276"/>
      <c r="EI10" s="277"/>
      <c r="EJ10" s="277"/>
      <c r="EK10" s="277"/>
      <c r="EL10" s="277"/>
      <c r="EM10" s="277"/>
    </row>
    <row r="11" spans="1:143" x14ac:dyDescent="0.25">
      <c r="A11" s="13" t="s">
        <v>500</v>
      </c>
      <c r="B11">
        <v>479</v>
      </c>
      <c r="C11">
        <v>548</v>
      </c>
      <c r="D11">
        <v>623</v>
      </c>
      <c r="E11">
        <v>723</v>
      </c>
      <c r="F11">
        <v>841</v>
      </c>
      <c r="G11">
        <v>966</v>
      </c>
      <c r="H11">
        <v>1108</v>
      </c>
      <c r="I11">
        <v>1259</v>
      </c>
      <c r="J11">
        <v>1398</v>
      </c>
      <c r="K11">
        <v>1569</v>
      </c>
      <c r="L11">
        <v>1720</v>
      </c>
      <c r="M11">
        <v>1885</v>
      </c>
      <c r="Q11" s="13" t="s">
        <v>500</v>
      </c>
      <c r="R11">
        <f t="shared" si="41"/>
        <v>-103.25</v>
      </c>
      <c r="S11">
        <f t="shared" si="17"/>
        <v>-124</v>
      </c>
      <c r="T11">
        <f t="shared" si="18"/>
        <v>-132.75</v>
      </c>
      <c r="U11">
        <f t="shared" si="19"/>
        <v>-106.75</v>
      </c>
      <c r="V11">
        <f t="shared" si="20"/>
        <v>-64.75</v>
      </c>
      <c r="W11">
        <f t="shared" si="21"/>
        <v>9.25</v>
      </c>
      <c r="X11">
        <f t="shared" si="22"/>
        <v>108</v>
      </c>
      <c r="Y11">
        <f t="shared" si="23"/>
        <v>206.5</v>
      </c>
      <c r="Z11">
        <f t="shared" si="24"/>
        <v>295.5</v>
      </c>
      <c r="AA11">
        <f t="shared" si="25"/>
        <v>433.5</v>
      </c>
      <c r="AB11">
        <f t="shared" si="26"/>
        <v>544.5</v>
      </c>
      <c r="AC11">
        <f t="shared" si="27"/>
        <v>670.75</v>
      </c>
      <c r="AD11" s="13" t="s">
        <v>500</v>
      </c>
      <c r="AE11">
        <f>SLOPE(T11:W11,$T$3:$W$3)</f>
        <v>9.36</v>
      </c>
      <c r="AG11" s="17">
        <f t="shared" si="28"/>
        <v>0.94897746967071062</v>
      </c>
      <c r="AI11" t="s">
        <v>501</v>
      </c>
      <c r="AW11" s="13" t="s">
        <v>500</v>
      </c>
      <c r="AX11">
        <v>0</v>
      </c>
      <c r="AY11">
        <v>-2</v>
      </c>
      <c r="AZ11">
        <v>-2</v>
      </c>
      <c r="BA11">
        <v>-3</v>
      </c>
      <c r="BB11">
        <v>-3</v>
      </c>
      <c r="BC11">
        <v>-3</v>
      </c>
      <c r="BD11">
        <v>-2</v>
      </c>
      <c r="BE11">
        <v>-2</v>
      </c>
      <c r="BF11">
        <v>-2</v>
      </c>
      <c r="BG11">
        <v>-2</v>
      </c>
      <c r="BH11">
        <v>-2</v>
      </c>
      <c r="BI11">
        <v>-2</v>
      </c>
      <c r="BM11" s="13" t="s">
        <v>500</v>
      </c>
      <c r="BN11">
        <f t="shared" si="3"/>
        <v>-104.25</v>
      </c>
      <c r="BO11">
        <f t="shared" si="4"/>
        <v>-137.75</v>
      </c>
      <c r="BP11">
        <f t="shared" si="5"/>
        <v>-177.25</v>
      </c>
      <c r="BQ11">
        <f t="shared" si="6"/>
        <v>-215</v>
      </c>
      <c r="BR11">
        <f t="shared" si="7"/>
        <v>-242.75</v>
      </c>
      <c r="BS11">
        <f t="shared" si="8"/>
        <v>-265.5</v>
      </c>
      <c r="BT11">
        <f t="shared" si="9"/>
        <v>-288.75</v>
      </c>
      <c r="BU11">
        <f t="shared" si="10"/>
        <v>-308.25</v>
      </c>
      <c r="BV11">
        <f t="shared" si="11"/>
        <v>-331</v>
      </c>
      <c r="BW11">
        <f t="shared" si="12"/>
        <v>-350</v>
      </c>
      <c r="BX11">
        <f t="shared" si="13"/>
        <v>-370</v>
      </c>
      <c r="BY11">
        <f t="shared" si="14"/>
        <v>-383.5</v>
      </c>
      <c r="BZ11" s="13" t="s">
        <v>500</v>
      </c>
      <c r="CA11">
        <f t="shared" si="15"/>
        <v>-5.85</v>
      </c>
      <c r="CC11" s="17">
        <f t="shared" si="16"/>
        <v>0.98673682693000786</v>
      </c>
      <c r="CE11" t="s">
        <v>501</v>
      </c>
      <c r="CS11" s="13" t="s">
        <v>500</v>
      </c>
      <c r="CT11" s="18">
        <v>3960</v>
      </c>
      <c r="CU11" s="19">
        <v>4886</v>
      </c>
      <c r="CV11" s="20">
        <v>5672</v>
      </c>
      <c r="CW11" s="20">
        <v>6364</v>
      </c>
      <c r="CX11" s="20">
        <v>7006</v>
      </c>
      <c r="CY11" s="20">
        <v>7614</v>
      </c>
      <c r="CZ11" s="20">
        <v>8186</v>
      </c>
      <c r="DA11" s="20">
        <v>8763</v>
      </c>
      <c r="DB11" s="20">
        <v>9271</v>
      </c>
      <c r="DC11" s="20">
        <v>9772</v>
      </c>
      <c r="DD11" s="20">
        <v>10345</v>
      </c>
      <c r="DE11" s="21">
        <v>10876</v>
      </c>
      <c r="DI11" s="13" t="s">
        <v>500</v>
      </c>
      <c r="DJ11">
        <f t="shared" si="42"/>
        <v>3377.75</v>
      </c>
      <c r="DK11">
        <f t="shared" si="29"/>
        <v>4214</v>
      </c>
      <c r="DL11">
        <f t="shared" si="30"/>
        <v>4916.25</v>
      </c>
      <c r="DM11">
        <f t="shared" si="31"/>
        <v>5534.25</v>
      </c>
      <c r="DN11">
        <f t="shared" si="32"/>
        <v>6100.25</v>
      </c>
      <c r="DO11">
        <f t="shared" si="33"/>
        <v>6657.25</v>
      </c>
      <c r="DP11">
        <f t="shared" si="34"/>
        <v>7186</v>
      </c>
      <c r="DQ11">
        <f t="shared" si="35"/>
        <v>7710.5</v>
      </c>
      <c r="DR11">
        <f t="shared" si="36"/>
        <v>8168.5</v>
      </c>
      <c r="DS11">
        <f t="shared" si="37"/>
        <v>8636.5</v>
      </c>
      <c r="DT11">
        <f t="shared" si="38"/>
        <v>9169.5</v>
      </c>
      <c r="DU11">
        <f t="shared" si="39"/>
        <v>9661.75</v>
      </c>
      <c r="DV11" s="13" t="s">
        <v>500</v>
      </c>
      <c r="DW11">
        <f>SLOPE(DL11:DO11,$T$3:$W$3)</f>
        <v>115.78</v>
      </c>
      <c r="DY11" s="17">
        <f t="shared" si="40"/>
        <v>0.99939003324339726</v>
      </c>
      <c r="EA11" t="s">
        <v>501</v>
      </c>
    </row>
    <row r="12" spans="1:143" ht="15.75" thickBot="1" x14ac:dyDescent="0.3">
      <c r="A12" s="13" t="s">
        <v>502</v>
      </c>
      <c r="B12">
        <v>532</v>
      </c>
      <c r="C12">
        <v>584</v>
      </c>
      <c r="D12">
        <v>752</v>
      </c>
      <c r="E12">
        <v>995</v>
      </c>
      <c r="F12">
        <v>1296</v>
      </c>
      <c r="G12">
        <v>1604</v>
      </c>
      <c r="H12">
        <v>1937</v>
      </c>
      <c r="I12">
        <v>2275</v>
      </c>
      <c r="J12">
        <v>2568</v>
      </c>
      <c r="K12">
        <v>2926</v>
      </c>
      <c r="L12">
        <v>3143</v>
      </c>
      <c r="M12">
        <v>3411</v>
      </c>
      <c r="Q12" s="13" t="s">
        <v>502</v>
      </c>
      <c r="R12">
        <f t="shared" si="41"/>
        <v>-50.25</v>
      </c>
      <c r="S12">
        <f t="shared" si="17"/>
        <v>-88</v>
      </c>
      <c r="T12">
        <f t="shared" si="18"/>
        <v>-3.75</v>
      </c>
      <c r="U12">
        <f t="shared" si="19"/>
        <v>165.25</v>
      </c>
      <c r="V12">
        <f t="shared" si="20"/>
        <v>390.25</v>
      </c>
      <c r="W12">
        <f t="shared" si="21"/>
        <v>647.25</v>
      </c>
      <c r="X12">
        <f t="shared" si="22"/>
        <v>937</v>
      </c>
      <c r="Y12">
        <f t="shared" si="23"/>
        <v>1222.5</v>
      </c>
      <c r="Z12">
        <f t="shared" si="24"/>
        <v>1465.5</v>
      </c>
      <c r="AA12">
        <f t="shared" si="25"/>
        <v>1790.5</v>
      </c>
      <c r="AB12">
        <f t="shared" si="26"/>
        <v>1967.5</v>
      </c>
      <c r="AC12">
        <f t="shared" si="27"/>
        <v>2196.75</v>
      </c>
      <c r="AD12" s="13" t="s">
        <v>502</v>
      </c>
      <c r="AE12">
        <f t="shared" si="43"/>
        <v>43.56</v>
      </c>
      <c r="AG12" s="17">
        <f t="shared" si="28"/>
        <v>0.99178420148108526</v>
      </c>
      <c r="AJ12" s="23">
        <v>1</v>
      </c>
      <c r="AK12" s="23">
        <v>2</v>
      </c>
      <c r="AL12" s="23">
        <v>3</v>
      </c>
      <c r="AM12" s="23">
        <v>4</v>
      </c>
      <c r="AN12" s="23">
        <v>5</v>
      </c>
      <c r="AO12" s="23">
        <v>6</v>
      </c>
      <c r="AP12" s="23">
        <v>7</v>
      </c>
      <c r="AQ12" s="23">
        <v>8</v>
      </c>
      <c r="AR12" s="23">
        <v>9</v>
      </c>
      <c r="AS12" s="23">
        <v>10</v>
      </c>
      <c r="AT12" s="23">
        <v>11</v>
      </c>
      <c r="AU12" s="23">
        <v>12</v>
      </c>
      <c r="AW12" s="13" t="s">
        <v>502</v>
      </c>
      <c r="AX12">
        <v>0</v>
      </c>
      <c r="AY12">
        <v>-2</v>
      </c>
      <c r="AZ12">
        <v>-2</v>
      </c>
      <c r="BA12">
        <v>-3</v>
      </c>
      <c r="BB12">
        <v>-3</v>
      </c>
      <c r="BC12">
        <v>-3</v>
      </c>
      <c r="BD12">
        <v>-2</v>
      </c>
      <c r="BE12">
        <v>-3</v>
      </c>
      <c r="BF12">
        <v>-2</v>
      </c>
      <c r="BG12">
        <v>-2</v>
      </c>
      <c r="BH12">
        <v>-2</v>
      </c>
      <c r="BI12">
        <v>-2</v>
      </c>
      <c r="BM12" s="13" t="s">
        <v>502</v>
      </c>
      <c r="BN12">
        <f t="shared" si="3"/>
        <v>-104.25</v>
      </c>
      <c r="BO12">
        <f t="shared" si="4"/>
        <v>-137.75</v>
      </c>
      <c r="BP12">
        <f t="shared" si="5"/>
        <v>-177.25</v>
      </c>
      <c r="BQ12">
        <f t="shared" si="6"/>
        <v>-215</v>
      </c>
      <c r="BR12">
        <f t="shared" si="7"/>
        <v>-242.75</v>
      </c>
      <c r="BS12">
        <f t="shared" si="8"/>
        <v>-265.5</v>
      </c>
      <c r="BT12">
        <f t="shared" si="9"/>
        <v>-288.75</v>
      </c>
      <c r="BU12">
        <f t="shared" si="10"/>
        <v>-309.25</v>
      </c>
      <c r="BV12">
        <f t="shared" si="11"/>
        <v>-331</v>
      </c>
      <c r="BW12">
        <f t="shared" si="12"/>
        <v>-350</v>
      </c>
      <c r="BX12">
        <f t="shared" si="13"/>
        <v>-370</v>
      </c>
      <c r="BY12">
        <f t="shared" si="14"/>
        <v>-383.5</v>
      </c>
      <c r="BZ12" s="13" t="s">
        <v>502</v>
      </c>
      <c r="CA12">
        <f t="shared" si="15"/>
        <v>-5.85</v>
      </c>
      <c r="CC12" s="17">
        <f t="shared" si="16"/>
        <v>0.98673682693000786</v>
      </c>
      <c r="CF12" s="23">
        <v>1</v>
      </c>
      <c r="CG12" s="23">
        <v>2</v>
      </c>
      <c r="CH12" s="23">
        <v>3</v>
      </c>
      <c r="CI12" s="23">
        <v>4</v>
      </c>
      <c r="CJ12" s="23">
        <v>5</v>
      </c>
      <c r="CK12" s="23">
        <v>6</v>
      </c>
      <c r="CL12" s="23">
        <v>7</v>
      </c>
      <c r="CM12" s="23">
        <v>8</v>
      </c>
      <c r="CN12" s="23">
        <v>9</v>
      </c>
      <c r="CO12" s="23">
        <v>10</v>
      </c>
      <c r="CP12" s="23">
        <v>11</v>
      </c>
      <c r="CQ12" s="23">
        <v>12</v>
      </c>
      <c r="CS12" s="13" t="s">
        <v>502</v>
      </c>
      <c r="CT12" s="18">
        <v>3950</v>
      </c>
      <c r="CU12" s="19">
        <v>4867</v>
      </c>
      <c r="CV12" s="20">
        <v>5631</v>
      </c>
      <c r="CW12" s="20">
        <v>6294</v>
      </c>
      <c r="CX12" s="20">
        <v>6919</v>
      </c>
      <c r="CY12" s="20">
        <v>7529</v>
      </c>
      <c r="CZ12" s="20">
        <v>8100</v>
      </c>
      <c r="DA12" s="20">
        <v>8658</v>
      </c>
      <c r="DB12" s="20">
        <v>9200</v>
      </c>
      <c r="DC12" s="20">
        <v>9738</v>
      </c>
      <c r="DD12" s="20">
        <v>10226</v>
      </c>
      <c r="DE12" s="21">
        <v>10771</v>
      </c>
      <c r="DI12" s="13" t="s">
        <v>502</v>
      </c>
      <c r="DJ12">
        <f t="shared" si="42"/>
        <v>3367.75</v>
      </c>
      <c r="DK12">
        <f t="shared" si="29"/>
        <v>4195</v>
      </c>
      <c r="DL12">
        <f t="shared" si="30"/>
        <v>4875.25</v>
      </c>
      <c r="DM12">
        <f t="shared" si="31"/>
        <v>5464.25</v>
      </c>
      <c r="DN12">
        <f t="shared" si="32"/>
        <v>6013.25</v>
      </c>
      <c r="DO12">
        <f t="shared" si="33"/>
        <v>6572.25</v>
      </c>
      <c r="DP12">
        <f t="shared" si="34"/>
        <v>7100</v>
      </c>
      <c r="DQ12">
        <f t="shared" si="35"/>
        <v>7605.5</v>
      </c>
      <c r="DR12">
        <f t="shared" si="36"/>
        <v>8097.5</v>
      </c>
      <c r="DS12">
        <f t="shared" si="37"/>
        <v>8602.5</v>
      </c>
      <c r="DT12">
        <f t="shared" si="38"/>
        <v>9050.5</v>
      </c>
      <c r="DU12">
        <f t="shared" si="39"/>
        <v>9556.75</v>
      </c>
      <c r="DV12" s="13" t="s">
        <v>502</v>
      </c>
      <c r="DW12">
        <f t="shared" si="44"/>
        <v>112.8</v>
      </c>
      <c r="DY12" s="17">
        <f t="shared" si="40"/>
        <v>0.99977998906231358</v>
      </c>
      <c r="EB12" s="23">
        <v>1</v>
      </c>
      <c r="EC12" s="23">
        <v>2</v>
      </c>
      <c r="ED12" s="23">
        <v>3</v>
      </c>
      <c r="EE12" s="23">
        <v>4</v>
      </c>
      <c r="EF12" s="23">
        <v>5</v>
      </c>
      <c r="EG12" s="23">
        <v>6</v>
      </c>
      <c r="EH12" s="23">
        <v>7</v>
      </c>
      <c r="EI12" s="23">
        <v>8</v>
      </c>
      <c r="EJ12" s="23">
        <v>9</v>
      </c>
      <c r="EK12" s="23">
        <v>10</v>
      </c>
      <c r="EL12" s="23">
        <v>11</v>
      </c>
      <c r="EM12" s="23">
        <v>12</v>
      </c>
    </row>
    <row r="13" spans="1:143" x14ac:dyDescent="0.25">
      <c r="A13" s="13" t="s">
        <v>503</v>
      </c>
      <c r="B13">
        <v>500</v>
      </c>
      <c r="C13">
        <v>603</v>
      </c>
      <c r="D13">
        <v>809</v>
      </c>
      <c r="E13">
        <v>1094</v>
      </c>
      <c r="F13">
        <v>1485</v>
      </c>
      <c r="G13">
        <v>1870</v>
      </c>
      <c r="H13">
        <v>2277</v>
      </c>
      <c r="I13">
        <v>2707</v>
      </c>
      <c r="J13">
        <v>3008</v>
      </c>
      <c r="K13">
        <v>3361</v>
      </c>
      <c r="L13">
        <v>3633</v>
      </c>
      <c r="M13">
        <v>3881</v>
      </c>
      <c r="Q13" s="13" t="s">
        <v>503</v>
      </c>
      <c r="R13">
        <f t="shared" si="41"/>
        <v>-82.25</v>
      </c>
      <c r="S13">
        <f t="shared" si="17"/>
        <v>-69</v>
      </c>
      <c r="T13">
        <f t="shared" si="18"/>
        <v>53.25</v>
      </c>
      <c r="U13">
        <f t="shared" si="19"/>
        <v>264.25</v>
      </c>
      <c r="V13">
        <f t="shared" si="20"/>
        <v>579.25</v>
      </c>
      <c r="W13">
        <f t="shared" si="21"/>
        <v>913.25</v>
      </c>
      <c r="X13">
        <f t="shared" si="22"/>
        <v>1277</v>
      </c>
      <c r="Y13">
        <f t="shared" si="23"/>
        <v>1654.5</v>
      </c>
      <c r="Z13">
        <f t="shared" si="24"/>
        <v>1905.5</v>
      </c>
      <c r="AA13">
        <f t="shared" si="25"/>
        <v>2225.5</v>
      </c>
      <c r="AB13">
        <f t="shared" si="26"/>
        <v>2457.5</v>
      </c>
      <c r="AC13">
        <f t="shared" si="27"/>
        <v>2666.75</v>
      </c>
      <c r="AD13" s="13" t="s">
        <v>503</v>
      </c>
      <c r="AE13">
        <f>SLOPE(T13:W13,$T$3:$W$3)</f>
        <v>57.9</v>
      </c>
      <c r="AG13" s="17">
        <f t="shared" si="28"/>
        <v>0.99020899952090646</v>
      </c>
      <c r="AI13" s="16" t="s">
        <v>480</v>
      </c>
      <c r="AJ13">
        <f>AE4</f>
        <v>67.14</v>
      </c>
      <c r="AK13">
        <f>AE5</f>
        <v>58.94</v>
      </c>
      <c r="AL13">
        <f>AE6</f>
        <v>56.6</v>
      </c>
      <c r="AM13">
        <f>AE7</f>
        <v>34.58</v>
      </c>
      <c r="AN13">
        <f>AE8</f>
        <v>11.82</v>
      </c>
      <c r="AO13">
        <f>AE9</f>
        <v>-0.88</v>
      </c>
      <c r="AP13">
        <f>AE10</f>
        <v>-2.98</v>
      </c>
      <c r="AQ13">
        <f>AE11</f>
        <v>9.36</v>
      </c>
      <c r="AR13">
        <f>AE12</f>
        <v>43.56</v>
      </c>
      <c r="AS13">
        <f>AE13</f>
        <v>57.9</v>
      </c>
      <c r="AT13">
        <f>AE14</f>
        <v>60.18</v>
      </c>
      <c r="AU13">
        <f>AE15</f>
        <v>56.88</v>
      </c>
      <c r="AW13" s="13" t="s">
        <v>503</v>
      </c>
      <c r="AX13">
        <v>0</v>
      </c>
      <c r="AY13">
        <v>-2</v>
      </c>
      <c r="AZ13">
        <v>-2</v>
      </c>
      <c r="BA13">
        <v>-3</v>
      </c>
      <c r="BB13">
        <v>-3</v>
      </c>
      <c r="BC13">
        <v>-3</v>
      </c>
      <c r="BD13">
        <v>-2</v>
      </c>
      <c r="BE13">
        <v>-3</v>
      </c>
      <c r="BF13">
        <v>-2</v>
      </c>
      <c r="BG13">
        <v>-2</v>
      </c>
      <c r="BH13">
        <v>-2</v>
      </c>
      <c r="BI13">
        <v>-2</v>
      </c>
      <c r="BM13" s="13" t="s">
        <v>503</v>
      </c>
      <c r="BN13">
        <f t="shared" si="3"/>
        <v>-104.25</v>
      </c>
      <c r="BO13">
        <f t="shared" si="4"/>
        <v>-137.75</v>
      </c>
      <c r="BP13">
        <f t="shared" si="5"/>
        <v>-177.25</v>
      </c>
      <c r="BQ13">
        <f t="shared" si="6"/>
        <v>-215</v>
      </c>
      <c r="BR13">
        <f t="shared" si="7"/>
        <v>-242.75</v>
      </c>
      <c r="BS13">
        <f t="shared" si="8"/>
        <v>-265.5</v>
      </c>
      <c r="BT13">
        <f t="shared" si="9"/>
        <v>-288.75</v>
      </c>
      <c r="BU13">
        <f t="shared" si="10"/>
        <v>-309.25</v>
      </c>
      <c r="BV13">
        <f t="shared" si="11"/>
        <v>-331</v>
      </c>
      <c r="BW13">
        <f t="shared" si="12"/>
        <v>-350</v>
      </c>
      <c r="BX13">
        <f t="shared" si="13"/>
        <v>-370</v>
      </c>
      <c r="BY13">
        <f t="shared" si="14"/>
        <v>-383.5</v>
      </c>
      <c r="BZ13" s="13" t="s">
        <v>503</v>
      </c>
      <c r="CA13">
        <f t="shared" si="15"/>
        <v>-5.85</v>
      </c>
      <c r="CC13" s="17">
        <f t="shared" si="16"/>
        <v>0.98673682693000786</v>
      </c>
      <c r="CE13" s="16" t="s">
        <v>480</v>
      </c>
      <c r="CF13">
        <f>CA4</f>
        <v>14.05</v>
      </c>
      <c r="CG13">
        <f>CA5</f>
        <v>13.05</v>
      </c>
      <c r="CH13">
        <f>CA6</f>
        <v>13.09</v>
      </c>
      <c r="CI13">
        <f>CA7</f>
        <v>10.17</v>
      </c>
      <c r="CJ13">
        <f>CA8</f>
        <v>0.09</v>
      </c>
      <c r="CK13">
        <f>CA9</f>
        <v>-1.21</v>
      </c>
      <c r="CL13">
        <f>CA10</f>
        <v>-1.41</v>
      </c>
      <c r="CM13">
        <f>CA11</f>
        <v>-5.85</v>
      </c>
      <c r="CN13">
        <f>CA12</f>
        <v>-5.85</v>
      </c>
      <c r="CO13">
        <f>CA13</f>
        <v>-5.85</v>
      </c>
      <c r="CP13">
        <f>CA14</f>
        <v>-5.85</v>
      </c>
      <c r="CQ13">
        <f>CA15</f>
        <v>-5.79</v>
      </c>
      <c r="CS13" s="13" t="s">
        <v>503</v>
      </c>
      <c r="CT13" s="18">
        <v>3870</v>
      </c>
      <c r="CU13" s="19">
        <v>4821</v>
      </c>
      <c r="CV13" s="20">
        <v>5587</v>
      </c>
      <c r="CW13" s="20">
        <v>6280</v>
      </c>
      <c r="CX13" s="20">
        <v>6891</v>
      </c>
      <c r="CY13" s="20">
        <v>7492</v>
      </c>
      <c r="CZ13" s="20">
        <v>8025</v>
      </c>
      <c r="DA13" s="20">
        <v>8502</v>
      </c>
      <c r="DB13" s="20">
        <v>9013</v>
      </c>
      <c r="DC13" s="20">
        <v>9460</v>
      </c>
      <c r="DD13" s="20">
        <v>9915</v>
      </c>
      <c r="DE13" s="21">
        <v>10356</v>
      </c>
      <c r="DI13" s="13" t="s">
        <v>503</v>
      </c>
      <c r="DJ13">
        <f t="shared" si="42"/>
        <v>3287.75</v>
      </c>
      <c r="DK13">
        <f t="shared" si="29"/>
        <v>4149</v>
      </c>
      <c r="DL13">
        <f t="shared" si="30"/>
        <v>4831.25</v>
      </c>
      <c r="DM13">
        <f t="shared" si="31"/>
        <v>5450.25</v>
      </c>
      <c r="DN13">
        <f t="shared" si="32"/>
        <v>5985.25</v>
      </c>
      <c r="DO13">
        <f t="shared" si="33"/>
        <v>6535.25</v>
      </c>
      <c r="DP13">
        <f t="shared" si="34"/>
        <v>7025</v>
      </c>
      <c r="DQ13">
        <f t="shared" si="35"/>
        <v>7449.5</v>
      </c>
      <c r="DR13">
        <f t="shared" si="36"/>
        <v>7910.5</v>
      </c>
      <c r="DS13">
        <f t="shared" si="37"/>
        <v>8324.5</v>
      </c>
      <c r="DT13">
        <f t="shared" si="38"/>
        <v>8739.5</v>
      </c>
      <c r="DU13">
        <f t="shared" si="39"/>
        <v>9141.75</v>
      </c>
      <c r="DV13" s="13" t="s">
        <v>503</v>
      </c>
      <c r="DW13">
        <f>SLOPE(DL13:DO13,$T$3:$W$3)</f>
        <v>112.94</v>
      </c>
      <c r="DY13" s="17">
        <f t="shared" si="40"/>
        <v>0.99894725350355529</v>
      </c>
      <c r="EA13" s="16" t="s">
        <v>480</v>
      </c>
      <c r="EB13">
        <f>DW4</f>
        <v>277.64</v>
      </c>
      <c r="EC13">
        <f>DW5</f>
        <v>237.34</v>
      </c>
      <c r="ED13" s="175">
        <f>DW6</f>
        <v>219.38</v>
      </c>
      <c r="EE13" s="176">
        <f>DW7</f>
        <v>197.66</v>
      </c>
      <c r="EF13" s="176">
        <f>DW8</f>
        <v>155.30000000000001</v>
      </c>
      <c r="EG13" s="176">
        <f>DW9</f>
        <v>141.84</v>
      </c>
      <c r="EH13" s="177">
        <f>DW10</f>
        <v>120.68</v>
      </c>
      <c r="EI13">
        <f>DW11</f>
        <v>115.78</v>
      </c>
      <c r="EJ13">
        <f>DW12</f>
        <v>112.8</v>
      </c>
      <c r="EK13">
        <f>DW13</f>
        <v>112.94</v>
      </c>
      <c r="EL13">
        <f>DW14</f>
        <v>129.47999999999999</v>
      </c>
      <c r="EM13">
        <f>DW15</f>
        <v>192.88</v>
      </c>
    </row>
    <row r="14" spans="1:143" ht="15.75" thickBot="1" x14ac:dyDescent="0.3">
      <c r="A14" s="13" t="s">
        <v>504</v>
      </c>
      <c r="B14">
        <v>510</v>
      </c>
      <c r="C14">
        <v>619</v>
      </c>
      <c r="D14">
        <v>827</v>
      </c>
      <c r="E14">
        <v>1138</v>
      </c>
      <c r="F14">
        <v>1544</v>
      </c>
      <c r="G14">
        <v>1921</v>
      </c>
      <c r="H14">
        <v>2326</v>
      </c>
      <c r="I14">
        <v>2740</v>
      </c>
      <c r="J14">
        <v>3071</v>
      </c>
      <c r="K14">
        <v>3440</v>
      </c>
      <c r="L14">
        <v>3703</v>
      </c>
      <c r="M14">
        <v>3936</v>
      </c>
      <c r="Q14" s="13" t="s">
        <v>504</v>
      </c>
      <c r="R14">
        <f t="shared" si="41"/>
        <v>-72.25</v>
      </c>
      <c r="S14">
        <f t="shared" si="17"/>
        <v>-53</v>
      </c>
      <c r="T14">
        <f t="shared" si="18"/>
        <v>71.25</v>
      </c>
      <c r="U14">
        <f t="shared" si="19"/>
        <v>308.25</v>
      </c>
      <c r="V14">
        <f t="shared" si="20"/>
        <v>638.25</v>
      </c>
      <c r="W14">
        <f t="shared" si="21"/>
        <v>964.25</v>
      </c>
      <c r="X14">
        <f t="shared" si="22"/>
        <v>1326</v>
      </c>
      <c r="Y14">
        <f t="shared" si="23"/>
        <v>1687.5</v>
      </c>
      <c r="Z14">
        <f t="shared" si="24"/>
        <v>1968.5</v>
      </c>
      <c r="AA14">
        <f t="shared" si="25"/>
        <v>2304.5</v>
      </c>
      <c r="AB14">
        <f t="shared" si="26"/>
        <v>2527.5</v>
      </c>
      <c r="AC14">
        <f t="shared" si="27"/>
        <v>2721.75</v>
      </c>
      <c r="AD14" s="13" t="s">
        <v>504</v>
      </c>
      <c r="AE14">
        <f t="shared" si="43"/>
        <v>60.18</v>
      </c>
      <c r="AG14" s="17">
        <f t="shared" si="28"/>
        <v>0.99461567741520862</v>
      </c>
      <c r="AI14" s="16" t="s">
        <v>484</v>
      </c>
      <c r="AJ14">
        <f>AE16</f>
        <v>65.44</v>
      </c>
      <c r="AK14">
        <f>AE17</f>
        <v>63.04</v>
      </c>
      <c r="AL14">
        <f>AE18</f>
        <v>59.56</v>
      </c>
      <c r="AM14">
        <f>AE19</f>
        <v>37</v>
      </c>
      <c r="AN14">
        <f>AE20</f>
        <v>10.26</v>
      </c>
      <c r="AO14">
        <f>AE21</f>
        <v>-1.68</v>
      </c>
      <c r="AP14">
        <f>AE22</f>
        <v>-4.5599999999999996</v>
      </c>
      <c r="AQ14">
        <f>AE23</f>
        <v>8.32</v>
      </c>
      <c r="AR14">
        <f>AE24</f>
        <v>42.5</v>
      </c>
      <c r="AS14">
        <f>AE25</f>
        <v>57.82</v>
      </c>
      <c r="AT14">
        <f>AE26</f>
        <v>52.28</v>
      </c>
      <c r="AU14">
        <f>AE27</f>
        <v>56.6</v>
      </c>
      <c r="AW14" s="13" t="s">
        <v>504</v>
      </c>
      <c r="AX14">
        <v>1</v>
      </c>
      <c r="AY14">
        <v>-2</v>
      </c>
      <c r="AZ14">
        <v>-2</v>
      </c>
      <c r="BA14">
        <v>-3</v>
      </c>
      <c r="BB14">
        <v>-3</v>
      </c>
      <c r="BC14">
        <v>-3</v>
      </c>
      <c r="BD14">
        <v>-2</v>
      </c>
      <c r="BE14">
        <v>-3</v>
      </c>
      <c r="BF14">
        <v>-2</v>
      </c>
      <c r="BG14">
        <v>-2</v>
      </c>
      <c r="BH14">
        <v>-2</v>
      </c>
      <c r="BI14">
        <v>-2</v>
      </c>
      <c r="BM14" s="13" t="s">
        <v>504</v>
      </c>
      <c r="BN14">
        <f t="shared" si="3"/>
        <v>-103.25</v>
      </c>
      <c r="BO14">
        <f t="shared" si="4"/>
        <v>-137.75</v>
      </c>
      <c r="BP14">
        <f t="shared" si="5"/>
        <v>-177.25</v>
      </c>
      <c r="BQ14">
        <f t="shared" si="6"/>
        <v>-215</v>
      </c>
      <c r="BR14">
        <f t="shared" si="7"/>
        <v>-242.75</v>
      </c>
      <c r="BS14">
        <f t="shared" si="8"/>
        <v>-265.5</v>
      </c>
      <c r="BT14">
        <f t="shared" si="9"/>
        <v>-288.75</v>
      </c>
      <c r="BU14">
        <f t="shared" si="10"/>
        <v>-309.25</v>
      </c>
      <c r="BV14">
        <f t="shared" si="11"/>
        <v>-331</v>
      </c>
      <c r="BW14">
        <f t="shared" si="12"/>
        <v>-350</v>
      </c>
      <c r="BX14">
        <f t="shared" si="13"/>
        <v>-370</v>
      </c>
      <c r="BY14">
        <f t="shared" si="14"/>
        <v>-383.5</v>
      </c>
      <c r="BZ14" s="13" t="s">
        <v>504</v>
      </c>
      <c r="CA14">
        <f t="shared" si="15"/>
        <v>-5.85</v>
      </c>
      <c r="CC14" s="17">
        <f t="shared" si="16"/>
        <v>0.98673682693000786</v>
      </c>
      <c r="CE14" s="16" t="s">
        <v>484</v>
      </c>
      <c r="CF14">
        <f>CA16</f>
        <v>13.09</v>
      </c>
      <c r="CG14">
        <f>CA17</f>
        <v>12.83</v>
      </c>
      <c r="CH14">
        <f>CA18</f>
        <v>13.17</v>
      </c>
      <c r="CI14">
        <f>CA19</f>
        <v>7.47</v>
      </c>
      <c r="CJ14">
        <f>CA20</f>
        <v>0.41</v>
      </c>
      <c r="CK14">
        <f>CA21</f>
        <v>-0.83</v>
      </c>
      <c r="CL14">
        <f>CA22</f>
        <v>-1.41</v>
      </c>
      <c r="CM14">
        <f>CA23</f>
        <v>-5.79</v>
      </c>
      <c r="CN14">
        <f>CA24</f>
        <v>-5.85</v>
      </c>
      <c r="CO14">
        <f>CA25</f>
        <v>-5.79</v>
      </c>
      <c r="CP14">
        <f>CA26</f>
        <v>-5.79</v>
      </c>
      <c r="CQ14">
        <f>CA27</f>
        <v>-5.73</v>
      </c>
      <c r="CS14" s="13" t="s">
        <v>504</v>
      </c>
      <c r="CT14" s="18">
        <v>3966</v>
      </c>
      <c r="CU14" s="19">
        <v>5057</v>
      </c>
      <c r="CV14" s="20">
        <v>5959</v>
      </c>
      <c r="CW14" s="20">
        <v>6682</v>
      </c>
      <c r="CX14" s="20">
        <v>7415</v>
      </c>
      <c r="CY14" s="20">
        <v>8099</v>
      </c>
      <c r="CZ14" s="20">
        <v>8768</v>
      </c>
      <c r="DA14" s="20">
        <v>9388</v>
      </c>
      <c r="DB14" s="20">
        <v>9992</v>
      </c>
      <c r="DC14" s="20">
        <v>10508</v>
      </c>
      <c r="DD14" s="20">
        <v>11049</v>
      </c>
      <c r="DE14" s="21">
        <v>11567</v>
      </c>
      <c r="DI14" s="13" t="s">
        <v>504</v>
      </c>
      <c r="DJ14">
        <f t="shared" si="42"/>
        <v>3383.75</v>
      </c>
      <c r="DK14">
        <f t="shared" si="29"/>
        <v>4385</v>
      </c>
      <c r="DL14">
        <f t="shared" si="30"/>
        <v>5203.25</v>
      </c>
      <c r="DM14">
        <f t="shared" si="31"/>
        <v>5852.25</v>
      </c>
      <c r="DN14">
        <f t="shared" si="32"/>
        <v>6509.25</v>
      </c>
      <c r="DO14">
        <f t="shared" si="33"/>
        <v>7142.25</v>
      </c>
      <c r="DP14">
        <f t="shared" si="34"/>
        <v>7768</v>
      </c>
      <c r="DQ14">
        <f t="shared" si="35"/>
        <v>8335.5</v>
      </c>
      <c r="DR14">
        <f t="shared" si="36"/>
        <v>8889.5</v>
      </c>
      <c r="DS14">
        <f t="shared" si="37"/>
        <v>9372.5</v>
      </c>
      <c r="DT14">
        <f t="shared" si="38"/>
        <v>9873.5</v>
      </c>
      <c r="DU14">
        <f t="shared" si="39"/>
        <v>10352.75</v>
      </c>
      <c r="DV14" s="13" t="s">
        <v>504</v>
      </c>
      <c r="DW14">
        <f t="shared" si="44"/>
        <v>129.47999999999999</v>
      </c>
      <c r="DY14" s="17">
        <f t="shared" si="40"/>
        <v>0.99994503158536663</v>
      </c>
      <c r="EA14" s="16" t="s">
        <v>484</v>
      </c>
      <c r="EB14">
        <f>DW16</f>
        <v>237.68</v>
      </c>
      <c r="EC14">
        <f>DW17</f>
        <v>225.36</v>
      </c>
      <c r="ED14" s="178">
        <f>DW18</f>
        <v>215.46</v>
      </c>
      <c r="EE14" s="179">
        <f>DW19</f>
        <v>196.48</v>
      </c>
      <c r="EF14" s="179">
        <f>DW20</f>
        <v>147.74</v>
      </c>
      <c r="EG14" s="179">
        <f>DW21</f>
        <v>140.78</v>
      </c>
      <c r="EH14" s="180">
        <f>DW22</f>
        <v>123.52</v>
      </c>
      <c r="EI14">
        <f>DW23</f>
        <v>123.9</v>
      </c>
      <c r="EJ14">
        <f>DW24</f>
        <v>109.18</v>
      </c>
      <c r="EK14">
        <f>DW25</f>
        <v>117.06</v>
      </c>
      <c r="EL14">
        <f>DW26</f>
        <v>129.78</v>
      </c>
      <c r="EM14">
        <f>DW27</f>
        <v>197.88</v>
      </c>
    </row>
    <row r="15" spans="1:143" x14ac:dyDescent="0.25">
      <c r="A15" s="13" t="s">
        <v>505</v>
      </c>
      <c r="B15">
        <v>516</v>
      </c>
      <c r="C15">
        <v>613</v>
      </c>
      <c r="D15">
        <v>806</v>
      </c>
      <c r="E15">
        <v>1107</v>
      </c>
      <c r="F15">
        <v>1474</v>
      </c>
      <c r="G15">
        <v>1858</v>
      </c>
      <c r="H15">
        <v>2260</v>
      </c>
      <c r="I15">
        <v>2616</v>
      </c>
      <c r="J15">
        <v>3001</v>
      </c>
      <c r="K15">
        <v>3331</v>
      </c>
      <c r="L15">
        <v>3561</v>
      </c>
      <c r="M15">
        <v>3860</v>
      </c>
      <c r="Q15" s="13" t="s">
        <v>505</v>
      </c>
      <c r="R15">
        <f t="shared" si="41"/>
        <v>-66.25</v>
      </c>
      <c r="S15">
        <f t="shared" si="17"/>
        <v>-59</v>
      </c>
      <c r="T15">
        <f t="shared" si="18"/>
        <v>50.25</v>
      </c>
      <c r="U15">
        <f t="shared" si="19"/>
        <v>277.25</v>
      </c>
      <c r="V15">
        <f t="shared" si="20"/>
        <v>568.25</v>
      </c>
      <c r="W15">
        <f t="shared" si="21"/>
        <v>901.25</v>
      </c>
      <c r="X15">
        <f t="shared" si="22"/>
        <v>1260</v>
      </c>
      <c r="Y15">
        <f t="shared" si="23"/>
        <v>1563.5</v>
      </c>
      <c r="Z15">
        <f t="shared" si="24"/>
        <v>1898.5</v>
      </c>
      <c r="AA15">
        <f t="shared" si="25"/>
        <v>2195.5</v>
      </c>
      <c r="AB15">
        <f t="shared" si="26"/>
        <v>2385.5</v>
      </c>
      <c r="AC15">
        <f t="shared" si="27"/>
        <v>2645.75</v>
      </c>
      <c r="AD15" s="13" t="s">
        <v>505</v>
      </c>
      <c r="AE15">
        <f>SLOPE(T15:W15,$T$3:$W$3)</f>
        <v>56.88</v>
      </c>
      <c r="AG15" s="17">
        <f t="shared" si="28"/>
        <v>0.99304309392265233</v>
      </c>
      <c r="AI15" s="16" t="s">
        <v>486</v>
      </c>
      <c r="AJ15">
        <f>AE28</f>
        <v>-13.52</v>
      </c>
      <c r="AK15">
        <f>AE29</f>
        <v>-13.5</v>
      </c>
      <c r="AL15" s="169">
        <f>AE30</f>
        <v>64.319999999999993</v>
      </c>
      <c r="AM15" s="170">
        <f>AE31</f>
        <v>51.08</v>
      </c>
      <c r="AN15" s="170">
        <f>AE32</f>
        <v>12.02</v>
      </c>
      <c r="AO15" s="170">
        <f>AE33</f>
        <v>-1.48</v>
      </c>
      <c r="AP15" s="171">
        <f>AE34</f>
        <v>-2.46</v>
      </c>
      <c r="AQ15">
        <f>AE35</f>
        <v>-4.68</v>
      </c>
      <c r="AR15">
        <f>AE36</f>
        <v>1.58</v>
      </c>
      <c r="AS15">
        <f>AE37</f>
        <v>22.6</v>
      </c>
      <c r="AT15">
        <f>AE38</f>
        <v>49.58</v>
      </c>
      <c r="AU15">
        <f>AE39</f>
        <v>51.12</v>
      </c>
      <c r="AW15" s="13" t="s">
        <v>505</v>
      </c>
      <c r="AX15">
        <v>0</v>
      </c>
      <c r="AY15">
        <v>-2</v>
      </c>
      <c r="AZ15">
        <v>-3</v>
      </c>
      <c r="BA15">
        <v>-3</v>
      </c>
      <c r="BB15">
        <v>-3</v>
      </c>
      <c r="BC15">
        <v>-3</v>
      </c>
      <c r="BD15">
        <v>-2</v>
      </c>
      <c r="BE15">
        <v>-3</v>
      </c>
      <c r="BF15">
        <v>-2</v>
      </c>
      <c r="BG15">
        <v>-2</v>
      </c>
      <c r="BH15">
        <v>-2</v>
      </c>
      <c r="BI15">
        <v>-2</v>
      </c>
      <c r="BM15" s="13" t="s">
        <v>505</v>
      </c>
      <c r="BN15">
        <f t="shared" si="3"/>
        <v>-104.25</v>
      </c>
      <c r="BO15">
        <f t="shared" si="4"/>
        <v>-137.75</v>
      </c>
      <c r="BP15">
        <f t="shared" si="5"/>
        <v>-178.25</v>
      </c>
      <c r="BQ15">
        <f t="shared" si="6"/>
        <v>-215</v>
      </c>
      <c r="BR15">
        <f t="shared" si="7"/>
        <v>-242.75</v>
      </c>
      <c r="BS15">
        <f t="shared" si="8"/>
        <v>-265.5</v>
      </c>
      <c r="BT15">
        <f t="shared" si="9"/>
        <v>-288.75</v>
      </c>
      <c r="BU15">
        <f t="shared" si="10"/>
        <v>-309.25</v>
      </c>
      <c r="BV15">
        <f t="shared" si="11"/>
        <v>-331</v>
      </c>
      <c r="BW15">
        <f t="shared" si="12"/>
        <v>-350</v>
      </c>
      <c r="BX15">
        <f t="shared" si="13"/>
        <v>-370</v>
      </c>
      <c r="BY15">
        <f t="shared" si="14"/>
        <v>-383.5</v>
      </c>
      <c r="BZ15" s="13" t="s">
        <v>505</v>
      </c>
      <c r="CA15">
        <f t="shared" si="15"/>
        <v>-5.79</v>
      </c>
      <c r="CC15" s="17">
        <f t="shared" si="16"/>
        <v>0.98825558257793533</v>
      </c>
      <c r="CE15" s="16" t="s">
        <v>486</v>
      </c>
      <c r="CF15">
        <f>CA28</f>
        <v>-5.85</v>
      </c>
      <c r="CG15">
        <f>CA29</f>
        <v>-5.85</v>
      </c>
      <c r="CH15">
        <f>CA30</f>
        <v>12.95</v>
      </c>
      <c r="CI15">
        <f>CA31</f>
        <v>12.59</v>
      </c>
      <c r="CJ15">
        <f>CA32</f>
        <v>13.89</v>
      </c>
      <c r="CK15">
        <f>CA33</f>
        <v>15.03</v>
      </c>
      <c r="CL15">
        <f>CA34</f>
        <v>15.75</v>
      </c>
      <c r="CM15">
        <f>CA35</f>
        <v>-5.79</v>
      </c>
      <c r="CN15">
        <f>CA36</f>
        <v>-5.73</v>
      </c>
      <c r="CO15">
        <f>CA37</f>
        <v>-5.79</v>
      </c>
      <c r="CP15">
        <f>CA38</f>
        <v>-5.73</v>
      </c>
      <c r="CQ15">
        <f>CA39</f>
        <v>-5.79</v>
      </c>
      <c r="CS15" s="13" t="s">
        <v>505</v>
      </c>
      <c r="CT15" s="18">
        <v>3407</v>
      </c>
      <c r="CU15" s="19">
        <v>4637</v>
      </c>
      <c r="CV15" s="20">
        <v>5575</v>
      </c>
      <c r="CW15" s="20">
        <v>6489</v>
      </c>
      <c r="CX15" s="20">
        <v>7545</v>
      </c>
      <c r="CY15" s="20">
        <v>8664</v>
      </c>
      <c r="CZ15" s="20">
        <v>9861</v>
      </c>
      <c r="DA15" s="20">
        <v>11083</v>
      </c>
      <c r="DB15" s="20">
        <v>12423</v>
      </c>
      <c r="DC15" s="20">
        <v>13751</v>
      </c>
      <c r="DD15" s="20">
        <v>15130</v>
      </c>
      <c r="DE15" s="21">
        <v>16664</v>
      </c>
      <c r="DI15" s="13" t="s">
        <v>505</v>
      </c>
      <c r="DJ15">
        <f t="shared" si="42"/>
        <v>2824.75</v>
      </c>
      <c r="DK15">
        <f t="shared" si="29"/>
        <v>3965</v>
      </c>
      <c r="DL15">
        <f t="shared" si="30"/>
        <v>4819.25</v>
      </c>
      <c r="DM15">
        <f t="shared" si="31"/>
        <v>5659.25</v>
      </c>
      <c r="DN15">
        <f t="shared" si="32"/>
        <v>6639.25</v>
      </c>
      <c r="DO15">
        <f t="shared" si="33"/>
        <v>7707.25</v>
      </c>
      <c r="DP15">
        <f t="shared" si="34"/>
        <v>8861</v>
      </c>
      <c r="DQ15">
        <f t="shared" si="35"/>
        <v>10030.5</v>
      </c>
      <c r="DR15">
        <f t="shared" si="36"/>
        <v>11320.5</v>
      </c>
      <c r="DS15">
        <f t="shared" si="37"/>
        <v>12615.5</v>
      </c>
      <c r="DT15">
        <f t="shared" si="38"/>
        <v>13954.5</v>
      </c>
      <c r="DU15">
        <f t="shared" si="39"/>
        <v>15449.75</v>
      </c>
      <c r="DV15" s="13" t="s">
        <v>505</v>
      </c>
      <c r="DW15">
        <f>SLOPE(DL15:DO15,$T$3:$W$3)</f>
        <v>192.88</v>
      </c>
      <c r="DY15" s="17">
        <f t="shared" si="40"/>
        <v>0.99718424142719553</v>
      </c>
      <c r="EA15" s="16" t="s">
        <v>486</v>
      </c>
      <c r="EB15">
        <f>DW28</f>
        <v>-13.62</v>
      </c>
      <c r="EC15">
        <f>DW29</f>
        <v>-13.46</v>
      </c>
      <c r="ED15">
        <f>DW30</f>
        <v>200.46</v>
      </c>
      <c r="EE15">
        <f>DW31</f>
        <v>198.74</v>
      </c>
      <c r="EF15">
        <f>DW32</f>
        <v>144.63999999999999</v>
      </c>
      <c r="EG15">
        <f>DW33</f>
        <v>131.28</v>
      </c>
      <c r="EH15">
        <f>DW34</f>
        <v>140.16</v>
      </c>
      <c r="EI15">
        <f>DW35</f>
        <v>119.74</v>
      </c>
      <c r="EJ15">
        <f>DW36</f>
        <v>117.48</v>
      </c>
      <c r="EK15">
        <f>DW37</f>
        <v>109.42</v>
      </c>
      <c r="EL15">
        <f>DW38</f>
        <v>129.68</v>
      </c>
      <c r="EM15">
        <f>DW39</f>
        <v>198.56</v>
      </c>
    </row>
    <row r="16" spans="1:143" ht="15.75" thickBot="1" x14ac:dyDescent="0.3">
      <c r="A16" s="13" t="s">
        <v>506</v>
      </c>
      <c r="B16">
        <v>560</v>
      </c>
      <c r="C16">
        <v>738</v>
      </c>
      <c r="D16">
        <v>1038</v>
      </c>
      <c r="E16">
        <v>1397</v>
      </c>
      <c r="F16">
        <v>1796</v>
      </c>
      <c r="G16">
        <v>2222</v>
      </c>
      <c r="H16">
        <v>2645</v>
      </c>
      <c r="I16">
        <v>3062</v>
      </c>
      <c r="J16">
        <v>3394</v>
      </c>
      <c r="K16">
        <v>3720</v>
      </c>
      <c r="L16">
        <v>3985</v>
      </c>
      <c r="M16">
        <v>4299</v>
      </c>
      <c r="Q16" s="13" t="s">
        <v>506</v>
      </c>
      <c r="R16">
        <f t="shared" si="41"/>
        <v>-22.25</v>
      </c>
      <c r="S16">
        <f t="shared" si="17"/>
        <v>66</v>
      </c>
      <c r="T16">
        <f t="shared" si="18"/>
        <v>282.25</v>
      </c>
      <c r="U16">
        <f t="shared" si="19"/>
        <v>567.25</v>
      </c>
      <c r="V16">
        <f t="shared" si="20"/>
        <v>890.25</v>
      </c>
      <c r="W16">
        <f t="shared" si="21"/>
        <v>1265.25</v>
      </c>
      <c r="X16">
        <f t="shared" si="22"/>
        <v>1645</v>
      </c>
      <c r="Y16">
        <f t="shared" si="23"/>
        <v>2009.5</v>
      </c>
      <c r="Z16">
        <f t="shared" si="24"/>
        <v>2291.5</v>
      </c>
      <c r="AA16">
        <f t="shared" si="25"/>
        <v>2584.5</v>
      </c>
      <c r="AB16">
        <f t="shared" si="26"/>
        <v>2809.5</v>
      </c>
      <c r="AC16">
        <f t="shared" si="27"/>
        <v>3084.75</v>
      </c>
      <c r="AD16" s="13" t="s">
        <v>506</v>
      </c>
      <c r="AE16">
        <f t="shared" si="43"/>
        <v>65.44</v>
      </c>
      <c r="AG16" s="17">
        <f t="shared" si="28"/>
        <v>0.99621315606308192</v>
      </c>
      <c r="AI16" s="16" t="s">
        <v>489</v>
      </c>
      <c r="AJ16">
        <f>AE40</f>
        <v>-13.58</v>
      </c>
      <c r="AK16">
        <f>AE41</f>
        <v>-13.52</v>
      </c>
      <c r="AL16" s="172">
        <f>AE42</f>
        <v>65</v>
      </c>
      <c r="AM16" s="173">
        <f>AE43</f>
        <v>52.08</v>
      </c>
      <c r="AN16" s="173">
        <f>AE44</f>
        <v>15.1</v>
      </c>
      <c r="AO16" s="173">
        <f>AE45</f>
        <v>-0.8</v>
      </c>
      <c r="AP16" s="174">
        <f>AE46</f>
        <v>-2.38</v>
      </c>
      <c r="AQ16">
        <f>AE47</f>
        <v>-5.52</v>
      </c>
      <c r="AR16">
        <f>AE48</f>
        <v>1.72</v>
      </c>
      <c r="AS16">
        <f>AE49</f>
        <v>25.14</v>
      </c>
      <c r="AT16">
        <f>AE50</f>
        <v>47.52</v>
      </c>
      <c r="AU16">
        <f>AE51</f>
        <v>54.22</v>
      </c>
      <c r="AW16" s="13" t="s">
        <v>506</v>
      </c>
      <c r="AX16">
        <v>87</v>
      </c>
      <c r="AY16">
        <v>141</v>
      </c>
      <c r="AZ16">
        <v>217</v>
      </c>
      <c r="BA16">
        <v>311</v>
      </c>
      <c r="BB16">
        <v>403</v>
      </c>
      <c r="BC16">
        <v>501</v>
      </c>
      <c r="BD16">
        <v>613</v>
      </c>
      <c r="BE16">
        <v>718</v>
      </c>
      <c r="BF16">
        <v>827</v>
      </c>
      <c r="BG16">
        <v>925</v>
      </c>
      <c r="BH16">
        <v>1017</v>
      </c>
      <c r="BI16">
        <v>1115</v>
      </c>
      <c r="BM16" s="13" t="s">
        <v>506</v>
      </c>
      <c r="BN16">
        <f t="shared" si="3"/>
        <v>-17.25</v>
      </c>
      <c r="BO16">
        <f t="shared" si="4"/>
        <v>5.25</v>
      </c>
      <c r="BP16">
        <f t="shared" si="5"/>
        <v>41.75</v>
      </c>
      <c r="BQ16">
        <f t="shared" si="6"/>
        <v>99</v>
      </c>
      <c r="BR16">
        <f t="shared" si="7"/>
        <v>163.25</v>
      </c>
      <c r="BS16">
        <f t="shared" si="8"/>
        <v>238.5</v>
      </c>
      <c r="BT16">
        <f t="shared" si="9"/>
        <v>326.25</v>
      </c>
      <c r="BU16">
        <f t="shared" si="10"/>
        <v>411.75</v>
      </c>
      <c r="BV16">
        <f t="shared" si="11"/>
        <v>498</v>
      </c>
      <c r="BW16">
        <f t="shared" si="12"/>
        <v>577</v>
      </c>
      <c r="BX16">
        <f t="shared" si="13"/>
        <v>649</v>
      </c>
      <c r="BY16">
        <f t="shared" si="14"/>
        <v>733.5</v>
      </c>
      <c r="BZ16" s="13" t="s">
        <v>506</v>
      </c>
      <c r="CA16">
        <f t="shared" si="15"/>
        <v>13.09</v>
      </c>
      <c r="CC16" s="17">
        <f t="shared" si="16"/>
        <v>0.99619540413656793</v>
      </c>
      <c r="CE16" s="16" t="s">
        <v>489</v>
      </c>
      <c r="CF16">
        <f>CA40</f>
        <v>-5.79</v>
      </c>
      <c r="CG16">
        <f>CA41</f>
        <v>-5.79</v>
      </c>
      <c r="CH16">
        <f>CA42</f>
        <v>14.31</v>
      </c>
      <c r="CI16">
        <f>CA43</f>
        <v>15.37</v>
      </c>
      <c r="CJ16">
        <f>CA44</f>
        <v>14.19</v>
      </c>
      <c r="CK16">
        <f>CA45</f>
        <v>14.11</v>
      </c>
      <c r="CL16">
        <f>CA46</f>
        <v>15.99</v>
      </c>
      <c r="CM16">
        <f>CA47</f>
        <v>-5.79</v>
      </c>
      <c r="CN16">
        <f>CA48</f>
        <v>-5.79</v>
      </c>
      <c r="CO16">
        <f>CA49</f>
        <v>-5.79</v>
      </c>
      <c r="CP16">
        <f>CA50</f>
        <v>-5.79</v>
      </c>
      <c r="CQ16">
        <f>CA51</f>
        <v>-5.79</v>
      </c>
      <c r="CS16" s="13" t="s">
        <v>506</v>
      </c>
      <c r="CT16" s="18">
        <v>4100</v>
      </c>
      <c r="CU16" s="19">
        <v>5190</v>
      </c>
      <c r="CV16" s="20">
        <v>6288</v>
      </c>
      <c r="CW16" s="20">
        <v>7433</v>
      </c>
      <c r="CX16" s="20">
        <v>8683</v>
      </c>
      <c r="CY16" s="20">
        <v>10059</v>
      </c>
      <c r="CZ16" s="20">
        <v>11554</v>
      </c>
      <c r="DA16" s="20">
        <v>13147</v>
      </c>
      <c r="DB16" s="20">
        <v>14787</v>
      </c>
      <c r="DC16" s="20">
        <v>16516</v>
      </c>
      <c r="DD16" s="20">
        <v>18378</v>
      </c>
      <c r="DE16" s="21">
        <v>20207</v>
      </c>
      <c r="DI16" s="13" t="s">
        <v>506</v>
      </c>
      <c r="DJ16">
        <f t="shared" si="42"/>
        <v>3517.75</v>
      </c>
      <c r="DK16">
        <f t="shared" si="29"/>
        <v>4518</v>
      </c>
      <c r="DL16">
        <f t="shared" si="30"/>
        <v>5532.25</v>
      </c>
      <c r="DM16">
        <f t="shared" si="31"/>
        <v>6603.25</v>
      </c>
      <c r="DN16">
        <f t="shared" si="32"/>
        <v>7777.25</v>
      </c>
      <c r="DO16">
        <f t="shared" si="33"/>
        <v>9102.25</v>
      </c>
      <c r="DP16">
        <f t="shared" si="34"/>
        <v>10554</v>
      </c>
      <c r="DQ16">
        <f t="shared" si="35"/>
        <v>12094.5</v>
      </c>
      <c r="DR16">
        <f t="shared" si="36"/>
        <v>13684.5</v>
      </c>
      <c r="DS16">
        <f t="shared" si="37"/>
        <v>15380.5</v>
      </c>
      <c r="DT16">
        <f t="shared" si="38"/>
        <v>17202.5</v>
      </c>
      <c r="DU16">
        <f t="shared" si="39"/>
        <v>18992.75</v>
      </c>
      <c r="DV16" s="13" t="s">
        <v>506</v>
      </c>
      <c r="DW16">
        <f t="shared" si="44"/>
        <v>237.68</v>
      </c>
      <c r="DY16" s="17">
        <f t="shared" si="40"/>
        <v>0.99770488139042601</v>
      </c>
      <c r="EA16" s="16" t="s">
        <v>489</v>
      </c>
      <c r="EB16">
        <f>DW40</f>
        <v>-13.74</v>
      </c>
      <c r="EC16">
        <f>DW41</f>
        <v>-13.44</v>
      </c>
      <c r="ED16">
        <f>DW42</f>
        <v>233.1</v>
      </c>
      <c r="EE16">
        <f>DW43</f>
        <v>226.38</v>
      </c>
      <c r="EF16">
        <f>DW44</f>
        <v>214.86</v>
      </c>
      <c r="EG16">
        <f>DW45</f>
        <v>222.38</v>
      </c>
      <c r="EH16">
        <f>DW46</f>
        <v>210.74</v>
      </c>
      <c r="EI16">
        <f>DW47</f>
        <v>112.94</v>
      </c>
      <c r="EJ16">
        <f>DW48</f>
        <v>104.34</v>
      </c>
      <c r="EK16">
        <f>DW49</f>
        <v>112.18</v>
      </c>
      <c r="EL16">
        <f>DW50</f>
        <v>117.54</v>
      </c>
      <c r="EM16">
        <f>DW51</f>
        <v>170.7</v>
      </c>
    </row>
    <row r="17" spans="1:143" x14ac:dyDescent="0.25">
      <c r="A17" s="13" t="s">
        <v>507</v>
      </c>
      <c r="B17">
        <v>521</v>
      </c>
      <c r="C17">
        <v>701</v>
      </c>
      <c r="D17">
        <v>964</v>
      </c>
      <c r="E17">
        <v>1326</v>
      </c>
      <c r="F17">
        <v>1713</v>
      </c>
      <c r="G17">
        <v>2112</v>
      </c>
      <c r="H17">
        <v>2545</v>
      </c>
      <c r="I17">
        <v>2914</v>
      </c>
      <c r="J17">
        <v>3240</v>
      </c>
      <c r="K17">
        <v>3566</v>
      </c>
      <c r="L17">
        <v>3865</v>
      </c>
      <c r="M17">
        <v>4143</v>
      </c>
      <c r="Q17" s="13" t="s">
        <v>507</v>
      </c>
      <c r="R17">
        <f t="shared" si="41"/>
        <v>-61.25</v>
      </c>
      <c r="S17">
        <f t="shared" si="17"/>
        <v>29</v>
      </c>
      <c r="T17">
        <f t="shared" si="18"/>
        <v>208.25</v>
      </c>
      <c r="U17">
        <f t="shared" si="19"/>
        <v>496.25</v>
      </c>
      <c r="V17">
        <f t="shared" si="20"/>
        <v>807.25</v>
      </c>
      <c r="W17">
        <f t="shared" si="21"/>
        <v>1155.25</v>
      </c>
      <c r="X17">
        <f t="shared" si="22"/>
        <v>1545</v>
      </c>
      <c r="Y17">
        <f t="shared" si="23"/>
        <v>1861.5</v>
      </c>
      <c r="Z17">
        <f t="shared" si="24"/>
        <v>2137.5</v>
      </c>
      <c r="AA17">
        <f t="shared" si="25"/>
        <v>2430.5</v>
      </c>
      <c r="AB17">
        <f t="shared" si="26"/>
        <v>2689.5</v>
      </c>
      <c r="AC17">
        <f t="shared" si="27"/>
        <v>2928.75</v>
      </c>
      <c r="AD17" s="13" t="s">
        <v>507</v>
      </c>
      <c r="AE17">
        <f t="shared" si="43"/>
        <v>63.04</v>
      </c>
      <c r="AG17" s="17">
        <f t="shared" si="28"/>
        <v>0.99817186259833435</v>
      </c>
      <c r="AI17" s="16" t="s">
        <v>491</v>
      </c>
      <c r="AJ17">
        <f>AE52</f>
        <v>-13.52</v>
      </c>
      <c r="AK17">
        <f>AE53</f>
        <v>-13.52</v>
      </c>
      <c r="AL17">
        <f>AE54</f>
        <v>78.12</v>
      </c>
      <c r="AM17">
        <f>AE55</f>
        <v>58.74</v>
      </c>
      <c r="AN17">
        <f>AE56</f>
        <v>45.34</v>
      </c>
      <c r="AO17">
        <f>AE57</f>
        <v>8.52</v>
      </c>
      <c r="AP17">
        <f>AE58</f>
        <v>-0.14000000000000001</v>
      </c>
      <c r="AQ17">
        <f>AE59</f>
        <v>5.76</v>
      </c>
      <c r="AR17">
        <f>AE60</f>
        <v>19.48</v>
      </c>
      <c r="AS17">
        <f>AE61</f>
        <v>50.72</v>
      </c>
      <c r="AT17">
        <f>AE62</f>
        <v>59.5</v>
      </c>
      <c r="AU17">
        <f>AE63</f>
        <v>61.08</v>
      </c>
      <c r="AW17" s="13" t="s">
        <v>507</v>
      </c>
      <c r="AX17">
        <v>87</v>
      </c>
      <c r="AY17">
        <v>142</v>
      </c>
      <c r="AZ17">
        <v>206</v>
      </c>
      <c r="BA17">
        <v>299</v>
      </c>
      <c r="BB17">
        <v>402</v>
      </c>
      <c r="BC17">
        <v>482</v>
      </c>
      <c r="BD17">
        <v>574</v>
      </c>
      <c r="BE17">
        <v>670</v>
      </c>
      <c r="BF17">
        <v>772</v>
      </c>
      <c r="BG17">
        <v>873</v>
      </c>
      <c r="BH17">
        <v>971</v>
      </c>
      <c r="BI17">
        <v>1059</v>
      </c>
      <c r="BM17" s="13" t="s">
        <v>507</v>
      </c>
      <c r="BN17">
        <f t="shared" si="3"/>
        <v>-17.25</v>
      </c>
      <c r="BO17">
        <f t="shared" si="4"/>
        <v>6.25</v>
      </c>
      <c r="BP17">
        <f t="shared" si="5"/>
        <v>30.75</v>
      </c>
      <c r="BQ17">
        <f t="shared" si="6"/>
        <v>87</v>
      </c>
      <c r="BR17">
        <f t="shared" si="7"/>
        <v>162.25</v>
      </c>
      <c r="BS17">
        <f t="shared" si="8"/>
        <v>219.5</v>
      </c>
      <c r="BT17">
        <f t="shared" si="9"/>
        <v>287.25</v>
      </c>
      <c r="BU17">
        <f t="shared" si="10"/>
        <v>363.75</v>
      </c>
      <c r="BV17">
        <f t="shared" si="11"/>
        <v>443</v>
      </c>
      <c r="BW17">
        <f t="shared" si="12"/>
        <v>525</v>
      </c>
      <c r="BX17">
        <f t="shared" si="13"/>
        <v>603</v>
      </c>
      <c r="BY17">
        <f t="shared" si="14"/>
        <v>677.5</v>
      </c>
      <c r="BZ17" s="13" t="s">
        <v>507</v>
      </c>
      <c r="CA17">
        <f t="shared" si="15"/>
        <v>12.83</v>
      </c>
      <c r="CC17" s="17">
        <f t="shared" si="16"/>
        <v>0.99667228752985804</v>
      </c>
      <c r="CE17" s="16" t="s">
        <v>491</v>
      </c>
      <c r="CF17">
        <f>CA52</f>
        <v>-5.79</v>
      </c>
      <c r="CG17">
        <f>CA53</f>
        <v>-5.85</v>
      </c>
      <c r="CH17">
        <f>CA54</f>
        <v>11.77</v>
      </c>
      <c r="CI17">
        <f>CA55</f>
        <v>10.09</v>
      </c>
      <c r="CJ17">
        <f>CA56</f>
        <v>1.01</v>
      </c>
      <c r="CK17">
        <f>CA57</f>
        <v>-0.85</v>
      </c>
      <c r="CL17">
        <f>CA58</f>
        <v>-1.47</v>
      </c>
      <c r="CM17">
        <f>CA59</f>
        <v>-5.79</v>
      </c>
      <c r="CN17">
        <f>CA60</f>
        <v>-5.79</v>
      </c>
      <c r="CO17">
        <f>CA61</f>
        <v>-5.79</v>
      </c>
      <c r="CP17">
        <f>CA62</f>
        <v>-5.79</v>
      </c>
      <c r="CQ17">
        <f>CA63</f>
        <v>-5.85</v>
      </c>
      <c r="CS17" s="13" t="s">
        <v>507</v>
      </c>
      <c r="CT17" s="18">
        <v>4070</v>
      </c>
      <c r="CU17" s="19">
        <v>5226</v>
      </c>
      <c r="CV17" s="20">
        <v>6321</v>
      </c>
      <c r="CW17" s="20">
        <v>7450</v>
      </c>
      <c r="CX17" s="20">
        <v>8627</v>
      </c>
      <c r="CY17" s="20">
        <v>9911</v>
      </c>
      <c r="CZ17" s="20">
        <v>11357</v>
      </c>
      <c r="DA17" s="20">
        <v>12882</v>
      </c>
      <c r="DB17" s="20">
        <v>14555</v>
      </c>
      <c r="DC17" s="20">
        <v>16235</v>
      </c>
      <c r="DD17" s="20">
        <v>18248</v>
      </c>
      <c r="DE17" s="21">
        <v>20031</v>
      </c>
      <c r="DI17" s="13" t="s">
        <v>507</v>
      </c>
      <c r="DJ17">
        <f t="shared" si="42"/>
        <v>3487.75</v>
      </c>
      <c r="DK17">
        <f t="shared" si="29"/>
        <v>4554</v>
      </c>
      <c r="DL17">
        <f t="shared" si="30"/>
        <v>5565.25</v>
      </c>
      <c r="DM17">
        <f t="shared" si="31"/>
        <v>6620.25</v>
      </c>
      <c r="DN17">
        <f t="shared" si="32"/>
        <v>7721.25</v>
      </c>
      <c r="DO17">
        <f t="shared" si="33"/>
        <v>8954.25</v>
      </c>
      <c r="DP17">
        <f t="shared" si="34"/>
        <v>10357</v>
      </c>
      <c r="DQ17">
        <f t="shared" si="35"/>
        <v>11829.5</v>
      </c>
      <c r="DR17">
        <f t="shared" si="36"/>
        <v>13452.5</v>
      </c>
      <c r="DS17">
        <f t="shared" si="37"/>
        <v>15099.5</v>
      </c>
      <c r="DT17">
        <f t="shared" si="38"/>
        <v>17072.5</v>
      </c>
      <c r="DU17">
        <f t="shared" si="39"/>
        <v>18816.75</v>
      </c>
      <c r="DV17" s="13" t="s">
        <v>507</v>
      </c>
      <c r="DW17">
        <f t="shared" si="44"/>
        <v>225.36</v>
      </c>
      <c r="DY17" s="17">
        <f t="shared" si="40"/>
        <v>0.99869573466157346</v>
      </c>
      <c r="EA17" s="16" t="s">
        <v>491</v>
      </c>
      <c r="EB17">
        <f>DW52</f>
        <v>-13.56</v>
      </c>
      <c r="EC17">
        <f>DW53</f>
        <v>-13.84</v>
      </c>
      <c r="ED17">
        <f>DW54</f>
        <v>184.56</v>
      </c>
      <c r="EE17">
        <f>DW55</f>
        <v>143.6</v>
      </c>
      <c r="EF17">
        <f>DW56</f>
        <v>116.62</v>
      </c>
      <c r="EG17">
        <f>DW57</f>
        <v>102.44</v>
      </c>
      <c r="EH17">
        <f>DW58</f>
        <v>107.42</v>
      </c>
      <c r="EI17">
        <f>DW59</f>
        <v>204.16</v>
      </c>
      <c r="EJ17">
        <f>DW60</f>
        <v>154.46</v>
      </c>
      <c r="EK17">
        <f>DW61</f>
        <v>132.88</v>
      </c>
      <c r="EL17">
        <f>DW62</f>
        <v>131.46</v>
      </c>
      <c r="EM17">
        <f>DW63</f>
        <v>126.08</v>
      </c>
    </row>
    <row r="18" spans="1:143" ht="15.75" thickBot="1" x14ac:dyDescent="0.3">
      <c r="A18" s="13" t="s">
        <v>508</v>
      </c>
      <c r="B18">
        <v>518</v>
      </c>
      <c r="C18">
        <v>670</v>
      </c>
      <c r="D18">
        <v>926</v>
      </c>
      <c r="E18">
        <v>1245</v>
      </c>
      <c r="F18">
        <v>1623</v>
      </c>
      <c r="G18">
        <v>2019</v>
      </c>
      <c r="H18">
        <v>2410</v>
      </c>
      <c r="I18">
        <v>2803</v>
      </c>
      <c r="J18">
        <v>3157</v>
      </c>
      <c r="K18">
        <v>3504</v>
      </c>
      <c r="L18">
        <v>3754</v>
      </c>
      <c r="M18">
        <v>4037</v>
      </c>
      <c r="Q18" s="13" t="s">
        <v>508</v>
      </c>
      <c r="R18">
        <f t="shared" si="41"/>
        <v>-64.25</v>
      </c>
      <c r="S18">
        <f t="shared" si="17"/>
        <v>-2</v>
      </c>
      <c r="T18">
        <f t="shared" si="18"/>
        <v>170.25</v>
      </c>
      <c r="U18">
        <f t="shared" si="19"/>
        <v>415.25</v>
      </c>
      <c r="V18">
        <f t="shared" si="20"/>
        <v>717.25</v>
      </c>
      <c r="W18">
        <f t="shared" si="21"/>
        <v>1062.25</v>
      </c>
      <c r="X18">
        <f t="shared" si="22"/>
        <v>1410</v>
      </c>
      <c r="Y18">
        <f t="shared" si="23"/>
        <v>1750.5</v>
      </c>
      <c r="Z18">
        <f t="shared" si="24"/>
        <v>2054.5</v>
      </c>
      <c r="AA18">
        <f t="shared" si="25"/>
        <v>2368.5</v>
      </c>
      <c r="AB18">
        <f t="shared" si="26"/>
        <v>2578.5</v>
      </c>
      <c r="AC18">
        <f t="shared" si="27"/>
        <v>2822.75</v>
      </c>
      <c r="AD18" s="13" t="s">
        <v>508</v>
      </c>
      <c r="AE18">
        <f t="shared" si="43"/>
        <v>59.56</v>
      </c>
      <c r="AG18" s="17">
        <f t="shared" si="28"/>
        <v>0.99437181286916909</v>
      </c>
      <c r="AI18" s="16" t="s">
        <v>493</v>
      </c>
      <c r="AJ18">
        <f>AE64</f>
        <v>-13.5</v>
      </c>
      <c r="AK18">
        <f>AE65</f>
        <v>-13.52</v>
      </c>
      <c r="AL18">
        <f>AE66</f>
        <v>78.44</v>
      </c>
      <c r="AM18">
        <f>AE67</f>
        <v>65.8</v>
      </c>
      <c r="AN18">
        <f>AE68</f>
        <v>43.54</v>
      </c>
      <c r="AO18">
        <f>AE69</f>
        <v>9.3000000000000007</v>
      </c>
      <c r="AP18">
        <f>AE70</f>
        <v>0.1</v>
      </c>
      <c r="AQ18">
        <f>AE71</f>
        <v>4.58</v>
      </c>
      <c r="AR18">
        <f>AE72</f>
        <v>21.74</v>
      </c>
      <c r="AS18">
        <f>AE73</f>
        <v>51.86</v>
      </c>
      <c r="AT18">
        <f>AE74</f>
        <v>59.84</v>
      </c>
      <c r="AU18">
        <f>AE75</f>
        <v>61.54</v>
      </c>
      <c r="AW18" s="13" t="s">
        <v>508</v>
      </c>
      <c r="AX18">
        <v>85</v>
      </c>
      <c r="AY18">
        <v>124</v>
      </c>
      <c r="AZ18">
        <v>185</v>
      </c>
      <c r="BA18">
        <v>255</v>
      </c>
      <c r="BB18">
        <v>366</v>
      </c>
      <c r="BC18">
        <v>464</v>
      </c>
      <c r="BD18">
        <v>552</v>
      </c>
      <c r="BE18">
        <v>643</v>
      </c>
      <c r="BF18">
        <v>743</v>
      </c>
      <c r="BG18">
        <v>845</v>
      </c>
      <c r="BH18">
        <v>935</v>
      </c>
      <c r="BI18">
        <v>1025</v>
      </c>
      <c r="BM18" s="13" t="s">
        <v>508</v>
      </c>
      <c r="BN18">
        <f t="shared" si="3"/>
        <v>-19.25</v>
      </c>
      <c r="BO18">
        <f t="shared" si="4"/>
        <v>-11.75</v>
      </c>
      <c r="BP18">
        <f t="shared" si="5"/>
        <v>9.75</v>
      </c>
      <c r="BQ18">
        <f t="shared" si="6"/>
        <v>43</v>
      </c>
      <c r="BR18">
        <f t="shared" si="7"/>
        <v>126.25</v>
      </c>
      <c r="BS18">
        <f t="shared" si="8"/>
        <v>201.5</v>
      </c>
      <c r="BT18">
        <f t="shared" si="9"/>
        <v>265.25</v>
      </c>
      <c r="BU18">
        <f t="shared" si="10"/>
        <v>336.75</v>
      </c>
      <c r="BV18">
        <f t="shared" si="11"/>
        <v>414</v>
      </c>
      <c r="BW18">
        <f t="shared" si="12"/>
        <v>497</v>
      </c>
      <c r="BX18">
        <f t="shared" si="13"/>
        <v>567</v>
      </c>
      <c r="BY18">
        <f t="shared" si="14"/>
        <v>643.5</v>
      </c>
      <c r="BZ18" s="13" t="s">
        <v>508</v>
      </c>
      <c r="CA18">
        <f t="shared" si="15"/>
        <v>13.17</v>
      </c>
      <c r="CC18" s="17">
        <f t="shared" si="16"/>
        <v>0.97266974161981812</v>
      </c>
      <c r="CE18" s="16" t="s">
        <v>493</v>
      </c>
      <c r="CF18">
        <f>CA64</f>
        <v>-5.79</v>
      </c>
      <c r="CG18">
        <f>CA65</f>
        <v>-5.85</v>
      </c>
      <c r="CH18">
        <f>CA66</f>
        <v>12.21</v>
      </c>
      <c r="CI18">
        <f>CA67</f>
        <v>8.9700000000000006</v>
      </c>
      <c r="CJ18">
        <f>CA68</f>
        <v>1.05</v>
      </c>
      <c r="CK18">
        <f>CA69</f>
        <v>-0.59</v>
      </c>
      <c r="CL18">
        <f>CA70</f>
        <v>-1.23</v>
      </c>
      <c r="CM18">
        <f>CA71</f>
        <v>-5.79</v>
      </c>
      <c r="CN18">
        <f>CA72</f>
        <v>-5.79</v>
      </c>
      <c r="CO18">
        <f>CA73</f>
        <v>-5.85</v>
      </c>
      <c r="CP18">
        <f>CA74</f>
        <v>-5.79</v>
      </c>
      <c r="CQ18">
        <f>CA75</f>
        <v>-5.85</v>
      </c>
      <c r="CS18" s="13" t="s">
        <v>508</v>
      </c>
      <c r="CT18" s="18">
        <v>4235</v>
      </c>
      <c r="CU18" s="19">
        <v>5340</v>
      </c>
      <c r="CV18" s="20">
        <v>6436</v>
      </c>
      <c r="CW18" s="20">
        <v>7492</v>
      </c>
      <c r="CX18" s="20">
        <v>8615</v>
      </c>
      <c r="CY18" s="20">
        <v>9879</v>
      </c>
      <c r="CZ18" s="20">
        <v>11168</v>
      </c>
      <c r="DA18" s="20">
        <v>12582</v>
      </c>
      <c r="DB18" s="20">
        <v>14085</v>
      </c>
      <c r="DC18" s="20">
        <v>15668</v>
      </c>
      <c r="DD18" s="20">
        <v>17328</v>
      </c>
      <c r="DE18" s="21">
        <v>19100</v>
      </c>
      <c r="DI18" s="13" t="s">
        <v>508</v>
      </c>
      <c r="DJ18">
        <f t="shared" si="42"/>
        <v>3652.75</v>
      </c>
      <c r="DK18">
        <f t="shared" si="29"/>
        <v>4668</v>
      </c>
      <c r="DL18">
        <f t="shared" si="30"/>
        <v>5680.25</v>
      </c>
      <c r="DM18">
        <f t="shared" si="31"/>
        <v>6662.25</v>
      </c>
      <c r="DN18">
        <f t="shared" si="32"/>
        <v>7709.25</v>
      </c>
      <c r="DO18">
        <f t="shared" si="33"/>
        <v>8922.25</v>
      </c>
      <c r="DP18">
        <f t="shared" si="34"/>
        <v>10168</v>
      </c>
      <c r="DQ18">
        <f t="shared" si="35"/>
        <v>11529.5</v>
      </c>
      <c r="DR18">
        <f t="shared" si="36"/>
        <v>12982.5</v>
      </c>
      <c r="DS18">
        <f t="shared" si="37"/>
        <v>14532.5</v>
      </c>
      <c r="DT18">
        <f t="shared" si="38"/>
        <v>16152.5</v>
      </c>
      <c r="DU18">
        <f t="shared" si="39"/>
        <v>17885.75</v>
      </c>
      <c r="DV18" s="13" t="s">
        <v>508</v>
      </c>
      <c r="DW18">
        <f t="shared" si="44"/>
        <v>215.46</v>
      </c>
      <c r="DY18" s="17">
        <f t="shared" si="40"/>
        <v>0.9976188841946203</v>
      </c>
      <c r="EA18" s="16" t="s">
        <v>493</v>
      </c>
      <c r="EB18">
        <f>DW64</f>
        <v>-13.66</v>
      </c>
      <c r="EC18">
        <f>DW65</f>
        <v>-13.28</v>
      </c>
      <c r="ED18">
        <f>DW66</f>
        <v>199.82</v>
      </c>
      <c r="EE18">
        <f>DW67</f>
        <v>138.52000000000001</v>
      </c>
      <c r="EF18">
        <f>DW68</f>
        <v>118.96</v>
      </c>
      <c r="EG18">
        <f>DW69</f>
        <v>114.38</v>
      </c>
      <c r="EH18">
        <f>DW70</f>
        <v>115.82</v>
      </c>
      <c r="EI18">
        <f>DW71</f>
        <v>193.42</v>
      </c>
      <c r="EJ18">
        <f>DW72</f>
        <v>158.80000000000001</v>
      </c>
      <c r="EK18">
        <f>DW73</f>
        <v>112.94</v>
      </c>
      <c r="EL18">
        <f>DW74</f>
        <v>126.6</v>
      </c>
      <c r="EM18">
        <f>DW75</f>
        <v>126</v>
      </c>
    </row>
    <row r="19" spans="1:143" x14ac:dyDescent="0.25">
      <c r="A19" s="13" t="s">
        <v>509</v>
      </c>
      <c r="B19">
        <v>511</v>
      </c>
      <c r="C19">
        <v>632</v>
      </c>
      <c r="D19">
        <v>725</v>
      </c>
      <c r="E19">
        <v>955</v>
      </c>
      <c r="F19">
        <v>1219</v>
      </c>
      <c r="G19">
        <v>1480</v>
      </c>
      <c r="H19">
        <v>1775</v>
      </c>
      <c r="I19">
        <v>2072</v>
      </c>
      <c r="J19">
        <v>2331</v>
      </c>
      <c r="K19">
        <v>2609</v>
      </c>
      <c r="L19">
        <v>2887</v>
      </c>
      <c r="M19">
        <v>3092</v>
      </c>
      <c r="Q19" s="13" t="s">
        <v>509</v>
      </c>
      <c r="R19">
        <f t="shared" si="41"/>
        <v>-71.25</v>
      </c>
      <c r="S19">
        <f t="shared" si="17"/>
        <v>-40</v>
      </c>
      <c r="T19">
        <f t="shared" si="18"/>
        <v>-30.75</v>
      </c>
      <c r="U19">
        <f t="shared" si="19"/>
        <v>125.25</v>
      </c>
      <c r="V19">
        <f t="shared" si="20"/>
        <v>313.25</v>
      </c>
      <c r="W19">
        <f t="shared" si="21"/>
        <v>523.25</v>
      </c>
      <c r="X19">
        <f t="shared" si="22"/>
        <v>775</v>
      </c>
      <c r="Y19">
        <f t="shared" si="23"/>
        <v>1019.5</v>
      </c>
      <c r="Z19">
        <f t="shared" si="24"/>
        <v>1228.5</v>
      </c>
      <c r="AA19">
        <f t="shared" si="25"/>
        <v>1473.5</v>
      </c>
      <c r="AB19">
        <f t="shared" si="26"/>
        <v>1711.5</v>
      </c>
      <c r="AC19">
        <f t="shared" si="27"/>
        <v>1877.75</v>
      </c>
      <c r="AD19" s="13" t="s">
        <v>509</v>
      </c>
      <c r="AE19">
        <f t="shared" si="43"/>
        <v>37</v>
      </c>
      <c r="AG19" s="17">
        <f t="shared" si="28"/>
        <v>0.99572905695948422</v>
      </c>
      <c r="AI19" s="16" t="s">
        <v>495</v>
      </c>
      <c r="AJ19">
        <f>AE76</f>
        <v>-0.28000000000000003</v>
      </c>
      <c r="AK19">
        <f>AE77</f>
        <v>0.5</v>
      </c>
      <c r="AL19">
        <f>AE78</f>
        <v>56.18</v>
      </c>
      <c r="AM19">
        <f>AE79</f>
        <v>23.08</v>
      </c>
      <c r="AN19">
        <f>AE80</f>
        <v>10.64</v>
      </c>
      <c r="AO19">
        <f>AE81</f>
        <v>2.16</v>
      </c>
      <c r="AP19">
        <f>AE82</f>
        <v>-4.38</v>
      </c>
      <c r="AQ19">
        <f>AE83</f>
        <v>6.16</v>
      </c>
      <c r="AR19">
        <f>AE84</f>
        <v>24.92</v>
      </c>
      <c r="AS19">
        <f>AE85</f>
        <v>44.74</v>
      </c>
      <c r="AT19">
        <f>AE86</f>
        <v>55.56</v>
      </c>
      <c r="AU19">
        <f>AE87</f>
        <v>64.8</v>
      </c>
      <c r="AW19" s="13" t="s">
        <v>509</v>
      </c>
      <c r="AX19">
        <v>73</v>
      </c>
      <c r="AY19">
        <v>105</v>
      </c>
      <c r="AZ19">
        <v>151</v>
      </c>
      <c r="BA19">
        <v>205</v>
      </c>
      <c r="BB19">
        <v>268</v>
      </c>
      <c r="BC19">
        <v>351</v>
      </c>
      <c r="BD19">
        <v>434</v>
      </c>
      <c r="BE19">
        <v>526</v>
      </c>
      <c r="BF19">
        <v>614</v>
      </c>
      <c r="BG19">
        <v>706</v>
      </c>
      <c r="BH19">
        <v>824</v>
      </c>
      <c r="BI19">
        <v>916</v>
      </c>
      <c r="BM19" s="13" t="s">
        <v>509</v>
      </c>
      <c r="BN19">
        <f t="shared" si="3"/>
        <v>-31.25</v>
      </c>
      <c r="BO19">
        <f t="shared" si="4"/>
        <v>-30.75</v>
      </c>
      <c r="BP19">
        <f t="shared" si="5"/>
        <v>-24.25</v>
      </c>
      <c r="BQ19">
        <f t="shared" si="6"/>
        <v>-7</v>
      </c>
      <c r="BR19">
        <f t="shared" si="7"/>
        <v>28.25</v>
      </c>
      <c r="BS19">
        <f t="shared" si="8"/>
        <v>88.5</v>
      </c>
      <c r="BT19">
        <f t="shared" si="9"/>
        <v>147.25</v>
      </c>
      <c r="BU19">
        <f t="shared" si="10"/>
        <v>219.75</v>
      </c>
      <c r="BV19">
        <f t="shared" si="11"/>
        <v>285</v>
      </c>
      <c r="BW19">
        <f t="shared" si="12"/>
        <v>358</v>
      </c>
      <c r="BX19">
        <f t="shared" si="13"/>
        <v>456</v>
      </c>
      <c r="BY19">
        <f t="shared" si="14"/>
        <v>534.5</v>
      </c>
      <c r="BZ19" s="13" t="s">
        <v>509</v>
      </c>
      <c r="CA19">
        <f t="shared" si="15"/>
        <v>7.47</v>
      </c>
      <c r="CC19" s="17">
        <f t="shared" si="16"/>
        <v>0.93753874845636254</v>
      </c>
      <c r="CE19" s="16" t="s">
        <v>495</v>
      </c>
      <c r="CF19">
        <f>CA76</f>
        <v>-0.43</v>
      </c>
      <c r="CG19">
        <f>CA77</f>
        <v>0.56999999999999995</v>
      </c>
      <c r="CH19" s="175">
        <f>CA78</f>
        <v>11.49</v>
      </c>
      <c r="CI19" s="176">
        <f>CA79</f>
        <v>3.93</v>
      </c>
      <c r="CJ19" s="176">
        <f>CA80</f>
        <v>0.03</v>
      </c>
      <c r="CK19" s="176">
        <f>CA81</f>
        <v>-0.75</v>
      </c>
      <c r="CL19" s="177">
        <f>CA82</f>
        <v>-1.35</v>
      </c>
      <c r="CM19">
        <f>CA83</f>
        <v>-5.79</v>
      </c>
      <c r="CN19">
        <f>CA84</f>
        <v>-5.79</v>
      </c>
      <c r="CO19">
        <f>CA85</f>
        <v>-5.79</v>
      </c>
      <c r="CP19">
        <f>CA86</f>
        <v>-5.79</v>
      </c>
      <c r="CQ19">
        <f>CA87</f>
        <v>-5.79</v>
      </c>
      <c r="CS19" s="13" t="s">
        <v>509</v>
      </c>
      <c r="CT19" s="18">
        <v>4107</v>
      </c>
      <c r="CU19" s="19">
        <v>5194</v>
      </c>
      <c r="CV19" s="20">
        <v>6180</v>
      </c>
      <c r="CW19" s="20">
        <v>7167</v>
      </c>
      <c r="CX19" s="20">
        <v>8235</v>
      </c>
      <c r="CY19" s="20">
        <v>9325</v>
      </c>
      <c r="CZ19" s="20">
        <v>10467</v>
      </c>
      <c r="DA19" s="20">
        <v>11685</v>
      </c>
      <c r="DB19" s="20">
        <v>12926</v>
      </c>
      <c r="DC19" s="20">
        <v>14228</v>
      </c>
      <c r="DD19" s="20">
        <v>15588</v>
      </c>
      <c r="DE19" s="21">
        <v>17064</v>
      </c>
      <c r="DI19" s="13" t="s">
        <v>509</v>
      </c>
      <c r="DJ19">
        <f t="shared" si="42"/>
        <v>3524.75</v>
      </c>
      <c r="DK19">
        <f t="shared" si="29"/>
        <v>4522</v>
      </c>
      <c r="DL19">
        <f t="shared" si="30"/>
        <v>5424.25</v>
      </c>
      <c r="DM19">
        <f t="shared" si="31"/>
        <v>6337.25</v>
      </c>
      <c r="DN19">
        <f t="shared" si="32"/>
        <v>7329.25</v>
      </c>
      <c r="DO19">
        <f t="shared" si="33"/>
        <v>8368.25</v>
      </c>
      <c r="DP19">
        <f t="shared" si="34"/>
        <v>9467</v>
      </c>
      <c r="DQ19">
        <f t="shared" si="35"/>
        <v>10632.5</v>
      </c>
      <c r="DR19">
        <f t="shared" si="36"/>
        <v>11823.5</v>
      </c>
      <c r="DS19">
        <f t="shared" si="37"/>
        <v>13092.5</v>
      </c>
      <c r="DT19">
        <f t="shared" si="38"/>
        <v>14412.5</v>
      </c>
      <c r="DU19">
        <f t="shared" si="39"/>
        <v>15849.75</v>
      </c>
      <c r="DV19" s="13" t="s">
        <v>509</v>
      </c>
      <c r="DW19">
        <f t="shared" si="44"/>
        <v>196.48</v>
      </c>
      <c r="DY19" s="17">
        <f t="shared" si="40"/>
        <v>0.99916758617590939</v>
      </c>
      <c r="EA19" s="16" t="s">
        <v>495</v>
      </c>
      <c r="EB19">
        <f>DW76</f>
        <v>106.8</v>
      </c>
      <c r="EC19">
        <f>DW77</f>
        <v>106.8</v>
      </c>
      <c r="ED19">
        <f>DW78</f>
        <v>175.64</v>
      </c>
      <c r="EE19">
        <f>DW79</f>
        <v>139.94</v>
      </c>
      <c r="EF19">
        <f>DW80</f>
        <v>120.7</v>
      </c>
      <c r="EG19">
        <f>DW81</f>
        <v>110.28</v>
      </c>
      <c r="EH19">
        <f>DW82</f>
        <v>109.92</v>
      </c>
      <c r="EI19">
        <f>DW83</f>
        <v>213</v>
      </c>
      <c r="EJ19">
        <f>DW84</f>
        <v>160.66</v>
      </c>
      <c r="EK19">
        <f>DW85</f>
        <v>128.80000000000001</v>
      </c>
      <c r="EL19">
        <f>DW86</f>
        <v>132.62</v>
      </c>
      <c r="EM19">
        <f>DW87</f>
        <v>132.76</v>
      </c>
    </row>
    <row r="20" spans="1:143" ht="15.75" thickBot="1" x14ac:dyDescent="0.3">
      <c r="A20" s="13" t="s">
        <v>510</v>
      </c>
      <c r="B20">
        <v>533</v>
      </c>
      <c r="C20">
        <v>568</v>
      </c>
      <c r="D20">
        <v>666</v>
      </c>
      <c r="E20">
        <v>768</v>
      </c>
      <c r="F20">
        <v>892</v>
      </c>
      <c r="G20">
        <v>1022</v>
      </c>
      <c r="H20">
        <v>1165</v>
      </c>
      <c r="I20">
        <v>1332</v>
      </c>
      <c r="J20">
        <v>1489</v>
      </c>
      <c r="K20">
        <v>1667</v>
      </c>
      <c r="L20">
        <v>1823</v>
      </c>
      <c r="M20">
        <v>1972</v>
      </c>
      <c r="Q20" s="13" t="s">
        <v>510</v>
      </c>
      <c r="R20">
        <f t="shared" si="41"/>
        <v>-49.25</v>
      </c>
      <c r="S20">
        <f t="shared" si="17"/>
        <v>-104</v>
      </c>
      <c r="T20">
        <f t="shared" si="18"/>
        <v>-89.75</v>
      </c>
      <c r="U20">
        <f t="shared" si="19"/>
        <v>-61.75</v>
      </c>
      <c r="V20">
        <f t="shared" si="20"/>
        <v>-13.75</v>
      </c>
      <c r="W20">
        <f t="shared" si="21"/>
        <v>65.25</v>
      </c>
      <c r="X20">
        <f t="shared" si="22"/>
        <v>165</v>
      </c>
      <c r="Y20">
        <f t="shared" si="23"/>
        <v>279.5</v>
      </c>
      <c r="Z20">
        <f t="shared" si="24"/>
        <v>386.5</v>
      </c>
      <c r="AA20">
        <f t="shared" si="25"/>
        <v>531.5</v>
      </c>
      <c r="AB20">
        <f t="shared" si="26"/>
        <v>647.5</v>
      </c>
      <c r="AC20">
        <f t="shared" si="27"/>
        <v>757.75</v>
      </c>
      <c r="AD20" s="13" t="s">
        <v>510</v>
      </c>
      <c r="AE20">
        <f t="shared" si="43"/>
        <v>10.26</v>
      </c>
      <c r="AG20" s="17">
        <f t="shared" si="28"/>
        <v>0.9524928066016396</v>
      </c>
      <c r="AI20" s="16" t="s">
        <v>499</v>
      </c>
      <c r="AJ20">
        <f>AE88</f>
        <v>-0.38</v>
      </c>
      <c r="AK20">
        <f>AE89</f>
        <v>0.16</v>
      </c>
      <c r="AL20">
        <f>AE90</f>
        <v>60.3</v>
      </c>
      <c r="AM20">
        <f>AE91</f>
        <v>23.82</v>
      </c>
      <c r="AN20">
        <f>AE92</f>
        <v>13.76</v>
      </c>
      <c r="AO20">
        <f>AE93</f>
        <v>1.62</v>
      </c>
      <c r="AP20">
        <f>AE94</f>
        <v>-3.54</v>
      </c>
      <c r="AQ20">
        <f>AE95</f>
        <v>7.34</v>
      </c>
      <c r="AR20">
        <f>AE96</f>
        <v>24.1</v>
      </c>
      <c r="AS20">
        <f>AE97</f>
        <v>51.04</v>
      </c>
      <c r="AT20">
        <f>AE98</f>
        <v>59.3</v>
      </c>
      <c r="AU20">
        <f>AE99</f>
        <v>62.74</v>
      </c>
      <c r="AW20" s="13" t="s">
        <v>510</v>
      </c>
      <c r="AX20">
        <v>86</v>
      </c>
      <c r="AY20">
        <v>112</v>
      </c>
      <c r="AZ20">
        <v>136</v>
      </c>
      <c r="BA20">
        <v>167</v>
      </c>
      <c r="BB20">
        <v>201</v>
      </c>
      <c r="BC20">
        <v>228</v>
      </c>
      <c r="BD20">
        <v>249</v>
      </c>
      <c r="BE20">
        <v>277</v>
      </c>
      <c r="BF20">
        <v>306</v>
      </c>
      <c r="BG20">
        <v>332</v>
      </c>
      <c r="BH20">
        <v>363</v>
      </c>
      <c r="BI20">
        <v>387</v>
      </c>
      <c r="BM20" s="13" t="s">
        <v>510</v>
      </c>
      <c r="BN20">
        <f t="shared" si="3"/>
        <v>-18.25</v>
      </c>
      <c r="BO20">
        <f t="shared" si="4"/>
        <v>-23.75</v>
      </c>
      <c r="BP20">
        <f t="shared" si="5"/>
        <v>-39.25</v>
      </c>
      <c r="BQ20">
        <f t="shared" si="6"/>
        <v>-45</v>
      </c>
      <c r="BR20">
        <f t="shared" si="7"/>
        <v>-38.75</v>
      </c>
      <c r="BS20">
        <f t="shared" si="8"/>
        <v>-34.5</v>
      </c>
      <c r="BT20">
        <f t="shared" si="9"/>
        <v>-37.75</v>
      </c>
      <c r="BU20">
        <f t="shared" si="10"/>
        <v>-29.25</v>
      </c>
      <c r="BV20">
        <f t="shared" si="11"/>
        <v>-23</v>
      </c>
      <c r="BW20">
        <f t="shared" si="12"/>
        <v>-16</v>
      </c>
      <c r="BX20">
        <f t="shared" si="13"/>
        <v>-5</v>
      </c>
      <c r="BY20">
        <f t="shared" si="14"/>
        <v>5.5</v>
      </c>
      <c r="BZ20" s="13" t="s">
        <v>510</v>
      </c>
      <c r="CA20">
        <f t="shared" si="15"/>
        <v>0.41</v>
      </c>
      <c r="CC20" s="17">
        <f t="shared" si="16"/>
        <v>0.37648376259798427</v>
      </c>
      <c r="CE20" s="16" t="s">
        <v>499</v>
      </c>
      <c r="CF20">
        <f>CA88</f>
        <v>-0.21</v>
      </c>
      <c r="CG20">
        <f>CA89</f>
        <v>7.0000000000000007E-2</v>
      </c>
      <c r="CH20" s="178">
        <f>CA90</f>
        <v>11.41</v>
      </c>
      <c r="CI20" s="179">
        <f>CA91</f>
        <v>4.09</v>
      </c>
      <c r="CJ20" s="179">
        <f>CA92</f>
        <v>-0.28999999999999998</v>
      </c>
      <c r="CK20" s="179">
        <f>CA93</f>
        <v>-0.67</v>
      </c>
      <c r="CL20" s="180">
        <f>CA94</f>
        <v>-0.71</v>
      </c>
      <c r="CM20">
        <f>CA95</f>
        <v>-5.79</v>
      </c>
      <c r="CN20">
        <f>CA96</f>
        <v>-5.79</v>
      </c>
      <c r="CO20">
        <f>CA97</f>
        <v>-5.79</v>
      </c>
      <c r="CP20">
        <f>CA98</f>
        <v>-5.79</v>
      </c>
      <c r="CQ20">
        <f>CA99</f>
        <v>-5.79</v>
      </c>
      <c r="CS20" s="13" t="s">
        <v>510</v>
      </c>
      <c r="CT20" s="18">
        <v>4162</v>
      </c>
      <c r="CU20" s="19">
        <v>5188</v>
      </c>
      <c r="CV20" s="20">
        <v>6045</v>
      </c>
      <c r="CW20" s="20">
        <v>6872</v>
      </c>
      <c r="CX20" s="20">
        <v>7672</v>
      </c>
      <c r="CY20" s="20">
        <v>8467</v>
      </c>
      <c r="CZ20" s="20">
        <v>9322</v>
      </c>
      <c r="DA20" s="20">
        <v>10190</v>
      </c>
      <c r="DB20" s="20">
        <v>11090</v>
      </c>
      <c r="DC20" s="20">
        <v>11998</v>
      </c>
      <c r="DD20" s="20">
        <v>12948</v>
      </c>
      <c r="DE20" s="21">
        <v>13928</v>
      </c>
      <c r="DI20" s="13" t="s">
        <v>510</v>
      </c>
      <c r="DJ20">
        <f t="shared" si="42"/>
        <v>3579.75</v>
      </c>
      <c r="DK20">
        <f t="shared" si="29"/>
        <v>4516</v>
      </c>
      <c r="DL20">
        <f t="shared" si="30"/>
        <v>5289.25</v>
      </c>
      <c r="DM20">
        <f t="shared" si="31"/>
        <v>6042.25</v>
      </c>
      <c r="DN20">
        <f t="shared" si="32"/>
        <v>6766.25</v>
      </c>
      <c r="DO20">
        <f t="shared" si="33"/>
        <v>7510.25</v>
      </c>
      <c r="DP20">
        <f t="shared" si="34"/>
        <v>8322</v>
      </c>
      <c r="DQ20">
        <f t="shared" si="35"/>
        <v>9137.5</v>
      </c>
      <c r="DR20">
        <f t="shared" si="36"/>
        <v>9987.5</v>
      </c>
      <c r="DS20">
        <f t="shared" si="37"/>
        <v>10862.5</v>
      </c>
      <c r="DT20">
        <f t="shared" si="38"/>
        <v>11772.5</v>
      </c>
      <c r="DU20">
        <f t="shared" si="39"/>
        <v>12713.75</v>
      </c>
      <c r="DV20" s="13" t="s">
        <v>510</v>
      </c>
      <c r="DW20">
        <f t="shared" si="44"/>
        <v>147.74</v>
      </c>
      <c r="DY20" s="17">
        <f t="shared" si="40"/>
        <v>0.99994858034755896</v>
      </c>
      <c r="EA20" s="16" t="s">
        <v>499</v>
      </c>
      <c r="EB20">
        <f>DW88</f>
        <v>107.36</v>
      </c>
      <c r="EC20">
        <f>DW89</f>
        <v>105.52</v>
      </c>
      <c r="ED20">
        <f>DW90</f>
        <v>184.18</v>
      </c>
      <c r="EE20">
        <f>DW91</f>
        <v>135.96</v>
      </c>
      <c r="EF20">
        <f>DW92</f>
        <v>118.66</v>
      </c>
      <c r="EG20">
        <f>DW93</f>
        <v>111.48</v>
      </c>
      <c r="EH20">
        <f>DW94</f>
        <v>98.76</v>
      </c>
      <c r="EI20">
        <f>DW95</f>
        <v>191.12</v>
      </c>
      <c r="EJ20">
        <f>DW96</f>
        <v>154.88</v>
      </c>
      <c r="EK20">
        <f>DW97</f>
        <v>129.69999999999999</v>
      </c>
      <c r="EL20">
        <f>DW98</f>
        <v>128.54</v>
      </c>
      <c r="EM20">
        <f>DW99</f>
        <v>118.5</v>
      </c>
    </row>
    <row r="21" spans="1:143" x14ac:dyDescent="0.25">
      <c r="A21" s="13" t="s">
        <v>511</v>
      </c>
      <c r="B21">
        <v>493</v>
      </c>
      <c r="C21">
        <v>562</v>
      </c>
      <c r="D21">
        <v>633</v>
      </c>
      <c r="E21">
        <v>680</v>
      </c>
      <c r="F21">
        <v>747</v>
      </c>
      <c r="G21">
        <v>809</v>
      </c>
      <c r="H21">
        <v>882</v>
      </c>
      <c r="I21">
        <v>943</v>
      </c>
      <c r="J21">
        <v>1018</v>
      </c>
      <c r="K21">
        <v>1115</v>
      </c>
      <c r="L21">
        <v>1175</v>
      </c>
      <c r="M21">
        <v>1258</v>
      </c>
      <c r="Q21" s="13" t="s">
        <v>511</v>
      </c>
      <c r="R21">
        <f t="shared" si="41"/>
        <v>-89.25</v>
      </c>
      <c r="S21">
        <f t="shared" si="17"/>
        <v>-110</v>
      </c>
      <c r="T21">
        <f t="shared" si="18"/>
        <v>-122.75</v>
      </c>
      <c r="U21">
        <f t="shared" si="19"/>
        <v>-149.75</v>
      </c>
      <c r="V21">
        <f t="shared" si="20"/>
        <v>-158.75</v>
      </c>
      <c r="W21">
        <f t="shared" si="21"/>
        <v>-147.75</v>
      </c>
      <c r="X21">
        <f t="shared" si="22"/>
        <v>-118</v>
      </c>
      <c r="Y21">
        <f t="shared" si="23"/>
        <v>-109.5</v>
      </c>
      <c r="Z21">
        <f t="shared" si="24"/>
        <v>-84.5</v>
      </c>
      <c r="AA21">
        <f t="shared" si="25"/>
        <v>-20.5</v>
      </c>
      <c r="AB21">
        <f t="shared" si="26"/>
        <v>-0.5</v>
      </c>
      <c r="AC21">
        <f t="shared" si="27"/>
        <v>43.75</v>
      </c>
      <c r="AD21" s="13" t="s">
        <v>511</v>
      </c>
      <c r="AE21">
        <f t="shared" si="43"/>
        <v>-1.68</v>
      </c>
      <c r="AG21" s="17">
        <f t="shared" si="28"/>
        <v>0.49411764705882361</v>
      </c>
      <c r="AW21" s="13" t="s">
        <v>511</v>
      </c>
      <c r="AX21">
        <v>85</v>
      </c>
      <c r="AY21">
        <v>119</v>
      </c>
      <c r="AZ21">
        <v>141</v>
      </c>
      <c r="BA21">
        <v>166</v>
      </c>
      <c r="BB21">
        <v>189</v>
      </c>
      <c r="BC21">
        <v>216</v>
      </c>
      <c r="BD21">
        <v>235</v>
      </c>
      <c r="BE21">
        <v>245</v>
      </c>
      <c r="BF21">
        <v>258</v>
      </c>
      <c r="BG21">
        <v>277</v>
      </c>
      <c r="BH21">
        <v>291</v>
      </c>
      <c r="BI21">
        <v>308</v>
      </c>
      <c r="BM21" s="13" t="s">
        <v>511</v>
      </c>
      <c r="BN21">
        <f t="shared" si="3"/>
        <v>-19.25</v>
      </c>
      <c r="BO21">
        <f t="shared" si="4"/>
        <v>-16.75</v>
      </c>
      <c r="BP21">
        <f t="shared" si="5"/>
        <v>-34.25</v>
      </c>
      <c r="BQ21">
        <f t="shared" si="6"/>
        <v>-46</v>
      </c>
      <c r="BR21">
        <f t="shared" si="7"/>
        <v>-50.75</v>
      </c>
      <c r="BS21">
        <f t="shared" si="8"/>
        <v>-46.5</v>
      </c>
      <c r="BT21">
        <f t="shared" si="9"/>
        <v>-51.75</v>
      </c>
      <c r="BU21">
        <f t="shared" si="10"/>
        <v>-61.25</v>
      </c>
      <c r="BV21">
        <f t="shared" si="11"/>
        <v>-71</v>
      </c>
      <c r="BW21">
        <f t="shared" si="12"/>
        <v>-71</v>
      </c>
      <c r="BX21">
        <f t="shared" si="13"/>
        <v>-77</v>
      </c>
      <c r="BY21">
        <f t="shared" si="14"/>
        <v>-73.5</v>
      </c>
      <c r="BZ21" s="13" t="s">
        <v>511</v>
      </c>
      <c r="CA21">
        <f t="shared" si="15"/>
        <v>-0.83</v>
      </c>
      <c r="CC21" s="17">
        <f t="shared" si="16"/>
        <v>0.57288981288981311</v>
      </c>
      <c r="CS21" s="13" t="s">
        <v>511</v>
      </c>
      <c r="CT21" s="18">
        <v>4157</v>
      </c>
      <c r="CU21" s="19">
        <v>5090</v>
      </c>
      <c r="CV21" s="20">
        <v>5928</v>
      </c>
      <c r="CW21" s="20">
        <v>6710</v>
      </c>
      <c r="CX21" s="20">
        <v>7486</v>
      </c>
      <c r="CY21" s="20">
        <v>8242</v>
      </c>
      <c r="CZ21" s="20">
        <v>9036</v>
      </c>
      <c r="DA21" s="20">
        <v>9781</v>
      </c>
      <c r="DB21" s="20">
        <v>10578</v>
      </c>
      <c r="DC21" s="20">
        <v>11324</v>
      </c>
      <c r="DD21" s="20">
        <v>12162</v>
      </c>
      <c r="DE21" s="21">
        <v>13032</v>
      </c>
      <c r="DI21" s="13" t="s">
        <v>511</v>
      </c>
      <c r="DJ21">
        <f t="shared" si="42"/>
        <v>3574.75</v>
      </c>
      <c r="DK21">
        <f t="shared" si="29"/>
        <v>4418</v>
      </c>
      <c r="DL21">
        <f t="shared" si="30"/>
        <v>5172.25</v>
      </c>
      <c r="DM21">
        <f t="shared" si="31"/>
        <v>5880.25</v>
      </c>
      <c r="DN21">
        <f t="shared" si="32"/>
        <v>6580.25</v>
      </c>
      <c r="DO21">
        <f t="shared" si="33"/>
        <v>7285.25</v>
      </c>
      <c r="DP21">
        <f t="shared" si="34"/>
        <v>8036</v>
      </c>
      <c r="DQ21">
        <f t="shared" si="35"/>
        <v>8728.5</v>
      </c>
      <c r="DR21">
        <f t="shared" si="36"/>
        <v>9475.5</v>
      </c>
      <c r="DS21">
        <f t="shared" si="37"/>
        <v>10188.5</v>
      </c>
      <c r="DT21">
        <f t="shared" si="38"/>
        <v>10986.5</v>
      </c>
      <c r="DU21">
        <f t="shared" si="39"/>
        <v>11817.75</v>
      </c>
      <c r="DV21" s="13" t="s">
        <v>511</v>
      </c>
      <c r="DW21">
        <f t="shared" si="44"/>
        <v>140.78</v>
      </c>
      <c r="DY21" s="17">
        <f t="shared" si="40"/>
        <v>0.99999568093274083</v>
      </c>
    </row>
    <row r="22" spans="1:143" x14ac:dyDescent="0.25">
      <c r="A22" s="13" t="s">
        <v>512</v>
      </c>
      <c r="B22">
        <v>496</v>
      </c>
      <c r="C22">
        <v>575</v>
      </c>
      <c r="D22">
        <v>637</v>
      </c>
      <c r="E22">
        <v>684</v>
      </c>
      <c r="F22">
        <v>727</v>
      </c>
      <c r="G22">
        <v>773</v>
      </c>
      <c r="H22">
        <v>827</v>
      </c>
      <c r="I22">
        <v>880</v>
      </c>
      <c r="J22">
        <v>924</v>
      </c>
      <c r="K22">
        <v>980</v>
      </c>
      <c r="L22">
        <v>1042</v>
      </c>
      <c r="M22">
        <v>1080</v>
      </c>
      <c r="Q22" s="13" t="s">
        <v>512</v>
      </c>
      <c r="R22">
        <f t="shared" si="41"/>
        <v>-86.25</v>
      </c>
      <c r="S22">
        <f t="shared" si="17"/>
        <v>-97</v>
      </c>
      <c r="T22">
        <f t="shared" si="18"/>
        <v>-118.75</v>
      </c>
      <c r="U22">
        <f t="shared" si="19"/>
        <v>-145.75</v>
      </c>
      <c r="V22">
        <f t="shared" si="20"/>
        <v>-178.75</v>
      </c>
      <c r="W22">
        <f t="shared" si="21"/>
        <v>-183.75</v>
      </c>
      <c r="X22">
        <f t="shared" si="22"/>
        <v>-173</v>
      </c>
      <c r="Y22">
        <f t="shared" si="23"/>
        <v>-172.5</v>
      </c>
      <c r="Z22">
        <f t="shared" si="24"/>
        <v>-178.5</v>
      </c>
      <c r="AA22">
        <f t="shared" si="25"/>
        <v>-155.5</v>
      </c>
      <c r="AB22">
        <f t="shared" si="26"/>
        <v>-133.5</v>
      </c>
      <c r="AC22">
        <f t="shared" si="27"/>
        <v>-134.25</v>
      </c>
      <c r="AD22" s="13" t="s">
        <v>512</v>
      </c>
      <c r="AE22">
        <f t="shared" si="43"/>
        <v>-4.5599999999999996</v>
      </c>
      <c r="AG22" s="17">
        <f t="shared" si="28"/>
        <v>0.93563714902807804</v>
      </c>
      <c r="AW22" s="13" t="s">
        <v>512</v>
      </c>
      <c r="AX22">
        <v>86</v>
      </c>
      <c r="AY22">
        <v>114</v>
      </c>
      <c r="AZ22">
        <v>138</v>
      </c>
      <c r="BA22">
        <v>164</v>
      </c>
      <c r="BB22">
        <v>185</v>
      </c>
      <c r="BC22">
        <v>204</v>
      </c>
      <c r="BD22">
        <v>219</v>
      </c>
      <c r="BE22">
        <v>233</v>
      </c>
      <c r="BF22">
        <v>251</v>
      </c>
      <c r="BG22">
        <v>264</v>
      </c>
      <c r="BH22">
        <v>279</v>
      </c>
      <c r="BI22">
        <v>291</v>
      </c>
      <c r="BM22" s="13" t="s">
        <v>512</v>
      </c>
      <c r="BN22">
        <f t="shared" si="3"/>
        <v>-18.25</v>
      </c>
      <c r="BO22">
        <f t="shared" si="4"/>
        <v>-21.75</v>
      </c>
      <c r="BP22">
        <f t="shared" si="5"/>
        <v>-37.25</v>
      </c>
      <c r="BQ22">
        <f t="shared" si="6"/>
        <v>-48</v>
      </c>
      <c r="BR22">
        <f t="shared" si="7"/>
        <v>-54.75</v>
      </c>
      <c r="BS22">
        <f t="shared" si="8"/>
        <v>-58.5</v>
      </c>
      <c r="BT22">
        <f t="shared" si="9"/>
        <v>-67.75</v>
      </c>
      <c r="BU22">
        <f t="shared" si="10"/>
        <v>-73.25</v>
      </c>
      <c r="BV22">
        <f t="shared" si="11"/>
        <v>-78</v>
      </c>
      <c r="BW22">
        <f t="shared" si="12"/>
        <v>-84</v>
      </c>
      <c r="BX22">
        <f t="shared" si="13"/>
        <v>-89</v>
      </c>
      <c r="BY22">
        <f t="shared" si="14"/>
        <v>-90.5</v>
      </c>
      <c r="BZ22" s="13" t="s">
        <v>512</v>
      </c>
      <c r="CA22">
        <f t="shared" si="15"/>
        <v>-1.41</v>
      </c>
      <c r="CC22" s="17">
        <f t="shared" si="16"/>
        <v>0.95283968368080518</v>
      </c>
      <c r="CS22" s="13" t="s">
        <v>512</v>
      </c>
      <c r="CT22" s="18">
        <v>4061</v>
      </c>
      <c r="CU22" s="19">
        <v>5012</v>
      </c>
      <c r="CV22" s="20">
        <v>5821</v>
      </c>
      <c r="CW22" s="20">
        <v>6529</v>
      </c>
      <c r="CX22" s="20">
        <v>7225</v>
      </c>
      <c r="CY22" s="20">
        <v>7874</v>
      </c>
      <c r="CZ22" s="20">
        <v>8533</v>
      </c>
      <c r="DA22" s="20">
        <v>9179</v>
      </c>
      <c r="DB22" s="20">
        <v>9799</v>
      </c>
      <c r="DC22" s="20">
        <v>10445</v>
      </c>
      <c r="DD22" s="20">
        <v>11046</v>
      </c>
      <c r="DE22" s="21">
        <v>11668</v>
      </c>
      <c r="DI22" s="13" t="s">
        <v>512</v>
      </c>
      <c r="DJ22">
        <f t="shared" si="42"/>
        <v>3478.75</v>
      </c>
      <c r="DK22">
        <f t="shared" si="29"/>
        <v>4340</v>
      </c>
      <c r="DL22">
        <f t="shared" si="30"/>
        <v>5065.25</v>
      </c>
      <c r="DM22">
        <f t="shared" si="31"/>
        <v>5699.25</v>
      </c>
      <c r="DN22">
        <f t="shared" si="32"/>
        <v>6319.25</v>
      </c>
      <c r="DO22">
        <f t="shared" si="33"/>
        <v>6917.25</v>
      </c>
      <c r="DP22">
        <f t="shared" si="34"/>
        <v>7533</v>
      </c>
      <c r="DQ22">
        <f t="shared" si="35"/>
        <v>8126.5</v>
      </c>
      <c r="DR22">
        <f t="shared" si="36"/>
        <v>8696.5</v>
      </c>
      <c r="DS22">
        <f t="shared" si="37"/>
        <v>9309.5</v>
      </c>
      <c r="DT22">
        <f t="shared" si="38"/>
        <v>9870.5</v>
      </c>
      <c r="DU22">
        <f t="shared" si="39"/>
        <v>10453.75</v>
      </c>
      <c r="DV22" s="13" t="s">
        <v>512</v>
      </c>
      <c r="DW22">
        <f t="shared" si="44"/>
        <v>123.52</v>
      </c>
      <c r="DY22" s="17">
        <f t="shared" si="40"/>
        <v>0.99982846442104678</v>
      </c>
    </row>
    <row r="23" spans="1:143" x14ac:dyDescent="0.25">
      <c r="A23" s="13" t="s">
        <v>513</v>
      </c>
      <c r="B23">
        <v>516</v>
      </c>
      <c r="C23">
        <v>555</v>
      </c>
      <c r="D23">
        <v>632</v>
      </c>
      <c r="E23">
        <v>724</v>
      </c>
      <c r="F23">
        <v>844</v>
      </c>
      <c r="G23">
        <v>957</v>
      </c>
      <c r="H23">
        <v>1090</v>
      </c>
      <c r="I23">
        <v>1222</v>
      </c>
      <c r="J23">
        <v>1361</v>
      </c>
      <c r="K23">
        <v>1518</v>
      </c>
      <c r="L23">
        <v>1672</v>
      </c>
      <c r="M23">
        <v>1835</v>
      </c>
      <c r="Q23" s="13" t="s">
        <v>513</v>
      </c>
      <c r="R23">
        <f t="shared" si="41"/>
        <v>-66.25</v>
      </c>
      <c r="S23">
        <f t="shared" si="17"/>
        <v>-117</v>
      </c>
      <c r="T23">
        <f t="shared" si="18"/>
        <v>-123.75</v>
      </c>
      <c r="U23">
        <f t="shared" si="19"/>
        <v>-105.75</v>
      </c>
      <c r="V23">
        <f t="shared" si="20"/>
        <v>-61.75</v>
      </c>
      <c r="W23">
        <f t="shared" si="21"/>
        <v>0.25</v>
      </c>
      <c r="X23">
        <f t="shared" si="22"/>
        <v>90</v>
      </c>
      <c r="Y23">
        <f t="shared" si="23"/>
        <v>169.5</v>
      </c>
      <c r="Z23">
        <f t="shared" si="24"/>
        <v>258.5</v>
      </c>
      <c r="AA23">
        <f t="shared" si="25"/>
        <v>382.5</v>
      </c>
      <c r="AB23">
        <f t="shared" si="26"/>
        <v>496.5</v>
      </c>
      <c r="AC23">
        <f t="shared" si="27"/>
        <v>620.75</v>
      </c>
      <c r="AD23" s="13" t="s">
        <v>513</v>
      </c>
      <c r="AE23">
        <f t="shared" si="43"/>
        <v>8.32</v>
      </c>
      <c r="AG23" s="17">
        <f t="shared" si="28"/>
        <v>0.9466958424507661</v>
      </c>
      <c r="AW23" s="13" t="s">
        <v>513</v>
      </c>
      <c r="AX23">
        <v>0</v>
      </c>
      <c r="AY23">
        <v>-2</v>
      </c>
      <c r="AZ23">
        <v>-3</v>
      </c>
      <c r="BA23">
        <v>-3</v>
      </c>
      <c r="BB23">
        <v>-3</v>
      </c>
      <c r="BC23">
        <v>-3</v>
      </c>
      <c r="BD23">
        <v>-2</v>
      </c>
      <c r="BE23">
        <v>-3</v>
      </c>
      <c r="BF23">
        <v>-2</v>
      </c>
      <c r="BG23">
        <v>-2</v>
      </c>
      <c r="BH23">
        <v>-2</v>
      </c>
      <c r="BI23">
        <v>-2</v>
      </c>
      <c r="BM23" s="13" t="s">
        <v>513</v>
      </c>
      <c r="BN23">
        <f t="shared" si="3"/>
        <v>-104.25</v>
      </c>
      <c r="BO23">
        <f t="shared" si="4"/>
        <v>-137.75</v>
      </c>
      <c r="BP23">
        <f t="shared" si="5"/>
        <v>-178.25</v>
      </c>
      <c r="BQ23">
        <f t="shared" si="6"/>
        <v>-215</v>
      </c>
      <c r="BR23">
        <f t="shared" si="7"/>
        <v>-242.75</v>
      </c>
      <c r="BS23">
        <f t="shared" si="8"/>
        <v>-265.5</v>
      </c>
      <c r="BT23">
        <f t="shared" si="9"/>
        <v>-288.75</v>
      </c>
      <c r="BU23">
        <f t="shared" si="10"/>
        <v>-309.25</v>
      </c>
      <c r="BV23">
        <f t="shared" si="11"/>
        <v>-331</v>
      </c>
      <c r="BW23">
        <f t="shared" si="12"/>
        <v>-350</v>
      </c>
      <c r="BX23">
        <f t="shared" si="13"/>
        <v>-370</v>
      </c>
      <c r="BY23">
        <f t="shared" si="14"/>
        <v>-383.5</v>
      </c>
      <c r="BZ23" s="13" t="s">
        <v>513</v>
      </c>
      <c r="CA23">
        <f t="shared" si="15"/>
        <v>-5.79</v>
      </c>
      <c r="CC23" s="17">
        <f t="shared" si="16"/>
        <v>0.98825558257793533</v>
      </c>
      <c r="CS23" s="13" t="s">
        <v>513</v>
      </c>
      <c r="CT23" s="18">
        <v>4050</v>
      </c>
      <c r="CU23" s="19">
        <v>4966</v>
      </c>
      <c r="CV23" s="20">
        <v>5714</v>
      </c>
      <c r="CW23" s="20">
        <v>6460</v>
      </c>
      <c r="CX23" s="20">
        <v>7139</v>
      </c>
      <c r="CY23" s="20">
        <v>7779</v>
      </c>
      <c r="CZ23" s="20">
        <v>8409</v>
      </c>
      <c r="DA23" s="20">
        <v>8960</v>
      </c>
      <c r="DB23" s="20">
        <v>9456</v>
      </c>
      <c r="DC23" s="20">
        <v>10074</v>
      </c>
      <c r="DD23" s="20">
        <v>10576</v>
      </c>
      <c r="DE23" s="21">
        <v>11152</v>
      </c>
      <c r="DI23" s="13" t="s">
        <v>513</v>
      </c>
      <c r="DJ23">
        <f t="shared" si="42"/>
        <v>3467.75</v>
      </c>
      <c r="DK23">
        <f t="shared" si="29"/>
        <v>4294</v>
      </c>
      <c r="DL23">
        <f t="shared" si="30"/>
        <v>4958.25</v>
      </c>
      <c r="DM23">
        <f t="shared" si="31"/>
        <v>5630.25</v>
      </c>
      <c r="DN23">
        <f t="shared" si="32"/>
        <v>6233.25</v>
      </c>
      <c r="DO23">
        <f t="shared" si="33"/>
        <v>6822.25</v>
      </c>
      <c r="DP23">
        <f t="shared" si="34"/>
        <v>7409</v>
      </c>
      <c r="DQ23">
        <f t="shared" si="35"/>
        <v>7907.5</v>
      </c>
      <c r="DR23">
        <f t="shared" si="36"/>
        <v>8353.5</v>
      </c>
      <c r="DS23">
        <f t="shared" si="37"/>
        <v>8938.5</v>
      </c>
      <c r="DT23">
        <f t="shared" si="38"/>
        <v>9400.5</v>
      </c>
      <c r="DU23">
        <f t="shared" si="39"/>
        <v>9937.75</v>
      </c>
      <c r="DV23" s="13" t="s">
        <v>513</v>
      </c>
      <c r="DW23">
        <f t="shared" si="44"/>
        <v>123.9</v>
      </c>
      <c r="DY23" s="17">
        <f t="shared" si="40"/>
        <v>0.99902461233416351</v>
      </c>
    </row>
    <row r="24" spans="1:143" x14ac:dyDescent="0.25">
      <c r="A24" s="13" t="s">
        <v>514</v>
      </c>
      <c r="B24">
        <v>533</v>
      </c>
      <c r="C24">
        <v>595</v>
      </c>
      <c r="D24">
        <v>770</v>
      </c>
      <c r="E24">
        <v>1006</v>
      </c>
      <c r="F24">
        <v>1287</v>
      </c>
      <c r="G24">
        <v>1611</v>
      </c>
      <c r="H24">
        <v>1908</v>
      </c>
      <c r="I24">
        <v>2244</v>
      </c>
      <c r="J24">
        <v>2574</v>
      </c>
      <c r="K24">
        <v>2849</v>
      </c>
      <c r="L24">
        <v>3155</v>
      </c>
      <c r="M24">
        <v>3401</v>
      </c>
      <c r="Q24" s="13" t="s">
        <v>514</v>
      </c>
      <c r="R24">
        <f t="shared" si="41"/>
        <v>-49.25</v>
      </c>
      <c r="S24">
        <f t="shared" si="17"/>
        <v>-77</v>
      </c>
      <c r="T24">
        <f t="shared" si="18"/>
        <v>14.25</v>
      </c>
      <c r="U24">
        <f t="shared" si="19"/>
        <v>176.25</v>
      </c>
      <c r="V24">
        <f t="shared" si="20"/>
        <v>381.25</v>
      </c>
      <c r="W24">
        <f t="shared" si="21"/>
        <v>654.25</v>
      </c>
      <c r="X24">
        <f t="shared" si="22"/>
        <v>908</v>
      </c>
      <c r="Y24">
        <f t="shared" si="23"/>
        <v>1191.5</v>
      </c>
      <c r="Z24">
        <f t="shared" si="24"/>
        <v>1471.5</v>
      </c>
      <c r="AA24">
        <f t="shared" si="25"/>
        <v>1713.5</v>
      </c>
      <c r="AB24">
        <f t="shared" si="26"/>
        <v>1979.5</v>
      </c>
      <c r="AC24">
        <f t="shared" si="27"/>
        <v>2186.75</v>
      </c>
      <c r="AD24" s="13" t="s">
        <v>514</v>
      </c>
      <c r="AE24">
        <f t="shared" si="43"/>
        <v>42.5</v>
      </c>
      <c r="AG24" s="17">
        <f t="shared" si="28"/>
        <v>0.98640629727241236</v>
      </c>
      <c r="AW24" s="13" t="s">
        <v>514</v>
      </c>
      <c r="AX24">
        <v>0</v>
      </c>
      <c r="AY24">
        <v>-2</v>
      </c>
      <c r="AZ24">
        <v>-2</v>
      </c>
      <c r="BA24">
        <v>-3</v>
      </c>
      <c r="BB24">
        <v>-3</v>
      </c>
      <c r="BC24">
        <v>-3</v>
      </c>
      <c r="BD24">
        <v>-2</v>
      </c>
      <c r="BE24">
        <v>-3</v>
      </c>
      <c r="BF24">
        <v>-2</v>
      </c>
      <c r="BG24">
        <v>-2</v>
      </c>
      <c r="BH24">
        <v>-2</v>
      </c>
      <c r="BI24">
        <v>-2</v>
      </c>
      <c r="BM24" s="13" t="s">
        <v>514</v>
      </c>
      <c r="BN24">
        <f t="shared" si="3"/>
        <v>-104.25</v>
      </c>
      <c r="BO24">
        <f t="shared" si="4"/>
        <v>-137.75</v>
      </c>
      <c r="BP24">
        <f t="shared" si="5"/>
        <v>-177.25</v>
      </c>
      <c r="BQ24">
        <f t="shared" si="6"/>
        <v>-215</v>
      </c>
      <c r="BR24">
        <f t="shared" si="7"/>
        <v>-242.75</v>
      </c>
      <c r="BS24">
        <f t="shared" si="8"/>
        <v>-265.5</v>
      </c>
      <c r="BT24">
        <f t="shared" si="9"/>
        <v>-288.75</v>
      </c>
      <c r="BU24">
        <f t="shared" si="10"/>
        <v>-309.25</v>
      </c>
      <c r="BV24">
        <f t="shared" si="11"/>
        <v>-331</v>
      </c>
      <c r="BW24">
        <f t="shared" si="12"/>
        <v>-350</v>
      </c>
      <c r="BX24">
        <f t="shared" si="13"/>
        <v>-370</v>
      </c>
      <c r="BY24">
        <f t="shared" si="14"/>
        <v>-383.5</v>
      </c>
      <c r="BZ24" s="13" t="s">
        <v>514</v>
      </c>
      <c r="CA24">
        <f t="shared" si="15"/>
        <v>-5.85</v>
      </c>
      <c r="CC24" s="17">
        <f t="shared" si="16"/>
        <v>0.98673682693000786</v>
      </c>
      <c r="CS24" s="13" t="s">
        <v>514</v>
      </c>
      <c r="CT24" s="18">
        <v>3988</v>
      </c>
      <c r="CU24" s="19">
        <v>4940</v>
      </c>
      <c r="CV24" s="20">
        <v>5731</v>
      </c>
      <c r="CW24" s="20">
        <v>6431</v>
      </c>
      <c r="CX24" s="20">
        <v>7022</v>
      </c>
      <c r="CY24" s="20">
        <v>7580</v>
      </c>
      <c r="CZ24" s="20">
        <v>8134</v>
      </c>
      <c r="DA24" s="20">
        <v>8602</v>
      </c>
      <c r="DB24" s="20">
        <v>9109</v>
      </c>
      <c r="DC24" s="20">
        <v>9602</v>
      </c>
      <c r="DD24" s="20">
        <v>10062</v>
      </c>
      <c r="DE24" s="21">
        <v>10498</v>
      </c>
      <c r="DI24" s="13" t="s">
        <v>514</v>
      </c>
      <c r="DJ24">
        <f t="shared" si="42"/>
        <v>3405.75</v>
      </c>
      <c r="DK24">
        <f t="shared" si="29"/>
        <v>4268</v>
      </c>
      <c r="DL24">
        <f t="shared" si="30"/>
        <v>4975.25</v>
      </c>
      <c r="DM24">
        <f t="shared" si="31"/>
        <v>5601.25</v>
      </c>
      <c r="DN24">
        <f t="shared" si="32"/>
        <v>6116.25</v>
      </c>
      <c r="DO24">
        <f t="shared" si="33"/>
        <v>6623.25</v>
      </c>
      <c r="DP24">
        <f t="shared" si="34"/>
        <v>7134</v>
      </c>
      <c r="DQ24">
        <f t="shared" si="35"/>
        <v>7549.5</v>
      </c>
      <c r="DR24">
        <f t="shared" si="36"/>
        <v>8006.5</v>
      </c>
      <c r="DS24">
        <f t="shared" si="37"/>
        <v>8466.5</v>
      </c>
      <c r="DT24">
        <f t="shared" si="38"/>
        <v>8886.5</v>
      </c>
      <c r="DU24">
        <f t="shared" si="39"/>
        <v>9283.75</v>
      </c>
      <c r="DV24" s="13" t="s">
        <v>514</v>
      </c>
      <c r="DW24">
        <f t="shared" si="44"/>
        <v>109.18</v>
      </c>
      <c r="DY24" s="17">
        <f t="shared" si="40"/>
        <v>0.99727549223038114</v>
      </c>
    </row>
    <row r="25" spans="1:143" x14ac:dyDescent="0.25">
      <c r="A25" s="13" t="s">
        <v>515</v>
      </c>
      <c r="B25">
        <v>506</v>
      </c>
      <c r="C25">
        <v>617</v>
      </c>
      <c r="D25">
        <v>814</v>
      </c>
      <c r="E25">
        <v>1107</v>
      </c>
      <c r="F25">
        <v>1485</v>
      </c>
      <c r="G25">
        <v>1878</v>
      </c>
      <c r="H25">
        <v>2278</v>
      </c>
      <c r="I25">
        <v>2672</v>
      </c>
      <c r="J25">
        <v>3010</v>
      </c>
      <c r="K25">
        <v>3354</v>
      </c>
      <c r="L25">
        <v>3635</v>
      </c>
      <c r="M25">
        <v>3897</v>
      </c>
      <c r="Q25" s="13" t="s">
        <v>515</v>
      </c>
      <c r="R25">
        <f t="shared" si="41"/>
        <v>-76.25</v>
      </c>
      <c r="S25">
        <f t="shared" si="17"/>
        <v>-55</v>
      </c>
      <c r="T25">
        <f t="shared" si="18"/>
        <v>58.25</v>
      </c>
      <c r="U25">
        <f t="shared" si="19"/>
        <v>277.25</v>
      </c>
      <c r="V25">
        <f t="shared" si="20"/>
        <v>579.25</v>
      </c>
      <c r="W25">
        <f t="shared" si="21"/>
        <v>921.25</v>
      </c>
      <c r="X25">
        <f t="shared" si="22"/>
        <v>1278</v>
      </c>
      <c r="Y25">
        <f t="shared" si="23"/>
        <v>1619.5</v>
      </c>
      <c r="Z25">
        <f t="shared" si="24"/>
        <v>1907.5</v>
      </c>
      <c r="AA25">
        <f t="shared" si="25"/>
        <v>2218.5</v>
      </c>
      <c r="AB25">
        <f t="shared" si="26"/>
        <v>2459.5</v>
      </c>
      <c r="AC25">
        <f t="shared" si="27"/>
        <v>2682.75</v>
      </c>
      <c r="AD25" s="13" t="s">
        <v>515</v>
      </c>
      <c r="AE25">
        <f t="shared" si="43"/>
        <v>57.82</v>
      </c>
      <c r="AG25" s="17">
        <f t="shared" si="28"/>
        <v>0.99081321221640983</v>
      </c>
      <c r="AW25" s="13" t="s">
        <v>515</v>
      </c>
      <c r="AX25">
        <v>0</v>
      </c>
      <c r="AY25">
        <v>-2</v>
      </c>
      <c r="AZ25">
        <v>-3</v>
      </c>
      <c r="BA25">
        <v>-3</v>
      </c>
      <c r="BB25">
        <v>-3</v>
      </c>
      <c r="BC25">
        <v>-3</v>
      </c>
      <c r="BD25">
        <v>-3</v>
      </c>
      <c r="BE25">
        <v>-3</v>
      </c>
      <c r="BF25">
        <v>-2</v>
      </c>
      <c r="BG25">
        <v>-2</v>
      </c>
      <c r="BH25">
        <v>-2</v>
      </c>
      <c r="BI25">
        <v>-2</v>
      </c>
      <c r="BM25" s="13" t="s">
        <v>515</v>
      </c>
      <c r="BN25">
        <f t="shared" si="3"/>
        <v>-104.25</v>
      </c>
      <c r="BO25">
        <f t="shared" si="4"/>
        <v>-137.75</v>
      </c>
      <c r="BP25">
        <f t="shared" si="5"/>
        <v>-178.25</v>
      </c>
      <c r="BQ25">
        <f t="shared" si="6"/>
        <v>-215</v>
      </c>
      <c r="BR25">
        <f t="shared" si="7"/>
        <v>-242.75</v>
      </c>
      <c r="BS25">
        <f t="shared" si="8"/>
        <v>-265.5</v>
      </c>
      <c r="BT25">
        <f t="shared" si="9"/>
        <v>-289.75</v>
      </c>
      <c r="BU25">
        <f t="shared" si="10"/>
        <v>-309.25</v>
      </c>
      <c r="BV25">
        <f t="shared" si="11"/>
        <v>-331</v>
      </c>
      <c r="BW25">
        <f t="shared" si="12"/>
        <v>-350</v>
      </c>
      <c r="BX25">
        <f t="shared" si="13"/>
        <v>-370</v>
      </c>
      <c r="BY25">
        <f t="shared" si="14"/>
        <v>-383.5</v>
      </c>
      <c r="BZ25" s="13" t="s">
        <v>515</v>
      </c>
      <c r="CA25">
        <f t="shared" si="15"/>
        <v>-5.79</v>
      </c>
      <c r="CC25" s="17">
        <f t="shared" si="16"/>
        <v>0.98825558257793533</v>
      </c>
      <c r="CS25" s="13" t="s">
        <v>515</v>
      </c>
      <c r="CT25" s="18">
        <v>4104</v>
      </c>
      <c r="CU25" s="19">
        <v>5134</v>
      </c>
      <c r="CV25" s="20">
        <v>5992</v>
      </c>
      <c r="CW25" s="20">
        <v>6723</v>
      </c>
      <c r="CX25" s="20">
        <v>7375</v>
      </c>
      <c r="CY25" s="20">
        <v>7952</v>
      </c>
      <c r="CZ25" s="20">
        <v>8469</v>
      </c>
      <c r="DA25" s="20">
        <v>9004</v>
      </c>
      <c r="DB25" s="20">
        <v>9456</v>
      </c>
      <c r="DC25" s="20">
        <v>9942</v>
      </c>
      <c r="DD25" s="20">
        <v>10369</v>
      </c>
      <c r="DE25" s="21">
        <v>10819</v>
      </c>
      <c r="DI25" s="13" t="s">
        <v>515</v>
      </c>
      <c r="DJ25">
        <f t="shared" si="42"/>
        <v>3521.75</v>
      </c>
      <c r="DK25">
        <f t="shared" si="29"/>
        <v>4462</v>
      </c>
      <c r="DL25">
        <f t="shared" si="30"/>
        <v>5236.25</v>
      </c>
      <c r="DM25">
        <f t="shared" si="31"/>
        <v>5893.25</v>
      </c>
      <c r="DN25">
        <f t="shared" si="32"/>
        <v>6469.25</v>
      </c>
      <c r="DO25">
        <f t="shared" si="33"/>
        <v>6995.25</v>
      </c>
      <c r="DP25">
        <f t="shared" si="34"/>
        <v>7469</v>
      </c>
      <c r="DQ25">
        <f t="shared" si="35"/>
        <v>7951.5</v>
      </c>
      <c r="DR25">
        <f t="shared" si="36"/>
        <v>8353.5</v>
      </c>
      <c r="DS25">
        <f t="shared" si="37"/>
        <v>8806.5</v>
      </c>
      <c r="DT25">
        <f t="shared" si="38"/>
        <v>9193.5</v>
      </c>
      <c r="DU25">
        <f t="shared" si="39"/>
        <v>9604.75</v>
      </c>
      <c r="DV25" s="13" t="s">
        <v>515</v>
      </c>
      <c r="DW25">
        <f t="shared" si="44"/>
        <v>117.06</v>
      </c>
      <c r="DY25" s="17">
        <f t="shared" si="40"/>
        <v>0.99747364743134814</v>
      </c>
    </row>
    <row r="26" spans="1:143" x14ac:dyDescent="0.25">
      <c r="A26" s="13" t="s">
        <v>516</v>
      </c>
      <c r="B26">
        <v>531</v>
      </c>
      <c r="C26">
        <v>666</v>
      </c>
      <c r="D26">
        <v>893</v>
      </c>
      <c r="E26">
        <v>1096</v>
      </c>
      <c r="F26">
        <v>1485</v>
      </c>
      <c r="G26">
        <v>1861</v>
      </c>
      <c r="H26">
        <v>2306</v>
      </c>
      <c r="I26">
        <v>2692</v>
      </c>
      <c r="J26">
        <v>3022</v>
      </c>
      <c r="K26">
        <v>3354</v>
      </c>
      <c r="L26">
        <v>3632</v>
      </c>
      <c r="M26">
        <v>3883</v>
      </c>
      <c r="Q26" s="13" t="s">
        <v>516</v>
      </c>
      <c r="R26">
        <f t="shared" si="41"/>
        <v>-51.25</v>
      </c>
      <c r="S26">
        <f t="shared" si="17"/>
        <v>-6</v>
      </c>
      <c r="T26">
        <f t="shared" si="18"/>
        <v>137.25</v>
      </c>
      <c r="U26">
        <f t="shared" si="19"/>
        <v>266.25</v>
      </c>
      <c r="V26">
        <f t="shared" si="20"/>
        <v>579.25</v>
      </c>
      <c r="W26">
        <f t="shared" si="21"/>
        <v>904.25</v>
      </c>
      <c r="X26">
        <f t="shared" si="22"/>
        <v>1306</v>
      </c>
      <c r="Y26">
        <f t="shared" si="23"/>
        <v>1639.5</v>
      </c>
      <c r="Z26">
        <f t="shared" si="24"/>
        <v>1919.5</v>
      </c>
      <c r="AA26">
        <f t="shared" si="25"/>
        <v>2218.5</v>
      </c>
      <c r="AB26">
        <f t="shared" si="26"/>
        <v>2456.5</v>
      </c>
      <c r="AC26">
        <f t="shared" si="27"/>
        <v>2668.75</v>
      </c>
      <c r="AD26" s="13" t="s">
        <v>516</v>
      </c>
      <c r="AE26">
        <f t="shared" si="43"/>
        <v>52.28</v>
      </c>
      <c r="AG26" s="17">
        <f t="shared" si="28"/>
        <v>0.96857906688628514</v>
      </c>
      <c r="AW26" s="13" t="s">
        <v>516</v>
      </c>
      <c r="AX26">
        <v>0</v>
      </c>
      <c r="AY26">
        <v>-2</v>
      </c>
      <c r="AZ26">
        <v>-3</v>
      </c>
      <c r="BA26">
        <v>-3</v>
      </c>
      <c r="BB26">
        <v>-3</v>
      </c>
      <c r="BC26">
        <v>-3</v>
      </c>
      <c r="BD26">
        <v>-2</v>
      </c>
      <c r="BE26">
        <v>-2</v>
      </c>
      <c r="BF26">
        <v>-2</v>
      </c>
      <c r="BG26">
        <v>-2</v>
      </c>
      <c r="BH26">
        <v>-2</v>
      </c>
      <c r="BI26">
        <v>-2</v>
      </c>
      <c r="BM26" s="13" t="s">
        <v>516</v>
      </c>
      <c r="BN26">
        <f t="shared" si="3"/>
        <v>-104.25</v>
      </c>
      <c r="BO26">
        <f t="shared" si="4"/>
        <v>-137.75</v>
      </c>
      <c r="BP26">
        <f t="shared" si="5"/>
        <v>-178.25</v>
      </c>
      <c r="BQ26">
        <f t="shared" si="6"/>
        <v>-215</v>
      </c>
      <c r="BR26">
        <f t="shared" si="7"/>
        <v>-242.75</v>
      </c>
      <c r="BS26">
        <f t="shared" si="8"/>
        <v>-265.5</v>
      </c>
      <c r="BT26">
        <f t="shared" si="9"/>
        <v>-288.75</v>
      </c>
      <c r="BU26">
        <f t="shared" si="10"/>
        <v>-308.25</v>
      </c>
      <c r="BV26">
        <f t="shared" si="11"/>
        <v>-331</v>
      </c>
      <c r="BW26">
        <f t="shared" si="12"/>
        <v>-350</v>
      </c>
      <c r="BX26">
        <f t="shared" si="13"/>
        <v>-370</v>
      </c>
      <c r="BY26">
        <f t="shared" si="14"/>
        <v>-383.5</v>
      </c>
      <c r="BZ26" s="13" t="s">
        <v>516</v>
      </c>
      <c r="CA26">
        <f t="shared" si="15"/>
        <v>-5.79</v>
      </c>
      <c r="CC26" s="17">
        <f t="shared" si="16"/>
        <v>0.98825558257793533</v>
      </c>
      <c r="CS26" s="13" t="s">
        <v>516</v>
      </c>
      <c r="CT26" s="18">
        <v>3949</v>
      </c>
      <c r="CU26" s="19">
        <v>4944</v>
      </c>
      <c r="CV26" s="20">
        <v>5805</v>
      </c>
      <c r="CW26" s="20">
        <v>6608</v>
      </c>
      <c r="CX26" s="20">
        <v>7308</v>
      </c>
      <c r="CY26" s="20">
        <v>7961</v>
      </c>
      <c r="CZ26" s="20">
        <v>8604</v>
      </c>
      <c r="DA26" s="20">
        <v>9215</v>
      </c>
      <c r="DB26" s="20">
        <v>9785</v>
      </c>
      <c r="DC26" s="20">
        <v>10291</v>
      </c>
      <c r="DD26" s="20">
        <v>10758</v>
      </c>
      <c r="DE26" s="21">
        <v>11245</v>
      </c>
      <c r="DI26" s="13" t="s">
        <v>516</v>
      </c>
      <c r="DJ26">
        <f t="shared" si="42"/>
        <v>3366.75</v>
      </c>
      <c r="DK26">
        <f t="shared" si="29"/>
        <v>4272</v>
      </c>
      <c r="DL26">
        <f t="shared" si="30"/>
        <v>5049.25</v>
      </c>
      <c r="DM26">
        <f t="shared" si="31"/>
        <v>5778.25</v>
      </c>
      <c r="DN26">
        <f t="shared" si="32"/>
        <v>6402.25</v>
      </c>
      <c r="DO26">
        <f t="shared" si="33"/>
        <v>7004.25</v>
      </c>
      <c r="DP26">
        <f t="shared" si="34"/>
        <v>7604</v>
      </c>
      <c r="DQ26">
        <f t="shared" si="35"/>
        <v>8162.5</v>
      </c>
      <c r="DR26">
        <f t="shared" si="36"/>
        <v>8682.5</v>
      </c>
      <c r="DS26">
        <f t="shared" si="37"/>
        <v>9155.5</v>
      </c>
      <c r="DT26">
        <f t="shared" si="38"/>
        <v>9582.5</v>
      </c>
      <c r="DU26">
        <f t="shared" si="39"/>
        <v>10030.75</v>
      </c>
      <c r="DV26" s="13" t="s">
        <v>516</v>
      </c>
      <c r="DW26">
        <f t="shared" si="44"/>
        <v>129.78</v>
      </c>
      <c r="DY26" s="17">
        <f t="shared" si="40"/>
        <v>0.99792547183997626</v>
      </c>
    </row>
    <row r="27" spans="1:143" x14ac:dyDescent="0.25">
      <c r="A27" s="13" t="s">
        <v>517</v>
      </c>
      <c r="B27">
        <v>531</v>
      </c>
      <c r="C27">
        <v>620</v>
      </c>
      <c r="D27">
        <v>803</v>
      </c>
      <c r="E27">
        <v>1110</v>
      </c>
      <c r="F27">
        <v>1484</v>
      </c>
      <c r="G27">
        <v>1848</v>
      </c>
      <c r="H27">
        <v>2273</v>
      </c>
      <c r="I27">
        <v>2638</v>
      </c>
      <c r="J27">
        <v>3014</v>
      </c>
      <c r="K27">
        <v>3320</v>
      </c>
      <c r="L27">
        <v>3653</v>
      </c>
      <c r="M27">
        <v>3914</v>
      </c>
      <c r="Q27" s="13" t="s">
        <v>517</v>
      </c>
      <c r="R27">
        <f t="shared" si="41"/>
        <v>-51.25</v>
      </c>
      <c r="S27">
        <f t="shared" si="17"/>
        <v>-52</v>
      </c>
      <c r="T27">
        <f t="shared" si="18"/>
        <v>47.25</v>
      </c>
      <c r="U27">
        <f t="shared" si="19"/>
        <v>280.25</v>
      </c>
      <c r="V27">
        <f t="shared" si="20"/>
        <v>578.25</v>
      </c>
      <c r="W27">
        <f t="shared" si="21"/>
        <v>891.25</v>
      </c>
      <c r="X27">
        <f t="shared" si="22"/>
        <v>1273</v>
      </c>
      <c r="Y27">
        <f t="shared" si="23"/>
        <v>1585.5</v>
      </c>
      <c r="Z27">
        <f t="shared" si="24"/>
        <v>1911.5</v>
      </c>
      <c r="AA27">
        <f t="shared" si="25"/>
        <v>2184.5</v>
      </c>
      <c r="AB27">
        <f t="shared" si="26"/>
        <v>2477.5</v>
      </c>
      <c r="AC27">
        <f t="shared" si="27"/>
        <v>2699.75</v>
      </c>
      <c r="AD27" s="13" t="s">
        <v>517</v>
      </c>
      <c r="AE27">
        <f t="shared" si="43"/>
        <v>56.6</v>
      </c>
      <c r="AG27" s="17">
        <f t="shared" si="28"/>
        <v>0.99571076907775358</v>
      </c>
      <c r="AW27" s="13" t="s">
        <v>517</v>
      </c>
      <c r="AX27">
        <v>0</v>
      </c>
      <c r="AY27">
        <v>-2</v>
      </c>
      <c r="AZ27">
        <v>-3</v>
      </c>
      <c r="BA27">
        <v>-3</v>
      </c>
      <c r="BB27">
        <v>-3</v>
      </c>
      <c r="BC27">
        <v>-2</v>
      </c>
      <c r="BD27">
        <v>-2</v>
      </c>
      <c r="BE27">
        <v>-3</v>
      </c>
      <c r="BF27">
        <v>-2</v>
      </c>
      <c r="BG27">
        <v>-2</v>
      </c>
      <c r="BH27">
        <v>-2</v>
      </c>
      <c r="BI27">
        <v>-2</v>
      </c>
      <c r="BM27" s="13" t="s">
        <v>517</v>
      </c>
      <c r="BN27">
        <f t="shared" si="3"/>
        <v>-104.25</v>
      </c>
      <c r="BO27">
        <f t="shared" si="4"/>
        <v>-137.75</v>
      </c>
      <c r="BP27">
        <f t="shared" si="5"/>
        <v>-178.25</v>
      </c>
      <c r="BQ27">
        <f t="shared" si="6"/>
        <v>-215</v>
      </c>
      <c r="BR27">
        <f t="shared" si="7"/>
        <v>-242.75</v>
      </c>
      <c r="BS27">
        <f t="shared" si="8"/>
        <v>-264.5</v>
      </c>
      <c r="BT27">
        <f t="shared" si="9"/>
        <v>-288.75</v>
      </c>
      <c r="BU27">
        <f t="shared" si="10"/>
        <v>-309.25</v>
      </c>
      <c r="BV27">
        <f t="shared" si="11"/>
        <v>-331</v>
      </c>
      <c r="BW27">
        <f t="shared" si="12"/>
        <v>-350</v>
      </c>
      <c r="BX27">
        <f t="shared" si="13"/>
        <v>-370</v>
      </c>
      <c r="BY27">
        <f t="shared" si="14"/>
        <v>-383.5</v>
      </c>
      <c r="BZ27" s="13" t="s">
        <v>517</v>
      </c>
      <c r="CA27">
        <f t="shared" si="15"/>
        <v>-5.73</v>
      </c>
      <c r="CC27" s="17">
        <f t="shared" si="16"/>
        <v>0.9863728538596731</v>
      </c>
      <c r="CS27" s="13" t="s">
        <v>517</v>
      </c>
      <c r="CT27" s="18">
        <v>3407</v>
      </c>
      <c r="CU27" s="19">
        <v>4782</v>
      </c>
      <c r="CV27" s="20">
        <v>5807</v>
      </c>
      <c r="CW27" s="20">
        <v>6777</v>
      </c>
      <c r="CX27" s="20">
        <v>7846</v>
      </c>
      <c r="CY27" s="20">
        <v>8975</v>
      </c>
      <c r="CZ27" s="20">
        <v>10208</v>
      </c>
      <c r="DA27" s="20">
        <v>11453</v>
      </c>
      <c r="DB27" s="20">
        <v>12848</v>
      </c>
      <c r="DC27" s="20">
        <v>14186</v>
      </c>
      <c r="DD27" s="20">
        <v>15544</v>
      </c>
      <c r="DE27" s="21">
        <v>17093</v>
      </c>
      <c r="DI27" s="13" t="s">
        <v>517</v>
      </c>
      <c r="DJ27">
        <f t="shared" si="42"/>
        <v>2824.75</v>
      </c>
      <c r="DK27">
        <f t="shared" si="29"/>
        <v>4110</v>
      </c>
      <c r="DL27">
        <f t="shared" si="30"/>
        <v>5051.25</v>
      </c>
      <c r="DM27">
        <f t="shared" si="31"/>
        <v>5947.25</v>
      </c>
      <c r="DN27">
        <f t="shared" si="32"/>
        <v>6940.25</v>
      </c>
      <c r="DO27">
        <f t="shared" si="33"/>
        <v>8018.25</v>
      </c>
      <c r="DP27">
        <f t="shared" si="34"/>
        <v>9208</v>
      </c>
      <c r="DQ27">
        <f t="shared" si="35"/>
        <v>10400.5</v>
      </c>
      <c r="DR27">
        <f t="shared" si="36"/>
        <v>11745.5</v>
      </c>
      <c r="DS27">
        <f t="shared" si="37"/>
        <v>13050.5</v>
      </c>
      <c r="DT27">
        <f t="shared" si="38"/>
        <v>14368.5</v>
      </c>
      <c r="DU27">
        <f t="shared" si="39"/>
        <v>15878.75</v>
      </c>
      <c r="DV27" s="13" t="s">
        <v>517</v>
      </c>
      <c r="DW27">
        <f t="shared" si="44"/>
        <v>197.88</v>
      </c>
      <c r="DY27" s="17">
        <f t="shared" si="40"/>
        <v>0.99830951385418698</v>
      </c>
    </row>
    <row r="28" spans="1:143" x14ac:dyDescent="0.25">
      <c r="A28" s="13" t="s">
        <v>518</v>
      </c>
      <c r="B28">
        <v>0</v>
      </c>
      <c r="C28">
        <v>2</v>
      </c>
      <c r="D28">
        <v>2</v>
      </c>
      <c r="E28">
        <v>3</v>
      </c>
      <c r="F28">
        <v>3</v>
      </c>
      <c r="G28">
        <v>3</v>
      </c>
      <c r="H28">
        <v>3</v>
      </c>
      <c r="I28">
        <v>3</v>
      </c>
      <c r="J28">
        <v>3</v>
      </c>
      <c r="K28">
        <v>3</v>
      </c>
      <c r="L28">
        <v>3</v>
      </c>
      <c r="M28">
        <v>3</v>
      </c>
      <c r="Q28" s="13" t="s">
        <v>518</v>
      </c>
      <c r="R28">
        <f t="shared" si="41"/>
        <v>-582.25</v>
      </c>
      <c r="S28">
        <f t="shared" si="17"/>
        <v>-670</v>
      </c>
      <c r="T28">
        <f t="shared" si="18"/>
        <v>-753.75</v>
      </c>
      <c r="U28">
        <f t="shared" si="19"/>
        <v>-826.75</v>
      </c>
      <c r="V28">
        <f t="shared" si="20"/>
        <v>-902.75</v>
      </c>
      <c r="W28">
        <f t="shared" si="21"/>
        <v>-953.75</v>
      </c>
      <c r="X28">
        <f t="shared" si="22"/>
        <v>-997</v>
      </c>
      <c r="Y28">
        <f t="shared" si="23"/>
        <v>-1049.5</v>
      </c>
      <c r="Z28">
        <f t="shared" si="24"/>
        <v>-1099.5</v>
      </c>
      <c r="AA28">
        <f t="shared" si="25"/>
        <v>-1132.5</v>
      </c>
      <c r="AB28">
        <f t="shared" si="26"/>
        <v>-1172.5</v>
      </c>
      <c r="AC28">
        <f t="shared" si="27"/>
        <v>-1211.25</v>
      </c>
      <c r="AD28" s="13" t="s">
        <v>518</v>
      </c>
      <c r="AE28">
        <f t="shared" si="43"/>
        <v>-13.52</v>
      </c>
      <c r="AG28" s="17">
        <f t="shared" si="28"/>
        <v>0.99303750706245364</v>
      </c>
      <c r="AW28" s="13" t="s">
        <v>518</v>
      </c>
      <c r="AX28">
        <v>0</v>
      </c>
      <c r="AY28">
        <v>-2</v>
      </c>
      <c r="AZ28">
        <v>-2</v>
      </c>
      <c r="BA28">
        <v>-3</v>
      </c>
      <c r="BB28">
        <v>-3</v>
      </c>
      <c r="BC28">
        <v>-3</v>
      </c>
      <c r="BD28">
        <v>-2</v>
      </c>
      <c r="BE28">
        <v>-3</v>
      </c>
      <c r="BF28">
        <v>-2</v>
      </c>
      <c r="BG28">
        <v>-2</v>
      </c>
      <c r="BH28">
        <v>-2</v>
      </c>
      <c r="BI28">
        <v>-2</v>
      </c>
      <c r="BM28" s="13" t="s">
        <v>518</v>
      </c>
      <c r="BN28">
        <f t="shared" si="3"/>
        <v>-104.25</v>
      </c>
      <c r="BO28">
        <f t="shared" si="4"/>
        <v>-137.75</v>
      </c>
      <c r="BP28">
        <f t="shared" si="5"/>
        <v>-177.25</v>
      </c>
      <c r="BQ28">
        <f t="shared" si="6"/>
        <v>-215</v>
      </c>
      <c r="BR28">
        <f t="shared" si="7"/>
        <v>-242.75</v>
      </c>
      <c r="BS28">
        <f t="shared" si="8"/>
        <v>-265.5</v>
      </c>
      <c r="BT28">
        <f t="shared" si="9"/>
        <v>-288.75</v>
      </c>
      <c r="BU28">
        <f t="shared" si="10"/>
        <v>-309.25</v>
      </c>
      <c r="BV28">
        <f t="shared" si="11"/>
        <v>-331</v>
      </c>
      <c r="BW28">
        <f t="shared" si="12"/>
        <v>-350</v>
      </c>
      <c r="BX28">
        <f t="shared" si="13"/>
        <v>-370</v>
      </c>
      <c r="BY28">
        <f t="shared" si="14"/>
        <v>-383.5</v>
      </c>
      <c r="BZ28" s="13" t="s">
        <v>518</v>
      </c>
      <c r="CA28">
        <f t="shared" si="15"/>
        <v>-5.85</v>
      </c>
      <c r="CC28" s="17">
        <f t="shared" si="16"/>
        <v>0.98673682693000786</v>
      </c>
      <c r="CS28" s="13" t="s">
        <v>518</v>
      </c>
      <c r="CT28" s="18">
        <v>18</v>
      </c>
      <c r="CU28" s="19">
        <v>22</v>
      </c>
      <c r="CV28" s="20">
        <v>18</v>
      </c>
      <c r="CW28" s="20">
        <v>22</v>
      </c>
      <c r="CX28" s="20">
        <v>17</v>
      </c>
      <c r="CY28" s="20">
        <v>19</v>
      </c>
      <c r="CZ28" s="20">
        <v>21</v>
      </c>
      <c r="DA28" s="20">
        <v>24</v>
      </c>
      <c r="DB28" s="20">
        <v>21</v>
      </c>
      <c r="DC28" s="20">
        <v>21</v>
      </c>
      <c r="DD28" s="20">
        <v>22</v>
      </c>
      <c r="DE28" s="21">
        <v>19</v>
      </c>
      <c r="DI28" s="13" t="s">
        <v>518</v>
      </c>
      <c r="DJ28">
        <f t="shared" si="42"/>
        <v>-564.25</v>
      </c>
      <c r="DK28">
        <f t="shared" si="29"/>
        <v>-650</v>
      </c>
      <c r="DL28">
        <f t="shared" si="30"/>
        <v>-737.75</v>
      </c>
      <c r="DM28">
        <f t="shared" si="31"/>
        <v>-807.75</v>
      </c>
      <c r="DN28">
        <f t="shared" si="32"/>
        <v>-888.75</v>
      </c>
      <c r="DO28">
        <f t="shared" si="33"/>
        <v>-937.75</v>
      </c>
      <c r="DP28">
        <f t="shared" si="34"/>
        <v>-979</v>
      </c>
      <c r="DQ28">
        <f t="shared" si="35"/>
        <v>-1028.5</v>
      </c>
      <c r="DR28">
        <f t="shared" si="36"/>
        <v>-1081.5</v>
      </c>
      <c r="DS28">
        <f t="shared" si="37"/>
        <v>-1114.5</v>
      </c>
      <c r="DT28">
        <f t="shared" si="38"/>
        <v>-1153.5</v>
      </c>
      <c r="DU28">
        <f t="shared" si="39"/>
        <v>-1195.25</v>
      </c>
      <c r="DV28" s="13" t="s">
        <v>518</v>
      </c>
      <c r="DW28">
        <f t="shared" si="44"/>
        <v>-13.62</v>
      </c>
      <c r="DY28" s="17">
        <f t="shared" si="40"/>
        <v>0.99133418124686046</v>
      </c>
    </row>
    <row r="29" spans="1:143" x14ac:dyDescent="0.25">
      <c r="A29" s="13" t="s">
        <v>519</v>
      </c>
      <c r="B29">
        <v>0</v>
      </c>
      <c r="C29">
        <v>2</v>
      </c>
      <c r="D29">
        <v>2</v>
      </c>
      <c r="E29">
        <v>2</v>
      </c>
      <c r="F29">
        <v>3</v>
      </c>
      <c r="G29">
        <v>3</v>
      </c>
      <c r="H29">
        <v>3</v>
      </c>
      <c r="I29">
        <v>3</v>
      </c>
      <c r="J29">
        <v>3</v>
      </c>
      <c r="K29">
        <v>3</v>
      </c>
      <c r="L29">
        <v>3</v>
      </c>
      <c r="M29">
        <v>3</v>
      </c>
      <c r="Q29" s="13" t="s">
        <v>519</v>
      </c>
      <c r="R29">
        <f t="shared" si="41"/>
        <v>-582.25</v>
      </c>
      <c r="S29">
        <f t="shared" si="17"/>
        <v>-670</v>
      </c>
      <c r="T29">
        <f t="shared" si="18"/>
        <v>-753.75</v>
      </c>
      <c r="U29">
        <f t="shared" si="19"/>
        <v>-827.75</v>
      </c>
      <c r="V29">
        <f t="shared" si="20"/>
        <v>-902.75</v>
      </c>
      <c r="W29">
        <f t="shared" si="21"/>
        <v>-953.75</v>
      </c>
      <c r="X29">
        <f t="shared" si="22"/>
        <v>-997</v>
      </c>
      <c r="Y29">
        <f t="shared" si="23"/>
        <v>-1049.5</v>
      </c>
      <c r="Z29">
        <f t="shared" si="24"/>
        <v>-1099.5</v>
      </c>
      <c r="AA29">
        <f t="shared" si="25"/>
        <v>-1132.5</v>
      </c>
      <c r="AB29">
        <f t="shared" si="26"/>
        <v>-1172.5</v>
      </c>
      <c r="AC29">
        <f t="shared" si="27"/>
        <v>-1211.25</v>
      </c>
      <c r="AD29" s="13" t="s">
        <v>519</v>
      </c>
      <c r="AE29">
        <f t="shared" si="43"/>
        <v>-13.5</v>
      </c>
      <c r="AG29" s="17">
        <f t="shared" si="28"/>
        <v>0.99287418690550167</v>
      </c>
      <c r="AW29" s="13" t="s">
        <v>519</v>
      </c>
      <c r="AX29">
        <v>0</v>
      </c>
      <c r="AY29">
        <v>-2</v>
      </c>
      <c r="AZ29">
        <v>-2</v>
      </c>
      <c r="BA29">
        <v>-3</v>
      </c>
      <c r="BB29">
        <v>-3</v>
      </c>
      <c r="BC29">
        <v>-3</v>
      </c>
      <c r="BD29">
        <v>-2</v>
      </c>
      <c r="BE29">
        <v>-2</v>
      </c>
      <c r="BF29">
        <v>-2</v>
      </c>
      <c r="BG29">
        <v>-2</v>
      </c>
      <c r="BH29">
        <v>-2</v>
      </c>
      <c r="BI29">
        <v>-2</v>
      </c>
      <c r="BM29" s="13" t="s">
        <v>519</v>
      </c>
      <c r="BN29">
        <f t="shared" si="3"/>
        <v>-104.25</v>
      </c>
      <c r="BO29">
        <f t="shared" si="4"/>
        <v>-137.75</v>
      </c>
      <c r="BP29">
        <f t="shared" si="5"/>
        <v>-177.25</v>
      </c>
      <c r="BQ29">
        <f t="shared" si="6"/>
        <v>-215</v>
      </c>
      <c r="BR29">
        <f t="shared" si="7"/>
        <v>-242.75</v>
      </c>
      <c r="BS29">
        <f t="shared" si="8"/>
        <v>-265.5</v>
      </c>
      <c r="BT29">
        <f t="shared" si="9"/>
        <v>-288.75</v>
      </c>
      <c r="BU29">
        <f t="shared" si="10"/>
        <v>-308.25</v>
      </c>
      <c r="BV29">
        <f t="shared" si="11"/>
        <v>-331</v>
      </c>
      <c r="BW29">
        <f t="shared" si="12"/>
        <v>-350</v>
      </c>
      <c r="BX29">
        <f t="shared" si="13"/>
        <v>-370</v>
      </c>
      <c r="BY29">
        <f t="shared" si="14"/>
        <v>-383.5</v>
      </c>
      <c r="BZ29" s="13" t="s">
        <v>519</v>
      </c>
      <c r="CA29">
        <f t="shared" si="15"/>
        <v>-5.85</v>
      </c>
      <c r="CC29" s="17">
        <f t="shared" si="16"/>
        <v>0.98673682693000786</v>
      </c>
      <c r="CS29" s="13" t="s">
        <v>519</v>
      </c>
      <c r="CT29" s="18">
        <v>18</v>
      </c>
      <c r="CU29" s="19">
        <v>20</v>
      </c>
      <c r="CV29" s="20">
        <v>20</v>
      </c>
      <c r="CW29" s="20">
        <v>20</v>
      </c>
      <c r="CX29" s="20">
        <v>23</v>
      </c>
      <c r="CY29" s="20">
        <v>21</v>
      </c>
      <c r="CZ29" s="20">
        <v>19</v>
      </c>
      <c r="DA29" s="20">
        <v>23</v>
      </c>
      <c r="DB29" s="20">
        <v>18</v>
      </c>
      <c r="DC29" s="20">
        <v>22</v>
      </c>
      <c r="DD29" s="20">
        <v>18</v>
      </c>
      <c r="DE29" s="21">
        <v>21</v>
      </c>
      <c r="DI29" s="13" t="s">
        <v>519</v>
      </c>
      <c r="DJ29">
        <f t="shared" si="42"/>
        <v>-564.25</v>
      </c>
      <c r="DK29">
        <f t="shared" si="29"/>
        <v>-652</v>
      </c>
      <c r="DL29">
        <f t="shared" si="30"/>
        <v>-735.75</v>
      </c>
      <c r="DM29">
        <f t="shared" si="31"/>
        <v>-809.75</v>
      </c>
      <c r="DN29">
        <f t="shared" si="32"/>
        <v>-882.75</v>
      </c>
      <c r="DO29">
        <f t="shared" si="33"/>
        <v>-935.75</v>
      </c>
      <c r="DP29">
        <f t="shared" si="34"/>
        <v>-981</v>
      </c>
      <c r="DQ29">
        <f t="shared" si="35"/>
        <v>-1029.5</v>
      </c>
      <c r="DR29">
        <f t="shared" si="36"/>
        <v>-1084.5</v>
      </c>
      <c r="DS29">
        <f t="shared" si="37"/>
        <v>-1113.5</v>
      </c>
      <c r="DT29">
        <f t="shared" si="38"/>
        <v>-1157.5</v>
      </c>
      <c r="DU29">
        <f t="shared" si="39"/>
        <v>-1193.25</v>
      </c>
      <c r="DV29" s="13" t="s">
        <v>519</v>
      </c>
      <c r="DW29">
        <f t="shared" si="44"/>
        <v>-13.46</v>
      </c>
      <c r="DY29" s="17">
        <f t="shared" si="40"/>
        <v>0.9943665682389492</v>
      </c>
    </row>
    <row r="30" spans="1:143" x14ac:dyDescent="0.25">
      <c r="A30" s="13" t="s">
        <v>520</v>
      </c>
      <c r="B30">
        <v>571</v>
      </c>
      <c r="C30">
        <v>663</v>
      </c>
      <c r="D30">
        <v>922</v>
      </c>
      <c r="E30">
        <v>1265</v>
      </c>
      <c r="F30">
        <v>1680</v>
      </c>
      <c r="G30">
        <v>2082</v>
      </c>
      <c r="H30">
        <v>2514</v>
      </c>
      <c r="I30">
        <v>2885</v>
      </c>
      <c r="J30">
        <v>3240</v>
      </c>
      <c r="K30">
        <v>3574</v>
      </c>
      <c r="L30">
        <v>3810</v>
      </c>
      <c r="M30">
        <v>4065</v>
      </c>
      <c r="Q30" s="13" t="s">
        <v>520</v>
      </c>
      <c r="R30">
        <f t="shared" si="41"/>
        <v>-11.25</v>
      </c>
      <c r="S30">
        <f t="shared" si="17"/>
        <v>-9</v>
      </c>
      <c r="T30">
        <f t="shared" si="18"/>
        <v>166.25</v>
      </c>
      <c r="U30">
        <f t="shared" si="19"/>
        <v>435.25</v>
      </c>
      <c r="V30">
        <f t="shared" si="20"/>
        <v>774.25</v>
      </c>
      <c r="W30">
        <f t="shared" si="21"/>
        <v>1125.25</v>
      </c>
      <c r="X30">
        <f t="shared" si="22"/>
        <v>1514</v>
      </c>
      <c r="Y30">
        <f t="shared" si="23"/>
        <v>1832.5</v>
      </c>
      <c r="Z30">
        <f t="shared" si="24"/>
        <v>2137.5</v>
      </c>
      <c r="AA30">
        <f t="shared" si="25"/>
        <v>2438.5</v>
      </c>
      <c r="AB30">
        <f t="shared" si="26"/>
        <v>2634.5</v>
      </c>
      <c r="AC30">
        <f t="shared" si="27"/>
        <v>2850.75</v>
      </c>
      <c r="AD30" s="13" t="s">
        <v>520</v>
      </c>
      <c r="AE30">
        <f t="shared" si="43"/>
        <v>64.319999999999993</v>
      </c>
      <c r="AG30" s="17">
        <f t="shared" si="28"/>
        <v>0.99643687064291286</v>
      </c>
      <c r="AW30" s="13" t="s">
        <v>520</v>
      </c>
      <c r="AX30">
        <v>90</v>
      </c>
      <c r="AY30">
        <v>131</v>
      </c>
      <c r="AZ30">
        <v>213</v>
      </c>
      <c r="BA30">
        <v>297</v>
      </c>
      <c r="BB30">
        <v>397</v>
      </c>
      <c r="BC30">
        <v>492</v>
      </c>
      <c r="BD30">
        <v>603</v>
      </c>
      <c r="BE30">
        <v>717</v>
      </c>
      <c r="BF30">
        <v>826</v>
      </c>
      <c r="BG30">
        <v>927</v>
      </c>
      <c r="BH30">
        <v>1036</v>
      </c>
      <c r="BI30">
        <v>1117</v>
      </c>
      <c r="BM30" s="13" t="s">
        <v>520</v>
      </c>
      <c r="BN30">
        <f t="shared" si="3"/>
        <v>-14.25</v>
      </c>
      <c r="BO30">
        <f t="shared" si="4"/>
        <v>-4.75</v>
      </c>
      <c r="BP30">
        <f t="shared" si="5"/>
        <v>37.75</v>
      </c>
      <c r="BQ30">
        <f t="shared" si="6"/>
        <v>85</v>
      </c>
      <c r="BR30">
        <f t="shared" si="7"/>
        <v>157.25</v>
      </c>
      <c r="BS30">
        <f t="shared" si="8"/>
        <v>229.5</v>
      </c>
      <c r="BT30">
        <f t="shared" si="9"/>
        <v>316.25</v>
      </c>
      <c r="BU30">
        <f t="shared" si="10"/>
        <v>410.75</v>
      </c>
      <c r="BV30">
        <f t="shared" si="11"/>
        <v>497</v>
      </c>
      <c r="BW30">
        <f t="shared" si="12"/>
        <v>579</v>
      </c>
      <c r="BX30">
        <f t="shared" si="13"/>
        <v>668</v>
      </c>
      <c r="BY30">
        <f t="shared" si="14"/>
        <v>735.5</v>
      </c>
      <c r="BZ30" s="13" t="s">
        <v>520</v>
      </c>
      <c r="CA30">
        <f t="shared" si="15"/>
        <v>12.95</v>
      </c>
      <c r="CC30" s="17">
        <f t="shared" si="16"/>
        <v>0.99113488275882455</v>
      </c>
      <c r="CS30" s="13" t="s">
        <v>520</v>
      </c>
      <c r="CT30" s="18">
        <v>4245</v>
      </c>
      <c r="CU30" s="19">
        <v>5371</v>
      </c>
      <c r="CV30" s="20">
        <v>6433</v>
      </c>
      <c r="CW30" s="20">
        <v>7433</v>
      </c>
      <c r="CX30" s="20">
        <v>8529</v>
      </c>
      <c r="CY30" s="20">
        <v>9635</v>
      </c>
      <c r="CZ30" s="20">
        <v>10868</v>
      </c>
      <c r="DA30" s="20">
        <v>12144</v>
      </c>
      <c r="DB30" s="20">
        <v>13493</v>
      </c>
      <c r="DC30" s="20">
        <v>14951</v>
      </c>
      <c r="DD30" s="20">
        <v>16488</v>
      </c>
      <c r="DE30" s="21">
        <v>18017</v>
      </c>
      <c r="DI30" s="13" t="s">
        <v>520</v>
      </c>
      <c r="DJ30">
        <f t="shared" si="42"/>
        <v>3662.75</v>
      </c>
      <c r="DK30">
        <f t="shared" si="29"/>
        <v>4699</v>
      </c>
      <c r="DL30">
        <f t="shared" si="30"/>
        <v>5677.25</v>
      </c>
      <c r="DM30">
        <f t="shared" si="31"/>
        <v>6603.25</v>
      </c>
      <c r="DN30">
        <f t="shared" si="32"/>
        <v>7623.25</v>
      </c>
      <c r="DO30">
        <f t="shared" si="33"/>
        <v>8678.25</v>
      </c>
      <c r="DP30">
        <f t="shared" si="34"/>
        <v>9868</v>
      </c>
      <c r="DQ30">
        <f t="shared" si="35"/>
        <v>11091.5</v>
      </c>
      <c r="DR30">
        <f t="shared" si="36"/>
        <v>12390.5</v>
      </c>
      <c r="DS30">
        <f t="shared" si="37"/>
        <v>13815.5</v>
      </c>
      <c r="DT30">
        <f t="shared" si="38"/>
        <v>15312.5</v>
      </c>
      <c r="DU30">
        <f t="shared" si="39"/>
        <v>16802.75</v>
      </c>
      <c r="DV30" s="13" t="s">
        <v>520</v>
      </c>
      <c r="DW30">
        <f t="shared" si="44"/>
        <v>200.46</v>
      </c>
      <c r="DY30" s="17">
        <f t="shared" si="40"/>
        <v>0.99913785777159514</v>
      </c>
    </row>
    <row r="31" spans="1:143" x14ac:dyDescent="0.25">
      <c r="A31" s="13" t="s">
        <v>521</v>
      </c>
      <c r="B31">
        <v>542</v>
      </c>
      <c r="C31">
        <v>650</v>
      </c>
      <c r="D31">
        <v>899</v>
      </c>
      <c r="E31">
        <v>1185</v>
      </c>
      <c r="F31">
        <v>1493</v>
      </c>
      <c r="G31">
        <v>1874</v>
      </c>
      <c r="H31">
        <v>2210</v>
      </c>
      <c r="I31">
        <v>2548</v>
      </c>
      <c r="J31">
        <v>2867</v>
      </c>
      <c r="K31">
        <v>3150</v>
      </c>
      <c r="L31">
        <v>3459</v>
      </c>
      <c r="M31">
        <v>3740</v>
      </c>
      <c r="Q31" s="13" t="s">
        <v>521</v>
      </c>
      <c r="R31">
        <f t="shared" si="41"/>
        <v>-40.25</v>
      </c>
      <c r="S31">
        <f t="shared" si="17"/>
        <v>-22</v>
      </c>
      <c r="T31">
        <f t="shared" si="18"/>
        <v>143.25</v>
      </c>
      <c r="U31">
        <f t="shared" si="19"/>
        <v>355.25</v>
      </c>
      <c r="V31">
        <f t="shared" si="20"/>
        <v>587.25</v>
      </c>
      <c r="W31">
        <f t="shared" si="21"/>
        <v>917.25</v>
      </c>
      <c r="X31">
        <f t="shared" si="22"/>
        <v>1210</v>
      </c>
      <c r="Y31">
        <f t="shared" si="23"/>
        <v>1495.5</v>
      </c>
      <c r="Z31">
        <f t="shared" si="24"/>
        <v>1764.5</v>
      </c>
      <c r="AA31">
        <f t="shared" si="25"/>
        <v>2014.5</v>
      </c>
      <c r="AB31">
        <f t="shared" si="26"/>
        <v>2283.5</v>
      </c>
      <c r="AC31">
        <f t="shared" si="27"/>
        <v>2525.75</v>
      </c>
      <c r="AD31" s="13" t="s">
        <v>521</v>
      </c>
      <c r="AE31">
        <f t="shared" si="43"/>
        <v>51.08</v>
      </c>
      <c r="AG31" s="17">
        <f t="shared" si="28"/>
        <v>0.9885272981320341</v>
      </c>
      <c r="AW31" s="13" t="s">
        <v>521</v>
      </c>
      <c r="AX31">
        <v>87</v>
      </c>
      <c r="AY31">
        <v>121</v>
      </c>
      <c r="AZ31">
        <v>184</v>
      </c>
      <c r="BA31">
        <v>274</v>
      </c>
      <c r="BB31">
        <v>371</v>
      </c>
      <c r="BC31">
        <v>458</v>
      </c>
      <c r="BD31">
        <v>557</v>
      </c>
      <c r="BE31">
        <v>651</v>
      </c>
      <c r="BF31">
        <v>745</v>
      </c>
      <c r="BG31">
        <v>851</v>
      </c>
      <c r="BH31">
        <v>948</v>
      </c>
      <c r="BI31">
        <v>1032</v>
      </c>
      <c r="BM31" s="13" t="s">
        <v>521</v>
      </c>
      <c r="BN31">
        <f t="shared" si="3"/>
        <v>-17.25</v>
      </c>
      <c r="BO31">
        <f t="shared" si="4"/>
        <v>-14.75</v>
      </c>
      <c r="BP31">
        <f t="shared" si="5"/>
        <v>8.75</v>
      </c>
      <c r="BQ31">
        <f t="shared" si="6"/>
        <v>62</v>
      </c>
      <c r="BR31">
        <f t="shared" si="7"/>
        <v>131.25</v>
      </c>
      <c r="BS31">
        <f t="shared" si="8"/>
        <v>195.5</v>
      </c>
      <c r="BT31">
        <f t="shared" si="9"/>
        <v>270.25</v>
      </c>
      <c r="BU31">
        <f t="shared" si="10"/>
        <v>344.75</v>
      </c>
      <c r="BV31">
        <f t="shared" si="11"/>
        <v>416</v>
      </c>
      <c r="BW31">
        <f t="shared" si="12"/>
        <v>503</v>
      </c>
      <c r="BX31">
        <f t="shared" si="13"/>
        <v>580</v>
      </c>
      <c r="BY31">
        <f t="shared" si="14"/>
        <v>650.5</v>
      </c>
      <c r="BZ31" s="13" t="s">
        <v>521</v>
      </c>
      <c r="CA31">
        <f t="shared" si="15"/>
        <v>12.59</v>
      </c>
      <c r="CC31" s="17">
        <f t="shared" si="16"/>
        <v>0.9973673364731499</v>
      </c>
      <c r="CS31" s="13" t="s">
        <v>521</v>
      </c>
      <c r="CT31" s="18">
        <v>4270</v>
      </c>
      <c r="CU31" s="19">
        <v>5330</v>
      </c>
      <c r="CV31" s="20">
        <v>6376</v>
      </c>
      <c r="CW31" s="20">
        <v>7372</v>
      </c>
      <c r="CX31" s="20">
        <v>8418</v>
      </c>
      <c r="CY31" s="20">
        <v>9566</v>
      </c>
      <c r="CZ31" s="20">
        <v>10688</v>
      </c>
      <c r="DA31" s="20">
        <v>11921</v>
      </c>
      <c r="DB31" s="20">
        <v>13232</v>
      </c>
      <c r="DC31" s="20">
        <v>14618</v>
      </c>
      <c r="DD31" s="20">
        <v>16013</v>
      </c>
      <c r="DE31" s="21">
        <v>17518</v>
      </c>
      <c r="DI31" s="13" t="s">
        <v>521</v>
      </c>
      <c r="DJ31">
        <f t="shared" si="42"/>
        <v>3687.75</v>
      </c>
      <c r="DK31">
        <f t="shared" si="29"/>
        <v>4658</v>
      </c>
      <c r="DL31">
        <f t="shared" si="30"/>
        <v>5620.25</v>
      </c>
      <c r="DM31">
        <f t="shared" si="31"/>
        <v>6542.25</v>
      </c>
      <c r="DN31">
        <f t="shared" si="32"/>
        <v>7512.25</v>
      </c>
      <c r="DO31">
        <f t="shared" si="33"/>
        <v>8609.25</v>
      </c>
      <c r="DP31">
        <f t="shared" si="34"/>
        <v>9688</v>
      </c>
      <c r="DQ31">
        <f t="shared" si="35"/>
        <v>10868.5</v>
      </c>
      <c r="DR31">
        <f t="shared" si="36"/>
        <v>12129.5</v>
      </c>
      <c r="DS31">
        <f t="shared" si="37"/>
        <v>13482.5</v>
      </c>
      <c r="DT31">
        <f t="shared" si="38"/>
        <v>14837.5</v>
      </c>
      <c r="DU31">
        <f t="shared" si="39"/>
        <v>16303.75</v>
      </c>
      <c r="DV31" s="13" t="s">
        <v>521</v>
      </c>
      <c r="DW31">
        <f t="shared" si="44"/>
        <v>198.74</v>
      </c>
      <c r="DY31" s="17">
        <f t="shared" si="40"/>
        <v>0.99838866909796375</v>
      </c>
    </row>
    <row r="32" spans="1:143" x14ac:dyDescent="0.25">
      <c r="A32" s="13" t="s">
        <v>522</v>
      </c>
      <c r="B32">
        <v>509</v>
      </c>
      <c r="C32">
        <v>595</v>
      </c>
      <c r="D32">
        <v>708</v>
      </c>
      <c r="E32">
        <v>818</v>
      </c>
      <c r="F32">
        <v>946</v>
      </c>
      <c r="G32">
        <v>1092</v>
      </c>
      <c r="H32">
        <v>1226</v>
      </c>
      <c r="I32">
        <v>1409</v>
      </c>
      <c r="J32">
        <v>1550</v>
      </c>
      <c r="K32">
        <v>1746</v>
      </c>
      <c r="L32">
        <v>1911</v>
      </c>
      <c r="M32">
        <v>2050</v>
      </c>
      <c r="Q32" s="13" t="s">
        <v>522</v>
      </c>
      <c r="R32">
        <f t="shared" si="41"/>
        <v>-73.25</v>
      </c>
      <c r="S32">
        <f t="shared" si="17"/>
        <v>-77</v>
      </c>
      <c r="T32">
        <f t="shared" si="18"/>
        <v>-47.75</v>
      </c>
      <c r="U32">
        <f t="shared" si="19"/>
        <v>-11.75</v>
      </c>
      <c r="V32">
        <f t="shared" si="20"/>
        <v>40.25</v>
      </c>
      <c r="W32">
        <f t="shared" si="21"/>
        <v>135.25</v>
      </c>
      <c r="X32">
        <f t="shared" si="22"/>
        <v>226</v>
      </c>
      <c r="Y32">
        <f t="shared" si="23"/>
        <v>356.5</v>
      </c>
      <c r="Z32">
        <f t="shared" si="24"/>
        <v>447.5</v>
      </c>
      <c r="AA32">
        <f t="shared" si="25"/>
        <v>610.5</v>
      </c>
      <c r="AB32">
        <f t="shared" si="26"/>
        <v>735.5</v>
      </c>
      <c r="AC32">
        <f t="shared" si="27"/>
        <v>835.75</v>
      </c>
      <c r="AD32" s="13" t="s">
        <v>522</v>
      </c>
      <c r="AE32">
        <f t="shared" si="43"/>
        <v>12.02</v>
      </c>
      <c r="AG32" s="17">
        <f t="shared" si="28"/>
        <v>0.95219528912438844</v>
      </c>
      <c r="AW32" s="13" t="s">
        <v>522</v>
      </c>
      <c r="AX32">
        <v>89</v>
      </c>
      <c r="AY32">
        <v>139</v>
      </c>
      <c r="AZ32">
        <v>210</v>
      </c>
      <c r="BA32">
        <v>306</v>
      </c>
      <c r="BB32">
        <v>405</v>
      </c>
      <c r="BC32">
        <v>505</v>
      </c>
      <c r="BD32">
        <v>617</v>
      </c>
      <c r="BE32">
        <v>729</v>
      </c>
      <c r="BF32">
        <v>849</v>
      </c>
      <c r="BG32">
        <v>953</v>
      </c>
      <c r="BH32">
        <v>1063</v>
      </c>
      <c r="BI32">
        <v>1168</v>
      </c>
      <c r="BM32" s="13" t="s">
        <v>522</v>
      </c>
      <c r="BN32">
        <f t="shared" si="3"/>
        <v>-15.25</v>
      </c>
      <c r="BO32">
        <f t="shared" si="4"/>
        <v>3.25</v>
      </c>
      <c r="BP32">
        <f t="shared" si="5"/>
        <v>34.75</v>
      </c>
      <c r="BQ32">
        <f t="shared" si="6"/>
        <v>94</v>
      </c>
      <c r="BR32">
        <f t="shared" si="7"/>
        <v>165.25</v>
      </c>
      <c r="BS32">
        <f t="shared" si="8"/>
        <v>242.5</v>
      </c>
      <c r="BT32">
        <f t="shared" si="9"/>
        <v>330.25</v>
      </c>
      <c r="BU32">
        <f t="shared" si="10"/>
        <v>422.75</v>
      </c>
      <c r="BV32">
        <f t="shared" si="11"/>
        <v>520</v>
      </c>
      <c r="BW32">
        <f t="shared" si="12"/>
        <v>605</v>
      </c>
      <c r="BX32">
        <f t="shared" si="13"/>
        <v>695</v>
      </c>
      <c r="BY32">
        <f t="shared" si="14"/>
        <v>786.5</v>
      </c>
      <c r="BZ32" s="13" t="s">
        <v>522</v>
      </c>
      <c r="CA32">
        <f t="shared" si="15"/>
        <v>13.89</v>
      </c>
      <c r="CC32" s="17">
        <f t="shared" si="16"/>
        <v>0.99657841519258028</v>
      </c>
      <c r="CS32" s="13" t="s">
        <v>522</v>
      </c>
      <c r="CT32" s="18">
        <v>4139</v>
      </c>
      <c r="CU32" s="19">
        <v>5126</v>
      </c>
      <c r="CV32" s="20">
        <v>5935</v>
      </c>
      <c r="CW32" s="20">
        <v>6766</v>
      </c>
      <c r="CX32" s="20">
        <v>7519</v>
      </c>
      <c r="CY32" s="20">
        <v>8321</v>
      </c>
      <c r="CZ32" s="20">
        <v>9119</v>
      </c>
      <c r="DA32" s="20">
        <v>9900</v>
      </c>
      <c r="DB32" s="20">
        <v>10788</v>
      </c>
      <c r="DC32" s="20">
        <v>11625</v>
      </c>
      <c r="DD32" s="20">
        <v>12496</v>
      </c>
      <c r="DE32" s="21">
        <v>13425</v>
      </c>
      <c r="DI32" s="13" t="s">
        <v>522</v>
      </c>
      <c r="DJ32">
        <f t="shared" si="42"/>
        <v>3556.75</v>
      </c>
      <c r="DK32">
        <f t="shared" si="29"/>
        <v>4454</v>
      </c>
      <c r="DL32">
        <f t="shared" si="30"/>
        <v>5179.25</v>
      </c>
      <c r="DM32">
        <f t="shared" si="31"/>
        <v>5936.25</v>
      </c>
      <c r="DN32">
        <f t="shared" si="32"/>
        <v>6613.25</v>
      </c>
      <c r="DO32">
        <f t="shared" si="33"/>
        <v>7364.25</v>
      </c>
      <c r="DP32">
        <f t="shared" si="34"/>
        <v>8119</v>
      </c>
      <c r="DQ32">
        <f t="shared" si="35"/>
        <v>8847.5</v>
      </c>
      <c r="DR32">
        <f t="shared" si="36"/>
        <v>9685.5</v>
      </c>
      <c r="DS32">
        <f t="shared" si="37"/>
        <v>10489.5</v>
      </c>
      <c r="DT32">
        <f t="shared" si="38"/>
        <v>11320.5</v>
      </c>
      <c r="DU32">
        <f t="shared" si="39"/>
        <v>12210.75</v>
      </c>
      <c r="DV32" s="13" t="s">
        <v>522</v>
      </c>
      <c r="DW32">
        <f t="shared" si="44"/>
        <v>144.63999999999999</v>
      </c>
      <c r="DY32" s="17">
        <f t="shared" si="40"/>
        <v>0.99954332209857799</v>
      </c>
    </row>
    <row r="33" spans="1:129" x14ac:dyDescent="0.25">
      <c r="A33" s="13" t="s">
        <v>523</v>
      </c>
      <c r="B33">
        <v>525</v>
      </c>
      <c r="C33">
        <v>557</v>
      </c>
      <c r="D33">
        <v>631</v>
      </c>
      <c r="E33">
        <v>703</v>
      </c>
      <c r="F33">
        <v>759</v>
      </c>
      <c r="G33">
        <v>814</v>
      </c>
      <c r="H33">
        <v>890</v>
      </c>
      <c r="I33">
        <v>939</v>
      </c>
      <c r="J33">
        <v>998</v>
      </c>
      <c r="K33">
        <v>1066</v>
      </c>
      <c r="L33">
        <v>1141</v>
      </c>
      <c r="M33">
        <v>1202</v>
      </c>
      <c r="Q33" s="13" t="s">
        <v>523</v>
      </c>
      <c r="R33">
        <f t="shared" si="41"/>
        <v>-57.25</v>
      </c>
      <c r="S33">
        <f t="shared" si="17"/>
        <v>-115</v>
      </c>
      <c r="T33">
        <f t="shared" si="18"/>
        <v>-124.75</v>
      </c>
      <c r="U33">
        <f t="shared" si="19"/>
        <v>-126.75</v>
      </c>
      <c r="V33">
        <f t="shared" si="20"/>
        <v>-146.75</v>
      </c>
      <c r="W33">
        <f t="shared" si="21"/>
        <v>-142.75</v>
      </c>
      <c r="X33">
        <f t="shared" si="22"/>
        <v>-110</v>
      </c>
      <c r="Y33">
        <f t="shared" si="23"/>
        <v>-113.5</v>
      </c>
      <c r="Z33">
        <f t="shared" si="24"/>
        <v>-104.5</v>
      </c>
      <c r="AA33">
        <f t="shared" si="25"/>
        <v>-69.5</v>
      </c>
      <c r="AB33">
        <f t="shared" si="26"/>
        <v>-34.5</v>
      </c>
      <c r="AC33">
        <f t="shared" si="27"/>
        <v>-12.25</v>
      </c>
      <c r="AD33" s="13" t="s">
        <v>523</v>
      </c>
      <c r="AE33">
        <f t="shared" si="43"/>
        <v>-1.48</v>
      </c>
      <c r="AG33" s="17">
        <f t="shared" si="28"/>
        <v>0.73800539083557937</v>
      </c>
      <c r="AW33" s="13" t="s">
        <v>523</v>
      </c>
      <c r="AX33">
        <v>94</v>
      </c>
      <c r="AY33">
        <v>140</v>
      </c>
      <c r="AZ33">
        <v>200</v>
      </c>
      <c r="BA33">
        <v>296</v>
      </c>
      <c r="BB33">
        <v>398</v>
      </c>
      <c r="BC33">
        <v>513</v>
      </c>
      <c r="BD33">
        <v>609</v>
      </c>
      <c r="BE33">
        <v>706</v>
      </c>
      <c r="BF33">
        <v>815</v>
      </c>
      <c r="BG33">
        <v>916</v>
      </c>
      <c r="BH33">
        <v>1020</v>
      </c>
      <c r="BI33">
        <v>1113</v>
      </c>
      <c r="BM33" s="13" t="s">
        <v>523</v>
      </c>
      <c r="BN33">
        <f t="shared" si="3"/>
        <v>-10.25</v>
      </c>
      <c r="BO33">
        <f t="shared" si="4"/>
        <v>4.25</v>
      </c>
      <c r="BP33">
        <f t="shared" si="5"/>
        <v>24.75</v>
      </c>
      <c r="BQ33">
        <f t="shared" si="6"/>
        <v>84</v>
      </c>
      <c r="BR33">
        <f t="shared" si="7"/>
        <v>158.25</v>
      </c>
      <c r="BS33">
        <f t="shared" si="8"/>
        <v>250.5</v>
      </c>
      <c r="BT33">
        <f t="shared" si="9"/>
        <v>322.25</v>
      </c>
      <c r="BU33">
        <f t="shared" si="10"/>
        <v>399.75</v>
      </c>
      <c r="BV33">
        <f t="shared" si="11"/>
        <v>486</v>
      </c>
      <c r="BW33">
        <f t="shared" si="12"/>
        <v>568</v>
      </c>
      <c r="BX33">
        <f t="shared" si="13"/>
        <v>652</v>
      </c>
      <c r="BY33">
        <f t="shared" si="14"/>
        <v>731.5</v>
      </c>
      <c r="BZ33" s="13" t="s">
        <v>523</v>
      </c>
      <c r="CA33">
        <f t="shared" si="15"/>
        <v>15.03</v>
      </c>
      <c r="CC33" s="17">
        <f t="shared" si="16"/>
        <v>0.99043503995264925</v>
      </c>
      <c r="CS33" s="13" t="s">
        <v>523</v>
      </c>
      <c r="CT33" s="18">
        <v>4103</v>
      </c>
      <c r="CU33" s="19">
        <v>4948</v>
      </c>
      <c r="CV33" s="20">
        <v>5735</v>
      </c>
      <c r="CW33" s="20">
        <v>6498</v>
      </c>
      <c r="CX33" s="20">
        <v>7198</v>
      </c>
      <c r="CY33" s="20">
        <v>7916</v>
      </c>
      <c r="CZ33" s="20">
        <v>8605</v>
      </c>
      <c r="DA33" s="20">
        <v>9322</v>
      </c>
      <c r="DB33" s="20">
        <v>10001</v>
      </c>
      <c r="DC33" s="20">
        <v>10757</v>
      </c>
      <c r="DD33" s="20">
        <v>11495</v>
      </c>
      <c r="DE33" s="21">
        <v>12255</v>
      </c>
      <c r="DI33" s="13" t="s">
        <v>523</v>
      </c>
      <c r="DJ33">
        <f t="shared" si="42"/>
        <v>3520.75</v>
      </c>
      <c r="DK33">
        <f t="shared" si="29"/>
        <v>4276</v>
      </c>
      <c r="DL33">
        <f t="shared" si="30"/>
        <v>4979.25</v>
      </c>
      <c r="DM33">
        <f t="shared" si="31"/>
        <v>5668.25</v>
      </c>
      <c r="DN33">
        <f t="shared" si="32"/>
        <v>6292.25</v>
      </c>
      <c r="DO33">
        <f t="shared" si="33"/>
        <v>6959.25</v>
      </c>
      <c r="DP33">
        <f t="shared" si="34"/>
        <v>7605</v>
      </c>
      <c r="DQ33">
        <f t="shared" si="35"/>
        <v>8269.5</v>
      </c>
      <c r="DR33">
        <f t="shared" si="36"/>
        <v>8898.5</v>
      </c>
      <c r="DS33">
        <f t="shared" si="37"/>
        <v>9621.5</v>
      </c>
      <c r="DT33">
        <f t="shared" si="38"/>
        <v>10319.5</v>
      </c>
      <c r="DU33">
        <f t="shared" si="39"/>
        <v>11040.75</v>
      </c>
      <c r="DV33" s="13" t="s">
        <v>523</v>
      </c>
      <c r="DW33">
        <f t="shared" si="44"/>
        <v>131.28</v>
      </c>
      <c r="DY33" s="17">
        <f t="shared" si="40"/>
        <v>0.99967322642272038</v>
      </c>
    </row>
    <row r="34" spans="1:129" x14ac:dyDescent="0.25">
      <c r="A34" s="13" t="s">
        <v>524</v>
      </c>
      <c r="B34">
        <v>494</v>
      </c>
      <c r="C34">
        <v>572</v>
      </c>
      <c r="D34">
        <v>643</v>
      </c>
      <c r="E34">
        <v>694</v>
      </c>
      <c r="F34">
        <v>758</v>
      </c>
      <c r="G34">
        <v>807</v>
      </c>
      <c r="H34">
        <v>845</v>
      </c>
      <c r="I34">
        <v>887</v>
      </c>
      <c r="J34">
        <v>938</v>
      </c>
      <c r="K34">
        <v>992</v>
      </c>
      <c r="L34">
        <v>1022</v>
      </c>
      <c r="M34">
        <v>1066</v>
      </c>
      <c r="Q34" s="13" t="s">
        <v>524</v>
      </c>
      <c r="R34">
        <f t="shared" si="41"/>
        <v>-88.25</v>
      </c>
      <c r="S34">
        <f t="shared" si="17"/>
        <v>-100</v>
      </c>
      <c r="T34">
        <f t="shared" si="18"/>
        <v>-112.75</v>
      </c>
      <c r="U34">
        <f t="shared" si="19"/>
        <v>-135.75</v>
      </c>
      <c r="V34">
        <f t="shared" si="20"/>
        <v>-147.75</v>
      </c>
      <c r="W34">
        <f t="shared" si="21"/>
        <v>-149.75</v>
      </c>
      <c r="X34">
        <f t="shared" si="22"/>
        <v>-155</v>
      </c>
      <c r="Y34">
        <f t="shared" si="23"/>
        <v>-165.5</v>
      </c>
      <c r="Z34">
        <f t="shared" si="24"/>
        <v>-164.5</v>
      </c>
      <c r="AA34">
        <f t="shared" si="25"/>
        <v>-143.5</v>
      </c>
      <c r="AB34">
        <f t="shared" si="26"/>
        <v>-153.5</v>
      </c>
      <c r="AC34">
        <f t="shared" si="27"/>
        <v>-148.25</v>
      </c>
      <c r="AD34" s="13" t="s">
        <v>524</v>
      </c>
      <c r="AE34">
        <f t="shared" si="43"/>
        <v>-2.46</v>
      </c>
      <c r="AG34" s="17">
        <f t="shared" si="28"/>
        <v>0.87274300548024208</v>
      </c>
      <c r="AW34" s="13" t="s">
        <v>524</v>
      </c>
      <c r="AX34">
        <v>94</v>
      </c>
      <c r="AY34">
        <v>154</v>
      </c>
      <c r="AZ34">
        <v>244</v>
      </c>
      <c r="BA34">
        <v>363</v>
      </c>
      <c r="BB34">
        <v>468</v>
      </c>
      <c r="BC34">
        <v>568</v>
      </c>
      <c r="BD34">
        <v>689</v>
      </c>
      <c r="BE34">
        <v>798</v>
      </c>
      <c r="BF34">
        <v>919</v>
      </c>
      <c r="BG34">
        <v>1019</v>
      </c>
      <c r="BH34">
        <v>1131</v>
      </c>
      <c r="BI34">
        <v>1218</v>
      </c>
      <c r="BM34" s="13" t="s">
        <v>524</v>
      </c>
      <c r="BN34">
        <f t="shared" si="3"/>
        <v>-10.25</v>
      </c>
      <c r="BO34">
        <f t="shared" si="4"/>
        <v>18.25</v>
      </c>
      <c r="BP34">
        <f t="shared" si="5"/>
        <v>68.75</v>
      </c>
      <c r="BQ34">
        <f t="shared" si="6"/>
        <v>151</v>
      </c>
      <c r="BR34">
        <f t="shared" si="7"/>
        <v>228.25</v>
      </c>
      <c r="BS34">
        <f t="shared" si="8"/>
        <v>305.5</v>
      </c>
      <c r="BT34">
        <f t="shared" si="9"/>
        <v>402.25</v>
      </c>
      <c r="BU34">
        <f t="shared" si="10"/>
        <v>491.75</v>
      </c>
      <c r="BV34">
        <f t="shared" si="11"/>
        <v>590</v>
      </c>
      <c r="BW34">
        <f t="shared" si="12"/>
        <v>671</v>
      </c>
      <c r="BX34">
        <f t="shared" si="13"/>
        <v>763</v>
      </c>
      <c r="BY34">
        <f t="shared" si="14"/>
        <v>836.5</v>
      </c>
      <c r="BZ34" s="13" t="s">
        <v>524</v>
      </c>
      <c r="CA34">
        <f t="shared" si="15"/>
        <v>15.75</v>
      </c>
      <c r="CC34" s="17">
        <f t="shared" si="16"/>
        <v>0.99975818396155136</v>
      </c>
      <c r="CS34" s="13" t="s">
        <v>524</v>
      </c>
      <c r="CT34" s="18">
        <v>4141</v>
      </c>
      <c r="CU34" s="19">
        <v>4990</v>
      </c>
      <c r="CV34" s="20">
        <v>5757</v>
      </c>
      <c r="CW34" s="20">
        <v>6755</v>
      </c>
      <c r="CX34" s="20">
        <v>7452</v>
      </c>
      <c r="CY34" s="20">
        <v>8087</v>
      </c>
      <c r="CZ34" s="20">
        <v>8756</v>
      </c>
      <c r="DA34" s="20">
        <v>9367</v>
      </c>
      <c r="DB34" s="20">
        <v>9994</v>
      </c>
      <c r="DC34" s="20">
        <v>10641</v>
      </c>
      <c r="DD34" s="20">
        <v>11294</v>
      </c>
      <c r="DE34" s="21">
        <v>11863</v>
      </c>
      <c r="DI34" s="13" t="s">
        <v>524</v>
      </c>
      <c r="DJ34">
        <f t="shared" si="42"/>
        <v>3558.75</v>
      </c>
      <c r="DK34">
        <f t="shared" si="29"/>
        <v>4318</v>
      </c>
      <c r="DL34">
        <f t="shared" si="30"/>
        <v>5001.25</v>
      </c>
      <c r="DM34">
        <f t="shared" si="31"/>
        <v>5925.25</v>
      </c>
      <c r="DN34">
        <f t="shared" si="32"/>
        <v>6546.25</v>
      </c>
      <c r="DO34">
        <f t="shared" si="33"/>
        <v>7130.25</v>
      </c>
      <c r="DP34">
        <f t="shared" si="34"/>
        <v>7756</v>
      </c>
      <c r="DQ34">
        <f t="shared" si="35"/>
        <v>8314.5</v>
      </c>
      <c r="DR34">
        <f t="shared" si="36"/>
        <v>8891.5</v>
      </c>
      <c r="DS34">
        <f t="shared" si="37"/>
        <v>9505.5</v>
      </c>
      <c r="DT34">
        <f t="shared" si="38"/>
        <v>10118.5</v>
      </c>
      <c r="DU34">
        <f t="shared" si="39"/>
        <v>10648.75</v>
      </c>
      <c r="DV34" s="13" t="s">
        <v>524</v>
      </c>
      <c r="DW34">
        <f t="shared" si="44"/>
        <v>140.16</v>
      </c>
      <c r="DY34" s="17">
        <f t="shared" si="40"/>
        <v>0.9869625138814031</v>
      </c>
    </row>
    <row r="35" spans="1:129" x14ac:dyDescent="0.25">
      <c r="A35" s="13" t="s">
        <v>525</v>
      </c>
      <c r="B35">
        <v>513</v>
      </c>
      <c r="C35">
        <v>587</v>
      </c>
      <c r="D35">
        <v>644</v>
      </c>
      <c r="E35">
        <v>692</v>
      </c>
      <c r="F35">
        <v>735</v>
      </c>
      <c r="G35">
        <v>778</v>
      </c>
      <c r="H35">
        <v>801</v>
      </c>
      <c r="I35">
        <v>838</v>
      </c>
      <c r="J35">
        <v>865</v>
      </c>
      <c r="K35">
        <v>894</v>
      </c>
      <c r="L35">
        <v>903</v>
      </c>
      <c r="M35">
        <v>931</v>
      </c>
      <c r="Q35" s="13" t="s">
        <v>525</v>
      </c>
      <c r="R35">
        <f t="shared" si="41"/>
        <v>-69.25</v>
      </c>
      <c r="S35">
        <f t="shared" si="17"/>
        <v>-85</v>
      </c>
      <c r="T35">
        <f t="shared" si="18"/>
        <v>-111.75</v>
      </c>
      <c r="U35">
        <f t="shared" si="19"/>
        <v>-137.75</v>
      </c>
      <c r="V35">
        <f t="shared" si="20"/>
        <v>-170.75</v>
      </c>
      <c r="W35">
        <f t="shared" si="21"/>
        <v>-178.75</v>
      </c>
      <c r="X35">
        <f t="shared" si="22"/>
        <v>-199</v>
      </c>
      <c r="Y35">
        <f t="shared" si="23"/>
        <v>-214.5</v>
      </c>
      <c r="Z35">
        <f t="shared" si="24"/>
        <v>-237.5</v>
      </c>
      <c r="AA35">
        <f t="shared" si="25"/>
        <v>-241.5</v>
      </c>
      <c r="AB35">
        <f t="shared" si="26"/>
        <v>-272.5</v>
      </c>
      <c r="AC35">
        <f t="shared" si="27"/>
        <v>-283.25</v>
      </c>
      <c r="AD35" s="13" t="s">
        <v>525</v>
      </c>
      <c r="AE35">
        <f t="shared" si="43"/>
        <v>-4.68</v>
      </c>
      <c r="AG35" s="17">
        <f t="shared" si="28"/>
        <v>0.95393728222996554</v>
      </c>
      <c r="AW35" s="13" t="s">
        <v>525</v>
      </c>
      <c r="AX35">
        <v>0</v>
      </c>
      <c r="AY35">
        <v>-2</v>
      </c>
      <c r="AZ35">
        <v>-3</v>
      </c>
      <c r="BA35">
        <v>-3</v>
      </c>
      <c r="BB35">
        <v>-3</v>
      </c>
      <c r="BC35">
        <v>-3</v>
      </c>
      <c r="BD35">
        <v>-2</v>
      </c>
      <c r="BE35">
        <v>-3</v>
      </c>
      <c r="BF35">
        <v>-2</v>
      </c>
      <c r="BG35">
        <v>-2</v>
      </c>
      <c r="BH35">
        <v>-2</v>
      </c>
      <c r="BI35">
        <v>-2</v>
      </c>
      <c r="BM35" s="13" t="s">
        <v>525</v>
      </c>
      <c r="BN35">
        <f t="shared" si="3"/>
        <v>-104.25</v>
      </c>
      <c r="BO35">
        <f t="shared" si="4"/>
        <v>-137.75</v>
      </c>
      <c r="BP35">
        <f t="shared" si="5"/>
        <v>-178.25</v>
      </c>
      <c r="BQ35">
        <f t="shared" si="6"/>
        <v>-215</v>
      </c>
      <c r="BR35">
        <f t="shared" si="7"/>
        <v>-242.75</v>
      </c>
      <c r="BS35">
        <f t="shared" si="8"/>
        <v>-265.5</v>
      </c>
      <c r="BT35">
        <f t="shared" si="9"/>
        <v>-288.75</v>
      </c>
      <c r="BU35">
        <f t="shared" si="10"/>
        <v>-309.25</v>
      </c>
      <c r="BV35">
        <f t="shared" si="11"/>
        <v>-331</v>
      </c>
      <c r="BW35">
        <f t="shared" si="12"/>
        <v>-350</v>
      </c>
      <c r="BX35">
        <f t="shared" si="13"/>
        <v>-370</v>
      </c>
      <c r="BY35">
        <f t="shared" si="14"/>
        <v>-383.5</v>
      </c>
      <c r="BZ35" s="13" t="s">
        <v>525</v>
      </c>
      <c r="CA35">
        <f t="shared" si="15"/>
        <v>-5.79</v>
      </c>
      <c r="CC35" s="17">
        <f t="shared" si="16"/>
        <v>0.98825558257793533</v>
      </c>
      <c r="CS35" s="13" t="s">
        <v>525</v>
      </c>
      <c r="CT35" s="18">
        <v>4100</v>
      </c>
      <c r="CU35" s="19">
        <v>4985</v>
      </c>
      <c r="CV35" s="20">
        <v>5719</v>
      </c>
      <c r="CW35" s="20">
        <v>6465</v>
      </c>
      <c r="CX35" s="20">
        <v>7137</v>
      </c>
      <c r="CY35" s="20">
        <v>7717</v>
      </c>
      <c r="CZ35" s="20">
        <v>8273</v>
      </c>
      <c r="DA35" s="20">
        <v>8775</v>
      </c>
      <c r="DB35" s="20">
        <v>9282</v>
      </c>
      <c r="DC35" s="20">
        <v>9867</v>
      </c>
      <c r="DD35" s="20">
        <v>10385</v>
      </c>
      <c r="DE35" s="21">
        <v>10919</v>
      </c>
      <c r="DI35" s="13" t="s">
        <v>525</v>
      </c>
      <c r="DJ35">
        <f t="shared" si="42"/>
        <v>3517.75</v>
      </c>
      <c r="DK35">
        <f t="shared" si="29"/>
        <v>4313</v>
      </c>
      <c r="DL35">
        <f t="shared" si="30"/>
        <v>4963.25</v>
      </c>
      <c r="DM35">
        <f t="shared" si="31"/>
        <v>5635.25</v>
      </c>
      <c r="DN35">
        <f t="shared" si="32"/>
        <v>6231.25</v>
      </c>
      <c r="DO35">
        <f t="shared" si="33"/>
        <v>6760.25</v>
      </c>
      <c r="DP35">
        <f t="shared" si="34"/>
        <v>7273</v>
      </c>
      <c r="DQ35">
        <f t="shared" si="35"/>
        <v>7722.5</v>
      </c>
      <c r="DR35">
        <f t="shared" si="36"/>
        <v>8179.5</v>
      </c>
      <c r="DS35">
        <f t="shared" si="37"/>
        <v>8731.5</v>
      </c>
      <c r="DT35">
        <f t="shared" si="38"/>
        <v>9209.5</v>
      </c>
      <c r="DU35">
        <f t="shared" si="39"/>
        <v>9704.75</v>
      </c>
      <c r="DV35" s="13" t="s">
        <v>525</v>
      </c>
      <c r="DW35">
        <f t="shared" si="44"/>
        <v>119.74</v>
      </c>
      <c r="DY35" s="17">
        <f t="shared" si="40"/>
        <v>0.9971533803226158</v>
      </c>
    </row>
    <row r="36" spans="1:129" x14ac:dyDescent="0.25">
      <c r="A36" s="13" t="s">
        <v>526</v>
      </c>
      <c r="B36">
        <v>531</v>
      </c>
      <c r="C36">
        <v>586</v>
      </c>
      <c r="D36">
        <v>666</v>
      </c>
      <c r="E36">
        <v>725</v>
      </c>
      <c r="F36">
        <v>808</v>
      </c>
      <c r="G36">
        <v>891</v>
      </c>
      <c r="H36">
        <v>976</v>
      </c>
      <c r="I36">
        <v>1070</v>
      </c>
      <c r="J36">
        <v>1147</v>
      </c>
      <c r="K36">
        <v>1231</v>
      </c>
      <c r="L36">
        <v>1313</v>
      </c>
      <c r="M36">
        <v>1398</v>
      </c>
      <c r="Q36" s="13" t="s">
        <v>526</v>
      </c>
      <c r="R36">
        <f t="shared" si="41"/>
        <v>-51.25</v>
      </c>
      <c r="S36">
        <f t="shared" si="17"/>
        <v>-86</v>
      </c>
      <c r="T36">
        <f t="shared" si="18"/>
        <v>-89.75</v>
      </c>
      <c r="U36">
        <f t="shared" si="19"/>
        <v>-104.75</v>
      </c>
      <c r="V36">
        <f t="shared" si="20"/>
        <v>-97.75</v>
      </c>
      <c r="W36">
        <f t="shared" si="21"/>
        <v>-65.75</v>
      </c>
      <c r="X36">
        <f t="shared" si="22"/>
        <v>-24</v>
      </c>
      <c r="Y36">
        <f t="shared" si="23"/>
        <v>17.5</v>
      </c>
      <c r="Z36">
        <f t="shared" si="24"/>
        <v>44.5</v>
      </c>
      <c r="AA36">
        <f t="shared" si="25"/>
        <v>95.5</v>
      </c>
      <c r="AB36">
        <f t="shared" si="26"/>
        <v>137.5</v>
      </c>
      <c r="AC36">
        <f t="shared" si="27"/>
        <v>183.75</v>
      </c>
      <c r="AD36" s="13" t="s">
        <v>526</v>
      </c>
      <c r="AE36">
        <f t="shared" si="43"/>
        <v>1.58</v>
      </c>
      <c r="AG36" s="17">
        <f t="shared" si="28"/>
        <v>0.36085573865278969</v>
      </c>
      <c r="AW36" s="13" t="s">
        <v>526</v>
      </c>
      <c r="AX36">
        <v>1</v>
      </c>
      <c r="AY36">
        <v>-2</v>
      </c>
      <c r="AZ36">
        <v>-3</v>
      </c>
      <c r="BA36">
        <v>-3</v>
      </c>
      <c r="BB36">
        <v>-3</v>
      </c>
      <c r="BC36">
        <v>-2</v>
      </c>
      <c r="BD36">
        <v>-2</v>
      </c>
      <c r="BE36">
        <v>-2</v>
      </c>
      <c r="BF36">
        <v>-2</v>
      </c>
      <c r="BG36">
        <v>-2</v>
      </c>
      <c r="BH36">
        <v>-2</v>
      </c>
      <c r="BI36">
        <v>-2</v>
      </c>
      <c r="BM36" s="13" t="s">
        <v>526</v>
      </c>
      <c r="BN36">
        <f t="shared" ref="BN36:BN67" si="45">AX36-AVERAGE($AX$76:$AX$77,$AX$88:$AX$89)</f>
        <v>-103.25</v>
      </c>
      <c r="BO36">
        <f t="shared" ref="BO36:BO67" si="46">AY36-AVERAGE($AY$76:$AY$77,$AY$88:$AY$89)</f>
        <v>-137.75</v>
      </c>
      <c r="BP36">
        <f t="shared" ref="BP36:BP67" si="47">AZ36-AVERAGE($AZ$76:$AZ$77,$AZ$88:$AZ$89)</f>
        <v>-178.25</v>
      </c>
      <c r="BQ36">
        <f t="shared" ref="BQ36:BQ67" si="48">BA36-AVERAGE($BA$76:$BA$77,$BA$88:$BA$89)</f>
        <v>-215</v>
      </c>
      <c r="BR36">
        <f t="shared" ref="BR36:BR67" si="49">BB36-AVERAGE($BB$76:$BB$77,$BB$88:$BB$89)</f>
        <v>-242.75</v>
      </c>
      <c r="BS36">
        <f t="shared" ref="BS36:BS67" si="50">BC36-AVERAGE($BC$76:$BC$77,$BC$88:$BC$89)</f>
        <v>-264.5</v>
      </c>
      <c r="BT36">
        <f t="shared" ref="BT36:BT67" si="51">BD36-AVERAGE($BD$76:$BD$77,$BD$88:$BD$89)</f>
        <v>-288.75</v>
      </c>
      <c r="BU36">
        <f t="shared" ref="BU36:BU67" si="52">BE36-AVERAGE($BE$76:$BE$77,$BE$88:$BE$89)</f>
        <v>-308.25</v>
      </c>
      <c r="BV36">
        <f t="shared" ref="BV36:BV67" si="53">BF36-AVERAGE($BF$76:$BF$77,$BF$88:$BF$89)</f>
        <v>-331</v>
      </c>
      <c r="BW36">
        <f t="shared" ref="BW36:BW67" si="54">BG36-AVERAGE($BG$76:$BG$77,$BG$88:$BG$89)</f>
        <v>-350</v>
      </c>
      <c r="BX36">
        <f t="shared" ref="BX36:BX67" si="55">BH36-AVERAGE($BH$76:$BH$77,$BH$88:$BH$89)</f>
        <v>-370</v>
      </c>
      <c r="BY36">
        <f t="shared" ref="BY36:BY67" si="56">BI36-AVERAGE($BI$76:$BI$77,$BI$88:$BI$89)</f>
        <v>-383.5</v>
      </c>
      <c r="BZ36" s="13" t="s">
        <v>526</v>
      </c>
      <c r="CA36">
        <f t="shared" ref="CA36:CA67" si="57">SLOPE(BP36:BS36,$BP$3:$BS$3)</f>
        <v>-5.73</v>
      </c>
      <c r="CC36" s="17">
        <f t="shared" ref="CC36:CC67" si="58">RSQ(BP36:BS36,$BP$3:$BS$3)</f>
        <v>0.9863728538596731</v>
      </c>
      <c r="CS36" s="13" t="s">
        <v>526</v>
      </c>
      <c r="CT36" s="18">
        <v>4070</v>
      </c>
      <c r="CU36" s="19">
        <v>5091</v>
      </c>
      <c r="CV36" s="20">
        <v>5888</v>
      </c>
      <c r="CW36" s="20">
        <v>6642</v>
      </c>
      <c r="CX36" s="20">
        <v>7270</v>
      </c>
      <c r="CY36" s="20">
        <v>7863</v>
      </c>
      <c r="CZ36" s="20">
        <v>8395</v>
      </c>
      <c r="DA36" s="20">
        <v>8911</v>
      </c>
      <c r="DB36" s="20">
        <v>9387</v>
      </c>
      <c r="DC36" s="20">
        <v>9834</v>
      </c>
      <c r="DD36" s="20">
        <v>10281</v>
      </c>
      <c r="DE36" s="21">
        <v>10646</v>
      </c>
      <c r="DI36" s="13" t="s">
        <v>526</v>
      </c>
      <c r="DJ36">
        <f t="shared" si="42"/>
        <v>3487.75</v>
      </c>
      <c r="DK36">
        <f t="shared" si="29"/>
        <v>4419</v>
      </c>
      <c r="DL36">
        <f t="shared" si="30"/>
        <v>5132.25</v>
      </c>
      <c r="DM36">
        <f t="shared" si="31"/>
        <v>5812.25</v>
      </c>
      <c r="DN36">
        <f t="shared" si="32"/>
        <v>6364.25</v>
      </c>
      <c r="DO36">
        <f t="shared" si="33"/>
        <v>6906.25</v>
      </c>
      <c r="DP36">
        <f t="shared" si="34"/>
        <v>7395</v>
      </c>
      <c r="DQ36">
        <f t="shared" si="35"/>
        <v>7858.5</v>
      </c>
      <c r="DR36">
        <f t="shared" si="36"/>
        <v>8284.5</v>
      </c>
      <c r="DS36">
        <f t="shared" si="37"/>
        <v>8698.5</v>
      </c>
      <c r="DT36">
        <f t="shared" si="38"/>
        <v>9105.5</v>
      </c>
      <c r="DU36">
        <f t="shared" si="39"/>
        <v>9431.75</v>
      </c>
      <c r="DV36" s="13" t="s">
        <v>526</v>
      </c>
      <c r="DW36">
        <f t="shared" si="44"/>
        <v>117.48</v>
      </c>
      <c r="DY36" s="17">
        <f t="shared" si="40"/>
        <v>0.99684673570812365</v>
      </c>
    </row>
    <row r="37" spans="1:129" x14ac:dyDescent="0.25">
      <c r="A37" s="13" t="s">
        <v>527</v>
      </c>
      <c r="B37">
        <v>496</v>
      </c>
      <c r="C37">
        <v>595</v>
      </c>
      <c r="D37">
        <v>719</v>
      </c>
      <c r="E37">
        <v>871</v>
      </c>
      <c r="F37">
        <v>1048</v>
      </c>
      <c r="G37">
        <v>1263</v>
      </c>
      <c r="H37">
        <v>1485</v>
      </c>
      <c r="I37">
        <v>1719</v>
      </c>
      <c r="J37">
        <v>1939</v>
      </c>
      <c r="K37">
        <v>2200</v>
      </c>
      <c r="L37">
        <v>2389</v>
      </c>
      <c r="M37">
        <v>2606</v>
      </c>
      <c r="Q37" s="13" t="s">
        <v>527</v>
      </c>
      <c r="R37">
        <f t="shared" si="41"/>
        <v>-86.25</v>
      </c>
      <c r="S37">
        <f t="shared" si="17"/>
        <v>-77</v>
      </c>
      <c r="T37">
        <f t="shared" si="18"/>
        <v>-36.75</v>
      </c>
      <c r="U37">
        <f t="shared" si="19"/>
        <v>41.25</v>
      </c>
      <c r="V37">
        <f t="shared" si="20"/>
        <v>142.25</v>
      </c>
      <c r="W37">
        <f t="shared" si="21"/>
        <v>306.25</v>
      </c>
      <c r="X37">
        <f t="shared" si="22"/>
        <v>485</v>
      </c>
      <c r="Y37">
        <f t="shared" si="23"/>
        <v>666.5</v>
      </c>
      <c r="Z37">
        <f t="shared" si="24"/>
        <v>836.5</v>
      </c>
      <c r="AA37">
        <f t="shared" si="25"/>
        <v>1064.5</v>
      </c>
      <c r="AB37">
        <f t="shared" si="26"/>
        <v>1213.5</v>
      </c>
      <c r="AC37">
        <f t="shared" si="27"/>
        <v>1391.75</v>
      </c>
      <c r="AD37" s="13" t="s">
        <v>527</v>
      </c>
      <c r="AE37">
        <f t="shared" si="43"/>
        <v>22.6</v>
      </c>
      <c r="AG37" s="17">
        <f t="shared" si="28"/>
        <v>0.97067230212545963</v>
      </c>
      <c r="AW37" s="13" t="s">
        <v>527</v>
      </c>
      <c r="AX37">
        <v>0</v>
      </c>
      <c r="AY37">
        <v>-2</v>
      </c>
      <c r="AZ37">
        <v>-2</v>
      </c>
      <c r="BA37">
        <v>-3</v>
      </c>
      <c r="BB37">
        <v>-3</v>
      </c>
      <c r="BC37">
        <v>-2</v>
      </c>
      <c r="BD37">
        <v>-2</v>
      </c>
      <c r="BE37">
        <v>-2</v>
      </c>
      <c r="BF37">
        <v>-2</v>
      </c>
      <c r="BG37">
        <v>-2</v>
      </c>
      <c r="BH37">
        <v>-2</v>
      </c>
      <c r="BI37">
        <v>-2</v>
      </c>
      <c r="BM37" s="13" t="s">
        <v>527</v>
      </c>
      <c r="BN37">
        <f t="shared" si="45"/>
        <v>-104.25</v>
      </c>
      <c r="BO37">
        <f t="shared" si="46"/>
        <v>-137.75</v>
      </c>
      <c r="BP37">
        <f t="shared" si="47"/>
        <v>-177.25</v>
      </c>
      <c r="BQ37">
        <f t="shared" si="48"/>
        <v>-215</v>
      </c>
      <c r="BR37">
        <f t="shared" si="49"/>
        <v>-242.75</v>
      </c>
      <c r="BS37">
        <f t="shared" si="50"/>
        <v>-264.5</v>
      </c>
      <c r="BT37">
        <f t="shared" si="51"/>
        <v>-288.75</v>
      </c>
      <c r="BU37">
        <f t="shared" si="52"/>
        <v>-308.25</v>
      </c>
      <c r="BV37">
        <f t="shared" si="53"/>
        <v>-331</v>
      </c>
      <c r="BW37">
        <f t="shared" si="54"/>
        <v>-350</v>
      </c>
      <c r="BX37">
        <f t="shared" si="55"/>
        <v>-370</v>
      </c>
      <c r="BY37">
        <f t="shared" si="56"/>
        <v>-383.5</v>
      </c>
      <c r="BZ37" s="13" t="s">
        <v>527</v>
      </c>
      <c r="CA37">
        <f t="shared" si="57"/>
        <v>-5.79</v>
      </c>
      <c r="CC37" s="17">
        <f t="shared" si="58"/>
        <v>0.98477197620621293</v>
      </c>
      <c r="CS37" s="13" t="s">
        <v>527</v>
      </c>
      <c r="CT37" s="18">
        <v>4030</v>
      </c>
      <c r="CU37" s="19">
        <v>4893</v>
      </c>
      <c r="CV37" s="20">
        <v>5643</v>
      </c>
      <c r="CW37" s="20">
        <v>6353</v>
      </c>
      <c r="CX37" s="20">
        <v>6944</v>
      </c>
      <c r="CY37" s="20">
        <v>7496</v>
      </c>
      <c r="CZ37" s="20">
        <v>7986</v>
      </c>
      <c r="DA37" s="20">
        <v>8498</v>
      </c>
      <c r="DB37" s="20">
        <v>8965</v>
      </c>
      <c r="DC37" s="20">
        <v>9406</v>
      </c>
      <c r="DD37" s="20">
        <v>9814</v>
      </c>
      <c r="DE37" s="21">
        <v>10210</v>
      </c>
      <c r="DI37" s="13" t="s">
        <v>527</v>
      </c>
      <c r="DJ37">
        <f t="shared" si="42"/>
        <v>3447.75</v>
      </c>
      <c r="DK37">
        <f t="shared" si="29"/>
        <v>4221</v>
      </c>
      <c r="DL37">
        <f t="shared" si="30"/>
        <v>4887.25</v>
      </c>
      <c r="DM37">
        <f t="shared" si="31"/>
        <v>5523.25</v>
      </c>
      <c r="DN37">
        <f t="shared" si="32"/>
        <v>6038.25</v>
      </c>
      <c r="DO37">
        <f t="shared" si="33"/>
        <v>6539.25</v>
      </c>
      <c r="DP37">
        <f t="shared" si="34"/>
        <v>6986</v>
      </c>
      <c r="DQ37">
        <f t="shared" si="35"/>
        <v>7445.5</v>
      </c>
      <c r="DR37">
        <f t="shared" si="36"/>
        <v>7862.5</v>
      </c>
      <c r="DS37">
        <f t="shared" si="37"/>
        <v>8270.5</v>
      </c>
      <c r="DT37">
        <f t="shared" si="38"/>
        <v>8638.5</v>
      </c>
      <c r="DU37">
        <f t="shared" si="39"/>
        <v>8995.75</v>
      </c>
      <c r="DV37" s="13" t="s">
        <v>527</v>
      </c>
      <c r="DW37">
        <f t="shared" si="44"/>
        <v>109.42</v>
      </c>
      <c r="DY37" s="17">
        <f t="shared" si="40"/>
        <v>0.99658478448806187</v>
      </c>
    </row>
    <row r="38" spans="1:129" x14ac:dyDescent="0.25">
      <c r="A38" s="13" t="s">
        <v>528</v>
      </c>
      <c r="B38">
        <v>539</v>
      </c>
      <c r="C38">
        <v>608</v>
      </c>
      <c r="D38">
        <v>800</v>
      </c>
      <c r="E38">
        <v>1054</v>
      </c>
      <c r="F38">
        <v>1389</v>
      </c>
      <c r="G38">
        <v>1741</v>
      </c>
      <c r="H38">
        <v>2090</v>
      </c>
      <c r="I38">
        <v>2433</v>
      </c>
      <c r="J38">
        <v>2782</v>
      </c>
      <c r="K38">
        <v>3076</v>
      </c>
      <c r="L38">
        <v>3372</v>
      </c>
      <c r="M38">
        <v>3619</v>
      </c>
      <c r="Q38" s="13" t="s">
        <v>528</v>
      </c>
      <c r="R38">
        <f t="shared" si="41"/>
        <v>-43.25</v>
      </c>
      <c r="S38">
        <f t="shared" si="17"/>
        <v>-64</v>
      </c>
      <c r="T38">
        <f t="shared" si="18"/>
        <v>44.25</v>
      </c>
      <c r="U38">
        <f t="shared" si="19"/>
        <v>224.25</v>
      </c>
      <c r="V38">
        <f t="shared" si="20"/>
        <v>483.25</v>
      </c>
      <c r="W38">
        <f t="shared" si="21"/>
        <v>784.25</v>
      </c>
      <c r="X38">
        <f t="shared" si="22"/>
        <v>1090</v>
      </c>
      <c r="Y38">
        <f t="shared" si="23"/>
        <v>1380.5</v>
      </c>
      <c r="Z38">
        <f t="shared" si="24"/>
        <v>1679.5</v>
      </c>
      <c r="AA38">
        <f t="shared" si="25"/>
        <v>1940.5</v>
      </c>
      <c r="AB38">
        <f t="shared" si="26"/>
        <v>2196.5</v>
      </c>
      <c r="AC38">
        <f t="shared" si="27"/>
        <v>2404.75</v>
      </c>
      <c r="AD38" s="13" t="s">
        <v>528</v>
      </c>
      <c r="AE38">
        <f t="shared" si="43"/>
        <v>49.58</v>
      </c>
      <c r="AG38" s="17">
        <f t="shared" si="28"/>
        <v>0.98801063984572401</v>
      </c>
      <c r="AW38" s="13" t="s">
        <v>528</v>
      </c>
      <c r="AX38">
        <v>0</v>
      </c>
      <c r="AY38">
        <v>-2</v>
      </c>
      <c r="AZ38">
        <v>-3</v>
      </c>
      <c r="BA38">
        <v>-3</v>
      </c>
      <c r="BB38">
        <v>-3</v>
      </c>
      <c r="BC38">
        <v>-2</v>
      </c>
      <c r="BD38">
        <v>-2</v>
      </c>
      <c r="BE38">
        <v>-2</v>
      </c>
      <c r="BF38">
        <v>-2</v>
      </c>
      <c r="BG38">
        <v>-2</v>
      </c>
      <c r="BH38">
        <v>-2</v>
      </c>
      <c r="BI38">
        <v>-2</v>
      </c>
      <c r="BM38" s="13" t="s">
        <v>528</v>
      </c>
      <c r="BN38">
        <f t="shared" si="45"/>
        <v>-104.25</v>
      </c>
      <c r="BO38">
        <f t="shared" si="46"/>
        <v>-137.75</v>
      </c>
      <c r="BP38">
        <f t="shared" si="47"/>
        <v>-178.25</v>
      </c>
      <c r="BQ38">
        <f t="shared" si="48"/>
        <v>-215</v>
      </c>
      <c r="BR38">
        <f t="shared" si="49"/>
        <v>-242.75</v>
      </c>
      <c r="BS38">
        <f t="shared" si="50"/>
        <v>-264.5</v>
      </c>
      <c r="BT38">
        <f t="shared" si="51"/>
        <v>-288.75</v>
      </c>
      <c r="BU38">
        <f t="shared" si="52"/>
        <v>-308.25</v>
      </c>
      <c r="BV38">
        <f t="shared" si="53"/>
        <v>-331</v>
      </c>
      <c r="BW38">
        <f t="shared" si="54"/>
        <v>-350</v>
      </c>
      <c r="BX38">
        <f t="shared" si="55"/>
        <v>-370</v>
      </c>
      <c r="BY38">
        <f t="shared" si="56"/>
        <v>-383.5</v>
      </c>
      <c r="BZ38" s="13" t="s">
        <v>528</v>
      </c>
      <c r="CA38">
        <f t="shared" si="57"/>
        <v>-5.73</v>
      </c>
      <c r="CC38" s="17">
        <f t="shared" si="58"/>
        <v>0.9863728538596731</v>
      </c>
      <c r="CS38" s="13" t="s">
        <v>528</v>
      </c>
      <c r="CT38" s="18">
        <v>4104</v>
      </c>
      <c r="CU38" s="19">
        <v>5090</v>
      </c>
      <c r="CV38" s="20">
        <v>5936</v>
      </c>
      <c r="CW38" s="20">
        <v>6705</v>
      </c>
      <c r="CX38" s="20">
        <v>7433</v>
      </c>
      <c r="CY38" s="20">
        <v>8081</v>
      </c>
      <c r="CZ38" s="20">
        <v>8718</v>
      </c>
      <c r="DA38" s="20">
        <v>9327</v>
      </c>
      <c r="DB38" s="20">
        <v>9937</v>
      </c>
      <c r="DC38" s="20">
        <v>10361</v>
      </c>
      <c r="DD38" s="20">
        <v>10925</v>
      </c>
      <c r="DE38" s="21">
        <v>11203</v>
      </c>
      <c r="DI38" s="13" t="s">
        <v>528</v>
      </c>
      <c r="DJ38">
        <f t="shared" si="42"/>
        <v>3521.75</v>
      </c>
      <c r="DK38">
        <f t="shared" si="29"/>
        <v>4418</v>
      </c>
      <c r="DL38">
        <f t="shared" si="30"/>
        <v>5180.25</v>
      </c>
      <c r="DM38">
        <f t="shared" si="31"/>
        <v>5875.25</v>
      </c>
      <c r="DN38">
        <f t="shared" si="32"/>
        <v>6527.25</v>
      </c>
      <c r="DO38">
        <f t="shared" si="33"/>
        <v>7124.25</v>
      </c>
      <c r="DP38">
        <f t="shared" si="34"/>
        <v>7718</v>
      </c>
      <c r="DQ38">
        <f t="shared" si="35"/>
        <v>8274.5</v>
      </c>
      <c r="DR38">
        <f t="shared" si="36"/>
        <v>8834.5</v>
      </c>
      <c r="DS38">
        <f t="shared" si="37"/>
        <v>9225.5</v>
      </c>
      <c r="DT38">
        <f t="shared" si="38"/>
        <v>9749.5</v>
      </c>
      <c r="DU38">
        <f t="shared" si="39"/>
        <v>9988.75</v>
      </c>
      <c r="DV38" s="13" t="s">
        <v>528</v>
      </c>
      <c r="DW38">
        <f t="shared" si="44"/>
        <v>129.68</v>
      </c>
      <c r="DY38" s="17">
        <f t="shared" si="40"/>
        <v>0.99885570160620862</v>
      </c>
    </row>
    <row r="39" spans="1:129" x14ac:dyDescent="0.25">
      <c r="A39" s="13" t="s">
        <v>529</v>
      </c>
      <c r="B39">
        <v>535</v>
      </c>
      <c r="C39">
        <v>606</v>
      </c>
      <c r="D39">
        <v>785</v>
      </c>
      <c r="E39">
        <v>1075</v>
      </c>
      <c r="F39">
        <v>1391</v>
      </c>
      <c r="G39">
        <v>1758</v>
      </c>
      <c r="H39">
        <v>2145</v>
      </c>
      <c r="I39">
        <v>2501</v>
      </c>
      <c r="J39">
        <v>2830</v>
      </c>
      <c r="K39">
        <v>3163</v>
      </c>
      <c r="L39">
        <v>3443</v>
      </c>
      <c r="M39">
        <v>3664</v>
      </c>
      <c r="Q39" s="13" t="s">
        <v>529</v>
      </c>
      <c r="R39">
        <f t="shared" si="41"/>
        <v>-47.25</v>
      </c>
      <c r="S39">
        <f t="shared" si="17"/>
        <v>-66</v>
      </c>
      <c r="T39">
        <f t="shared" si="18"/>
        <v>29.25</v>
      </c>
      <c r="U39">
        <f t="shared" si="19"/>
        <v>245.25</v>
      </c>
      <c r="V39">
        <f t="shared" si="20"/>
        <v>485.25</v>
      </c>
      <c r="W39">
        <f t="shared" si="21"/>
        <v>801.25</v>
      </c>
      <c r="X39">
        <f t="shared" si="22"/>
        <v>1145</v>
      </c>
      <c r="Y39">
        <f t="shared" si="23"/>
        <v>1448.5</v>
      </c>
      <c r="Z39">
        <f t="shared" si="24"/>
        <v>1727.5</v>
      </c>
      <c r="AA39">
        <f t="shared" si="25"/>
        <v>2027.5</v>
      </c>
      <c r="AB39">
        <f t="shared" si="26"/>
        <v>2267.5</v>
      </c>
      <c r="AC39">
        <f t="shared" si="27"/>
        <v>2449.75</v>
      </c>
      <c r="AD39" s="13" t="s">
        <v>529</v>
      </c>
      <c r="AE39">
        <f t="shared" si="43"/>
        <v>51.12</v>
      </c>
      <c r="AG39" s="17">
        <f t="shared" si="28"/>
        <v>0.99199737618891448</v>
      </c>
      <c r="AW39" s="13" t="s">
        <v>529</v>
      </c>
      <c r="AX39">
        <v>0</v>
      </c>
      <c r="AY39">
        <v>-2</v>
      </c>
      <c r="AZ39">
        <v>-3</v>
      </c>
      <c r="BA39">
        <v>-3</v>
      </c>
      <c r="BB39">
        <v>-3</v>
      </c>
      <c r="BC39">
        <v>-3</v>
      </c>
      <c r="BD39">
        <v>-2</v>
      </c>
      <c r="BE39">
        <v>-3</v>
      </c>
      <c r="BF39">
        <v>-2</v>
      </c>
      <c r="BG39">
        <v>-2</v>
      </c>
      <c r="BH39">
        <v>-2</v>
      </c>
      <c r="BI39">
        <v>-2</v>
      </c>
      <c r="BM39" s="13" t="s">
        <v>529</v>
      </c>
      <c r="BN39">
        <f t="shared" si="45"/>
        <v>-104.25</v>
      </c>
      <c r="BO39">
        <f t="shared" si="46"/>
        <v>-137.75</v>
      </c>
      <c r="BP39">
        <f t="shared" si="47"/>
        <v>-178.25</v>
      </c>
      <c r="BQ39">
        <f t="shared" si="48"/>
        <v>-215</v>
      </c>
      <c r="BR39">
        <f t="shared" si="49"/>
        <v>-242.75</v>
      </c>
      <c r="BS39">
        <f t="shared" si="50"/>
        <v>-265.5</v>
      </c>
      <c r="BT39">
        <f t="shared" si="51"/>
        <v>-288.75</v>
      </c>
      <c r="BU39">
        <f t="shared" si="52"/>
        <v>-309.25</v>
      </c>
      <c r="BV39">
        <f t="shared" si="53"/>
        <v>-331</v>
      </c>
      <c r="BW39">
        <f t="shared" si="54"/>
        <v>-350</v>
      </c>
      <c r="BX39">
        <f t="shared" si="55"/>
        <v>-370</v>
      </c>
      <c r="BY39">
        <f t="shared" si="56"/>
        <v>-383.5</v>
      </c>
      <c r="BZ39" s="13" t="s">
        <v>529</v>
      </c>
      <c r="CA39">
        <f t="shared" si="57"/>
        <v>-5.79</v>
      </c>
      <c r="CC39" s="17">
        <f t="shared" si="58"/>
        <v>0.98825558257793533</v>
      </c>
      <c r="CS39" s="13" t="s">
        <v>529</v>
      </c>
      <c r="CT39" s="18">
        <v>3701</v>
      </c>
      <c r="CU39" s="19">
        <v>4917</v>
      </c>
      <c r="CV39" s="20">
        <v>5856</v>
      </c>
      <c r="CW39" s="20">
        <v>6921</v>
      </c>
      <c r="CX39" s="20">
        <v>8027</v>
      </c>
      <c r="CY39" s="20">
        <v>9023</v>
      </c>
      <c r="CZ39" s="20">
        <v>10158</v>
      </c>
      <c r="DA39" s="20">
        <v>11261</v>
      </c>
      <c r="DB39" s="20">
        <v>12539</v>
      </c>
      <c r="DC39" s="20">
        <v>13750</v>
      </c>
      <c r="DD39" s="20">
        <v>15099</v>
      </c>
      <c r="DE39" s="21">
        <v>16538</v>
      </c>
      <c r="DI39" s="13" t="s">
        <v>529</v>
      </c>
      <c r="DJ39">
        <f t="shared" si="42"/>
        <v>3118.75</v>
      </c>
      <c r="DK39">
        <f t="shared" si="29"/>
        <v>4245</v>
      </c>
      <c r="DL39">
        <f t="shared" si="30"/>
        <v>5100.25</v>
      </c>
      <c r="DM39">
        <f t="shared" si="31"/>
        <v>6091.25</v>
      </c>
      <c r="DN39">
        <f t="shared" si="32"/>
        <v>7121.25</v>
      </c>
      <c r="DO39">
        <f t="shared" si="33"/>
        <v>8066.25</v>
      </c>
      <c r="DP39">
        <f t="shared" si="34"/>
        <v>9158</v>
      </c>
      <c r="DQ39">
        <f t="shared" si="35"/>
        <v>10208.5</v>
      </c>
      <c r="DR39">
        <f t="shared" si="36"/>
        <v>11436.5</v>
      </c>
      <c r="DS39">
        <f t="shared" si="37"/>
        <v>12614.5</v>
      </c>
      <c r="DT39">
        <f t="shared" si="38"/>
        <v>13923.5</v>
      </c>
      <c r="DU39">
        <f t="shared" si="39"/>
        <v>15323.75</v>
      </c>
      <c r="DV39" s="13" t="s">
        <v>529</v>
      </c>
      <c r="DW39">
        <f t="shared" si="44"/>
        <v>198.56</v>
      </c>
      <c r="DY39" s="17">
        <f t="shared" si="40"/>
        <v>0.99973673090705739</v>
      </c>
    </row>
    <row r="40" spans="1:129" x14ac:dyDescent="0.25">
      <c r="A40" s="13" t="s">
        <v>530</v>
      </c>
      <c r="B40">
        <v>0</v>
      </c>
      <c r="C40">
        <v>2</v>
      </c>
      <c r="D40">
        <v>2</v>
      </c>
      <c r="E40">
        <v>3</v>
      </c>
      <c r="F40">
        <v>3</v>
      </c>
      <c r="G40">
        <v>2</v>
      </c>
      <c r="H40">
        <v>2</v>
      </c>
      <c r="I40">
        <v>2</v>
      </c>
      <c r="J40">
        <v>3</v>
      </c>
      <c r="K40">
        <v>3</v>
      </c>
      <c r="L40">
        <v>2</v>
      </c>
      <c r="M40">
        <v>2</v>
      </c>
      <c r="Q40" s="13" t="s">
        <v>530</v>
      </c>
      <c r="R40">
        <f t="shared" si="41"/>
        <v>-582.25</v>
      </c>
      <c r="S40">
        <f t="shared" si="17"/>
        <v>-670</v>
      </c>
      <c r="T40">
        <f t="shared" si="18"/>
        <v>-753.75</v>
      </c>
      <c r="U40">
        <f t="shared" si="19"/>
        <v>-826.75</v>
      </c>
      <c r="V40">
        <f t="shared" si="20"/>
        <v>-902.75</v>
      </c>
      <c r="W40">
        <f t="shared" si="21"/>
        <v>-954.75</v>
      </c>
      <c r="X40">
        <f t="shared" si="22"/>
        <v>-998</v>
      </c>
      <c r="Y40">
        <f t="shared" si="23"/>
        <v>-1050.5</v>
      </c>
      <c r="Z40">
        <f t="shared" si="24"/>
        <v>-1099.5</v>
      </c>
      <c r="AA40">
        <f t="shared" si="25"/>
        <v>-1132.5</v>
      </c>
      <c r="AB40">
        <f t="shared" si="26"/>
        <v>-1173.5</v>
      </c>
      <c r="AC40">
        <f t="shared" si="27"/>
        <v>-1212.25</v>
      </c>
      <c r="AD40" s="13" t="s">
        <v>530</v>
      </c>
      <c r="AE40">
        <f t="shared" si="43"/>
        <v>-13.58</v>
      </c>
      <c r="AG40" s="17">
        <f t="shared" si="28"/>
        <v>0.9936763834258312</v>
      </c>
      <c r="AW40" s="13" t="s">
        <v>530</v>
      </c>
      <c r="AX40">
        <v>0</v>
      </c>
      <c r="AY40">
        <v>-2</v>
      </c>
      <c r="AZ40">
        <v>-3</v>
      </c>
      <c r="BA40">
        <v>-3</v>
      </c>
      <c r="BB40">
        <v>-3</v>
      </c>
      <c r="BC40">
        <v>-3</v>
      </c>
      <c r="BD40">
        <v>-2</v>
      </c>
      <c r="BE40">
        <v>-3</v>
      </c>
      <c r="BF40">
        <v>-2</v>
      </c>
      <c r="BG40">
        <v>-2</v>
      </c>
      <c r="BH40">
        <v>-1</v>
      </c>
      <c r="BI40">
        <v>-2</v>
      </c>
      <c r="BM40" s="13" t="s">
        <v>530</v>
      </c>
      <c r="BN40">
        <f t="shared" si="45"/>
        <v>-104.25</v>
      </c>
      <c r="BO40">
        <f t="shared" si="46"/>
        <v>-137.75</v>
      </c>
      <c r="BP40">
        <f t="shared" si="47"/>
        <v>-178.25</v>
      </c>
      <c r="BQ40">
        <f t="shared" si="48"/>
        <v>-215</v>
      </c>
      <c r="BR40">
        <f t="shared" si="49"/>
        <v>-242.75</v>
      </c>
      <c r="BS40">
        <f t="shared" si="50"/>
        <v>-265.5</v>
      </c>
      <c r="BT40">
        <f t="shared" si="51"/>
        <v>-288.75</v>
      </c>
      <c r="BU40">
        <f t="shared" si="52"/>
        <v>-309.25</v>
      </c>
      <c r="BV40">
        <f t="shared" si="53"/>
        <v>-331</v>
      </c>
      <c r="BW40">
        <f t="shared" si="54"/>
        <v>-350</v>
      </c>
      <c r="BX40">
        <f t="shared" si="55"/>
        <v>-369</v>
      </c>
      <c r="BY40">
        <f t="shared" si="56"/>
        <v>-383.5</v>
      </c>
      <c r="BZ40" s="13" t="s">
        <v>530</v>
      </c>
      <c r="CA40">
        <f t="shared" si="57"/>
        <v>-5.79</v>
      </c>
      <c r="CC40" s="17">
        <f t="shared" si="58"/>
        <v>0.98825558257793533</v>
      </c>
      <c r="CS40" s="13" t="s">
        <v>530</v>
      </c>
      <c r="CT40" s="18">
        <v>19</v>
      </c>
      <c r="CU40" s="19">
        <v>24</v>
      </c>
      <c r="CV40" s="20">
        <v>22</v>
      </c>
      <c r="CW40" s="20">
        <v>20</v>
      </c>
      <c r="CX40" s="20">
        <v>18</v>
      </c>
      <c r="CY40" s="20">
        <v>20</v>
      </c>
      <c r="CZ40" s="20">
        <v>20</v>
      </c>
      <c r="DA40" s="20">
        <v>20</v>
      </c>
      <c r="DB40" s="20">
        <v>16</v>
      </c>
      <c r="DC40" s="20">
        <v>18</v>
      </c>
      <c r="DD40" s="20">
        <v>19</v>
      </c>
      <c r="DE40" s="21">
        <v>20</v>
      </c>
      <c r="DI40" s="13" t="s">
        <v>530</v>
      </c>
      <c r="DJ40">
        <f t="shared" si="42"/>
        <v>-563.25</v>
      </c>
      <c r="DK40">
        <f t="shared" si="29"/>
        <v>-648</v>
      </c>
      <c r="DL40">
        <f t="shared" si="30"/>
        <v>-733.75</v>
      </c>
      <c r="DM40">
        <f t="shared" si="31"/>
        <v>-809.75</v>
      </c>
      <c r="DN40">
        <f t="shared" si="32"/>
        <v>-887.75</v>
      </c>
      <c r="DO40">
        <f t="shared" si="33"/>
        <v>-936.75</v>
      </c>
      <c r="DP40">
        <f t="shared" si="34"/>
        <v>-980</v>
      </c>
      <c r="DQ40">
        <f t="shared" si="35"/>
        <v>-1032.5</v>
      </c>
      <c r="DR40">
        <f t="shared" si="36"/>
        <v>-1086.5</v>
      </c>
      <c r="DS40">
        <f t="shared" si="37"/>
        <v>-1117.5</v>
      </c>
      <c r="DT40">
        <f t="shared" si="38"/>
        <v>-1156.5</v>
      </c>
      <c r="DU40">
        <f t="shared" si="39"/>
        <v>-1194.25</v>
      </c>
      <c r="DV40" s="13" t="s">
        <v>530</v>
      </c>
      <c r="DW40">
        <f t="shared" si="44"/>
        <v>-13.74</v>
      </c>
      <c r="DY40" s="17">
        <f t="shared" si="40"/>
        <v>0.99033520432250965</v>
      </c>
    </row>
    <row r="41" spans="1:129" x14ac:dyDescent="0.25">
      <c r="A41" s="13" t="s">
        <v>531</v>
      </c>
      <c r="B41">
        <v>1</v>
      </c>
      <c r="C41">
        <v>2</v>
      </c>
      <c r="D41">
        <v>2</v>
      </c>
      <c r="E41">
        <v>3</v>
      </c>
      <c r="F41">
        <v>3</v>
      </c>
      <c r="G41">
        <v>3</v>
      </c>
      <c r="H41">
        <v>3</v>
      </c>
      <c r="I41">
        <v>3</v>
      </c>
      <c r="J41">
        <v>3</v>
      </c>
      <c r="K41">
        <v>3</v>
      </c>
      <c r="L41">
        <v>3</v>
      </c>
      <c r="M41">
        <v>3</v>
      </c>
      <c r="Q41" s="13" t="s">
        <v>531</v>
      </c>
      <c r="R41">
        <f t="shared" si="41"/>
        <v>-581.25</v>
      </c>
      <c r="S41">
        <f t="shared" si="17"/>
        <v>-670</v>
      </c>
      <c r="T41">
        <f t="shared" si="18"/>
        <v>-753.75</v>
      </c>
      <c r="U41">
        <f t="shared" si="19"/>
        <v>-826.75</v>
      </c>
      <c r="V41">
        <f t="shared" si="20"/>
        <v>-902.75</v>
      </c>
      <c r="W41">
        <f t="shared" si="21"/>
        <v>-953.75</v>
      </c>
      <c r="X41">
        <f t="shared" si="22"/>
        <v>-997</v>
      </c>
      <c r="Y41">
        <f t="shared" si="23"/>
        <v>-1049.5</v>
      </c>
      <c r="Z41">
        <f t="shared" si="24"/>
        <v>-1099.5</v>
      </c>
      <c r="AA41">
        <f t="shared" si="25"/>
        <v>-1132.5</v>
      </c>
      <c r="AB41">
        <f t="shared" si="26"/>
        <v>-1172.5</v>
      </c>
      <c r="AC41">
        <f t="shared" si="27"/>
        <v>-1211.25</v>
      </c>
      <c r="AD41" s="13" t="s">
        <v>531</v>
      </c>
      <c r="AE41">
        <f t="shared" si="43"/>
        <v>-13.52</v>
      </c>
      <c r="AG41" s="17">
        <f t="shared" si="28"/>
        <v>0.99303750706245364</v>
      </c>
      <c r="AW41" s="13" t="s">
        <v>531</v>
      </c>
      <c r="AX41">
        <v>0</v>
      </c>
      <c r="AY41">
        <v>-2</v>
      </c>
      <c r="AZ41">
        <v>-3</v>
      </c>
      <c r="BA41">
        <v>-3</v>
      </c>
      <c r="BB41">
        <v>-3</v>
      </c>
      <c r="BC41">
        <v>-3</v>
      </c>
      <c r="BD41">
        <v>-2</v>
      </c>
      <c r="BE41">
        <v>-3</v>
      </c>
      <c r="BF41">
        <v>-2</v>
      </c>
      <c r="BG41">
        <v>-2</v>
      </c>
      <c r="BH41">
        <v>-1</v>
      </c>
      <c r="BI41">
        <v>-2</v>
      </c>
      <c r="BM41" s="13" t="s">
        <v>531</v>
      </c>
      <c r="BN41">
        <f t="shared" si="45"/>
        <v>-104.25</v>
      </c>
      <c r="BO41">
        <f t="shared" si="46"/>
        <v>-137.75</v>
      </c>
      <c r="BP41">
        <f t="shared" si="47"/>
        <v>-178.25</v>
      </c>
      <c r="BQ41">
        <f t="shared" si="48"/>
        <v>-215</v>
      </c>
      <c r="BR41">
        <f t="shared" si="49"/>
        <v>-242.75</v>
      </c>
      <c r="BS41">
        <f t="shared" si="50"/>
        <v>-265.5</v>
      </c>
      <c r="BT41">
        <f t="shared" si="51"/>
        <v>-288.75</v>
      </c>
      <c r="BU41">
        <f t="shared" si="52"/>
        <v>-309.25</v>
      </c>
      <c r="BV41">
        <f t="shared" si="53"/>
        <v>-331</v>
      </c>
      <c r="BW41">
        <f t="shared" si="54"/>
        <v>-350</v>
      </c>
      <c r="BX41">
        <f t="shared" si="55"/>
        <v>-369</v>
      </c>
      <c r="BY41">
        <f t="shared" si="56"/>
        <v>-383.5</v>
      </c>
      <c r="BZ41" s="13" t="s">
        <v>531</v>
      </c>
      <c r="CA41">
        <f t="shared" si="57"/>
        <v>-5.79</v>
      </c>
      <c r="CC41" s="17">
        <f t="shared" si="58"/>
        <v>0.98825558257793533</v>
      </c>
      <c r="CS41" s="13" t="s">
        <v>531</v>
      </c>
      <c r="CT41" s="18">
        <v>24</v>
      </c>
      <c r="CU41" s="19">
        <v>25</v>
      </c>
      <c r="CV41" s="20">
        <v>21</v>
      </c>
      <c r="CW41" s="20">
        <v>21</v>
      </c>
      <c r="CX41" s="20">
        <v>19</v>
      </c>
      <c r="CY41" s="20">
        <v>24</v>
      </c>
      <c r="CZ41" s="20">
        <v>23</v>
      </c>
      <c r="DA41" s="20">
        <v>20</v>
      </c>
      <c r="DB41" s="20">
        <v>23</v>
      </c>
      <c r="DC41" s="20">
        <v>23</v>
      </c>
      <c r="DD41" s="20">
        <v>21</v>
      </c>
      <c r="DE41" s="21">
        <v>25</v>
      </c>
      <c r="DI41" s="13" t="s">
        <v>531</v>
      </c>
      <c r="DJ41">
        <f t="shared" si="42"/>
        <v>-558.25</v>
      </c>
      <c r="DK41">
        <f t="shared" si="29"/>
        <v>-647</v>
      </c>
      <c r="DL41">
        <f t="shared" si="30"/>
        <v>-734.75</v>
      </c>
      <c r="DM41">
        <f t="shared" si="31"/>
        <v>-808.75</v>
      </c>
      <c r="DN41">
        <f t="shared" si="32"/>
        <v>-886.75</v>
      </c>
      <c r="DO41">
        <f t="shared" si="33"/>
        <v>-932.75</v>
      </c>
      <c r="DP41">
        <f t="shared" si="34"/>
        <v>-977</v>
      </c>
      <c r="DQ41">
        <f t="shared" si="35"/>
        <v>-1032.5</v>
      </c>
      <c r="DR41">
        <f t="shared" si="36"/>
        <v>-1079.5</v>
      </c>
      <c r="DS41">
        <f t="shared" si="37"/>
        <v>-1112.5</v>
      </c>
      <c r="DT41">
        <f t="shared" si="38"/>
        <v>-1154.5</v>
      </c>
      <c r="DU41">
        <f t="shared" si="39"/>
        <v>-1189.25</v>
      </c>
      <c r="DV41" s="13" t="s">
        <v>531</v>
      </c>
      <c r="DW41">
        <f t="shared" si="44"/>
        <v>-13.44</v>
      </c>
      <c r="DY41" s="17">
        <f t="shared" si="40"/>
        <v>0.98858143607705773</v>
      </c>
    </row>
    <row r="42" spans="1:129" x14ac:dyDescent="0.25">
      <c r="A42" s="13" t="s">
        <v>532</v>
      </c>
      <c r="B42">
        <v>542</v>
      </c>
      <c r="C42">
        <v>704</v>
      </c>
      <c r="D42">
        <v>995</v>
      </c>
      <c r="E42">
        <v>1313</v>
      </c>
      <c r="F42">
        <v>1750</v>
      </c>
      <c r="G42">
        <v>2159</v>
      </c>
      <c r="H42">
        <v>2601</v>
      </c>
      <c r="I42">
        <v>2968</v>
      </c>
      <c r="J42">
        <v>3319</v>
      </c>
      <c r="K42">
        <v>3668</v>
      </c>
      <c r="L42">
        <v>3916</v>
      </c>
      <c r="M42">
        <v>4239</v>
      </c>
      <c r="Q42" s="13" t="s">
        <v>532</v>
      </c>
      <c r="R42">
        <f t="shared" si="41"/>
        <v>-40.25</v>
      </c>
      <c r="S42">
        <f t="shared" si="17"/>
        <v>32</v>
      </c>
      <c r="T42">
        <f t="shared" si="18"/>
        <v>239.25</v>
      </c>
      <c r="U42">
        <f t="shared" si="19"/>
        <v>483.25</v>
      </c>
      <c r="V42">
        <f t="shared" si="20"/>
        <v>844.25</v>
      </c>
      <c r="W42">
        <f t="shared" si="21"/>
        <v>1202.25</v>
      </c>
      <c r="X42">
        <f t="shared" si="22"/>
        <v>1601</v>
      </c>
      <c r="Y42">
        <f t="shared" si="23"/>
        <v>1915.5</v>
      </c>
      <c r="Z42">
        <f t="shared" si="24"/>
        <v>2216.5</v>
      </c>
      <c r="AA42">
        <f t="shared" si="25"/>
        <v>2532.5</v>
      </c>
      <c r="AB42">
        <f t="shared" si="26"/>
        <v>2740.5</v>
      </c>
      <c r="AC42">
        <f t="shared" si="27"/>
        <v>3024.75</v>
      </c>
      <c r="AD42" s="13" t="s">
        <v>532</v>
      </c>
      <c r="AE42">
        <f t="shared" si="43"/>
        <v>65</v>
      </c>
      <c r="AG42" s="17">
        <f t="shared" si="28"/>
        <v>0.99254079166463105</v>
      </c>
      <c r="AW42" s="13" t="s">
        <v>532</v>
      </c>
      <c r="AX42">
        <v>83</v>
      </c>
      <c r="AY42">
        <v>143</v>
      </c>
      <c r="AZ42">
        <v>198</v>
      </c>
      <c r="BA42">
        <v>291</v>
      </c>
      <c r="BB42">
        <v>408</v>
      </c>
      <c r="BC42">
        <v>494</v>
      </c>
      <c r="BD42">
        <v>607</v>
      </c>
      <c r="BE42">
        <v>724</v>
      </c>
      <c r="BF42">
        <v>825</v>
      </c>
      <c r="BG42">
        <v>939</v>
      </c>
      <c r="BH42">
        <v>1022</v>
      </c>
      <c r="BI42">
        <v>1131</v>
      </c>
      <c r="BM42" s="13" t="s">
        <v>532</v>
      </c>
      <c r="BN42">
        <f t="shared" si="45"/>
        <v>-21.25</v>
      </c>
      <c r="BO42">
        <f t="shared" si="46"/>
        <v>7.25</v>
      </c>
      <c r="BP42">
        <f t="shared" si="47"/>
        <v>22.75</v>
      </c>
      <c r="BQ42">
        <f t="shared" si="48"/>
        <v>79</v>
      </c>
      <c r="BR42">
        <f t="shared" si="49"/>
        <v>168.25</v>
      </c>
      <c r="BS42">
        <f t="shared" si="50"/>
        <v>231.5</v>
      </c>
      <c r="BT42">
        <f t="shared" si="51"/>
        <v>320.25</v>
      </c>
      <c r="BU42">
        <f t="shared" si="52"/>
        <v>417.75</v>
      </c>
      <c r="BV42">
        <f t="shared" si="53"/>
        <v>496</v>
      </c>
      <c r="BW42">
        <f t="shared" si="54"/>
        <v>591</v>
      </c>
      <c r="BX42">
        <f t="shared" si="55"/>
        <v>654</v>
      </c>
      <c r="BY42">
        <f t="shared" si="56"/>
        <v>749.5</v>
      </c>
      <c r="BZ42" s="13" t="s">
        <v>532</v>
      </c>
      <c r="CA42">
        <f t="shared" si="57"/>
        <v>14.31</v>
      </c>
      <c r="CC42" s="17">
        <f t="shared" si="58"/>
        <v>0.9927743962301202</v>
      </c>
      <c r="CS42" s="13" t="s">
        <v>532</v>
      </c>
      <c r="CT42" s="18">
        <v>4063</v>
      </c>
      <c r="CU42" s="19">
        <v>5312</v>
      </c>
      <c r="CV42" s="20">
        <v>6373</v>
      </c>
      <c r="CW42" s="20">
        <v>7510</v>
      </c>
      <c r="CX42" s="20">
        <v>8744</v>
      </c>
      <c r="CY42" s="20">
        <v>10073</v>
      </c>
      <c r="CZ42" s="20">
        <v>11476</v>
      </c>
      <c r="DA42" s="20">
        <v>12934</v>
      </c>
      <c r="DB42" s="20">
        <v>14514</v>
      </c>
      <c r="DC42" s="20">
        <v>16182</v>
      </c>
      <c r="DD42" s="20">
        <v>17937</v>
      </c>
      <c r="DE42" s="21">
        <v>19738</v>
      </c>
      <c r="DI42" s="13" t="s">
        <v>532</v>
      </c>
      <c r="DJ42">
        <f t="shared" si="42"/>
        <v>3480.75</v>
      </c>
      <c r="DK42">
        <f t="shared" si="29"/>
        <v>4640</v>
      </c>
      <c r="DL42">
        <f t="shared" si="30"/>
        <v>5617.25</v>
      </c>
      <c r="DM42">
        <f t="shared" si="31"/>
        <v>6680.25</v>
      </c>
      <c r="DN42">
        <f t="shared" si="32"/>
        <v>7838.25</v>
      </c>
      <c r="DO42">
        <f t="shared" si="33"/>
        <v>9116.25</v>
      </c>
      <c r="DP42">
        <f t="shared" si="34"/>
        <v>10476</v>
      </c>
      <c r="DQ42">
        <f t="shared" si="35"/>
        <v>11881.5</v>
      </c>
      <c r="DR42">
        <f t="shared" si="36"/>
        <v>13411.5</v>
      </c>
      <c r="DS42">
        <f t="shared" si="37"/>
        <v>15046.5</v>
      </c>
      <c r="DT42">
        <f t="shared" si="38"/>
        <v>16761.5</v>
      </c>
      <c r="DU42">
        <f t="shared" si="39"/>
        <v>18523.75</v>
      </c>
      <c r="DV42" s="13" t="s">
        <v>532</v>
      </c>
      <c r="DW42">
        <f t="shared" si="44"/>
        <v>233.1</v>
      </c>
      <c r="DY42" s="17">
        <f t="shared" si="40"/>
        <v>0.99829684221317916</v>
      </c>
    </row>
    <row r="43" spans="1:129" x14ac:dyDescent="0.25">
      <c r="A43" s="13" t="s">
        <v>533</v>
      </c>
      <c r="B43">
        <v>548</v>
      </c>
      <c r="C43">
        <v>651</v>
      </c>
      <c r="D43">
        <v>858</v>
      </c>
      <c r="E43">
        <v>1152</v>
      </c>
      <c r="F43">
        <v>1495</v>
      </c>
      <c r="G43">
        <v>1838</v>
      </c>
      <c r="H43">
        <v>2220</v>
      </c>
      <c r="I43">
        <v>2546</v>
      </c>
      <c r="J43">
        <v>2868</v>
      </c>
      <c r="K43">
        <v>3167</v>
      </c>
      <c r="L43">
        <v>3455</v>
      </c>
      <c r="M43">
        <v>3727</v>
      </c>
      <c r="Q43" s="13" t="s">
        <v>533</v>
      </c>
      <c r="R43">
        <f t="shared" si="41"/>
        <v>-34.25</v>
      </c>
      <c r="S43">
        <f t="shared" si="17"/>
        <v>-21</v>
      </c>
      <c r="T43">
        <f t="shared" si="18"/>
        <v>102.25</v>
      </c>
      <c r="U43">
        <f t="shared" si="19"/>
        <v>322.25</v>
      </c>
      <c r="V43">
        <f t="shared" si="20"/>
        <v>589.25</v>
      </c>
      <c r="W43">
        <f t="shared" si="21"/>
        <v>881.25</v>
      </c>
      <c r="X43">
        <f t="shared" si="22"/>
        <v>1220</v>
      </c>
      <c r="Y43">
        <f t="shared" si="23"/>
        <v>1493.5</v>
      </c>
      <c r="Z43">
        <f t="shared" si="24"/>
        <v>1765.5</v>
      </c>
      <c r="AA43">
        <f t="shared" si="25"/>
        <v>2031.5</v>
      </c>
      <c r="AB43">
        <f t="shared" si="26"/>
        <v>2279.5</v>
      </c>
      <c r="AC43">
        <f t="shared" si="27"/>
        <v>2512.75</v>
      </c>
      <c r="AD43" s="13" t="s">
        <v>533</v>
      </c>
      <c r="AE43">
        <f t="shared" si="43"/>
        <v>52.08</v>
      </c>
      <c r="AG43" s="17">
        <f t="shared" si="28"/>
        <v>0.99612117722065685</v>
      </c>
      <c r="AW43" s="13" t="s">
        <v>533</v>
      </c>
      <c r="AX43">
        <v>96</v>
      </c>
      <c r="AY43">
        <v>150</v>
      </c>
      <c r="AZ43">
        <v>221</v>
      </c>
      <c r="BA43">
        <v>317</v>
      </c>
      <c r="BB43">
        <v>430</v>
      </c>
      <c r="BC43">
        <v>536</v>
      </c>
      <c r="BD43">
        <v>654</v>
      </c>
      <c r="BE43">
        <v>766</v>
      </c>
      <c r="BF43">
        <v>898</v>
      </c>
      <c r="BG43">
        <v>1017</v>
      </c>
      <c r="BH43">
        <v>1141</v>
      </c>
      <c r="BI43">
        <v>1246</v>
      </c>
      <c r="BM43" s="13" t="s">
        <v>533</v>
      </c>
      <c r="BN43">
        <f t="shared" si="45"/>
        <v>-8.25</v>
      </c>
      <c r="BO43">
        <f t="shared" si="46"/>
        <v>14.25</v>
      </c>
      <c r="BP43">
        <f t="shared" si="47"/>
        <v>45.75</v>
      </c>
      <c r="BQ43">
        <f t="shared" si="48"/>
        <v>105</v>
      </c>
      <c r="BR43">
        <f t="shared" si="49"/>
        <v>190.25</v>
      </c>
      <c r="BS43">
        <f t="shared" si="50"/>
        <v>273.5</v>
      </c>
      <c r="BT43">
        <f t="shared" si="51"/>
        <v>367.25</v>
      </c>
      <c r="BU43">
        <f t="shared" si="52"/>
        <v>459.75</v>
      </c>
      <c r="BV43">
        <f t="shared" si="53"/>
        <v>569</v>
      </c>
      <c r="BW43">
        <f t="shared" si="54"/>
        <v>669</v>
      </c>
      <c r="BX43">
        <f t="shared" si="55"/>
        <v>773</v>
      </c>
      <c r="BY43">
        <f t="shared" si="56"/>
        <v>864.5</v>
      </c>
      <c r="BZ43" s="13" t="s">
        <v>533</v>
      </c>
      <c r="CA43">
        <f t="shared" si="57"/>
        <v>15.37</v>
      </c>
      <c r="CC43" s="17">
        <f t="shared" si="58"/>
        <v>0.9938343096938399</v>
      </c>
      <c r="CS43" s="13" t="s">
        <v>533</v>
      </c>
      <c r="CT43" s="18">
        <v>4159</v>
      </c>
      <c r="CU43" s="19">
        <v>5310</v>
      </c>
      <c r="CV43" s="20">
        <v>6312</v>
      </c>
      <c r="CW43" s="20">
        <v>7441</v>
      </c>
      <c r="CX43" s="20">
        <v>8657</v>
      </c>
      <c r="CY43" s="20">
        <v>9906</v>
      </c>
      <c r="CZ43" s="20">
        <v>11264</v>
      </c>
      <c r="DA43" s="20">
        <v>12695</v>
      </c>
      <c r="DB43" s="20">
        <v>14220</v>
      </c>
      <c r="DC43" s="20">
        <v>15837</v>
      </c>
      <c r="DD43" s="20">
        <v>17452</v>
      </c>
      <c r="DE43" s="21">
        <v>19158</v>
      </c>
      <c r="DI43" s="13" t="s">
        <v>533</v>
      </c>
      <c r="DJ43">
        <f t="shared" si="42"/>
        <v>3576.75</v>
      </c>
      <c r="DK43">
        <f t="shared" si="29"/>
        <v>4638</v>
      </c>
      <c r="DL43">
        <f t="shared" si="30"/>
        <v>5556.25</v>
      </c>
      <c r="DM43">
        <f t="shared" si="31"/>
        <v>6611.25</v>
      </c>
      <c r="DN43">
        <f t="shared" si="32"/>
        <v>7751.25</v>
      </c>
      <c r="DO43">
        <f t="shared" si="33"/>
        <v>8949.25</v>
      </c>
      <c r="DP43">
        <f t="shared" si="34"/>
        <v>10264</v>
      </c>
      <c r="DQ43">
        <f t="shared" si="35"/>
        <v>11642.5</v>
      </c>
      <c r="DR43">
        <f t="shared" si="36"/>
        <v>13117.5</v>
      </c>
      <c r="DS43">
        <f t="shared" si="37"/>
        <v>14701.5</v>
      </c>
      <c r="DT43">
        <f t="shared" si="38"/>
        <v>16276.5</v>
      </c>
      <c r="DU43">
        <f t="shared" si="39"/>
        <v>17943.75</v>
      </c>
      <c r="DV43" s="13" t="s">
        <v>533</v>
      </c>
      <c r="DW43">
        <f t="shared" si="44"/>
        <v>226.38</v>
      </c>
      <c r="DY43" s="17">
        <f t="shared" si="40"/>
        <v>0.99919691309033476</v>
      </c>
    </row>
    <row r="44" spans="1:129" x14ac:dyDescent="0.25">
      <c r="A44" s="13" t="s">
        <v>534</v>
      </c>
      <c r="B44">
        <v>525</v>
      </c>
      <c r="C44">
        <v>594</v>
      </c>
      <c r="D44">
        <v>696</v>
      </c>
      <c r="E44">
        <v>829</v>
      </c>
      <c r="F44">
        <v>964</v>
      </c>
      <c r="G44">
        <v>1129</v>
      </c>
      <c r="H44">
        <v>1296</v>
      </c>
      <c r="I44">
        <v>1481</v>
      </c>
      <c r="J44">
        <v>1667</v>
      </c>
      <c r="K44">
        <v>1817</v>
      </c>
      <c r="L44">
        <v>2014</v>
      </c>
      <c r="M44">
        <v>2203</v>
      </c>
      <c r="Q44" s="13" t="s">
        <v>534</v>
      </c>
      <c r="R44">
        <f t="shared" si="41"/>
        <v>-57.25</v>
      </c>
      <c r="S44">
        <f t="shared" si="17"/>
        <v>-78</v>
      </c>
      <c r="T44">
        <f t="shared" si="18"/>
        <v>-59.75</v>
      </c>
      <c r="U44">
        <f t="shared" si="19"/>
        <v>-0.75</v>
      </c>
      <c r="V44">
        <f t="shared" si="20"/>
        <v>58.25</v>
      </c>
      <c r="W44">
        <f t="shared" si="21"/>
        <v>172.25</v>
      </c>
      <c r="X44">
        <f t="shared" si="22"/>
        <v>296</v>
      </c>
      <c r="Y44">
        <f t="shared" si="23"/>
        <v>428.5</v>
      </c>
      <c r="Z44">
        <f t="shared" si="24"/>
        <v>564.5</v>
      </c>
      <c r="AA44">
        <f t="shared" si="25"/>
        <v>681.5</v>
      </c>
      <c r="AB44">
        <f t="shared" si="26"/>
        <v>838.5</v>
      </c>
      <c r="AC44">
        <f t="shared" si="27"/>
        <v>988.75</v>
      </c>
      <c r="AD44" s="13" t="s">
        <v>534</v>
      </c>
      <c r="AE44">
        <f t="shared" si="43"/>
        <v>15.1</v>
      </c>
      <c r="AG44" s="17">
        <f t="shared" si="28"/>
        <v>0.96914183703829659</v>
      </c>
      <c r="AW44" s="13" t="s">
        <v>534</v>
      </c>
      <c r="AX44">
        <v>93</v>
      </c>
      <c r="AY44">
        <v>132</v>
      </c>
      <c r="AZ44">
        <v>196</v>
      </c>
      <c r="BA44">
        <v>284</v>
      </c>
      <c r="BB44">
        <v>392</v>
      </c>
      <c r="BC44">
        <v>493</v>
      </c>
      <c r="BD44">
        <v>592</v>
      </c>
      <c r="BE44">
        <v>697</v>
      </c>
      <c r="BF44">
        <v>807</v>
      </c>
      <c r="BG44">
        <v>927</v>
      </c>
      <c r="BH44">
        <v>1037</v>
      </c>
      <c r="BI44">
        <v>1117</v>
      </c>
      <c r="BM44" s="13" t="s">
        <v>534</v>
      </c>
      <c r="BN44">
        <f t="shared" si="45"/>
        <v>-11.25</v>
      </c>
      <c r="BO44">
        <f t="shared" si="46"/>
        <v>-3.75</v>
      </c>
      <c r="BP44">
        <f t="shared" si="47"/>
        <v>20.75</v>
      </c>
      <c r="BQ44">
        <f t="shared" si="48"/>
        <v>72</v>
      </c>
      <c r="BR44">
        <f t="shared" si="49"/>
        <v>152.25</v>
      </c>
      <c r="BS44">
        <f t="shared" si="50"/>
        <v>230.5</v>
      </c>
      <c r="BT44">
        <f t="shared" si="51"/>
        <v>305.25</v>
      </c>
      <c r="BU44">
        <f t="shared" si="52"/>
        <v>390.75</v>
      </c>
      <c r="BV44">
        <f t="shared" si="53"/>
        <v>478</v>
      </c>
      <c r="BW44">
        <f t="shared" si="54"/>
        <v>579</v>
      </c>
      <c r="BX44">
        <f t="shared" si="55"/>
        <v>669</v>
      </c>
      <c r="BY44">
        <f t="shared" si="56"/>
        <v>735.5</v>
      </c>
      <c r="BZ44" s="13" t="s">
        <v>534</v>
      </c>
      <c r="CA44">
        <f t="shared" si="57"/>
        <v>14.19</v>
      </c>
      <c r="CC44" s="17">
        <f t="shared" si="58"/>
        <v>0.99093300393457651</v>
      </c>
      <c r="CS44" s="13" t="s">
        <v>534</v>
      </c>
      <c r="CT44" s="18">
        <v>4108</v>
      </c>
      <c r="CU44" s="19">
        <v>5285</v>
      </c>
      <c r="CV44" s="20">
        <v>6258</v>
      </c>
      <c r="CW44" s="20">
        <v>7318</v>
      </c>
      <c r="CX44" s="20">
        <v>8465</v>
      </c>
      <c r="CY44" s="20">
        <v>9683</v>
      </c>
      <c r="CZ44" s="20">
        <v>10991</v>
      </c>
      <c r="DA44" s="20">
        <v>12390</v>
      </c>
      <c r="DB44" s="20">
        <v>13936</v>
      </c>
      <c r="DC44" s="20">
        <v>15481</v>
      </c>
      <c r="DD44" s="20">
        <v>17137</v>
      </c>
      <c r="DE44" s="21">
        <v>18844</v>
      </c>
      <c r="DI44" s="13" t="s">
        <v>534</v>
      </c>
      <c r="DJ44">
        <f t="shared" si="42"/>
        <v>3525.75</v>
      </c>
      <c r="DK44">
        <f t="shared" si="29"/>
        <v>4613</v>
      </c>
      <c r="DL44">
        <f t="shared" si="30"/>
        <v>5502.25</v>
      </c>
      <c r="DM44">
        <f t="shared" si="31"/>
        <v>6488.25</v>
      </c>
      <c r="DN44">
        <f t="shared" si="32"/>
        <v>7559.25</v>
      </c>
      <c r="DO44">
        <f t="shared" si="33"/>
        <v>8726.25</v>
      </c>
      <c r="DP44">
        <f t="shared" si="34"/>
        <v>9991</v>
      </c>
      <c r="DQ44">
        <f t="shared" si="35"/>
        <v>11337.5</v>
      </c>
      <c r="DR44">
        <f t="shared" si="36"/>
        <v>12833.5</v>
      </c>
      <c r="DS44">
        <f t="shared" si="37"/>
        <v>14345.5</v>
      </c>
      <c r="DT44">
        <f t="shared" si="38"/>
        <v>15961.5</v>
      </c>
      <c r="DU44">
        <f t="shared" si="39"/>
        <v>17629.75</v>
      </c>
      <c r="DV44" s="13" t="s">
        <v>534</v>
      </c>
      <c r="DW44">
        <f t="shared" si="44"/>
        <v>214.86</v>
      </c>
      <c r="DY44" s="17">
        <f t="shared" si="40"/>
        <v>0.99858166024556594</v>
      </c>
    </row>
    <row r="45" spans="1:129" x14ac:dyDescent="0.25">
      <c r="A45" s="13" t="s">
        <v>535</v>
      </c>
      <c r="B45">
        <v>510</v>
      </c>
      <c r="C45">
        <v>585</v>
      </c>
      <c r="D45">
        <v>648</v>
      </c>
      <c r="E45">
        <v>725</v>
      </c>
      <c r="F45">
        <v>776</v>
      </c>
      <c r="G45">
        <v>844</v>
      </c>
      <c r="H45">
        <v>915</v>
      </c>
      <c r="I45">
        <v>972</v>
      </c>
      <c r="J45">
        <v>1054</v>
      </c>
      <c r="K45">
        <v>1109</v>
      </c>
      <c r="L45">
        <v>1170</v>
      </c>
      <c r="M45">
        <v>1226</v>
      </c>
      <c r="Q45" s="13" t="s">
        <v>535</v>
      </c>
      <c r="R45">
        <f t="shared" si="41"/>
        <v>-72.25</v>
      </c>
      <c r="S45">
        <f t="shared" si="17"/>
        <v>-87</v>
      </c>
      <c r="T45">
        <f t="shared" si="18"/>
        <v>-107.75</v>
      </c>
      <c r="U45">
        <f t="shared" si="19"/>
        <v>-104.75</v>
      </c>
      <c r="V45">
        <f t="shared" si="20"/>
        <v>-129.75</v>
      </c>
      <c r="W45">
        <f t="shared" si="21"/>
        <v>-112.75</v>
      </c>
      <c r="X45">
        <f t="shared" si="22"/>
        <v>-85</v>
      </c>
      <c r="Y45">
        <f t="shared" si="23"/>
        <v>-80.5</v>
      </c>
      <c r="Z45">
        <f t="shared" si="24"/>
        <v>-48.5</v>
      </c>
      <c r="AA45">
        <f t="shared" si="25"/>
        <v>-26.5</v>
      </c>
      <c r="AB45">
        <f t="shared" si="26"/>
        <v>-5.5</v>
      </c>
      <c r="AC45">
        <f t="shared" si="27"/>
        <v>11.75</v>
      </c>
      <c r="AD45" s="13" t="s">
        <v>535</v>
      </c>
      <c r="AE45">
        <f t="shared" si="43"/>
        <v>-0.8</v>
      </c>
      <c r="AG45" s="17">
        <f t="shared" si="28"/>
        <v>0.2139037433155081</v>
      </c>
      <c r="AW45" s="13" t="s">
        <v>535</v>
      </c>
      <c r="AX45">
        <v>89</v>
      </c>
      <c r="AY45">
        <v>131</v>
      </c>
      <c r="AZ45">
        <v>196</v>
      </c>
      <c r="BA45">
        <v>291</v>
      </c>
      <c r="BB45">
        <v>398</v>
      </c>
      <c r="BC45">
        <v>492</v>
      </c>
      <c r="BD45">
        <v>598</v>
      </c>
      <c r="BE45">
        <v>687</v>
      </c>
      <c r="BF45">
        <v>798</v>
      </c>
      <c r="BG45">
        <v>878</v>
      </c>
      <c r="BH45">
        <v>977</v>
      </c>
      <c r="BI45">
        <v>1068</v>
      </c>
      <c r="BM45" s="13" t="s">
        <v>535</v>
      </c>
      <c r="BN45">
        <f t="shared" si="45"/>
        <v>-15.25</v>
      </c>
      <c r="BO45">
        <f t="shared" si="46"/>
        <v>-4.75</v>
      </c>
      <c r="BP45">
        <f t="shared" si="47"/>
        <v>20.75</v>
      </c>
      <c r="BQ45">
        <f t="shared" si="48"/>
        <v>79</v>
      </c>
      <c r="BR45">
        <f t="shared" si="49"/>
        <v>158.25</v>
      </c>
      <c r="BS45">
        <f t="shared" si="50"/>
        <v>229.5</v>
      </c>
      <c r="BT45">
        <f t="shared" si="51"/>
        <v>311.25</v>
      </c>
      <c r="BU45">
        <f t="shared" si="52"/>
        <v>380.75</v>
      </c>
      <c r="BV45">
        <f t="shared" si="53"/>
        <v>469</v>
      </c>
      <c r="BW45">
        <f t="shared" si="54"/>
        <v>530</v>
      </c>
      <c r="BX45">
        <f t="shared" si="55"/>
        <v>609</v>
      </c>
      <c r="BY45">
        <f t="shared" si="56"/>
        <v>686.5</v>
      </c>
      <c r="BZ45" s="13" t="s">
        <v>535</v>
      </c>
      <c r="CA45">
        <f t="shared" si="57"/>
        <v>14.11</v>
      </c>
      <c r="CC45" s="17">
        <f t="shared" si="58"/>
        <v>0.99662405858840186</v>
      </c>
      <c r="CS45" s="13" t="s">
        <v>535</v>
      </c>
      <c r="CT45" s="18">
        <v>4243</v>
      </c>
      <c r="CU45" s="19">
        <v>5329</v>
      </c>
      <c r="CV45" s="20">
        <v>6380</v>
      </c>
      <c r="CW45" s="20">
        <v>7495</v>
      </c>
      <c r="CX45" s="20">
        <v>8640</v>
      </c>
      <c r="CY45" s="20">
        <v>9931</v>
      </c>
      <c r="CZ45" s="20">
        <v>11308</v>
      </c>
      <c r="DA45" s="20">
        <v>12768</v>
      </c>
      <c r="DB45" s="20">
        <v>14294</v>
      </c>
      <c r="DC45" s="20">
        <v>15917</v>
      </c>
      <c r="DD45" s="20">
        <v>17653</v>
      </c>
      <c r="DE45" s="21">
        <v>19429</v>
      </c>
      <c r="DI45" s="13" t="s">
        <v>535</v>
      </c>
      <c r="DJ45">
        <f t="shared" si="42"/>
        <v>3660.75</v>
      </c>
      <c r="DK45">
        <f t="shared" si="29"/>
        <v>4657</v>
      </c>
      <c r="DL45">
        <f t="shared" si="30"/>
        <v>5624.25</v>
      </c>
      <c r="DM45">
        <f t="shared" si="31"/>
        <v>6665.25</v>
      </c>
      <c r="DN45">
        <f t="shared" si="32"/>
        <v>7734.25</v>
      </c>
      <c r="DO45">
        <f t="shared" si="33"/>
        <v>8974.25</v>
      </c>
      <c r="DP45">
        <f t="shared" si="34"/>
        <v>10308</v>
      </c>
      <c r="DQ45">
        <f t="shared" si="35"/>
        <v>11715.5</v>
      </c>
      <c r="DR45">
        <f t="shared" si="36"/>
        <v>13191.5</v>
      </c>
      <c r="DS45">
        <f t="shared" si="37"/>
        <v>14781.5</v>
      </c>
      <c r="DT45">
        <f t="shared" si="38"/>
        <v>16477.5</v>
      </c>
      <c r="DU45">
        <f t="shared" si="39"/>
        <v>18214.75</v>
      </c>
      <c r="DV45" s="13" t="s">
        <v>535</v>
      </c>
      <c r="DW45">
        <f t="shared" si="44"/>
        <v>222.38</v>
      </c>
      <c r="DY45" s="17">
        <f t="shared" si="40"/>
        <v>0.9982361492512577</v>
      </c>
    </row>
    <row r="46" spans="1:129" x14ac:dyDescent="0.25">
      <c r="A46" s="13" t="s">
        <v>536</v>
      </c>
      <c r="B46">
        <v>508</v>
      </c>
      <c r="C46">
        <v>571</v>
      </c>
      <c r="D46">
        <v>643</v>
      </c>
      <c r="E46">
        <v>714</v>
      </c>
      <c r="F46">
        <v>770</v>
      </c>
      <c r="G46">
        <v>811</v>
      </c>
      <c r="H46">
        <v>872</v>
      </c>
      <c r="I46">
        <v>911</v>
      </c>
      <c r="J46">
        <v>956</v>
      </c>
      <c r="K46">
        <v>1015</v>
      </c>
      <c r="L46">
        <v>1041</v>
      </c>
      <c r="M46">
        <v>1093</v>
      </c>
      <c r="Q46" s="13" t="s">
        <v>536</v>
      </c>
      <c r="R46">
        <f t="shared" si="41"/>
        <v>-74.25</v>
      </c>
      <c r="S46">
        <f t="shared" si="17"/>
        <v>-101</v>
      </c>
      <c r="T46">
        <f t="shared" si="18"/>
        <v>-112.75</v>
      </c>
      <c r="U46">
        <f t="shared" si="19"/>
        <v>-115.75</v>
      </c>
      <c r="V46">
        <f t="shared" si="20"/>
        <v>-135.75</v>
      </c>
      <c r="W46">
        <f t="shared" si="21"/>
        <v>-145.75</v>
      </c>
      <c r="X46">
        <f t="shared" si="22"/>
        <v>-128</v>
      </c>
      <c r="Y46">
        <f t="shared" si="23"/>
        <v>-141.5</v>
      </c>
      <c r="Z46">
        <f t="shared" si="24"/>
        <v>-146.5</v>
      </c>
      <c r="AA46">
        <f t="shared" si="25"/>
        <v>-120.5</v>
      </c>
      <c r="AB46">
        <f t="shared" si="26"/>
        <v>-134.5</v>
      </c>
      <c r="AC46">
        <f t="shared" si="27"/>
        <v>-121.25</v>
      </c>
      <c r="AD46" s="13" t="s">
        <v>536</v>
      </c>
      <c r="AE46">
        <f t="shared" si="43"/>
        <v>-2.38</v>
      </c>
      <c r="AG46" s="17">
        <f t="shared" si="28"/>
        <v>0.93564585398083933</v>
      </c>
      <c r="AW46" s="13" t="s">
        <v>536</v>
      </c>
      <c r="AX46">
        <v>97</v>
      </c>
      <c r="AY46">
        <v>162</v>
      </c>
      <c r="AZ46">
        <v>240</v>
      </c>
      <c r="BA46">
        <v>333</v>
      </c>
      <c r="BB46">
        <v>456</v>
      </c>
      <c r="BC46">
        <v>562</v>
      </c>
      <c r="BD46">
        <v>674</v>
      </c>
      <c r="BE46">
        <v>783</v>
      </c>
      <c r="BF46">
        <v>883</v>
      </c>
      <c r="BG46">
        <v>981</v>
      </c>
      <c r="BH46">
        <v>1089</v>
      </c>
      <c r="BI46">
        <v>1175</v>
      </c>
      <c r="BM46" s="13" t="s">
        <v>536</v>
      </c>
      <c r="BN46">
        <f t="shared" si="45"/>
        <v>-7.25</v>
      </c>
      <c r="BO46">
        <f t="shared" si="46"/>
        <v>26.25</v>
      </c>
      <c r="BP46">
        <f t="shared" si="47"/>
        <v>64.75</v>
      </c>
      <c r="BQ46">
        <f t="shared" si="48"/>
        <v>121</v>
      </c>
      <c r="BR46">
        <f t="shared" si="49"/>
        <v>216.25</v>
      </c>
      <c r="BS46">
        <f t="shared" si="50"/>
        <v>299.5</v>
      </c>
      <c r="BT46">
        <f t="shared" si="51"/>
        <v>387.25</v>
      </c>
      <c r="BU46">
        <f t="shared" si="52"/>
        <v>476.75</v>
      </c>
      <c r="BV46">
        <f t="shared" si="53"/>
        <v>554</v>
      </c>
      <c r="BW46">
        <f t="shared" si="54"/>
        <v>633</v>
      </c>
      <c r="BX46">
        <f t="shared" si="55"/>
        <v>721</v>
      </c>
      <c r="BY46">
        <f t="shared" si="56"/>
        <v>793.5</v>
      </c>
      <c r="BZ46" s="13" t="s">
        <v>536</v>
      </c>
      <c r="CA46">
        <f t="shared" si="57"/>
        <v>15.99</v>
      </c>
      <c r="CC46" s="17">
        <f t="shared" si="58"/>
        <v>0.99032297422132398</v>
      </c>
      <c r="CS46" s="13" t="s">
        <v>536</v>
      </c>
      <c r="CT46" s="18">
        <v>4197</v>
      </c>
      <c r="CU46" s="19">
        <v>5268</v>
      </c>
      <c r="CV46" s="20">
        <v>6269</v>
      </c>
      <c r="CW46" s="20">
        <v>7333</v>
      </c>
      <c r="CX46" s="20">
        <v>8448</v>
      </c>
      <c r="CY46" s="20">
        <v>9636</v>
      </c>
      <c r="CZ46" s="20">
        <v>10896</v>
      </c>
      <c r="DA46" s="20">
        <v>12235</v>
      </c>
      <c r="DB46" s="20">
        <v>14393</v>
      </c>
      <c r="DC46" s="20">
        <v>15981</v>
      </c>
      <c r="DD46" s="20">
        <v>17714</v>
      </c>
      <c r="DE46" s="21">
        <v>19450</v>
      </c>
      <c r="DI46" s="13" t="s">
        <v>536</v>
      </c>
      <c r="DJ46">
        <f t="shared" si="42"/>
        <v>3614.75</v>
      </c>
      <c r="DK46">
        <f t="shared" si="29"/>
        <v>4596</v>
      </c>
      <c r="DL46">
        <f t="shared" si="30"/>
        <v>5513.25</v>
      </c>
      <c r="DM46">
        <f t="shared" si="31"/>
        <v>6503.25</v>
      </c>
      <c r="DN46">
        <f t="shared" si="32"/>
        <v>7542.25</v>
      </c>
      <c r="DO46">
        <f t="shared" si="33"/>
        <v>8679.25</v>
      </c>
      <c r="DP46">
        <f t="shared" si="34"/>
        <v>9896</v>
      </c>
      <c r="DQ46">
        <f t="shared" si="35"/>
        <v>11182.5</v>
      </c>
      <c r="DR46">
        <f t="shared" si="36"/>
        <v>13290.5</v>
      </c>
      <c r="DS46">
        <f t="shared" si="37"/>
        <v>14845.5</v>
      </c>
      <c r="DT46">
        <f t="shared" si="38"/>
        <v>16538.5</v>
      </c>
      <c r="DU46">
        <f t="shared" si="39"/>
        <v>18235.75</v>
      </c>
      <c r="DV46" s="13" t="s">
        <v>536</v>
      </c>
      <c r="DW46">
        <f t="shared" si="44"/>
        <v>210.74</v>
      </c>
      <c r="DY46" s="17">
        <f t="shared" si="40"/>
        <v>0.99900623378070064</v>
      </c>
    </row>
    <row r="47" spans="1:129" x14ac:dyDescent="0.25">
      <c r="A47" s="13" t="s">
        <v>537</v>
      </c>
      <c r="B47">
        <v>520</v>
      </c>
      <c r="C47">
        <v>585</v>
      </c>
      <c r="D47">
        <v>643</v>
      </c>
      <c r="E47">
        <v>681</v>
      </c>
      <c r="F47">
        <v>733</v>
      </c>
      <c r="G47">
        <v>760</v>
      </c>
      <c r="H47">
        <v>802</v>
      </c>
      <c r="I47">
        <v>824</v>
      </c>
      <c r="J47">
        <v>855</v>
      </c>
      <c r="K47">
        <v>880</v>
      </c>
      <c r="L47">
        <v>905</v>
      </c>
      <c r="M47">
        <v>942</v>
      </c>
      <c r="Q47" s="13" t="s">
        <v>537</v>
      </c>
      <c r="R47">
        <f t="shared" si="41"/>
        <v>-62.25</v>
      </c>
      <c r="S47">
        <f t="shared" si="17"/>
        <v>-87</v>
      </c>
      <c r="T47">
        <f t="shared" si="18"/>
        <v>-112.75</v>
      </c>
      <c r="U47">
        <f t="shared" si="19"/>
        <v>-148.75</v>
      </c>
      <c r="V47">
        <f t="shared" si="20"/>
        <v>-172.75</v>
      </c>
      <c r="W47">
        <f t="shared" si="21"/>
        <v>-196.75</v>
      </c>
      <c r="X47">
        <f t="shared" si="22"/>
        <v>-198</v>
      </c>
      <c r="Y47">
        <f t="shared" si="23"/>
        <v>-228.5</v>
      </c>
      <c r="Z47">
        <f t="shared" si="24"/>
        <v>-247.5</v>
      </c>
      <c r="AA47">
        <f t="shared" si="25"/>
        <v>-255.5</v>
      </c>
      <c r="AB47">
        <f t="shared" si="26"/>
        <v>-270.5</v>
      </c>
      <c r="AC47">
        <f t="shared" si="27"/>
        <v>-272.25</v>
      </c>
      <c r="AD47" s="13" t="s">
        <v>537</v>
      </c>
      <c r="AE47">
        <f t="shared" si="43"/>
        <v>-5.52</v>
      </c>
      <c r="AG47" s="17">
        <f t="shared" si="28"/>
        <v>0.98878504672897216</v>
      </c>
      <c r="AW47" s="13" t="s">
        <v>537</v>
      </c>
      <c r="AX47">
        <v>0</v>
      </c>
      <c r="AY47">
        <v>-1</v>
      </c>
      <c r="AZ47">
        <v>-3</v>
      </c>
      <c r="BA47">
        <v>-3</v>
      </c>
      <c r="BB47">
        <v>-3</v>
      </c>
      <c r="BC47">
        <v>-3</v>
      </c>
      <c r="BD47">
        <v>-2</v>
      </c>
      <c r="BE47">
        <v>-3</v>
      </c>
      <c r="BF47">
        <v>-2</v>
      </c>
      <c r="BG47">
        <v>-2</v>
      </c>
      <c r="BH47">
        <v>-2</v>
      </c>
      <c r="BI47">
        <v>-2</v>
      </c>
      <c r="BM47" s="13" t="s">
        <v>537</v>
      </c>
      <c r="BN47">
        <f t="shared" si="45"/>
        <v>-104.25</v>
      </c>
      <c r="BO47">
        <f t="shared" si="46"/>
        <v>-136.75</v>
      </c>
      <c r="BP47">
        <f t="shared" si="47"/>
        <v>-178.25</v>
      </c>
      <c r="BQ47">
        <f t="shared" si="48"/>
        <v>-215</v>
      </c>
      <c r="BR47">
        <f t="shared" si="49"/>
        <v>-242.75</v>
      </c>
      <c r="BS47">
        <f t="shared" si="50"/>
        <v>-265.5</v>
      </c>
      <c r="BT47">
        <f t="shared" si="51"/>
        <v>-288.75</v>
      </c>
      <c r="BU47">
        <f t="shared" si="52"/>
        <v>-309.25</v>
      </c>
      <c r="BV47">
        <f t="shared" si="53"/>
        <v>-331</v>
      </c>
      <c r="BW47">
        <f t="shared" si="54"/>
        <v>-350</v>
      </c>
      <c r="BX47">
        <f t="shared" si="55"/>
        <v>-370</v>
      </c>
      <c r="BY47">
        <f t="shared" si="56"/>
        <v>-383.5</v>
      </c>
      <c r="BZ47" s="13" t="s">
        <v>537</v>
      </c>
      <c r="CA47">
        <f t="shared" si="57"/>
        <v>-5.79</v>
      </c>
      <c r="CC47" s="17">
        <f t="shared" si="58"/>
        <v>0.98825558257793533</v>
      </c>
      <c r="CS47" s="13" t="s">
        <v>537</v>
      </c>
      <c r="CT47" s="18">
        <v>4124</v>
      </c>
      <c r="CU47" s="19">
        <v>4939</v>
      </c>
      <c r="CV47" s="20">
        <v>5619</v>
      </c>
      <c r="CW47" s="20">
        <v>6294</v>
      </c>
      <c r="CX47" s="20">
        <v>6911</v>
      </c>
      <c r="CY47" s="20">
        <v>7522</v>
      </c>
      <c r="CZ47" s="20">
        <v>8054</v>
      </c>
      <c r="DA47" s="20">
        <v>8553</v>
      </c>
      <c r="DB47" s="20">
        <v>9050</v>
      </c>
      <c r="DC47" s="20">
        <v>9541</v>
      </c>
      <c r="DD47" s="20">
        <v>10078</v>
      </c>
      <c r="DE47" s="21">
        <v>10531</v>
      </c>
      <c r="DI47" s="13" t="s">
        <v>537</v>
      </c>
      <c r="DJ47">
        <f t="shared" si="42"/>
        <v>3541.75</v>
      </c>
      <c r="DK47">
        <f t="shared" si="29"/>
        <v>4267</v>
      </c>
      <c r="DL47">
        <f t="shared" si="30"/>
        <v>4863.25</v>
      </c>
      <c r="DM47">
        <f t="shared" si="31"/>
        <v>5464.25</v>
      </c>
      <c r="DN47">
        <f t="shared" si="32"/>
        <v>6005.25</v>
      </c>
      <c r="DO47">
        <f t="shared" si="33"/>
        <v>6565.25</v>
      </c>
      <c r="DP47">
        <f t="shared" si="34"/>
        <v>7054</v>
      </c>
      <c r="DQ47">
        <f t="shared" si="35"/>
        <v>7500.5</v>
      </c>
      <c r="DR47">
        <f t="shared" si="36"/>
        <v>7947.5</v>
      </c>
      <c r="DS47">
        <f t="shared" si="37"/>
        <v>8405.5</v>
      </c>
      <c r="DT47">
        <f t="shared" si="38"/>
        <v>8902.5</v>
      </c>
      <c r="DU47">
        <f t="shared" si="39"/>
        <v>9316.75</v>
      </c>
      <c r="DV47" s="13" t="s">
        <v>537</v>
      </c>
      <c r="DW47">
        <f t="shared" si="44"/>
        <v>112.94</v>
      </c>
      <c r="DY47" s="17">
        <f t="shared" si="40"/>
        <v>0.99954092458590815</v>
      </c>
    </row>
    <row r="48" spans="1:129" x14ac:dyDescent="0.25">
      <c r="A48" s="13" t="s">
        <v>538</v>
      </c>
      <c r="B48">
        <v>533</v>
      </c>
      <c r="C48">
        <v>577</v>
      </c>
      <c r="D48">
        <v>651</v>
      </c>
      <c r="E48">
        <v>728</v>
      </c>
      <c r="F48">
        <v>809</v>
      </c>
      <c r="G48">
        <v>879</v>
      </c>
      <c r="H48">
        <v>960</v>
      </c>
      <c r="I48">
        <v>1069</v>
      </c>
      <c r="J48">
        <v>1152</v>
      </c>
      <c r="K48">
        <v>1226</v>
      </c>
      <c r="L48">
        <v>1308</v>
      </c>
      <c r="M48">
        <v>1398</v>
      </c>
      <c r="Q48" s="13" t="s">
        <v>538</v>
      </c>
      <c r="R48">
        <f t="shared" si="41"/>
        <v>-49.25</v>
      </c>
      <c r="S48">
        <f t="shared" si="17"/>
        <v>-95</v>
      </c>
      <c r="T48">
        <f t="shared" si="18"/>
        <v>-104.75</v>
      </c>
      <c r="U48">
        <f t="shared" si="19"/>
        <v>-101.75</v>
      </c>
      <c r="V48">
        <f t="shared" si="20"/>
        <v>-96.75</v>
      </c>
      <c r="W48">
        <f t="shared" si="21"/>
        <v>-77.75</v>
      </c>
      <c r="X48">
        <f t="shared" si="22"/>
        <v>-40</v>
      </c>
      <c r="Y48">
        <f t="shared" si="23"/>
        <v>16.5</v>
      </c>
      <c r="Z48">
        <f t="shared" si="24"/>
        <v>49.5</v>
      </c>
      <c r="AA48">
        <f t="shared" si="25"/>
        <v>90.5</v>
      </c>
      <c r="AB48">
        <f t="shared" si="26"/>
        <v>132.5</v>
      </c>
      <c r="AC48">
        <f t="shared" si="27"/>
        <v>183.75</v>
      </c>
      <c r="AD48" s="13" t="s">
        <v>538</v>
      </c>
      <c r="AE48">
        <f t="shared" si="43"/>
        <v>1.72</v>
      </c>
      <c r="AG48" s="17">
        <f t="shared" si="28"/>
        <v>0.83854875283446739</v>
      </c>
      <c r="AW48" s="13" t="s">
        <v>538</v>
      </c>
      <c r="AX48">
        <v>0</v>
      </c>
      <c r="AY48">
        <v>-2</v>
      </c>
      <c r="AZ48">
        <v>-3</v>
      </c>
      <c r="BA48">
        <v>-3</v>
      </c>
      <c r="BB48">
        <v>-3</v>
      </c>
      <c r="BC48">
        <v>-3</v>
      </c>
      <c r="BD48">
        <v>-3</v>
      </c>
      <c r="BE48">
        <v>-3</v>
      </c>
      <c r="BF48">
        <v>-2</v>
      </c>
      <c r="BG48">
        <v>-2</v>
      </c>
      <c r="BH48">
        <v>-2</v>
      </c>
      <c r="BI48">
        <v>-2</v>
      </c>
      <c r="BM48" s="13" t="s">
        <v>538</v>
      </c>
      <c r="BN48">
        <f t="shared" si="45"/>
        <v>-104.25</v>
      </c>
      <c r="BO48">
        <f t="shared" si="46"/>
        <v>-137.75</v>
      </c>
      <c r="BP48">
        <f t="shared" si="47"/>
        <v>-178.25</v>
      </c>
      <c r="BQ48">
        <f t="shared" si="48"/>
        <v>-215</v>
      </c>
      <c r="BR48">
        <f t="shared" si="49"/>
        <v>-242.75</v>
      </c>
      <c r="BS48">
        <f t="shared" si="50"/>
        <v>-265.5</v>
      </c>
      <c r="BT48">
        <f t="shared" si="51"/>
        <v>-289.75</v>
      </c>
      <c r="BU48">
        <f t="shared" si="52"/>
        <v>-309.25</v>
      </c>
      <c r="BV48">
        <f t="shared" si="53"/>
        <v>-331</v>
      </c>
      <c r="BW48">
        <f t="shared" si="54"/>
        <v>-350</v>
      </c>
      <c r="BX48">
        <f t="shared" si="55"/>
        <v>-370</v>
      </c>
      <c r="BY48">
        <f t="shared" si="56"/>
        <v>-383.5</v>
      </c>
      <c r="BZ48" s="13" t="s">
        <v>538</v>
      </c>
      <c r="CA48">
        <f t="shared" si="57"/>
        <v>-5.79</v>
      </c>
      <c r="CC48" s="17">
        <f t="shared" si="58"/>
        <v>0.98825558257793533</v>
      </c>
      <c r="CS48" s="13" t="s">
        <v>538</v>
      </c>
      <c r="CT48" s="18">
        <v>4074</v>
      </c>
      <c r="CU48" s="19">
        <v>4930</v>
      </c>
      <c r="CV48" s="20">
        <v>5608</v>
      </c>
      <c r="CW48" s="20">
        <v>6271</v>
      </c>
      <c r="CX48" s="20">
        <v>6839</v>
      </c>
      <c r="CY48" s="20">
        <v>7384</v>
      </c>
      <c r="CZ48" s="20">
        <v>7928</v>
      </c>
      <c r="DA48" s="20">
        <v>8422</v>
      </c>
      <c r="DB48" s="20">
        <v>8937</v>
      </c>
      <c r="DC48" s="20">
        <v>9467</v>
      </c>
      <c r="DD48" s="20">
        <v>9878</v>
      </c>
      <c r="DE48" s="21">
        <v>10382</v>
      </c>
      <c r="DI48" s="13" t="s">
        <v>538</v>
      </c>
      <c r="DJ48">
        <f t="shared" si="42"/>
        <v>3491.75</v>
      </c>
      <c r="DK48">
        <f t="shared" si="29"/>
        <v>4258</v>
      </c>
      <c r="DL48">
        <f t="shared" si="30"/>
        <v>4852.25</v>
      </c>
      <c r="DM48">
        <f t="shared" si="31"/>
        <v>5441.25</v>
      </c>
      <c r="DN48">
        <f t="shared" si="32"/>
        <v>5933.25</v>
      </c>
      <c r="DO48">
        <f t="shared" si="33"/>
        <v>6427.25</v>
      </c>
      <c r="DP48">
        <f t="shared" si="34"/>
        <v>6928</v>
      </c>
      <c r="DQ48">
        <f t="shared" si="35"/>
        <v>7369.5</v>
      </c>
      <c r="DR48">
        <f t="shared" si="36"/>
        <v>7834.5</v>
      </c>
      <c r="DS48">
        <f t="shared" si="37"/>
        <v>8331.5</v>
      </c>
      <c r="DT48">
        <f t="shared" si="38"/>
        <v>8702.5</v>
      </c>
      <c r="DU48">
        <f t="shared" si="39"/>
        <v>9167.75</v>
      </c>
      <c r="DV48" s="13" t="s">
        <v>538</v>
      </c>
      <c r="DW48">
        <f t="shared" si="44"/>
        <v>104.34</v>
      </c>
      <c r="DY48" s="17">
        <f t="shared" si="40"/>
        <v>0.99798599406754496</v>
      </c>
    </row>
    <row r="49" spans="1:129" x14ac:dyDescent="0.25">
      <c r="A49" s="13" t="s">
        <v>539</v>
      </c>
      <c r="B49">
        <v>500</v>
      </c>
      <c r="C49">
        <v>591</v>
      </c>
      <c r="D49">
        <v>703</v>
      </c>
      <c r="E49">
        <v>855</v>
      </c>
      <c r="F49">
        <v>1057</v>
      </c>
      <c r="G49">
        <v>1281</v>
      </c>
      <c r="H49">
        <v>1504</v>
      </c>
      <c r="I49">
        <v>1745</v>
      </c>
      <c r="J49">
        <v>1969</v>
      </c>
      <c r="K49">
        <v>2225</v>
      </c>
      <c r="L49">
        <v>2439</v>
      </c>
      <c r="M49">
        <v>2646</v>
      </c>
      <c r="Q49" s="13" t="s">
        <v>539</v>
      </c>
      <c r="R49">
        <f t="shared" si="41"/>
        <v>-82.25</v>
      </c>
      <c r="S49">
        <f t="shared" si="17"/>
        <v>-81</v>
      </c>
      <c r="T49">
        <f t="shared" si="18"/>
        <v>-52.75</v>
      </c>
      <c r="U49">
        <f t="shared" si="19"/>
        <v>25.25</v>
      </c>
      <c r="V49">
        <f t="shared" si="20"/>
        <v>151.25</v>
      </c>
      <c r="W49">
        <f t="shared" si="21"/>
        <v>324.25</v>
      </c>
      <c r="X49">
        <f t="shared" si="22"/>
        <v>504</v>
      </c>
      <c r="Y49">
        <f t="shared" si="23"/>
        <v>692.5</v>
      </c>
      <c r="Z49">
        <f t="shared" si="24"/>
        <v>866.5</v>
      </c>
      <c r="AA49">
        <f t="shared" si="25"/>
        <v>1089.5</v>
      </c>
      <c r="AB49">
        <f t="shared" si="26"/>
        <v>1263.5</v>
      </c>
      <c r="AC49">
        <f t="shared" si="27"/>
        <v>1431.75</v>
      </c>
      <c r="AD49" s="13" t="s">
        <v>539</v>
      </c>
      <c r="AE49">
        <f t="shared" si="43"/>
        <v>25.14</v>
      </c>
      <c r="AG49" s="17">
        <f t="shared" si="28"/>
        <v>0.97223314412294093</v>
      </c>
      <c r="AW49" s="13" t="s">
        <v>539</v>
      </c>
      <c r="AX49">
        <v>1</v>
      </c>
      <c r="AY49">
        <v>-2</v>
      </c>
      <c r="AZ49">
        <v>-3</v>
      </c>
      <c r="BA49">
        <v>-3</v>
      </c>
      <c r="BB49">
        <v>-3</v>
      </c>
      <c r="BC49">
        <v>-3</v>
      </c>
      <c r="BD49">
        <v>-3</v>
      </c>
      <c r="BE49">
        <v>-3</v>
      </c>
      <c r="BF49">
        <v>-2</v>
      </c>
      <c r="BG49">
        <v>-2</v>
      </c>
      <c r="BH49">
        <v>-2</v>
      </c>
      <c r="BI49">
        <v>-2</v>
      </c>
      <c r="BM49" s="13" t="s">
        <v>539</v>
      </c>
      <c r="BN49">
        <f t="shared" si="45"/>
        <v>-103.25</v>
      </c>
      <c r="BO49">
        <f t="shared" si="46"/>
        <v>-137.75</v>
      </c>
      <c r="BP49">
        <f t="shared" si="47"/>
        <v>-178.25</v>
      </c>
      <c r="BQ49">
        <f t="shared" si="48"/>
        <v>-215</v>
      </c>
      <c r="BR49">
        <f t="shared" si="49"/>
        <v>-242.75</v>
      </c>
      <c r="BS49">
        <f t="shared" si="50"/>
        <v>-265.5</v>
      </c>
      <c r="BT49">
        <f t="shared" si="51"/>
        <v>-289.75</v>
      </c>
      <c r="BU49">
        <f t="shared" si="52"/>
        <v>-309.25</v>
      </c>
      <c r="BV49">
        <f t="shared" si="53"/>
        <v>-331</v>
      </c>
      <c r="BW49">
        <f t="shared" si="54"/>
        <v>-350</v>
      </c>
      <c r="BX49">
        <f t="shared" si="55"/>
        <v>-370</v>
      </c>
      <c r="BY49">
        <f t="shared" si="56"/>
        <v>-383.5</v>
      </c>
      <c r="BZ49" s="13" t="s">
        <v>539</v>
      </c>
      <c r="CA49">
        <f t="shared" si="57"/>
        <v>-5.79</v>
      </c>
      <c r="CC49" s="17">
        <f t="shared" si="58"/>
        <v>0.98825558257793533</v>
      </c>
      <c r="CS49" s="13" t="s">
        <v>539</v>
      </c>
      <c r="CT49" s="18">
        <v>4179</v>
      </c>
      <c r="CU49" s="19">
        <v>5105</v>
      </c>
      <c r="CV49" s="20">
        <v>5881</v>
      </c>
      <c r="CW49" s="20">
        <v>6556</v>
      </c>
      <c r="CX49" s="20">
        <v>7174</v>
      </c>
      <c r="CY49" s="20">
        <v>7771</v>
      </c>
      <c r="CZ49" s="20">
        <v>8293</v>
      </c>
      <c r="DA49" s="20">
        <v>8784</v>
      </c>
      <c r="DB49" s="20">
        <v>9266</v>
      </c>
      <c r="DC49" s="20">
        <v>9704</v>
      </c>
      <c r="DD49" s="20">
        <v>10164</v>
      </c>
      <c r="DE49" s="21">
        <v>10583</v>
      </c>
      <c r="DI49" s="13" t="s">
        <v>539</v>
      </c>
      <c r="DJ49">
        <f t="shared" si="42"/>
        <v>3596.75</v>
      </c>
      <c r="DK49">
        <f t="shared" si="29"/>
        <v>4433</v>
      </c>
      <c r="DL49">
        <f t="shared" si="30"/>
        <v>5125.25</v>
      </c>
      <c r="DM49">
        <f t="shared" si="31"/>
        <v>5726.25</v>
      </c>
      <c r="DN49">
        <f t="shared" si="32"/>
        <v>6268.25</v>
      </c>
      <c r="DO49">
        <f t="shared" si="33"/>
        <v>6814.25</v>
      </c>
      <c r="DP49">
        <f t="shared" si="34"/>
        <v>7293</v>
      </c>
      <c r="DQ49">
        <f t="shared" si="35"/>
        <v>7731.5</v>
      </c>
      <c r="DR49">
        <f t="shared" si="36"/>
        <v>8163.5</v>
      </c>
      <c r="DS49">
        <f t="shared" si="37"/>
        <v>8568.5</v>
      </c>
      <c r="DT49">
        <f t="shared" si="38"/>
        <v>8988.5</v>
      </c>
      <c r="DU49">
        <f t="shared" si="39"/>
        <v>9368.75</v>
      </c>
      <c r="DV49" s="13" t="s">
        <v>539</v>
      </c>
      <c r="DW49">
        <f t="shared" si="44"/>
        <v>112.18</v>
      </c>
      <c r="DY49" s="17">
        <f t="shared" si="40"/>
        <v>0.99939345568095328</v>
      </c>
    </row>
    <row r="50" spans="1:129" x14ac:dyDescent="0.25">
      <c r="A50" s="13" t="s">
        <v>540</v>
      </c>
      <c r="B50">
        <v>545</v>
      </c>
      <c r="C50">
        <v>617</v>
      </c>
      <c r="D50">
        <v>806</v>
      </c>
      <c r="E50">
        <v>1059</v>
      </c>
      <c r="F50">
        <v>1378</v>
      </c>
      <c r="G50">
        <v>1718</v>
      </c>
      <c r="H50">
        <v>2074</v>
      </c>
      <c r="I50">
        <v>2432</v>
      </c>
      <c r="J50">
        <v>2757</v>
      </c>
      <c r="K50">
        <v>3082</v>
      </c>
      <c r="L50">
        <v>3371</v>
      </c>
      <c r="M50">
        <v>3610</v>
      </c>
      <c r="Q50" s="13" t="s">
        <v>540</v>
      </c>
      <c r="R50">
        <f t="shared" si="41"/>
        <v>-37.25</v>
      </c>
      <c r="S50">
        <f t="shared" si="17"/>
        <v>-55</v>
      </c>
      <c r="T50">
        <f t="shared" si="18"/>
        <v>50.25</v>
      </c>
      <c r="U50">
        <f t="shared" si="19"/>
        <v>229.25</v>
      </c>
      <c r="V50">
        <f t="shared" si="20"/>
        <v>472.25</v>
      </c>
      <c r="W50">
        <f t="shared" si="21"/>
        <v>761.25</v>
      </c>
      <c r="X50">
        <f t="shared" si="22"/>
        <v>1074</v>
      </c>
      <c r="Y50">
        <f t="shared" si="23"/>
        <v>1379.5</v>
      </c>
      <c r="Z50">
        <f t="shared" si="24"/>
        <v>1654.5</v>
      </c>
      <c r="AA50">
        <f t="shared" si="25"/>
        <v>1946.5</v>
      </c>
      <c r="AB50">
        <f t="shared" si="26"/>
        <v>2195.5</v>
      </c>
      <c r="AC50">
        <f t="shared" si="27"/>
        <v>2395.75</v>
      </c>
      <c r="AD50" s="13" t="s">
        <v>540</v>
      </c>
      <c r="AE50">
        <f t="shared" si="43"/>
        <v>47.52</v>
      </c>
      <c r="AG50" s="17">
        <f t="shared" si="28"/>
        <v>0.9893407171147176</v>
      </c>
      <c r="AW50" s="13" t="s">
        <v>540</v>
      </c>
      <c r="AX50">
        <v>0</v>
      </c>
      <c r="AY50">
        <v>-2</v>
      </c>
      <c r="AZ50">
        <v>-3</v>
      </c>
      <c r="BA50">
        <v>-3</v>
      </c>
      <c r="BB50">
        <v>-3</v>
      </c>
      <c r="BC50">
        <v>-3</v>
      </c>
      <c r="BD50">
        <v>-2</v>
      </c>
      <c r="BE50">
        <v>-3</v>
      </c>
      <c r="BF50">
        <v>-2</v>
      </c>
      <c r="BG50">
        <v>-2</v>
      </c>
      <c r="BH50">
        <v>-2</v>
      </c>
      <c r="BI50">
        <v>-2</v>
      </c>
      <c r="BM50" s="13" t="s">
        <v>540</v>
      </c>
      <c r="BN50">
        <f t="shared" si="45"/>
        <v>-104.25</v>
      </c>
      <c r="BO50">
        <f t="shared" si="46"/>
        <v>-137.75</v>
      </c>
      <c r="BP50">
        <f t="shared" si="47"/>
        <v>-178.25</v>
      </c>
      <c r="BQ50">
        <f t="shared" si="48"/>
        <v>-215</v>
      </c>
      <c r="BR50">
        <f t="shared" si="49"/>
        <v>-242.75</v>
      </c>
      <c r="BS50">
        <f t="shared" si="50"/>
        <v>-265.5</v>
      </c>
      <c r="BT50">
        <f t="shared" si="51"/>
        <v>-288.75</v>
      </c>
      <c r="BU50">
        <f t="shared" si="52"/>
        <v>-309.25</v>
      </c>
      <c r="BV50">
        <f t="shared" si="53"/>
        <v>-331</v>
      </c>
      <c r="BW50">
        <f t="shared" si="54"/>
        <v>-350</v>
      </c>
      <c r="BX50">
        <f t="shared" si="55"/>
        <v>-370</v>
      </c>
      <c r="BY50">
        <f t="shared" si="56"/>
        <v>-383.5</v>
      </c>
      <c r="BZ50" s="13" t="s">
        <v>540</v>
      </c>
      <c r="CA50">
        <f t="shared" si="57"/>
        <v>-5.79</v>
      </c>
      <c r="CC50" s="17">
        <f t="shared" si="58"/>
        <v>0.98825558257793533</v>
      </c>
      <c r="CS50" s="13" t="s">
        <v>540</v>
      </c>
      <c r="CT50" s="18">
        <v>4131</v>
      </c>
      <c r="CU50" s="19">
        <v>5169</v>
      </c>
      <c r="CV50" s="20">
        <v>6058</v>
      </c>
      <c r="CW50" s="20">
        <v>6741</v>
      </c>
      <c r="CX50" s="20">
        <v>7414</v>
      </c>
      <c r="CY50" s="20">
        <v>8019</v>
      </c>
      <c r="CZ50" s="20">
        <v>8587</v>
      </c>
      <c r="DA50" s="20">
        <v>9152</v>
      </c>
      <c r="DB50" s="20">
        <v>9668</v>
      </c>
      <c r="DC50" s="20">
        <v>10202</v>
      </c>
      <c r="DD50" s="20">
        <v>10732</v>
      </c>
      <c r="DE50" s="21">
        <v>11156</v>
      </c>
      <c r="DI50" s="13" t="s">
        <v>540</v>
      </c>
      <c r="DJ50">
        <f t="shared" si="42"/>
        <v>3548.75</v>
      </c>
      <c r="DK50">
        <f t="shared" si="29"/>
        <v>4497</v>
      </c>
      <c r="DL50">
        <f t="shared" si="30"/>
        <v>5302.25</v>
      </c>
      <c r="DM50">
        <f t="shared" si="31"/>
        <v>5911.25</v>
      </c>
      <c r="DN50">
        <f t="shared" si="32"/>
        <v>6508.25</v>
      </c>
      <c r="DO50">
        <f t="shared" si="33"/>
        <v>7062.25</v>
      </c>
      <c r="DP50">
        <f t="shared" si="34"/>
        <v>7587</v>
      </c>
      <c r="DQ50">
        <f t="shared" si="35"/>
        <v>8099.5</v>
      </c>
      <c r="DR50">
        <f t="shared" si="36"/>
        <v>8565.5</v>
      </c>
      <c r="DS50">
        <f t="shared" si="37"/>
        <v>9066.5</v>
      </c>
      <c r="DT50">
        <f t="shared" si="38"/>
        <v>9556.5</v>
      </c>
      <c r="DU50">
        <f t="shared" si="39"/>
        <v>9941.75</v>
      </c>
      <c r="DV50" s="13" t="s">
        <v>540</v>
      </c>
      <c r="DW50">
        <f t="shared" si="44"/>
        <v>117.54</v>
      </c>
      <c r="DY50" s="17">
        <f t="shared" si="40"/>
        <v>0.99953448415817991</v>
      </c>
    </row>
    <row r="51" spans="1:129" x14ac:dyDescent="0.25">
      <c r="A51" s="13" t="s">
        <v>541</v>
      </c>
      <c r="B51">
        <v>540</v>
      </c>
      <c r="C51">
        <v>617</v>
      </c>
      <c r="D51">
        <v>812</v>
      </c>
      <c r="E51">
        <v>1101</v>
      </c>
      <c r="F51">
        <v>1443</v>
      </c>
      <c r="G51">
        <v>1828</v>
      </c>
      <c r="H51">
        <v>2231</v>
      </c>
      <c r="I51">
        <v>2571</v>
      </c>
      <c r="J51">
        <v>2953</v>
      </c>
      <c r="K51">
        <v>3269</v>
      </c>
      <c r="L51">
        <v>3539</v>
      </c>
      <c r="M51">
        <v>3789</v>
      </c>
      <c r="Q51" s="13" t="s">
        <v>541</v>
      </c>
      <c r="R51">
        <f t="shared" si="41"/>
        <v>-42.25</v>
      </c>
      <c r="S51">
        <f t="shared" si="17"/>
        <v>-55</v>
      </c>
      <c r="T51">
        <f t="shared" si="18"/>
        <v>56.25</v>
      </c>
      <c r="U51">
        <f t="shared" si="19"/>
        <v>271.25</v>
      </c>
      <c r="V51">
        <f t="shared" si="20"/>
        <v>537.25</v>
      </c>
      <c r="W51">
        <f t="shared" si="21"/>
        <v>871.25</v>
      </c>
      <c r="X51">
        <f t="shared" si="22"/>
        <v>1231</v>
      </c>
      <c r="Y51">
        <f t="shared" si="23"/>
        <v>1518.5</v>
      </c>
      <c r="Z51">
        <f t="shared" si="24"/>
        <v>1850.5</v>
      </c>
      <c r="AA51">
        <f t="shared" si="25"/>
        <v>2133.5</v>
      </c>
      <c r="AB51">
        <f t="shared" si="26"/>
        <v>2363.5</v>
      </c>
      <c r="AC51">
        <f t="shared" si="27"/>
        <v>2574.75</v>
      </c>
      <c r="AD51" s="13" t="s">
        <v>541</v>
      </c>
      <c r="AE51">
        <f t="shared" si="43"/>
        <v>54.22</v>
      </c>
      <c r="AG51" s="17">
        <f t="shared" si="28"/>
        <v>0.99041939246275423</v>
      </c>
      <c r="AW51" s="13" t="s">
        <v>541</v>
      </c>
      <c r="AX51">
        <v>0</v>
      </c>
      <c r="AY51">
        <v>-2</v>
      </c>
      <c r="AZ51">
        <v>-3</v>
      </c>
      <c r="BA51">
        <v>-3</v>
      </c>
      <c r="BB51">
        <v>-3</v>
      </c>
      <c r="BC51">
        <v>-3</v>
      </c>
      <c r="BD51">
        <v>-2</v>
      </c>
      <c r="BE51">
        <v>-3</v>
      </c>
      <c r="BF51">
        <v>-2</v>
      </c>
      <c r="BG51">
        <v>-2</v>
      </c>
      <c r="BH51">
        <v>-2</v>
      </c>
      <c r="BI51">
        <v>-2</v>
      </c>
      <c r="BM51" s="13" t="s">
        <v>541</v>
      </c>
      <c r="BN51">
        <f t="shared" si="45"/>
        <v>-104.25</v>
      </c>
      <c r="BO51">
        <f t="shared" si="46"/>
        <v>-137.75</v>
      </c>
      <c r="BP51">
        <f t="shared" si="47"/>
        <v>-178.25</v>
      </c>
      <c r="BQ51">
        <f t="shared" si="48"/>
        <v>-215</v>
      </c>
      <c r="BR51">
        <f t="shared" si="49"/>
        <v>-242.75</v>
      </c>
      <c r="BS51">
        <f t="shared" si="50"/>
        <v>-265.5</v>
      </c>
      <c r="BT51">
        <f t="shared" si="51"/>
        <v>-288.75</v>
      </c>
      <c r="BU51">
        <f t="shared" si="52"/>
        <v>-309.25</v>
      </c>
      <c r="BV51">
        <f t="shared" si="53"/>
        <v>-331</v>
      </c>
      <c r="BW51">
        <f t="shared" si="54"/>
        <v>-350</v>
      </c>
      <c r="BX51">
        <f t="shared" si="55"/>
        <v>-370</v>
      </c>
      <c r="BY51">
        <f t="shared" si="56"/>
        <v>-383.5</v>
      </c>
      <c r="BZ51" s="13" t="s">
        <v>541</v>
      </c>
      <c r="CA51">
        <f t="shared" si="57"/>
        <v>-5.79</v>
      </c>
      <c r="CC51" s="17">
        <f t="shared" si="58"/>
        <v>0.98825558257793533</v>
      </c>
      <c r="CS51" s="13" t="s">
        <v>541</v>
      </c>
      <c r="CT51" s="18">
        <v>3597</v>
      </c>
      <c r="CU51" s="19">
        <v>4654</v>
      </c>
      <c r="CV51" s="20">
        <v>5580</v>
      </c>
      <c r="CW51" s="20">
        <v>6515</v>
      </c>
      <c r="CX51" s="20">
        <v>7395</v>
      </c>
      <c r="CY51" s="20">
        <v>8358</v>
      </c>
      <c r="CZ51" s="20">
        <v>9580</v>
      </c>
      <c r="DA51" s="20">
        <v>10705</v>
      </c>
      <c r="DB51" s="20">
        <v>12783</v>
      </c>
      <c r="DC51" s="20">
        <v>14122</v>
      </c>
      <c r="DD51" s="20">
        <v>15575</v>
      </c>
      <c r="DE51" s="21">
        <v>17041</v>
      </c>
      <c r="DI51" s="13" t="s">
        <v>541</v>
      </c>
      <c r="DJ51">
        <f t="shared" si="42"/>
        <v>3014.75</v>
      </c>
      <c r="DK51">
        <f t="shared" si="29"/>
        <v>3982</v>
      </c>
      <c r="DL51">
        <f t="shared" si="30"/>
        <v>4824.25</v>
      </c>
      <c r="DM51">
        <f t="shared" si="31"/>
        <v>5685.25</v>
      </c>
      <c r="DN51">
        <f t="shared" si="32"/>
        <v>6489.25</v>
      </c>
      <c r="DO51">
        <f t="shared" si="33"/>
        <v>7401.25</v>
      </c>
      <c r="DP51">
        <f t="shared" si="34"/>
        <v>8580</v>
      </c>
      <c r="DQ51">
        <f t="shared" si="35"/>
        <v>9652.5</v>
      </c>
      <c r="DR51">
        <f t="shared" si="36"/>
        <v>11680.5</v>
      </c>
      <c r="DS51">
        <f t="shared" si="37"/>
        <v>12986.5</v>
      </c>
      <c r="DT51">
        <f t="shared" si="38"/>
        <v>14399.5</v>
      </c>
      <c r="DU51">
        <f t="shared" si="39"/>
        <v>15826.75</v>
      </c>
      <c r="DV51" s="13" t="s">
        <v>541</v>
      </c>
      <c r="DW51">
        <f t="shared" si="44"/>
        <v>170.7</v>
      </c>
      <c r="DY51" s="17">
        <f t="shared" si="40"/>
        <v>0.99944804559365663</v>
      </c>
    </row>
    <row r="52" spans="1:129" x14ac:dyDescent="0.25">
      <c r="A52" s="13" t="s">
        <v>542</v>
      </c>
      <c r="B52">
        <v>0</v>
      </c>
      <c r="C52">
        <v>2</v>
      </c>
      <c r="D52">
        <v>2</v>
      </c>
      <c r="E52">
        <v>3</v>
      </c>
      <c r="F52">
        <v>3</v>
      </c>
      <c r="G52">
        <v>3</v>
      </c>
      <c r="H52">
        <v>2</v>
      </c>
      <c r="I52">
        <v>3</v>
      </c>
      <c r="J52">
        <v>3</v>
      </c>
      <c r="K52">
        <v>3</v>
      </c>
      <c r="L52">
        <v>2</v>
      </c>
      <c r="M52">
        <v>3</v>
      </c>
      <c r="Q52" s="13" t="s">
        <v>542</v>
      </c>
      <c r="R52">
        <f t="shared" si="41"/>
        <v>-582.25</v>
      </c>
      <c r="S52">
        <f t="shared" si="17"/>
        <v>-670</v>
      </c>
      <c r="T52">
        <f t="shared" si="18"/>
        <v>-753.75</v>
      </c>
      <c r="U52">
        <f t="shared" si="19"/>
        <v>-826.75</v>
      </c>
      <c r="V52">
        <f t="shared" si="20"/>
        <v>-902.75</v>
      </c>
      <c r="W52">
        <f t="shared" si="21"/>
        <v>-953.75</v>
      </c>
      <c r="X52">
        <f t="shared" si="22"/>
        <v>-998</v>
      </c>
      <c r="Y52">
        <f t="shared" si="23"/>
        <v>-1049.5</v>
      </c>
      <c r="Z52">
        <f t="shared" si="24"/>
        <v>-1099.5</v>
      </c>
      <c r="AA52">
        <f t="shared" si="25"/>
        <v>-1132.5</v>
      </c>
      <c r="AB52">
        <f t="shared" si="26"/>
        <v>-1173.5</v>
      </c>
      <c r="AC52">
        <f t="shared" si="27"/>
        <v>-1211.25</v>
      </c>
      <c r="AD52" s="13" t="s">
        <v>542</v>
      </c>
      <c r="AE52">
        <f t="shared" si="43"/>
        <v>-13.52</v>
      </c>
      <c r="AG52" s="17">
        <f t="shared" si="28"/>
        <v>0.99303750706245364</v>
      </c>
      <c r="AW52" s="13" t="s">
        <v>542</v>
      </c>
      <c r="AX52">
        <v>0</v>
      </c>
      <c r="AY52">
        <v>-2</v>
      </c>
      <c r="AZ52">
        <v>-3</v>
      </c>
      <c r="BA52">
        <v>-3</v>
      </c>
      <c r="BB52">
        <v>-3</v>
      </c>
      <c r="BC52">
        <v>-3</v>
      </c>
      <c r="BD52">
        <v>-2</v>
      </c>
      <c r="BE52">
        <v>-3</v>
      </c>
      <c r="BF52">
        <v>-2</v>
      </c>
      <c r="BG52">
        <v>-2</v>
      </c>
      <c r="BH52">
        <v>-2</v>
      </c>
      <c r="BI52">
        <v>-2</v>
      </c>
      <c r="BM52" s="13" t="s">
        <v>542</v>
      </c>
      <c r="BN52">
        <f t="shared" si="45"/>
        <v>-104.25</v>
      </c>
      <c r="BO52">
        <f t="shared" si="46"/>
        <v>-137.75</v>
      </c>
      <c r="BP52">
        <f t="shared" si="47"/>
        <v>-178.25</v>
      </c>
      <c r="BQ52">
        <f t="shared" si="48"/>
        <v>-215</v>
      </c>
      <c r="BR52">
        <f t="shared" si="49"/>
        <v>-242.75</v>
      </c>
      <c r="BS52">
        <f t="shared" si="50"/>
        <v>-265.5</v>
      </c>
      <c r="BT52">
        <f t="shared" si="51"/>
        <v>-288.75</v>
      </c>
      <c r="BU52">
        <f t="shared" si="52"/>
        <v>-309.25</v>
      </c>
      <c r="BV52">
        <f t="shared" si="53"/>
        <v>-331</v>
      </c>
      <c r="BW52">
        <f t="shared" si="54"/>
        <v>-350</v>
      </c>
      <c r="BX52">
        <f t="shared" si="55"/>
        <v>-370</v>
      </c>
      <c r="BY52">
        <f t="shared" si="56"/>
        <v>-383.5</v>
      </c>
      <c r="BZ52" s="13" t="s">
        <v>542</v>
      </c>
      <c r="CA52">
        <f t="shared" si="57"/>
        <v>-5.79</v>
      </c>
      <c r="CC52" s="17">
        <f t="shared" si="58"/>
        <v>0.98825558257793533</v>
      </c>
      <c r="CS52" s="13" t="s">
        <v>542</v>
      </c>
      <c r="CT52" s="18">
        <v>20</v>
      </c>
      <c r="CU52" s="19">
        <v>20</v>
      </c>
      <c r="CV52" s="20">
        <v>19</v>
      </c>
      <c r="CW52" s="20">
        <v>19</v>
      </c>
      <c r="CX52" s="20">
        <v>17</v>
      </c>
      <c r="CY52" s="20">
        <v>20</v>
      </c>
      <c r="CZ52" s="20">
        <v>24</v>
      </c>
      <c r="DA52" s="20">
        <v>20</v>
      </c>
      <c r="DB52" s="20">
        <v>18</v>
      </c>
      <c r="DC52" s="20">
        <v>23</v>
      </c>
      <c r="DD52" s="20">
        <v>19</v>
      </c>
      <c r="DE52" s="21">
        <v>18</v>
      </c>
      <c r="DI52" s="13" t="s">
        <v>542</v>
      </c>
      <c r="DJ52">
        <f t="shared" si="42"/>
        <v>-562.25</v>
      </c>
      <c r="DK52">
        <f t="shared" si="29"/>
        <v>-652</v>
      </c>
      <c r="DL52">
        <f t="shared" si="30"/>
        <v>-736.75</v>
      </c>
      <c r="DM52">
        <f t="shared" si="31"/>
        <v>-810.75</v>
      </c>
      <c r="DN52">
        <f t="shared" si="32"/>
        <v>-888.75</v>
      </c>
      <c r="DO52">
        <f t="shared" si="33"/>
        <v>-936.75</v>
      </c>
      <c r="DP52">
        <f t="shared" si="34"/>
        <v>-976</v>
      </c>
      <c r="DQ52">
        <f t="shared" si="35"/>
        <v>-1032.5</v>
      </c>
      <c r="DR52">
        <f t="shared" si="36"/>
        <v>-1084.5</v>
      </c>
      <c r="DS52">
        <f t="shared" si="37"/>
        <v>-1112.5</v>
      </c>
      <c r="DT52">
        <f t="shared" si="38"/>
        <v>-1156.5</v>
      </c>
      <c r="DU52">
        <f t="shared" si="39"/>
        <v>-1196.25</v>
      </c>
      <c r="DV52" s="13" t="s">
        <v>542</v>
      </c>
      <c r="DW52">
        <f t="shared" si="44"/>
        <v>-13.56</v>
      </c>
      <c r="DY52" s="17">
        <f t="shared" si="40"/>
        <v>0.99022877084141125</v>
      </c>
    </row>
    <row r="53" spans="1:129" x14ac:dyDescent="0.25">
      <c r="A53" s="13" t="s">
        <v>543</v>
      </c>
      <c r="B53">
        <v>0</v>
      </c>
      <c r="C53">
        <v>2</v>
      </c>
      <c r="D53">
        <v>2</v>
      </c>
      <c r="E53">
        <v>3</v>
      </c>
      <c r="F53">
        <v>3</v>
      </c>
      <c r="G53">
        <v>3</v>
      </c>
      <c r="H53">
        <v>3</v>
      </c>
      <c r="I53">
        <v>3</v>
      </c>
      <c r="J53">
        <v>2</v>
      </c>
      <c r="K53">
        <v>3</v>
      </c>
      <c r="L53">
        <v>3</v>
      </c>
      <c r="M53">
        <v>3</v>
      </c>
      <c r="Q53" s="13" t="s">
        <v>543</v>
      </c>
      <c r="R53">
        <f t="shared" si="41"/>
        <v>-582.25</v>
      </c>
      <c r="S53">
        <f t="shared" si="17"/>
        <v>-670</v>
      </c>
      <c r="T53">
        <f t="shared" si="18"/>
        <v>-753.75</v>
      </c>
      <c r="U53">
        <f t="shared" si="19"/>
        <v>-826.75</v>
      </c>
      <c r="V53">
        <f t="shared" si="20"/>
        <v>-902.75</v>
      </c>
      <c r="W53">
        <f t="shared" si="21"/>
        <v>-953.75</v>
      </c>
      <c r="X53">
        <f t="shared" si="22"/>
        <v>-997</v>
      </c>
      <c r="Y53">
        <f t="shared" si="23"/>
        <v>-1049.5</v>
      </c>
      <c r="Z53">
        <f t="shared" si="24"/>
        <v>-1100.5</v>
      </c>
      <c r="AA53">
        <f t="shared" si="25"/>
        <v>-1132.5</v>
      </c>
      <c r="AB53">
        <f t="shared" si="26"/>
        <v>-1172.5</v>
      </c>
      <c r="AC53">
        <f t="shared" si="27"/>
        <v>-1211.25</v>
      </c>
      <c r="AD53" s="13" t="s">
        <v>543</v>
      </c>
      <c r="AE53">
        <f t="shared" si="43"/>
        <v>-13.52</v>
      </c>
      <c r="AG53" s="17">
        <f t="shared" si="28"/>
        <v>0.99303750706245364</v>
      </c>
      <c r="AW53" s="13" t="s">
        <v>543</v>
      </c>
      <c r="AX53">
        <v>0</v>
      </c>
      <c r="AY53">
        <v>-2</v>
      </c>
      <c r="AZ53">
        <v>-2</v>
      </c>
      <c r="BA53">
        <v>-3</v>
      </c>
      <c r="BB53">
        <v>-3</v>
      </c>
      <c r="BC53">
        <v>-3</v>
      </c>
      <c r="BD53">
        <v>-2</v>
      </c>
      <c r="BE53">
        <v>-3</v>
      </c>
      <c r="BF53">
        <v>-2</v>
      </c>
      <c r="BG53">
        <v>-2</v>
      </c>
      <c r="BH53">
        <v>-2</v>
      </c>
      <c r="BI53">
        <v>-2</v>
      </c>
      <c r="BM53" s="13" t="s">
        <v>543</v>
      </c>
      <c r="BN53">
        <f t="shared" si="45"/>
        <v>-104.25</v>
      </c>
      <c r="BO53">
        <f t="shared" si="46"/>
        <v>-137.75</v>
      </c>
      <c r="BP53">
        <f t="shared" si="47"/>
        <v>-177.25</v>
      </c>
      <c r="BQ53">
        <f t="shared" si="48"/>
        <v>-215</v>
      </c>
      <c r="BR53">
        <f t="shared" si="49"/>
        <v>-242.75</v>
      </c>
      <c r="BS53">
        <f t="shared" si="50"/>
        <v>-265.5</v>
      </c>
      <c r="BT53">
        <f t="shared" si="51"/>
        <v>-288.75</v>
      </c>
      <c r="BU53">
        <f t="shared" si="52"/>
        <v>-309.25</v>
      </c>
      <c r="BV53">
        <f t="shared" si="53"/>
        <v>-331</v>
      </c>
      <c r="BW53">
        <f t="shared" si="54"/>
        <v>-350</v>
      </c>
      <c r="BX53">
        <f t="shared" si="55"/>
        <v>-370</v>
      </c>
      <c r="BY53">
        <f t="shared" si="56"/>
        <v>-383.5</v>
      </c>
      <c r="BZ53" s="13" t="s">
        <v>543</v>
      </c>
      <c r="CA53">
        <f t="shared" si="57"/>
        <v>-5.85</v>
      </c>
      <c r="CC53" s="17">
        <f t="shared" si="58"/>
        <v>0.98673682693000786</v>
      </c>
      <c r="CS53" s="13" t="s">
        <v>543</v>
      </c>
      <c r="CT53" s="18">
        <v>22</v>
      </c>
      <c r="CU53" s="19">
        <v>22</v>
      </c>
      <c r="CV53" s="20">
        <v>25</v>
      </c>
      <c r="CW53" s="20">
        <v>23</v>
      </c>
      <c r="CX53" s="20">
        <v>22</v>
      </c>
      <c r="CY53" s="20">
        <v>21</v>
      </c>
      <c r="CZ53" s="20">
        <v>23</v>
      </c>
      <c r="DA53" s="20">
        <v>21</v>
      </c>
      <c r="DB53" s="20">
        <v>20</v>
      </c>
      <c r="DC53" s="20">
        <v>23</v>
      </c>
      <c r="DD53" s="20">
        <v>20</v>
      </c>
      <c r="DE53" s="21">
        <v>20</v>
      </c>
      <c r="DI53" s="13" t="s">
        <v>543</v>
      </c>
      <c r="DJ53">
        <f t="shared" si="42"/>
        <v>-560.25</v>
      </c>
      <c r="DK53">
        <f t="shared" si="29"/>
        <v>-650</v>
      </c>
      <c r="DL53">
        <f t="shared" si="30"/>
        <v>-730.75</v>
      </c>
      <c r="DM53">
        <f t="shared" si="31"/>
        <v>-806.75</v>
      </c>
      <c r="DN53">
        <f t="shared" si="32"/>
        <v>-883.75</v>
      </c>
      <c r="DO53">
        <f t="shared" si="33"/>
        <v>-935.75</v>
      </c>
      <c r="DP53">
        <f t="shared" si="34"/>
        <v>-977</v>
      </c>
      <c r="DQ53">
        <f t="shared" si="35"/>
        <v>-1031.5</v>
      </c>
      <c r="DR53">
        <f t="shared" si="36"/>
        <v>-1082.5</v>
      </c>
      <c r="DS53">
        <f t="shared" si="37"/>
        <v>-1112.5</v>
      </c>
      <c r="DT53">
        <f t="shared" si="38"/>
        <v>-1155.5</v>
      </c>
      <c r="DU53">
        <f t="shared" si="39"/>
        <v>-1194.25</v>
      </c>
      <c r="DV53" s="13" t="s">
        <v>543</v>
      </c>
      <c r="DW53">
        <f t="shared" si="44"/>
        <v>-13.84</v>
      </c>
      <c r="DY53" s="17">
        <f t="shared" si="40"/>
        <v>0.99262882965051213</v>
      </c>
    </row>
    <row r="54" spans="1:129" x14ac:dyDescent="0.25">
      <c r="A54" s="13" t="s">
        <v>544</v>
      </c>
      <c r="B54">
        <v>582</v>
      </c>
      <c r="C54">
        <v>824</v>
      </c>
      <c r="D54">
        <v>1176</v>
      </c>
      <c r="E54">
        <v>1620</v>
      </c>
      <c r="F54">
        <v>2092</v>
      </c>
      <c r="G54">
        <v>2547</v>
      </c>
      <c r="H54">
        <v>2959</v>
      </c>
      <c r="I54">
        <v>3346</v>
      </c>
      <c r="J54">
        <v>3691</v>
      </c>
      <c r="K54">
        <v>4090</v>
      </c>
      <c r="L54">
        <v>4324</v>
      </c>
      <c r="M54">
        <v>4495</v>
      </c>
      <c r="Q54" s="13" t="s">
        <v>544</v>
      </c>
      <c r="R54">
        <f t="shared" si="41"/>
        <v>-0.25</v>
      </c>
      <c r="S54">
        <f t="shared" si="17"/>
        <v>152</v>
      </c>
      <c r="T54">
        <f t="shared" si="18"/>
        <v>420.25</v>
      </c>
      <c r="U54">
        <f t="shared" si="19"/>
        <v>790.25</v>
      </c>
      <c r="V54">
        <f t="shared" si="20"/>
        <v>1186.25</v>
      </c>
      <c r="W54">
        <f t="shared" si="21"/>
        <v>1590.25</v>
      </c>
      <c r="X54">
        <f t="shared" si="22"/>
        <v>1959</v>
      </c>
      <c r="Y54">
        <f t="shared" si="23"/>
        <v>2293.5</v>
      </c>
      <c r="Z54">
        <f t="shared" si="24"/>
        <v>2588.5</v>
      </c>
      <c r="AA54">
        <f t="shared" si="25"/>
        <v>2954.5</v>
      </c>
      <c r="AB54">
        <f t="shared" si="26"/>
        <v>3148.5</v>
      </c>
      <c r="AC54">
        <f t="shared" si="27"/>
        <v>3280.75</v>
      </c>
      <c r="AD54" s="13" t="s">
        <v>544</v>
      </c>
      <c r="AE54">
        <f t="shared" si="43"/>
        <v>78.12</v>
      </c>
      <c r="AG54" s="17">
        <f t="shared" si="28"/>
        <v>0.99960007704937603</v>
      </c>
      <c r="AW54" s="13" t="s">
        <v>544</v>
      </c>
      <c r="AX54">
        <v>96</v>
      </c>
      <c r="AY54">
        <v>129</v>
      </c>
      <c r="AZ54">
        <v>197</v>
      </c>
      <c r="BA54">
        <v>278</v>
      </c>
      <c r="BB54">
        <v>373</v>
      </c>
      <c r="BC54">
        <v>458</v>
      </c>
      <c r="BD54">
        <v>562</v>
      </c>
      <c r="BE54">
        <v>656</v>
      </c>
      <c r="BF54">
        <v>764</v>
      </c>
      <c r="BG54">
        <v>843</v>
      </c>
      <c r="BH54">
        <v>942</v>
      </c>
      <c r="BI54">
        <v>1041</v>
      </c>
      <c r="BM54" s="13" t="s">
        <v>544</v>
      </c>
      <c r="BN54">
        <f t="shared" si="45"/>
        <v>-8.25</v>
      </c>
      <c r="BO54">
        <f t="shared" si="46"/>
        <v>-6.75</v>
      </c>
      <c r="BP54">
        <f t="shared" si="47"/>
        <v>21.75</v>
      </c>
      <c r="BQ54">
        <f t="shared" si="48"/>
        <v>66</v>
      </c>
      <c r="BR54">
        <f t="shared" si="49"/>
        <v>133.25</v>
      </c>
      <c r="BS54">
        <f t="shared" si="50"/>
        <v>195.5</v>
      </c>
      <c r="BT54">
        <f t="shared" si="51"/>
        <v>275.25</v>
      </c>
      <c r="BU54">
        <f t="shared" si="52"/>
        <v>349.75</v>
      </c>
      <c r="BV54">
        <f t="shared" si="53"/>
        <v>435</v>
      </c>
      <c r="BW54">
        <f t="shared" si="54"/>
        <v>495</v>
      </c>
      <c r="BX54">
        <f t="shared" si="55"/>
        <v>574</v>
      </c>
      <c r="BY54">
        <f t="shared" si="56"/>
        <v>659.5</v>
      </c>
      <c r="BZ54" s="13" t="s">
        <v>544</v>
      </c>
      <c r="CA54">
        <f t="shared" si="57"/>
        <v>11.77</v>
      </c>
      <c r="CC54" s="17">
        <f t="shared" si="58"/>
        <v>0.99310653825061224</v>
      </c>
      <c r="CS54" s="13" t="s">
        <v>544</v>
      </c>
      <c r="CT54" s="18">
        <v>4245</v>
      </c>
      <c r="CU54" s="19">
        <v>5292</v>
      </c>
      <c r="CV54" s="20">
        <v>6209</v>
      </c>
      <c r="CW54" s="20">
        <v>7181</v>
      </c>
      <c r="CX54" s="20">
        <v>8145</v>
      </c>
      <c r="CY54" s="20">
        <v>9190</v>
      </c>
      <c r="CZ54" s="20">
        <v>10289</v>
      </c>
      <c r="DA54" s="20">
        <v>11512</v>
      </c>
      <c r="DB54" s="20">
        <v>12760</v>
      </c>
      <c r="DC54" s="20">
        <v>14140</v>
      </c>
      <c r="DD54" s="20">
        <v>15557</v>
      </c>
      <c r="DE54" s="21">
        <v>17015</v>
      </c>
      <c r="DI54" s="13" t="s">
        <v>544</v>
      </c>
      <c r="DJ54">
        <f t="shared" si="42"/>
        <v>3662.75</v>
      </c>
      <c r="DK54">
        <f t="shared" si="29"/>
        <v>4620</v>
      </c>
      <c r="DL54">
        <f t="shared" si="30"/>
        <v>5453.25</v>
      </c>
      <c r="DM54">
        <f t="shared" si="31"/>
        <v>6351.25</v>
      </c>
      <c r="DN54">
        <f t="shared" si="32"/>
        <v>7239.25</v>
      </c>
      <c r="DO54">
        <f t="shared" si="33"/>
        <v>8233.25</v>
      </c>
      <c r="DP54">
        <f t="shared" si="34"/>
        <v>9289</v>
      </c>
      <c r="DQ54">
        <f t="shared" si="35"/>
        <v>10459.5</v>
      </c>
      <c r="DR54">
        <f t="shared" si="36"/>
        <v>11657.5</v>
      </c>
      <c r="DS54">
        <f t="shared" si="37"/>
        <v>13004.5</v>
      </c>
      <c r="DT54">
        <f t="shared" si="38"/>
        <v>14381.5</v>
      </c>
      <c r="DU54">
        <f t="shared" si="39"/>
        <v>15800.75</v>
      </c>
      <c r="DV54" s="13" t="s">
        <v>544</v>
      </c>
      <c r="DW54">
        <f t="shared" si="44"/>
        <v>184.56</v>
      </c>
      <c r="DY54" s="17">
        <f t="shared" si="40"/>
        <v>0.9993013479234768</v>
      </c>
    </row>
    <row r="55" spans="1:129" x14ac:dyDescent="0.25">
      <c r="A55" s="13" t="s">
        <v>545</v>
      </c>
      <c r="B55">
        <v>525</v>
      </c>
      <c r="C55">
        <v>673</v>
      </c>
      <c r="D55">
        <v>915</v>
      </c>
      <c r="E55">
        <v>1229</v>
      </c>
      <c r="F55">
        <v>1620</v>
      </c>
      <c r="G55">
        <v>1990</v>
      </c>
      <c r="H55">
        <v>2373</v>
      </c>
      <c r="I55">
        <v>2750</v>
      </c>
      <c r="J55">
        <v>3119</v>
      </c>
      <c r="K55">
        <v>3436</v>
      </c>
      <c r="L55">
        <v>3680</v>
      </c>
      <c r="M55">
        <v>3934</v>
      </c>
      <c r="Q55" s="13" t="s">
        <v>545</v>
      </c>
      <c r="R55">
        <f t="shared" si="41"/>
        <v>-57.25</v>
      </c>
      <c r="S55">
        <f t="shared" si="17"/>
        <v>1</v>
      </c>
      <c r="T55">
        <f t="shared" si="18"/>
        <v>159.25</v>
      </c>
      <c r="U55">
        <f t="shared" si="19"/>
        <v>399.25</v>
      </c>
      <c r="V55">
        <f t="shared" si="20"/>
        <v>714.25</v>
      </c>
      <c r="W55">
        <f t="shared" si="21"/>
        <v>1033.25</v>
      </c>
      <c r="X55">
        <f t="shared" si="22"/>
        <v>1373</v>
      </c>
      <c r="Y55">
        <f t="shared" si="23"/>
        <v>1697.5</v>
      </c>
      <c r="Z55">
        <f t="shared" si="24"/>
        <v>2016.5</v>
      </c>
      <c r="AA55">
        <f t="shared" si="25"/>
        <v>2300.5</v>
      </c>
      <c r="AB55">
        <f t="shared" si="26"/>
        <v>2504.5</v>
      </c>
      <c r="AC55">
        <f t="shared" si="27"/>
        <v>2719.75</v>
      </c>
      <c r="AD55" s="13" t="s">
        <v>545</v>
      </c>
      <c r="AE55">
        <f t="shared" si="43"/>
        <v>58.74</v>
      </c>
      <c r="AG55" s="17">
        <f t="shared" si="28"/>
        <v>0.99581561990784129</v>
      </c>
      <c r="AW55" s="13" t="s">
        <v>545</v>
      </c>
      <c r="AX55">
        <v>96</v>
      </c>
      <c r="AY55">
        <v>134</v>
      </c>
      <c r="AZ55">
        <v>194</v>
      </c>
      <c r="BA55">
        <v>269</v>
      </c>
      <c r="BB55">
        <v>355</v>
      </c>
      <c r="BC55">
        <v>430</v>
      </c>
      <c r="BD55">
        <v>518</v>
      </c>
      <c r="BE55">
        <v>601</v>
      </c>
      <c r="BF55">
        <v>695</v>
      </c>
      <c r="BG55">
        <v>792</v>
      </c>
      <c r="BH55">
        <v>874</v>
      </c>
      <c r="BI55">
        <v>953</v>
      </c>
      <c r="BM55" s="13" t="s">
        <v>545</v>
      </c>
      <c r="BN55">
        <f t="shared" si="45"/>
        <v>-8.25</v>
      </c>
      <c r="BO55">
        <f t="shared" si="46"/>
        <v>-1.75</v>
      </c>
      <c r="BP55">
        <f t="shared" si="47"/>
        <v>18.75</v>
      </c>
      <c r="BQ55">
        <f t="shared" si="48"/>
        <v>57</v>
      </c>
      <c r="BR55">
        <f t="shared" si="49"/>
        <v>115.25</v>
      </c>
      <c r="BS55">
        <f t="shared" si="50"/>
        <v>167.5</v>
      </c>
      <c r="BT55">
        <f t="shared" si="51"/>
        <v>231.25</v>
      </c>
      <c r="BU55">
        <f t="shared" si="52"/>
        <v>294.75</v>
      </c>
      <c r="BV55">
        <f t="shared" si="53"/>
        <v>366</v>
      </c>
      <c r="BW55">
        <f t="shared" si="54"/>
        <v>444</v>
      </c>
      <c r="BX55">
        <f t="shared" si="55"/>
        <v>506</v>
      </c>
      <c r="BY55">
        <f t="shared" si="56"/>
        <v>571.5</v>
      </c>
      <c r="BZ55" s="13" t="s">
        <v>545</v>
      </c>
      <c r="CA55">
        <f t="shared" si="57"/>
        <v>10.09</v>
      </c>
      <c r="CC55" s="17">
        <f t="shared" si="58"/>
        <v>0.993535700518686</v>
      </c>
      <c r="CS55" s="13" t="s">
        <v>545</v>
      </c>
      <c r="CT55" s="18">
        <v>4153</v>
      </c>
      <c r="CU55" s="19">
        <v>5103</v>
      </c>
      <c r="CV55" s="20">
        <v>5936</v>
      </c>
      <c r="CW55" s="20">
        <v>6730</v>
      </c>
      <c r="CX55" s="20">
        <v>7506</v>
      </c>
      <c r="CY55" s="20">
        <v>8297</v>
      </c>
      <c r="CZ55" s="20">
        <v>9089</v>
      </c>
      <c r="DA55" s="20">
        <v>9937</v>
      </c>
      <c r="DB55" s="20">
        <v>10813</v>
      </c>
      <c r="DC55" s="20">
        <v>11678</v>
      </c>
      <c r="DD55" s="20">
        <v>12625</v>
      </c>
      <c r="DE55" s="21">
        <v>13581</v>
      </c>
      <c r="DI55" s="13" t="s">
        <v>545</v>
      </c>
      <c r="DJ55">
        <f t="shared" si="42"/>
        <v>3570.75</v>
      </c>
      <c r="DK55">
        <f t="shared" si="29"/>
        <v>4431</v>
      </c>
      <c r="DL55">
        <f t="shared" si="30"/>
        <v>5180.25</v>
      </c>
      <c r="DM55">
        <f t="shared" si="31"/>
        <v>5900.25</v>
      </c>
      <c r="DN55">
        <f t="shared" si="32"/>
        <v>6600.25</v>
      </c>
      <c r="DO55">
        <f t="shared" si="33"/>
        <v>7340.25</v>
      </c>
      <c r="DP55">
        <f t="shared" si="34"/>
        <v>8089</v>
      </c>
      <c r="DQ55">
        <f t="shared" si="35"/>
        <v>8884.5</v>
      </c>
      <c r="DR55">
        <f t="shared" si="36"/>
        <v>9710.5</v>
      </c>
      <c r="DS55">
        <f t="shared" si="37"/>
        <v>10542.5</v>
      </c>
      <c r="DT55">
        <f t="shared" si="38"/>
        <v>11449.5</v>
      </c>
      <c r="DU55">
        <f t="shared" si="39"/>
        <v>12366.75</v>
      </c>
      <c r="DV55" s="13" t="s">
        <v>545</v>
      </c>
      <c r="DW55">
        <f t="shared" si="44"/>
        <v>143.6</v>
      </c>
      <c r="DY55" s="17">
        <f t="shared" si="40"/>
        <v>0.99989138446021963</v>
      </c>
    </row>
    <row r="56" spans="1:129" x14ac:dyDescent="0.25">
      <c r="A56" s="13" t="s">
        <v>546</v>
      </c>
      <c r="B56">
        <v>519</v>
      </c>
      <c r="C56">
        <v>677</v>
      </c>
      <c r="D56">
        <v>893</v>
      </c>
      <c r="E56">
        <v>1143</v>
      </c>
      <c r="F56">
        <v>1455</v>
      </c>
      <c r="G56">
        <v>1771</v>
      </c>
      <c r="H56">
        <v>2087</v>
      </c>
      <c r="I56">
        <v>2420</v>
      </c>
      <c r="J56">
        <v>2733</v>
      </c>
      <c r="K56">
        <v>3070</v>
      </c>
      <c r="L56">
        <v>3288</v>
      </c>
      <c r="M56">
        <v>3551</v>
      </c>
      <c r="Q56" s="13" t="s">
        <v>546</v>
      </c>
      <c r="R56">
        <f t="shared" si="41"/>
        <v>-63.25</v>
      </c>
      <c r="S56">
        <f t="shared" si="17"/>
        <v>5</v>
      </c>
      <c r="T56">
        <f t="shared" si="18"/>
        <v>137.25</v>
      </c>
      <c r="U56">
        <f t="shared" si="19"/>
        <v>313.25</v>
      </c>
      <c r="V56">
        <f t="shared" si="20"/>
        <v>549.25</v>
      </c>
      <c r="W56">
        <f t="shared" si="21"/>
        <v>814.25</v>
      </c>
      <c r="X56">
        <f t="shared" si="22"/>
        <v>1087</v>
      </c>
      <c r="Y56">
        <f t="shared" si="23"/>
        <v>1367.5</v>
      </c>
      <c r="Z56">
        <f t="shared" si="24"/>
        <v>1630.5</v>
      </c>
      <c r="AA56">
        <f t="shared" si="25"/>
        <v>1934.5</v>
      </c>
      <c r="AB56">
        <f t="shared" si="26"/>
        <v>2112.5</v>
      </c>
      <c r="AC56">
        <f t="shared" si="27"/>
        <v>2336.75</v>
      </c>
      <c r="AD56" s="13" t="s">
        <v>546</v>
      </c>
      <c r="AE56">
        <f t="shared" si="43"/>
        <v>45.34</v>
      </c>
      <c r="AG56" s="17">
        <f t="shared" si="28"/>
        <v>0.99216850664738687</v>
      </c>
      <c r="AW56" s="13" t="s">
        <v>546</v>
      </c>
      <c r="AX56">
        <v>87</v>
      </c>
      <c r="AY56">
        <v>111</v>
      </c>
      <c r="AZ56">
        <v>147</v>
      </c>
      <c r="BA56">
        <v>188</v>
      </c>
      <c r="BB56">
        <v>225</v>
      </c>
      <c r="BC56">
        <v>248</v>
      </c>
      <c r="BD56">
        <v>286</v>
      </c>
      <c r="BE56">
        <v>318</v>
      </c>
      <c r="BF56">
        <v>356</v>
      </c>
      <c r="BG56">
        <v>399</v>
      </c>
      <c r="BH56">
        <v>435</v>
      </c>
      <c r="BI56">
        <v>462</v>
      </c>
      <c r="BM56" s="13" t="s">
        <v>546</v>
      </c>
      <c r="BN56">
        <f t="shared" si="45"/>
        <v>-17.25</v>
      </c>
      <c r="BO56">
        <f t="shared" si="46"/>
        <v>-24.75</v>
      </c>
      <c r="BP56">
        <f t="shared" si="47"/>
        <v>-28.25</v>
      </c>
      <c r="BQ56">
        <f t="shared" si="48"/>
        <v>-24</v>
      </c>
      <c r="BR56">
        <f t="shared" si="49"/>
        <v>-14.75</v>
      </c>
      <c r="BS56">
        <f t="shared" si="50"/>
        <v>-14.5</v>
      </c>
      <c r="BT56">
        <f t="shared" si="51"/>
        <v>-0.75</v>
      </c>
      <c r="BU56">
        <f t="shared" si="52"/>
        <v>11.75</v>
      </c>
      <c r="BV56">
        <f t="shared" si="53"/>
        <v>27</v>
      </c>
      <c r="BW56">
        <f t="shared" si="54"/>
        <v>51</v>
      </c>
      <c r="BX56">
        <f t="shared" si="55"/>
        <v>67</v>
      </c>
      <c r="BY56">
        <f t="shared" si="56"/>
        <v>80.5</v>
      </c>
      <c r="BZ56" s="13" t="s">
        <v>546</v>
      </c>
      <c r="CA56">
        <f t="shared" si="57"/>
        <v>1.01</v>
      </c>
      <c r="CC56" s="17">
        <f t="shared" si="58"/>
        <v>0.90234409553295003</v>
      </c>
      <c r="CS56" s="13" t="s">
        <v>546</v>
      </c>
      <c r="CT56" s="18">
        <v>4136</v>
      </c>
      <c r="CU56" s="19">
        <v>5098</v>
      </c>
      <c r="CV56" s="20">
        <v>5858</v>
      </c>
      <c r="CW56" s="20">
        <v>6562</v>
      </c>
      <c r="CX56" s="20">
        <v>7213</v>
      </c>
      <c r="CY56" s="20">
        <v>7811</v>
      </c>
      <c r="CZ56" s="20">
        <v>8378</v>
      </c>
      <c r="DA56" s="20">
        <v>8924</v>
      </c>
      <c r="DB56" s="20">
        <v>9512</v>
      </c>
      <c r="DC56" s="20">
        <v>10041</v>
      </c>
      <c r="DD56" s="20">
        <v>10599</v>
      </c>
      <c r="DE56" s="21">
        <v>11141</v>
      </c>
      <c r="DI56" s="13" t="s">
        <v>546</v>
      </c>
      <c r="DJ56">
        <f t="shared" si="42"/>
        <v>3553.75</v>
      </c>
      <c r="DK56">
        <f t="shared" si="29"/>
        <v>4426</v>
      </c>
      <c r="DL56">
        <f t="shared" si="30"/>
        <v>5102.25</v>
      </c>
      <c r="DM56">
        <f t="shared" si="31"/>
        <v>5732.25</v>
      </c>
      <c r="DN56">
        <f t="shared" si="32"/>
        <v>6307.25</v>
      </c>
      <c r="DO56">
        <f t="shared" si="33"/>
        <v>6854.25</v>
      </c>
      <c r="DP56">
        <f t="shared" si="34"/>
        <v>7378</v>
      </c>
      <c r="DQ56">
        <f t="shared" si="35"/>
        <v>7871.5</v>
      </c>
      <c r="DR56">
        <f t="shared" si="36"/>
        <v>8409.5</v>
      </c>
      <c r="DS56">
        <f t="shared" si="37"/>
        <v>8905.5</v>
      </c>
      <c r="DT56">
        <f t="shared" si="38"/>
        <v>9423.5</v>
      </c>
      <c r="DU56">
        <f t="shared" si="39"/>
        <v>9926.75</v>
      </c>
      <c r="DV56" s="13" t="s">
        <v>546</v>
      </c>
      <c r="DW56">
        <f t="shared" si="44"/>
        <v>116.62</v>
      </c>
      <c r="DY56" s="17">
        <f t="shared" si="40"/>
        <v>0.99896655676746826</v>
      </c>
    </row>
    <row r="57" spans="1:129" x14ac:dyDescent="0.25">
      <c r="A57" s="13" t="s">
        <v>547</v>
      </c>
      <c r="B57">
        <v>515</v>
      </c>
      <c r="C57">
        <v>589</v>
      </c>
      <c r="D57">
        <v>693</v>
      </c>
      <c r="E57">
        <v>790</v>
      </c>
      <c r="F57">
        <v>902</v>
      </c>
      <c r="G57">
        <v>1024</v>
      </c>
      <c r="H57">
        <v>1143</v>
      </c>
      <c r="I57">
        <v>1292</v>
      </c>
      <c r="J57">
        <v>1436</v>
      </c>
      <c r="K57">
        <v>1546</v>
      </c>
      <c r="L57">
        <v>1683</v>
      </c>
      <c r="M57">
        <v>1810</v>
      </c>
      <c r="Q57" s="13" t="s">
        <v>547</v>
      </c>
      <c r="R57">
        <f t="shared" si="41"/>
        <v>-67.25</v>
      </c>
      <c r="S57">
        <f t="shared" si="17"/>
        <v>-83</v>
      </c>
      <c r="T57">
        <f t="shared" si="18"/>
        <v>-62.75</v>
      </c>
      <c r="U57">
        <f t="shared" si="19"/>
        <v>-39.75</v>
      </c>
      <c r="V57">
        <f t="shared" si="20"/>
        <v>-3.75</v>
      </c>
      <c r="W57">
        <f t="shared" si="21"/>
        <v>67.25</v>
      </c>
      <c r="X57">
        <f t="shared" si="22"/>
        <v>143</v>
      </c>
      <c r="Y57">
        <f t="shared" si="23"/>
        <v>239.5</v>
      </c>
      <c r="Z57">
        <f t="shared" si="24"/>
        <v>333.5</v>
      </c>
      <c r="AA57">
        <f t="shared" si="25"/>
        <v>410.5</v>
      </c>
      <c r="AB57">
        <f t="shared" si="26"/>
        <v>507.5</v>
      </c>
      <c r="AC57">
        <f t="shared" si="27"/>
        <v>595.75</v>
      </c>
      <c r="AD57" s="13" t="s">
        <v>547</v>
      </c>
      <c r="AE57">
        <f t="shared" si="43"/>
        <v>8.52</v>
      </c>
      <c r="AG57" s="17">
        <f t="shared" si="28"/>
        <v>0.93795741161877211</v>
      </c>
      <c r="AW57" s="13" t="s">
        <v>547</v>
      </c>
      <c r="AX57">
        <v>100</v>
      </c>
      <c r="AY57">
        <v>121</v>
      </c>
      <c r="AZ57">
        <v>146</v>
      </c>
      <c r="BA57">
        <v>170</v>
      </c>
      <c r="BB57">
        <v>198</v>
      </c>
      <c r="BC57">
        <v>219</v>
      </c>
      <c r="BD57">
        <v>241</v>
      </c>
      <c r="BE57">
        <v>258</v>
      </c>
      <c r="BF57">
        <v>276</v>
      </c>
      <c r="BG57">
        <v>291</v>
      </c>
      <c r="BH57">
        <v>317</v>
      </c>
      <c r="BI57">
        <v>325</v>
      </c>
      <c r="BM57" s="13" t="s">
        <v>547</v>
      </c>
      <c r="BN57">
        <f t="shared" si="45"/>
        <v>-4.25</v>
      </c>
      <c r="BO57">
        <f t="shared" si="46"/>
        <v>-14.75</v>
      </c>
      <c r="BP57">
        <f t="shared" si="47"/>
        <v>-29.25</v>
      </c>
      <c r="BQ57">
        <f t="shared" si="48"/>
        <v>-42</v>
      </c>
      <c r="BR57">
        <f t="shared" si="49"/>
        <v>-41.75</v>
      </c>
      <c r="BS57">
        <f t="shared" si="50"/>
        <v>-43.5</v>
      </c>
      <c r="BT57">
        <f t="shared" si="51"/>
        <v>-45.75</v>
      </c>
      <c r="BU57">
        <f t="shared" si="52"/>
        <v>-48.25</v>
      </c>
      <c r="BV57">
        <f t="shared" si="53"/>
        <v>-53</v>
      </c>
      <c r="BW57">
        <f t="shared" si="54"/>
        <v>-57</v>
      </c>
      <c r="BX57">
        <f t="shared" si="55"/>
        <v>-51</v>
      </c>
      <c r="BY57">
        <f t="shared" si="56"/>
        <v>-56.5</v>
      </c>
      <c r="BZ57" s="13" t="s">
        <v>547</v>
      </c>
      <c r="CA57">
        <f t="shared" si="57"/>
        <v>-0.85</v>
      </c>
      <c r="CC57" s="17">
        <f t="shared" si="58"/>
        <v>0.68515884305357977</v>
      </c>
      <c r="CS57" s="13" t="s">
        <v>547</v>
      </c>
      <c r="CT57" s="18">
        <v>4348</v>
      </c>
      <c r="CU57" s="19">
        <v>5282</v>
      </c>
      <c r="CV57" s="20">
        <v>6027</v>
      </c>
      <c r="CW57" s="20">
        <v>6630</v>
      </c>
      <c r="CX57" s="20">
        <v>7208</v>
      </c>
      <c r="CY57" s="20">
        <v>7768</v>
      </c>
      <c r="CZ57" s="20">
        <v>8256</v>
      </c>
      <c r="DA57" s="20">
        <v>8732</v>
      </c>
      <c r="DB57" s="20">
        <v>9206</v>
      </c>
      <c r="DC57" s="20">
        <v>9649</v>
      </c>
      <c r="DD57" s="20">
        <v>10069</v>
      </c>
      <c r="DE57" s="21">
        <v>10969</v>
      </c>
      <c r="DI57" s="13" t="s">
        <v>547</v>
      </c>
      <c r="DJ57">
        <f t="shared" si="42"/>
        <v>3765.75</v>
      </c>
      <c r="DK57">
        <f t="shared" si="29"/>
        <v>4610</v>
      </c>
      <c r="DL57">
        <f t="shared" si="30"/>
        <v>5271.25</v>
      </c>
      <c r="DM57">
        <f t="shared" si="31"/>
        <v>5800.25</v>
      </c>
      <c r="DN57">
        <f t="shared" si="32"/>
        <v>6302.25</v>
      </c>
      <c r="DO57">
        <f t="shared" si="33"/>
        <v>6811.25</v>
      </c>
      <c r="DP57">
        <f t="shared" si="34"/>
        <v>7256</v>
      </c>
      <c r="DQ57">
        <f t="shared" si="35"/>
        <v>7679.5</v>
      </c>
      <c r="DR57">
        <f t="shared" si="36"/>
        <v>8103.5</v>
      </c>
      <c r="DS57">
        <f t="shared" si="37"/>
        <v>8513.5</v>
      </c>
      <c r="DT57">
        <f t="shared" si="38"/>
        <v>8893.5</v>
      </c>
      <c r="DU57">
        <f t="shared" si="39"/>
        <v>9754.75</v>
      </c>
      <c r="DV57" s="13" t="s">
        <v>547</v>
      </c>
      <c r="DW57">
        <f t="shared" si="44"/>
        <v>102.44</v>
      </c>
      <c r="DY57" s="17">
        <f t="shared" si="40"/>
        <v>0.9998797166251745</v>
      </c>
    </row>
    <row r="58" spans="1:129" x14ac:dyDescent="0.25">
      <c r="A58" s="13" t="s">
        <v>548</v>
      </c>
      <c r="B58">
        <v>531</v>
      </c>
      <c r="C58">
        <v>609</v>
      </c>
      <c r="D58">
        <v>669</v>
      </c>
      <c r="E58">
        <v>746</v>
      </c>
      <c r="F58">
        <v>821</v>
      </c>
      <c r="G58">
        <v>868</v>
      </c>
      <c r="H58">
        <v>935</v>
      </c>
      <c r="I58">
        <v>991</v>
      </c>
      <c r="J58">
        <v>1033</v>
      </c>
      <c r="K58">
        <v>1103</v>
      </c>
      <c r="L58">
        <v>1168</v>
      </c>
      <c r="M58">
        <v>1210</v>
      </c>
      <c r="Q58" s="13" t="s">
        <v>548</v>
      </c>
      <c r="R58">
        <f t="shared" si="41"/>
        <v>-51.25</v>
      </c>
      <c r="S58">
        <f t="shared" si="17"/>
        <v>-63</v>
      </c>
      <c r="T58">
        <f t="shared" si="18"/>
        <v>-86.75</v>
      </c>
      <c r="U58">
        <f t="shared" si="19"/>
        <v>-83.75</v>
      </c>
      <c r="V58">
        <f t="shared" si="20"/>
        <v>-84.75</v>
      </c>
      <c r="W58">
        <f t="shared" si="21"/>
        <v>-88.75</v>
      </c>
      <c r="X58">
        <f t="shared" si="22"/>
        <v>-65</v>
      </c>
      <c r="Y58">
        <f t="shared" si="23"/>
        <v>-61.5</v>
      </c>
      <c r="Z58">
        <f t="shared" si="24"/>
        <v>-69.5</v>
      </c>
      <c r="AA58">
        <f t="shared" si="25"/>
        <v>-32.5</v>
      </c>
      <c r="AB58">
        <f t="shared" si="26"/>
        <v>-7.5</v>
      </c>
      <c r="AC58">
        <f t="shared" si="27"/>
        <v>-4.25</v>
      </c>
      <c r="AD58" s="13" t="s">
        <v>548</v>
      </c>
      <c r="AE58">
        <f t="shared" si="43"/>
        <v>-0.14000000000000001</v>
      </c>
      <c r="AG58" s="17">
        <f t="shared" si="28"/>
        <v>0.1661016949152542</v>
      </c>
      <c r="AW58" s="13" t="s">
        <v>548</v>
      </c>
      <c r="AX58">
        <v>91</v>
      </c>
      <c r="AY58">
        <v>126</v>
      </c>
      <c r="AZ58">
        <v>156</v>
      </c>
      <c r="BA58">
        <v>181</v>
      </c>
      <c r="BB58">
        <v>202</v>
      </c>
      <c r="BC58">
        <v>221</v>
      </c>
      <c r="BD58">
        <v>243</v>
      </c>
      <c r="BE58">
        <v>261</v>
      </c>
      <c r="BF58">
        <v>281</v>
      </c>
      <c r="BG58">
        <v>298</v>
      </c>
      <c r="BH58">
        <v>317</v>
      </c>
      <c r="BI58">
        <v>329</v>
      </c>
      <c r="BM58" s="13" t="s">
        <v>548</v>
      </c>
      <c r="BN58">
        <f t="shared" si="45"/>
        <v>-13.25</v>
      </c>
      <c r="BO58">
        <f t="shared" si="46"/>
        <v>-9.75</v>
      </c>
      <c r="BP58">
        <f t="shared" si="47"/>
        <v>-19.25</v>
      </c>
      <c r="BQ58">
        <f t="shared" si="48"/>
        <v>-31</v>
      </c>
      <c r="BR58">
        <f t="shared" si="49"/>
        <v>-37.75</v>
      </c>
      <c r="BS58">
        <f t="shared" si="50"/>
        <v>-41.5</v>
      </c>
      <c r="BT58">
        <f t="shared" si="51"/>
        <v>-43.75</v>
      </c>
      <c r="BU58">
        <f t="shared" si="52"/>
        <v>-45.25</v>
      </c>
      <c r="BV58">
        <f t="shared" si="53"/>
        <v>-48</v>
      </c>
      <c r="BW58">
        <f t="shared" si="54"/>
        <v>-50</v>
      </c>
      <c r="BX58">
        <f t="shared" si="55"/>
        <v>-51</v>
      </c>
      <c r="BY58">
        <f t="shared" si="56"/>
        <v>-52.5</v>
      </c>
      <c r="BZ58" s="13" t="s">
        <v>548</v>
      </c>
      <c r="CA58">
        <f t="shared" si="57"/>
        <v>-1.47</v>
      </c>
      <c r="CC58" s="17">
        <f t="shared" si="58"/>
        <v>0.94341846758349712</v>
      </c>
      <c r="CS58" s="13" t="s">
        <v>548</v>
      </c>
      <c r="CT58" s="18">
        <v>5779</v>
      </c>
      <c r="CU58" s="19">
        <v>7100</v>
      </c>
      <c r="CV58" s="20">
        <v>7849</v>
      </c>
      <c r="CW58" s="20">
        <v>8507</v>
      </c>
      <c r="CX58" s="20">
        <v>9127</v>
      </c>
      <c r="CY58" s="20">
        <v>9659</v>
      </c>
      <c r="CZ58" s="20">
        <v>10142</v>
      </c>
      <c r="DA58" s="20">
        <v>10640</v>
      </c>
      <c r="DB58" s="20">
        <v>11084</v>
      </c>
      <c r="DC58" s="20">
        <v>11491</v>
      </c>
      <c r="DD58" s="20">
        <v>11898</v>
      </c>
      <c r="DE58" s="21">
        <v>12248</v>
      </c>
      <c r="DI58" s="13" t="s">
        <v>548</v>
      </c>
      <c r="DJ58">
        <f t="shared" si="42"/>
        <v>5196.75</v>
      </c>
      <c r="DK58">
        <f t="shared" si="29"/>
        <v>6428</v>
      </c>
      <c r="DL58">
        <f t="shared" si="30"/>
        <v>7093.25</v>
      </c>
      <c r="DM58">
        <f t="shared" si="31"/>
        <v>7677.25</v>
      </c>
      <c r="DN58">
        <f t="shared" si="32"/>
        <v>8221.25</v>
      </c>
      <c r="DO58">
        <f t="shared" si="33"/>
        <v>8702.25</v>
      </c>
      <c r="DP58">
        <f t="shared" si="34"/>
        <v>9142</v>
      </c>
      <c r="DQ58">
        <f t="shared" si="35"/>
        <v>9587.5</v>
      </c>
      <c r="DR58">
        <f t="shared" si="36"/>
        <v>9981.5</v>
      </c>
      <c r="DS58">
        <f t="shared" si="37"/>
        <v>10355.5</v>
      </c>
      <c r="DT58">
        <f t="shared" si="38"/>
        <v>10722.5</v>
      </c>
      <c r="DU58">
        <f t="shared" si="39"/>
        <v>11033.75</v>
      </c>
      <c r="DV58" s="13" t="s">
        <v>548</v>
      </c>
      <c r="DW58">
        <f t="shared" si="44"/>
        <v>107.42</v>
      </c>
      <c r="DY58" s="17">
        <f t="shared" si="40"/>
        <v>0.99814630630580725</v>
      </c>
    </row>
    <row r="59" spans="1:129" x14ac:dyDescent="0.25">
      <c r="A59" s="13" t="s">
        <v>549</v>
      </c>
      <c r="B59">
        <v>506</v>
      </c>
      <c r="C59">
        <v>597</v>
      </c>
      <c r="D59">
        <v>675</v>
      </c>
      <c r="E59">
        <v>779</v>
      </c>
      <c r="F59">
        <v>870</v>
      </c>
      <c r="G59">
        <v>967</v>
      </c>
      <c r="H59">
        <v>1052</v>
      </c>
      <c r="I59">
        <v>1136</v>
      </c>
      <c r="J59">
        <v>1243</v>
      </c>
      <c r="K59">
        <v>1317</v>
      </c>
      <c r="L59">
        <v>1460</v>
      </c>
      <c r="M59">
        <v>1538</v>
      </c>
      <c r="Q59" s="13" t="s">
        <v>549</v>
      </c>
      <c r="R59">
        <f t="shared" si="41"/>
        <v>-76.25</v>
      </c>
      <c r="S59">
        <f t="shared" si="17"/>
        <v>-75</v>
      </c>
      <c r="T59">
        <f t="shared" si="18"/>
        <v>-80.75</v>
      </c>
      <c r="U59">
        <f t="shared" si="19"/>
        <v>-50.75</v>
      </c>
      <c r="V59">
        <f t="shared" si="20"/>
        <v>-35.75</v>
      </c>
      <c r="W59">
        <f t="shared" si="21"/>
        <v>10.25</v>
      </c>
      <c r="X59">
        <f t="shared" si="22"/>
        <v>52</v>
      </c>
      <c r="Y59">
        <f t="shared" si="23"/>
        <v>83.5</v>
      </c>
      <c r="Z59">
        <f t="shared" si="24"/>
        <v>140.5</v>
      </c>
      <c r="AA59">
        <f t="shared" si="25"/>
        <v>181.5</v>
      </c>
      <c r="AB59">
        <f t="shared" si="26"/>
        <v>284.5</v>
      </c>
      <c r="AC59">
        <f t="shared" si="27"/>
        <v>323.75</v>
      </c>
      <c r="AD59" s="13" t="s">
        <v>549</v>
      </c>
      <c r="AE59">
        <f t="shared" si="43"/>
        <v>5.76</v>
      </c>
      <c r="AG59" s="17">
        <f t="shared" si="28"/>
        <v>0.96066712995135506</v>
      </c>
      <c r="AW59" s="13" t="s">
        <v>549</v>
      </c>
      <c r="AX59">
        <v>0</v>
      </c>
      <c r="AY59">
        <v>-2</v>
      </c>
      <c r="AZ59">
        <v>-3</v>
      </c>
      <c r="BA59">
        <v>-3</v>
      </c>
      <c r="BB59">
        <v>-3</v>
      </c>
      <c r="BC59">
        <v>-3</v>
      </c>
      <c r="BD59">
        <v>-2</v>
      </c>
      <c r="BE59">
        <v>-3</v>
      </c>
      <c r="BF59">
        <v>-2</v>
      </c>
      <c r="BG59">
        <v>-2</v>
      </c>
      <c r="BH59">
        <v>-2</v>
      </c>
      <c r="BI59">
        <v>-2</v>
      </c>
      <c r="BM59" s="13" t="s">
        <v>549</v>
      </c>
      <c r="BN59">
        <f t="shared" si="45"/>
        <v>-104.25</v>
      </c>
      <c r="BO59">
        <f t="shared" si="46"/>
        <v>-137.75</v>
      </c>
      <c r="BP59">
        <f t="shared" si="47"/>
        <v>-178.25</v>
      </c>
      <c r="BQ59">
        <f t="shared" si="48"/>
        <v>-215</v>
      </c>
      <c r="BR59">
        <f t="shared" si="49"/>
        <v>-242.75</v>
      </c>
      <c r="BS59">
        <f t="shared" si="50"/>
        <v>-265.5</v>
      </c>
      <c r="BT59">
        <f t="shared" si="51"/>
        <v>-288.75</v>
      </c>
      <c r="BU59">
        <f t="shared" si="52"/>
        <v>-309.25</v>
      </c>
      <c r="BV59">
        <f t="shared" si="53"/>
        <v>-331</v>
      </c>
      <c r="BW59">
        <f t="shared" si="54"/>
        <v>-350</v>
      </c>
      <c r="BX59">
        <f t="shared" si="55"/>
        <v>-370</v>
      </c>
      <c r="BY59">
        <f t="shared" si="56"/>
        <v>-383.5</v>
      </c>
      <c r="BZ59" s="13" t="s">
        <v>549</v>
      </c>
      <c r="CA59">
        <f t="shared" si="57"/>
        <v>-5.79</v>
      </c>
      <c r="CC59" s="17">
        <f t="shared" si="58"/>
        <v>0.98825558257793533</v>
      </c>
      <c r="CS59" s="13" t="s">
        <v>549</v>
      </c>
      <c r="CT59" s="18">
        <v>4127</v>
      </c>
      <c r="CU59" s="19">
        <v>5134</v>
      </c>
      <c r="CV59" s="20">
        <v>6081</v>
      </c>
      <c r="CW59" s="20">
        <v>7069</v>
      </c>
      <c r="CX59" s="20">
        <v>8161</v>
      </c>
      <c r="CY59" s="20">
        <v>9346</v>
      </c>
      <c r="CZ59" s="20">
        <v>10599</v>
      </c>
      <c r="DA59" s="20">
        <v>11943</v>
      </c>
      <c r="DB59" s="20">
        <v>13476</v>
      </c>
      <c r="DC59" s="20">
        <v>15049</v>
      </c>
      <c r="DD59" s="20">
        <v>16806</v>
      </c>
      <c r="DE59" s="21">
        <v>18541</v>
      </c>
      <c r="DI59" s="13" t="s">
        <v>549</v>
      </c>
      <c r="DJ59">
        <f t="shared" si="42"/>
        <v>3544.75</v>
      </c>
      <c r="DK59">
        <f t="shared" si="29"/>
        <v>4462</v>
      </c>
      <c r="DL59">
        <f t="shared" si="30"/>
        <v>5325.25</v>
      </c>
      <c r="DM59">
        <f t="shared" si="31"/>
        <v>6239.25</v>
      </c>
      <c r="DN59">
        <f t="shared" si="32"/>
        <v>7255.25</v>
      </c>
      <c r="DO59">
        <f t="shared" si="33"/>
        <v>8389.25</v>
      </c>
      <c r="DP59">
        <f t="shared" si="34"/>
        <v>9599</v>
      </c>
      <c r="DQ59">
        <f t="shared" si="35"/>
        <v>10890.5</v>
      </c>
      <c r="DR59">
        <f t="shared" si="36"/>
        <v>12373.5</v>
      </c>
      <c r="DS59">
        <f t="shared" si="37"/>
        <v>13913.5</v>
      </c>
      <c r="DT59">
        <f t="shared" si="38"/>
        <v>15630.5</v>
      </c>
      <c r="DU59">
        <f t="shared" si="39"/>
        <v>17326.75</v>
      </c>
      <c r="DV59" s="13" t="s">
        <v>549</v>
      </c>
      <c r="DW59">
        <f t="shared" si="44"/>
        <v>204.16</v>
      </c>
      <c r="DY59" s="17">
        <f t="shared" si="40"/>
        <v>0.99768055154495838</v>
      </c>
    </row>
    <row r="60" spans="1:129" x14ac:dyDescent="0.25">
      <c r="A60" s="13" t="s">
        <v>550</v>
      </c>
      <c r="B60">
        <v>543</v>
      </c>
      <c r="C60">
        <v>611</v>
      </c>
      <c r="D60">
        <v>743</v>
      </c>
      <c r="E60">
        <v>899</v>
      </c>
      <c r="F60">
        <v>1061</v>
      </c>
      <c r="G60">
        <v>1240</v>
      </c>
      <c r="H60">
        <v>1485</v>
      </c>
      <c r="I60">
        <v>1668</v>
      </c>
      <c r="J60">
        <v>1886</v>
      </c>
      <c r="K60">
        <v>2092</v>
      </c>
      <c r="L60">
        <v>2286</v>
      </c>
      <c r="M60">
        <v>2456</v>
      </c>
      <c r="Q60" s="13" t="s">
        <v>550</v>
      </c>
      <c r="R60">
        <f t="shared" si="41"/>
        <v>-39.25</v>
      </c>
      <c r="S60">
        <f t="shared" si="17"/>
        <v>-61</v>
      </c>
      <c r="T60">
        <f t="shared" si="18"/>
        <v>-12.75</v>
      </c>
      <c r="U60">
        <f t="shared" si="19"/>
        <v>69.25</v>
      </c>
      <c r="V60">
        <f t="shared" si="20"/>
        <v>155.25</v>
      </c>
      <c r="W60">
        <f t="shared" si="21"/>
        <v>283.25</v>
      </c>
      <c r="X60">
        <f t="shared" si="22"/>
        <v>485</v>
      </c>
      <c r="Y60">
        <f t="shared" si="23"/>
        <v>615.5</v>
      </c>
      <c r="Z60">
        <f t="shared" si="24"/>
        <v>783.5</v>
      </c>
      <c r="AA60">
        <f t="shared" si="25"/>
        <v>956.5</v>
      </c>
      <c r="AB60">
        <f t="shared" si="26"/>
        <v>1110.5</v>
      </c>
      <c r="AC60">
        <f t="shared" si="27"/>
        <v>1241.75</v>
      </c>
      <c r="AD60" s="13" t="s">
        <v>550</v>
      </c>
      <c r="AE60">
        <f t="shared" si="43"/>
        <v>19.48</v>
      </c>
      <c r="AG60" s="17">
        <f t="shared" si="28"/>
        <v>0.98748412615800973</v>
      </c>
      <c r="AW60" s="13" t="s">
        <v>550</v>
      </c>
      <c r="AX60">
        <v>0</v>
      </c>
      <c r="AY60">
        <v>-2</v>
      </c>
      <c r="AZ60">
        <v>-3</v>
      </c>
      <c r="BA60">
        <v>-3</v>
      </c>
      <c r="BB60">
        <v>-3</v>
      </c>
      <c r="BC60">
        <v>-3</v>
      </c>
      <c r="BD60">
        <v>-3</v>
      </c>
      <c r="BE60">
        <v>-3</v>
      </c>
      <c r="BF60">
        <v>-2</v>
      </c>
      <c r="BG60">
        <v>-2</v>
      </c>
      <c r="BH60">
        <v>-2</v>
      </c>
      <c r="BI60">
        <v>-2</v>
      </c>
      <c r="BM60" s="13" t="s">
        <v>550</v>
      </c>
      <c r="BN60">
        <f t="shared" si="45"/>
        <v>-104.25</v>
      </c>
      <c r="BO60">
        <f t="shared" si="46"/>
        <v>-137.75</v>
      </c>
      <c r="BP60">
        <f t="shared" si="47"/>
        <v>-178.25</v>
      </c>
      <c r="BQ60">
        <f t="shared" si="48"/>
        <v>-215</v>
      </c>
      <c r="BR60">
        <f t="shared" si="49"/>
        <v>-242.75</v>
      </c>
      <c r="BS60">
        <f t="shared" si="50"/>
        <v>-265.5</v>
      </c>
      <c r="BT60">
        <f t="shared" si="51"/>
        <v>-289.75</v>
      </c>
      <c r="BU60">
        <f t="shared" si="52"/>
        <v>-309.25</v>
      </c>
      <c r="BV60">
        <f t="shared" si="53"/>
        <v>-331</v>
      </c>
      <c r="BW60">
        <f t="shared" si="54"/>
        <v>-350</v>
      </c>
      <c r="BX60">
        <f t="shared" si="55"/>
        <v>-370</v>
      </c>
      <c r="BY60">
        <f t="shared" si="56"/>
        <v>-383.5</v>
      </c>
      <c r="BZ60" s="13" t="s">
        <v>550</v>
      </c>
      <c r="CA60">
        <f t="shared" si="57"/>
        <v>-5.79</v>
      </c>
      <c r="CC60" s="17">
        <f t="shared" si="58"/>
        <v>0.98825558257793533</v>
      </c>
      <c r="CS60" s="13" t="s">
        <v>550</v>
      </c>
      <c r="CT60" s="18">
        <v>4192</v>
      </c>
      <c r="CU60" s="19">
        <v>5026</v>
      </c>
      <c r="CV60" s="20">
        <v>5772</v>
      </c>
      <c r="CW60" s="20">
        <v>6569</v>
      </c>
      <c r="CX60" s="20">
        <v>7408</v>
      </c>
      <c r="CY60" s="20">
        <v>8293</v>
      </c>
      <c r="CZ60" s="20">
        <v>9208</v>
      </c>
      <c r="DA60" s="20">
        <v>10192</v>
      </c>
      <c r="DB60" s="20">
        <v>11291</v>
      </c>
      <c r="DC60" s="20">
        <v>12369</v>
      </c>
      <c r="DD60" s="20">
        <v>13631</v>
      </c>
      <c r="DE60" s="21">
        <v>14839</v>
      </c>
      <c r="DI60" s="13" t="s">
        <v>550</v>
      </c>
      <c r="DJ60">
        <f t="shared" si="42"/>
        <v>3609.75</v>
      </c>
      <c r="DK60">
        <f t="shared" si="29"/>
        <v>4354</v>
      </c>
      <c r="DL60">
        <f t="shared" si="30"/>
        <v>5016.25</v>
      </c>
      <c r="DM60">
        <f t="shared" si="31"/>
        <v>5739.25</v>
      </c>
      <c r="DN60">
        <f t="shared" si="32"/>
        <v>6502.25</v>
      </c>
      <c r="DO60">
        <f t="shared" si="33"/>
        <v>7336.25</v>
      </c>
      <c r="DP60">
        <f t="shared" si="34"/>
        <v>8208</v>
      </c>
      <c r="DQ60">
        <f t="shared" si="35"/>
        <v>9139.5</v>
      </c>
      <c r="DR60">
        <f t="shared" si="36"/>
        <v>10188.5</v>
      </c>
      <c r="DS60">
        <f t="shared" si="37"/>
        <v>11233.5</v>
      </c>
      <c r="DT60">
        <f t="shared" si="38"/>
        <v>12455.5</v>
      </c>
      <c r="DU60">
        <f t="shared" si="39"/>
        <v>13624.75</v>
      </c>
      <c r="DV60" s="13" t="s">
        <v>550</v>
      </c>
      <c r="DW60">
        <f t="shared" si="44"/>
        <v>154.46</v>
      </c>
      <c r="DY60" s="17">
        <f t="shared" si="40"/>
        <v>0.9989521213446364</v>
      </c>
    </row>
    <row r="61" spans="1:129" x14ac:dyDescent="0.25">
      <c r="A61" s="13" t="s">
        <v>551</v>
      </c>
      <c r="B61">
        <v>522</v>
      </c>
      <c r="C61">
        <v>628</v>
      </c>
      <c r="D61">
        <v>822</v>
      </c>
      <c r="E61">
        <v>1079</v>
      </c>
      <c r="F61">
        <v>1417</v>
      </c>
      <c r="G61">
        <v>1781</v>
      </c>
      <c r="H61">
        <v>2128</v>
      </c>
      <c r="I61">
        <v>2503</v>
      </c>
      <c r="J61">
        <v>2814</v>
      </c>
      <c r="K61">
        <v>3167</v>
      </c>
      <c r="L61">
        <v>3414</v>
      </c>
      <c r="M61">
        <v>3689</v>
      </c>
      <c r="Q61" s="13" t="s">
        <v>551</v>
      </c>
      <c r="R61">
        <f t="shared" si="41"/>
        <v>-60.25</v>
      </c>
      <c r="S61">
        <f t="shared" si="17"/>
        <v>-44</v>
      </c>
      <c r="T61">
        <f t="shared" si="18"/>
        <v>66.25</v>
      </c>
      <c r="U61">
        <f t="shared" si="19"/>
        <v>249.25</v>
      </c>
      <c r="V61">
        <f t="shared" si="20"/>
        <v>511.25</v>
      </c>
      <c r="W61">
        <f t="shared" si="21"/>
        <v>824.25</v>
      </c>
      <c r="X61">
        <f t="shared" si="22"/>
        <v>1128</v>
      </c>
      <c r="Y61">
        <f t="shared" si="23"/>
        <v>1450.5</v>
      </c>
      <c r="Z61">
        <f t="shared" si="24"/>
        <v>1711.5</v>
      </c>
      <c r="AA61">
        <f t="shared" si="25"/>
        <v>2031.5</v>
      </c>
      <c r="AB61">
        <f t="shared" si="26"/>
        <v>2238.5</v>
      </c>
      <c r="AC61">
        <f t="shared" si="27"/>
        <v>2474.75</v>
      </c>
      <c r="AD61" s="13" t="s">
        <v>551</v>
      </c>
      <c r="AE61">
        <f t="shared" si="43"/>
        <v>50.72</v>
      </c>
      <c r="AG61" s="17">
        <f t="shared" si="28"/>
        <v>0.98691276712631493</v>
      </c>
      <c r="AW61" s="13" t="s">
        <v>551</v>
      </c>
      <c r="AX61">
        <v>0</v>
      </c>
      <c r="AY61">
        <v>-2</v>
      </c>
      <c r="AZ61">
        <v>-3</v>
      </c>
      <c r="BA61">
        <v>-3</v>
      </c>
      <c r="BB61">
        <v>-3</v>
      </c>
      <c r="BC61">
        <v>-3</v>
      </c>
      <c r="BD61">
        <v>-2</v>
      </c>
      <c r="BE61">
        <v>-2</v>
      </c>
      <c r="BF61">
        <v>-2</v>
      </c>
      <c r="BG61">
        <v>-2</v>
      </c>
      <c r="BH61">
        <v>-2</v>
      </c>
      <c r="BI61">
        <v>-2</v>
      </c>
      <c r="BM61" s="13" t="s">
        <v>551</v>
      </c>
      <c r="BN61">
        <f t="shared" si="45"/>
        <v>-104.25</v>
      </c>
      <c r="BO61">
        <f t="shared" si="46"/>
        <v>-137.75</v>
      </c>
      <c r="BP61">
        <f t="shared" si="47"/>
        <v>-178.25</v>
      </c>
      <c r="BQ61">
        <f t="shared" si="48"/>
        <v>-215</v>
      </c>
      <c r="BR61">
        <f t="shared" si="49"/>
        <v>-242.75</v>
      </c>
      <c r="BS61">
        <f t="shared" si="50"/>
        <v>-265.5</v>
      </c>
      <c r="BT61">
        <f t="shared" si="51"/>
        <v>-288.75</v>
      </c>
      <c r="BU61">
        <f t="shared" si="52"/>
        <v>-308.25</v>
      </c>
      <c r="BV61">
        <f t="shared" si="53"/>
        <v>-331</v>
      </c>
      <c r="BW61">
        <f t="shared" si="54"/>
        <v>-350</v>
      </c>
      <c r="BX61">
        <f t="shared" si="55"/>
        <v>-370</v>
      </c>
      <c r="BY61">
        <f t="shared" si="56"/>
        <v>-383.5</v>
      </c>
      <c r="BZ61" s="13" t="s">
        <v>551</v>
      </c>
      <c r="CA61">
        <f t="shared" si="57"/>
        <v>-5.79</v>
      </c>
      <c r="CC61" s="17">
        <f t="shared" si="58"/>
        <v>0.98825558257793533</v>
      </c>
      <c r="CS61" s="13" t="s">
        <v>551</v>
      </c>
      <c r="CT61" s="18">
        <v>4137</v>
      </c>
      <c r="CU61" s="19">
        <v>5028</v>
      </c>
      <c r="CV61" s="20">
        <v>5806</v>
      </c>
      <c r="CW61" s="20">
        <v>6524</v>
      </c>
      <c r="CX61" s="20">
        <v>7262</v>
      </c>
      <c r="CY61" s="20">
        <v>8001</v>
      </c>
      <c r="CZ61" s="20">
        <v>8769</v>
      </c>
      <c r="DA61" s="20">
        <v>9545</v>
      </c>
      <c r="DB61" s="20">
        <v>10379</v>
      </c>
      <c r="DC61" s="20">
        <v>11276</v>
      </c>
      <c r="DD61" s="20">
        <v>12164</v>
      </c>
      <c r="DE61" s="21">
        <v>13093</v>
      </c>
      <c r="DI61" s="13" t="s">
        <v>551</v>
      </c>
      <c r="DJ61">
        <f t="shared" si="42"/>
        <v>3554.75</v>
      </c>
      <c r="DK61">
        <f t="shared" si="29"/>
        <v>4356</v>
      </c>
      <c r="DL61">
        <f t="shared" si="30"/>
        <v>5050.25</v>
      </c>
      <c r="DM61">
        <f t="shared" si="31"/>
        <v>5694.25</v>
      </c>
      <c r="DN61">
        <f t="shared" si="32"/>
        <v>6356.25</v>
      </c>
      <c r="DO61">
        <f t="shared" si="33"/>
        <v>7044.25</v>
      </c>
      <c r="DP61">
        <f t="shared" si="34"/>
        <v>7769</v>
      </c>
      <c r="DQ61">
        <f t="shared" si="35"/>
        <v>8492.5</v>
      </c>
      <c r="DR61">
        <f t="shared" si="36"/>
        <v>9276.5</v>
      </c>
      <c r="DS61">
        <f t="shared" si="37"/>
        <v>10140.5</v>
      </c>
      <c r="DT61">
        <f t="shared" si="38"/>
        <v>10988.5</v>
      </c>
      <c r="DU61">
        <f t="shared" si="39"/>
        <v>11878.75</v>
      </c>
      <c r="DV61" s="13" t="s">
        <v>551</v>
      </c>
      <c r="DW61">
        <f t="shared" si="44"/>
        <v>132.88</v>
      </c>
      <c r="DY61" s="17">
        <f t="shared" si="40"/>
        <v>0.999779310244861</v>
      </c>
    </row>
    <row r="62" spans="1:129" x14ac:dyDescent="0.25">
      <c r="A62" s="13" t="s">
        <v>552</v>
      </c>
      <c r="B62">
        <v>516</v>
      </c>
      <c r="C62">
        <v>630</v>
      </c>
      <c r="D62">
        <v>832</v>
      </c>
      <c r="E62">
        <v>1132</v>
      </c>
      <c r="F62">
        <v>1522</v>
      </c>
      <c r="G62">
        <v>1920</v>
      </c>
      <c r="H62">
        <v>2301</v>
      </c>
      <c r="I62">
        <v>2695</v>
      </c>
      <c r="J62">
        <v>3038</v>
      </c>
      <c r="K62">
        <v>3392</v>
      </c>
      <c r="L62">
        <v>3697</v>
      </c>
      <c r="M62">
        <v>3946</v>
      </c>
      <c r="Q62" s="13" t="s">
        <v>552</v>
      </c>
      <c r="R62">
        <f t="shared" si="41"/>
        <v>-66.25</v>
      </c>
      <c r="S62">
        <f t="shared" si="17"/>
        <v>-42</v>
      </c>
      <c r="T62">
        <f t="shared" si="18"/>
        <v>76.25</v>
      </c>
      <c r="U62">
        <f t="shared" si="19"/>
        <v>302.25</v>
      </c>
      <c r="V62">
        <f t="shared" si="20"/>
        <v>616.25</v>
      </c>
      <c r="W62">
        <f t="shared" si="21"/>
        <v>963.25</v>
      </c>
      <c r="X62">
        <f t="shared" si="22"/>
        <v>1301</v>
      </c>
      <c r="Y62">
        <f t="shared" si="23"/>
        <v>1642.5</v>
      </c>
      <c r="Z62">
        <f t="shared" si="24"/>
        <v>1935.5</v>
      </c>
      <c r="AA62">
        <f t="shared" si="25"/>
        <v>2256.5</v>
      </c>
      <c r="AB62">
        <f t="shared" si="26"/>
        <v>2521.5</v>
      </c>
      <c r="AC62">
        <f t="shared" si="27"/>
        <v>2731.75</v>
      </c>
      <c r="AD62" s="13" t="s">
        <v>552</v>
      </c>
      <c r="AE62">
        <f t="shared" si="43"/>
        <v>59.5</v>
      </c>
      <c r="AG62" s="17">
        <f t="shared" si="28"/>
        <v>0.99146059838543354</v>
      </c>
      <c r="AW62" s="13" t="s">
        <v>552</v>
      </c>
      <c r="AX62">
        <v>0</v>
      </c>
      <c r="AY62">
        <v>-2</v>
      </c>
      <c r="AZ62">
        <v>-3</v>
      </c>
      <c r="BA62">
        <v>-3</v>
      </c>
      <c r="BB62">
        <v>-3</v>
      </c>
      <c r="BC62">
        <v>-3</v>
      </c>
      <c r="BD62">
        <v>-2</v>
      </c>
      <c r="BE62">
        <v>-2</v>
      </c>
      <c r="BF62">
        <v>-2</v>
      </c>
      <c r="BG62">
        <v>-2</v>
      </c>
      <c r="BH62">
        <v>-2</v>
      </c>
      <c r="BI62">
        <v>-2</v>
      </c>
      <c r="BM62" s="13" t="s">
        <v>552</v>
      </c>
      <c r="BN62">
        <f t="shared" si="45"/>
        <v>-104.25</v>
      </c>
      <c r="BO62">
        <f t="shared" si="46"/>
        <v>-137.75</v>
      </c>
      <c r="BP62">
        <f t="shared" si="47"/>
        <v>-178.25</v>
      </c>
      <c r="BQ62">
        <f t="shared" si="48"/>
        <v>-215</v>
      </c>
      <c r="BR62">
        <f t="shared" si="49"/>
        <v>-242.75</v>
      </c>
      <c r="BS62">
        <f t="shared" si="50"/>
        <v>-265.5</v>
      </c>
      <c r="BT62">
        <f t="shared" si="51"/>
        <v>-288.75</v>
      </c>
      <c r="BU62">
        <f t="shared" si="52"/>
        <v>-308.25</v>
      </c>
      <c r="BV62">
        <f t="shared" si="53"/>
        <v>-331</v>
      </c>
      <c r="BW62">
        <f t="shared" si="54"/>
        <v>-350</v>
      </c>
      <c r="BX62">
        <f t="shared" si="55"/>
        <v>-370</v>
      </c>
      <c r="BY62">
        <f t="shared" si="56"/>
        <v>-383.5</v>
      </c>
      <c r="BZ62" s="13" t="s">
        <v>552</v>
      </c>
      <c r="CA62">
        <f t="shared" si="57"/>
        <v>-5.79</v>
      </c>
      <c r="CC62" s="17">
        <f t="shared" si="58"/>
        <v>0.98825558257793533</v>
      </c>
      <c r="CS62" s="13" t="s">
        <v>552</v>
      </c>
      <c r="CT62" s="18">
        <v>4358</v>
      </c>
      <c r="CU62" s="19">
        <v>5534</v>
      </c>
      <c r="CV62" s="20">
        <v>6351</v>
      </c>
      <c r="CW62" s="20">
        <v>7096</v>
      </c>
      <c r="CX62" s="20">
        <v>7823</v>
      </c>
      <c r="CY62" s="20">
        <v>8526</v>
      </c>
      <c r="CZ62" s="20">
        <v>9223</v>
      </c>
      <c r="DA62" s="20">
        <v>9874</v>
      </c>
      <c r="DB62" s="20">
        <v>10579</v>
      </c>
      <c r="DC62" s="20">
        <v>11292</v>
      </c>
      <c r="DD62" s="20">
        <v>11967</v>
      </c>
      <c r="DE62" s="21">
        <v>12690</v>
      </c>
      <c r="DI62" s="13" t="s">
        <v>552</v>
      </c>
      <c r="DJ62">
        <f t="shared" si="42"/>
        <v>3775.75</v>
      </c>
      <c r="DK62">
        <f t="shared" si="29"/>
        <v>4862</v>
      </c>
      <c r="DL62">
        <f t="shared" si="30"/>
        <v>5595.25</v>
      </c>
      <c r="DM62">
        <f t="shared" si="31"/>
        <v>6266.25</v>
      </c>
      <c r="DN62">
        <f t="shared" si="32"/>
        <v>6917.25</v>
      </c>
      <c r="DO62">
        <f t="shared" si="33"/>
        <v>7569.25</v>
      </c>
      <c r="DP62">
        <f t="shared" si="34"/>
        <v>8223</v>
      </c>
      <c r="DQ62">
        <f t="shared" si="35"/>
        <v>8821.5</v>
      </c>
      <c r="DR62">
        <f t="shared" si="36"/>
        <v>9476.5</v>
      </c>
      <c r="DS62">
        <f t="shared" si="37"/>
        <v>10156.5</v>
      </c>
      <c r="DT62">
        <f t="shared" si="38"/>
        <v>10791.5</v>
      </c>
      <c r="DU62">
        <f t="shared" si="39"/>
        <v>11475.75</v>
      </c>
      <c r="DV62" s="13" t="s">
        <v>552</v>
      </c>
      <c r="DW62">
        <f t="shared" si="44"/>
        <v>131.46</v>
      </c>
      <c r="DY62" s="17">
        <f t="shared" si="40"/>
        <v>0.99994801717099779</v>
      </c>
    </row>
    <row r="63" spans="1:129" x14ac:dyDescent="0.25">
      <c r="A63" s="13" t="s">
        <v>553</v>
      </c>
      <c r="B63">
        <v>552</v>
      </c>
      <c r="C63">
        <v>636</v>
      </c>
      <c r="D63">
        <v>843</v>
      </c>
      <c r="E63">
        <v>1161</v>
      </c>
      <c r="F63">
        <v>1531</v>
      </c>
      <c r="G63">
        <v>1964</v>
      </c>
      <c r="H63">
        <v>2348</v>
      </c>
      <c r="I63">
        <v>2761</v>
      </c>
      <c r="J63">
        <v>3140</v>
      </c>
      <c r="K63">
        <v>3454</v>
      </c>
      <c r="L63">
        <v>3761</v>
      </c>
      <c r="M63">
        <v>4010</v>
      </c>
      <c r="Q63" s="13" t="s">
        <v>553</v>
      </c>
      <c r="R63">
        <f t="shared" si="41"/>
        <v>-30.25</v>
      </c>
      <c r="S63">
        <f t="shared" si="17"/>
        <v>-36</v>
      </c>
      <c r="T63">
        <f t="shared" si="18"/>
        <v>87.25</v>
      </c>
      <c r="U63">
        <f t="shared" si="19"/>
        <v>331.25</v>
      </c>
      <c r="V63">
        <f t="shared" si="20"/>
        <v>625.25</v>
      </c>
      <c r="W63">
        <f t="shared" si="21"/>
        <v>1007.25</v>
      </c>
      <c r="X63">
        <f t="shared" si="22"/>
        <v>1348</v>
      </c>
      <c r="Y63">
        <f t="shared" si="23"/>
        <v>1708.5</v>
      </c>
      <c r="Z63">
        <f t="shared" si="24"/>
        <v>2037.5</v>
      </c>
      <c r="AA63">
        <f t="shared" si="25"/>
        <v>2318.5</v>
      </c>
      <c r="AB63">
        <f t="shared" si="26"/>
        <v>2585.5</v>
      </c>
      <c r="AC63">
        <f t="shared" si="27"/>
        <v>2795.75</v>
      </c>
      <c r="AD63" s="13" t="s">
        <v>553</v>
      </c>
      <c r="AE63">
        <f t="shared" si="43"/>
        <v>61.08</v>
      </c>
      <c r="AG63" s="17">
        <f t="shared" si="28"/>
        <v>0.9897423272259589</v>
      </c>
      <c r="AW63" s="13" t="s">
        <v>553</v>
      </c>
      <c r="AX63">
        <v>0</v>
      </c>
      <c r="AY63">
        <v>-2</v>
      </c>
      <c r="AZ63">
        <v>-2</v>
      </c>
      <c r="BA63">
        <v>-3</v>
      </c>
      <c r="BB63">
        <v>-3</v>
      </c>
      <c r="BC63">
        <v>-3</v>
      </c>
      <c r="BD63">
        <v>-2</v>
      </c>
      <c r="BE63">
        <v>-3</v>
      </c>
      <c r="BF63">
        <v>-2</v>
      </c>
      <c r="BG63">
        <v>-2</v>
      </c>
      <c r="BH63">
        <v>-2</v>
      </c>
      <c r="BI63">
        <v>-2</v>
      </c>
      <c r="BM63" s="13" t="s">
        <v>553</v>
      </c>
      <c r="BN63">
        <f t="shared" si="45"/>
        <v>-104.25</v>
      </c>
      <c r="BO63">
        <f t="shared" si="46"/>
        <v>-137.75</v>
      </c>
      <c r="BP63">
        <f t="shared" si="47"/>
        <v>-177.25</v>
      </c>
      <c r="BQ63">
        <f t="shared" si="48"/>
        <v>-215</v>
      </c>
      <c r="BR63">
        <f t="shared" si="49"/>
        <v>-242.75</v>
      </c>
      <c r="BS63">
        <f t="shared" si="50"/>
        <v>-265.5</v>
      </c>
      <c r="BT63">
        <f t="shared" si="51"/>
        <v>-288.75</v>
      </c>
      <c r="BU63">
        <f t="shared" si="52"/>
        <v>-309.25</v>
      </c>
      <c r="BV63">
        <f t="shared" si="53"/>
        <v>-331</v>
      </c>
      <c r="BW63">
        <f t="shared" si="54"/>
        <v>-350</v>
      </c>
      <c r="BX63">
        <f t="shared" si="55"/>
        <v>-370</v>
      </c>
      <c r="BY63">
        <f t="shared" si="56"/>
        <v>-383.5</v>
      </c>
      <c r="BZ63" s="13" t="s">
        <v>553</v>
      </c>
      <c r="CA63">
        <f t="shared" si="57"/>
        <v>-5.85</v>
      </c>
      <c r="CC63" s="17">
        <f t="shared" si="58"/>
        <v>0.98673682693000786</v>
      </c>
      <c r="CS63" s="13" t="s">
        <v>553</v>
      </c>
      <c r="CT63" s="18">
        <v>5464</v>
      </c>
      <c r="CU63" s="19">
        <v>6728</v>
      </c>
      <c r="CV63" s="20">
        <v>7566</v>
      </c>
      <c r="CW63" s="20">
        <v>8329</v>
      </c>
      <c r="CX63" s="20">
        <v>9000</v>
      </c>
      <c r="CY63" s="20">
        <v>9670</v>
      </c>
      <c r="CZ63" s="20">
        <v>10255</v>
      </c>
      <c r="DA63" s="20">
        <v>10842</v>
      </c>
      <c r="DB63" s="20">
        <v>11446</v>
      </c>
      <c r="DC63" s="20">
        <v>11985</v>
      </c>
      <c r="DD63" s="20">
        <v>12562</v>
      </c>
      <c r="DE63" s="21">
        <v>13091</v>
      </c>
      <c r="DI63" s="13" t="s">
        <v>553</v>
      </c>
      <c r="DJ63">
        <f t="shared" si="42"/>
        <v>4881.75</v>
      </c>
      <c r="DK63">
        <f t="shared" si="29"/>
        <v>6056</v>
      </c>
      <c r="DL63">
        <f t="shared" si="30"/>
        <v>6810.25</v>
      </c>
      <c r="DM63">
        <f t="shared" si="31"/>
        <v>7499.25</v>
      </c>
      <c r="DN63">
        <f t="shared" si="32"/>
        <v>8094.25</v>
      </c>
      <c r="DO63">
        <f t="shared" si="33"/>
        <v>8713.25</v>
      </c>
      <c r="DP63">
        <f t="shared" si="34"/>
        <v>9255</v>
      </c>
      <c r="DQ63">
        <f t="shared" si="35"/>
        <v>9789.5</v>
      </c>
      <c r="DR63">
        <f t="shared" si="36"/>
        <v>10343.5</v>
      </c>
      <c r="DS63">
        <f t="shared" si="37"/>
        <v>10849.5</v>
      </c>
      <c r="DT63">
        <f t="shared" si="38"/>
        <v>11386.5</v>
      </c>
      <c r="DU63">
        <f t="shared" si="39"/>
        <v>11876.75</v>
      </c>
      <c r="DV63" s="13" t="s">
        <v>553</v>
      </c>
      <c r="DW63">
        <f t="shared" si="44"/>
        <v>126.08</v>
      </c>
      <c r="DY63" s="17">
        <f t="shared" si="40"/>
        <v>0.99903405931394651</v>
      </c>
    </row>
    <row r="64" spans="1:129" x14ac:dyDescent="0.25">
      <c r="A64" s="13" t="s">
        <v>554</v>
      </c>
      <c r="B64">
        <v>1</v>
      </c>
      <c r="C64">
        <v>2</v>
      </c>
      <c r="D64">
        <v>2</v>
      </c>
      <c r="E64">
        <v>2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Q64" s="13" t="s">
        <v>554</v>
      </c>
      <c r="R64">
        <f t="shared" si="41"/>
        <v>-581.25</v>
      </c>
      <c r="S64">
        <f t="shared" si="17"/>
        <v>-670</v>
      </c>
      <c r="T64">
        <f t="shared" si="18"/>
        <v>-753.75</v>
      </c>
      <c r="U64">
        <f t="shared" si="19"/>
        <v>-827.75</v>
      </c>
      <c r="V64">
        <f t="shared" si="20"/>
        <v>-902.75</v>
      </c>
      <c r="W64">
        <f t="shared" si="21"/>
        <v>-953.75</v>
      </c>
      <c r="X64">
        <f t="shared" si="22"/>
        <v>-997</v>
      </c>
      <c r="Y64">
        <f t="shared" si="23"/>
        <v>-1049.5</v>
      </c>
      <c r="Z64">
        <f t="shared" si="24"/>
        <v>-1099.5</v>
      </c>
      <c r="AA64">
        <f t="shared" si="25"/>
        <v>-1132.5</v>
      </c>
      <c r="AB64">
        <f t="shared" si="26"/>
        <v>-1172.5</v>
      </c>
      <c r="AC64">
        <f t="shared" si="27"/>
        <v>-1211.25</v>
      </c>
      <c r="AD64" s="13" t="s">
        <v>554</v>
      </c>
      <c r="AE64">
        <f t="shared" si="43"/>
        <v>-13.5</v>
      </c>
      <c r="AG64" s="17">
        <f t="shared" si="28"/>
        <v>0.99287418690550167</v>
      </c>
      <c r="AW64" s="13" t="s">
        <v>554</v>
      </c>
      <c r="AX64">
        <v>0</v>
      </c>
      <c r="AY64">
        <v>-2</v>
      </c>
      <c r="AZ64">
        <v>-3</v>
      </c>
      <c r="BA64">
        <v>-3</v>
      </c>
      <c r="BB64">
        <v>-3</v>
      </c>
      <c r="BC64">
        <v>-3</v>
      </c>
      <c r="BD64">
        <v>-2</v>
      </c>
      <c r="BE64">
        <v>-2</v>
      </c>
      <c r="BF64">
        <v>-2</v>
      </c>
      <c r="BG64">
        <v>-2</v>
      </c>
      <c r="BH64">
        <v>-1</v>
      </c>
      <c r="BI64">
        <v>-2</v>
      </c>
      <c r="BM64" s="13" t="s">
        <v>554</v>
      </c>
      <c r="BN64">
        <f t="shared" si="45"/>
        <v>-104.25</v>
      </c>
      <c r="BO64">
        <f t="shared" si="46"/>
        <v>-137.75</v>
      </c>
      <c r="BP64">
        <f t="shared" si="47"/>
        <v>-178.25</v>
      </c>
      <c r="BQ64">
        <f t="shared" si="48"/>
        <v>-215</v>
      </c>
      <c r="BR64">
        <f t="shared" si="49"/>
        <v>-242.75</v>
      </c>
      <c r="BS64">
        <f t="shared" si="50"/>
        <v>-265.5</v>
      </c>
      <c r="BT64">
        <f t="shared" si="51"/>
        <v>-288.75</v>
      </c>
      <c r="BU64">
        <f t="shared" si="52"/>
        <v>-308.25</v>
      </c>
      <c r="BV64">
        <f t="shared" si="53"/>
        <v>-331</v>
      </c>
      <c r="BW64">
        <f t="shared" si="54"/>
        <v>-350</v>
      </c>
      <c r="BX64">
        <f t="shared" si="55"/>
        <v>-369</v>
      </c>
      <c r="BY64">
        <f t="shared" si="56"/>
        <v>-383.5</v>
      </c>
      <c r="BZ64" s="13" t="s">
        <v>554</v>
      </c>
      <c r="CA64">
        <f t="shared" si="57"/>
        <v>-5.79</v>
      </c>
      <c r="CC64" s="17">
        <f t="shared" si="58"/>
        <v>0.98825558257793533</v>
      </c>
      <c r="CS64" s="13" t="s">
        <v>554</v>
      </c>
      <c r="CT64" s="18">
        <v>21</v>
      </c>
      <c r="CU64" s="19">
        <v>20</v>
      </c>
      <c r="CV64" s="20">
        <v>24</v>
      </c>
      <c r="CW64" s="20">
        <v>23</v>
      </c>
      <c r="CX64" s="20">
        <v>22</v>
      </c>
      <c r="CY64" s="20">
        <v>23</v>
      </c>
      <c r="CZ64" s="20">
        <v>17</v>
      </c>
      <c r="DA64" s="20">
        <v>22</v>
      </c>
      <c r="DB64" s="20">
        <v>20</v>
      </c>
      <c r="DC64" s="20">
        <v>18</v>
      </c>
      <c r="DD64" s="20">
        <v>18</v>
      </c>
      <c r="DE64" s="21">
        <v>18</v>
      </c>
      <c r="DI64" s="13" t="s">
        <v>554</v>
      </c>
      <c r="DJ64">
        <f t="shared" si="42"/>
        <v>-561.25</v>
      </c>
      <c r="DK64">
        <f t="shared" si="29"/>
        <v>-652</v>
      </c>
      <c r="DL64">
        <f t="shared" si="30"/>
        <v>-731.75</v>
      </c>
      <c r="DM64">
        <f t="shared" si="31"/>
        <v>-806.75</v>
      </c>
      <c r="DN64">
        <f t="shared" si="32"/>
        <v>-883.75</v>
      </c>
      <c r="DO64">
        <f t="shared" si="33"/>
        <v>-933.75</v>
      </c>
      <c r="DP64">
        <f t="shared" si="34"/>
        <v>-983</v>
      </c>
      <c r="DQ64">
        <f t="shared" si="35"/>
        <v>-1030.5</v>
      </c>
      <c r="DR64">
        <f t="shared" si="36"/>
        <v>-1082.5</v>
      </c>
      <c r="DS64">
        <f t="shared" si="37"/>
        <v>-1117.5</v>
      </c>
      <c r="DT64">
        <f t="shared" si="38"/>
        <v>-1157.5</v>
      </c>
      <c r="DU64">
        <f t="shared" si="39"/>
        <v>-1196.25</v>
      </c>
      <c r="DV64" s="13" t="s">
        <v>554</v>
      </c>
      <c r="DW64">
        <f t="shared" si="44"/>
        <v>-13.66</v>
      </c>
      <c r="DY64" s="17">
        <f t="shared" si="40"/>
        <v>0.9915698632175235</v>
      </c>
    </row>
    <row r="65" spans="1:129" x14ac:dyDescent="0.25">
      <c r="A65" s="13" t="s">
        <v>555</v>
      </c>
      <c r="B65">
        <v>0</v>
      </c>
      <c r="C65">
        <v>2</v>
      </c>
      <c r="D65">
        <v>2</v>
      </c>
      <c r="E65">
        <v>3</v>
      </c>
      <c r="F65">
        <v>3</v>
      </c>
      <c r="G65">
        <v>3</v>
      </c>
      <c r="H65">
        <v>3</v>
      </c>
      <c r="I65">
        <v>3</v>
      </c>
      <c r="J65">
        <v>3</v>
      </c>
      <c r="K65">
        <v>3</v>
      </c>
      <c r="L65">
        <v>3</v>
      </c>
      <c r="M65">
        <v>3</v>
      </c>
      <c r="Q65" s="13" t="s">
        <v>555</v>
      </c>
      <c r="R65">
        <f t="shared" si="41"/>
        <v>-582.25</v>
      </c>
      <c r="S65">
        <f t="shared" si="17"/>
        <v>-670</v>
      </c>
      <c r="T65">
        <f t="shared" si="18"/>
        <v>-753.75</v>
      </c>
      <c r="U65">
        <f t="shared" si="19"/>
        <v>-826.75</v>
      </c>
      <c r="V65">
        <f t="shared" si="20"/>
        <v>-902.75</v>
      </c>
      <c r="W65">
        <f t="shared" si="21"/>
        <v>-953.75</v>
      </c>
      <c r="X65">
        <f t="shared" si="22"/>
        <v>-997</v>
      </c>
      <c r="Y65">
        <f t="shared" si="23"/>
        <v>-1049.5</v>
      </c>
      <c r="Z65">
        <f t="shared" si="24"/>
        <v>-1099.5</v>
      </c>
      <c r="AA65">
        <f t="shared" si="25"/>
        <v>-1132.5</v>
      </c>
      <c r="AB65">
        <f t="shared" si="26"/>
        <v>-1172.5</v>
      </c>
      <c r="AC65">
        <f t="shared" si="27"/>
        <v>-1211.25</v>
      </c>
      <c r="AD65" s="13" t="s">
        <v>555</v>
      </c>
      <c r="AE65">
        <f t="shared" si="43"/>
        <v>-13.52</v>
      </c>
      <c r="AG65" s="17">
        <f t="shared" si="28"/>
        <v>0.99303750706245364</v>
      </c>
      <c r="AW65" s="13" t="s">
        <v>555</v>
      </c>
      <c r="AX65">
        <v>0</v>
      </c>
      <c r="AY65">
        <v>-2</v>
      </c>
      <c r="AZ65">
        <v>-2</v>
      </c>
      <c r="BA65">
        <v>-3</v>
      </c>
      <c r="BB65">
        <v>-3</v>
      </c>
      <c r="BC65">
        <v>-3</v>
      </c>
      <c r="BD65">
        <v>-2</v>
      </c>
      <c r="BE65">
        <v>-3</v>
      </c>
      <c r="BF65">
        <v>-2</v>
      </c>
      <c r="BG65">
        <v>-2</v>
      </c>
      <c r="BH65">
        <v>-2</v>
      </c>
      <c r="BI65">
        <v>-2</v>
      </c>
      <c r="BM65" s="13" t="s">
        <v>555</v>
      </c>
      <c r="BN65">
        <f t="shared" si="45"/>
        <v>-104.25</v>
      </c>
      <c r="BO65">
        <f t="shared" si="46"/>
        <v>-137.75</v>
      </c>
      <c r="BP65">
        <f t="shared" si="47"/>
        <v>-177.25</v>
      </c>
      <c r="BQ65">
        <f t="shared" si="48"/>
        <v>-215</v>
      </c>
      <c r="BR65">
        <f t="shared" si="49"/>
        <v>-242.75</v>
      </c>
      <c r="BS65">
        <f t="shared" si="50"/>
        <v>-265.5</v>
      </c>
      <c r="BT65">
        <f t="shared" si="51"/>
        <v>-288.75</v>
      </c>
      <c r="BU65">
        <f t="shared" si="52"/>
        <v>-309.25</v>
      </c>
      <c r="BV65">
        <f t="shared" si="53"/>
        <v>-331</v>
      </c>
      <c r="BW65">
        <f t="shared" si="54"/>
        <v>-350</v>
      </c>
      <c r="BX65">
        <f t="shared" si="55"/>
        <v>-370</v>
      </c>
      <c r="BY65">
        <f t="shared" si="56"/>
        <v>-383.5</v>
      </c>
      <c r="BZ65" s="13" t="s">
        <v>555</v>
      </c>
      <c r="CA65">
        <f t="shared" si="57"/>
        <v>-5.85</v>
      </c>
      <c r="CC65" s="17">
        <f t="shared" si="58"/>
        <v>0.98673682693000786</v>
      </c>
      <c r="CS65" s="13" t="s">
        <v>555</v>
      </c>
      <c r="CT65" s="18">
        <v>22</v>
      </c>
      <c r="CU65" s="19">
        <v>21</v>
      </c>
      <c r="CV65" s="20">
        <v>18</v>
      </c>
      <c r="CW65" s="20">
        <v>19</v>
      </c>
      <c r="CX65" s="20">
        <v>22</v>
      </c>
      <c r="CY65" s="20">
        <v>22</v>
      </c>
      <c r="CZ65" s="20">
        <v>19</v>
      </c>
      <c r="DA65" s="20">
        <v>20</v>
      </c>
      <c r="DB65" s="20">
        <v>18</v>
      </c>
      <c r="DC65" s="20">
        <v>15</v>
      </c>
      <c r="DD65" s="20">
        <v>23</v>
      </c>
      <c r="DE65" s="21">
        <v>22</v>
      </c>
      <c r="DI65" s="13" t="s">
        <v>555</v>
      </c>
      <c r="DJ65">
        <f t="shared" si="42"/>
        <v>-560.25</v>
      </c>
      <c r="DK65">
        <f t="shared" si="29"/>
        <v>-651</v>
      </c>
      <c r="DL65">
        <f t="shared" si="30"/>
        <v>-737.75</v>
      </c>
      <c r="DM65">
        <f t="shared" si="31"/>
        <v>-810.75</v>
      </c>
      <c r="DN65">
        <f t="shared" si="32"/>
        <v>-883.75</v>
      </c>
      <c r="DO65">
        <f t="shared" si="33"/>
        <v>-934.75</v>
      </c>
      <c r="DP65">
        <f t="shared" si="34"/>
        <v>-981</v>
      </c>
      <c r="DQ65">
        <f t="shared" si="35"/>
        <v>-1032.5</v>
      </c>
      <c r="DR65">
        <f t="shared" si="36"/>
        <v>-1084.5</v>
      </c>
      <c r="DS65">
        <f t="shared" si="37"/>
        <v>-1120.5</v>
      </c>
      <c r="DT65">
        <f t="shared" si="38"/>
        <v>-1152.5</v>
      </c>
      <c r="DU65">
        <f t="shared" si="39"/>
        <v>-1192.25</v>
      </c>
      <c r="DV65" s="13" t="s">
        <v>555</v>
      </c>
      <c r="DW65">
        <f t="shared" si="44"/>
        <v>-13.28</v>
      </c>
      <c r="DY65" s="17">
        <f t="shared" si="40"/>
        <v>0.99345651194231654</v>
      </c>
    </row>
    <row r="66" spans="1:129" x14ac:dyDescent="0.25">
      <c r="A66" s="13" t="s">
        <v>556</v>
      </c>
      <c r="B66">
        <v>553</v>
      </c>
      <c r="C66">
        <v>820</v>
      </c>
      <c r="D66">
        <v>1199</v>
      </c>
      <c r="E66">
        <v>1655</v>
      </c>
      <c r="F66">
        <v>2113</v>
      </c>
      <c r="G66">
        <v>2580</v>
      </c>
      <c r="H66">
        <v>3043</v>
      </c>
      <c r="I66">
        <v>3383</v>
      </c>
      <c r="J66">
        <v>3804</v>
      </c>
      <c r="K66">
        <v>4074</v>
      </c>
      <c r="L66">
        <v>4333</v>
      </c>
      <c r="M66">
        <v>4529</v>
      </c>
      <c r="Q66" s="13" t="s">
        <v>556</v>
      </c>
      <c r="R66">
        <f t="shared" si="41"/>
        <v>-29.25</v>
      </c>
      <c r="S66">
        <f t="shared" si="17"/>
        <v>148</v>
      </c>
      <c r="T66">
        <f t="shared" si="18"/>
        <v>443.25</v>
      </c>
      <c r="U66">
        <f t="shared" si="19"/>
        <v>825.25</v>
      </c>
      <c r="V66">
        <f t="shared" si="20"/>
        <v>1207.25</v>
      </c>
      <c r="W66">
        <f t="shared" si="21"/>
        <v>1623.25</v>
      </c>
      <c r="X66">
        <f t="shared" si="22"/>
        <v>2043</v>
      </c>
      <c r="Y66">
        <f t="shared" si="23"/>
        <v>2330.5</v>
      </c>
      <c r="Z66">
        <f t="shared" si="24"/>
        <v>2701.5</v>
      </c>
      <c r="AA66">
        <f t="shared" si="25"/>
        <v>2938.5</v>
      </c>
      <c r="AB66">
        <f t="shared" si="26"/>
        <v>3157.5</v>
      </c>
      <c r="AC66">
        <f t="shared" si="27"/>
        <v>3314.75</v>
      </c>
      <c r="AD66" s="13" t="s">
        <v>556</v>
      </c>
      <c r="AE66">
        <f t="shared" si="43"/>
        <v>78.44</v>
      </c>
      <c r="AG66" s="17">
        <f t="shared" si="28"/>
        <v>0.99954928903854856</v>
      </c>
      <c r="AW66" s="13" t="s">
        <v>556</v>
      </c>
      <c r="AX66">
        <v>87</v>
      </c>
      <c r="AY66">
        <v>132</v>
      </c>
      <c r="AZ66">
        <v>209</v>
      </c>
      <c r="BA66">
        <v>302</v>
      </c>
      <c r="BB66">
        <v>389</v>
      </c>
      <c r="BC66">
        <v>480</v>
      </c>
      <c r="BD66">
        <v>583</v>
      </c>
      <c r="BE66">
        <v>688</v>
      </c>
      <c r="BF66">
        <v>787</v>
      </c>
      <c r="BG66">
        <v>889</v>
      </c>
      <c r="BH66">
        <v>980</v>
      </c>
      <c r="BI66">
        <v>1083</v>
      </c>
      <c r="BM66" s="13" t="s">
        <v>556</v>
      </c>
      <c r="BN66">
        <f t="shared" si="45"/>
        <v>-17.25</v>
      </c>
      <c r="BO66">
        <f t="shared" si="46"/>
        <v>-3.75</v>
      </c>
      <c r="BP66">
        <f t="shared" si="47"/>
        <v>33.75</v>
      </c>
      <c r="BQ66">
        <f t="shared" si="48"/>
        <v>90</v>
      </c>
      <c r="BR66">
        <f t="shared" si="49"/>
        <v>149.25</v>
      </c>
      <c r="BS66">
        <f t="shared" si="50"/>
        <v>217.5</v>
      </c>
      <c r="BT66">
        <f t="shared" si="51"/>
        <v>296.25</v>
      </c>
      <c r="BU66">
        <f t="shared" si="52"/>
        <v>381.75</v>
      </c>
      <c r="BV66">
        <f t="shared" si="53"/>
        <v>458</v>
      </c>
      <c r="BW66">
        <f t="shared" si="54"/>
        <v>541</v>
      </c>
      <c r="BX66">
        <f t="shared" si="55"/>
        <v>612</v>
      </c>
      <c r="BY66">
        <f t="shared" si="56"/>
        <v>701.5</v>
      </c>
      <c r="BZ66" s="13" t="s">
        <v>556</v>
      </c>
      <c r="CA66">
        <f t="shared" si="57"/>
        <v>12.21</v>
      </c>
      <c r="CC66" s="17">
        <f t="shared" si="58"/>
        <v>0.9979757206976535</v>
      </c>
      <c r="CS66" s="13" t="s">
        <v>556</v>
      </c>
      <c r="CT66" s="18">
        <v>4264</v>
      </c>
      <c r="CU66" s="19">
        <v>5323</v>
      </c>
      <c r="CV66" s="20">
        <v>6288</v>
      </c>
      <c r="CW66" s="20">
        <v>7302</v>
      </c>
      <c r="CX66" s="20">
        <v>8345</v>
      </c>
      <c r="CY66" s="20">
        <v>9497</v>
      </c>
      <c r="CZ66" s="20">
        <v>10694</v>
      </c>
      <c r="DA66" s="20">
        <v>11976</v>
      </c>
      <c r="DB66" s="20">
        <v>13352</v>
      </c>
      <c r="DC66" s="20">
        <v>14855</v>
      </c>
      <c r="DD66" s="20">
        <v>16399</v>
      </c>
      <c r="DE66" s="21">
        <v>18020</v>
      </c>
      <c r="DI66" s="13" t="s">
        <v>556</v>
      </c>
      <c r="DJ66">
        <f t="shared" si="42"/>
        <v>3681.75</v>
      </c>
      <c r="DK66">
        <f t="shared" si="29"/>
        <v>4651</v>
      </c>
      <c r="DL66">
        <f t="shared" si="30"/>
        <v>5532.25</v>
      </c>
      <c r="DM66">
        <f t="shared" si="31"/>
        <v>6472.25</v>
      </c>
      <c r="DN66">
        <f t="shared" si="32"/>
        <v>7439.25</v>
      </c>
      <c r="DO66">
        <f t="shared" si="33"/>
        <v>8540.25</v>
      </c>
      <c r="DP66">
        <f t="shared" si="34"/>
        <v>9694</v>
      </c>
      <c r="DQ66">
        <f t="shared" si="35"/>
        <v>10923.5</v>
      </c>
      <c r="DR66">
        <f t="shared" si="36"/>
        <v>12249.5</v>
      </c>
      <c r="DS66">
        <f t="shared" si="37"/>
        <v>13719.5</v>
      </c>
      <c r="DT66">
        <f t="shared" si="38"/>
        <v>15223.5</v>
      </c>
      <c r="DU66">
        <f t="shared" si="39"/>
        <v>16805.75</v>
      </c>
      <c r="DV66" s="13" t="s">
        <v>556</v>
      </c>
      <c r="DW66">
        <f t="shared" si="44"/>
        <v>199.82</v>
      </c>
      <c r="DY66" s="17">
        <f t="shared" si="40"/>
        <v>0.99858891158048613</v>
      </c>
    </row>
    <row r="67" spans="1:129" x14ac:dyDescent="0.25">
      <c r="A67" s="13" t="s">
        <v>557</v>
      </c>
      <c r="B67">
        <v>577</v>
      </c>
      <c r="C67">
        <v>680</v>
      </c>
      <c r="D67">
        <v>948</v>
      </c>
      <c r="E67">
        <v>1278</v>
      </c>
      <c r="F67">
        <v>1719</v>
      </c>
      <c r="G67">
        <v>2124</v>
      </c>
      <c r="H67">
        <v>2526</v>
      </c>
      <c r="I67">
        <v>2885</v>
      </c>
      <c r="J67">
        <v>3263</v>
      </c>
      <c r="K67">
        <v>3584</v>
      </c>
      <c r="L67">
        <v>3822</v>
      </c>
      <c r="M67">
        <v>4099</v>
      </c>
      <c r="Q67" s="13" t="s">
        <v>557</v>
      </c>
      <c r="R67">
        <f t="shared" si="41"/>
        <v>-5.25</v>
      </c>
      <c r="S67">
        <f t="shared" si="17"/>
        <v>8</v>
      </c>
      <c r="T67">
        <f t="shared" si="18"/>
        <v>192.25</v>
      </c>
      <c r="U67">
        <f t="shared" si="19"/>
        <v>448.25</v>
      </c>
      <c r="V67">
        <f t="shared" si="20"/>
        <v>813.25</v>
      </c>
      <c r="W67">
        <f t="shared" si="21"/>
        <v>1167.25</v>
      </c>
      <c r="X67">
        <f t="shared" si="22"/>
        <v>1526</v>
      </c>
      <c r="Y67">
        <f t="shared" si="23"/>
        <v>1832.5</v>
      </c>
      <c r="Z67">
        <f t="shared" si="24"/>
        <v>2160.5</v>
      </c>
      <c r="AA67">
        <f t="shared" si="25"/>
        <v>2448.5</v>
      </c>
      <c r="AB67">
        <f t="shared" si="26"/>
        <v>2646.5</v>
      </c>
      <c r="AC67">
        <f t="shared" si="27"/>
        <v>2884.75</v>
      </c>
      <c r="AD67" s="13" t="s">
        <v>557</v>
      </c>
      <c r="AE67">
        <f t="shared" si="43"/>
        <v>65.8</v>
      </c>
      <c r="AG67" s="17">
        <f t="shared" si="28"/>
        <v>0.99426630364891611</v>
      </c>
      <c r="AW67" s="13" t="s">
        <v>557</v>
      </c>
      <c r="AX67">
        <v>94</v>
      </c>
      <c r="AY67">
        <v>121</v>
      </c>
      <c r="AZ67">
        <v>177</v>
      </c>
      <c r="BA67">
        <v>246</v>
      </c>
      <c r="BB67">
        <v>327</v>
      </c>
      <c r="BC67">
        <v>396</v>
      </c>
      <c r="BD67">
        <v>467</v>
      </c>
      <c r="BE67">
        <v>545</v>
      </c>
      <c r="BF67">
        <v>624</v>
      </c>
      <c r="BG67">
        <v>704</v>
      </c>
      <c r="BH67">
        <v>783</v>
      </c>
      <c r="BI67">
        <v>852</v>
      </c>
      <c r="BM67" s="13" t="s">
        <v>557</v>
      </c>
      <c r="BN67">
        <f t="shared" si="45"/>
        <v>-10.25</v>
      </c>
      <c r="BO67">
        <f t="shared" si="46"/>
        <v>-14.75</v>
      </c>
      <c r="BP67">
        <f t="shared" si="47"/>
        <v>1.75</v>
      </c>
      <c r="BQ67">
        <f t="shared" si="48"/>
        <v>34</v>
      </c>
      <c r="BR67">
        <f t="shared" si="49"/>
        <v>87.25</v>
      </c>
      <c r="BS67">
        <f t="shared" si="50"/>
        <v>133.5</v>
      </c>
      <c r="BT67">
        <f t="shared" si="51"/>
        <v>180.25</v>
      </c>
      <c r="BU67">
        <f t="shared" si="52"/>
        <v>238.75</v>
      </c>
      <c r="BV67">
        <f t="shared" si="53"/>
        <v>295</v>
      </c>
      <c r="BW67">
        <f t="shared" si="54"/>
        <v>356</v>
      </c>
      <c r="BX67">
        <f t="shared" si="55"/>
        <v>415</v>
      </c>
      <c r="BY67">
        <f t="shared" si="56"/>
        <v>470.5</v>
      </c>
      <c r="BZ67" s="13" t="s">
        <v>557</v>
      </c>
      <c r="CA67">
        <f t="shared" si="57"/>
        <v>8.9700000000000006</v>
      </c>
      <c r="CC67" s="17">
        <f t="shared" si="58"/>
        <v>0.9913067583300994</v>
      </c>
      <c r="CS67" s="13" t="s">
        <v>557</v>
      </c>
      <c r="CT67" s="18">
        <v>4123</v>
      </c>
      <c r="CU67" s="19">
        <v>5037</v>
      </c>
      <c r="CV67" s="20">
        <v>5860</v>
      </c>
      <c r="CW67" s="20">
        <v>6627</v>
      </c>
      <c r="CX67" s="20">
        <v>7386</v>
      </c>
      <c r="CY67" s="20">
        <v>8142</v>
      </c>
      <c r="CZ67" s="20">
        <v>8930</v>
      </c>
      <c r="DA67" s="20">
        <v>9755</v>
      </c>
      <c r="DB67" s="20">
        <v>10537</v>
      </c>
      <c r="DC67" s="20">
        <v>11403</v>
      </c>
      <c r="DD67" s="20">
        <v>12232</v>
      </c>
      <c r="DE67" s="21">
        <v>13187</v>
      </c>
      <c r="DI67" s="13" t="s">
        <v>557</v>
      </c>
      <c r="DJ67">
        <f t="shared" si="42"/>
        <v>3540.75</v>
      </c>
      <c r="DK67">
        <f t="shared" si="29"/>
        <v>4365</v>
      </c>
      <c r="DL67">
        <f t="shared" si="30"/>
        <v>5104.25</v>
      </c>
      <c r="DM67">
        <f t="shared" si="31"/>
        <v>5797.25</v>
      </c>
      <c r="DN67">
        <f t="shared" si="32"/>
        <v>6480.25</v>
      </c>
      <c r="DO67">
        <f t="shared" si="33"/>
        <v>7185.25</v>
      </c>
      <c r="DP67">
        <f t="shared" si="34"/>
        <v>7930</v>
      </c>
      <c r="DQ67">
        <f t="shared" si="35"/>
        <v>8702.5</v>
      </c>
      <c r="DR67">
        <f t="shared" si="36"/>
        <v>9434.5</v>
      </c>
      <c r="DS67">
        <f t="shared" si="37"/>
        <v>10267.5</v>
      </c>
      <c r="DT67">
        <f t="shared" si="38"/>
        <v>11056.5</v>
      </c>
      <c r="DU67">
        <f t="shared" si="39"/>
        <v>11972.75</v>
      </c>
      <c r="DV67" s="13" t="s">
        <v>557</v>
      </c>
      <c r="DW67">
        <f t="shared" si="44"/>
        <v>138.52000000000001</v>
      </c>
      <c r="DY67" s="17">
        <f t="shared" si="40"/>
        <v>0.99996364486873612</v>
      </c>
    </row>
    <row r="68" spans="1:129" x14ac:dyDescent="0.25">
      <c r="A68" s="13" t="s">
        <v>558</v>
      </c>
      <c r="B68">
        <v>536</v>
      </c>
      <c r="C68">
        <v>661</v>
      </c>
      <c r="D68">
        <v>888</v>
      </c>
      <c r="E68">
        <v>1106</v>
      </c>
      <c r="F68">
        <v>1433</v>
      </c>
      <c r="G68">
        <v>1731</v>
      </c>
      <c r="H68">
        <v>2060</v>
      </c>
      <c r="I68">
        <v>2357</v>
      </c>
      <c r="J68">
        <v>2691</v>
      </c>
      <c r="K68">
        <v>2950</v>
      </c>
      <c r="L68">
        <v>3197</v>
      </c>
      <c r="M68">
        <v>3491</v>
      </c>
      <c r="Q68" s="13" t="s">
        <v>558</v>
      </c>
      <c r="R68">
        <f t="shared" si="41"/>
        <v>-46.25</v>
      </c>
      <c r="S68">
        <f t="shared" si="17"/>
        <v>-11</v>
      </c>
      <c r="T68">
        <f t="shared" si="18"/>
        <v>132.25</v>
      </c>
      <c r="U68">
        <f t="shared" si="19"/>
        <v>276.25</v>
      </c>
      <c r="V68">
        <f t="shared" si="20"/>
        <v>527.25</v>
      </c>
      <c r="W68">
        <f t="shared" si="21"/>
        <v>774.25</v>
      </c>
      <c r="X68">
        <f t="shared" si="22"/>
        <v>1060</v>
      </c>
      <c r="Y68">
        <f t="shared" si="23"/>
        <v>1304.5</v>
      </c>
      <c r="Z68">
        <f t="shared" si="24"/>
        <v>1588.5</v>
      </c>
      <c r="AA68">
        <f t="shared" si="25"/>
        <v>1814.5</v>
      </c>
      <c r="AB68">
        <f t="shared" si="26"/>
        <v>2021.5</v>
      </c>
      <c r="AC68">
        <f t="shared" si="27"/>
        <v>2276.75</v>
      </c>
      <c r="AD68" s="13" t="s">
        <v>558</v>
      </c>
      <c r="AE68">
        <f t="shared" si="43"/>
        <v>43.54</v>
      </c>
      <c r="AG68" s="17">
        <f t="shared" si="28"/>
        <v>0.98639539034215518</v>
      </c>
      <c r="AW68" s="13" t="s">
        <v>558</v>
      </c>
      <c r="AX68">
        <v>97</v>
      </c>
      <c r="AY68">
        <v>115</v>
      </c>
      <c r="AZ68">
        <v>152</v>
      </c>
      <c r="BA68">
        <v>188</v>
      </c>
      <c r="BB68">
        <v>230</v>
      </c>
      <c r="BC68">
        <v>252</v>
      </c>
      <c r="BD68">
        <v>285</v>
      </c>
      <c r="BE68">
        <v>319</v>
      </c>
      <c r="BF68">
        <v>359</v>
      </c>
      <c r="BG68">
        <v>392</v>
      </c>
      <c r="BH68">
        <v>434</v>
      </c>
      <c r="BI68">
        <v>462</v>
      </c>
      <c r="BM68" s="13" t="s">
        <v>558</v>
      </c>
      <c r="BN68">
        <f t="shared" ref="BN68:BN99" si="59">AX68-AVERAGE($AX$76:$AX$77,$AX$88:$AX$89)</f>
        <v>-7.25</v>
      </c>
      <c r="BO68">
        <f t="shared" ref="BO68:BO99" si="60">AY68-AVERAGE($AY$76:$AY$77,$AY$88:$AY$89)</f>
        <v>-20.75</v>
      </c>
      <c r="BP68">
        <f t="shared" ref="BP68:BP99" si="61">AZ68-AVERAGE($AZ$76:$AZ$77,$AZ$88:$AZ$89)</f>
        <v>-23.25</v>
      </c>
      <c r="BQ68">
        <f t="shared" ref="BQ68:BQ99" si="62">BA68-AVERAGE($BA$76:$BA$77,$BA$88:$BA$89)</f>
        <v>-24</v>
      </c>
      <c r="BR68">
        <f t="shared" ref="BR68:BR99" si="63">BB68-AVERAGE($BB$76:$BB$77,$BB$88:$BB$89)</f>
        <v>-9.75</v>
      </c>
      <c r="BS68">
        <f t="shared" ref="BS68:BS99" si="64">BC68-AVERAGE($BC$76:$BC$77,$BC$88:$BC$89)</f>
        <v>-10.5</v>
      </c>
      <c r="BT68">
        <f t="shared" ref="BT68:BT99" si="65">BD68-AVERAGE($BD$76:$BD$77,$BD$88:$BD$89)</f>
        <v>-1.75</v>
      </c>
      <c r="BU68">
        <f t="shared" ref="BU68:BU99" si="66">BE68-AVERAGE($BE$76:$BE$77,$BE$88:$BE$89)</f>
        <v>12.75</v>
      </c>
      <c r="BV68">
        <f t="shared" ref="BV68:BV99" si="67">BF68-AVERAGE($BF$76:$BF$77,$BF$88:$BF$89)</f>
        <v>30</v>
      </c>
      <c r="BW68">
        <f t="shared" ref="BW68:BW99" si="68">BG68-AVERAGE($BG$76:$BG$77,$BG$88:$BG$89)</f>
        <v>44</v>
      </c>
      <c r="BX68">
        <f t="shared" ref="BX68:BX99" si="69">BH68-AVERAGE($BH$76:$BH$77,$BH$88:$BH$89)</f>
        <v>66</v>
      </c>
      <c r="BY68">
        <f t="shared" ref="BY68:BY99" si="70">BI68-AVERAGE($BI$76:$BI$77,$BI$88:$BI$89)</f>
        <v>80.5</v>
      </c>
      <c r="BZ68" s="13" t="s">
        <v>558</v>
      </c>
      <c r="CA68">
        <f t="shared" ref="CA68:CA99" si="71">SLOPE(BP68:BS68,$BP$3:$BS$3)</f>
        <v>1.05</v>
      </c>
      <c r="CC68" s="17">
        <f t="shared" ref="CC68:CC99" si="72">RSQ(BP68:BS68,$BP$3:$BS$3)</f>
        <v>0.75384615384615405</v>
      </c>
      <c r="CS68" s="13" t="s">
        <v>558</v>
      </c>
      <c r="CT68" s="18">
        <v>4166</v>
      </c>
      <c r="CU68" s="19">
        <v>5256</v>
      </c>
      <c r="CV68" s="20">
        <v>6020</v>
      </c>
      <c r="CW68" s="20">
        <v>6737</v>
      </c>
      <c r="CX68" s="20">
        <v>7379</v>
      </c>
      <c r="CY68" s="20">
        <v>8015</v>
      </c>
      <c r="CZ68" s="20">
        <v>8592</v>
      </c>
      <c r="DA68" s="20">
        <v>9169</v>
      </c>
      <c r="DB68" s="20">
        <v>9720</v>
      </c>
      <c r="DC68" s="20">
        <v>10319</v>
      </c>
      <c r="DD68" s="20">
        <v>10885</v>
      </c>
      <c r="DE68" s="21">
        <v>11450</v>
      </c>
      <c r="DI68" s="13" t="s">
        <v>558</v>
      </c>
      <c r="DJ68">
        <f t="shared" si="42"/>
        <v>3583.75</v>
      </c>
      <c r="DK68">
        <f t="shared" si="29"/>
        <v>4584</v>
      </c>
      <c r="DL68">
        <f t="shared" si="30"/>
        <v>5264.25</v>
      </c>
      <c r="DM68">
        <f t="shared" si="31"/>
        <v>5907.25</v>
      </c>
      <c r="DN68">
        <f t="shared" si="32"/>
        <v>6473.25</v>
      </c>
      <c r="DO68">
        <f t="shared" si="33"/>
        <v>7058.25</v>
      </c>
      <c r="DP68">
        <f t="shared" si="34"/>
        <v>7592</v>
      </c>
      <c r="DQ68">
        <f t="shared" si="35"/>
        <v>8116.5</v>
      </c>
      <c r="DR68">
        <f t="shared" si="36"/>
        <v>8617.5</v>
      </c>
      <c r="DS68">
        <f t="shared" si="37"/>
        <v>9183.5</v>
      </c>
      <c r="DT68">
        <f t="shared" si="38"/>
        <v>9709.5</v>
      </c>
      <c r="DU68">
        <f t="shared" si="39"/>
        <v>10235.75</v>
      </c>
      <c r="DV68" s="13" t="s">
        <v>558</v>
      </c>
      <c r="DW68">
        <f t="shared" si="44"/>
        <v>118.96</v>
      </c>
      <c r="DY68" s="17">
        <f t="shared" si="40"/>
        <v>0.99926461824038271</v>
      </c>
    </row>
    <row r="69" spans="1:129" x14ac:dyDescent="0.25">
      <c r="A69" s="13" t="s">
        <v>559</v>
      </c>
      <c r="B69">
        <v>509</v>
      </c>
      <c r="C69">
        <v>599</v>
      </c>
      <c r="D69">
        <v>689</v>
      </c>
      <c r="E69">
        <v>781</v>
      </c>
      <c r="F69">
        <v>905</v>
      </c>
      <c r="G69">
        <v>1029</v>
      </c>
      <c r="H69">
        <v>1166</v>
      </c>
      <c r="I69">
        <v>1304</v>
      </c>
      <c r="J69">
        <v>1416</v>
      </c>
      <c r="K69">
        <v>1572</v>
      </c>
      <c r="L69">
        <v>1710</v>
      </c>
      <c r="M69">
        <v>1844</v>
      </c>
      <c r="Q69" s="13" t="s">
        <v>559</v>
      </c>
      <c r="R69">
        <f t="shared" si="41"/>
        <v>-73.25</v>
      </c>
      <c r="S69">
        <f t="shared" ref="S69:S99" si="73">C69-AVERAGE($C$76:$C$77,$C$88:$C$89)</f>
        <v>-73</v>
      </c>
      <c r="T69">
        <f t="shared" ref="T69:T99" si="74">D69-AVERAGE($D$76:$D$77,$D$88:$D$89)</f>
        <v>-66.75</v>
      </c>
      <c r="U69">
        <f t="shared" ref="U69:U99" si="75">E69-AVERAGE($E$76:$E$77,$E$88:$E$89)</f>
        <v>-48.75</v>
      </c>
      <c r="V69">
        <f t="shared" ref="V69:V99" si="76">F69-AVERAGE($F$76:$F$77,$F$88:$F$89)</f>
        <v>-0.75</v>
      </c>
      <c r="W69">
        <f t="shared" ref="W69:W99" si="77">G69-AVERAGE($G$76:$G$77,$G$88:$G$89)</f>
        <v>72.25</v>
      </c>
      <c r="X69">
        <f t="shared" ref="X69:X99" si="78">H69-AVERAGE($H$76:$H$77,$H$88:$H$89)</f>
        <v>166</v>
      </c>
      <c r="Y69">
        <f t="shared" ref="Y69:Y99" si="79">I69-AVERAGE($I$76:$I$77,$I$88:$I$89)</f>
        <v>251.5</v>
      </c>
      <c r="Z69">
        <f t="shared" ref="Z69:Z99" si="80">J69-AVERAGE($J$76:$J$77,$J$88:$J$89)</f>
        <v>313.5</v>
      </c>
      <c r="AA69">
        <f t="shared" ref="AA69:AA99" si="81">K69-AVERAGE($K$76:$K$77,$K$88:$K$89)</f>
        <v>436.5</v>
      </c>
      <c r="AB69">
        <f t="shared" ref="AB69:AB99" si="82">L69-AVERAGE($L$76:$L$77,$L$88:$L$89)</f>
        <v>534.5</v>
      </c>
      <c r="AC69">
        <f t="shared" ref="AC69:AC99" si="83">M69-AVERAGE($M$76:$M$77,$M$88:$M$89)</f>
        <v>629.75</v>
      </c>
      <c r="AD69" s="13" t="s">
        <v>559</v>
      </c>
      <c r="AE69">
        <f t="shared" si="43"/>
        <v>9.3000000000000007</v>
      </c>
      <c r="AG69" s="17">
        <f t="shared" ref="AG69:AG99" si="84">RSQ(T69:W69,$T$3:$W$3)</f>
        <v>0.93452188006482961</v>
      </c>
      <c r="AW69" s="13" t="s">
        <v>559</v>
      </c>
      <c r="AX69">
        <v>94</v>
      </c>
      <c r="AY69">
        <v>122</v>
      </c>
      <c r="AZ69">
        <v>149</v>
      </c>
      <c r="BA69">
        <v>179</v>
      </c>
      <c r="BB69">
        <v>208</v>
      </c>
      <c r="BC69">
        <v>226</v>
      </c>
      <c r="BD69">
        <v>243</v>
      </c>
      <c r="BE69">
        <v>264</v>
      </c>
      <c r="BF69">
        <v>286</v>
      </c>
      <c r="BG69">
        <v>302</v>
      </c>
      <c r="BH69">
        <v>323</v>
      </c>
      <c r="BI69">
        <v>340</v>
      </c>
      <c r="BM69" s="13" t="s">
        <v>559</v>
      </c>
      <c r="BN69">
        <f t="shared" si="59"/>
        <v>-10.25</v>
      </c>
      <c r="BO69">
        <f t="shared" si="60"/>
        <v>-13.75</v>
      </c>
      <c r="BP69">
        <f t="shared" si="61"/>
        <v>-26.25</v>
      </c>
      <c r="BQ69">
        <f t="shared" si="62"/>
        <v>-33</v>
      </c>
      <c r="BR69">
        <f t="shared" si="63"/>
        <v>-31.75</v>
      </c>
      <c r="BS69">
        <f t="shared" si="64"/>
        <v>-36.5</v>
      </c>
      <c r="BT69">
        <f t="shared" si="65"/>
        <v>-43.75</v>
      </c>
      <c r="BU69">
        <f t="shared" si="66"/>
        <v>-42.25</v>
      </c>
      <c r="BV69">
        <f t="shared" si="67"/>
        <v>-43</v>
      </c>
      <c r="BW69">
        <f t="shared" si="68"/>
        <v>-46</v>
      </c>
      <c r="BX69">
        <f t="shared" si="69"/>
        <v>-45</v>
      </c>
      <c r="BY69">
        <f t="shared" si="70"/>
        <v>-41.5</v>
      </c>
      <c r="BZ69" s="13" t="s">
        <v>559</v>
      </c>
      <c r="CA69">
        <f t="shared" si="71"/>
        <v>-0.59</v>
      </c>
      <c r="CC69" s="17">
        <f t="shared" si="72"/>
        <v>0.80115074798619101</v>
      </c>
      <c r="CS69" s="13" t="s">
        <v>559</v>
      </c>
      <c r="CT69" s="18">
        <v>4370</v>
      </c>
      <c r="CU69" s="19">
        <v>5246</v>
      </c>
      <c r="CV69" s="20">
        <v>5973</v>
      </c>
      <c r="CW69" s="20">
        <v>6682</v>
      </c>
      <c r="CX69" s="20">
        <v>7308</v>
      </c>
      <c r="CY69" s="20">
        <v>7897</v>
      </c>
      <c r="CZ69" s="20">
        <v>8451</v>
      </c>
      <c r="DA69" s="20">
        <v>9017</v>
      </c>
      <c r="DB69" s="20">
        <v>9519</v>
      </c>
      <c r="DC69" s="20">
        <v>9969</v>
      </c>
      <c r="DD69" s="20">
        <v>10460</v>
      </c>
      <c r="DE69" s="21">
        <v>10890</v>
      </c>
      <c r="DI69" s="13" t="s">
        <v>559</v>
      </c>
      <c r="DJ69">
        <f t="shared" si="42"/>
        <v>3787.75</v>
      </c>
      <c r="DK69">
        <f t="shared" ref="DK69:DK99" si="85">CU69-AVERAGE($C$76:$C$77,$C$88:$C$89)</f>
        <v>4574</v>
      </c>
      <c r="DL69">
        <f t="shared" ref="DL69:DL99" si="86">CV69-AVERAGE($D$76:$D$77,$D$88:$D$89)</f>
        <v>5217.25</v>
      </c>
      <c r="DM69">
        <f t="shared" ref="DM69:DM99" si="87">CW69-AVERAGE($E$76:$E$77,$E$88:$E$89)</f>
        <v>5852.25</v>
      </c>
      <c r="DN69">
        <f t="shared" ref="DN69:DN99" si="88">CX69-AVERAGE($F$76:$F$77,$F$88:$F$89)</f>
        <v>6402.25</v>
      </c>
      <c r="DO69">
        <f t="shared" ref="DO69:DO99" si="89">CY69-AVERAGE($G$76:$G$77,$G$88:$G$89)</f>
        <v>6940.25</v>
      </c>
      <c r="DP69">
        <f t="shared" ref="DP69:DP99" si="90">CZ69-AVERAGE($H$76:$H$77,$H$88:$H$89)</f>
        <v>7451</v>
      </c>
      <c r="DQ69">
        <f t="shared" ref="DQ69:DQ99" si="91">DA69-AVERAGE($I$76:$I$77,$I$88:$I$89)</f>
        <v>7964.5</v>
      </c>
      <c r="DR69">
        <f t="shared" ref="DR69:DR99" si="92">DB69-AVERAGE($J$76:$J$77,$J$88:$J$89)</f>
        <v>8416.5</v>
      </c>
      <c r="DS69">
        <f t="shared" ref="DS69:DS99" si="93">DC69-AVERAGE($K$76:$K$77,$K$88:$K$89)</f>
        <v>8833.5</v>
      </c>
      <c r="DT69">
        <f t="shared" ref="DT69:DT99" si="94">DD69-AVERAGE($L$76:$L$77,$L$88:$L$89)</f>
        <v>9284.5</v>
      </c>
      <c r="DU69">
        <f t="shared" ref="DU69:DU99" si="95">DE69-AVERAGE($M$76:$M$77,$M$88:$M$89)</f>
        <v>9675.75</v>
      </c>
      <c r="DV69" s="13" t="s">
        <v>559</v>
      </c>
      <c r="DW69">
        <f t="shared" si="44"/>
        <v>114.38</v>
      </c>
      <c r="DY69" s="17">
        <f t="shared" ref="DY69:DY99" si="96">RSQ(DL69:DO69,$T$3:$W$3)</f>
        <v>0.99840124959801502</v>
      </c>
    </row>
    <row r="70" spans="1:129" x14ac:dyDescent="0.25">
      <c r="A70" s="13" t="s">
        <v>560</v>
      </c>
      <c r="B70">
        <v>526</v>
      </c>
      <c r="C70">
        <v>609</v>
      </c>
      <c r="D70">
        <v>678</v>
      </c>
      <c r="E70">
        <v>736</v>
      </c>
      <c r="F70">
        <v>817</v>
      </c>
      <c r="G70">
        <v>879</v>
      </c>
      <c r="H70">
        <v>950</v>
      </c>
      <c r="I70">
        <v>1007</v>
      </c>
      <c r="J70">
        <v>1062</v>
      </c>
      <c r="K70">
        <v>1130</v>
      </c>
      <c r="L70">
        <v>1185</v>
      </c>
      <c r="M70">
        <v>1230</v>
      </c>
      <c r="Q70" s="13" t="s">
        <v>560</v>
      </c>
      <c r="R70">
        <f t="shared" ref="R70:R99" si="97">B70-AVERAGE($B$76:$B$77,$B$88:$B$89)</f>
        <v>-56.25</v>
      </c>
      <c r="S70">
        <f t="shared" si="73"/>
        <v>-63</v>
      </c>
      <c r="T70">
        <f t="shared" si="74"/>
        <v>-77.75</v>
      </c>
      <c r="U70">
        <f t="shared" si="75"/>
        <v>-93.75</v>
      </c>
      <c r="V70">
        <f t="shared" si="76"/>
        <v>-88.75</v>
      </c>
      <c r="W70">
        <f t="shared" si="77"/>
        <v>-77.75</v>
      </c>
      <c r="X70">
        <f t="shared" si="78"/>
        <v>-50</v>
      </c>
      <c r="Y70">
        <f t="shared" si="79"/>
        <v>-45.5</v>
      </c>
      <c r="Z70">
        <f t="shared" si="80"/>
        <v>-40.5</v>
      </c>
      <c r="AA70">
        <f t="shared" si="81"/>
        <v>-5.5</v>
      </c>
      <c r="AB70">
        <f t="shared" si="82"/>
        <v>9.5</v>
      </c>
      <c r="AC70">
        <f t="shared" si="83"/>
        <v>15.75</v>
      </c>
      <c r="AD70" s="13" t="s">
        <v>560</v>
      </c>
      <c r="AE70">
        <f t="shared" si="43"/>
        <v>0.1</v>
      </c>
      <c r="AG70" s="17">
        <f t="shared" si="84"/>
        <v>6.4184852374839551E-3</v>
      </c>
      <c r="AW70" s="13" t="s">
        <v>560</v>
      </c>
      <c r="AX70">
        <v>103</v>
      </c>
      <c r="AY70">
        <v>131</v>
      </c>
      <c r="AZ70">
        <v>161</v>
      </c>
      <c r="BA70">
        <v>188</v>
      </c>
      <c r="BB70">
        <v>209</v>
      </c>
      <c r="BC70">
        <v>230</v>
      </c>
      <c r="BD70">
        <v>249</v>
      </c>
      <c r="BE70">
        <v>266</v>
      </c>
      <c r="BF70">
        <v>293</v>
      </c>
      <c r="BG70">
        <v>301</v>
      </c>
      <c r="BH70">
        <v>322</v>
      </c>
      <c r="BI70">
        <v>336</v>
      </c>
      <c r="BM70" s="13" t="s">
        <v>560</v>
      </c>
      <c r="BN70">
        <f t="shared" si="59"/>
        <v>-1.25</v>
      </c>
      <c r="BO70">
        <f t="shared" si="60"/>
        <v>-4.75</v>
      </c>
      <c r="BP70">
        <f t="shared" si="61"/>
        <v>-14.25</v>
      </c>
      <c r="BQ70">
        <f t="shared" si="62"/>
        <v>-24</v>
      </c>
      <c r="BR70">
        <f t="shared" si="63"/>
        <v>-30.75</v>
      </c>
      <c r="BS70">
        <f t="shared" si="64"/>
        <v>-32.5</v>
      </c>
      <c r="BT70">
        <f t="shared" si="65"/>
        <v>-37.75</v>
      </c>
      <c r="BU70">
        <f t="shared" si="66"/>
        <v>-40.25</v>
      </c>
      <c r="BV70">
        <f t="shared" si="67"/>
        <v>-36</v>
      </c>
      <c r="BW70">
        <f t="shared" si="68"/>
        <v>-47</v>
      </c>
      <c r="BX70">
        <f t="shared" si="69"/>
        <v>-46</v>
      </c>
      <c r="BY70">
        <f t="shared" si="70"/>
        <v>-45.5</v>
      </c>
      <c r="BZ70" s="13" t="s">
        <v>560</v>
      </c>
      <c r="CA70">
        <f t="shared" si="71"/>
        <v>-1.23</v>
      </c>
      <c r="CC70" s="17">
        <f t="shared" si="72"/>
        <v>0.92109589041095907</v>
      </c>
      <c r="CS70" s="13" t="s">
        <v>560</v>
      </c>
      <c r="CT70" s="18">
        <v>5771</v>
      </c>
      <c r="CU70" s="19">
        <v>7014</v>
      </c>
      <c r="CV70" s="20">
        <v>7815</v>
      </c>
      <c r="CW70" s="20">
        <v>8563</v>
      </c>
      <c r="CX70" s="20">
        <v>9186</v>
      </c>
      <c r="CY70" s="20">
        <v>9764</v>
      </c>
      <c r="CZ70" s="20">
        <v>10287</v>
      </c>
      <c r="DA70" s="20">
        <v>10746</v>
      </c>
      <c r="DB70" s="20">
        <v>11234</v>
      </c>
      <c r="DC70" s="20">
        <v>11622</v>
      </c>
      <c r="DD70" s="20">
        <v>12043</v>
      </c>
      <c r="DE70" s="21">
        <v>12390</v>
      </c>
      <c r="DI70" s="13" t="s">
        <v>560</v>
      </c>
      <c r="DJ70">
        <f t="shared" ref="DJ70:DJ99" si="98">CT70-AVERAGE($B$76:$B$77,$B$88:$B$89)</f>
        <v>5188.75</v>
      </c>
      <c r="DK70">
        <f t="shared" si="85"/>
        <v>6342</v>
      </c>
      <c r="DL70">
        <f t="shared" si="86"/>
        <v>7059.25</v>
      </c>
      <c r="DM70">
        <f t="shared" si="87"/>
        <v>7733.25</v>
      </c>
      <c r="DN70">
        <f t="shared" si="88"/>
        <v>8280.25</v>
      </c>
      <c r="DO70">
        <f t="shared" si="89"/>
        <v>8807.25</v>
      </c>
      <c r="DP70">
        <f t="shared" si="90"/>
        <v>9287</v>
      </c>
      <c r="DQ70">
        <f t="shared" si="91"/>
        <v>9693.5</v>
      </c>
      <c r="DR70">
        <f t="shared" si="92"/>
        <v>10131.5</v>
      </c>
      <c r="DS70">
        <f t="shared" si="93"/>
        <v>10486.5</v>
      </c>
      <c r="DT70">
        <f t="shared" si="94"/>
        <v>10867.5</v>
      </c>
      <c r="DU70">
        <f t="shared" si="95"/>
        <v>11175.75</v>
      </c>
      <c r="DV70" s="13" t="s">
        <v>560</v>
      </c>
      <c r="DW70">
        <f t="shared" si="44"/>
        <v>115.82</v>
      </c>
      <c r="DY70" s="17">
        <f t="shared" si="96"/>
        <v>0.99644946133841228</v>
      </c>
    </row>
    <row r="71" spans="1:129" x14ac:dyDescent="0.25">
      <c r="A71" s="13" t="s">
        <v>561</v>
      </c>
      <c r="B71">
        <v>515</v>
      </c>
      <c r="C71">
        <v>612</v>
      </c>
      <c r="D71">
        <v>706</v>
      </c>
      <c r="E71">
        <v>781</v>
      </c>
      <c r="F71">
        <v>882</v>
      </c>
      <c r="G71">
        <v>975</v>
      </c>
      <c r="H71">
        <v>1063</v>
      </c>
      <c r="I71">
        <v>1149</v>
      </c>
      <c r="J71">
        <v>1252</v>
      </c>
      <c r="K71">
        <v>1337</v>
      </c>
      <c r="L71">
        <v>1448</v>
      </c>
      <c r="M71">
        <v>1530</v>
      </c>
      <c r="Q71" s="13" t="s">
        <v>561</v>
      </c>
      <c r="R71">
        <f t="shared" si="97"/>
        <v>-67.25</v>
      </c>
      <c r="S71">
        <f t="shared" si="73"/>
        <v>-60</v>
      </c>
      <c r="T71">
        <f t="shared" si="74"/>
        <v>-49.75</v>
      </c>
      <c r="U71">
        <f t="shared" si="75"/>
        <v>-48.75</v>
      </c>
      <c r="V71">
        <f t="shared" si="76"/>
        <v>-23.75</v>
      </c>
      <c r="W71">
        <f t="shared" si="77"/>
        <v>18.25</v>
      </c>
      <c r="X71">
        <f t="shared" si="78"/>
        <v>63</v>
      </c>
      <c r="Y71">
        <f t="shared" si="79"/>
        <v>96.5</v>
      </c>
      <c r="Z71">
        <f t="shared" si="80"/>
        <v>149.5</v>
      </c>
      <c r="AA71">
        <f t="shared" si="81"/>
        <v>201.5</v>
      </c>
      <c r="AB71">
        <f t="shared" si="82"/>
        <v>272.5</v>
      </c>
      <c r="AC71">
        <f t="shared" si="83"/>
        <v>315.75</v>
      </c>
      <c r="AD71" s="13" t="s">
        <v>561</v>
      </c>
      <c r="AE71">
        <f t="shared" si="43"/>
        <v>4.58</v>
      </c>
      <c r="AG71" s="17">
        <f t="shared" si="84"/>
        <v>0.86117086788734731</v>
      </c>
      <c r="AW71" s="13" t="s">
        <v>561</v>
      </c>
      <c r="AX71">
        <v>0</v>
      </c>
      <c r="AY71">
        <v>-2</v>
      </c>
      <c r="AZ71">
        <v>-3</v>
      </c>
      <c r="BA71">
        <v>-3</v>
      </c>
      <c r="BB71">
        <v>-3</v>
      </c>
      <c r="BC71">
        <v>-3</v>
      </c>
      <c r="BD71">
        <v>-2</v>
      </c>
      <c r="BE71">
        <v>-3</v>
      </c>
      <c r="BF71">
        <v>-2</v>
      </c>
      <c r="BG71">
        <v>-2</v>
      </c>
      <c r="BH71">
        <v>-2</v>
      </c>
      <c r="BI71">
        <v>-2</v>
      </c>
      <c r="BM71" s="13" t="s">
        <v>561</v>
      </c>
      <c r="BN71">
        <f t="shared" si="59"/>
        <v>-104.25</v>
      </c>
      <c r="BO71">
        <f t="shared" si="60"/>
        <v>-137.75</v>
      </c>
      <c r="BP71">
        <f t="shared" si="61"/>
        <v>-178.25</v>
      </c>
      <c r="BQ71">
        <f t="shared" si="62"/>
        <v>-215</v>
      </c>
      <c r="BR71">
        <f t="shared" si="63"/>
        <v>-242.75</v>
      </c>
      <c r="BS71">
        <f t="shared" si="64"/>
        <v>-265.5</v>
      </c>
      <c r="BT71">
        <f t="shared" si="65"/>
        <v>-288.75</v>
      </c>
      <c r="BU71">
        <f t="shared" si="66"/>
        <v>-309.25</v>
      </c>
      <c r="BV71">
        <f t="shared" si="67"/>
        <v>-331</v>
      </c>
      <c r="BW71">
        <f t="shared" si="68"/>
        <v>-350</v>
      </c>
      <c r="BX71">
        <f t="shared" si="69"/>
        <v>-370</v>
      </c>
      <c r="BY71">
        <f t="shared" si="70"/>
        <v>-383.5</v>
      </c>
      <c r="BZ71" s="13" t="s">
        <v>561</v>
      </c>
      <c r="CA71">
        <f t="shared" si="71"/>
        <v>-5.79</v>
      </c>
      <c r="CC71" s="17">
        <f t="shared" si="72"/>
        <v>0.98825558257793533</v>
      </c>
      <c r="CS71" s="13" t="s">
        <v>561</v>
      </c>
      <c r="CT71" s="18">
        <v>4184</v>
      </c>
      <c r="CU71" s="19">
        <v>5104</v>
      </c>
      <c r="CV71" s="20">
        <v>5985</v>
      </c>
      <c r="CW71" s="20">
        <v>6964</v>
      </c>
      <c r="CX71" s="20">
        <v>8017</v>
      </c>
      <c r="CY71" s="20">
        <v>9084</v>
      </c>
      <c r="CZ71" s="20">
        <v>10332</v>
      </c>
      <c r="DA71" s="20">
        <v>11636</v>
      </c>
      <c r="DB71" s="20">
        <v>12966</v>
      </c>
      <c r="DC71" s="20">
        <v>14483</v>
      </c>
      <c r="DD71" s="20">
        <v>16060</v>
      </c>
      <c r="DE71" s="21">
        <v>17740</v>
      </c>
      <c r="DI71" s="13" t="s">
        <v>561</v>
      </c>
      <c r="DJ71">
        <f t="shared" si="98"/>
        <v>3601.75</v>
      </c>
      <c r="DK71">
        <f t="shared" si="85"/>
        <v>4432</v>
      </c>
      <c r="DL71">
        <f t="shared" si="86"/>
        <v>5229.25</v>
      </c>
      <c r="DM71">
        <f t="shared" si="87"/>
        <v>6134.25</v>
      </c>
      <c r="DN71">
        <f t="shared" si="88"/>
        <v>7111.25</v>
      </c>
      <c r="DO71">
        <f t="shared" si="89"/>
        <v>8127.25</v>
      </c>
      <c r="DP71">
        <f t="shared" si="90"/>
        <v>9332</v>
      </c>
      <c r="DQ71">
        <f t="shared" si="91"/>
        <v>10583.5</v>
      </c>
      <c r="DR71">
        <f t="shared" si="92"/>
        <v>11863.5</v>
      </c>
      <c r="DS71">
        <f t="shared" si="93"/>
        <v>13347.5</v>
      </c>
      <c r="DT71">
        <f t="shared" si="94"/>
        <v>14884.5</v>
      </c>
      <c r="DU71">
        <f t="shared" si="95"/>
        <v>16525.75</v>
      </c>
      <c r="DV71" s="13" t="s">
        <v>561</v>
      </c>
      <c r="DW71">
        <f t="shared" si="44"/>
        <v>193.42</v>
      </c>
      <c r="DY71" s="17">
        <f t="shared" si="96"/>
        <v>0.99933012743167937</v>
      </c>
    </row>
    <row r="72" spans="1:129" x14ac:dyDescent="0.25">
      <c r="A72" s="13" t="s">
        <v>562</v>
      </c>
      <c r="B72">
        <v>548</v>
      </c>
      <c r="C72">
        <v>608</v>
      </c>
      <c r="D72">
        <v>729</v>
      </c>
      <c r="E72">
        <v>889</v>
      </c>
      <c r="F72">
        <v>1053</v>
      </c>
      <c r="G72">
        <v>1263</v>
      </c>
      <c r="H72">
        <v>1466</v>
      </c>
      <c r="I72">
        <v>1676</v>
      </c>
      <c r="J72">
        <v>1855</v>
      </c>
      <c r="K72">
        <v>2095</v>
      </c>
      <c r="L72">
        <v>2330</v>
      </c>
      <c r="M72">
        <v>2485</v>
      </c>
      <c r="Q72" s="13" t="s">
        <v>562</v>
      </c>
      <c r="R72">
        <f t="shared" si="97"/>
        <v>-34.25</v>
      </c>
      <c r="S72">
        <f t="shared" si="73"/>
        <v>-64</v>
      </c>
      <c r="T72">
        <f t="shared" si="74"/>
        <v>-26.75</v>
      </c>
      <c r="U72">
        <f t="shared" si="75"/>
        <v>59.25</v>
      </c>
      <c r="V72">
        <f t="shared" si="76"/>
        <v>147.25</v>
      </c>
      <c r="W72">
        <f t="shared" si="77"/>
        <v>306.25</v>
      </c>
      <c r="X72">
        <f t="shared" si="78"/>
        <v>466</v>
      </c>
      <c r="Y72">
        <f t="shared" si="79"/>
        <v>623.5</v>
      </c>
      <c r="Z72">
        <f t="shared" si="80"/>
        <v>752.5</v>
      </c>
      <c r="AA72">
        <f t="shared" si="81"/>
        <v>959.5</v>
      </c>
      <c r="AB72">
        <f t="shared" si="82"/>
        <v>1154.5</v>
      </c>
      <c r="AC72">
        <f t="shared" si="83"/>
        <v>1270.75</v>
      </c>
      <c r="AD72" s="13" t="s">
        <v>562</v>
      </c>
      <c r="AE72">
        <f t="shared" ref="AE72:AE98" si="99">SLOPE(T72:W72,$T$3:$W$3)</f>
        <v>21.74</v>
      </c>
      <c r="AG72" s="17">
        <f t="shared" si="84"/>
        <v>0.97410828747500999</v>
      </c>
      <c r="AW72" s="13" t="s">
        <v>562</v>
      </c>
      <c r="AX72">
        <v>0</v>
      </c>
      <c r="AY72">
        <v>-2</v>
      </c>
      <c r="AZ72">
        <v>-3</v>
      </c>
      <c r="BA72">
        <v>-3</v>
      </c>
      <c r="BB72">
        <v>-3</v>
      </c>
      <c r="BC72">
        <v>-3</v>
      </c>
      <c r="BD72">
        <v>-2</v>
      </c>
      <c r="BE72">
        <v>-3</v>
      </c>
      <c r="BF72">
        <v>-2</v>
      </c>
      <c r="BG72">
        <v>-2</v>
      </c>
      <c r="BH72">
        <v>-2</v>
      </c>
      <c r="BI72">
        <v>-2</v>
      </c>
      <c r="BM72" s="13" t="s">
        <v>562</v>
      </c>
      <c r="BN72">
        <f t="shared" si="59"/>
        <v>-104.25</v>
      </c>
      <c r="BO72">
        <f t="shared" si="60"/>
        <v>-137.75</v>
      </c>
      <c r="BP72">
        <f t="shared" si="61"/>
        <v>-178.25</v>
      </c>
      <c r="BQ72">
        <f t="shared" si="62"/>
        <v>-215</v>
      </c>
      <c r="BR72">
        <f t="shared" si="63"/>
        <v>-242.75</v>
      </c>
      <c r="BS72">
        <f t="shared" si="64"/>
        <v>-265.5</v>
      </c>
      <c r="BT72">
        <f t="shared" si="65"/>
        <v>-288.75</v>
      </c>
      <c r="BU72">
        <f t="shared" si="66"/>
        <v>-309.25</v>
      </c>
      <c r="BV72">
        <f t="shared" si="67"/>
        <v>-331</v>
      </c>
      <c r="BW72">
        <f t="shared" si="68"/>
        <v>-350</v>
      </c>
      <c r="BX72">
        <f t="shared" si="69"/>
        <v>-370</v>
      </c>
      <c r="BY72">
        <f t="shared" si="70"/>
        <v>-383.5</v>
      </c>
      <c r="BZ72" s="13" t="s">
        <v>562</v>
      </c>
      <c r="CA72">
        <f t="shared" si="71"/>
        <v>-5.79</v>
      </c>
      <c r="CC72" s="17">
        <f t="shared" si="72"/>
        <v>0.98825558257793533</v>
      </c>
      <c r="CS72" s="13" t="s">
        <v>562</v>
      </c>
      <c r="CT72" s="18">
        <v>3994</v>
      </c>
      <c r="CU72" s="19">
        <v>4886</v>
      </c>
      <c r="CV72" s="20">
        <v>5689</v>
      </c>
      <c r="CW72" s="20">
        <v>6516</v>
      </c>
      <c r="CX72" s="20">
        <v>7368</v>
      </c>
      <c r="CY72" s="20">
        <v>8278</v>
      </c>
      <c r="CZ72" s="20">
        <v>9185</v>
      </c>
      <c r="DA72" s="20">
        <v>10159</v>
      </c>
      <c r="DB72" s="20">
        <v>11205</v>
      </c>
      <c r="DC72" s="20">
        <v>12379</v>
      </c>
      <c r="DD72" s="20">
        <v>13498</v>
      </c>
      <c r="DE72" s="21">
        <v>14792</v>
      </c>
      <c r="DI72" s="13" t="s">
        <v>562</v>
      </c>
      <c r="DJ72">
        <f t="shared" si="98"/>
        <v>3411.75</v>
      </c>
      <c r="DK72">
        <f t="shared" si="85"/>
        <v>4214</v>
      </c>
      <c r="DL72">
        <f t="shared" si="86"/>
        <v>4933.25</v>
      </c>
      <c r="DM72">
        <f t="shared" si="87"/>
        <v>5686.25</v>
      </c>
      <c r="DN72">
        <f t="shared" si="88"/>
        <v>6462.25</v>
      </c>
      <c r="DO72">
        <f t="shared" si="89"/>
        <v>7321.25</v>
      </c>
      <c r="DP72">
        <f t="shared" si="90"/>
        <v>8185</v>
      </c>
      <c r="DQ72">
        <f t="shared" si="91"/>
        <v>9106.5</v>
      </c>
      <c r="DR72">
        <f t="shared" si="92"/>
        <v>10102.5</v>
      </c>
      <c r="DS72">
        <f t="shared" si="93"/>
        <v>11243.5</v>
      </c>
      <c r="DT72">
        <f t="shared" si="94"/>
        <v>12322.5</v>
      </c>
      <c r="DU72">
        <f t="shared" si="95"/>
        <v>13577.75</v>
      </c>
      <c r="DV72" s="13" t="s">
        <v>562</v>
      </c>
      <c r="DW72">
        <f t="shared" ref="DW72:DW98" si="100">SLOPE(DL72:DO72,$T$3:$W$3)</f>
        <v>158.80000000000001</v>
      </c>
      <c r="DY72" s="17">
        <f t="shared" si="96"/>
        <v>0.99905266564168238</v>
      </c>
    </row>
    <row r="73" spans="1:129" x14ac:dyDescent="0.25">
      <c r="A73" s="13" t="s">
        <v>563</v>
      </c>
      <c r="B73">
        <v>515</v>
      </c>
      <c r="C73">
        <v>625</v>
      </c>
      <c r="D73">
        <v>836</v>
      </c>
      <c r="E73">
        <v>1105</v>
      </c>
      <c r="F73">
        <v>1452</v>
      </c>
      <c r="G73">
        <v>1811</v>
      </c>
      <c r="H73">
        <v>2169</v>
      </c>
      <c r="I73">
        <v>2519</v>
      </c>
      <c r="J73">
        <v>2861</v>
      </c>
      <c r="K73">
        <v>3178</v>
      </c>
      <c r="L73">
        <v>3505</v>
      </c>
      <c r="M73">
        <v>3706</v>
      </c>
      <c r="Q73" s="13" t="s">
        <v>563</v>
      </c>
      <c r="R73">
        <f t="shared" si="97"/>
        <v>-67.25</v>
      </c>
      <c r="S73">
        <f t="shared" si="73"/>
        <v>-47</v>
      </c>
      <c r="T73">
        <f t="shared" si="74"/>
        <v>80.25</v>
      </c>
      <c r="U73">
        <f t="shared" si="75"/>
        <v>275.25</v>
      </c>
      <c r="V73">
        <f t="shared" si="76"/>
        <v>546.25</v>
      </c>
      <c r="W73">
        <f t="shared" si="77"/>
        <v>854.25</v>
      </c>
      <c r="X73">
        <f t="shared" si="78"/>
        <v>1169</v>
      </c>
      <c r="Y73">
        <f t="shared" si="79"/>
        <v>1466.5</v>
      </c>
      <c r="Z73">
        <f t="shared" si="80"/>
        <v>1758.5</v>
      </c>
      <c r="AA73">
        <f t="shared" si="81"/>
        <v>2042.5</v>
      </c>
      <c r="AB73">
        <f t="shared" si="82"/>
        <v>2329.5</v>
      </c>
      <c r="AC73">
        <f t="shared" si="83"/>
        <v>2491.75</v>
      </c>
      <c r="AD73" s="13" t="s">
        <v>563</v>
      </c>
      <c r="AE73">
        <f t="shared" si="99"/>
        <v>51.86</v>
      </c>
      <c r="AG73" s="17">
        <f t="shared" si="84"/>
        <v>0.99037179914906681</v>
      </c>
      <c r="AW73" s="13" t="s">
        <v>563</v>
      </c>
      <c r="AX73">
        <v>0</v>
      </c>
      <c r="AY73">
        <v>-2</v>
      </c>
      <c r="AZ73">
        <v>-2</v>
      </c>
      <c r="BA73">
        <v>-3</v>
      </c>
      <c r="BB73">
        <v>-3</v>
      </c>
      <c r="BC73">
        <v>-3</v>
      </c>
      <c r="BD73">
        <v>-2</v>
      </c>
      <c r="BE73">
        <v>-2</v>
      </c>
      <c r="BF73">
        <v>-2</v>
      </c>
      <c r="BG73">
        <v>-2</v>
      </c>
      <c r="BH73">
        <v>-2</v>
      </c>
      <c r="BI73">
        <v>-2</v>
      </c>
      <c r="BM73" s="13" t="s">
        <v>563</v>
      </c>
      <c r="BN73">
        <f t="shared" si="59"/>
        <v>-104.25</v>
      </c>
      <c r="BO73">
        <f t="shared" si="60"/>
        <v>-137.75</v>
      </c>
      <c r="BP73">
        <f t="shared" si="61"/>
        <v>-177.25</v>
      </c>
      <c r="BQ73">
        <f t="shared" si="62"/>
        <v>-215</v>
      </c>
      <c r="BR73">
        <f t="shared" si="63"/>
        <v>-242.75</v>
      </c>
      <c r="BS73">
        <f t="shared" si="64"/>
        <v>-265.5</v>
      </c>
      <c r="BT73">
        <f t="shared" si="65"/>
        <v>-288.75</v>
      </c>
      <c r="BU73">
        <f t="shared" si="66"/>
        <v>-308.25</v>
      </c>
      <c r="BV73">
        <f t="shared" si="67"/>
        <v>-331</v>
      </c>
      <c r="BW73">
        <f t="shared" si="68"/>
        <v>-350</v>
      </c>
      <c r="BX73">
        <f t="shared" si="69"/>
        <v>-370</v>
      </c>
      <c r="BY73">
        <f t="shared" si="70"/>
        <v>-383.5</v>
      </c>
      <c r="BZ73" s="13" t="s">
        <v>563</v>
      </c>
      <c r="CA73">
        <f t="shared" si="71"/>
        <v>-5.85</v>
      </c>
      <c r="CC73" s="17">
        <f t="shared" si="72"/>
        <v>0.98673682693000786</v>
      </c>
      <c r="CS73" s="13" t="s">
        <v>563</v>
      </c>
      <c r="CT73" s="18">
        <v>3522</v>
      </c>
      <c r="CU73" s="19">
        <v>4271</v>
      </c>
      <c r="CV73" s="20">
        <v>4949</v>
      </c>
      <c r="CW73" s="20">
        <v>5591</v>
      </c>
      <c r="CX73" s="20">
        <v>6187</v>
      </c>
      <c r="CY73" s="20">
        <v>6859</v>
      </c>
      <c r="CZ73" s="20">
        <v>7483</v>
      </c>
      <c r="DA73" s="20">
        <v>8630</v>
      </c>
      <c r="DB73" s="20">
        <v>9375</v>
      </c>
      <c r="DC73" s="20">
        <v>10230</v>
      </c>
      <c r="DD73" s="20">
        <v>12690</v>
      </c>
      <c r="DE73" s="21">
        <v>13715</v>
      </c>
      <c r="DI73" s="13" t="s">
        <v>563</v>
      </c>
      <c r="DJ73">
        <f t="shared" si="98"/>
        <v>2939.75</v>
      </c>
      <c r="DK73">
        <f t="shared" si="85"/>
        <v>3599</v>
      </c>
      <c r="DL73">
        <f t="shared" si="86"/>
        <v>4193.25</v>
      </c>
      <c r="DM73">
        <f t="shared" si="87"/>
        <v>4761.25</v>
      </c>
      <c r="DN73">
        <f t="shared" si="88"/>
        <v>5281.25</v>
      </c>
      <c r="DO73">
        <f t="shared" si="89"/>
        <v>5902.25</v>
      </c>
      <c r="DP73">
        <f t="shared" si="90"/>
        <v>6483</v>
      </c>
      <c r="DQ73">
        <f t="shared" si="91"/>
        <v>7577.5</v>
      </c>
      <c r="DR73">
        <f t="shared" si="92"/>
        <v>8272.5</v>
      </c>
      <c r="DS73">
        <f t="shared" si="93"/>
        <v>9094.5</v>
      </c>
      <c r="DT73">
        <f t="shared" si="94"/>
        <v>11514.5</v>
      </c>
      <c r="DU73">
        <f t="shared" si="95"/>
        <v>12500.75</v>
      </c>
      <c r="DV73" s="13" t="s">
        <v>563</v>
      </c>
      <c r="DW73">
        <f t="shared" si="100"/>
        <v>112.94</v>
      </c>
      <c r="DY73" s="17">
        <f t="shared" si="96"/>
        <v>0.99886464637035943</v>
      </c>
    </row>
    <row r="74" spans="1:129" x14ac:dyDescent="0.25">
      <c r="A74" s="13" t="s">
        <v>564</v>
      </c>
      <c r="B74">
        <v>506</v>
      </c>
      <c r="C74">
        <v>649</v>
      </c>
      <c r="D74">
        <v>850</v>
      </c>
      <c r="E74">
        <v>1173</v>
      </c>
      <c r="F74">
        <v>1550</v>
      </c>
      <c r="G74">
        <v>1948</v>
      </c>
      <c r="H74">
        <v>2345</v>
      </c>
      <c r="I74">
        <v>2740</v>
      </c>
      <c r="J74">
        <v>3117</v>
      </c>
      <c r="K74">
        <v>3425</v>
      </c>
      <c r="L74">
        <v>3736</v>
      </c>
      <c r="M74">
        <v>4014</v>
      </c>
      <c r="Q74" s="13" t="s">
        <v>564</v>
      </c>
      <c r="R74">
        <f t="shared" si="97"/>
        <v>-76.25</v>
      </c>
      <c r="S74">
        <f t="shared" si="73"/>
        <v>-23</v>
      </c>
      <c r="T74">
        <f t="shared" si="74"/>
        <v>94.25</v>
      </c>
      <c r="U74">
        <f t="shared" si="75"/>
        <v>343.25</v>
      </c>
      <c r="V74">
        <f t="shared" si="76"/>
        <v>644.25</v>
      </c>
      <c r="W74">
        <f t="shared" si="77"/>
        <v>991.25</v>
      </c>
      <c r="X74">
        <f t="shared" si="78"/>
        <v>1345</v>
      </c>
      <c r="Y74">
        <f t="shared" si="79"/>
        <v>1687.5</v>
      </c>
      <c r="Z74">
        <f t="shared" si="80"/>
        <v>2014.5</v>
      </c>
      <c r="AA74">
        <f t="shared" si="81"/>
        <v>2289.5</v>
      </c>
      <c r="AB74">
        <f t="shared" si="82"/>
        <v>2560.5</v>
      </c>
      <c r="AC74">
        <f t="shared" si="83"/>
        <v>2799.75</v>
      </c>
      <c r="AD74" s="13" t="s">
        <v>564</v>
      </c>
      <c r="AE74">
        <f t="shared" si="99"/>
        <v>59.84</v>
      </c>
      <c r="AG74" s="17">
        <f t="shared" si="84"/>
        <v>0.99466051563756963</v>
      </c>
      <c r="AW74" s="13" t="s">
        <v>564</v>
      </c>
      <c r="AX74">
        <v>0</v>
      </c>
      <c r="AY74">
        <v>-2</v>
      </c>
      <c r="AZ74">
        <v>-3</v>
      </c>
      <c r="BA74">
        <v>-3</v>
      </c>
      <c r="BB74">
        <v>-3</v>
      </c>
      <c r="BC74">
        <v>-3</v>
      </c>
      <c r="BD74">
        <v>-2</v>
      </c>
      <c r="BE74">
        <v>-3</v>
      </c>
      <c r="BF74">
        <v>-2</v>
      </c>
      <c r="BG74">
        <v>-2</v>
      </c>
      <c r="BH74">
        <v>-1</v>
      </c>
      <c r="BI74">
        <v>-2</v>
      </c>
      <c r="BM74" s="13" t="s">
        <v>564</v>
      </c>
      <c r="BN74">
        <f t="shared" si="59"/>
        <v>-104.25</v>
      </c>
      <c r="BO74">
        <f t="shared" si="60"/>
        <v>-137.75</v>
      </c>
      <c r="BP74">
        <f t="shared" si="61"/>
        <v>-178.25</v>
      </c>
      <c r="BQ74">
        <f t="shared" si="62"/>
        <v>-215</v>
      </c>
      <c r="BR74">
        <f t="shared" si="63"/>
        <v>-242.75</v>
      </c>
      <c r="BS74">
        <f t="shared" si="64"/>
        <v>-265.5</v>
      </c>
      <c r="BT74">
        <f t="shared" si="65"/>
        <v>-288.75</v>
      </c>
      <c r="BU74">
        <f t="shared" si="66"/>
        <v>-309.25</v>
      </c>
      <c r="BV74">
        <f t="shared" si="67"/>
        <v>-331</v>
      </c>
      <c r="BW74">
        <f t="shared" si="68"/>
        <v>-350</v>
      </c>
      <c r="BX74">
        <f t="shared" si="69"/>
        <v>-369</v>
      </c>
      <c r="BY74">
        <f t="shared" si="70"/>
        <v>-383.5</v>
      </c>
      <c r="BZ74" s="13" t="s">
        <v>564</v>
      </c>
      <c r="CA74">
        <f t="shared" si="71"/>
        <v>-5.79</v>
      </c>
      <c r="CC74" s="17">
        <f t="shared" si="72"/>
        <v>0.98825558257793533</v>
      </c>
      <c r="CS74" s="13" t="s">
        <v>564</v>
      </c>
      <c r="CT74" s="18">
        <v>4386</v>
      </c>
      <c r="CU74" s="19">
        <v>5316</v>
      </c>
      <c r="CV74" s="20">
        <v>6124</v>
      </c>
      <c r="CW74" s="20">
        <v>6837</v>
      </c>
      <c r="CX74" s="20">
        <v>7549</v>
      </c>
      <c r="CY74" s="20">
        <v>8223</v>
      </c>
      <c r="CZ74" s="20">
        <v>8872</v>
      </c>
      <c r="DA74" s="20">
        <v>9838</v>
      </c>
      <c r="DB74" s="20">
        <v>10523</v>
      </c>
      <c r="DC74" s="20">
        <v>11240</v>
      </c>
      <c r="DD74" s="20">
        <v>11936</v>
      </c>
      <c r="DE74" s="21">
        <v>12627</v>
      </c>
      <c r="DI74" s="13" t="s">
        <v>564</v>
      </c>
      <c r="DJ74">
        <f t="shared" si="98"/>
        <v>3803.75</v>
      </c>
      <c r="DK74">
        <f t="shared" si="85"/>
        <v>4644</v>
      </c>
      <c r="DL74">
        <f t="shared" si="86"/>
        <v>5368.25</v>
      </c>
      <c r="DM74">
        <f t="shared" si="87"/>
        <v>6007.25</v>
      </c>
      <c r="DN74">
        <f t="shared" si="88"/>
        <v>6643.25</v>
      </c>
      <c r="DO74">
        <f t="shared" si="89"/>
        <v>7266.25</v>
      </c>
      <c r="DP74">
        <f t="shared" si="90"/>
        <v>7872</v>
      </c>
      <c r="DQ74">
        <f t="shared" si="91"/>
        <v>8785.5</v>
      </c>
      <c r="DR74">
        <f t="shared" si="92"/>
        <v>9420.5</v>
      </c>
      <c r="DS74">
        <f t="shared" si="93"/>
        <v>10104.5</v>
      </c>
      <c r="DT74">
        <f t="shared" si="94"/>
        <v>10760.5</v>
      </c>
      <c r="DU74">
        <f t="shared" si="95"/>
        <v>11412.75</v>
      </c>
      <c r="DV74" s="13" t="s">
        <v>564</v>
      </c>
      <c r="DW74">
        <f t="shared" si="100"/>
        <v>126.6</v>
      </c>
      <c r="DY74" s="17">
        <f t="shared" si="96"/>
        <v>0.9999655605101837</v>
      </c>
    </row>
    <row r="75" spans="1:129" x14ac:dyDescent="0.25">
      <c r="A75" s="13" t="s">
        <v>565</v>
      </c>
      <c r="B75">
        <v>562</v>
      </c>
      <c r="C75">
        <v>642</v>
      </c>
      <c r="D75">
        <v>868</v>
      </c>
      <c r="E75">
        <v>1191</v>
      </c>
      <c r="F75">
        <v>1584</v>
      </c>
      <c r="G75">
        <v>1989</v>
      </c>
      <c r="H75">
        <v>2462</v>
      </c>
      <c r="I75">
        <v>2839</v>
      </c>
      <c r="J75">
        <v>3184</v>
      </c>
      <c r="K75">
        <v>3535</v>
      </c>
      <c r="L75">
        <v>3847</v>
      </c>
      <c r="M75">
        <v>4138</v>
      </c>
      <c r="Q75" s="13" t="s">
        <v>565</v>
      </c>
      <c r="R75">
        <f t="shared" si="97"/>
        <v>-20.25</v>
      </c>
      <c r="S75">
        <f t="shared" si="73"/>
        <v>-30</v>
      </c>
      <c r="T75">
        <f t="shared" si="74"/>
        <v>112.25</v>
      </c>
      <c r="U75">
        <f t="shared" si="75"/>
        <v>361.25</v>
      </c>
      <c r="V75">
        <f t="shared" si="76"/>
        <v>678.25</v>
      </c>
      <c r="W75">
        <f t="shared" si="77"/>
        <v>1032.25</v>
      </c>
      <c r="X75">
        <f t="shared" si="78"/>
        <v>1462</v>
      </c>
      <c r="Y75">
        <f t="shared" si="79"/>
        <v>1786.5</v>
      </c>
      <c r="Z75">
        <f t="shared" si="80"/>
        <v>2081.5</v>
      </c>
      <c r="AA75">
        <f t="shared" si="81"/>
        <v>2399.5</v>
      </c>
      <c r="AB75">
        <f t="shared" si="82"/>
        <v>2671.5</v>
      </c>
      <c r="AC75">
        <f t="shared" si="83"/>
        <v>2923.75</v>
      </c>
      <c r="AD75" s="13" t="s">
        <v>565</v>
      </c>
      <c r="AE75">
        <f t="shared" si="99"/>
        <v>61.54</v>
      </c>
      <c r="AG75" s="17">
        <f t="shared" si="84"/>
        <v>0.99411109705308098</v>
      </c>
      <c r="AW75" s="13" t="s">
        <v>565</v>
      </c>
      <c r="AX75">
        <v>0</v>
      </c>
      <c r="AY75">
        <v>-2</v>
      </c>
      <c r="AZ75">
        <v>-2</v>
      </c>
      <c r="BA75">
        <v>-3</v>
      </c>
      <c r="BB75">
        <v>-3</v>
      </c>
      <c r="BC75">
        <v>-3</v>
      </c>
      <c r="BD75">
        <v>-2</v>
      </c>
      <c r="BE75">
        <v>-2</v>
      </c>
      <c r="BF75">
        <v>-2</v>
      </c>
      <c r="BG75">
        <v>-2</v>
      </c>
      <c r="BH75">
        <v>-1</v>
      </c>
      <c r="BI75">
        <v>-2</v>
      </c>
      <c r="BM75" s="13" t="s">
        <v>565</v>
      </c>
      <c r="BN75">
        <f t="shared" si="59"/>
        <v>-104.25</v>
      </c>
      <c r="BO75">
        <f t="shared" si="60"/>
        <v>-137.75</v>
      </c>
      <c r="BP75">
        <f t="shared" si="61"/>
        <v>-177.25</v>
      </c>
      <c r="BQ75">
        <f t="shared" si="62"/>
        <v>-215</v>
      </c>
      <c r="BR75">
        <f t="shared" si="63"/>
        <v>-242.75</v>
      </c>
      <c r="BS75">
        <f t="shared" si="64"/>
        <v>-265.5</v>
      </c>
      <c r="BT75">
        <f t="shared" si="65"/>
        <v>-288.75</v>
      </c>
      <c r="BU75">
        <f t="shared" si="66"/>
        <v>-308.25</v>
      </c>
      <c r="BV75">
        <f t="shared" si="67"/>
        <v>-331</v>
      </c>
      <c r="BW75">
        <f t="shared" si="68"/>
        <v>-350</v>
      </c>
      <c r="BX75">
        <f t="shared" si="69"/>
        <v>-369</v>
      </c>
      <c r="BY75">
        <f t="shared" si="70"/>
        <v>-383.5</v>
      </c>
      <c r="BZ75" s="13" t="s">
        <v>565</v>
      </c>
      <c r="CA75">
        <f t="shared" si="71"/>
        <v>-5.85</v>
      </c>
      <c r="CC75" s="17">
        <f t="shared" si="72"/>
        <v>0.98673682693000786</v>
      </c>
      <c r="CS75" s="13" t="s">
        <v>565</v>
      </c>
      <c r="CT75" s="18">
        <v>5134</v>
      </c>
      <c r="CU75" s="19">
        <v>6352</v>
      </c>
      <c r="CV75" s="20">
        <v>7250</v>
      </c>
      <c r="CW75" s="20">
        <v>8014</v>
      </c>
      <c r="CX75" s="20">
        <v>8702</v>
      </c>
      <c r="CY75" s="20">
        <v>9347</v>
      </c>
      <c r="CZ75" s="20">
        <v>9956</v>
      </c>
      <c r="DA75" s="20">
        <v>10574</v>
      </c>
      <c r="DB75" s="20">
        <v>11188</v>
      </c>
      <c r="DC75" s="20">
        <v>11717</v>
      </c>
      <c r="DD75" s="20">
        <v>12238</v>
      </c>
      <c r="DE75" s="21">
        <v>12747</v>
      </c>
      <c r="DI75" s="13" t="s">
        <v>565</v>
      </c>
      <c r="DJ75">
        <f t="shared" si="98"/>
        <v>4551.75</v>
      </c>
      <c r="DK75">
        <f t="shared" si="85"/>
        <v>5680</v>
      </c>
      <c r="DL75">
        <f t="shared" si="86"/>
        <v>6494.25</v>
      </c>
      <c r="DM75">
        <f t="shared" si="87"/>
        <v>7184.25</v>
      </c>
      <c r="DN75">
        <f t="shared" si="88"/>
        <v>7796.25</v>
      </c>
      <c r="DO75">
        <f t="shared" si="89"/>
        <v>8390.25</v>
      </c>
      <c r="DP75">
        <f t="shared" si="90"/>
        <v>8956</v>
      </c>
      <c r="DQ75">
        <f t="shared" si="91"/>
        <v>9521.5</v>
      </c>
      <c r="DR75">
        <f t="shared" si="92"/>
        <v>10085.5</v>
      </c>
      <c r="DS75">
        <f t="shared" si="93"/>
        <v>10581.5</v>
      </c>
      <c r="DT75">
        <f t="shared" si="94"/>
        <v>11062.5</v>
      </c>
      <c r="DU75">
        <f t="shared" si="95"/>
        <v>11532.75</v>
      </c>
      <c r="DV75" s="13" t="s">
        <v>565</v>
      </c>
      <c r="DW75">
        <f t="shared" si="100"/>
        <v>126</v>
      </c>
      <c r="DY75" s="17">
        <f t="shared" si="96"/>
        <v>0.99874986411566491</v>
      </c>
    </row>
    <row r="76" spans="1:129" x14ac:dyDescent="0.25">
      <c r="A76" s="13" t="s">
        <v>566</v>
      </c>
      <c r="B76">
        <v>580</v>
      </c>
      <c r="C76">
        <v>680</v>
      </c>
      <c r="D76">
        <v>755</v>
      </c>
      <c r="E76">
        <v>820</v>
      </c>
      <c r="F76">
        <v>903</v>
      </c>
      <c r="G76">
        <v>949</v>
      </c>
      <c r="H76">
        <v>1001</v>
      </c>
      <c r="I76">
        <v>1042</v>
      </c>
      <c r="J76">
        <v>1083</v>
      </c>
      <c r="K76">
        <v>1121</v>
      </c>
      <c r="L76">
        <v>1181</v>
      </c>
      <c r="M76">
        <v>1212</v>
      </c>
      <c r="Q76" s="13" t="s">
        <v>566</v>
      </c>
      <c r="R76">
        <f>B76-AVERAGE($B$76:$B$77,$B$88:$B$89)</f>
        <v>-2.25</v>
      </c>
      <c r="S76">
        <f>C76-AVERAGE($C$76:$C$77,$C$88:$C$89)</f>
        <v>8</v>
      </c>
      <c r="T76">
        <f>D76-AVERAGE($D$76:$D$77,$D$88:$D$89)</f>
        <v>-0.75</v>
      </c>
      <c r="U76">
        <f>E76-AVERAGE($E$76:$E$77,$E$88:$E$89)</f>
        <v>-9.75</v>
      </c>
      <c r="V76">
        <f>F76-AVERAGE($F$76:$F$77,$F$88:$F$89)</f>
        <v>-2.75</v>
      </c>
      <c r="W76">
        <f>G76-AVERAGE($G$76:$G$77,$G$88:$G$89)</f>
        <v>-7.75</v>
      </c>
      <c r="X76">
        <f>H76-AVERAGE($H$76:$H$77,$H$88:$H$89)</f>
        <v>1</v>
      </c>
      <c r="Y76">
        <f>I76-AVERAGE($I$76:$I$77,$I$88:$I$89)</f>
        <v>-10.5</v>
      </c>
      <c r="Z76">
        <f>J76-AVERAGE($J$76:$J$77,$J$88:$J$89)</f>
        <v>-19.5</v>
      </c>
      <c r="AA76">
        <f>K76-AVERAGE($K$76:$K$77,$K$88:$K$89)</f>
        <v>-14.5</v>
      </c>
      <c r="AB76">
        <f>L76-AVERAGE($L$76:$L$77,$L$88:$L$89)</f>
        <v>5.5</v>
      </c>
      <c r="AC76">
        <f t="shared" si="83"/>
        <v>-2.25</v>
      </c>
      <c r="AD76" s="13" t="s">
        <v>566</v>
      </c>
      <c r="AE76">
        <f t="shared" si="99"/>
        <v>-0.28000000000000003</v>
      </c>
      <c r="AG76" s="17">
        <f t="shared" si="84"/>
        <v>0.18490566037735848</v>
      </c>
      <c r="AW76" s="13" t="s">
        <v>566</v>
      </c>
      <c r="AX76">
        <v>108</v>
      </c>
      <c r="AY76">
        <v>133</v>
      </c>
      <c r="AZ76">
        <v>168</v>
      </c>
      <c r="BA76">
        <v>210</v>
      </c>
      <c r="BB76">
        <v>232</v>
      </c>
      <c r="BC76">
        <v>250</v>
      </c>
      <c r="BD76">
        <v>278</v>
      </c>
      <c r="BE76">
        <v>299</v>
      </c>
      <c r="BF76">
        <v>320</v>
      </c>
      <c r="BG76">
        <v>338</v>
      </c>
      <c r="BH76">
        <v>355</v>
      </c>
      <c r="BI76">
        <v>368</v>
      </c>
      <c r="BM76" s="13" t="s">
        <v>566</v>
      </c>
      <c r="BN76">
        <f t="shared" si="59"/>
        <v>3.75</v>
      </c>
      <c r="BO76">
        <f t="shared" si="60"/>
        <v>-2.75</v>
      </c>
      <c r="BP76">
        <f t="shared" si="61"/>
        <v>-7.25</v>
      </c>
      <c r="BQ76">
        <f t="shared" si="62"/>
        <v>-2</v>
      </c>
      <c r="BR76">
        <f t="shared" si="63"/>
        <v>-7.75</v>
      </c>
      <c r="BS76">
        <f t="shared" si="64"/>
        <v>-12.5</v>
      </c>
      <c r="BT76">
        <f t="shared" si="65"/>
        <v>-8.75</v>
      </c>
      <c r="BU76">
        <f t="shared" si="66"/>
        <v>-7.25</v>
      </c>
      <c r="BV76">
        <f t="shared" si="67"/>
        <v>-9</v>
      </c>
      <c r="BW76">
        <f t="shared" si="68"/>
        <v>-10</v>
      </c>
      <c r="BX76">
        <f t="shared" si="69"/>
        <v>-13</v>
      </c>
      <c r="BY76">
        <f t="shared" si="70"/>
        <v>-13.5</v>
      </c>
      <c r="BZ76" s="13" t="s">
        <v>566</v>
      </c>
      <c r="CA76">
        <f t="shared" si="71"/>
        <v>-0.43</v>
      </c>
      <c r="CC76" s="17">
        <f t="shared" si="72"/>
        <v>0.41785310734463293</v>
      </c>
      <c r="CS76" s="13" t="s">
        <v>566</v>
      </c>
      <c r="CT76" s="18">
        <v>3987</v>
      </c>
      <c r="CU76" s="19">
        <v>4832</v>
      </c>
      <c r="CV76" s="20">
        <v>5510</v>
      </c>
      <c r="CW76" s="20">
        <v>6179</v>
      </c>
      <c r="CX76" s="20">
        <v>6789</v>
      </c>
      <c r="CY76" s="20">
        <v>7313</v>
      </c>
      <c r="CZ76" s="20">
        <v>7811</v>
      </c>
      <c r="DA76" s="20">
        <v>8343</v>
      </c>
      <c r="DB76" s="20">
        <v>8786</v>
      </c>
      <c r="DC76" s="20">
        <v>9214</v>
      </c>
      <c r="DD76" s="20">
        <v>9638</v>
      </c>
      <c r="DE76" s="21">
        <v>10070</v>
      </c>
      <c r="DI76" s="13" t="s">
        <v>566</v>
      </c>
      <c r="DJ76">
        <f>CT76-AVERAGE($B$76:$B$77,$B$88:$B$89)</f>
        <v>3404.75</v>
      </c>
      <c r="DK76">
        <f>CU76-AVERAGE($C$76:$C$77,$C$88:$C$89)</f>
        <v>4160</v>
      </c>
      <c r="DL76">
        <f>CV76-AVERAGE($D$76:$D$77,$D$88:$D$89)</f>
        <v>4754.25</v>
      </c>
      <c r="DM76">
        <f>CW76-AVERAGE($E$76:$E$77,$E$88:$E$89)</f>
        <v>5349.25</v>
      </c>
      <c r="DN76">
        <f>CX76-AVERAGE($F$76:$F$77,$F$88:$F$89)</f>
        <v>5883.25</v>
      </c>
      <c r="DO76">
        <f>CY76-AVERAGE($G$76:$G$77,$G$88:$G$89)</f>
        <v>6356.25</v>
      </c>
      <c r="DP76">
        <f>CZ76-AVERAGE($H$76:$H$77,$H$88:$H$89)</f>
        <v>6811</v>
      </c>
      <c r="DQ76">
        <f>DA76-AVERAGE($I$76:$I$77,$I$88:$I$89)</f>
        <v>7290.5</v>
      </c>
      <c r="DR76">
        <f>DB76-AVERAGE($J$76:$J$77,$J$88:$J$89)</f>
        <v>7683.5</v>
      </c>
      <c r="DS76">
        <f>DC76-AVERAGE($K$76:$K$77,$K$88:$K$89)</f>
        <v>8078.5</v>
      </c>
      <c r="DT76">
        <f>DD76-AVERAGE($L$76:$L$77,$L$88:$L$89)</f>
        <v>8462.5</v>
      </c>
      <c r="DU76">
        <f t="shared" si="95"/>
        <v>8855.75</v>
      </c>
      <c r="DV76" s="13" t="s">
        <v>566</v>
      </c>
      <c r="DW76">
        <f t="shared" si="100"/>
        <v>106.8</v>
      </c>
      <c r="DY76" s="17">
        <f t="shared" si="96"/>
        <v>0.99739699377614977</v>
      </c>
    </row>
    <row r="77" spans="1:129" x14ac:dyDescent="0.25">
      <c r="A77" s="13" t="s">
        <v>567</v>
      </c>
      <c r="B77">
        <v>588</v>
      </c>
      <c r="C77">
        <v>659</v>
      </c>
      <c r="D77">
        <v>732</v>
      </c>
      <c r="E77">
        <v>823</v>
      </c>
      <c r="F77">
        <v>894</v>
      </c>
      <c r="G77">
        <v>943</v>
      </c>
      <c r="H77">
        <v>991</v>
      </c>
      <c r="I77">
        <v>1040</v>
      </c>
      <c r="J77">
        <v>1090</v>
      </c>
      <c r="K77">
        <v>1132</v>
      </c>
      <c r="L77">
        <v>1152</v>
      </c>
      <c r="M77">
        <v>1208</v>
      </c>
      <c r="Q77" s="13" t="s">
        <v>567</v>
      </c>
      <c r="R77">
        <f t="shared" si="97"/>
        <v>5.75</v>
      </c>
      <c r="S77">
        <f t="shared" si="73"/>
        <v>-13</v>
      </c>
      <c r="T77">
        <f t="shared" si="74"/>
        <v>-23.75</v>
      </c>
      <c r="U77">
        <f t="shared" si="75"/>
        <v>-6.75</v>
      </c>
      <c r="V77">
        <f t="shared" si="76"/>
        <v>-11.75</v>
      </c>
      <c r="W77">
        <f t="shared" si="77"/>
        <v>-13.75</v>
      </c>
      <c r="X77">
        <f t="shared" si="78"/>
        <v>-9</v>
      </c>
      <c r="Y77">
        <f t="shared" si="79"/>
        <v>-12.5</v>
      </c>
      <c r="Z77">
        <f t="shared" si="80"/>
        <v>-12.5</v>
      </c>
      <c r="AA77">
        <f t="shared" si="81"/>
        <v>-3.5</v>
      </c>
      <c r="AB77">
        <f t="shared" si="82"/>
        <v>-23.5</v>
      </c>
      <c r="AC77">
        <f t="shared" si="83"/>
        <v>-6.25</v>
      </c>
      <c r="AD77" s="13" t="s">
        <v>567</v>
      </c>
      <c r="AE77">
        <f t="shared" si="99"/>
        <v>0.5</v>
      </c>
      <c r="AG77" s="17">
        <f t="shared" si="84"/>
        <v>0.20458265139116202</v>
      </c>
      <c r="AW77" s="13" t="s">
        <v>567</v>
      </c>
      <c r="AX77">
        <v>110</v>
      </c>
      <c r="AY77">
        <v>132</v>
      </c>
      <c r="AZ77">
        <v>171</v>
      </c>
      <c r="BA77">
        <v>204</v>
      </c>
      <c r="BB77">
        <v>243</v>
      </c>
      <c r="BC77">
        <v>264</v>
      </c>
      <c r="BD77">
        <v>283</v>
      </c>
      <c r="BE77">
        <v>305</v>
      </c>
      <c r="BF77">
        <v>323</v>
      </c>
      <c r="BG77">
        <v>342</v>
      </c>
      <c r="BH77">
        <v>364</v>
      </c>
      <c r="BI77">
        <v>379</v>
      </c>
      <c r="BM77" s="13" t="s">
        <v>567</v>
      </c>
      <c r="BN77">
        <f t="shared" si="59"/>
        <v>5.75</v>
      </c>
      <c r="BO77">
        <f t="shared" si="60"/>
        <v>-3.75</v>
      </c>
      <c r="BP77">
        <f t="shared" si="61"/>
        <v>-4.25</v>
      </c>
      <c r="BQ77">
        <f t="shared" si="62"/>
        <v>-8</v>
      </c>
      <c r="BR77">
        <f t="shared" si="63"/>
        <v>3.25</v>
      </c>
      <c r="BS77">
        <f t="shared" si="64"/>
        <v>1.5</v>
      </c>
      <c r="BT77">
        <f t="shared" si="65"/>
        <v>-3.75</v>
      </c>
      <c r="BU77">
        <f t="shared" si="66"/>
        <v>-1.25</v>
      </c>
      <c r="BV77">
        <f t="shared" si="67"/>
        <v>-6</v>
      </c>
      <c r="BW77">
        <f t="shared" si="68"/>
        <v>-6</v>
      </c>
      <c r="BX77">
        <f t="shared" si="69"/>
        <v>-4</v>
      </c>
      <c r="BY77">
        <f t="shared" si="70"/>
        <v>-2.5</v>
      </c>
      <c r="BZ77" s="13" t="s">
        <v>567</v>
      </c>
      <c r="CA77">
        <f t="shared" si="71"/>
        <v>0.56999999999999995</v>
      </c>
      <c r="CC77" s="17">
        <f t="shared" si="72"/>
        <v>0.50255220417633417</v>
      </c>
      <c r="CS77" s="13" t="s">
        <v>567</v>
      </c>
      <c r="CT77" s="18">
        <v>4130</v>
      </c>
      <c r="CU77" s="19">
        <v>5074</v>
      </c>
      <c r="CV77" s="20">
        <v>5780</v>
      </c>
      <c r="CW77" s="20">
        <v>6418</v>
      </c>
      <c r="CX77" s="20">
        <v>7025</v>
      </c>
      <c r="CY77" s="20">
        <v>7584</v>
      </c>
      <c r="CZ77" s="20">
        <v>8086</v>
      </c>
      <c r="DA77" s="20">
        <v>8602</v>
      </c>
      <c r="DB77" s="20">
        <v>9070</v>
      </c>
      <c r="DC77" s="20">
        <v>9504</v>
      </c>
      <c r="DD77" s="20">
        <v>9936</v>
      </c>
      <c r="DE77" s="21">
        <v>10365</v>
      </c>
      <c r="DI77" s="13" t="s">
        <v>567</v>
      </c>
      <c r="DJ77">
        <f t="shared" si="98"/>
        <v>3547.75</v>
      </c>
      <c r="DK77">
        <f t="shared" si="85"/>
        <v>4402</v>
      </c>
      <c r="DL77">
        <f t="shared" si="86"/>
        <v>5024.25</v>
      </c>
      <c r="DM77">
        <f t="shared" si="87"/>
        <v>5588.25</v>
      </c>
      <c r="DN77">
        <f t="shared" si="88"/>
        <v>6119.25</v>
      </c>
      <c r="DO77">
        <f t="shared" si="89"/>
        <v>6627.25</v>
      </c>
      <c r="DP77">
        <f t="shared" si="90"/>
        <v>7086</v>
      </c>
      <c r="DQ77">
        <f t="shared" si="91"/>
        <v>7549.5</v>
      </c>
      <c r="DR77">
        <f t="shared" si="92"/>
        <v>7967.5</v>
      </c>
      <c r="DS77">
        <f t="shared" si="93"/>
        <v>8368.5</v>
      </c>
      <c r="DT77">
        <f t="shared" si="94"/>
        <v>8760.5</v>
      </c>
      <c r="DU77">
        <f t="shared" si="95"/>
        <v>9150.75</v>
      </c>
      <c r="DV77" s="13" t="s">
        <v>567</v>
      </c>
      <c r="DW77">
        <f t="shared" si="100"/>
        <v>106.8</v>
      </c>
      <c r="DY77" s="17">
        <f t="shared" si="96"/>
        <v>0.99944692475442842</v>
      </c>
    </row>
    <row r="78" spans="1:129" x14ac:dyDescent="0.25">
      <c r="A78" s="13" t="s">
        <v>568</v>
      </c>
      <c r="B78">
        <v>513</v>
      </c>
      <c r="C78">
        <v>675</v>
      </c>
      <c r="D78">
        <v>898</v>
      </c>
      <c r="E78">
        <v>1216</v>
      </c>
      <c r="F78">
        <v>1551</v>
      </c>
      <c r="G78">
        <v>1949</v>
      </c>
      <c r="H78">
        <v>2325</v>
      </c>
      <c r="I78">
        <v>2667</v>
      </c>
      <c r="J78">
        <v>3060</v>
      </c>
      <c r="K78">
        <v>3374</v>
      </c>
      <c r="L78">
        <v>3633</v>
      </c>
      <c r="M78">
        <v>3894</v>
      </c>
      <c r="Q78" s="13" t="s">
        <v>568</v>
      </c>
      <c r="R78">
        <f t="shared" si="97"/>
        <v>-69.25</v>
      </c>
      <c r="S78">
        <f t="shared" si="73"/>
        <v>3</v>
      </c>
      <c r="T78">
        <f t="shared" si="74"/>
        <v>142.25</v>
      </c>
      <c r="U78">
        <f t="shared" si="75"/>
        <v>386.25</v>
      </c>
      <c r="V78">
        <f t="shared" si="76"/>
        <v>645.25</v>
      </c>
      <c r="W78">
        <f t="shared" si="77"/>
        <v>992.25</v>
      </c>
      <c r="X78">
        <f t="shared" si="78"/>
        <v>1325</v>
      </c>
      <c r="Y78">
        <f t="shared" si="79"/>
        <v>1614.5</v>
      </c>
      <c r="Z78">
        <f t="shared" si="80"/>
        <v>1957.5</v>
      </c>
      <c r="AA78">
        <f t="shared" si="81"/>
        <v>2238.5</v>
      </c>
      <c r="AB78">
        <f t="shared" si="82"/>
        <v>2457.5</v>
      </c>
      <c r="AC78">
        <f t="shared" si="83"/>
        <v>2679.75</v>
      </c>
      <c r="AD78" s="13" t="s">
        <v>568</v>
      </c>
      <c r="AE78">
        <f t="shared" si="99"/>
        <v>56.18</v>
      </c>
      <c r="AG78" s="17">
        <f t="shared" si="84"/>
        <v>0.99265630081313638</v>
      </c>
      <c r="AW78" s="13" t="s">
        <v>568</v>
      </c>
      <c r="AX78">
        <v>94</v>
      </c>
      <c r="AY78">
        <v>133</v>
      </c>
      <c r="AZ78">
        <v>199</v>
      </c>
      <c r="BA78">
        <v>287</v>
      </c>
      <c r="BB78">
        <v>377</v>
      </c>
      <c r="BC78">
        <v>457</v>
      </c>
      <c r="BD78">
        <v>561</v>
      </c>
      <c r="BE78">
        <v>641</v>
      </c>
      <c r="BF78">
        <v>742</v>
      </c>
      <c r="BG78">
        <v>834</v>
      </c>
      <c r="BH78">
        <v>935</v>
      </c>
      <c r="BI78">
        <v>1020</v>
      </c>
      <c r="BM78" s="13" t="s">
        <v>568</v>
      </c>
      <c r="BN78">
        <f t="shared" si="59"/>
        <v>-10.25</v>
      </c>
      <c r="BO78">
        <f t="shared" si="60"/>
        <v>-2.75</v>
      </c>
      <c r="BP78">
        <f t="shared" si="61"/>
        <v>23.75</v>
      </c>
      <c r="BQ78">
        <f t="shared" si="62"/>
        <v>75</v>
      </c>
      <c r="BR78">
        <f t="shared" si="63"/>
        <v>137.25</v>
      </c>
      <c r="BS78">
        <f t="shared" si="64"/>
        <v>194.5</v>
      </c>
      <c r="BT78">
        <f t="shared" si="65"/>
        <v>274.25</v>
      </c>
      <c r="BU78">
        <f t="shared" si="66"/>
        <v>334.75</v>
      </c>
      <c r="BV78">
        <f t="shared" si="67"/>
        <v>413</v>
      </c>
      <c r="BW78">
        <f t="shared" si="68"/>
        <v>486</v>
      </c>
      <c r="BX78">
        <f t="shared" si="69"/>
        <v>567</v>
      </c>
      <c r="BY78">
        <f t="shared" si="70"/>
        <v>638.5</v>
      </c>
      <c r="BZ78" s="13" t="s">
        <v>568</v>
      </c>
      <c r="CA78">
        <f t="shared" si="71"/>
        <v>11.49</v>
      </c>
      <c r="CC78" s="17">
        <f t="shared" si="72"/>
        <v>0.99868073180049111</v>
      </c>
      <c r="CS78" s="13" t="s">
        <v>568</v>
      </c>
      <c r="CT78" s="18">
        <v>4126</v>
      </c>
      <c r="CU78" s="19">
        <v>5095</v>
      </c>
      <c r="CV78" s="20">
        <v>5969</v>
      </c>
      <c r="CW78" s="20">
        <v>6853</v>
      </c>
      <c r="CX78" s="20">
        <v>7809</v>
      </c>
      <c r="CY78" s="20">
        <v>8804</v>
      </c>
      <c r="CZ78" s="20">
        <v>9809</v>
      </c>
      <c r="DA78" s="20">
        <v>10904</v>
      </c>
      <c r="DB78" s="20">
        <v>12076</v>
      </c>
      <c r="DC78" s="20">
        <v>13287</v>
      </c>
      <c r="DD78" s="20">
        <v>14585</v>
      </c>
      <c r="DE78" s="21">
        <v>15977</v>
      </c>
      <c r="DI78" s="13" t="s">
        <v>568</v>
      </c>
      <c r="DJ78">
        <f t="shared" si="98"/>
        <v>3543.75</v>
      </c>
      <c r="DK78">
        <f t="shared" si="85"/>
        <v>4423</v>
      </c>
      <c r="DL78">
        <f t="shared" si="86"/>
        <v>5213.25</v>
      </c>
      <c r="DM78">
        <f t="shared" si="87"/>
        <v>6023.25</v>
      </c>
      <c r="DN78">
        <f t="shared" si="88"/>
        <v>6903.25</v>
      </c>
      <c r="DO78">
        <f t="shared" si="89"/>
        <v>7847.25</v>
      </c>
      <c r="DP78">
        <f t="shared" si="90"/>
        <v>8809</v>
      </c>
      <c r="DQ78">
        <f t="shared" si="91"/>
        <v>9851.5</v>
      </c>
      <c r="DR78">
        <f t="shared" si="92"/>
        <v>10973.5</v>
      </c>
      <c r="DS78">
        <f t="shared" si="93"/>
        <v>12151.5</v>
      </c>
      <c r="DT78">
        <f t="shared" si="94"/>
        <v>13409.5</v>
      </c>
      <c r="DU78">
        <f t="shared" si="95"/>
        <v>14762.75</v>
      </c>
      <c r="DV78" s="13" t="s">
        <v>568</v>
      </c>
      <c r="DW78">
        <f t="shared" si="100"/>
        <v>175.64</v>
      </c>
      <c r="DY78" s="17">
        <f t="shared" si="96"/>
        <v>0.99883678131265918</v>
      </c>
    </row>
    <row r="79" spans="1:129" x14ac:dyDescent="0.25">
      <c r="A79" s="13" t="s">
        <v>569</v>
      </c>
      <c r="B79">
        <v>526</v>
      </c>
      <c r="C79">
        <v>605</v>
      </c>
      <c r="D79">
        <v>730</v>
      </c>
      <c r="E79">
        <v>869</v>
      </c>
      <c r="F79">
        <v>1055</v>
      </c>
      <c r="G79">
        <v>1279</v>
      </c>
      <c r="H79">
        <v>1502</v>
      </c>
      <c r="I79">
        <v>1754</v>
      </c>
      <c r="J79">
        <v>2048</v>
      </c>
      <c r="K79">
        <v>2302</v>
      </c>
      <c r="L79">
        <v>2588</v>
      </c>
      <c r="M79">
        <v>2884</v>
      </c>
      <c r="Q79" s="13" t="s">
        <v>569</v>
      </c>
      <c r="R79">
        <f t="shared" si="97"/>
        <v>-56.25</v>
      </c>
      <c r="S79">
        <f t="shared" si="73"/>
        <v>-67</v>
      </c>
      <c r="T79">
        <f t="shared" si="74"/>
        <v>-25.75</v>
      </c>
      <c r="U79">
        <f t="shared" si="75"/>
        <v>39.25</v>
      </c>
      <c r="V79">
        <f t="shared" si="76"/>
        <v>149.25</v>
      </c>
      <c r="W79">
        <f t="shared" si="77"/>
        <v>322.25</v>
      </c>
      <c r="X79">
        <f t="shared" si="78"/>
        <v>502</v>
      </c>
      <c r="Y79">
        <f t="shared" si="79"/>
        <v>701.5</v>
      </c>
      <c r="Z79">
        <f t="shared" si="80"/>
        <v>945.5</v>
      </c>
      <c r="AA79">
        <f t="shared" si="81"/>
        <v>1166.5</v>
      </c>
      <c r="AB79">
        <f t="shared" si="82"/>
        <v>1412.5</v>
      </c>
      <c r="AC79">
        <f t="shared" si="83"/>
        <v>1669.75</v>
      </c>
      <c r="AD79" s="13" t="s">
        <v>569</v>
      </c>
      <c r="AE79">
        <f t="shared" si="99"/>
        <v>23.08</v>
      </c>
      <c r="AG79" s="17">
        <f t="shared" si="84"/>
        <v>0.95782099600103587</v>
      </c>
      <c r="AW79" s="13" t="s">
        <v>569</v>
      </c>
      <c r="AX79">
        <v>100</v>
      </c>
      <c r="AY79">
        <v>121</v>
      </c>
      <c r="AZ79">
        <v>162</v>
      </c>
      <c r="BA79">
        <v>213</v>
      </c>
      <c r="BB79">
        <v>267</v>
      </c>
      <c r="BC79">
        <v>306</v>
      </c>
      <c r="BD79">
        <v>356</v>
      </c>
      <c r="BE79">
        <v>410</v>
      </c>
      <c r="BF79">
        <v>459</v>
      </c>
      <c r="BG79">
        <v>513</v>
      </c>
      <c r="BH79">
        <v>575</v>
      </c>
      <c r="BI79">
        <v>620</v>
      </c>
      <c r="BM79" s="13" t="s">
        <v>569</v>
      </c>
      <c r="BN79">
        <f t="shared" si="59"/>
        <v>-4.25</v>
      </c>
      <c r="BO79">
        <f t="shared" si="60"/>
        <v>-14.75</v>
      </c>
      <c r="BP79">
        <f t="shared" si="61"/>
        <v>-13.25</v>
      </c>
      <c r="BQ79">
        <f t="shared" si="62"/>
        <v>1</v>
      </c>
      <c r="BR79">
        <f t="shared" si="63"/>
        <v>27.25</v>
      </c>
      <c r="BS79">
        <f t="shared" si="64"/>
        <v>43.5</v>
      </c>
      <c r="BT79">
        <f t="shared" si="65"/>
        <v>69.25</v>
      </c>
      <c r="BU79">
        <f t="shared" si="66"/>
        <v>103.75</v>
      </c>
      <c r="BV79">
        <f t="shared" si="67"/>
        <v>130</v>
      </c>
      <c r="BW79">
        <f t="shared" si="68"/>
        <v>165</v>
      </c>
      <c r="BX79">
        <f t="shared" si="69"/>
        <v>207</v>
      </c>
      <c r="BY79">
        <f t="shared" si="70"/>
        <v>238.5</v>
      </c>
      <c r="BZ79" s="13" t="s">
        <v>569</v>
      </c>
      <c r="CA79">
        <f t="shared" si="71"/>
        <v>3.93</v>
      </c>
      <c r="CC79" s="17">
        <f t="shared" si="72"/>
        <v>0.98711532930687385</v>
      </c>
      <c r="CS79" s="13" t="s">
        <v>569</v>
      </c>
      <c r="CT79" s="18">
        <v>4083</v>
      </c>
      <c r="CU79" s="19">
        <v>4971</v>
      </c>
      <c r="CV79" s="20">
        <v>5767</v>
      </c>
      <c r="CW79" s="20">
        <v>6510</v>
      </c>
      <c r="CX79" s="20">
        <v>7268</v>
      </c>
      <c r="CY79" s="20">
        <v>8073</v>
      </c>
      <c r="CZ79" s="20">
        <v>9097</v>
      </c>
      <c r="DA79" s="20">
        <v>9897</v>
      </c>
      <c r="DB79" s="20">
        <v>10767</v>
      </c>
      <c r="DC79" s="20">
        <v>11629</v>
      </c>
      <c r="DD79" s="20">
        <v>12553</v>
      </c>
      <c r="DE79" s="21">
        <v>13541</v>
      </c>
      <c r="DI79" s="13" t="s">
        <v>569</v>
      </c>
      <c r="DJ79">
        <f t="shared" si="98"/>
        <v>3500.75</v>
      </c>
      <c r="DK79">
        <f t="shared" si="85"/>
        <v>4299</v>
      </c>
      <c r="DL79">
        <f t="shared" si="86"/>
        <v>5011.25</v>
      </c>
      <c r="DM79">
        <f t="shared" si="87"/>
        <v>5680.25</v>
      </c>
      <c r="DN79">
        <f t="shared" si="88"/>
        <v>6362.25</v>
      </c>
      <c r="DO79">
        <f t="shared" si="89"/>
        <v>7116.25</v>
      </c>
      <c r="DP79">
        <f t="shared" si="90"/>
        <v>8097</v>
      </c>
      <c r="DQ79">
        <f t="shared" si="91"/>
        <v>8844.5</v>
      </c>
      <c r="DR79">
        <f t="shared" si="92"/>
        <v>9664.5</v>
      </c>
      <c r="DS79">
        <f t="shared" si="93"/>
        <v>10493.5</v>
      </c>
      <c r="DT79">
        <f t="shared" si="94"/>
        <v>11377.5</v>
      </c>
      <c r="DU79">
        <f t="shared" si="95"/>
        <v>12326.75</v>
      </c>
      <c r="DV79" s="13" t="s">
        <v>569</v>
      </c>
      <c r="DW79">
        <f t="shared" si="100"/>
        <v>139.94</v>
      </c>
      <c r="DY79" s="17">
        <f t="shared" si="96"/>
        <v>0.99919167494172967</v>
      </c>
    </row>
    <row r="80" spans="1:129" x14ac:dyDescent="0.25">
      <c r="A80" s="13" t="s">
        <v>570</v>
      </c>
      <c r="B80">
        <v>534</v>
      </c>
      <c r="C80">
        <v>605</v>
      </c>
      <c r="D80">
        <v>720</v>
      </c>
      <c r="E80">
        <v>816</v>
      </c>
      <c r="F80">
        <v>950</v>
      </c>
      <c r="G80">
        <v>1079</v>
      </c>
      <c r="H80">
        <v>1238</v>
      </c>
      <c r="I80">
        <v>1408</v>
      </c>
      <c r="J80">
        <v>1595</v>
      </c>
      <c r="K80">
        <v>1785</v>
      </c>
      <c r="L80">
        <v>1975</v>
      </c>
      <c r="M80">
        <v>2160</v>
      </c>
      <c r="Q80" s="13" t="s">
        <v>570</v>
      </c>
      <c r="R80">
        <f t="shared" si="97"/>
        <v>-48.25</v>
      </c>
      <c r="S80">
        <f t="shared" si="73"/>
        <v>-67</v>
      </c>
      <c r="T80">
        <f t="shared" si="74"/>
        <v>-35.75</v>
      </c>
      <c r="U80">
        <f t="shared" si="75"/>
        <v>-13.75</v>
      </c>
      <c r="V80">
        <f t="shared" si="76"/>
        <v>44.25</v>
      </c>
      <c r="W80">
        <f t="shared" si="77"/>
        <v>122.25</v>
      </c>
      <c r="X80">
        <f t="shared" si="78"/>
        <v>238</v>
      </c>
      <c r="Y80">
        <f t="shared" si="79"/>
        <v>355.5</v>
      </c>
      <c r="Z80">
        <f t="shared" si="80"/>
        <v>492.5</v>
      </c>
      <c r="AA80">
        <f t="shared" si="81"/>
        <v>649.5</v>
      </c>
      <c r="AB80">
        <f t="shared" si="82"/>
        <v>799.5</v>
      </c>
      <c r="AC80">
        <f t="shared" si="83"/>
        <v>945.75</v>
      </c>
      <c r="AD80" s="13" t="s">
        <v>570</v>
      </c>
      <c r="AE80">
        <f t="shared" si="99"/>
        <v>10.64</v>
      </c>
      <c r="AG80" s="17">
        <f t="shared" si="84"/>
        <v>0.94669521006154678</v>
      </c>
      <c r="AW80" s="13" t="s">
        <v>570</v>
      </c>
      <c r="AX80">
        <v>92</v>
      </c>
      <c r="AY80">
        <v>120</v>
      </c>
      <c r="AZ80">
        <v>148</v>
      </c>
      <c r="BA80">
        <v>183</v>
      </c>
      <c r="BB80">
        <v>213</v>
      </c>
      <c r="BC80">
        <v>235</v>
      </c>
      <c r="BD80">
        <v>257</v>
      </c>
      <c r="BE80">
        <v>278</v>
      </c>
      <c r="BF80">
        <v>304</v>
      </c>
      <c r="BG80">
        <v>325</v>
      </c>
      <c r="BH80">
        <v>353</v>
      </c>
      <c r="BI80">
        <v>370</v>
      </c>
      <c r="BM80" s="13" t="s">
        <v>570</v>
      </c>
      <c r="BN80">
        <f t="shared" si="59"/>
        <v>-12.25</v>
      </c>
      <c r="BO80">
        <f t="shared" si="60"/>
        <v>-15.75</v>
      </c>
      <c r="BP80">
        <f t="shared" si="61"/>
        <v>-27.25</v>
      </c>
      <c r="BQ80">
        <f t="shared" si="62"/>
        <v>-29</v>
      </c>
      <c r="BR80">
        <f t="shared" si="63"/>
        <v>-26.75</v>
      </c>
      <c r="BS80">
        <f t="shared" si="64"/>
        <v>-27.5</v>
      </c>
      <c r="BT80">
        <f t="shared" si="65"/>
        <v>-29.75</v>
      </c>
      <c r="BU80">
        <f t="shared" si="66"/>
        <v>-28.25</v>
      </c>
      <c r="BV80">
        <f t="shared" si="67"/>
        <v>-25</v>
      </c>
      <c r="BW80">
        <f t="shared" si="68"/>
        <v>-23</v>
      </c>
      <c r="BX80">
        <f t="shared" si="69"/>
        <v>-15</v>
      </c>
      <c r="BY80">
        <f t="shared" si="70"/>
        <v>-11.5</v>
      </c>
      <c r="BZ80" s="13" t="s">
        <v>570</v>
      </c>
      <c r="CA80">
        <f t="shared" si="71"/>
        <v>0.03</v>
      </c>
      <c r="CC80" s="17">
        <f t="shared" si="72"/>
        <v>4.0000000000000008E-2</v>
      </c>
      <c r="CS80" s="13" t="s">
        <v>570</v>
      </c>
      <c r="CT80" s="18">
        <v>4268</v>
      </c>
      <c r="CU80" s="19">
        <v>5153</v>
      </c>
      <c r="CV80" s="20">
        <v>5938</v>
      </c>
      <c r="CW80" s="20">
        <v>6669</v>
      </c>
      <c r="CX80" s="20">
        <v>7335</v>
      </c>
      <c r="CY80" s="20">
        <v>7954</v>
      </c>
      <c r="CZ80" s="20">
        <v>8532</v>
      </c>
      <c r="DA80" s="20">
        <v>9199</v>
      </c>
      <c r="DB80" s="20">
        <v>9747</v>
      </c>
      <c r="DC80" s="20">
        <v>10373</v>
      </c>
      <c r="DD80" s="20">
        <v>10888</v>
      </c>
      <c r="DE80" s="21">
        <v>11531</v>
      </c>
      <c r="DI80" s="13" t="s">
        <v>570</v>
      </c>
      <c r="DJ80">
        <f t="shared" si="98"/>
        <v>3685.75</v>
      </c>
      <c r="DK80">
        <f t="shared" si="85"/>
        <v>4481</v>
      </c>
      <c r="DL80">
        <f t="shared" si="86"/>
        <v>5182.25</v>
      </c>
      <c r="DM80">
        <f t="shared" si="87"/>
        <v>5839.25</v>
      </c>
      <c r="DN80">
        <f t="shared" si="88"/>
        <v>6429.25</v>
      </c>
      <c r="DO80">
        <f t="shared" si="89"/>
        <v>6997.25</v>
      </c>
      <c r="DP80">
        <f t="shared" si="90"/>
        <v>7532</v>
      </c>
      <c r="DQ80">
        <f t="shared" si="91"/>
        <v>8146.5</v>
      </c>
      <c r="DR80">
        <f t="shared" si="92"/>
        <v>8644.5</v>
      </c>
      <c r="DS80">
        <f t="shared" si="93"/>
        <v>9237.5</v>
      </c>
      <c r="DT80">
        <f t="shared" si="94"/>
        <v>9712.5</v>
      </c>
      <c r="DU80">
        <f t="shared" si="95"/>
        <v>10316.75</v>
      </c>
      <c r="DV80" s="13" t="s">
        <v>570</v>
      </c>
      <c r="DW80">
        <f t="shared" si="100"/>
        <v>120.7</v>
      </c>
      <c r="DY80" s="17">
        <f t="shared" si="96"/>
        <v>0.99885829016954386</v>
      </c>
    </row>
    <row r="81" spans="1:129" x14ac:dyDescent="0.25">
      <c r="A81" s="13" t="s">
        <v>571</v>
      </c>
      <c r="B81">
        <v>508</v>
      </c>
      <c r="C81">
        <v>594</v>
      </c>
      <c r="D81">
        <v>659</v>
      </c>
      <c r="E81">
        <v>714</v>
      </c>
      <c r="F81">
        <v>811</v>
      </c>
      <c r="G81">
        <v>889</v>
      </c>
      <c r="H81">
        <v>978</v>
      </c>
      <c r="I81">
        <v>1048</v>
      </c>
      <c r="J81">
        <v>1155</v>
      </c>
      <c r="K81">
        <v>1222</v>
      </c>
      <c r="L81">
        <v>1302</v>
      </c>
      <c r="M81">
        <v>1396</v>
      </c>
      <c r="Q81" s="13" t="s">
        <v>571</v>
      </c>
      <c r="R81">
        <f t="shared" si="97"/>
        <v>-74.25</v>
      </c>
      <c r="S81">
        <f t="shared" si="73"/>
        <v>-78</v>
      </c>
      <c r="T81">
        <f t="shared" si="74"/>
        <v>-96.75</v>
      </c>
      <c r="U81">
        <f t="shared" si="75"/>
        <v>-115.75</v>
      </c>
      <c r="V81">
        <f t="shared" si="76"/>
        <v>-94.75</v>
      </c>
      <c r="W81">
        <f t="shared" si="77"/>
        <v>-67.75</v>
      </c>
      <c r="X81">
        <f t="shared" si="78"/>
        <v>-22</v>
      </c>
      <c r="Y81">
        <f t="shared" si="79"/>
        <v>-4.5</v>
      </c>
      <c r="Z81">
        <f t="shared" si="80"/>
        <v>52.5</v>
      </c>
      <c r="AA81">
        <f t="shared" si="81"/>
        <v>86.5</v>
      </c>
      <c r="AB81">
        <f t="shared" si="82"/>
        <v>126.5</v>
      </c>
      <c r="AC81">
        <f t="shared" si="83"/>
        <v>181.75</v>
      </c>
      <c r="AD81" s="13" t="s">
        <v>571</v>
      </c>
      <c r="AE81">
        <f t="shared" si="99"/>
        <v>2.16</v>
      </c>
      <c r="AG81" s="17">
        <f t="shared" si="84"/>
        <v>0.49846153846153851</v>
      </c>
      <c r="AW81" s="13" t="s">
        <v>571</v>
      </c>
      <c r="AX81">
        <v>101</v>
      </c>
      <c r="AY81">
        <v>118</v>
      </c>
      <c r="AZ81">
        <v>147</v>
      </c>
      <c r="BA81">
        <v>180</v>
      </c>
      <c r="BB81">
        <v>204</v>
      </c>
      <c r="BC81">
        <v>223</v>
      </c>
      <c r="BD81">
        <v>246</v>
      </c>
      <c r="BE81">
        <v>262</v>
      </c>
      <c r="BF81">
        <v>281</v>
      </c>
      <c r="BG81">
        <v>301</v>
      </c>
      <c r="BH81">
        <v>322</v>
      </c>
      <c r="BI81">
        <v>327</v>
      </c>
      <c r="BM81" s="13" t="s">
        <v>571</v>
      </c>
      <c r="BN81">
        <f t="shared" si="59"/>
        <v>-3.25</v>
      </c>
      <c r="BO81">
        <f t="shared" si="60"/>
        <v>-17.75</v>
      </c>
      <c r="BP81">
        <f t="shared" si="61"/>
        <v>-28.25</v>
      </c>
      <c r="BQ81">
        <f t="shared" si="62"/>
        <v>-32</v>
      </c>
      <c r="BR81">
        <f t="shared" si="63"/>
        <v>-35.75</v>
      </c>
      <c r="BS81">
        <f t="shared" si="64"/>
        <v>-39.5</v>
      </c>
      <c r="BT81">
        <f t="shared" si="65"/>
        <v>-40.75</v>
      </c>
      <c r="BU81">
        <f t="shared" si="66"/>
        <v>-44.25</v>
      </c>
      <c r="BV81">
        <f t="shared" si="67"/>
        <v>-48</v>
      </c>
      <c r="BW81">
        <f t="shared" si="68"/>
        <v>-47</v>
      </c>
      <c r="BX81">
        <f t="shared" si="69"/>
        <v>-46</v>
      </c>
      <c r="BY81">
        <f t="shared" si="70"/>
        <v>-54.5</v>
      </c>
      <c r="BZ81" s="13" t="s">
        <v>571</v>
      </c>
      <c r="CA81">
        <f t="shared" si="71"/>
        <v>-0.75</v>
      </c>
      <c r="CC81" s="17">
        <f t="shared" si="72"/>
        <v>1.0000000000000004</v>
      </c>
      <c r="CS81" s="13" t="s">
        <v>571</v>
      </c>
      <c r="CT81" s="18">
        <v>4357</v>
      </c>
      <c r="CU81" s="19">
        <v>5221</v>
      </c>
      <c r="CV81" s="20">
        <v>5921</v>
      </c>
      <c r="CW81" s="20">
        <v>6612</v>
      </c>
      <c r="CX81" s="20">
        <v>7195</v>
      </c>
      <c r="CY81" s="20">
        <v>7791</v>
      </c>
      <c r="CZ81" s="20">
        <v>8312</v>
      </c>
      <c r="DA81" s="20">
        <v>8834</v>
      </c>
      <c r="DB81" s="20">
        <v>9628</v>
      </c>
      <c r="DC81" s="20">
        <v>10140</v>
      </c>
      <c r="DD81" s="20">
        <v>10566</v>
      </c>
      <c r="DE81" s="21">
        <v>11039</v>
      </c>
      <c r="DI81" s="13" t="s">
        <v>571</v>
      </c>
      <c r="DJ81">
        <f t="shared" si="98"/>
        <v>3774.75</v>
      </c>
      <c r="DK81">
        <f t="shared" si="85"/>
        <v>4549</v>
      </c>
      <c r="DL81">
        <f t="shared" si="86"/>
        <v>5165.25</v>
      </c>
      <c r="DM81">
        <f t="shared" si="87"/>
        <v>5782.25</v>
      </c>
      <c r="DN81">
        <f t="shared" si="88"/>
        <v>6289.25</v>
      </c>
      <c r="DO81">
        <f t="shared" si="89"/>
        <v>6834.25</v>
      </c>
      <c r="DP81">
        <f t="shared" si="90"/>
        <v>7312</v>
      </c>
      <c r="DQ81">
        <f t="shared" si="91"/>
        <v>7781.5</v>
      </c>
      <c r="DR81">
        <f t="shared" si="92"/>
        <v>8525.5</v>
      </c>
      <c r="DS81">
        <f t="shared" si="93"/>
        <v>9004.5</v>
      </c>
      <c r="DT81">
        <f t="shared" si="94"/>
        <v>9390.5</v>
      </c>
      <c r="DU81">
        <f t="shared" si="95"/>
        <v>9824.75</v>
      </c>
      <c r="DV81" s="13" t="s">
        <v>571</v>
      </c>
      <c r="DW81">
        <f t="shared" si="100"/>
        <v>110.28</v>
      </c>
      <c r="DY81" s="17">
        <f t="shared" si="96"/>
        <v>0.99842952946963814</v>
      </c>
    </row>
    <row r="82" spans="1:129" x14ac:dyDescent="0.25">
      <c r="A82" s="13" t="s">
        <v>572</v>
      </c>
      <c r="B82">
        <v>533</v>
      </c>
      <c r="C82">
        <v>609</v>
      </c>
      <c r="D82">
        <v>681</v>
      </c>
      <c r="E82">
        <v>721</v>
      </c>
      <c r="F82">
        <v>773</v>
      </c>
      <c r="G82">
        <v>817</v>
      </c>
      <c r="H82">
        <v>853</v>
      </c>
      <c r="I82">
        <v>887</v>
      </c>
      <c r="J82">
        <v>931</v>
      </c>
      <c r="K82">
        <v>980</v>
      </c>
      <c r="L82">
        <v>1004</v>
      </c>
      <c r="M82">
        <v>1047</v>
      </c>
      <c r="Q82" s="13" t="s">
        <v>572</v>
      </c>
      <c r="R82">
        <f t="shared" si="97"/>
        <v>-49.25</v>
      </c>
      <c r="S82">
        <f t="shared" si="73"/>
        <v>-63</v>
      </c>
      <c r="T82">
        <f t="shared" si="74"/>
        <v>-74.75</v>
      </c>
      <c r="U82">
        <f t="shared" si="75"/>
        <v>-108.75</v>
      </c>
      <c r="V82">
        <f t="shared" si="76"/>
        <v>-132.75</v>
      </c>
      <c r="W82">
        <f t="shared" si="77"/>
        <v>-139.75</v>
      </c>
      <c r="X82">
        <f t="shared" si="78"/>
        <v>-147</v>
      </c>
      <c r="Y82">
        <f t="shared" si="79"/>
        <v>-165.5</v>
      </c>
      <c r="Z82">
        <f t="shared" si="80"/>
        <v>-171.5</v>
      </c>
      <c r="AA82">
        <f t="shared" si="81"/>
        <v>-155.5</v>
      </c>
      <c r="AB82">
        <f t="shared" si="82"/>
        <v>-171.5</v>
      </c>
      <c r="AC82">
        <f t="shared" si="83"/>
        <v>-167.25</v>
      </c>
      <c r="AD82" s="13" t="s">
        <v>572</v>
      </c>
      <c r="AE82">
        <f t="shared" si="99"/>
        <v>-4.38</v>
      </c>
      <c r="AG82" s="17">
        <f t="shared" si="84"/>
        <v>0.92848707772722894</v>
      </c>
      <c r="AW82" s="13" t="s">
        <v>572</v>
      </c>
      <c r="AX82">
        <v>98</v>
      </c>
      <c r="AY82">
        <v>125</v>
      </c>
      <c r="AZ82">
        <v>157</v>
      </c>
      <c r="BA82">
        <v>188</v>
      </c>
      <c r="BB82">
        <v>206</v>
      </c>
      <c r="BC82">
        <v>225</v>
      </c>
      <c r="BD82">
        <v>248</v>
      </c>
      <c r="BE82">
        <v>269</v>
      </c>
      <c r="BF82">
        <v>286</v>
      </c>
      <c r="BG82">
        <v>306</v>
      </c>
      <c r="BH82">
        <v>328</v>
      </c>
      <c r="BI82">
        <v>339</v>
      </c>
      <c r="BM82" s="13" t="s">
        <v>572</v>
      </c>
      <c r="BN82">
        <f t="shared" si="59"/>
        <v>-6.25</v>
      </c>
      <c r="BO82">
        <f t="shared" si="60"/>
        <v>-10.75</v>
      </c>
      <c r="BP82">
        <f t="shared" si="61"/>
        <v>-18.25</v>
      </c>
      <c r="BQ82">
        <f t="shared" si="62"/>
        <v>-24</v>
      </c>
      <c r="BR82">
        <f t="shared" si="63"/>
        <v>-33.75</v>
      </c>
      <c r="BS82">
        <f t="shared" si="64"/>
        <v>-37.5</v>
      </c>
      <c r="BT82">
        <f t="shared" si="65"/>
        <v>-38.75</v>
      </c>
      <c r="BU82">
        <f t="shared" si="66"/>
        <v>-37.25</v>
      </c>
      <c r="BV82">
        <f t="shared" si="67"/>
        <v>-43</v>
      </c>
      <c r="BW82">
        <f t="shared" si="68"/>
        <v>-42</v>
      </c>
      <c r="BX82">
        <f t="shared" si="69"/>
        <v>-40</v>
      </c>
      <c r="BY82">
        <f t="shared" si="70"/>
        <v>-42.5</v>
      </c>
      <c r="BZ82" s="13" t="s">
        <v>572</v>
      </c>
      <c r="CA82">
        <f t="shared" si="71"/>
        <v>-1.35</v>
      </c>
      <c r="CC82" s="17">
        <f t="shared" si="72"/>
        <v>0.97433841218925421</v>
      </c>
      <c r="CS82" s="13" t="s">
        <v>572</v>
      </c>
      <c r="CT82" s="18">
        <v>5835</v>
      </c>
      <c r="CU82" s="19">
        <v>6878</v>
      </c>
      <c r="CV82" s="20">
        <v>7659</v>
      </c>
      <c r="CW82" s="20">
        <v>8386</v>
      </c>
      <c r="CX82" s="20">
        <v>8942</v>
      </c>
      <c r="CY82" s="20">
        <v>9532</v>
      </c>
      <c r="CZ82" s="20">
        <v>10016</v>
      </c>
      <c r="DA82" s="20">
        <v>10490</v>
      </c>
      <c r="DB82" s="20">
        <v>10901</v>
      </c>
      <c r="DC82" s="20">
        <v>11316</v>
      </c>
      <c r="DD82" s="20">
        <v>11738</v>
      </c>
      <c r="DE82" s="21">
        <v>12117</v>
      </c>
      <c r="DI82" s="13" t="s">
        <v>572</v>
      </c>
      <c r="DJ82">
        <f t="shared" si="98"/>
        <v>5252.75</v>
      </c>
      <c r="DK82">
        <f t="shared" si="85"/>
        <v>6206</v>
      </c>
      <c r="DL82">
        <f t="shared" si="86"/>
        <v>6903.25</v>
      </c>
      <c r="DM82">
        <f t="shared" si="87"/>
        <v>7556.25</v>
      </c>
      <c r="DN82">
        <f t="shared" si="88"/>
        <v>8036.25</v>
      </c>
      <c r="DO82">
        <f t="shared" si="89"/>
        <v>8575.25</v>
      </c>
      <c r="DP82">
        <f t="shared" si="90"/>
        <v>9016</v>
      </c>
      <c r="DQ82">
        <f t="shared" si="91"/>
        <v>9437.5</v>
      </c>
      <c r="DR82">
        <f t="shared" si="92"/>
        <v>9798.5</v>
      </c>
      <c r="DS82">
        <f t="shared" si="93"/>
        <v>10180.5</v>
      </c>
      <c r="DT82">
        <f t="shared" si="94"/>
        <v>10562.5</v>
      </c>
      <c r="DU82">
        <f t="shared" si="95"/>
        <v>10902.75</v>
      </c>
      <c r="DV82" s="13" t="s">
        <v>572</v>
      </c>
      <c r="DW82">
        <f t="shared" si="100"/>
        <v>109.92</v>
      </c>
      <c r="DY82" s="17">
        <f t="shared" si="96"/>
        <v>0.9960822850720964</v>
      </c>
    </row>
    <row r="83" spans="1:129" x14ac:dyDescent="0.25">
      <c r="A83" s="13" t="s">
        <v>573</v>
      </c>
      <c r="B83">
        <v>525</v>
      </c>
      <c r="C83">
        <v>600</v>
      </c>
      <c r="D83">
        <v>689</v>
      </c>
      <c r="E83">
        <v>792</v>
      </c>
      <c r="F83">
        <v>891</v>
      </c>
      <c r="G83">
        <v>985</v>
      </c>
      <c r="H83">
        <v>1094</v>
      </c>
      <c r="I83">
        <v>1223</v>
      </c>
      <c r="J83">
        <v>1335</v>
      </c>
      <c r="K83">
        <v>1445</v>
      </c>
      <c r="L83">
        <v>1571</v>
      </c>
      <c r="M83">
        <v>1703</v>
      </c>
      <c r="Q83" s="13" t="s">
        <v>573</v>
      </c>
      <c r="R83">
        <f t="shared" si="97"/>
        <v>-57.25</v>
      </c>
      <c r="S83">
        <f t="shared" si="73"/>
        <v>-72</v>
      </c>
      <c r="T83">
        <f t="shared" si="74"/>
        <v>-66.75</v>
      </c>
      <c r="U83">
        <f t="shared" si="75"/>
        <v>-37.75</v>
      </c>
      <c r="V83">
        <f t="shared" si="76"/>
        <v>-14.75</v>
      </c>
      <c r="W83">
        <f t="shared" si="77"/>
        <v>28.25</v>
      </c>
      <c r="X83">
        <f t="shared" si="78"/>
        <v>94</v>
      </c>
      <c r="Y83">
        <f t="shared" si="79"/>
        <v>170.5</v>
      </c>
      <c r="Z83">
        <f t="shared" si="80"/>
        <v>232.5</v>
      </c>
      <c r="AA83">
        <f t="shared" si="81"/>
        <v>309.5</v>
      </c>
      <c r="AB83">
        <f t="shared" si="82"/>
        <v>395.5</v>
      </c>
      <c r="AC83">
        <f t="shared" si="83"/>
        <v>488.75</v>
      </c>
      <c r="AD83" s="13" t="s">
        <v>573</v>
      </c>
      <c r="AE83">
        <f t="shared" si="99"/>
        <v>6.16</v>
      </c>
      <c r="AG83" s="17">
        <f t="shared" si="84"/>
        <v>0.98284293410692114</v>
      </c>
      <c r="AW83" s="13" t="s">
        <v>573</v>
      </c>
      <c r="AX83">
        <v>0</v>
      </c>
      <c r="AY83">
        <v>-2</v>
      </c>
      <c r="AZ83">
        <v>-3</v>
      </c>
      <c r="BA83">
        <v>-3</v>
      </c>
      <c r="BB83">
        <v>-3</v>
      </c>
      <c r="BC83">
        <v>-3</v>
      </c>
      <c r="BD83">
        <v>-2</v>
      </c>
      <c r="BE83">
        <v>-2</v>
      </c>
      <c r="BF83">
        <v>-2</v>
      </c>
      <c r="BG83">
        <v>-2</v>
      </c>
      <c r="BH83">
        <v>-1</v>
      </c>
      <c r="BI83">
        <v>-2</v>
      </c>
      <c r="BM83" s="13" t="s">
        <v>573</v>
      </c>
      <c r="BN83">
        <f t="shared" si="59"/>
        <v>-104.25</v>
      </c>
      <c r="BO83">
        <f t="shared" si="60"/>
        <v>-137.75</v>
      </c>
      <c r="BP83">
        <f t="shared" si="61"/>
        <v>-178.25</v>
      </c>
      <c r="BQ83">
        <f t="shared" si="62"/>
        <v>-215</v>
      </c>
      <c r="BR83">
        <f t="shared" si="63"/>
        <v>-242.75</v>
      </c>
      <c r="BS83">
        <f t="shared" si="64"/>
        <v>-265.5</v>
      </c>
      <c r="BT83">
        <f t="shared" si="65"/>
        <v>-288.75</v>
      </c>
      <c r="BU83">
        <f t="shared" si="66"/>
        <v>-308.25</v>
      </c>
      <c r="BV83">
        <f t="shared" si="67"/>
        <v>-331</v>
      </c>
      <c r="BW83">
        <f t="shared" si="68"/>
        <v>-350</v>
      </c>
      <c r="BX83">
        <f t="shared" si="69"/>
        <v>-369</v>
      </c>
      <c r="BY83">
        <f t="shared" si="70"/>
        <v>-383.5</v>
      </c>
      <c r="BZ83" s="13" t="s">
        <v>573</v>
      </c>
      <c r="CA83">
        <f t="shared" si="71"/>
        <v>-5.79</v>
      </c>
      <c r="CC83" s="17">
        <f t="shared" si="72"/>
        <v>0.98825558257793533</v>
      </c>
      <c r="CS83" s="13" t="s">
        <v>573</v>
      </c>
      <c r="CT83" s="18">
        <v>4131</v>
      </c>
      <c r="CU83" s="19">
        <v>5109</v>
      </c>
      <c r="CV83" s="20">
        <v>6065</v>
      </c>
      <c r="CW83" s="20">
        <v>7136</v>
      </c>
      <c r="CX83" s="20">
        <v>8238</v>
      </c>
      <c r="CY83" s="20">
        <v>9474</v>
      </c>
      <c r="CZ83" s="20">
        <v>10826</v>
      </c>
      <c r="DA83" s="20">
        <v>12233</v>
      </c>
      <c r="DB83" s="20">
        <v>13820</v>
      </c>
      <c r="DC83" s="20">
        <v>15420</v>
      </c>
      <c r="DD83" s="20">
        <v>17117</v>
      </c>
      <c r="DE83" s="21">
        <v>18812</v>
      </c>
      <c r="DI83" s="13" t="s">
        <v>573</v>
      </c>
      <c r="DJ83">
        <f t="shared" si="98"/>
        <v>3548.75</v>
      </c>
      <c r="DK83">
        <f t="shared" si="85"/>
        <v>4437</v>
      </c>
      <c r="DL83">
        <f t="shared" si="86"/>
        <v>5309.25</v>
      </c>
      <c r="DM83">
        <f t="shared" si="87"/>
        <v>6306.25</v>
      </c>
      <c r="DN83">
        <f t="shared" si="88"/>
        <v>7332.25</v>
      </c>
      <c r="DO83">
        <f t="shared" si="89"/>
        <v>8517.25</v>
      </c>
      <c r="DP83">
        <f t="shared" si="90"/>
        <v>9826</v>
      </c>
      <c r="DQ83">
        <f t="shared" si="91"/>
        <v>11180.5</v>
      </c>
      <c r="DR83">
        <f t="shared" si="92"/>
        <v>12717.5</v>
      </c>
      <c r="DS83">
        <f t="shared" si="93"/>
        <v>14284.5</v>
      </c>
      <c r="DT83">
        <f t="shared" si="94"/>
        <v>15941.5</v>
      </c>
      <c r="DU83">
        <f t="shared" si="95"/>
        <v>17597.75</v>
      </c>
      <c r="DV83" s="13" t="s">
        <v>573</v>
      </c>
      <c r="DW83">
        <f t="shared" si="100"/>
        <v>213</v>
      </c>
      <c r="DY83" s="17">
        <f t="shared" si="96"/>
        <v>0.99829584041419483</v>
      </c>
    </row>
    <row r="84" spans="1:129" x14ac:dyDescent="0.25">
      <c r="A84" s="13" t="s">
        <v>574</v>
      </c>
      <c r="B84">
        <v>542</v>
      </c>
      <c r="C84">
        <v>639</v>
      </c>
      <c r="D84">
        <v>757</v>
      </c>
      <c r="E84">
        <v>929</v>
      </c>
      <c r="F84">
        <v>1120</v>
      </c>
      <c r="G84">
        <v>1335</v>
      </c>
      <c r="H84">
        <v>1533</v>
      </c>
      <c r="I84">
        <v>1780</v>
      </c>
      <c r="J84">
        <v>2053</v>
      </c>
      <c r="K84">
        <v>2272</v>
      </c>
      <c r="L84">
        <v>2480</v>
      </c>
      <c r="M84">
        <v>2697</v>
      </c>
      <c r="Q84" s="13" t="s">
        <v>574</v>
      </c>
      <c r="R84">
        <f t="shared" si="97"/>
        <v>-40.25</v>
      </c>
      <c r="S84">
        <f t="shared" si="73"/>
        <v>-33</v>
      </c>
      <c r="T84">
        <f t="shared" si="74"/>
        <v>1.25</v>
      </c>
      <c r="U84">
        <f t="shared" si="75"/>
        <v>99.25</v>
      </c>
      <c r="V84">
        <f t="shared" si="76"/>
        <v>214.25</v>
      </c>
      <c r="W84">
        <f t="shared" si="77"/>
        <v>378.25</v>
      </c>
      <c r="X84">
        <f t="shared" si="78"/>
        <v>533</v>
      </c>
      <c r="Y84">
        <f t="shared" si="79"/>
        <v>727.5</v>
      </c>
      <c r="Z84">
        <f t="shared" si="80"/>
        <v>950.5</v>
      </c>
      <c r="AA84">
        <f t="shared" si="81"/>
        <v>1136.5</v>
      </c>
      <c r="AB84">
        <f t="shared" si="82"/>
        <v>1304.5</v>
      </c>
      <c r="AC84">
        <f t="shared" si="83"/>
        <v>1482.75</v>
      </c>
      <c r="AD84" s="13" t="s">
        <v>574</v>
      </c>
      <c r="AE84">
        <f t="shared" si="99"/>
        <v>24.92</v>
      </c>
      <c r="AG84" s="17">
        <f t="shared" si="84"/>
        <v>0.9855242109539647</v>
      </c>
      <c r="AW84" s="13" t="s">
        <v>574</v>
      </c>
      <c r="AX84">
        <v>0</v>
      </c>
      <c r="AY84">
        <v>-2</v>
      </c>
      <c r="AZ84">
        <v>-2</v>
      </c>
      <c r="BA84">
        <v>-3</v>
      </c>
      <c r="BB84">
        <v>-3</v>
      </c>
      <c r="BC84">
        <v>-2</v>
      </c>
      <c r="BD84">
        <v>-3</v>
      </c>
      <c r="BE84">
        <v>-2</v>
      </c>
      <c r="BF84">
        <v>-2</v>
      </c>
      <c r="BG84">
        <v>-2</v>
      </c>
      <c r="BH84">
        <v>-2</v>
      </c>
      <c r="BI84">
        <v>-2</v>
      </c>
      <c r="BM84" s="13" t="s">
        <v>574</v>
      </c>
      <c r="BN84">
        <f t="shared" si="59"/>
        <v>-104.25</v>
      </c>
      <c r="BO84">
        <f t="shared" si="60"/>
        <v>-137.75</v>
      </c>
      <c r="BP84">
        <f t="shared" si="61"/>
        <v>-177.25</v>
      </c>
      <c r="BQ84">
        <f t="shared" si="62"/>
        <v>-215</v>
      </c>
      <c r="BR84">
        <f t="shared" si="63"/>
        <v>-242.75</v>
      </c>
      <c r="BS84">
        <f t="shared" si="64"/>
        <v>-264.5</v>
      </c>
      <c r="BT84">
        <f t="shared" si="65"/>
        <v>-289.75</v>
      </c>
      <c r="BU84">
        <f t="shared" si="66"/>
        <v>-308.25</v>
      </c>
      <c r="BV84">
        <f t="shared" si="67"/>
        <v>-331</v>
      </c>
      <c r="BW84">
        <f t="shared" si="68"/>
        <v>-350</v>
      </c>
      <c r="BX84">
        <f t="shared" si="69"/>
        <v>-370</v>
      </c>
      <c r="BY84">
        <f t="shared" si="70"/>
        <v>-383.5</v>
      </c>
      <c r="BZ84" s="13" t="s">
        <v>574</v>
      </c>
      <c r="CA84">
        <f t="shared" si="71"/>
        <v>-5.79</v>
      </c>
      <c r="CC84" s="17">
        <f t="shared" si="72"/>
        <v>0.98477197620621293</v>
      </c>
      <c r="CS84" s="13" t="s">
        <v>574</v>
      </c>
      <c r="CT84" s="18">
        <v>4060</v>
      </c>
      <c r="CU84" s="19">
        <v>4958</v>
      </c>
      <c r="CV84" s="20">
        <v>5779</v>
      </c>
      <c r="CW84" s="20">
        <v>6592</v>
      </c>
      <c r="CX84" s="20">
        <v>7447</v>
      </c>
      <c r="CY84" s="20">
        <v>8398</v>
      </c>
      <c r="CZ84" s="20">
        <v>9327</v>
      </c>
      <c r="DA84" s="20">
        <v>10391</v>
      </c>
      <c r="DB84" s="20">
        <v>11446</v>
      </c>
      <c r="DC84" s="20">
        <v>12635</v>
      </c>
      <c r="DD84" s="20">
        <v>13887</v>
      </c>
      <c r="DE84" s="21">
        <v>15108</v>
      </c>
      <c r="DI84" s="13" t="s">
        <v>574</v>
      </c>
      <c r="DJ84">
        <f t="shared" si="98"/>
        <v>3477.75</v>
      </c>
      <c r="DK84">
        <f t="shared" si="85"/>
        <v>4286</v>
      </c>
      <c r="DL84">
        <f t="shared" si="86"/>
        <v>5023.25</v>
      </c>
      <c r="DM84">
        <f t="shared" si="87"/>
        <v>5762.25</v>
      </c>
      <c r="DN84">
        <f t="shared" si="88"/>
        <v>6541.25</v>
      </c>
      <c r="DO84">
        <f t="shared" si="89"/>
        <v>7441.25</v>
      </c>
      <c r="DP84">
        <f t="shared" si="90"/>
        <v>8327</v>
      </c>
      <c r="DQ84">
        <f t="shared" si="91"/>
        <v>9338.5</v>
      </c>
      <c r="DR84">
        <f t="shared" si="92"/>
        <v>10343.5</v>
      </c>
      <c r="DS84">
        <f t="shared" si="93"/>
        <v>11499.5</v>
      </c>
      <c r="DT84">
        <f t="shared" si="94"/>
        <v>12711.5</v>
      </c>
      <c r="DU84">
        <f t="shared" si="95"/>
        <v>13893.75</v>
      </c>
      <c r="DV84" s="13" t="s">
        <v>574</v>
      </c>
      <c r="DW84">
        <f t="shared" si="100"/>
        <v>160.66</v>
      </c>
      <c r="DY84" s="17">
        <f t="shared" si="96"/>
        <v>0.99789429423884646</v>
      </c>
    </row>
    <row r="85" spans="1:129" x14ac:dyDescent="0.25">
      <c r="A85" s="13" t="s">
        <v>575</v>
      </c>
      <c r="B85">
        <v>534</v>
      </c>
      <c r="C85">
        <v>638</v>
      </c>
      <c r="D85">
        <v>808</v>
      </c>
      <c r="E85">
        <v>1037</v>
      </c>
      <c r="F85">
        <v>1331</v>
      </c>
      <c r="G85">
        <v>1682</v>
      </c>
      <c r="H85">
        <v>2002</v>
      </c>
      <c r="I85">
        <v>2329</v>
      </c>
      <c r="J85">
        <v>2734</v>
      </c>
      <c r="K85">
        <v>3006</v>
      </c>
      <c r="L85">
        <v>3273</v>
      </c>
      <c r="M85">
        <v>3603</v>
      </c>
      <c r="Q85" s="13" t="s">
        <v>575</v>
      </c>
      <c r="R85">
        <f t="shared" si="97"/>
        <v>-48.25</v>
      </c>
      <c r="S85">
        <f t="shared" si="73"/>
        <v>-34</v>
      </c>
      <c r="T85">
        <f t="shared" si="74"/>
        <v>52.25</v>
      </c>
      <c r="U85">
        <f t="shared" si="75"/>
        <v>207.25</v>
      </c>
      <c r="V85">
        <f t="shared" si="76"/>
        <v>425.25</v>
      </c>
      <c r="W85">
        <f t="shared" si="77"/>
        <v>725.25</v>
      </c>
      <c r="X85">
        <f t="shared" si="78"/>
        <v>1002</v>
      </c>
      <c r="Y85">
        <f t="shared" si="79"/>
        <v>1276.5</v>
      </c>
      <c r="Z85">
        <f t="shared" si="80"/>
        <v>1631.5</v>
      </c>
      <c r="AA85">
        <f t="shared" si="81"/>
        <v>1870.5</v>
      </c>
      <c r="AB85">
        <f t="shared" si="82"/>
        <v>2097.5</v>
      </c>
      <c r="AC85">
        <f t="shared" si="83"/>
        <v>2388.75</v>
      </c>
      <c r="AD85" s="13" t="s">
        <v>575</v>
      </c>
      <c r="AE85">
        <f t="shared" si="99"/>
        <v>44.74</v>
      </c>
      <c r="AG85" s="17">
        <f t="shared" si="84"/>
        <v>0.97935555335927793</v>
      </c>
      <c r="AW85" s="13" t="s">
        <v>575</v>
      </c>
      <c r="AX85">
        <v>0</v>
      </c>
      <c r="AY85">
        <v>-2</v>
      </c>
      <c r="AZ85">
        <v>-3</v>
      </c>
      <c r="BA85">
        <v>-3</v>
      </c>
      <c r="BB85">
        <v>-3</v>
      </c>
      <c r="BC85">
        <v>-3</v>
      </c>
      <c r="BD85">
        <v>-2</v>
      </c>
      <c r="BE85">
        <v>-3</v>
      </c>
      <c r="BF85">
        <v>-2</v>
      </c>
      <c r="BG85">
        <v>-2</v>
      </c>
      <c r="BH85">
        <v>-2</v>
      </c>
      <c r="BI85">
        <v>-2</v>
      </c>
      <c r="BM85" s="13" t="s">
        <v>575</v>
      </c>
      <c r="BN85">
        <f t="shared" si="59"/>
        <v>-104.25</v>
      </c>
      <c r="BO85">
        <f t="shared" si="60"/>
        <v>-137.75</v>
      </c>
      <c r="BP85">
        <f t="shared" si="61"/>
        <v>-178.25</v>
      </c>
      <c r="BQ85">
        <f t="shared" si="62"/>
        <v>-215</v>
      </c>
      <c r="BR85">
        <f t="shared" si="63"/>
        <v>-242.75</v>
      </c>
      <c r="BS85">
        <f t="shared" si="64"/>
        <v>-265.5</v>
      </c>
      <c r="BT85">
        <f t="shared" si="65"/>
        <v>-288.75</v>
      </c>
      <c r="BU85">
        <f t="shared" si="66"/>
        <v>-309.25</v>
      </c>
      <c r="BV85">
        <f t="shared" si="67"/>
        <v>-331</v>
      </c>
      <c r="BW85">
        <f t="shared" si="68"/>
        <v>-350</v>
      </c>
      <c r="BX85">
        <f t="shared" si="69"/>
        <v>-370</v>
      </c>
      <c r="BY85">
        <f t="shared" si="70"/>
        <v>-383.5</v>
      </c>
      <c r="BZ85" s="13" t="s">
        <v>575</v>
      </c>
      <c r="CA85">
        <f t="shared" si="71"/>
        <v>-5.79</v>
      </c>
      <c r="CC85" s="17">
        <f t="shared" si="72"/>
        <v>0.98825558257793533</v>
      </c>
      <c r="CS85" s="13" t="s">
        <v>575</v>
      </c>
      <c r="CT85" s="18">
        <v>3874</v>
      </c>
      <c r="CU85" s="19">
        <v>4697</v>
      </c>
      <c r="CV85" s="20">
        <v>5437</v>
      </c>
      <c r="CW85" s="20">
        <v>6185</v>
      </c>
      <c r="CX85" s="20">
        <v>6902</v>
      </c>
      <c r="CY85" s="20">
        <v>7571</v>
      </c>
      <c r="CZ85" s="20">
        <v>8259</v>
      </c>
      <c r="DA85" s="20">
        <v>9043</v>
      </c>
      <c r="DB85" s="20">
        <v>9794</v>
      </c>
      <c r="DC85" s="20">
        <v>10660</v>
      </c>
      <c r="DD85" s="20">
        <v>11499</v>
      </c>
      <c r="DE85" s="21">
        <v>12331</v>
      </c>
      <c r="DI85" s="13" t="s">
        <v>575</v>
      </c>
      <c r="DJ85">
        <f t="shared" si="98"/>
        <v>3291.75</v>
      </c>
      <c r="DK85">
        <f t="shared" si="85"/>
        <v>4025</v>
      </c>
      <c r="DL85">
        <f t="shared" si="86"/>
        <v>4681.25</v>
      </c>
      <c r="DM85">
        <f t="shared" si="87"/>
        <v>5355.25</v>
      </c>
      <c r="DN85">
        <f t="shared" si="88"/>
        <v>5996.25</v>
      </c>
      <c r="DO85">
        <f t="shared" si="89"/>
        <v>6614.25</v>
      </c>
      <c r="DP85">
        <f t="shared" si="90"/>
        <v>7259</v>
      </c>
      <c r="DQ85">
        <f t="shared" si="91"/>
        <v>7990.5</v>
      </c>
      <c r="DR85">
        <f t="shared" si="92"/>
        <v>8691.5</v>
      </c>
      <c r="DS85">
        <f t="shared" si="93"/>
        <v>9524.5</v>
      </c>
      <c r="DT85">
        <f t="shared" si="94"/>
        <v>10323.5</v>
      </c>
      <c r="DU85">
        <f t="shared" si="95"/>
        <v>11116.75</v>
      </c>
      <c r="DV85" s="13" t="s">
        <v>575</v>
      </c>
      <c r="DW85">
        <f t="shared" si="100"/>
        <v>128.80000000000001</v>
      </c>
      <c r="DY85" s="17">
        <f t="shared" si="96"/>
        <v>0.99961966170620076</v>
      </c>
    </row>
    <row r="86" spans="1:129" x14ac:dyDescent="0.25">
      <c r="A86" s="13" t="s">
        <v>576</v>
      </c>
      <c r="B86">
        <v>505</v>
      </c>
      <c r="C86">
        <v>623</v>
      </c>
      <c r="D86">
        <v>827</v>
      </c>
      <c r="E86">
        <v>1123</v>
      </c>
      <c r="F86">
        <v>1490</v>
      </c>
      <c r="G86">
        <v>1857</v>
      </c>
      <c r="H86">
        <v>2244</v>
      </c>
      <c r="I86">
        <v>2642</v>
      </c>
      <c r="J86">
        <v>2952</v>
      </c>
      <c r="K86">
        <v>3301</v>
      </c>
      <c r="L86">
        <v>3630</v>
      </c>
      <c r="M86">
        <v>3859</v>
      </c>
      <c r="Q86" s="13" t="s">
        <v>576</v>
      </c>
      <c r="R86">
        <f t="shared" si="97"/>
        <v>-77.25</v>
      </c>
      <c r="S86">
        <f t="shared" si="73"/>
        <v>-49</v>
      </c>
      <c r="T86">
        <f t="shared" si="74"/>
        <v>71.25</v>
      </c>
      <c r="U86">
        <f t="shared" si="75"/>
        <v>293.25</v>
      </c>
      <c r="V86">
        <f t="shared" si="76"/>
        <v>584.25</v>
      </c>
      <c r="W86">
        <f t="shared" si="77"/>
        <v>900.25</v>
      </c>
      <c r="X86">
        <f t="shared" si="78"/>
        <v>1244</v>
      </c>
      <c r="Y86">
        <f t="shared" si="79"/>
        <v>1589.5</v>
      </c>
      <c r="Z86">
        <f t="shared" si="80"/>
        <v>1849.5</v>
      </c>
      <c r="AA86">
        <f t="shared" si="81"/>
        <v>2165.5</v>
      </c>
      <c r="AB86">
        <f t="shared" si="82"/>
        <v>2454.5</v>
      </c>
      <c r="AC86">
        <f t="shared" si="83"/>
        <v>2644.75</v>
      </c>
      <c r="AD86" s="13" t="s">
        <v>576</v>
      </c>
      <c r="AE86">
        <f t="shared" si="99"/>
        <v>55.56</v>
      </c>
      <c r="AG86" s="17">
        <f t="shared" si="84"/>
        <v>0.99405981915140273</v>
      </c>
      <c r="AW86" s="13" t="s">
        <v>576</v>
      </c>
      <c r="AX86">
        <v>0</v>
      </c>
      <c r="AY86">
        <v>-2</v>
      </c>
      <c r="AZ86">
        <v>-3</v>
      </c>
      <c r="BA86">
        <v>-3</v>
      </c>
      <c r="BB86">
        <v>-3</v>
      </c>
      <c r="BC86">
        <v>-3</v>
      </c>
      <c r="BD86">
        <v>-3</v>
      </c>
      <c r="BE86">
        <v>-3</v>
      </c>
      <c r="BF86">
        <v>-2</v>
      </c>
      <c r="BG86">
        <v>-2</v>
      </c>
      <c r="BH86">
        <v>-1</v>
      </c>
      <c r="BI86">
        <v>-2</v>
      </c>
      <c r="BM86" s="13" t="s">
        <v>576</v>
      </c>
      <c r="BN86">
        <f t="shared" si="59"/>
        <v>-104.25</v>
      </c>
      <c r="BO86">
        <f t="shared" si="60"/>
        <v>-137.75</v>
      </c>
      <c r="BP86">
        <f t="shared" si="61"/>
        <v>-178.25</v>
      </c>
      <c r="BQ86">
        <f t="shared" si="62"/>
        <v>-215</v>
      </c>
      <c r="BR86">
        <f t="shared" si="63"/>
        <v>-242.75</v>
      </c>
      <c r="BS86">
        <f t="shared" si="64"/>
        <v>-265.5</v>
      </c>
      <c r="BT86">
        <f t="shared" si="65"/>
        <v>-289.75</v>
      </c>
      <c r="BU86">
        <f t="shared" si="66"/>
        <v>-309.25</v>
      </c>
      <c r="BV86">
        <f t="shared" si="67"/>
        <v>-331</v>
      </c>
      <c r="BW86">
        <f t="shared" si="68"/>
        <v>-350</v>
      </c>
      <c r="BX86">
        <f t="shared" si="69"/>
        <v>-369</v>
      </c>
      <c r="BY86">
        <f t="shared" si="70"/>
        <v>-383.5</v>
      </c>
      <c r="BZ86" s="13" t="s">
        <v>576</v>
      </c>
      <c r="CA86">
        <f t="shared" si="71"/>
        <v>-5.79</v>
      </c>
      <c r="CC86" s="17">
        <f t="shared" si="72"/>
        <v>0.98825558257793533</v>
      </c>
      <c r="CS86" s="13" t="s">
        <v>576</v>
      </c>
      <c r="CT86" s="18">
        <v>4461</v>
      </c>
      <c r="CU86" s="19">
        <v>5405</v>
      </c>
      <c r="CV86" s="20">
        <v>6244</v>
      </c>
      <c r="CW86" s="20">
        <v>7029</v>
      </c>
      <c r="CX86" s="20">
        <v>7754</v>
      </c>
      <c r="CY86" s="20">
        <v>8439</v>
      </c>
      <c r="CZ86" s="20">
        <v>9154</v>
      </c>
      <c r="DA86" s="20">
        <v>9847</v>
      </c>
      <c r="DB86" s="20">
        <v>10565</v>
      </c>
      <c r="DC86" s="20">
        <v>11312</v>
      </c>
      <c r="DD86" s="20">
        <v>12043</v>
      </c>
      <c r="DE86" s="21">
        <v>12824</v>
      </c>
      <c r="DI86" s="13" t="s">
        <v>576</v>
      </c>
      <c r="DJ86">
        <f t="shared" si="98"/>
        <v>3878.75</v>
      </c>
      <c r="DK86">
        <f t="shared" si="85"/>
        <v>4733</v>
      </c>
      <c r="DL86">
        <f t="shared" si="86"/>
        <v>5488.25</v>
      </c>
      <c r="DM86">
        <f t="shared" si="87"/>
        <v>6199.25</v>
      </c>
      <c r="DN86">
        <f t="shared" si="88"/>
        <v>6848.25</v>
      </c>
      <c r="DO86">
        <f t="shared" si="89"/>
        <v>7482.25</v>
      </c>
      <c r="DP86">
        <f t="shared" si="90"/>
        <v>8154</v>
      </c>
      <c r="DQ86">
        <f t="shared" si="91"/>
        <v>8794.5</v>
      </c>
      <c r="DR86">
        <f t="shared" si="92"/>
        <v>9462.5</v>
      </c>
      <c r="DS86">
        <f t="shared" si="93"/>
        <v>10176.5</v>
      </c>
      <c r="DT86">
        <f t="shared" si="94"/>
        <v>10867.5</v>
      </c>
      <c r="DU86">
        <f t="shared" si="95"/>
        <v>11609.75</v>
      </c>
      <c r="DV86" s="13" t="s">
        <v>576</v>
      </c>
      <c r="DW86">
        <f t="shared" si="100"/>
        <v>132.62</v>
      </c>
      <c r="DY86" s="17">
        <f t="shared" si="96"/>
        <v>0.99927607860685486</v>
      </c>
    </row>
    <row r="87" spans="1:129" x14ac:dyDescent="0.25">
      <c r="A87" s="13" t="s">
        <v>577</v>
      </c>
      <c r="B87">
        <v>522</v>
      </c>
      <c r="C87">
        <v>670</v>
      </c>
      <c r="D87">
        <v>921</v>
      </c>
      <c r="E87">
        <v>1254</v>
      </c>
      <c r="F87">
        <v>1657</v>
      </c>
      <c r="G87">
        <v>2093</v>
      </c>
      <c r="H87">
        <v>2544</v>
      </c>
      <c r="I87">
        <v>2961</v>
      </c>
      <c r="J87">
        <v>3300</v>
      </c>
      <c r="K87">
        <v>3701</v>
      </c>
      <c r="L87">
        <v>4014</v>
      </c>
      <c r="M87">
        <v>4319</v>
      </c>
      <c r="Q87" s="13" t="s">
        <v>577</v>
      </c>
      <c r="R87">
        <f t="shared" si="97"/>
        <v>-60.25</v>
      </c>
      <c r="S87">
        <f t="shared" si="73"/>
        <v>-2</v>
      </c>
      <c r="T87">
        <f t="shared" si="74"/>
        <v>165.25</v>
      </c>
      <c r="U87">
        <f t="shared" si="75"/>
        <v>424.25</v>
      </c>
      <c r="V87">
        <f t="shared" si="76"/>
        <v>751.25</v>
      </c>
      <c r="W87">
        <f t="shared" si="77"/>
        <v>1136.25</v>
      </c>
      <c r="X87">
        <f t="shared" si="78"/>
        <v>1544</v>
      </c>
      <c r="Y87">
        <f t="shared" si="79"/>
        <v>1908.5</v>
      </c>
      <c r="Z87">
        <f t="shared" si="80"/>
        <v>2197.5</v>
      </c>
      <c r="AA87">
        <f t="shared" si="81"/>
        <v>2565.5</v>
      </c>
      <c r="AB87">
        <f t="shared" si="82"/>
        <v>2838.5</v>
      </c>
      <c r="AC87">
        <f t="shared" si="83"/>
        <v>3104.75</v>
      </c>
      <c r="AD87" s="13" t="s">
        <v>577</v>
      </c>
      <c r="AE87">
        <f t="shared" si="99"/>
        <v>64.8</v>
      </c>
      <c r="AG87" s="17">
        <f t="shared" si="84"/>
        <v>0.99248563875852325</v>
      </c>
      <c r="AW87" s="13" t="s">
        <v>577</v>
      </c>
      <c r="AX87">
        <v>0</v>
      </c>
      <c r="AY87">
        <v>-2</v>
      </c>
      <c r="AZ87">
        <v>-3</v>
      </c>
      <c r="BA87">
        <v>-3</v>
      </c>
      <c r="BB87">
        <v>-3</v>
      </c>
      <c r="BC87">
        <v>-3</v>
      </c>
      <c r="BD87">
        <v>-2</v>
      </c>
      <c r="BE87">
        <v>-3</v>
      </c>
      <c r="BF87">
        <v>-2</v>
      </c>
      <c r="BG87">
        <v>-2</v>
      </c>
      <c r="BH87">
        <v>-1</v>
      </c>
      <c r="BI87">
        <v>-2</v>
      </c>
      <c r="BM87" s="13" t="s">
        <v>577</v>
      </c>
      <c r="BN87">
        <f t="shared" si="59"/>
        <v>-104.25</v>
      </c>
      <c r="BO87">
        <f t="shared" si="60"/>
        <v>-137.75</v>
      </c>
      <c r="BP87">
        <f t="shared" si="61"/>
        <v>-178.25</v>
      </c>
      <c r="BQ87">
        <f t="shared" si="62"/>
        <v>-215</v>
      </c>
      <c r="BR87">
        <f t="shared" si="63"/>
        <v>-242.75</v>
      </c>
      <c r="BS87">
        <f t="shared" si="64"/>
        <v>-265.5</v>
      </c>
      <c r="BT87">
        <f t="shared" si="65"/>
        <v>-288.75</v>
      </c>
      <c r="BU87">
        <f t="shared" si="66"/>
        <v>-309.25</v>
      </c>
      <c r="BV87">
        <f t="shared" si="67"/>
        <v>-331</v>
      </c>
      <c r="BW87">
        <f t="shared" si="68"/>
        <v>-350</v>
      </c>
      <c r="BX87">
        <f t="shared" si="69"/>
        <v>-369</v>
      </c>
      <c r="BY87">
        <f t="shared" si="70"/>
        <v>-383.5</v>
      </c>
      <c r="BZ87" s="13" t="s">
        <v>577</v>
      </c>
      <c r="CA87">
        <f t="shared" si="71"/>
        <v>-5.79</v>
      </c>
      <c r="CC87" s="17">
        <f t="shared" si="72"/>
        <v>0.98825558257793533</v>
      </c>
      <c r="CS87" s="13" t="s">
        <v>577</v>
      </c>
      <c r="CT87" s="18">
        <v>5572</v>
      </c>
      <c r="CU87" s="19">
        <v>6882</v>
      </c>
      <c r="CV87" s="20">
        <v>7779</v>
      </c>
      <c r="CW87" s="20">
        <v>8604</v>
      </c>
      <c r="CX87" s="20">
        <v>9315</v>
      </c>
      <c r="CY87" s="20">
        <v>9981</v>
      </c>
      <c r="CZ87" s="20">
        <v>10573</v>
      </c>
      <c r="DA87" s="20">
        <v>11226</v>
      </c>
      <c r="DB87" s="20">
        <v>11826</v>
      </c>
      <c r="DC87" s="20">
        <v>12423</v>
      </c>
      <c r="DD87" s="20">
        <v>12970</v>
      </c>
      <c r="DE87" s="21">
        <v>13546</v>
      </c>
      <c r="DI87" s="13" t="s">
        <v>577</v>
      </c>
      <c r="DJ87">
        <f t="shared" si="98"/>
        <v>4989.75</v>
      </c>
      <c r="DK87">
        <f t="shared" si="85"/>
        <v>6210</v>
      </c>
      <c r="DL87">
        <f t="shared" si="86"/>
        <v>7023.25</v>
      </c>
      <c r="DM87">
        <f t="shared" si="87"/>
        <v>7774.25</v>
      </c>
      <c r="DN87">
        <f t="shared" si="88"/>
        <v>8409.25</v>
      </c>
      <c r="DO87">
        <f t="shared" si="89"/>
        <v>9024.25</v>
      </c>
      <c r="DP87">
        <f t="shared" si="90"/>
        <v>9573</v>
      </c>
      <c r="DQ87">
        <f t="shared" si="91"/>
        <v>10173.5</v>
      </c>
      <c r="DR87">
        <f t="shared" si="92"/>
        <v>10723.5</v>
      </c>
      <c r="DS87">
        <f t="shared" si="93"/>
        <v>11287.5</v>
      </c>
      <c r="DT87">
        <f t="shared" si="94"/>
        <v>11794.5</v>
      </c>
      <c r="DU87">
        <f t="shared" si="95"/>
        <v>12331.75</v>
      </c>
      <c r="DV87" s="13" t="s">
        <v>577</v>
      </c>
      <c r="DW87">
        <f t="shared" si="100"/>
        <v>132.76</v>
      </c>
      <c r="DY87" s="17">
        <f t="shared" si="96"/>
        <v>0.99769734860886816</v>
      </c>
    </row>
    <row r="88" spans="1:129" x14ac:dyDescent="0.25">
      <c r="A88" s="13" t="s">
        <v>578</v>
      </c>
      <c r="B88">
        <v>584</v>
      </c>
      <c r="C88">
        <v>679</v>
      </c>
      <c r="D88">
        <v>781</v>
      </c>
      <c r="E88">
        <v>845</v>
      </c>
      <c r="F88">
        <v>923</v>
      </c>
      <c r="G88">
        <v>975</v>
      </c>
      <c r="H88">
        <v>1013</v>
      </c>
      <c r="I88">
        <v>1072</v>
      </c>
      <c r="J88">
        <v>1127</v>
      </c>
      <c r="K88">
        <v>1150</v>
      </c>
      <c r="L88">
        <v>1197</v>
      </c>
      <c r="M88">
        <v>1221</v>
      </c>
      <c r="Q88" s="13" t="s">
        <v>578</v>
      </c>
      <c r="R88">
        <f t="shared" si="97"/>
        <v>1.75</v>
      </c>
      <c r="S88">
        <f t="shared" si="73"/>
        <v>7</v>
      </c>
      <c r="T88">
        <f t="shared" si="74"/>
        <v>25.25</v>
      </c>
      <c r="U88">
        <f t="shared" si="75"/>
        <v>15.25</v>
      </c>
      <c r="V88">
        <f t="shared" si="76"/>
        <v>17.25</v>
      </c>
      <c r="W88">
        <f t="shared" si="77"/>
        <v>18.25</v>
      </c>
      <c r="X88">
        <f t="shared" si="78"/>
        <v>13</v>
      </c>
      <c r="Y88">
        <f t="shared" si="79"/>
        <v>19.5</v>
      </c>
      <c r="Z88">
        <f t="shared" si="80"/>
        <v>24.5</v>
      </c>
      <c r="AA88">
        <f t="shared" si="81"/>
        <v>14.5</v>
      </c>
      <c r="AB88">
        <f t="shared" si="82"/>
        <v>21.5</v>
      </c>
      <c r="AC88">
        <f t="shared" si="83"/>
        <v>6.75</v>
      </c>
      <c r="AD88" s="13" t="s">
        <v>578</v>
      </c>
      <c r="AE88">
        <f t="shared" si="99"/>
        <v>-0.38</v>
      </c>
      <c r="AG88" s="17">
        <f t="shared" si="84"/>
        <v>0.31806167400881064</v>
      </c>
      <c r="AW88" s="13" t="s">
        <v>578</v>
      </c>
      <c r="AX88">
        <v>98</v>
      </c>
      <c r="AY88">
        <v>138</v>
      </c>
      <c r="AZ88">
        <v>183</v>
      </c>
      <c r="BA88">
        <v>217</v>
      </c>
      <c r="BB88">
        <v>241</v>
      </c>
      <c r="BC88">
        <v>268</v>
      </c>
      <c r="BD88">
        <v>293</v>
      </c>
      <c r="BE88">
        <v>311</v>
      </c>
      <c r="BF88">
        <v>340</v>
      </c>
      <c r="BG88">
        <v>355</v>
      </c>
      <c r="BH88">
        <v>379</v>
      </c>
      <c r="BI88">
        <v>391</v>
      </c>
      <c r="BM88" s="13" t="s">
        <v>578</v>
      </c>
      <c r="BN88">
        <f t="shared" si="59"/>
        <v>-6.25</v>
      </c>
      <c r="BO88">
        <f t="shared" si="60"/>
        <v>2.25</v>
      </c>
      <c r="BP88">
        <f t="shared" si="61"/>
        <v>7.75</v>
      </c>
      <c r="BQ88">
        <f t="shared" si="62"/>
        <v>5</v>
      </c>
      <c r="BR88">
        <f t="shared" si="63"/>
        <v>1.25</v>
      </c>
      <c r="BS88">
        <f t="shared" si="64"/>
        <v>5.5</v>
      </c>
      <c r="BT88">
        <f t="shared" si="65"/>
        <v>6.25</v>
      </c>
      <c r="BU88">
        <f t="shared" si="66"/>
        <v>4.75</v>
      </c>
      <c r="BV88">
        <f t="shared" si="67"/>
        <v>11</v>
      </c>
      <c r="BW88">
        <f t="shared" si="68"/>
        <v>7</v>
      </c>
      <c r="BX88">
        <f t="shared" si="69"/>
        <v>11</v>
      </c>
      <c r="BY88">
        <f t="shared" si="70"/>
        <v>9.5</v>
      </c>
      <c r="BZ88" s="13" t="s">
        <v>578</v>
      </c>
      <c r="CA88">
        <f t="shared" si="71"/>
        <v>-0.21</v>
      </c>
      <c r="CC88" s="17">
        <f t="shared" si="72"/>
        <v>0.25272206303724926</v>
      </c>
      <c r="CS88" s="13" t="s">
        <v>578</v>
      </c>
      <c r="CT88" s="18">
        <v>4045</v>
      </c>
      <c r="CU88" s="19">
        <v>4872</v>
      </c>
      <c r="CV88" s="20">
        <v>5582</v>
      </c>
      <c r="CW88" s="20">
        <v>6205</v>
      </c>
      <c r="CX88" s="20">
        <v>6843</v>
      </c>
      <c r="CY88" s="20">
        <v>7385</v>
      </c>
      <c r="CZ88" s="20">
        <v>7899</v>
      </c>
      <c r="DA88" s="20">
        <v>8362</v>
      </c>
      <c r="DB88" s="20">
        <v>8869</v>
      </c>
      <c r="DC88" s="20">
        <v>9378</v>
      </c>
      <c r="DD88" s="20">
        <v>9831</v>
      </c>
      <c r="DE88" s="21">
        <v>10291</v>
      </c>
      <c r="DI88" s="13" t="s">
        <v>578</v>
      </c>
      <c r="DJ88">
        <f t="shared" si="98"/>
        <v>3462.75</v>
      </c>
      <c r="DK88">
        <f t="shared" si="85"/>
        <v>4200</v>
      </c>
      <c r="DL88">
        <f t="shared" si="86"/>
        <v>4826.25</v>
      </c>
      <c r="DM88">
        <f t="shared" si="87"/>
        <v>5375.25</v>
      </c>
      <c r="DN88">
        <f t="shared" si="88"/>
        <v>5937.25</v>
      </c>
      <c r="DO88">
        <f t="shared" si="89"/>
        <v>6428.25</v>
      </c>
      <c r="DP88">
        <f t="shared" si="90"/>
        <v>6899</v>
      </c>
      <c r="DQ88">
        <f t="shared" si="91"/>
        <v>7309.5</v>
      </c>
      <c r="DR88">
        <f t="shared" si="92"/>
        <v>7766.5</v>
      </c>
      <c r="DS88">
        <f t="shared" si="93"/>
        <v>8242.5</v>
      </c>
      <c r="DT88">
        <f t="shared" si="94"/>
        <v>8655.5</v>
      </c>
      <c r="DU88">
        <f t="shared" si="95"/>
        <v>9076.75</v>
      </c>
      <c r="DV88" s="13" t="s">
        <v>578</v>
      </c>
      <c r="DW88">
        <f t="shared" si="100"/>
        <v>107.36</v>
      </c>
      <c r="DY88" s="17">
        <f t="shared" si="96"/>
        <v>0.9991721019580917</v>
      </c>
    </row>
    <row r="89" spans="1:129" x14ac:dyDescent="0.25">
      <c r="A89" s="13" t="s">
        <v>579</v>
      </c>
      <c r="B89">
        <v>577</v>
      </c>
      <c r="C89">
        <v>670</v>
      </c>
      <c r="D89">
        <v>755</v>
      </c>
      <c r="E89">
        <v>831</v>
      </c>
      <c r="F89">
        <v>903</v>
      </c>
      <c r="G89">
        <v>960</v>
      </c>
      <c r="H89">
        <v>995</v>
      </c>
      <c r="I89">
        <v>1056</v>
      </c>
      <c r="J89">
        <v>1110</v>
      </c>
      <c r="K89">
        <v>1139</v>
      </c>
      <c r="L89">
        <v>1172</v>
      </c>
      <c r="M89">
        <v>1216</v>
      </c>
      <c r="Q89" s="13" t="s">
        <v>579</v>
      </c>
      <c r="R89">
        <f t="shared" si="97"/>
        <v>-5.25</v>
      </c>
      <c r="S89">
        <f t="shared" si="73"/>
        <v>-2</v>
      </c>
      <c r="T89">
        <f t="shared" si="74"/>
        <v>-0.75</v>
      </c>
      <c r="U89">
        <f t="shared" si="75"/>
        <v>1.25</v>
      </c>
      <c r="V89">
        <f t="shared" si="76"/>
        <v>-2.75</v>
      </c>
      <c r="W89">
        <f t="shared" si="77"/>
        <v>3.25</v>
      </c>
      <c r="X89">
        <f t="shared" si="78"/>
        <v>-5</v>
      </c>
      <c r="Y89">
        <f t="shared" si="79"/>
        <v>3.5</v>
      </c>
      <c r="Z89">
        <f t="shared" si="80"/>
        <v>7.5</v>
      </c>
      <c r="AA89">
        <f t="shared" si="81"/>
        <v>3.5</v>
      </c>
      <c r="AB89">
        <f t="shared" si="82"/>
        <v>-3.5</v>
      </c>
      <c r="AC89">
        <f t="shared" si="83"/>
        <v>1.75</v>
      </c>
      <c r="AD89" s="13" t="s">
        <v>579</v>
      </c>
      <c r="AE89">
        <f t="shared" si="99"/>
        <v>0.16</v>
      </c>
      <c r="AG89" s="17">
        <f t="shared" si="84"/>
        <v>0.16000000000000006</v>
      </c>
      <c r="AW89" s="13" t="s">
        <v>579</v>
      </c>
      <c r="AX89">
        <v>101</v>
      </c>
      <c r="AY89">
        <v>140</v>
      </c>
      <c r="AZ89">
        <v>179</v>
      </c>
      <c r="BA89">
        <v>217</v>
      </c>
      <c r="BB89">
        <v>243</v>
      </c>
      <c r="BC89">
        <v>268</v>
      </c>
      <c r="BD89">
        <v>293</v>
      </c>
      <c r="BE89">
        <v>310</v>
      </c>
      <c r="BF89">
        <v>333</v>
      </c>
      <c r="BG89">
        <v>357</v>
      </c>
      <c r="BH89">
        <v>374</v>
      </c>
      <c r="BI89">
        <v>388</v>
      </c>
      <c r="BM89" s="13" t="s">
        <v>579</v>
      </c>
      <c r="BN89">
        <f t="shared" si="59"/>
        <v>-3.25</v>
      </c>
      <c r="BO89">
        <f t="shared" si="60"/>
        <v>4.25</v>
      </c>
      <c r="BP89">
        <f t="shared" si="61"/>
        <v>3.75</v>
      </c>
      <c r="BQ89">
        <f t="shared" si="62"/>
        <v>5</v>
      </c>
      <c r="BR89">
        <f t="shared" si="63"/>
        <v>3.25</v>
      </c>
      <c r="BS89">
        <f t="shared" si="64"/>
        <v>5.5</v>
      </c>
      <c r="BT89">
        <f t="shared" si="65"/>
        <v>6.25</v>
      </c>
      <c r="BU89">
        <f t="shared" si="66"/>
        <v>3.75</v>
      </c>
      <c r="BV89">
        <f t="shared" si="67"/>
        <v>4</v>
      </c>
      <c r="BW89">
        <f t="shared" si="68"/>
        <v>9</v>
      </c>
      <c r="BX89">
        <f t="shared" si="69"/>
        <v>6</v>
      </c>
      <c r="BY89">
        <f t="shared" si="70"/>
        <v>6.5</v>
      </c>
      <c r="BZ89" s="13" t="s">
        <v>579</v>
      </c>
      <c r="CA89">
        <f t="shared" si="71"/>
        <v>7.0000000000000007E-2</v>
      </c>
      <c r="CC89" s="17">
        <f t="shared" si="72"/>
        <v>0.18490566037735848</v>
      </c>
      <c r="CS89" s="13" t="s">
        <v>579</v>
      </c>
      <c r="CT89" s="18">
        <v>3897</v>
      </c>
      <c r="CU89" s="19">
        <v>4690</v>
      </c>
      <c r="CV89" s="20">
        <v>5380</v>
      </c>
      <c r="CW89" s="20">
        <v>6040</v>
      </c>
      <c r="CX89" s="20">
        <v>6631</v>
      </c>
      <c r="CY89" s="20">
        <v>7168</v>
      </c>
      <c r="CZ89" s="20">
        <v>7640</v>
      </c>
      <c r="DA89" s="20">
        <v>8148</v>
      </c>
      <c r="DB89" s="20">
        <v>8554</v>
      </c>
      <c r="DC89" s="20">
        <v>8969</v>
      </c>
      <c r="DD89" s="20">
        <v>9419</v>
      </c>
      <c r="DE89" s="21">
        <v>9858</v>
      </c>
      <c r="DI89" s="13" t="s">
        <v>579</v>
      </c>
      <c r="DJ89">
        <f t="shared" si="98"/>
        <v>3314.75</v>
      </c>
      <c r="DK89">
        <f t="shared" si="85"/>
        <v>4018</v>
      </c>
      <c r="DL89">
        <f t="shared" si="86"/>
        <v>4624.25</v>
      </c>
      <c r="DM89">
        <f t="shared" si="87"/>
        <v>5210.25</v>
      </c>
      <c r="DN89">
        <f t="shared" si="88"/>
        <v>5725.25</v>
      </c>
      <c r="DO89">
        <f t="shared" si="89"/>
        <v>6211.25</v>
      </c>
      <c r="DP89">
        <f t="shared" si="90"/>
        <v>6640</v>
      </c>
      <c r="DQ89">
        <f t="shared" si="91"/>
        <v>7095.5</v>
      </c>
      <c r="DR89">
        <f t="shared" si="92"/>
        <v>7451.5</v>
      </c>
      <c r="DS89">
        <f t="shared" si="93"/>
        <v>7833.5</v>
      </c>
      <c r="DT89">
        <f t="shared" si="94"/>
        <v>8243.5</v>
      </c>
      <c r="DU89">
        <f t="shared" si="95"/>
        <v>8643.75</v>
      </c>
      <c r="DV89" s="13" t="s">
        <v>579</v>
      </c>
      <c r="DW89">
        <f t="shared" si="100"/>
        <v>105.52</v>
      </c>
      <c r="DY89" s="17">
        <f t="shared" si="96"/>
        <v>0.99814385716549914</v>
      </c>
    </row>
    <row r="90" spans="1:129" x14ac:dyDescent="0.25">
      <c r="A90" s="13" t="s">
        <v>580</v>
      </c>
      <c r="B90">
        <v>550</v>
      </c>
      <c r="C90">
        <v>710</v>
      </c>
      <c r="D90">
        <v>963</v>
      </c>
      <c r="E90">
        <v>1304</v>
      </c>
      <c r="F90">
        <v>1686</v>
      </c>
      <c r="G90">
        <v>2067</v>
      </c>
      <c r="H90">
        <v>2496</v>
      </c>
      <c r="I90">
        <v>2919</v>
      </c>
      <c r="J90">
        <v>3284</v>
      </c>
      <c r="K90">
        <v>3630</v>
      </c>
      <c r="L90">
        <v>3915</v>
      </c>
      <c r="M90">
        <v>4195</v>
      </c>
      <c r="Q90" s="13" t="s">
        <v>580</v>
      </c>
      <c r="R90">
        <f t="shared" si="97"/>
        <v>-32.25</v>
      </c>
      <c r="S90">
        <f t="shared" si="73"/>
        <v>38</v>
      </c>
      <c r="T90">
        <f t="shared" si="74"/>
        <v>207.25</v>
      </c>
      <c r="U90">
        <f t="shared" si="75"/>
        <v>474.25</v>
      </c>
      <c r="V90">
        <f t="shared" si="76"/>
        <v>780.25</v>
      </c>
      <c r="W90">
        <f t="shared" si="77"/>
        <v>1110.25</v>
      </c>
      <c r="X90">
        <f t="shared" si="78"/>
        <v>1496</v>
      </c>
      <c r="Y90">
        <f t="shared" si="79"/>
        <v>1866.5</v>
      </c>
      <c r="Z90">
        <f t="shared" si="80"/>
        <v>2181.5</v>
      </c>
      <c r="AA90">
        <f t="shared" si="81"/>
        <v>2494.5</v>
      </c>
      <c r="AB90">
        <f t="shared" si="82"/>
        <v>2739.5</v>
      </c>
      <c r="AC90">
        <f t="shared" si="83"/>
        <v>2980.75</v>
      </c>
      <c r="AD90" s="13" t="s">
        <v>580</v>
      </c>
      <c r="AE90">
        <f t="shared" si="99"/>
        <v>60.3</v>
      </c>
      <c r="AG90" s="17">
        <f t="shared" si="84"/>
        <v>0.99779699779205866</v>
      </c>
      <c r="AW90" s="13" t="s">
        <v>580</v>
      </c>
      <c r="AX90">
        <v>101</v>
      </c>
      <c r="AY90">
        <v>149</v>
      </c>
      <c r="AZ90">
        <v>216</v>
      </c>
      <c r="BA90">
        <v>307</v>
      </c>
      <c r="BB90">
        <v>384</v>
      </c>
      <c r="BC90">
        <v>477</v>
      </c>
      <c r="BD90">
        <v>577</v>
      </c>
      <c r="BE90">
        <v>679</v>
      </c>
      <c r="BF90">
        <v>781</v>
      </c>
      <c r="BG90">
        <v>881</v>
      </c>
      <c r="BH90">
        <v>978</v>
      </c>
      <c r="BI90">
        <v>1069</v>
      </c>
      <c r="BM90" s="13" t="s">
        <v>580</v>
      </c>
      <c r="BN90">
        <f t="shared" si="59"/>
        <v>-3.25</v>
      </c>
      <c r="BO90">
        <f t="shared" si="60"/>
        <v>13.25</v>
      </c>
      <c r="BP90">
        <f t="shared" si="61"/>
        <v>40.75</v>
      </c>
      <c r="BQ90">
        <f t="shared" si="62"/>
        <v>95</v>
      </c>
      <c r="BR90">
        <f t="shared" si="63"/>
        <v>144.25</v>
      </c>
      <c r="BS90">
        <f t="shared" si="64"/>
        <v>214.5</v>
      </c>
      <c r="BT90">
        <f t="shared" si="65"/>
        <v>290.25</v>
      </c>
      <c r="BU90">
        <f t="shared" si="66"/>
        <v>372.75</v>
      </c>
      <c r="BV90">
        <f t="shared" si="67"/>
        <v>452</v>
      </c>
      <c r="BW90">
        <f t="shared" si="68"/>
        <v>533</v>
      </c>
      <c r="BX90">
        <f t="shared" si="69"/>
        <v>610</v>
      </c>
      <c r="BY90">
        <f t="shared" si="70"/>
        <v>687.5</v>
      </c>
      <c r="BZ90" s="13" t="s">
        <v>580</v>
      </c>
      <c r="CA90">
        <f t="shared" si="71"/>
        <v>11.41</v>
      </c>
      <c r="CC90" s="17">
        <f t="shared" si="72"/>
        <v>0.99402613565650288</v>
      </c>
      <c r="CS90" s="13" t="s">
        <v>580</v>
      </c>
      <c r="CT90" s="18">
        <v>4093</v>
      </c>
      <c r="CU90" s="19">
        <v>5029</v>
      </c>
      <c r="CV90" s="20">
        <v>5969</v>
      </c>
      <c r="CW90" s="20">
        <v>6824</v>
      </c>
      <c r="CX90" s="20">
        <v>7847</v>
      </c>
      <c r="CY90" s="20">
        <v>8924</v>
      </c>
      <c r="CZ90" s="20">
        <v>10076</v>
      </c>
      <c r="DA90" s="20">
        <v>11312</v>
      </c>
      <c r="DB90" s="20">
        <v>12623</v>
      </c>
      <c r="DC90" s="20">
        <v>14043</v>
      </c>
      <c r="DD90" s="20">
        <v>15509</v>
      </c>
      <c r="DE90" s="21">
        <v>16960</v>
      </c>
      <c r="DI90" s="13" t="s">
        <v>580</v>
      </c>
      <c r="DJ90">
        <f t="shared" si="98"/>
        <v>3510.75</v>
      </c>
      <c r="DK90">
        <f t="shared" si="85"/>
        <v>4357</v>
      </c>
      <c r="DL90">
        <f t="shared" si="86"/>
        <v>5213.25</v>
      </c>
      <c r="DM90">
        <f t="shared" si="87"/>
        <v>5994.25</v>
      </c>
      <c r="DN90">
        <f t="shared" si="88"/>
        <v>6941.25</v>
      </c>
      <c r="DO90">
        <f t="shared" si="89"/>
        <v>7967.25</v>
      </c>
      <c r="DP90">
        <f t="shared" si="90"/>
        <v>9076</v>
      </c>
      <c r="DQ90">
        <f t="shared" si="91"/>
        <v>10259.5</v>
      </c>
      <c r="DR90">
        <f t="shared" si="92"/>
        <v>11520.5</v>
      </c>
      <c r="DS90">
        <f t="shared" si="93"/>
        <v>12907.5</v>
      </c>
      <c r="DT90">
        <f t="shared" si="94"/>
        <v>14333.5</v>
      </c>
      <c r="DU90">
        <f t="shared" si="95"/>
        <v>15745.75</v>
      </c>
      <c r="DV90" s="13" t="s">
        <v>580</v>
      </c>
      <c r="DW90">
        <f t="shared" si="100"/>
        <v>184.18</v>
      </c>
      <c r="DY90" s="17">
        <f t="shared" si="96"/>
        <v>0.99638489250367523</v>
      </c>
    </row>
    <row r="91" spans="1:129" x14ac:dyDescent="0.25">
      <c r="A91" s="13" t="s">
        <v>581</v>
      </c>
      <c r="B91">
        <v>553</v>
      </c>
      <c r="C91">
        <v>611</v>
      </c>
      <c r="D91">
        <v>746</v>
      </c>
      <c r="E91">
        <v>898</v>
      </c>
      <c r="F91">
        <v>1079</v>
      </c>
      <c r="G91">
        <v>1309</v>
      </c>
      <c r="H91">
        <v>1572</v>
      </c>
      <c r="I91">
        <v>1831</v>
      </c>
      <c r="J91">
        <v>2161</v>
      </c>
      <c r="K91">
        <v>2426</v>
      </c>
      <c r="L91">
        <v>2708</v>
      </c>
      <c r="M91">
        <v>2922</v>
      </c>
      <c r="Q91" s="13" t="s">
        <v>581</v>
      </c>
      <c r="R91">
        <f t="shared" si="97"/>
        <v>-29.25</v>
      </c>
      <c r="S91">
        <f t="shared" si="73"/>
        <v>-61</v>
      </c>
      <c r="T91">
        <f t="shared" si="74"/>
        <v>-9.75</v>
      </c>
      <c r="U91">
        <f t="shared" si="75"/>
        <v>68.25</v>
      </c>
      <c r="V91">
        <f t="shared" si="76"/>
        <v>173.25</v>
      </c>
      <c r="W91">
        <f t="shared" si="77"/>
        <v>352.25</v>
      </c>
      <c r="X91">
        <f t="shared" si="78"/>
        <v>572</v>
      </c>
      <c r="Y91">
        <f t="shared" si="79"/>
        <v>778.5</v>
      </c>
      <c r="Z91">
        <f t="shared" si="80"/>
        <v>1058.5</v>
      </c>
      <c r="AA91">
        <f t="shared" si="81"/>
        <v>1290.5</v>
      </c>
      <c r="AB91">
        <f t="shared" si="82"/>
        <v>1532.5</v>
      </c>
      <c r="AC91">
        <f t="shared" si="83"/>
        <v>1707.75</v>
      </c>
      <c r="AD91" s="13" t="s">
        <v>581</v>
      </c>
      <c r="AE91">
        <f t="shared" si="99"/>
        <v>23.82</v>
      </c>
      <c r="AG91" s="17">
        <f t="shared" si="84"/>
        <v>0.96384169274204257</v>
      </c>
      <c r="AW91" s="13" t="s">
        <v>581</v>
      </c>
      <c r="AX91">
        <v>96</v>
      </c>
      <c r="AY91">
        <v>125</v>
      </c>
      <c r="AZ91">
        <v>174</v>
      </c>
      <c r="BA91">
        <v>230</v>
      </c>
      <c r="BB91">
        <v>280</v>
      </c>
      <c r="BC91">
        <v>322</v>
      </c>
      <c r="BD91">
        <v>377</v>
      </c>
      <c r="BE91">
        <v>441</v>
      </c>
      <c r="BF91">
        <v>496</v>
      </c>
      <c r="BG91">
        <v>558</v>
      </c>
      <c r="BH91">
        <v>619</v>
      </c>
      <c r="BI91">
        <v>669</v>
      </c>
      <c r="BM91" s="13" t="s">
        <v>581</v>
      </c>
      <c r="BN91">
        <f t="shared" si="59"/>
        <v>-8.25</v>
      </c>
      <c r="BO91">
        <f t="shared" si="60"/>
        <v>-10.75</v>
      </c>
      <c r="BP91">
        <f t="shared" si="61"/>
        <v>-1.25</v>
      </c>
      <c r="BQ91">
        <f t="shared" si="62"/>
        <v>18</v>
      </c>
      <c r="BR91">
        <f t="shared" si="63"/>
        <v>40.25</v>
      </c>
      <c r="BS91">
        <f t="shared" si="64"/>
        <v>59.5</v>
      </c>
      <c r="BT91">
        <f t="shared" si="65"/>
        <v>90.25</v>
      </c>
      <c r="BU91">
        <f t="shared" si="66"/>
        <v>134.75</v>
      </c>
      <c r="BV91">
        <f t="shared" si="67"/>
        <v>167</v>
      </c>
      <c r="BW91">
        <f t="shared" si="68"/>
        <v>210</v>
      </c>
      <c r="BX91">
        <f t="shared" si="69"/>
        <v>251</v>
      </c>
      <c r="BY91">
        <f t="shared" si="70"/>
        <v>287.5</v>
      </c>
      <c r="BZ91" s="13" t="s">
        <v>581</v>
      </c>
      <c r="CA91">
        <f t="shared" si="71"/>
        <v>4.09</v>
      </c>
      <c r="CC91" s="17">
        <f t="shared" si="72"/>
        <v>0.99913991339405717</v>
      </c>
      <c r="CS91" s="13" t="s">
        <v>581</v>
      </c>
      <c r="CT91" s="18">
        <v>4072</v>
      </c>
      <c r="CU91" s="19">
        <v>4929</v>
      </c>
      <c r="CV91" s="20">
        <v>5749</v>
      </c>
      <c r="CW91" s="20">
        <v>6520</v>
      </c>
      <c r="CX91" s="20">
        <v>7247</v>
      </c>
      <c r="CY91" s="20">
        <v>7999</v>
      </c>
      <c r="CZ91" s="20">
        <v>9076</v>
      </c>
      <c r="DA91" s="20">
        <v>9887</v>
      </c>
      <c r="DB91" s="20">
        <v>10683</v>
      </c>
      <c r="DC91" s="20">
        <v>11511</v>
      </c>
      <c r="DD91" s="20">
        <v>12410</v>
      </c>
      <c r="DE91" s="21">
        <v>13304</v>
      </c>
      <c r="DI91" s="13" t="s">
        <v>581</v>
      </c>
      <c r="DJ91">
        <f t="shared" si="98"/>
        <v>3489.75</v>
      </c>
      <c r="DK91">
        <f t="shared" si="85"/>
        <v>4257</v>
      </c>
      <c r="DL91">
        <f t="shared" si="86"/>
        <v>4993.25</v>
      </c>
      <c r="DM91">
        <f t="shared" si="87"/>
        <v>5690.25</v>
      </c>
      <c r="DN91">
        <f t="shared" si="88"/>
        <v>6341.25</v>
      </c>
      <c r="DO91">
        <f t="shared" si="89"/>
        <v>7042.25</v>
      </c>
      <c r="DP91">
        <f t="shared" si="90"/>
        <v>8076</v>
      </c>
      <c r="DQ91">
        <f t="shared" si="91"/>
        <v>8834.5</v>
      </c>
      <c r="DR91">
        <f t="shared" si="92"/>
        <v>9580.5</v>
      </c>
      <c r="DS91">
        <f t="shared" si="93"/>
        <v>10375.5</v>
      </c>
      <c r="DT91">
        <f t="shared" si="94"/>
        <v>11234.5</v>
      </c>
      <c r="DU91">
        <f t="shared" si="95"/>
        <v>12089.75</v>
      </c>
      <c r="DV91" s="13" t="s">
        <v>581</v>
      </c>
      <c r="DW91">
        <f t="shared" si="100"/>
        <v>135.96</v>
      </c>
      <c r="DY91" s="17">
        <f t="shared" si="96"/>
        <v>0.99979888408358797</v>
      </c>
    </row>
    <row r="92" spans="1:129" x14ac:dyDescent="0.25">
      <c r="A92" s="13" t="s">
        <v>582</v>
      </c>
      <c r="B92">
        <v>529</v>
      </c>
      <c r="C92">
        <v>615</v>
      </c>
      <c r="D92">
        <v>722</v>
      </c>
      <c r="E92">
        <v>841</v>
      </c>
      <c r="F92">
        <v>966</v>
      </c>
      <c r="G92">
        <v>1136</v>
      </c>
      <c r="H92">
        <v>1295</v>
      </c>
      <c r="I92">
        <v>1496</v>
      </c>
      <c r="J92">
        <v>1692</v>
      </c>
      <c r="K92">
        <v>1884</v>
      </c>
      <c r="L92">
        <v>2109</v>
      </c>
      <c r="M92">
        <v>2334</v>
      </c>
      <c r="Q92" s="13" t="s">
        <v>582</v>
      </c>
      <c r="R92">
        <f t="shared" si="97"/>
        <v>-53.25</v>
      </c>
      <c r="S92">
        <f t="shared" si="73"/>
        <v>-57</v>
      </c>
      <c r="T92">
        <f t="shared" si="74"/>
        <v>-33.75</v>
      </c>
      <c r="U92">
        <f t="shared" si="75"/>
        <v>11.25</v>
      </c>
      <c r="V92">
        <f t="shared" si="76"/>
        <v>60.25</v>
      </c>
      <c r="W92">
        <f t="shared" si="77"/>
        <v>179.25</v>
      </c>
      <c r="X92">
        <f t="shared" si="78"/>
        <v>295</v>
      </c>
      <c r="Y92">
        <f t="shared" si="79"/>
        <v>443.5</v>
      </c>
      <c r="Z92">
        <f t="shared" si="80"/>
        <v>589.5</v>
      </c>
      <c r="AA92">
        <f t="shared" si="81"/>
        <v>748.5</v>
      </c>
      <c r="AB92">
        <f t="shared" si="82"/>
        <v>933.5</v>
      </c>
      <c r="AC92">
        <f t="shared" si="83"/>
        <v>1119.75</v>
      </c>
      <c r="AD92" s="13" t="s">
        <v>582</v>
      </c>
      <c r="AE92">
        <f t="shared" si="99"/>
        <v>13.76</v>
      </c>
      <c r="AG92" s="17">
        <f t="shared" si="84"/>
        <v>0.93716638948285458</v>
      </c>
      <c r="AW92" s="13" t="s">
        <v>582</v>
      </c>
      <c r="AX92">
        <v>96</v>
      </c>
      <c r="AY92">
        <v>125</v>
      </c>
      <c r="AZ92">
        <v>161</v>
      </c>
      <c r="BA92">
        <v>191</v>
      </c>
      <c r="BB92">
        <v>214</v>
      </c>
      <c r="BC92">
        <v>245</v>
      </c>
      <c r="BD92">
        <v>272</v>
      </c>
      <c r="BE92">
        <v>288</v>
      </c>
      <c r="BF92">
        <v>322</v>
      </c>
      <c r="BG92">
        <v>342</v>
      </c>
      <c r="BH92">
        <v>374</v>
      </c>
      <c r="BI92">
        <v>394</v>
      </c>
      <c r="BM92" s="13" t="s">
        <v>582</v>
      </c>
      <c r="BN92">
        <f t="shared" si="59"/>
        <v>-8.25</v>
      </c>
      <c r="BO92">
        <f t="shared" si="60"/>
        <v>-10.75</v>
      </c>
      <c r="BP92">
        <f t="shared" si="61"/>
        <v>-14.25</v>
      </c>
      <c r="BQ92">
        <f t="shared" si="62"/>
        <v>-21</v>
      </c>
      <c r="BR92">
        <f t="shared" si="63"/>
        <v>-25.75</v>
      </c>
      <c r="BS92">
        <f t="shared" si="64"/>
        <v>-17.5</v>
      </c>
      <c r="BT92">
        <f t="shared" si="65"/>
        <v>-14.75</v>
      </c>
      <c r="BU92">
        <f t="shared" si="66"/>
        <v>-18.25</v>
      </c>
      <c r="BV92">
        <f t="shared" si="67"/>
        <v>-7</v>
      </c>
      <c r="BW92">
        <f t="shared" si="68"/>
        <v>-6</v>
      </c>
      <c r="BX92">
        <f t="shared" si="69"/>
        <v>6</v>
      </c>
      <c r="BY92">
        <f t="shared" si="70"/>
        <v>12.5</v>
      </c>
      <c r="BZ92" s="13" t="s">
        <v>582</v>
      </c>
      <c r="CA92">
        <f t="shared" si="71"/>
        <v>-0.28999999999999998</v>
      </c>
      <c r="CC92" s="17">
        <f t="shared" si="72"/>
        <v>0.14437768240343349</v>
      </c>
      <c r="CS92" s="13" t="s">
        <v>582</v>
      </c>
      <c r="CT92" s="18">
        <v>4039</v>
      </c>
      <c r="CU92" s="19">
        <v>4892</v>
      </c>
      <c r="CV92" s="20">
        <v>5599</v>
      </c>
      <c r="CW92" s="20">
        <v>6276</v>
      </c>
      <c r="CX92" s="20">
        <v>6918</v>
      </c>
      <c r="CY92" s="20">
        <v>7589</v>
      </c>
      <c r="CZ92" s="20">
        <v>8162</v>
      </c>
      <c r="DA92" s="20">
        <v>8806</v>
      </c>
      <c r="DB92" s="20">
        <v>9368</v>
      </c>
      <c r="DC92" s="20">
        <v>9901</v>
      </c>
      <c r="DD92" s="20">
        <v>10480</v>
      </c>
      <c r="DE92" s="21">
        <v>10996</v>
      </c>
      <c r="DI92" s="13" t="s">
        <v>582</v>
      </c>
      <c r="DJ92">
        <f t="shared" si="98"/>
        <v>3456.75</v>
      </c>
      <c r="DK92">
        <f t="shared" si="85"/>
        <v>4220</v>
      </c>
      <c r="DL92">
        <f t="shared" si="86"/>
        <v>4843.25</v>
      </c>
      <c r="DM92">
        <f t="shared" si="87"/>
        <v>5446.25</v>
      </c>
      <c r="DN92">
        <f t="shared" si="88"/>
        <v>6012.25</v>
      </c>
      <c r="DO92">
        <f t="shared" si="89"/>
        <v>6632.25</v>
      </c>
      <c r="DP92">
        <f t="shared" si="90"/>
        <v>7162</v>
      </c>
      <c r="DQ92">
        <f t="shared" si="91"/>
        <v>7753.5</v>
      </c>
      <c r="DR92">
        <f t="shared" si="92"/>
        <v>8265.5</v>
      </c>
      <c r="DS92">
        <f t="shared" si="93"/>
        <v>8765.5</v>
      </c>
      <c r="DT92">
        <f t="shared" si="94"/>
        <v>9304.5</v>
      </c>
      <c r="DU92">
        <f t="shared" si="95"/>
        <v>9781.75</v>
      </c>
      <c r="DV92" s="13" t="s">
        <v>582</v>
      </c>
      <c r="DW92">
        <f t="shared" si="100"/>
        <v>118.66</v>
      </c>
      <c r="DY92" s="17">
        <f t="shared" si="96"/>
        <v>0.99972377334248064</v>
      </c>
    </row>
    <row r="93" spans="1:129" x14ac:dyDescent="0.25">
      <c r="A93" s="13" t="s">
        <v>583</v>
      </c>
      <c r="B93">
        <v>515</v>
      </c>
      <c r="C93">
        <v>601</v>
      </c>
      <c r="D93">
        <v>680</v>
      </c>
      <c r="E93">
        <v>764</v>
      </c>
      <c r="F93">
        <v>843</v>
      </c>
      <c r="G93">
        <v>907</v>
      </c>
      <c r="H93">
        <v>1007</v>
      </c>
      <c r="I93">
        <v>1092</v>
      </c>
      <c r="J93">
        <v>1182</v>
      </c>
      <c r="K93">
        <v>1269</v>
      </c>
      <c r="L93">
        <v>1351</v>
      </c>
      <c r="M93">
        <v>1440</v>
      </c>
      <c r="Q93" s="13" t="s">
        <v>583</v>
      </c>
      <c r="R93">
        <f t="shared" si="97"/>
        <v>-67.25</v>
      </c>
      <c r="S93">
        <f t="shared" si="73"/>
        <v>-71</v>
      </c>
      <c r="T93">
        <f t="shared" si="74"/>
        <v>-75.75</v>
      </c>
      <c r="U93">
        <f t="shared" si="75"/>
        <v>-65.75</v>
      </c>
      <c r="V93">
        <f t="shared" si="76"/>
        <v>-62.75</v>
      </c>
      <c r="W93">
        <f t="shared" si="77"/>
        <v>-49.75</v>
      </c>
      <c r="X93">
        <f t="shared" si="78"/>
        <v>7</v>
      </c>
      <c r="Y93">
        <f t="shared" si="79"/>
        <v>39.5</v>
      </c>
      <c r="Z93">
        <f t="shared" si="80"/>
        <v>79.5</v>
      </c>
      <c r="AA93">
        <f t="shared" si="81"/>
        <v>133.5</v>
      </c>
      <c r="AB93">
        <f t="shared" si="82"/>
        <v>175.5</v>
      </c>
      <c r="AC93">
        <f t="shared" si="83"/>
        <v>225.75</v>
      </c>
      <c r="AD93" s="13" t="s">
        <v>583</v>
      </c>
      <c r="AE93">
        <f t="shared" si="99"/>
        <v>1.62</v>
      </c>
      <c r="AG93" s="17">
        <f t="shared" si="84"/>
        <v>0.95155910079767947</v>
      </c>
      <c r="AW93" s="13" t="s">
        <v>583</v>
      </c>
      <c r="AX93">
        <v>93</v>
      </c>
      <c r="AY93">
        <v>124</v>
      </c>
      <c r="AZ93">
        <v>150</v>
      </c>
      <c r="BA93">
        <v>185</v>
      </c>
      <c r="BB93">
        <v>210</v>
      </c>
      <c r="BC93">
        <v>227</v>
      </c>
      <c r="BD93">
        <v>245</v>
      </c>
      <c r="BE93">
        <v>265</v>
      </c>
      <c r="BF93">
        <v>288</v>
      </c>
      <c r="BG93">
        <v>303</v>
      </c>
      <c r="BH93">
        <v>326</v>
      </c>
      <c r="BI93">
        <v>342</v>
      </c>
      <c r="BM93" s="13" t="s">
        <v>583</v>
      </c>
      <c r="BN93">
        <f t="shared" si="59"/>
        <v>-11.25</v>
      </c>
      <c r="BO93">
        <f t="shared" si="60"/>
        <v>-11.75</v>
      </c>
      <c r="BP93">
        <f t="shared" si="61"/>
        <v>-25.25</v>
      </c>
      <c r="BQ93">
        <f t="shared" si="62"/>
        <v>-27</v>
      </c>
      <c r="BR93">
        <f t="shared" si="63"/>
        <v>-29.75</v>
      </c>
      <c r="BS93">
        <f t="shared" si="64"/>
        <v>-35.5</v>
      </c>
      <c r="BT93">
        <f t="shared" si="65"/>
        <v>-41.75</v>
      </c>
      <c r="BU93">
        <f t="shared" si="66"/>
        <v>-41.25</v>
      </c>
      <c r="BV93">
        <f t="shared" si="67"/>
        <v>-41</v>
      </c>
      <c r="BW93">
        <f t="shared" si="68"/>
        <v>-45</v>
      </c>
      <c r="BX93">
        <f t="shared" si="69"/>
        <v>-42</v>
      </c>
      <c r="BY93">
        <f t="shared" si="70"/>
        <v>-39.5</v>
      </c>
      <c r="BZ93" s="13" t="s">
        <v>583</v>
      </c>
      <c r="CA93">
        <f t="shared" si="71"/>
        <v>-0.67</v>
      </c>
      <c r="CC93" s="17">
        <f t="shared" si="72"/>
        <v>0.93036269430051843</v>
      </c>
      <c r="CS93" s="13" t="s">
        <v>583</v>
      </c>
      <c r="CT93" s="18">
        <v>4232</v>
      </c>
      <c r="CU93" s="19">
        <v>5208</v>
      </c>
      <c r="CV93" s="20">
        <v>5952</v>
      </c>
      <c r="CW93" s="20">
        <v>6624</v>
      </c>
      <c r="CX93" s="20">
        <v>7240</v>
      </c>
      <c r="CY93" s="20">
        <v>7831</v>
      </c>
      <c r="CZ93" s="20">
        <v>8517</v>
      </c>
      <c r="DA93" s="20">
        <v>9057</v>
      </c>
      <c r="DB93" s="20">
        <v>9554</v>
      </c>
      <c r="DC93" s="20">
        <v>10067</v>
      </c>
      <c r="DD93" s="20">
        <v>10452</v>
      </c>
      <c r="DE93" s="21">
        <v>10920</v>
      </c>
      <c r="DI93" s="13" t="s">
        <v>583</v>
      </c>
      <c r="DJ93">
        <f t="shared" si="98"/>
        <v>3649.75</v>
      </c>
      <c r="DK93">
        <f t="shared" si="85"/>
        <v>4536</v>
      </c>
      <c r="DL93">
        <f t="shared" si="86"/>
        <v>5196.25</v>
      </c>
      <c r="DM93">
        <f t="shared" si="87"/>
        <v>5794.25</v>
      </c>
      <c r="DN93">
        <f t="shared" si="88"/>
        <v>6334.25</v>
      </c>
      <c r="DO93">
        <f t="shared" si="89"/>
        <v>6874.25</v>
      </c>
      <c r="DP93">
        <f t="shared" si="90"/>
        <v>7517</v>
      </c>
      <c r="DQ93">
        <f t="shared" si="91"/>
        <v>8004.5</v>
      </c>
      <c r="DR93">
        <f t="shared" si="92"/>
        <v>8451.5</v>
      </c>
      <c r="DS93">
        <f t="shared" si="93"/>
        <v>8931.5</v>
      </c>
      <c r="DT93">
        <f t="shared" si="94"/>
        <v>9276.5</v>
      </c>
      <c r="DU93">
        <f t="shared" si="95"/>
        <v>9705.75</v>
      </c>
      <c r="DV93" s="13" t="s">
        <v>583</v>
      </c>
      <c r="DW93">
        <f t="shared" si="100"/>
        <v>111.48</v>
      </c>
      <c r="DY93" s="17">
        <f t="shared" si="96"/>
        <v>0.99935078093488328</v>
      </c>
    </row>
    <row r="94" spans="1:129" x14ac:dyDescent="0.25">
      <c r="A94" s="13" t="s">
        <v>584</v>
      </c>
      <c r="B94">
        <v>523</v>
      </c>
      <c r="C94">
        <v>585</v>
      </c>
      <c r="D94">
        <v>650</v>
      </c>
      <c r="E94">
        <v>711</v>
      </c>
      <c r="F94">
        <v>763</v>
      </c>
      <c r="G94">
        <v>800</v>
      </c>
      <c r="H94">
        <v>860</v>
      </c>
      <c r="I94">
        <v>882</v>
      </c>
      <c r="J94">
        <v>938</v>
      </c>
      <c r="K94">
        <v>968</v>
      </c>
      <c r="L94">
        <v>1008</v>
      </c>
      <c r="M94">
        <v>1033</v>
      </c>
      <c r="Q94" s="13" t="s">
        <v>584</v>
      </c>
      <c r="R94">
        <f t="shared" si="97"/>
        <v>-59.25</v>
      </c>
      <c r="S94">
        <f t="shared" si="73"/>
        <v>-87</v>
      </c>
      <c r="T94">
        <f t="shared" si="74"/>
        <v>-105.75</v>
      </c>
      <c r="U94">
        <f t="shared" si="75"/>
        <v>-118.75</v>
      </c>
      <c r="V94">
        <f t="shared" si="76"/>
        <v>-142.75</v>
      </c>
      <c r="W94">
        <f t="shared" si="77"/>
        <v>-156.75</v>
      </c>
      <c r="X94">
        <f t="shared" si="78"/>
        <v>-140</v>
      </c>
      <c r="Y94">
        <f t="shared" si="79"/>
        <v>-170.5</v>
      </c>
      <c r="Z94">
        <f t="shared" si="80"/>
        <v>-164.5</v>
      </c>
      <c r="AA94">
        <f t="shared" si="81"/>
        <v>-167.5</v>
      </c>
      <c r="AB94">
        <f t="shared" si="82"/>
        <v>-167.5</v>
      </c>
      <c r="AC94">
        <f t="shared" si="83"/>
        <v>-181.25</v>
      </c>
      <c r="AD94" s="13" t="s">
        <v>584</v>
      </c>
      <c r="AE94">
        <f t="shared" si="99"/>
        <v>-3.54</v>
      </c>
      <c r="AG94" s="17">
        <f t="shared" si="84"/>
        <v>0.98596380802517736</v>
      </c>
      <c r="AW94" s="13" t="s">
        <v>584</v>
      </c>
      <c r="AX94">
        <v>76</v>
      </c>
      <c r="AY94">
        <v>123</v>
      </c>
      <c r="AZ94">
        <v>156</v>
      </c>
      <c r="BA94">
        <v>192</v>
      </c>
      <c r="BB94">
        <v>209</v>
      </c>
      <c r="BC94">
        <v>235</v>
      </c>
      <c r="BD94">
        <v>254</v>
      </c>
      <c r="BE94">
        <v>273</v>
      </c>
      <c r="BF94">
        <v>295</v>
      </c>
      <c r="BG94">
        <v>315</v>
      </c>
      <c r="BH94">
        <v>332</v>
      </c>
      <c r="BI94">
        <v>351</v>
      </c>
      <c r="BM94" s="13" t="s">
        <v>584</v>
      </c>
      <c r="BN94">
        <f t="shared" si="59"/>
        <v>-28.25</v>
      </c>
      <c r="BO94">
        <f t="shared" si="60"/>
        <v>-12.75</v>
      </c>
      <c r="BP94">
        <f t="shared" si="61"/>
        <v>-19.25</v>
      </c>
      <c r="BQ94">
        <f t="shared" si="62"/>
        <v>-20</v>
      </c>
      <c r="BR94">
        <f t="shared" si="63"/>
        <v>-30.75</v>
      </c>
      <c r="BS94">
        <f t="shared" si="64"/>
        <v>-27.5</v>
      </c>
      <c r="BT94">
        <f t="shared" si="65"/>
        <v>-32.75</v>
      </c>
      <c r="BU94">
        <f t="shared" si="66"/>
        <v>-33.25</v>
      </c>
      <c r="BV94">
        <f t="shared" si="67"/>
        <v>-34</v>
      </c>
      <c r="BW94">
        <f t="shared" si="68"/>
        <v>-33</v>
      </c>
      <c r="BX94">
        <f t="shared" si="69"/>
        <v>-36</v>
      </c>
      <c r="BY94">
        <f t="shared" si="70"/>
        <v>-30.5</v>
      </c>
      <c r="BZ94" s="13" t="s">
        <v>584</v>
      </c>
      <c r="CA94">
        <f t="shared" si="71"/>
        <v>-0.71</v>
      </c>
      <c r="CC94" s="17">
        <f t="shared" si="72"/>
        <v>0.6576647097195043</v>
      </c>
      <c r="CS94" s="13" t="s">
        <v>584</v>
      </c>
      <c r="CT94" s="18">
        <v>5455</v>
      </c>
      <c r="CU94" s="19">
        <v>6377</v>
      </c>
      <c r="CV94" s="20">
        <v>7103</v>
      </c>
      <c r="CW94" s="20">
        <v>7725</v>
      </c>
      <c r="CX94" s="20">
        <v>8269</v>
      </c>
      <c r="CY94" s="20">
        <v>8794</v>
      </c>
      <c r="CZ94" s="20">
        <v>9259</v>
      </c>
      <c r="DA94" s="20">
        <v>9658</v>
      </c>
      <c r="DB94" s="20">
        <v>10082</v>
      </c>
      <c r="DC94" s="20">
        <v>10511</v>
      </c>
      <c r="DD94" s="20">
        <v>10871</v>
      </c>
      <c r="DE94" s="21">
        <v>11199</v>
      </c>
      <c r="DI94" s="13" t="s">
        <v>584</v>
      </c>
      <c r="DJ94">
        <f t="shared" si="98"/>
        <v>4872.75</v>
      </c>
      <c r="DK94">
        <f t="shared" si="85"/>
        <v>5705</v>
      </c>
      <c r="DL94">
        <f t="shared" si="86"/>
        <v>6347.25</v>
      </c>
      <c r="DM94">
        <f t="shared" si="87"/>
        <v>6895.25</v>
      </c>
      <c r="DN94">
        <f t="shared" si="88"/>
        <v>7363.25</v>
      </c>
      <c r="DO94">
        <f t="shared" si="89"/>
        <v>7837.25</v>
      </c>
      <c r="DP94">
        <f t="shared" si="90"/>
        <v>8259</v>
      </c>
      <c r="DQ94">
        <f t="shared" si="91"/>
        <v>8605.5</v>
      </c>
      <c r="DR94">
        <f t="shared" si="92"/>
        <v>8979.5</v>
      </c>
      <c r="DS94">
        <f t="shared" si="93"/>
        <v>9375.5</v>
      </c>
      <c r="DT94">
        <f t="shared" si="94"/>
        <v>9695.5</v>
      </c>
      <c r="DU94">
        <f t="shared" si="95"/>
        <v>9984.75</v>
      </c>
      <c r="DV94" s="13" t="s">
        <v>584</v>
      </c>
      <c r="DW94">
        <f t="shared" si="100"/>
        <v>98.76</v>
      </c>
      <c r="DY94" s="17">
        <f t="shared" si="96"/>
        <v>0.99857584089518592</v>
      </c>
    </row>
    <row r="95" spans="1:129" x14ac:dyDescent="0.25">
      <c r="A95" s="13" t="s">
        <v>585</v>
      </c>
      <c r="B95">
        <v>528</v>
      </c>
      <c r="C95">
        <v>609</v>
      </c>
      <c r="D95">
        <v>706</v>
      </c>
      <c r="E95">
        <v>812</v>
      </c>
      <c r="F95">
        <v>916</v>
      </c>
      <c r="G95">
        <v>1020</v>
      </c>
      <c r="H95">
        <v>1160</v>
      </c>
      <c r="I95">
        <v>1265</v>
      </c>
      <c r="J95">
        <v>1390</v>
      </c>
      <c r="K95">
        <v>1515</v>
      </c>
      <c r="L95">
        <v>1660</v>
      </c>
      <c r="M95">
        <v>1770</v>
      </c>
      <c r="Q95" s="13" t="s">
        <v>585</v>
      </c>
      <c r="R95">
        <f t="shared" si="97"/>
        <v>-54.25</v>
      </c>
      <c r="S95">
        <f t="shared" si="73"/>
        <v>-63</v>
      </c>
      <c r="T95">
        <f t="shared" si="74"/>
        <v>-49.75</v>
      </c>
      <c r="U95">
        <f t="shared" si="75"/>
        <v>-17.75</v>
      </c>
      <c r="V95">
        <f t="shared" si="76"/>
        <v>10.25</v>
      </c>
      <c r="W95">
        <f t="shared" si="77"/>
        <v>63.25</v>
      </c>
      <c r="X95">
        <f t="shared" si="78"/>
        <v>160</v>
      </c>
      <c r="Y95">
        <f t="shared" si="79"/>
        <v>212.5</v>
      </c>
      <c r="Z95">
        <f t="shared" si="80"/>
        <v>287.5</v>
      </c>
      <c r="AA95">
        <f t="shared" si="81"/>
        <v>379.5</v>
      </c>
      <c r="AB95">
        <f t="shared" si="82"/>
        <v>484.5</v>
      </c>
      <c r="AC95">
        <f t="shared" si="83"/>
        <v>555.75</v>
      </c>
      <c r="AD95" s="13" t="s">
        <v>585</v>
      </c>
      <c r="AE95">
        <f t="shared" si="99"/>
        <v>7.34</v>
      </c>
      <c r="AG95" s="17">
        <f t="shared" si="84"/>
        <v>0.97788506915453566</v>
      </c>
      <c r="AW95" s="13" t="s">
        <v>585</v>
      </c>
      <c r="AX95">
        <v>0</v>
      </c>
      <c r="AY95">
        <v>-2</v>
      </c>
      <c r="AZ95">
        <v>-3</v>
      </c>
      <c r="BA95">
        <v>-3</v>
      </c>
      <c r="BB95">
        <v>-3</v>
      </c>
      <c r="BC95">
        <v>-3</v>
      </c>
      <c r="BD95">
        <v>-2</v>
      </c>
      <c r="BE95">
        <v>-3</v>
      </c>
      <c r="BF95">
        <v>-2</v>
      </c>
      <c r="BG95">
        <v>-2</v>
      </c>
      <c r="BH95">
        <v>-1</v>
      </c>
      <c r="BI95">
        <v>-2</v>
      </c>
      <c r="BM95" s="13" t="s">
        <v>585</v>
      </c>
      <c r="BN95">
        <f t="shared" si="59"/>
        <v>-104.25</v>
      </c>
      <c r="BO95">
        <f t="shared" si="60"/>
        <v>-137.75</v>
      </c>
      <c r="BP95">
        <f t="shared" si="61"/>
        <v>-178.25</v>
      </c>
      <c r="BQ95">
        <f t="shared" si="62"/>
        <v>-215</v>
      </c>
      <c r="BR95">
        <f t="shared" si="63"/>
        <v>-242.75</v>
      </c>
      <c r="BS95">
        <f t="shared" si="64"/>
        <v>-265.5</v>
      </c>
      <c r="BT95">
        <f t="shared" si="65"/>
        <v>-288.75</v>
      </c>
      <c r="BU95">
        <f t="shared" si="66"/>
        <v>-309.25</v>
      </c>
      <c r="BV95">
        <f t="shared" si="67"/>
        <v>-331</v>
      </c>
      <c r="BW95">
        <f t="shared" si="68"/>
        <v>-350</v>
      </c>
      <c r="BX95">
        <f t="shared" si="69"/>
        <v>-369</v>
      </c>
      <c r="BY95">
        <f t="shared" si="70"/>
        <v>-383.5</v>
      </c>
      <c r="BZ95" s="13" t="s">
        <v>585</v>
      </c>
      <c r="CA95">
        <f t="shared" si="71"/>
        <v>-5.79</v>
      </c>
      <c r="CC95" s="17">
        <f t="shared" si="72"/>
        <v>0.98825558257793533</v>
      </c>
      <c r="CS95" s="13" t="s">
        <v>585</v>
      </c>
      <c r="CT95" s="18">
        <v>3866</v>
      </c>
      <c r="CU95" s="19">
        <v>4809</v>
      </c>
      <c r="CV95" s="20">
        <v>5686</v>
      </c>
      <c r="CW95" s="20">
        <v>6640</v>
      </c>
      <c r="CX95" s="20">
        <v>7629</v>
      </c>
      <c r="CY95" s="20">
        <v>8768</v>
      </c>
      <c r="CZ95" s="20">
        <v>9938</v>
      </c>
      <c r="DA95" s="20">
        <v>11193</v>
      </c>
      <c r="DB95" s="20">
        <v>12574</v>
      </c>
      <c r="DC95" s="20">
        <v>13996</v>
      </c>
      <c r="DD95" s="20">
        <v>15476</v>
      </c>
      <c r="DE95" s="21">
        <v>16991</v>
      </c>
      <c r="DI95" s="13" t="s">
        <v>585</v>
      </c>
      <c r="DJ95">
        <f t="shared" si="98"/>
        <v>3283.75</v>
      </c>
      <c r="DK95">
        <f t="shared" si="85"/>
        <v>4137</v>
      </c>
      <c r="DL95">
        <f t="shared" si="86"/>
        <v>4930.25</v>
      </c>
      <c r="DM95">
        <f t="shared" si="87"/>
        <v>5810.25</v>
      </c>
      <c r="DN95">
        <f t="shared" si="88"/>
        <v>6723.25</v>
      </c>
      <c r="DO95">
        <f t="shared" si="89"/>
        <v>7811.25</v>
      </c>
      <c r="DP95">
        <f t="shared" si="90"/>
        <v>8938</v>
      </c>
      <c r="DQ95">
        <f t="shared" si="91"/>
        <v>10140.5</v>
      </c>
      <c r="DR95">
        <f t="shared" si="92"/>
        <v>11471.5</v>
      </c>
      <c r="DS95">
        <f t="shared" si="93"/>
        <v>12860.5</v>
      </c>
      <c r="DT95">
        <f t="shared" si="94"/>
        <v>14300.5</v>
      </c>
      <c r="DU95">
        <f t="shared" si="95"/>
        <v>15776.75</v>
      </c>
      <c r="DV95" s="13" t="s">
        <v>585</v>
      </c>
      <c r="DW95">
        <f t="shared" si="100"/>
        <v>191.12</v>
      </c>
      <c r="DY95" s="17">
        <f t="shared" si="96"/>
        <v>0.99741698908246335</v>
      </c>
    </row>
    <row r="96" spans="1:129" x14ac:dyDescent="0.25">
      <c r="A96" s="13" t="s">
        <v>586</v>
      </c>
      <c r="B96">
        <v>545</v>
      </c>
      <c r="C96">
        <v>575</v>
      </c>
      <c r="D96">
        <v>704</v>
      </c>
      <c r="E96">
        <v>841</v>
      </c>
      <c r="F96">
        <v>1039</v>
      </c>
      <c r="G96">
        <v>1266</v>
      </c>
      <c r="H96">
        <v>1482</v>
      </c>
      <c r="I96">
        <v>1700</v>
      </c>
      <c r="J96">
        <v>1934</v>
      </c>
      <c r="K96">
        <v>2170</v>
      </c>
      <c r="L96">
        <v>2361</v>
      </c>
      <c r="M96">
        <v>2611</v>
      </c>
      <c r="Q96" s="13" t="s">
        <v>586</v>
      </c>
      <c r="R96">
        <f t="shared" si="97"/>
        <v>-37.25</v>
      </c>
      <c r="S96">
        <f t="shared" si="73"/>
        <v>-97</v>
      </c>
      <c r="T96">
        <f t="shared" si="74"/>
        <v>-51.75</v>
      </c>
      <c r="U96">
        <f t="shared" si="75"/>
        <v>11.25</v>
      </c>
      <c r="V96">
        <f t="shared" si="76"/>
        <v>133.25</v>
      </c>
      <c r="W96">
        <f t="shared" si="77"/>
        <v>309.25</v>
      </c>
      <c r="X96">
        <f t="shared" si="78"/>
        <v>482</v>
      </c>
      <c r="Y96">
        <f t="shared" si="79"/>
        <v>647.5</v>
      </c>
      <c r="Z96">
        <f t="shared" si="80"/>
        <v>831.5</v>
      </c>
      <c r="AA96">
        <f t="shared" si="81"/>
        <v>1034.5</v>
      </c>
      <c r="AB96">
        <f t="shared" si="82"/>
        <v>1185.5</v>
      </c>
      <c r="AC96">
        <f t="shared" si="83"/>
        <v>1396.75</v>
      </c>
      <c r="AD96" s="13" t="s">
        <v>586</v>
      </c>
      <c r="AE96">
        <f>SLOPE(T96:W96,$T$3:$W$3)</f>
        <v>24.1</v>
      </c>
      <c r="AG96" s="17">
        <f t="shared" si="84"/>
        <v>0.95786647492075649</v>
      </c>
      <c r="AW96" s="13" t="s">
        <v>586</v>
      </c>
      <c r="AX96">
        <v>0</v>
      </c>
      <c r="AY96">
        <v>-2</v>
      </c>
      <c r="AZ96">
        <v>-3</v>
      </c>
      <c r="BA96">
        <v>-3</v>
      </c>
      <c r="BB96">
        <v>-3</v>
      </c>
      <c r="BC96">
        <v>-3</v>
      </c>
      <c r="BD96">
        <v>-3</v>
      </c>
      <c r="BE96">
        <v>-2</v>
      </c>
      <c r="BF96">
        <v>-2</v>
      </c>
      <c r="BG96">
        <v>-2</v>
      </c>
      <c r="BH96">
        <v>-1</v>
      </c>
      <c r="BI96">
        <v>-2</v>
      </c>
      <c r="BM96" s="13" t="s">
        <v>586</v>
      </c>
      <c r="BN96">
        <f t="shared" si="59"/>
        <v>-104.25</v>
      </c>
      <c r="BO96">
        <f t="shared" si="60"/>
        <v>-137.75</v>
      </c>
      <c r="BP96">
        <f t="shared" si="61"/>
        <v>-178.25</v>
      </c>
      <c r="BQ96">
        <f t="shared" si="62"/>
        <v>-215</v>
      </c>
      <c r="BR96">
        <f t="shared" si="63"/>
        <v>-242.75</v>
      </c>
      <c r="BS96">
        <f t="shared" si="64"/>
        <v>-265.5</v>
      </c>
      <c r="BT96">
        <f t="shared" si="65"/>
        <v>-289.75</v>
      </c>
      <c r="BU96">
        <f t="shared" si="66"/>
        <v>-308.25</v>
      </c>
      <c r="BV96">
        <f t="shared" si="67"/>
        <v>-331</v>
      </c>
      <c r="BW96">
        <f t="shared" si="68"/>
        <v>-350</v>
      </c>
      <c r="BX96">
        <f t="shared" si="69"/>
        <v>-369</v>
      </c>
      <c r="BY96">
        <f t="shared" si="70"/>
        <v>-383.5</v>
      </c>
      <c r="BZ96" s="13" t="s">
        <v>586</v>
      </c>
      <c r="CA96">
        <f t="shared" si="71"/>
        <v>-5.79</v>
      </c>
      <c r="CC96" s="17">
        <f t="shared" si="72"/>
        <v>0.98825558257793533</v>
      </c>
      <c r="CS96" s="13" t="s">
        <v>586</v>
      </c>
      <c r="CT96" s="18">
        <v>3834</v>
      </c>
      <c r="CU96" s="19">
        <v>4704</v>
      </c>
      <c r="CV96" s="20">
        <v>5519</v>
      </c>
      <c r="CW96" s="20">
        <v>6339</v>
      </c>
      <c r="CX96" s="20">
        <v>7139</v>
      </c>
      <c r="CY96" s="20">
        <v>8060</v>
      </c>
      <c r="CZ96" s="20">
        <v>8983</v>
      </c>
      <c r="DA96" s="20">
        <v>9999</v>
      </c>
      <c r="DB96" s="20">
        <v>11715</v>
      </c>
      <c r="DC96" s="20">
        <v>12862</v>
      </c>
      <c r="DD96" s="20">
        <v>14137</v>
      </c>
      <c r="DE96" s="21">
        <v>15494</v>
      </c>
      <c r="DI96" s="13" t="s">
        <v>586</v>
      </c>
      <c r="DJ96">
        <f t="shared" si="98"/>
        <v>3251.75</v>
      </c>
      <c r="DK96">
        <f t="shared" si="85"/>
        <v>4032</v>
      </c>
      <c r="DL96">
        <f t="shared" si="86"/>
        <v>4763.25</v>
      </c>
      <c r="DM96">
        <f t="shared" si="87"/>
        <v>5509.25</v>
      </c>
      <c r="DN96">
        <f t="shared" si="88"/>
        <v>6233.25</v>
      </c>
      <c r="DO96">
        <f t="shared" si="89"/>
        <v>7103.25</v>
      </c>
      <c r="DP96">
        <f t="shared" si="90"/>
        <v>7983</v>
      </c>
      <c r="DQ96">
        <f t="shared" si="91"/>
        <v>8946.5</v>
      </c>
      <c r="DR96">
        <f t="shared" si="92"/>
        <v>10612.5</v>
      </c>
      <c r="DS96">
        <f t="shared" si="93"/>
        <v>11726.5</v>
      </c>
      <c r="DT96">
        <f t="shared" si="94"/>
        <v>12961.5</v>
      </c>
      <c r="DU96">
        <f t="shared" si="95"/>
        <v>14279.75</v>
      </c>
      <c r="DV96" s="13" t="s">
        <v>586</v>
      </c>
      <c r="DW96">
        <f>SLOPE(DL96:DO96,$T$3:$W$3)</f>
        <v>154.88</v>
      </c>
      <c r="DY96" s="17">
        <f t="shared" si="96"/>
        <v>0.99825044311543121</v>
      </c>
    </row>
    <row r="97" spans="1:129" x14ac:dyDescent="0.25">
      <c r="A97" s="13" t="s">
        <v>587</v>
      </c>
      <c r="B97">
        <v>528</v>
      </c>
      <c r="C97">
        <v>651</v>
      </c>
      <c r="D97">
        <v>852</v>
      </c>
      <c r="E97">
        <v>1120</v>
      </c>
      <c r="F97">
        <v>1471</v>
      </c>
      <c r="G97">
        <v>1812</v>
      </c>
      <c r="H97">
        <v>2181</v>
      </c>
      <c r="I97">
        <v>2493</v>
      </c>
      <c r="J97">
        <v>2907</v>
      </c>
      <c r="K97">
        <v>3236</v>
      </c>
      <c r="L97">
        <v>3522</v>
      </c>
      <c r="M97">
        <v>3834</v>
      </c>
      <c r="Q97" s="13" t="s">
        <v>587</v>
      </c>
      <c r="R97">
        <f t="shared" si="97"/>
        <v>-54.25</v>
      </c>
      <c r="S97">
        <f t="shared" si="73"/>
        <v>-21</v>
      </c>
      <c r="T97">
        <f t="shared" si="74"/>
        <v>96.25</v>
      </c>
      <c r="U97">
        <f t="shared" si="75"/>
        <v>290.25</v>
      </c>
      <c r="V97">
        <f t="shared" si="76"/>
        <v>565.25</v>
      </c>
      <c r="W97">
        <f t="shared" si="77"/>
        <v>855.25</v>
      </c>
      <c r="X97">
        <f t="shared" si="78"/>
        <v>1181</v>
      </c>
      <c r="Y97">
        <f t="shared" si="79"/>
        <v>1440.5</v>
      </c>
      <c r="Z97">
        <f t="shared" si="80"/>
        <v>1804.5</v>
      </c>
      <c r="AA97">
        <f t="shared" si="81"/>
        <v>2100.5</v>
      </c>
      <c r="AB97">
        <f t="shared" si="82"/>
        <v>2346.5</v>
      </c>
      <c r="AC97">
        <f t="shared" si="83"/>
        <v>2619.75</v>
      </c>
      <c r="AD97" s="13" t="s">
        <v>587</v>
      </c>
      <c r="AE97">
        <f t="shared" si="99"/>
        <v>51.04</v>
      </c>
      <c r="AG97" s="17">
        <f t="shared" si="84"/>
        <v>0.99231526373047052</v>
      </c>
      <c r="AW97" s="13" t="s">
        <v>587</v>
      </c>
      <c r="AX97">
        <v>0</v>
      </c>
      <c r="AY97">
        <v>-2</v>
      </c>
      <c r="AZ97">
        <v>-3</v>
      </c>
      <c r="BA97">
        <v>-3</v>
      </c>
      <c r="BB97">
        <v>-3</v>
      </c>
      <c r="BC97">
        <v>-3</v>
      </c>
      <c r="BD97">
        <v>-2</v>
      </c>
      <c r="BE97">
        <v>-2</v>
      </c>
      <c r="BF97">
        <v>-2</v>
      </c>
      <c r="BG97">
        <v>-2</v>
      </c>
      <c r="BH97">
        <v>-1</v>
      </c>
      <c r="BI97">
        <v>-2</v>
      </c>
      <c r="BM97" s="13" t="s">
        <v>587</v>
      </c>
      <c r="BN97">
        <f t="shared" si="59"/>
        <v>-104.25</v>
      </c>
      <c r="BO97">
        <f t="shared" si="60"/>
        <v>-137.75</v>
      </c>
      <c r="BP97">
        <f t="shared" si="61"/>
        <v>-178.25</v>
      </c>
      <c r="BQ97">
        <f t="shared" si="62"/>
        <v>-215</v>
      </c>
      <c r="BR97">
        <f t="shared" si="63"/>
        <v>-242.75</v>
      </c>
      <c r="BS97">
        <f t="shared" si="64"/>
        <v>-265.5</v>
      </c>
      <c r="BT97">
        <f t="shared" si="65"/>
        <v>-288.75</v>
      </c>
      <c r="BU97">
        <f t="shared" si="66"/>
        <v>-308.25</v>
      </c>
      <c r="BV97">
        <f t="shared" si="67"/>
        <v>-331</v>
      </c>
      <c r="BW97">
        <f t="shared" si="68"/>
        <v>-350</v>
      </c>
      <c r="BX97">
        <f t="shared" si="69"/>
        <v>-369</v>
      </c>
      <c r="BY97">
        <f t="shared" si="70"/>
        <v>-383.5</v>
      </c>
      <c r="BZ97" s="13" t="s">
        <v>587</v>
      </c>
      <c r="CA97">
        <f t="shared" si="71"/>
        <v>-5.79</v>
      </c>
      <c r="CC97" s="17">
        <f t="shared" si="72"/>
        <v>0.98825558257793533</v>
      </c>
      <c r="CS97" s="13" t="s">
        <v>587</v>
      </c>
      <c r="CT97" s="18">
        <v>3386</v>
      </c>
      <c r="CU97" s="19">
        <v>4200</v>
      </c>
      <c r="CV97" s="20">
        <v>5421</v>
      </c>
      <c r="CW97" s="20">
        <v>6139</v>
      </c>
      <c r="CX97" s="20">
        <v>6823</v>
      </c>
      <c r="CY97" s="20">
        <v>7581</v>
      </c>
      <c r="CZ97" s="20">
        <v>8319</v>
      </c>
      <c r="DA97" s="20">
        <v>9101</v>
      </c>
      <c r="DB97" s="20">
        <v>9993</v>
      </c>
      <c r="DC97" s="20">
        <v>10833</v>
      </c>
      <c r="DD97" s="20">
        <v>11709</v>
      </c>
      <c r="DE97" s="21">
        <v>12715</v>
      </c>
      <c r="DI97" s="13" t="s">
        <v>587</v>
      </c>
      <c r="DJ97">
        <f t="shared" si="98"/>
        <v>2803.75</v>
      </c>
      <c r="DK97">
        <f t="shared" si="85"/>
        <v>3528</v>
      </c>
      <c r="DL97">
        <f t="shared" si="86"/>
        <v>4665.25</v>
      </c>
      <c r="DM97">
        <f t="shared" si="87"/>
        <v>5309.25</v>
      </c>
      <c r="DN97">
        <f t="shared" si="88"/>
        <v>5917.25</v>
      </c>
      <c r="DO97">
        <f t="shared" si="89"/>
        <v>6624.25</v>
      </c>
      <c r="DP97">
        <f t="shared" si="90"/>
        <v>7319</v>
      </c>
      <c r="DQ97">
        <f t="shared" si="91"/>
        <v>8048.5</v>
      </c>
      <c r="DR97">
        <f t="shared" si="92"/>
        <v>8890.5</v>
      </c>
      <c r="DS97">
        <f t="shared" si="93"/>
        <v>9697.5</v>
      </c>
      <c r="DT97">
        <f t="shared" si="94"/>
        <v>10533.5</v>
      </c>
      <c r="DU97">
        <f t="shared" si="95"/>
        <v>11500.75</v>
      </c>
      <c r="DV97" s="13" t="s">
        <v>587</v>
      </c>
      <c r="DW97">
        <f t="shared" si="100"/>
        <v>129.69999999999999</v>
      </c>
      <c r="DY97" s="17">
        <f t="shared" si="96"/>
        <v>0.99909558042438851</v>
      </c>
    </row>
    <row r="98" spans="1:129" x14ac:dyDescent="0.25">
      <c r="A98" s="13" t="s">
        <v>588</v>
      </c>
      <c r="B98">
        <v>560</v>
      </c>
      <c r="C98">
        <v>679</v>
      </c>
      <c r="D98">
        <v>876</v>
      </c>
      <c r="E98">
        <v>1182</v>
      </c>
      <c r="F98">
        <v>1565</v>
      </c>
      <c r="G98">
        <v>1963</v>
      </c>
      <c r="H98">
        <v>2379</v>
      </c>
      <c r="I98">
        <v>2773</v>
      </c>
      <c r="J98">
        <v>3122</v>
      </c>
      <c r="K98">
        <v>3488</v>
      </c>
      <c r="L98">
        <v>3734</v>
      </c>
      <c r="M98">
        <v>4024</v>
      </c>
      <c r="Q98" s="13" t="s">
        <v>588</v>
      </c>
      <c r="R98">
        <f t="shared" si="97"/>
        <v>-22.25</v>
      </c>
      <c r="S98">
        <f t="shared" si="73"/>
        <v>7</v>
      </c>
      <c r="T98">
        <f t="shared" si="74"/>
        <v>120.25</v>
      </c>
      <c r="U98">
        <f t="shared" si="75"/>
        <v>352.25</v>
      </c>
      <c r="V98">
        <f t="shared" si="76"/>
        <v>659.25</v>
      </c>
      <c r="W98">
        <f t="shared" si="77"/>
        <v>1006.25</v>
      </c>
      <c r="X98">
        <f t="shared" si="78"/>
        <v>1379</v>
      </c>
      <c r="Y98">
        <f t="shared" si="79"/>
        <v>1720.5</v>
      </c>
      <c r="Z98">
        <f t="shared" si="80"/>
        <v>2019.5</v>
      </c>
      <c r="AA98">
        <f t="shared" si="81"/>
        <v>2352.5</v>
      </c>
      <c r="AB98">
        <f t="shared" si="82"/>
        <v>2558.5</v>
      </c>
      <c r="AC98">
        <f t="shared" si="83"/>
        <v>2809.75</v>
      </c>
      <c r="AD98" s="13" t="s">
        <v>588</v>
      </c>
      <c r="AE98">
        <f t="shared" si="99"/>
        <v>59.3</v>
      </c>
      <c r="AG98" s="17">
        <f t="shared" si="84"/>
        <v>0.99239719706612017</v>
      </c>
      <c r="AW98" s="13" t="s">
        <v>588</v>
      </c>
      <c r="AX98">
        <v>0</v>
      </c>
      <c r="AY98">
        <v>-2</v>
      </c>
      <c r="AZ98">
        <v>-3</v>
      </c>
      <c r="BA98">
        <v>-3</v>
      </c>
      <c r="BB98">
        <v>-3</v>
      </c>
      <c r="BC98">
        <v>-3</v>
      </c>
      <c r="BD98">
        <v>-3</v>
      </c>
      <c r="BE98">
        <v>-3</v>
      </c>
      <c r="BF98">
        <v>-2</v>
      </c>
      <c r="BG98">
        <v>-2</v>
      </c>
      <c r="BH98">
        <v>-2</v>
      </c>
      <c r="BI98">
        <v>-2</v>
      </c>
      <c r="BM98" s="13" t="s">
        <v>588</v>
      </c>
      <c r="BN98">
        <f t="shared" si="59"/>
        <v>-104.25</v>
      </c>
      <c r="BO98">
        <f t="shared" si="60"/>
        <v>-137.75</v>
      </c>
      <c r="BP98">
        <f t="shared" si="61"/>
        <v>-178.25</v>
      </c>
      <c r="BQ98">
        <f t="shared" si="62"/>
        <v>-215</v>
      </c>
      <c r="BR98">
        <f t="shared" si="63"/>
        <v>-242.75</v>
      </c>
      <c r="BS98">
        <f t="shared" si="64"/>
        <v>-265.5</v>
      </c>
      <c r="BT98">
        <f t="shared" si="65"/>
        <v>-289.75</v>
      </c>
      <c r="BU98">
        <f t="shared" si="66"/>
        <v>-309.25</v>
      </c>
      <c r="BV98">
        <f t="shared" si="67"/>
        <v>-331</v>
      </c>
      <c r="BW98">
        <f t="shared" si="68"/>
        <v>-350</v>
      </c>
      <c r="BX98">
        <f t="shared" si="69"/>
        <v>-370</v>
      </c>
      <c r="BY98">
        <f t="shared" si="70"/>
        <v>-383.5</v>
      </c>
      <c r="BZ98" s="13" t="s">
        <v>588</v>
      </c>
      <c r="CA98">
        <f t="shared" si="71"/>
        <v>-5.79</v>
      </c>
      <c r="CC98" s="17">
        <f t="shared" si="72"/>
        <v>0.98825558257793533</v>
      </c>
      <c r="CS98" s="13" t="s">
        <v>588</v>
      </c>
      <c r="CT98" s="18">
        <v>4325</v>
      </c>
      <c r="CU98" s="19">
        <v>5249</v>
      </c>
      <c r="CV98" s="20">
        <v>6032</v>
      </c>
      <c r="CW98" s="20">
        <v>6762</v>
      </c>
      <c r="CX98" s="20">
        <v>7496</v>
      </c>
      <c r="CY98" s="20">
        <v>8156</v>
      </c>
      <c r="CZ98" s="20">
        <v>8853</v>
      </c>
      <c r="DA98" s="20">
        <v>9580</v>
      </c>
      <c r="DB98" s="20">
        <v>10247</v>
      </c>
      <c r="DC98" s="20">
        <v>10986</v>
      </c>
      <c r="DD98" s="20">
        <v>11724</v>
      </c>
      <c r="DE98" s="21">
        <v>12582</v>
      </c>
      <c r="DI98" s="13" t="s">
        <v>588</v>
      </c>
      <c r="DJ98">
        <f t="shared" si="98"/>
        <v>3742.75</v>
      </c>
      <c r="DK98">
        <f t="shared" si="85"/>
        <v>4577</v>
      </c>
      <c r="DL98">
        <f t="shared" si="86"/>
        <v>5276.25</v>
      </c>
      <c r="DM98">
        <f t="shared" si="87"/>
        <v>5932.25</v>
      </c>
      <c r="DN98">
        <f t="shared" si="88"/>
        <v>6590.25</v>
      </c>
      <c r="DO98">
        <f t="shared" si="89"/>
        <v>7199.25</v>
      </c>
      <c r="DP98">
        <f t="shared" si="90"/>
        <v>7853</v>
      </c>
      <c r="DQ98">
        <f t="shared" si="91"/>
        <v>8527.5</v>
      </c>
      <c r="DR98">
        <f t="shared" si="92"/>
        <v>9144.5</v>
      </c>
      <c r="DS98">
        <f t="shared" si="93"/>
        <v>9850.5</v>
      </c>
      <c r="DT98">
        <f t="shared" si="94"/>
        <v>10548.5</v>
      </c>
      <c r="DU98">
        <f t="shared" si="95"/>
        <v>11367.75</v>
      </c>
      <c r="DV98" s="13" t="s">
        <v>588</v>
      </c>
      <c r="DW98">
        <f t="shared" si="100"/>
        <v>128.54</v>
      </c>
      <c r="DY98" s="17">
        <f t="shared" si="96"/>
        <v>0.99966974810609155</v>
      </c>
    </row>
    <row r="99" spans="1:129" x14ac:dyDescent="0.25">
      <c r="A99" s="13" t="s">
        <v>589</v>
      </c>
      <c r="B99">
        <v>560</v>
      </c>
      <c r="C99">
        <v>662</v>
      </c>
      <c r="D99">
        <v>890</v>
      </c>
      <c r="E99">
        <v>1239</v>
      </c>
      <c r="F99">
        <v>1611</v>
      </c>
      <c r="G99">
        <v>2038</v>
      </c>
      <c r="H99">
        <v>2528</v>
      </c>
      <c r="I99">
        <v>2851</v>
      </c>
      <c r="J99">
        <v>3254</v>
      </c>
      <c r="K99">
        <v>3585</v>
      </c>
      <c r="L99">
        <v>3857</v>
      </c>
      <c r="M99">
        <v>4222</v>
      </c>
      <c r="Q99" s="13" t="s">
        <v>589</v>
      </c>
      <c r="R99">
        <f t="shared" si="97"/>
        <v>-22.25</v>
      </c>
      <c r="S99">
        <f t="shared" si="73"/>
        <v>-10</v>
      </c>
      <c r="T99">
        <f t="shared" si="74"/>
        <v>134.25</v>
      </c>
      <c r="U99">
        <f t="shared" si="75"/>
        <v>409.25</v>
      </c>
      <c r="V99">
        <f t="shared" si="76"/>
        <v>705.25</v>
      </c>
      <c r="W99">
        <f t="shared" si="77"/>
        <v>1081.25</v>
      </c>
      <c r="X99">
        <f t="shared" si="78"/>
        <v>1528</v>
      </c>
      <c r="Y99">
        <f t="shared" si="79"/>
        <v>1798.5</v>
      </c>
      <c r="Z99">
        <f t="shared" si="80"/>
        <v>2151.5</v>
      </c>
      <c r="AA99">
        <f t="shared" si="81"/>
        <v>2449.5</v>
      </c>
      <c r="AB99">
        <f t="shared" si="82"/>
        <v>2681.5</v>
      </c>
      <c r="AC99">
        <f t="shared" si="83"/>
        <v>3007.75</v>
      </c>
      <c r="AD99" s="13" t="s">
        <v>589</v>
      </c>
      <c r="AE99">
        <f>SLOPE(T99:W99,$T$3:$W$3)</f>
        <v>62.74</v>
      </c>
      <c r="AG99" s="17">
        <f t="shared" si="84"/>
        <v>0.99449372451745843</v>
      </c>
      <c r="AW99" s="13" t="s">
        <v>589</v>
      </c>
      <c r="AX99">
        <v>0</v>
      </c>
      <c r="AY99">
        <v>-2</v>
      </c>
      <c r="AZ99">
        <v>-3</v>
      </c>
      <c r="BA99">
        <v>-3</v>
      </c>
      <c r="BB99">
        <v>-3</v>
      </c>
      <c r="BC99">
        <v>-3</v>
      </c>
      <c r="BD99">
        <v>-2</v>
      </c>
      <c r="BE99">
        <v>-2</v>
      </c>
      <c r="BF99">
        <v>-2</v>
      </c>
      <c r="BG99">
        <v>-2</v>
      </c>
      <c r="BH99">
        <v>-1</v>
      </c>
      <c r="BI99">
        <v>-2</v>
      </c>
      <c r="BM99" s="13" t="s">
        <v>589</v>
      </c>
      <c r="BN99">
        <f t="shared" si="59"/>
        <v>-104.25</v>
      </c>
      <c r="BO99">
        <f t="shared" si="60"/>
        <v>-137.75</v>
      </c>
      <c r="BP99">
        <f t="shared" si="61"/>
        <v>-178.25</v>
      </c>
      <c r="BQ99">
        <f t="shared" si="62"/>
        <v>-215</v>
      </c>
      <c r="BR99">
        <f t="shared" si="63"/>
        <v>-242.75</v>
      </c>
      <c r="BS99">
        <f t="shared" si="64"/>
        <v>-265.5</v>
      </c>
      <c r="BT99">
        <f t="shared" si="65"/>
        <v>-288.75</v>
      </c>
      <c r="BU99">
        <f t="shared" si="66"/>
        <v>-308.25</v>
      </c>
      <c r="BV99">
        <f t="shared" si="67"/>
        <v>-331</v>
      </c>
      <c r="BW99">
        <f t="shared" si="68"/>
        <v>-350</v>
      </c>
      <c r="BX99">
        <f t="shared" si="69"/>
        <v>-369</v>
      </c>
      <c r="BY99">
        <f t="shared" si="70"/>
        <v>-383.5</v>
      </c>
      <c r="BZ99" s="13" t="s">
        <v>589</v>
      </c>
      <c r="CA99">
        <f t="shared" si="71"/>
        <v>-5.79</v>
      </c>
      <c r="CC99" s="17">
        <f t="shared" si="72"/>
        <v>0.98825558257793533</v>
      </c>
      <c r="CS99" s="13" t="s">
        <v>589</v>
      </c>
      <c r="CT99" s="18">
        <v>4818</v>
      </c>
      <c r="CU99" s="19">
        <v>5898</v>
      </c>
      <c r="CV99" s="20">
        <v>6708</v>
      </c>
      <c r="CW99" s="20">
        <v>7395</v>
      </c>
      <c r="CX99" s="20">
        <v>8059</v>
      </c>
      <c r="CY99" s="20">
        <v>8688</v>
      </c>
      <c r="CZ99" s="20">
        <v>9889</v>
      </c>
      <c r="DA99" s="20">
        <v>10536</v>
      </c>
      <c r="DB99" s="20">
        <v>11137</v>
      </c>
      <c r="DC99" s="20">
        <v>11749</v>
      </c>
      <c r="DD99" s="20">
        <v>12364</v>
      </c>
      <c r="DE99" s="21">
        <v>12956</v>
      </c>
      <c r="DI99" s="13" t="s">
        <v>589</v>
      </c>
      <c r="DJ99">
        <f t="shared" si="98"/>
        <v>4235.75</v>
      </c>
      <c r="DK99">
        <f t="shared" si="85"/>
        <v>5226</v>
      </c>
      <c r="DL99">
        <f t="shared" si="86"/>
        <v>5952.25</v>
      </c>
      <c r="DM99">
        <f t="shared" si="87"/>
        <v>6565.25</v>
      </c>
      <c r="DN99">
        <f t="shared" si="88"/>
        <v>7153.25</v>
      </c>
      <c r="DO99">
        <f t="shared" si="89"/>
        <v>7731.25</v>
      </c>
      <c r="DP99">
        <f t="shared" si="90"/>
        <v>8889</v>
      </c>
      <c r="DQ99">
        <f t="shared" si="91"/>
        <v>9483.5</v>
      </c>
      <c r="DR99">
        <f t="shared" si="92"/>
        <v>10034.5</v>
      </c>
      <c r="DS99">
        <f t="shared" si="93"/>
        <v>10613.5</v>
      </c>
      <c r="DT99">
        <f t="shared" si="94"/>
        <v>11188.5</v>
      </c>
      <c r="DU99">
        <f t="shared" si="95"/>
        <v>11741.75</v>
      </c>
      <c r="DV99" s="13" t="s">
        <v>589</v>
      </c>
      <c r="DW99">
        <f>SLOPE(DL99:DO99,$T$3:$W$3)</f>
        <v>118.5</v>
      </c>
      <c r="DY99" s="17">
        <f t="shared" si="96"/>
        <v>0.99981915001933097</v>
      </c>
    </row>
    <row r="103" spans="1:129" x14ac:dyDescent="0.25">
      <c r="A103" s="13" t="s">
        <v>471</v>
      </c>
      <c r="B103" s="13">
        <v>1</v>
      </c>
      <c r="C103" s="13">
        <v>2</v>
      </c>
      <c r="D103" s="13">
        <v>3</v>
      </c>
      <c r="E103" s="13">
        <v>4</v>
      </c>
      <c r="F103" s="13">
        <v>5</v>
      </c>
      <c r="G103" s="13">
        <v>6</v>
      </c>
      <c r="H103" s="13">
        <v>7</v>
      </c>
      <c r="I103" s="13">
        <v>8</v>
      </c>
      <c r="J103" s="13">
        <v>9</v>
      </c>
      <c r="K103" s="13">
        <v>10</v>
      </c>
      <c r="L103" s="13">
        <v>11</v>
      </c>
      <c r="M103" s="13">
        <v>12</v>
      </c>
      <c r="O103" t="s">
        <v>472</v>
      </c>
      <c r="Q103" s="13" t="s">
        <v>471</v>
      </c>
      <c r="R103" s="13">
        <v>1</v>
      </c>
      <c r="S103" s="13">
        <v>2</v>
      </c>
      <c r="T103" s="13">
        <v>3</v>
      </c>
      <c r="U103" s="13">
        <v>4</v>
      </c>
      <c r="V103" s="13">
        <v>5</v>
      </c>
      <c r="W103" s="13">
        <v>6</v>
      </c>
      <c r="X103" s="13">
        <v>7</v>
      </c>
      <c r="Y103" s="13">
        <v>8</v>
      </c>
      <c r="Z103" s="13">
        <v>9</v>
      </c>
      <c r="AA103" s="13">
        <v>10</v>
      </c>
      <c r="AB103" s="13">
        <v>11</v>
      </c>
      <c r="AC103" s="13">
        <v>12</v>
      </c>
      <c r="AE103" t="s">
        <v>473</v>
      </c>
      <c r="AG103" t="s">
        <v>474</v>
      </c>
      <c r="AI103" t="s">
        <v>590</v>
      </c>
      <c r="AW103" s="13" t="s">
        <v>477</v>
      </c>
      <c r="AX103">
        <v>0</v>
      </c>
      <c r="AY103">
        <v>300</v>
      </c>
      <c r="AZ103">
        <v>600</v>
      </c>
      <c r="BA103">
        <v>900</v>
      </c>
      <c r="BB103">
        <v>1200</v>
      </c>
      <c r="BC103">
        <v>1500</v>
      </c>
      <c r="BD103">
        <v>1800</v>
      </c>
      <c r="BE103">
        <v>2100.1</v>
      </c>
      <c r="BF103">
        <v>2400.1</v>
      </c>
      <c r="BG103">
        <v>2700.1</v>
      </c>
      <c r="BH103">
        <v>3000.1</v>
      </c>
      <c r="BI103">
        <v>3300.1</v>
      </c>
      <c r="BM103" s="13" t="s">
        <v>477</v>
      </c>
      <c r="BN103">
        <v>0</v>
      </c>
      <c r="BO103">
        <v>300</v>
      </c>
      <c r="BP103">
        <v>600</v>
      </c>
      <c r="BQ103">
        <v>900</v>
      </c>
      <c r="BR103">
        <v>1200</v>
      </c>
      <c r="BS103">
        <v>1500</v>
      </c>
      <c r="BT103">
        <v>1800</v>
      </c>
      <c r="BU103">
        <v>2100.1</v>
      </c>
      <c r="BV103">
        <v>2400.1</v>
      </c>
      <c r="BW103">
        <v>2700.1</v>
      </c>
      <c r="BX103">
        <v>3000.1</v>
      </c>
      <c r="BY103">
        <v>3300.1</v>
      </c>
      <c r="CS103" s="13" t="s">
        <v>471</v>
      </c>
      <c r="CT103" s="13">
        <v>1</v>
      </c>
      <c r="CU103" s="13">
        <v>2</v>
      </c>
      <c r="CV103" s="13">
        <v>3</v>
      </c>
      <c r="CW103" s="13">
        <v>4</v>
      </c>
      <c r="CX103" s="13">
        <v>5</v>
      </c>
      <c r="CY103" s="13">
        <v>6</v>
      </c>
      <c r="CZ103" s="13">
        <v>7</v>
      </c>
      <c r="DA103" s="13">
        <v>8</v>
      </c>
      <c r="DB103" s="13">
        <v>9</v>
      </c>
      <c r="DC103" s="13">
        <v>10</v>
      </c>
      <c r="DD103" s="13">
        <v>11</v>
      </c>
      <c r="DE103" s="13">
        <v>12</v>
      </c>
      <c r="DG103" t="s">
        <v>472</v>
      </c>
      <c r="DI103" s="13" t="s">
        <v>471</v>
      </c>
      <c r="DJ103" s="13">
        <v>1</v>
      </c>
      <c r="DK103" s="13">
        <v>2</v>
      </c>
      <c r="DL103" s="13">
        <v>3</v>
      </c>
      <c r="DM103" s="13">
        <v>4</v>
      </c>
      <c r="DN103" s="13">
        <v>5</v>
      </c>
      <c r="DO103" s="13">
        <v>6</v>
      </c>
      <c r="DP103" s="13">
        <v>7</v>
      </c>
      <c r="DQ103" s="13">
        <v>8</v>
      </c>
      <c r="DR103" s="13">
        <v>9</v>
      </c>
      <c r="DS103" s="13">
        <v>10</v>
      </c>
      <c r="DT103" s="13">
        <v>11</v>
      </c>
      <c r="DU103" s="13">
        <v>12</v>
      </c>
      <c r="DW103" t="s">
        <v>473</v>
      </c>
      <c r="DY103" t="s">
        <v>474</v>
      </c>
    </row>
    <row r="104" spans="1:129" x14ac:dyDescent="0.25">
      <c r="A104" s="13" t="s">
        <v>477</v>
      </c>
      <c r="B104">
        <v>0</v>
      </c>
      <c r="C104">
        <v>300</v>
      </c>
      <c r="D104">
        <v>600</v>
      </c>
      <c r="E104">
        <v>900</v>
      </c>
      <c r="F104">
        <v>1200</v>
      </c>
      <c r="G104">
        <v>1500.1</v>
      </c>
      <c r="H104">
        <v>1800.1</v>
      </c>
      <c r="I104">
        <v>2100.1</v>
      </c>
      <c r="J104">
        <v>2400.1</v>
      </c>
      <c r="K104">
        <v>2700.1</v>
      </c>
      <c r="L104">
        <v>3000.1</v>
      </c>
      <c r="M104">
        <v>3300.1</v>
      </c>
      <c r="Q104" s="13" t="s">
        <v>477</v>
      </c>
      <c r="R104">
        <v>0</v>
      </c>
      <c r="S104">
        <v>300</v>
      </c>
      <c r="T104">
        <v>600</v>
      </c>
      <c r="U104">
        <v>900</v>
      </c>
      <c r="V104">
        <v>1200</v>
      </c>
      <c r="W104">
        <v>1500</v>
      </c>
      <c r="X104">
        <v>1800</v>
      </c>
      <c r="Y104">
        <v>2100.1</v>
      </c>
      <c r="Z104">
        <v>2400.1</v>
      </c>
      <c r="AA104">
        <v>2700.1</v>
      </c>
      <c r="AB104">
        <v>3000.1</v>
      </c>
      <c r="AC104">
        <v>3300.1</v>
      </c>
      <c r="AJ104" s="23">
        <v>1</v>
      </c>
      <c r="AK104" s="23">
        <v>2</v>
      </c>
      <c r="AL104" s="23">
        <v>3</v>
      </c>
      <c r="AM104" s="23">
        <v>4</v>
      </c>
      <c r="AN104" s="23">
        <v>5</v>
      </c>
      <c r="AO104" s="23">
        <v>6</v>
      </c>
      <c r="AP104" s="23">
        <v>7</v>
      </c>
      <c r="AQ104" s="23">
        <v>8</v>
      </c>
      <c r="AR104" s="23">
        <v>9</v>
      </c>
      <c r="AS104" s="23">
        <v>10</v>
      </c>
      <c r="AT104" s="23">
        <v>11</v>
      </c>
      <c r="AU104" s="23">
        <v>12</v>
      </c>
      <c r="AW104" s="13" t="s">
        <v>478</v>
      </c>
      <c r="AX104">
        <v>25.4</v>
      </c>
      <c r="AY104">
        <v>25.4</v>
      </c>
      <c r="AZ104">
        <v>25.4</v>
      </c>
      <c r="BA104">
        <v>25.4</v>
      </c>
      <c r="BB104">
        <v>25.4</v>
      </c>
      <c r="BC104">
        <v>25.3</v>
      </c>
      <c r="BD104">
        <v>25.3</v>
      </c>
      <c r="BE104">
        <v>25.4</v>
      </c>
      <c r="BF104">
        <v>25.4</v>
      </c>
      <c r="BG104">
        <v>25.4</v>
      </c>
      <c r="BH104">
        <v>25.4</v>
      </c>
      <c r="BI104">
        <v>25.4</v>
      </c>
      <c r="BM104" s="13" t="s">
        <v>479</v>
      </c>
      <c r="BN104">
        <f>BN103/60</f>
        <v>0</v>
      </c>
      <c r="BO104">
        <f t="shared" ref="BO104:BY104" si="101">BO103/60</f>
        <v>5</v>
      </c>
      <c r="BP104">
        <f t="shared" si="101"/>
        <v>10</v>
      </c>
      <c r="BQ104">
        <f t="shared" si="101"/>
        <v>15</v>
      </c>
      <c r="BR104">
        <f t="shared" si="101"/>
        <v>20</v>
      </c>
      <c r="BS104">
        <f t="shared" si="101"/>
        <v>25</v>
      </c>
      <c r="BT104">
        <f t="shared" si="101"/>
        <v>30</v>
      </c>
      <c r="BU104" s="15">
        <f t="shared" si="101"/>
        <v>35.001666666666665</v>
      </c>
      <c r="BV104" s="15">
        <f t="shared" si="101"/>
        <v>40.001666666666665</v>
      </c>
      <c r="BW104" s="15">
        <f t="shared" si="101"/>
        <v>45.001666666666665</v>
      </c>
      <c r="BX104" s="15">
        <f t="shared" si="101"/>
        <v>50.001666666666665</v>
      </c>
      <c r="BY104" s="15">
        <f t="shared" si="101"/>
        <v>55.001666666666665</v>
      </c>
      <c r="CS104" s="13" t="s">
        <v>477</v>
      </c>
      <c r="CT104">
        <v>0</v>
      </c>
      <c r="CU104">
        <v>300</v>
      </c>
      <c r="CV104">
        <v>600</v>
      </c>
      <c r="CW104">
        <v>900</v>
      </c>
      <c r="CX104">
        <v>1200</v>
      </c>
      <c r="CY104">
        <v>1500</v>
      </c>
      <c r="CZ104">
        <v>1800</v>
      </c>
      <c r="DA104">
        <v>2100.1</v>
      </c>
      <c r="DB104">
        <v>2400.1</v>
      </c>
      <c r="DC104">
        <v>2700.1</v>
      </c>
      <c r="DD104">
        <v>3000.1</v>
      </c>
      <c r="DE104">
        <v>3300.1</v>
      </c>
      <c r="DI104" s="13" t="s">
        <v>477</v>
      </c>
      <c r="DJ104">
        <v>0</v>
      </c>
      <c r="DK104">
        <v>300</v>
      </c>
      <c r="DL104">
        <v>600</v>
      </c>
      <c r="DM104">
        <v>900</v>
      </c>
      <c r="DN104">
        <v>1200</v>
      </c>
      <c r="DO104">
        <v>1500</v>
      </c>
      <c r="DP104">
        <v>1800</v>
      </c>
      <c r="DQ104">
        <v>2100.1</v>
      </c>
      <c r="DR104">
        <v>2400.1</v>
      </c>
      <c r="DS104">
        <v>2700.1</v>
      </c>
      <c r="DT104">
        <v>3000.1</v>
      </c>
      <c r="DU104">
        <v>3300.1</v>
      </c>
    </row>
    <row r="105" spans="1:129" x14ac:dyDescent="0.25">
      <c r="A105" s="13" t="s">
        <v>478</v>
      </c>
      <c r="B105">
        <v>24.7</v>
      </c>
      <c r="C105">
        <v>24.8</v>
      </c>
      <c r="D105">
        <v>24.8</v>
      </c>
      <c r="E105">
        <v>24.8</v>
      </c>
      <c r="F105">
        <v>24.8</v>
      </c>
      <c r="G105">
        <v>24.7</v>
      </c>
      <c r="H105">
        <v>24.7</v>
      </c>
      <c r="I105">
        <v>24.8</v>
      </c>
      <c r="J105">
        <v>24.7</v>
      </c>
      <c r="K105">
        <v>24.7</v>
      </c>
      <c r="L105">
        <v>24.8</v>
      </c>
      <c r="M105">
        <v>24.8</v>
      </c>
      <c r="Q105" s="13" t="s">
        <v>479</v>
      </c>
      <c r="R105">
        <f>R104/60</f>
        <v>0</v>
      </c>
      <c r="S105">
        <f t="shared" ref="S105:AC105" si="102">S104/60</f>
        <v>5</v>
      </c>
      <c r="T105">
        <f t="shared" si="102"/>
        <v>10</v>
      </c>
      <c r="U105">
        <f t="shared" si="102"/>
        <v>15</v>
      </c>
      <c r="V105">
        <f t="shared" si="102"/>
        <v>20</v>
      </c>
      <c r="W105">
        <f t="shared" si="102"/>
        <v>25</v>
      </c>
      <c r="X105">
        <f t="shared" si="102"/>
        <v>30</v>
      </c>
      <c r="Y105" s="15">
        <f t="shared" si="102"/>
        <v>35.001666666666665</v>
      </c>
      <c r="Z105" s="15">
        <f t="shared" si="102"/>
        <v>40.001666666666665</v>
      </c>
      <c r="AA105" s="15">
        <f t="shared" si="102"/>
        <v>45.001666666666665</v>
      </c>
      <c r="AB105" s="15">
        <f t="shared" si="102"/>
        <v>50.001666666666665</v>
      </c>
      <c r="AC105" s="15">
        <f t="shared" si="102"/>
        <v>55.001666666666665</v>
      </c>
      <c r="AI105" s="16" t="s">
        <v>480</v>
      </c>
      <c r="AJ105">
        <f>AE106</f>
        <v>76.5</v>
      </c>
      <c r="AK105">
        <f>AE107</f>
        <v>75.099999999999994</v>
      </c>
      <c r="AL105">
        <f>AE108</f>
        <v>63.42</v>
      </c>
      <c r="AM105">
        <f>AE109</f>
        <v>41.72</v>
      </c>
      <c r="AN105">
        <f>AE110</f>
        <v>19.54</v>
      </c>
      <c r="AO105">
        <f>AE111</f>
        <v>2.72</v>
      </c>
      <c r="AP105">
        <f>AE112</f>
        <v>-0.24</v>
      </c>
      <c r="AQ105">
        <f>AE113</f>
        <v>62.2</v>
      </c>
      <c r="AR105">
        <f>AE114</f>
        <v>64.08</v>
      </c>
      <c r="AS105">
        <f>AE115</f>
        <v>68.959999999999994</v>
      </c>
      <c r="AT105">
        <f>AE116</f>
        <v>59</v>
      </c>
      <c r="AU105">
        <f>AE117</f>
        <v>62.56</v>
      </c>
      <c r="AW105" s="13" t="s">
        <v>483</v>
      </c>
      <c r="AX105">
        <v>148</v>
      </c>
      <c r="AY105">
        <v>200</v>
      </c>
      <c r="AZ105">
        <v>266</v>
      </c>
      <c r="BA105">
        <v>343</v>
      </c>
      <c r="BB105">
        <v>435</v>
      </c>
      <c r="BC105">
        <v>519</v>
      </c>
      <c r="BD105">
        <v>609</v>
      </c>
      <c r="BE105">
        <v>690</v>
      </c>
      <c r="BF105">
        <v>785</v>
      </c>
      <c r="BG105">
        <v>872</v>
      </c>
      <c r="BH105">
        <v>967</v>
      </c>
      <c r="BI105">
        <v>1047</v>
      </c>
      <c r="BM105" s="13" t="s">
        <v>483</v>
      </c>
      <c r="BN105">
        <f>AX105-AVERAGE($AX$76:$AX$77,$AX$88:$AX$89)</f>
        <v>43.75</v>
      </c>
      <c r="BO105">
        <f>AY105-AVERAGE($AY$76:$AY$77,$AY$88:$AY$89)</f>
        <v>64.25</v>
      </c>
      <c r="BP105">
        <f>AZ105-AVERAGE($AZ$76:$AZ$77,$AZ$88:$AZ$89)</f>
        <v>90.75</v>
      </c>
      <c r="BQ105">
        <f>BA105-AVERAGE($BA$76:$BA$77,$BA$88:$BA$89)</f>
        <v>131</v>
      </c>
      <c r="BR105">
        <f>BB105-AVERAGE($BB$76:$BB$77,$BB$88:$BB$89)</f>
        <v>195.25</v>
      </c>
      <c r="BS105">
        <f>BC105-AVERAGE($BC$76:$BC$77,$BC$88:$BC$89)</f>
        <v>256.5</v>
      </c>
      <c r="BT105">
        <f>BD105-AVERAGE($BD$76:$BD$77,$BD$88:$BD$89)</f>
        <v>322.25</v>
      </c>
      <c r="BU105">
        <f>BE105-AVERAGE($BE$76:$BE$77,$BE$88:$BE$89)</f>
        <v>383.75</v>
      </c>
      <c r="BV105">
        <f>BF105-AVERAGE($BF$76:$BF$77,$BF$88:$BF$89)</f>
        <v>456</v>
      </c>
      <c r="BW105">
        <f>BG105-AVERAGE($BG$76:$BG$77,$BG$88:$BG$89)</f>
        <v>524</v>
      </c>
      <c r="BX105">
        <f>BH105-AVERAGE($BH$76:$BH$77,$BH$88:$BH$89)</f>
        <v>599</v>
      </c>
      <c r="BY105">
        <f>BI105-AVERAGE($BI$76:$BI$77,$BI$88:$BI$89)</f>
        <v>665.5</v>
      </c>
      <c r="BZ105" s="13" t="s">
        <v>483</v>
      </c>
      <c r="CA105">
        <f>SLOPE(BP105:BS105,$BP$3:$BS$3)</f>
        <v>11.23</v>
      </c>
      <c r="CC105" s="17">
        <f>RSQ(BP105:BR105,$BP$3:$BR$3)</f>
        <v>0.98272177101847036</v>
      </c>
      <c r="CS105" s="13" t="s">
        <v>478</v>
      </c>
      <c r="CT105">
        <v>25.4</v>
      </c>
      <c r="CU105">
        <v>25.4</v>
      </c>
      <c r="CV105">
        <v>25.3</v>
      </c>
      <c r="CW105">
        <v>25.3</v>
      </c>
      <c r="CX105">
        <v>25.3</v>
      </c>
      <c r="CY105">
        <v>25.3</v>
      </c>
      <c r="CZ105">
        <v>25.3</v>
      </c>
      <c r="DA105">
        <v>25.3</v>
      </c>
      <c r="DB105">
        <v>25.4</v>
      </c>
      <c r="DC105">
        <v>25.3</v>
      </c>
      <c r="DD105">
        <v>25.4</v>
      </c>
      <c r="DE105">
        <v>25.3</v>
      </c>
      <c r="DI105" s="13" t="s">
        <v>479</v>
      </c>
      <c r="DJ105">
        <f>DJ104/60</f>
        <v>0</v>
      </c>
      <c r="DK105">
        <f t="shared" ref="DK105:DU105" si="103">DK104/60</f>
        <v>5</v>
      </c>
      <c r="DL105">
        <f t="shared" si="103"/>
        <v>10</v>
      </c>
      <c r="DM105">
        <f t="shared" si="103"/>
        <v>15</v>
      </c>
      <c r="DN105">
        <f t="shared" si="103"/>
        <v>20</v>
      </c>
      <c r="DO105">
        <f t="shared" si="103"/>
        <v>25</v>
      </c>
      <c r="DP105">
        <f t="shared" si="103"/>
        <v>30</v>
      </c>
      <c r="DQ105" s="15">
        <f t="shared" si="103"/>
        <v>35.001666666666665</v>
      </c>
      <c r="DR105" s="15">
        <f t="shared" si="103"/>
        <v>40.001666666666665</v>
      </c>
      <c r="DS105" s="15">
        <f t="shared" si="103"/>
        <v>45.001666666666665</v>
      </c>
      <c r="DT105" s="15">
        <f t="shared" si="103"/>
        <v>50.001666666666665</v>
      </c>
      <c r="DU105" s="15">
        <f t="shared" si="103"/>
        <v>55.001666666666665</v>
      </c>
    </row>
    <row r="106" spans="1:129" ht="15.75" thickBot="1" x14ac:dyDescent="0.3">
      <c r="A106" s="13" t="s">
        <v>483</v>
      </c>
      <c r="B106">
        <v>776</v>
      </c>
      <c r="C106">
        <v>1015</v>
      </c>
      <c r="D106">
        <v>1365</v>
      </c>
      <c r="E106">
        <v>1769</v>
      </c>
      <c r="F106">
        <v>2283</v>
      </c>
      <c r="G106">
        <v>2695</v>
      </c>
      <c r="H106">
        <v>3094</v>
      </c>
      <c r="I106">
        <v>3525</v>
      </c>
      <c r="J106">
        <v>3896</v>
      </c>
      <c r="K106">
        <v>4187</v>
      </c>
      <c r="L106">
        <v>4431</v>
      </c>
      <c r="M106">
        <v>4715</v>
      </c>
      <c r="Q106" s="13" t="s">
        <v>483</v>
      </c>
      <c r="R106">
        <f>B106-AVERAGE($B$76:$B$77,$B$88:$B$89)</f>
        <v>193.75</v>
      </c>
      <c r="S106">
        <f>C106-AVERAGE($C$76:$C$77,$C$88:$C$89)</f>
        <v>343</v>
      </c>
      <c r="T106">
        <f>D106-AVERAGE($D$76:$D$77,$D$88:$D$89)</f>
        <v>609.25</v>
      </c>
      <c r="U106">
        <f>E106-AVERAGE($E$76:$E$77,$E$88:$E$89)</f>
        <v>939.25</v>
      </c>
      <c r="V106">
        <f>F106-AVERAGE($F$76:$F$77,$F$88:$F$89)</f>
        <v>1377.25</v>
      </c>
      <c r="W106">
        <f>G106-AVERAGE($G$76:$G$77,$G$88:$G$89)</f>
        <v>1738.25</v>
      </c>
      <c r="X106">
        <f>H106-AVERAGE($H$76:$H$77,$H$88:$H$89)</f>
        <v>2094</v>
      </c>
      <c r="Y106">
        <f>I106-AVERAGE($I$76:$I$77,$I$88:$I$89)</f>
        <v>2472.5</v>
      </c>
      <c r="Z106">
        <f>J106-AVERAGE($J$76:$J$77,$J$88:$J$89)</f>
        <v>2793.5</v>
      </c>
      <c r="AA106">
        <f>K106-AVERAGE($K$76:$K$77,$K$88:$K$89)</f>
        <v>3051.5</v>
      </c>
      <c r="AB106">
        <f>L106-AVERAGE($L$76:$L$77,$L$88:$L$89)</f>
        <v>3255.5</v>
      </c>
      <c r="AC106">
        <f>M106-AVERAGE($M$76:$M$77,$M$88:$M$89)</f>
        <v>3500.75</v>
      </c>
      <c r="AD106" s="13" t="s">
        <v>483</v>
      </c>
      <c r="AE106">
        <f>SLOPE(T106:W106,$T$3:$W$3)</f>
        <v>76.5</v>
      </c>
      <c r="AG106" s="17">
        <f>RSQ(T106:V106,$T$3:$V$3)</f>
        <v>0.99345137036138709</v>
      </c>
      <c r="AI106" s="16" t="s">
        <v>484</v>
      </c>
      <c r="AJ106">
        <f>AE118</f>
        <v>77.260000000000005</v>
      </c>
      <c r="AK106">
        <f>AE119</f>
        <v>75.02</v>
      </c>
      <c r="AL106">
        <f>AE120</f>
        <v>65.319999999999993</v>
      </c>
      <c r="AM106">
        <f>AE121</f>
        <v>42.5</v>
      </c>
      <c r="AN106">
        <f>AE122</f>
        <v>20.46</v>
      </c>
      <c r="AO106">
        <f>AE123</f>
        <v>1.42</v>
      </c>
      <c r="AP106">
        <f>AE124</f>
        <v>-1.1200000000000001</v>
      </c>
      <c r="AQ106">
        <f>AE125</f>
        <v>49.52</v>
      </c>
      <c r="AR106">
        <f>AE126</f>
        <v>63.38</v>
      </c>
      <c r="AS106">
        <f>AE127</f>
        <v>61.9</v>
      </c>
      <c r="AT106">
        <f>AE128</f>
        <v>62.82</v>
      </c>
      <c r="AU106">
        <f>AE129</f>
        <v>65.66</v>
      </c>
      <c r="AW106" s="13" t="s">
        <v>485</v>
      </c>
      <c r="AX106">
        <v>143</v>
      </c>
      <c r="AY106">
        <v>196</v>
      </c>
      <c r="AZ106">
        <v>254</v>
      </c>
      <c r="BA106">
        <v>331</v>
      </c>
      <c r="BB106">
        <v>420</v>
      </c>
      <c r="BC106">
        <v>509</v>
      </c>
      <c r="BD106">
        <v>586</v>
      </c>
      <c r="BE106">
        <v>656</v>
      </c>
      <c r="BF106">
        <v>739</v>
      </c>
      <c r="BG106">
        <v>819</v>
      </c>
      <c r="BH106">
        <v>906</v>
      </c>
      <c r="BI106">
        <v>976</v>
      </c>
      <c r="BM106" s="13" t="s">
        <v>485</v>
      </c>
      <c r="BN106">
        <f t="shared" ref="BN106:BN169" si="104">AX106-AVERAGE($AX$76:$AX$77,$AX$88:$AX$89)</f>
        <v>38.75</v>
      </c>
      <c r="BO106">
        <f t="shared" ref="BO106:BO169" si="105">AY106-AVERAGE($AY$76:$AY$77,$AY$88:$AY$89)</f>
        <v>60.25</v>
      </c>
      <c r="BP106">
        <f t="shared" ref="BP106:BP169" si="106">AZ106-AVERAGE($AZ$76:$AZ$77,$AZ$88:$AZ$89)</f>
        <v>78.75</v>
      </c>
      <c r="BQ106">
        <f t="shared" ref="BQ106:BQ169" si="107">BA106-AVERAGE($BA$76:$BA$77,$BA$88:$BA$89)</f>
        <v>119</v>
      </c>
      <c r="BR106">
        <f t="shared" ref="BR106:BR169" si="108">BB106-AVERAGE($BB$76:$BB$77,$BB$88:$BB$89)</f>
        <v>180.25</v>
      </c>
      <c r="BS106">
        <f t="shared" ref="BS106:BS169" si="109">BC106-AVERAGE($BC$76:$BC$77,$BC$88:$BC$89)</f>
        <v>246.5</v>
      </c>
      <c r="BT106">
        <f>BD106-AVERAGE($BD$76:$BD$77,$BD$88:$BD$89)</f>
        <v>299.25</v>
      </c>
      <c r="BU106">
        <f>BE106-AVERAGE($BE$76:$BE$77,$BE$88:$BE$89)</f>
        <v>349.75</v>
      </c>
      <c r="BV106">
        <f t="shared" ref="BV106:BV169" si="110">BF106-AVERAGE($BF$76:$BF$77,$BF$88:$BF$89)</f>
        <v>410</v>
      </c>
      <c r="BW106">
        <f t="shared" ref="BW106:BW169" si="111">BG106-AVERAGE($BG$76:$BG$77,$BG$88:$BG$89)</f>
        <v>471</v>
      </c>
      <c r="BX106">
        <f>BH106-AVERAGE($BH$76:$BH$77,$BH$88:$BH$89)</f>
        <v>538</v>
      </c>
      <c r="BY106">
        <f t="shared" ref="BY106:BY169" si="112">BI106-AVERAGE($BI$76:$BI$77,$BI$88:$BI$89)</f>
        <v>594.5</v>
      </c>
      <c r="BZ106" s="13" t="s">
        <v>485</v>
      </c>
      <c r="CA106">
        <f t="shared" ref="CA106:CA169" si="113">SLOPE(BP106:BS106,$BP$3:$BS$3)</f>
        <v>11.29</v>
      </c>
      <c r="CC106" s="17">
        <f t="shared" ref="CC106:CC169" si="114">RSQ(BP106:BS106,$BP$3:$BS$3)</f>
        <v>0.98871845390692559</v>
      </c>
      <c r="CS106" s="13" t="s">
        <v>483</v>
      </c>
      <c r="CT106" s="18">
        <v>4035</v>
      </c>
      <c r="CU106" s="19">
        <v>5298</v>
      </c>
      <c r="CV106" s="20">
        <v>6520</v>
      </c>
      <c r="CW106" s="20">
        <v>7751</v>
      </c>
      <c r="CX106" s="20">
        <v>9018</v>
      </c>
      <c r="CY106" s="20">
        <v>10388</v>
      </c>
      <c r="CZ106" s="20">
        <v>11869</v>
      </c>
      <c r="DA106" s="20">
        <v>13402</v>
      </c>
      <c r="DB106" s="20">
        <v>15066</v>
      </c>
      <c r="DC106" s="20">
        <v>17313</v>
      </c>
      <c r="DD106" s="20">
        <v>19223</v>
      </c>
      <c r="DE106" s="21">
        <v>21141</v>
      </c>
      <c r="DI106" s="13" t="s">
        <v>483</v>
      </c>
      <c r="DJ106">
        <f>CT106-AVERAGE($B$76:$B$77,$B$88:$B$89)</f>
        <v>3452.75</v>
      </c>
      <c r="DK106">
        <f>CU106-AVERAGE($C$76:$C$77,$C$88:$C$89)</f>
        <v>4626</v>
      </c>
      <c r="DL106">
        <f>CV106-AVERAGE($D$76:$D$77,$D$88:$D$89)</f>
        <v>5764.25</v>
      </c>
      <c r="DM106">
        <f>CW106-AVERAGE($E$76:$E$77,$E$88:$E$89)</f>
        <v>6921.25</v>
      </c>
      <c r="DN106">
        <f>CX106-AVERAGE($F$76:$F$77,$F$88:$F$89)</f>
        <v>8112.25</v>
      </c>
      <c r="DO106">
        <f>CY106-AVERAGE($G$76:$G$77,$G$88:$G$89)</f>
        <v>9431.25</v>
      </c>
      <c r="DP106">
        <f>CZ106-AVERAGE($H$76:$H$77,$H$88:$H$89)</f>
        <v>10869</v>
      </c>
      <c r="DQ106">
        <f>DA106-AVERAGE($I$76:$I$77,$I$88:$I$89)</f>
        <v>12349.5</v>
      </c>
      <c r="DR106">
        <f>DB106-AVERAGE($J$76:$J$77,$J$88:$J$89)</f>
        <v>13963.5</v>
      </c>
      <c r="DS106">
        <f>DC106-AVERAGE($K$76:$K$77,$K$88:$K$89)</f>
        <v>16177.5</v>
      </c>
      <c r="DT106">
        <f>DD106-AVERAGE($L$76:$L$77,$L$88:$L$89)</f>
        <v>18047.5</v>
      </c>
      <c r="DU106">
        <f>DE106-AVERAGE($M$76:$M$77,$M$88:$M$89)</f>
        <v>19926.75</v>
      </c>
      <c r="DV106" s="13" t="s">
        <v>483</v>
      </c>
      <c r="DW106">
        <f>SLOPE(DL106:DO106,$T$3:$W$3)</f>
        <v>243.84</v>
      </c>
      <c r="DY106" s="17">
        <f>RSQ(DL106:DN106,$T$3:$V$3)</f>
        <v>0.9999301108046037</v>
      </c>
    </row>
    <row r="107" spans="1:129" x14ac:dyDescent="0.25">
      <c r="A107" s="13" t="s">
        <v>485</v>
      </c>
      <c r="B107">
        <v>769</v>
      </c>
      <c r="C107">
        <v>949</v>
      </c>
      <c r="D107">
        <v>1283</v>
      </c>
      <c r="E107">
        <v>1685</v>
      </c>
      <c r="F107">
        <v>2156</v>
      </c>
      <c r="G107">
        <v>2604</v>
      </c>
      <c r="H107">
        <v>3009</v>
      </c>
      <c r="I107">
        <v>3423</v>
      </c>
      <c r="J107">
        <v>3781</v>
      </c>
      <c r="K107">
        <v>4074</v>
      </c>
      <c r="L107">
        <v>4392</v>
      </c>
      <c r="M107">
        <v>4568</v>
      </c>
      <c r="Q107" s="13" t="s">
        <v>485</v>
      </c>
      <c r="R107">
        <f t="shared" ref="R107:R170" si="115">B107-AVERAGE($B$76:$B$77,$B$88:$B$89)</f>
        <v>186.75</v>
      </c>
      <c r="S107">
        <f t="shared" ref="S107:S170" si="116">C107-AVERAGE($C$76:$C$77,$C$88:$C$89)</f>
        <v>277</v>
      </c>
      <c r="T107">
        <f t="shared" ref="T107:T170" si="117">D107-AVERAGE($D$76:$D$77,$D$88:$D$89)</f>
        <v>527.25</v>
      </c>
      <c r="U107">
        <f t="shared" ref="U107:U170" si="118">E107-AVERAGE($E$76:$E$77,$E$88:$E$89)</f>
        <v>855.25</v>
      </c>
      <c r="V107">
        <f t="shared" ref="V107:V170" si="119">F107-AVERAGE($F$76:$F$77,$F$88:$F$89)</f>
        <v>1250.25</v>
      </c>
      <c r="W107">
        <f t="shared" ref="W107:W170" si="120">G107-AVERAGE($G$76:$G$77,$G$88:$G$89)</f>
        <v>1647.25</v>
      </c>
      <c r="X107">
        <f>H107-AVERAGE($H$76:$H$77,$H$88:$H$89)</f>
        <v>2009</v>
      </c>
      <c r="Y107">
        <f>I107-AVERAGE($I$76:$I$77,$I$88:$I$89)</f>
        <v>2370.5</v>
      </c>
      <c r="Z107">
        <f t="shared" ref="Z107:Z170" si="121">J107-AVERAGE($J$76:$J$77,$J$88:$J$89)</f>
        <v>2678.5</v>
      </c>
      <c r="AA107">
        <f t="shared" ref="AA107:AA170" si="122">K107-AVERAGE($K$76:$K$77,$K$88:$K$89)</f>
        <v>2938.5</v>
      </c>
      <c r="AB107">
        <f>L107-AVERAGE($L$76:$L$77,$L$88:$L$89)</f>
        <v>3216.5</v>
      </c>
      <c r="AC107">
        <f t="shared" ref="AC107:AC170" si="123">M107-AVERAGE($M$76:$M$77,$M$88:$M$89)</f>
        <v>3353.75</v>
      </c>
      <c r="AD107" s="13" t="s">
        <v>485</v>
      </c>
      <c r="AE107">
        <f t="shared" ref="AE107:AE170" si="124">SLOPE(T107:W107,$T$3:$W$3)</f>
        <v>75.099999999999994</v>
      </c>
      <c r="AG107" s="17">
        <f t="shared" ref="AG107:AG170" si="125">RSQ(T107:W107,$T$3:$W$3)</f>
        <v>0.99801600432614401</v>
      </c>
      <c r="AI107" s="16" t="s">
        <v>486</v>
      </c>
      <c r="AJ107">
        <f>AE130</f>
        <v>-13.52</v>
      </c>
      <c r="AK107">
        <f>AE131</f>
        <v>-13.58</v>
      </c>
      <c r="AL107" s="175">
        <f>AE132</f>
        <v>65.400000000000006</v>
      </c>
      <c r="AM107" s="176">
        <f>AE133</f>
        <v>59.74</v>
      </c>
      <c r="AN107" s="176">
        <f>AE134</f>
        <v>19.22</v>
      </c>
      <c r="AO107" s="176">
        <f>AE135</f>
        <v>0.6</v>
      </c>
      <c r="AP107" s="177">
        <f>AE136</f>
        <v>-0.68</v>
      </c>
      <c r="AQ107">
        <f>AE137</f>
        <v>-4.4000000000000004</v>
      </c>
      <c r="AR107">
        <f>AE138</f>
        <v>3.68</v>
      </c>
      <c r="AS107">
        <f>AE139</f>
        <v>28.38</v>
      </c>
      <c r="AT107">
        <f>AE140</f>
        <v>48.62</v>
      </c>
      <c r="AU107">
        <f>AE141</f>
        <v>54.54</v>
      </c>
      <c r="AW107" s="13" t="s">
        <v>488</v>
      </c>
      <c r="AX107">
        <v>147</v>
      </c>
      <c r="AY107">
        <v>185</v>
      </c>
      <c r="AZ107">
        <v>241</v>
      </c>
      <c r="BA107">
        <v>309</v>
      </c>
      <c r="BB107">
        <v>395</v>
      </c>
      <c r="BC107">
        <v>457</v>
      </c>
      <c r="BD107">
        <v>539</v>
      </c>
      <c r="BE107">
        <v>635</v>
      </c>
      <c r="BF107">
        <v>720</v>
      </c>
      <c r="BG107">
        <v>820</v>
      </c>
      <c r="BH107">
        <v>895</v>
      </c>
      <c r="BI107">
        <v>978</v>
      </c>
      <c r="BM107" s="13" t="s">
        <v>488</v>
      </c>
      <c r="BN107">
        <f t="shared" si="104"/>
        <v>42.75</v>
      </c>
      <c r="BO107">
        <f t="shared" si="105"/>
        <v>49.25</v>
      </c>
      <c r="BP107">
        <f t="shared" si="106"/>
        <v>65.75</v>
      </c>
      <c r="BQ107">
        <f t="shared" si="107"/>
        <v>97</v>
      </c>
      <c r="BR107">
        <f t="shared" si="108"/>
        <v>155.25</v>
      </c>
      <c r="BS107">
        <f t="shared" si="109"/>
        <v>194.5</v>
      </c>
      <c r="BT107">
        <f t="shared" ref="BT107:BT170" si="126">BD107-AVERAGE($BD$76:$BD$77,$BD$88:$BD$89)</f>
        <v>252.25</v>
      </c>
      <c r="BU107">
        <f t="shared" ref="BU107:BU170" si="127">BE107-AVERAGE($BE$76:$BE$77,$BE$88:$BE$89)</f>
        <v>328.75</v>
      </c>
      <c r="BV107">
        <f t="shared" si="110"/>
        <v>391</v>
      </c>
      <c r="BW107">
        <f t="shared" si="111"/>
        <v>472</v>
      </c>
      <c r="BX107">
        <f t="shared" ref="BX107:BX170" si="128">BH107-AVERAGE($BH$76:$BH$77,$BH$88:$BH$89)</f>
        <v>527</v>
      </c>
      <c r="BY107">
        <f t="shared" si="112"/>
        <v>596.5</v>
      </c>
      <c r="BZ107" s="13" t="s">
        <v>488</v>
      </c>
      <c r="CA107">
        <f t="shared" si="113"/>
        <v>8.89</v>
      </c>
      <c r="CC107" s="17">
        <f t="shared" si="114"/>
        <v>0.98782098954459974</v>
      </c>
      <c r="CS107" s="13" t="s">
        <v>485</v>
      </c>
      <c r="CT107" s="18">
        <v>3931</v>
      </c>
      <c r="CU107" s="19">
        <v>5020</v>
      </c>
      <c r="CV107" s="20">
        <v>6160</v>
      </c>
      <c r="CW107" s="20">
        <v>7276</v>
      </c>
      <c r="CX107" s="20">
        <v>8492</v>
      </c>
      <c r="CY107" s="20">
        <v>9808</v>
      </c>
      <c r="CZ107" s="20">
        <v>11237</v>
      </c>
      <c r="DA107" s="20">
        <v>12739</v>
      </c>
      <c r="DB107" s="20">
        <v>14350</v>
      </c>
      <c r="DC107" s="20">
        <v>16034</v>
      </c>
      <c r="DD107" s="20">
        <v>17815</v>
      </c>
      <c r="DE107" s="21">
        <v>19640</v>
      </c>
      <c r="DI107" s="13" t="s">
        <v>485</v>
      </c>
      <c r="DJ107">
        <f t="shared" ref="DJ107:DJ170" si="129">CT107-AVERAGE($B$76:$B$77,$B$88:$B$89)</f>
        <v>3348.75</v>
      </c>
      <c r="DK107">
        <f t="shared" ref="DK107:DK170" si="130">CU107-AVERAGE($C$76:$C$77,$C$88:$C$89)</f>
        <v>4348</v>
      </c>
      <c r="DL107">
        <f t="shared" ref="DL107:DL170" si="131">CV107-AVERAGE($D$76:$D$77,$D$88:$D$89)</f>
        <v>5404.25</v>
      </c>
      <c r="DM107">
        <f t="shared" ref="DM107:DM170" si="132">CW107-AVERAGE($E$76:$E$77,$E$88:$E$89)</f>
        <v>6446.25</v>
      </c>
      <c r="DN107">
        <f t="shared" ref="DN107:DN170" si="133">CX107-AVERAGE($F$76:$F$77,$F$88:$F$89)</f>
        <v>7586.25</v>
      </c>
      <c r="DO107">
        <f t="shared" ref="DO107:DO170" si="134">CY107-AVERAGE($G$76:$G$77,$G$88:$G$89)</f>
        <v>8851.25</v>
      </c>
      <c r="DP107">
        <f>CZ107-AVERAGE($H$76:$H$77,$H$88:$H$89)</f>
        <v>10237</v>
      </c>
      <c r="DQ107">
        <f>DA107-AVERAGE($I$76:$I$77,$I$88:$I$89)</f>
        <v>11686.5</v>
      </c>
      <c r="DR107">
        <f t="shared" ref="DR107:DR170" si="135">DB107-AVERAGE($J$76:$J$77,$J$88:$J$89)</f>
        <v>13247.5</v>
      </c>
      <c r="DS107">
        <f t="shared" ref="DS107:DS170" si="136">DC107-AVERAGE($K$76:$K$77,$K$88:$K$89)</f>
        <v>14898.5</v>
      </c>
      <c r="DT107">
        <f>DD107-AVERAGE($L$76:$L$77,$L$88:$L$89)</f>
        <v>16639.5</v>
      </c>
      <c r="DU107">
        <f t="shared" ref="DU107:DU170" si="137">DE107-AVERAGE($M$76:$M$77,$M$88:$M$89)</f>
        <v>18425.75</v>
      </c>
      <c r="DV107" s="13" t="s">
        <v>485</v>
      </c>
      <c r="DW107">
        <f t="shared" ref="DW107:DW170" si="138">SLOPE(DL107:DO107,$T$3:$W$3)</f>
        <v>229.62</v>
      </c>
      <c r="DY107" s="17">
        <f t="shared" ref="DY107:DY170" si="139">RSQ(DL107:DO107,$T$3:$W$3)</f>
        <v>0.9981117004732637</v>
      </c>
    </row>
    <row r="108" spans="1:129" ht="15.75" thickBot="1" x14ac:dyDescent="0.3">
      <c r="A108" s="13" t="s">
        <v>488</v>
      </c>
      <c r="B108">
        <v>729</v>
      </c>
      <c r="C108">
        <v>907</v>
      </c>
      <c r="D108">
        <v>1179</v>
      </c>
      <c r="E108">
        <v>1515</v>
      </c>
      <c r="F108">
        <v>1915</v>
      </c>
      <c r="G108">
        <v>2329</v>
      </c>
      <c r="H108">
        <v>2716</v>
      </c>
      <c r="I108">
        <v>3059</v>
      </c>
      <c r="J108">
        <v>3430</v>
      </c>
      <c r="K108">
        <v>3702</v>
      </c>
      <c r="L108">
        <v>4021</v>
      </c>
      <c r="M108">
        <v>4249</v>
      </c>
      <c r="Q108" s="13" t="s">
        <v>488</v>
      </c>
      <c r="R108">
        <f t="shared" si="115"/>
        <v>146.75</v>
      </c>
      <c r="S108">
        <f t="shared" si="116"/>
        <v>235</v>
      </c>
      <c r="T108">
        <f t="shared" si="117"/>
        <v>423.25</v>
      </c>
      <c r="U108">
        <f t="shared" si="118"/>
        <v>685.25</v>
      </c>
      <c r="V108">
        <f t="shared" si="119"/>
        <v>1009.25</v>
      </c>
      <c r="W108">
        <f t="shared" si="120"/>
        <v>1372.25</v>
      </c>
      <c r="X108">
        <f t="shared" ref="X108:X171" si="140">H108-AVERAGE($H$76:$H$77,$H$88:$H$89)</f>
        <v>1716</v>
      </c>
      <c r="Y108">
        <f t="shared" ref="Y108:Y171" si="141">I108-AVERAGE($I$76:$I$77,$I$88:$I$89)</f>
        <v>2006.5</v>
      </c>
      <c r="Z108">
        <f t="shared" si="121"/>
        <v>2327.5</v>
      </c>
      <c r="AA108">
        <f t="shared" si="122"/>
        <v>2566.5</v>
      </c>
      <c r="AB108">
        <f t="shared" ref="AB108:AB171" si="142">L108-AVERAGE($L$76:$L$77,$L$88:$L$89)</f>
        <v>2845.5</v>
      </c>
      <c r="AC108">
        <f t="shared" si="123"/>
        <v>3034.75</v>
      </c>
      <c r="AD108" s="13" t="s">
        <v>488</v>
      </c>
      <c r="AE108">
        <f t="shared" si="124"/>
        <v>63.42</v>
      </c>
      <c r="AG108" s="17">
        <f t="shared" si="125"/>
        <v>0.99490104410160518</v>
      </c>
      <c r="AI108" s="16" t="s">
        <v>489</v>
      </c>
      <c r="AJ108">
        <f>AE142</f>
        <v>-13.56</v>
      </c>
      <c r="AK108">
        <f>AE143</f>
        <v>-13.58</v>
      </c>
      <c r="AL108" s="178">
        <f>AE144</f>
        <v>70.38</v>
      </c>
      <c r="AM108" s="179">
        <f>AE145</f>
        <v>63.9</v>
      </c>
      <c r="AN108" s="179">
        <f>AE146</f>
        <v>23.16</v>
      </c>
      <c r="AO108" s="179">
        <f>AE147</f>
        <v>1.3</v>
      </c>
      <c r="AP108" s="180">
        <f>AE148</f>
        <v>0.24</v>
      </c>
      <c r="AQ108">
        <f>AE149</f>
        <v>-3.86</v>
      </c>
      <c r="AR108">
        <f>AE150</f>
        <v>5.14</v>
      </c>
      <c r="AS108">
        <f>AE151</f>
        <v>28.06</v>
      </c>
      <c r="AT108">
        <f>AE152</f>
        <v>53.46</v>
      </c>
      <c r="AU108">
        <f>AE153</f>
        <v>56.98</v>
      </c>
      <c r="AW108" s="13" t="s">
        <v>490</v>
      </c>
      <c r="AX108">
        <v>142</v>
      </c>
      <c r="AY108">
        <v>175</v>
      </c>
      <c r="AZ108">
        <v>225</v>
      </c>
      <c r="BA108">
        <v>283</v>
      </c>
      <c r="BB108">
        <v>348</v>
      </c>
      <c r="BC108">
        <v>418</v>
      </c>
      <c r="BD108">
        <v>489</v>
      </c>
      <c r="BE108">
        <v>572</v>
      </c>
      <c r="BF108">
        <v>659</v>
      </c>
      <c r="BG108">
        <v>750</v>
      </c>
      <c r="BH108">
        <v>829</v>
      </c>
      <c r="BI108">
        <v>899</v>
      </c>
      <c r="BM108" s="13" t="s">
        <v>490</v>
      </c>
      <c r="BN108">
        <f t="shared" si="104"/>
        <v>37.75</v>
      </c>
      <c r="BO108">
        <f t="shared" si="105"/>
        <v>39.25</v>
      </c>
      <c r="BP108">
        <f t="shared" si="106"/>
        <v>49.75</v>
      </c>
      <c r="BQ108">
        <f t="shared" si="107"/>
        <v>71</v>
      </c>
      <c r="BR108">
        <f t="shared" si="108"/>
        <v>108.25</v>
      </c>
      <c r="BS108">
        <f t="shared" si="109"/>
        <v>155.5</v>
      </c>
      <c r="BT108">
        <f t="shared" si="126"/>
        <v>202.25</v>
      </c>
      <c r="BU108">
        <f t="shared" si="127"/>
        <v>265.75</v>
      </c>
      <c r="BV108">
        <f t="shared" si="110"/>
        <v>330</v>
      </c>
      <c r="BW108">
        <f t="shared" si="111"/>
        <v>402</v>
      </c>
      <c r="BX108">
        <f t="shared" si="128"/>
        <v>461</v>
      </c>
      <c r="BY108">
        <f t="shared" si="112"/>
        <v>517.5</v>
      </c>
      <c r="BZ108" s="13" t="s">
        <v>490</v>
      </c>
      <c r="CA108">
        <f t="shared" si="113"/>
        <v>7.09</v>
      </c>
      <c r="CC108" s="17">
        <f t="shared" si="114"/>
        <v>0.97353707308098281</v>
      </c>
      <c r="CS108" s="13" t="s">
        <v>488</v>
      </c>
      <c r="CT108" s="18">
        <v>3680</v>
      </c>
      <c r="CU108" s="19">
        <v>4665</v>
      </c>
      <c r="CV108" s="20">
        <v>5619</v>
      </c>
      <c r="CW108" s="20">
        <v>6569</v>
      </c>
      <c r="CX108" s="20">
        <v>7616</v>
      </c>
      <c r="CY108" s="20">
        <v>8679</v>
      </c>
      <c r="CZ108" s="20">
        <v>9851</v>
      </c>
      <c r="DA108" s="20">
        <v>11073</v>
      </c>
      <c r="DB108" s="20">
        <v>12414</v>
      </c>
      <c r="DC108" s="20">
        <v>13733</v>
      </c>
      <c r="DD108" s="20">
        <v>15141</v>
      </c>
      <c r="DE108" s="21">
        <v>16603</v>
      </c>
      <c r="DI108" s="13" t="s">
        <v>488</v>
      </c>
      <c r="DJ108">
        <f t="shared" si="129"/>
        <v>3097.75</v>
      </c>
      <c r="DK108">
        <f t="shared" si="130"/>
        <v>3993</v>
      </c>
      <c r="DL108">
        <f t="shared" si="131"/>
        <v>4863.25</v>
      </c>
      <c r="DM108">
        <f t="shared" si="132"/>
        <v>5739.25</v>
      </c>
      <c r="DN108">
        <f t="shared" si="133"/>
        <v>6710.25</v>
      </c>
      <c r="DO108">
        <f t="shared" si="134"/>
        <v>7722.25</v>
      </c>
      <c r="DP108">
        <f t="shared" ref="DP108:DP171" si="143">CZ108-AVERAGE($H$76:$H$77,$H$88:$H$89)</f>
        <v>8851</v>
      </c>
      <c r="DQ108">
        <f t="shared" ref="DQ108:DQ171" si="144">DA108-AVERAGE($I$76:$I$77,$I$88:$I$89)</f>
        <v>10020.5</v>
      </c>
      <c r="DR108">
        <f t="shared" si="135"/>
        <v>11311.5</v>
      </c>
      <c r="DS108">
        <f t="shared" si="136"/>
        <v>12597.5</v>
      </c>
      <c r="DT108">
        <f t="shared" ref="DT108:DT171" si="145">DD108-AVERAGE($L$76:$L$77,$L$88:$L$89)</f>
        <v>13965.5</v>
      </c>
      <c r="DU108">
        <f t="shared" si="137"/>
        <v>15388.75</v>
      </c>
      <c r="DV108" s="13" t="s">
        <v>488</v>
      </c>
      <c r="DW108">
        <f t="shared" si="138"/>
        <v>190.96</v>
      </c>
      <c r="DY108" s="17">
        <f t="shared" si="139"/>
        <v>0.99895467550298778</v>
      </c>
    </row>
    <row r="109" spans="1:129" x14ac:dyDescent="0.25">
      <c r="A109" s="13" t="s">
        <v>490</v>
      </c>
      <c r="B109">
        <v>713</v>
      </c>
      <c r="C109">
        <v>845</v>
      </c>
      <c r="D109">
        <v>1057</v>
      </c>
      <c r="E109">
        <v>1292</v>
      </c>
      <c r="F109">
        <v>1558</v>
      </c>
      <c r="G109">
        <v>1890</v>
      </c>
      <c r="H109">
        <v>2182</v>
      </c>
      <c r="I109">
        <v>2461</v>
      </c>
      <c r="J109">
        <v>2784</v>
      </c>
      <c r="K109">
        <v>3071</v>
      </c>
      <c r="L109">
        <v>3342</v>
      </c>
      <c r="M109">
        <v>3559</v>
      </c>
      <c r="Q109" s="13" t="s">
        <v>490</v>
      </c>
      <c r="R109">
        <f t="shared" si="115"/>
        <v>130.75</v>
      </c>
      <c r="S109">
        <f t="shared" si="116"/>
        <v>173</v>
      </c>
      <c r="T109">
        <f t="shared" si="117"/>
        <v>301.25</v>
      </c>
      <c r="U109">
        <f t="shared" si="118"/>
        <v>462.25</v>
      </c>
      <c r="V109">
        <f t="shared" si="119"/>
        <v>652.25</v>
      </c>
      <c r="W109">
        <f t="shared" si="120"/>
        <v>933.25</v>
      </c>
      <c r="X109">
        <f t="shared" si="140"/>
        <v>1182</v>
      </c>
      <c r="Y109">
        <f t="shared" si="141"/>
        <v>1408.5</v>
      </c>
      <c r="Z109">
        <f t="shared" si="121"/>
        <v>1681.5</v>
      </c>
      <c r="AA109">
        <f t="shared" si="122"/>
        <v>1935.5</v>
      </c>
      <c r="AB109">
        <f t="shared" si="142"/>
        <v>2166.5</v>
      </c>
      <c r="AC109">
        <f t="shared" si="123"/>
        <v>2344.75</v>
      </c>
      <c r="AD109" s="13" t="s">
        <v>490</v>
      </c>
      <c r="AE109">
        <f t="shared" si="124"/>
        <v>41.72</v>
      </c>
      <c r="AG109" s="17">
        <f t="shared" si="125"/>
        <v>0.98286878506699471</v>
      </c>
      <c r="AI109" s="16" t="s">
        <v>491</v>
      </c>
      <c r="AJ109">
        <f>AE154</f>
        <v>-13.52</v>
      </c>
      <c r="AK109">
        <f>AE155</f>
        <v>-13.62</v>
      </c>
      <c r="AL109">
        <f>AE156</f>
        <v>80.16</v>
      </c>
      <c r="AM109">
        <f>AE157</f>
        <v>70.319999999999993</v>
      </c>
      <c r="AN109">
        <f>AE158</f>
        <v>56.78</v>
      </c>
      <c r="AO109">
        <f>AE159</f>
        <v>13.02</v>
      </c>
      <c r="AP109">
        <f>AE160</f>
        <v>2.36</v>
      </c>
      <c r="AQ109">
        <f>AE161</f>
        <v>8.82</v>
      </c>
      <c r="AR109">
        <f>AE162</f>
        <v>21.38</v>
      </c>
      <c r="AS109">
        <f>AE163</f>
        <v>64.099999999999994</v>
      </c>
      <c r="AT109">
        <f>AE164</f>
        <v>64.08</v>
      </c>
      <c r="AU109">
        <f>AE165</f>
        <v>64.38</v>
      </c>
      <c r="AW109" s="13" t="s">
        <v>492</v>
      </c>
      <c r="AX109">
        <v>148</v>
      </c>
      <c r="AY109">
        <v>185</v>
      </c>
      <c r="AZ109">
        <v>204</v>
      </c>
      <c r="BA109">
        <v>235</v>
      </c>
      <c r="BB109">
        <v>265</v>
      </c>
      <c r="BC109">
        <v>293</v>
      </c>
      <c r="BD109">
        <v>314</v>
      </c>
      <c r="BE109">
        <v>342</v>
      </c>
      <c r="BF109">
        <v>370</v>
      </c>
      <c r="BG109">
        <v>398</v>
      </c>
      <c r="BH109">
        <v>432</v>
      </c>
      <c r="BI109">
        <v>454</v>
      </c>
      <c r="BM109" s="13" t="s">
        <v>492</v>
      </c>
      <c r="BN109">
        <f t="shared" si="104"/>
        <v>43.75</v>
      </c>
      <c r="BO109">
        <f t="shared" si="105"/>
        <v>49.25</v>
      </c>
      <c r="BP109">
        <f t="shared" si="106"/>
        <v>28.75</v>
      </c>
      <c r="BQ109">
        <f t="shared" si="107"/>
        <v>23</v>
      </c>
      <c r="BR109">
        <f t="shared" si="108"/>
        <v>25.25</v>
      </c>
      <c r="BS109">
        <f t="shared" si="109"/>
        <v>30.5</v>
      </c>
      <c r="BT109">
        <f t="shared" si="126"/>
        <v>27.25</v>
      </c>
      <c r="BU109">
        <f t="shared" si="127"/>
        <v>35.75</v>
      </c>
      <c r="BV109">
        <f t="shared" si="110"/>
        <v>41</v>
      </c>
      <c r="BW109">
        <f t="shared" si="111"/>
        <v>50</v>
      </c>
      <c r="BX109">
        <f t="shared" si="128"/>
        <v>64</v>
      </c>
      <c r="BY109">
        <f t="shared" si="112"/>
        <v>72.5</v>
      </c>
      <c r="BZ109" s="13" t="s">
        <v>492</v>
      </c>
      <c r="CA109">
        <f t="shared" si="113"/>
        <v>0.15</v>
      </c>
      <c r="CC109" s="17">
        <f t="shared" si="114"/>
        <v>8.196721311475412E-2</v>
      </c>
      <c r="CS109" s="13" t="s">
        <v>490</v>
      </c>
      <c r="CT109" s="18">
        <v>3722</v>
      </c>
      <c r="CU109" s="19">
        <v>4740</v>
      </c>
      <c r="CV109" s="20">
        <v>5691</v>
      </c>
      <c r="CW109" s="20">
        <v>6574</v>
      </c>
      <c r="CX109" s="20">
        <v>7453</v>
      </c>
      <c r="CY109" s="20">
        <v>8446</v>
      </c>
      <c r="CZ109" s="20">
        <v>9479</v>
      </c>
      <c r="DA109" s="20">
        <v>10521</v>
      </c>
      <c r="DB109" s="20">
        <v>11648</v>
      </c>
      <c r="DC109" s="20">
        <v>12889</v>
      </c>
      <c r="DD109" s="20">
        <v>14103</v>
      </c>
      <c r="DE109" s="21">
        <v>15464</v>
      </c>
      <c r="DI109" s="13" t="s">
        <v>490</v>
      </c>
      <c r="DJ109">
        <f t="shared" si="129"/>
        <v>3139.75</v>
      </c>
      <c r="DK109">
        <f t="shared" si="130"/>
        <v>4068</v>
      </c>
      <c r="DL109">
        <f t="shared" si="131"/>
        <v>4935.25</v>
      </c>
      <c r="DM109">
        <f t="shared" si="132"/>
        <v>5744.25</v>
      </c>
      <c r="DN109">
        <f t="shared" si="133"/>
        <v>6547.25</v>
      </c>
      <c r="DO109">
        <f t="shared" si="134"/>
        <v>7489.25</v>
      </c>
      <c r="DP109">
        <f t="shared" si="143"/>
        <v>8479</v>
      </c>
      <c r="DQ109">
        <f t="shared" si="144"/>
        <v>9468.5</v>
      </c>
      <c r="DR109">
        <f t="shared" si="135"/>
        <v>10545.5</v>
      </c>
      <c r="DS109">
        <f t="shared" si="136"/>
        <v>11753.5</v>
      </c>
      <c r="DT109">
        <f t="shared" si="145"/>
        <v>12927.5</v>
      </c>
      <c r="DU109">
        <f t="shared" si="137"/>
        <v>14249.75</v>
      </c>
      <c r="DV109" s="13" t="s">
        <v>490</v>
      </c>
      <c r="DW109">
        <f t="shared" si="138"/>
        <v>169.3</v>
      </c>
      <c r="DY109" s="17">
        <f t="shared" si="139"/>
        <v>0.99847461938465143</v>
      </c>
    </row>
    <row r="110" spans="1:129" x14ac:dyDescent="0.25">
      <c r="A110" s="13" t="s">
        <v>492</v>
      </c>
      <c r="B110">
        <v>704</v>
      </c>
      <c r="C110">
        <v>802</v>
      </c>
      <c r="D110">
        <v>937</v>
      </c>
      <c r="E110">
        <v>1081</v>
      </c>
      <c r="F110">
        <v>1243</v>
      </c>
      <c r="G110">
        <v>1435</v>
      </c>
      <c r="H110">
        <v>1620</v>
      </c>
      <c r="I110">
        <v>1788</v>
      </c>
      <c r="J110">
        <v>2022</v>
      </c>
      <c r="K110">
        <v>2214</v>
      </c>
      <c r="L110">
        <v>2466</v>
      </c>
      <c r="M110">
        <v>2594</v>
      </c>
      <c r="Q110" s="13" t="s">
        <v>492</v>
      </c>
      <c r="R110">
        <f t="shared" si="115"/>
        <v>121.75</v>
      </c>
      <c r="S110">
        <f t="shared" si="116"/>
        <v>130</v>
      </c>
      <c r="T110">
        <f t="shared" si="117"/>
        <v>181.25</v>
      </c>
      <c r="U110">
        <f t="shared" si="118"/>
        <v>251.25</v>
      </c>
      <c r="V110">
        <f t="shared" si="119"/>
        <v>337.25</v>
      </c>
      <c r="W110">
        <f t="shared" si="120"/>
        <v>478.25</v>
      </c>
      <c r="X110">
        <f t="shared" si="140"/>
        <v>620</v>
      </c>
      <c r="Y110">
        <f t="shared" si="141"/>
        <v>735.5</v>
      </c>
      <c r="Z110">
        <f t="shared" si="121"/>
        <v>919.5</v>
      </c>
      <c r="AA110">
        <f t="shared" si="122"/>
        <v>1078.5</v>
      </c>
      <c r="AB110">
        <f t="shared" si="142"/>
        <v>1290.5</v>
      </c>
      <c r="AC110">
        <f t="shared" si="123"/>
        <v>1379.75</v>
      </c>
      <c r="AD110" s="13" t="s">
        <v>492</v>
      </c>
      <c r="AE110">
        <f t="shared" si="124"/>
        <v>19.54</v>
      </c>
      <c r="AG110" s="17">
        <f t="shared" si="125"/>
        <v>0.97276345088687466</v>
      </c>
      <c r="AI110" s="16" t="s">
        <v>493</v>
      </c>
      <c r="AJ110">
        <f>AE166</f>
        <v>-13.52</v>
      </c>
      <c r="AK110">
        <f>AE167</f>
        <v>-13.64</v>
      </c>
      <c r="AL110">
        <f>AE168</f>
        <v>83.8</v>
      </c>
      <c r="AM110">
        <f>AE169</f>
        <v>70.459999999999994</v>
      </c>
      <c r="AN110">
        <f>AE170</f>
        <v>52.86</v>
      </c>
      <c r="AO110">
        <f>AE171</f>
        <v>12.54</v>
      </c>
      <c r="AP110">
        <f>AE172</f>
        <v>2.36</v>
      </c>
      <c r="AQ110">
        <f>AE173</f>
        <v>7.34</v>
      </c>
      <c r="AR110">
        <f>AE174</f>
        <v>25.18</v>
      </c>
      <c r="AS110">
        <f>AE175</f>
        <v>54.16</v>
      </c>
      <c r="AT110">
        <f>AE176</f>
        <v>71.86</v>
      </c>
      <c r="AU110">
        <f>AE177</f>
        <v>63.36</v>
      </c>
      <c r="AW110" s="13" t="s">
        <v>494</v>
      </c>
      <c r="AX110">
        <v>141</v>
      </c>
      <c r="AY110">
        <v>178</v>
      </c>
      <c r="AZ110">
        <v>209</v>
      </c>
      <c r="BA110">
        <v>227</v>
      </c>
      <c r="BB110">
        <v>242</v>
      </c>
      <c r="BC110">
        <v>262</v>
      </c>
      <c r="BD110">
        <v>282</v>
      </c>
      <c r="BE110">
        <v>303</v>
      </c>
      <c r="BF110">
        <v>323</v>
      </c>
      <c r="BG110">
        <v>339</v>
      </c>
      <c r="BH110">
        <v>356</v>
      </c>
      <c r="BI110">
        <v>374</v>
      </c>
      <c r="BM110" s="13" t="s">
        <v>494</v>
      </c>
      <c r="BN110">
        <f t="shared" si="104"/>
        <v>36.75</v>
      </c>
      <c r="BO110">
        <f t="shared" si="105"/>
        <v>42.25</v>
      </c>
      <c r="BP110">
        <f t="shared" si="106"/>
        <v>33.75</v>
      </c>
      <c r="BQ110">
        <f t="shared" si="107"/>
        <v>15</v>
      </c>
      <c r="BR110">
        <f t="shared" si="108"/>
        <v>2.25</v>
      </c>
      <c r="BS110">
        <f t="shared" si="109"/>
        <v>-0.5</v>
      </c>
      <c r="BT110">
        <f t="shared" si="126"/>
        <v>-4.75</v>
      </c>
      <c r="BU110">
        <f t="shared" si="127"/>
        <v>-3.25</v>
      </c>
      <c r="BV110">
        <f t="shared" si="110"/>
        <v>-6</v>
      </c>
      <c r="BW110">
        <f t="shared" si="111"/>
        <v>-9</v>
      </c>
      <c r="BX110">
        <f t="shared" si="128"/>
        <v>-12</v>
      </c>
      <c r="BY110">
        <f t="shared" si="112"/>
        <v>-7.5</v>
      </c>
      <c r="BZ110" s="13" t="s">
        <v>494</v>
      </c>
      <c r="CA110">
        <f t="shared" si="113"/>
        <v>-2.31</v>
      </c>
      <c r="CC110" s="17">
        <f>RSQ(BQ110:BT110,$BQ$3:$BT$3)</f>
        <v>0.88622478386167147</v>
      </c>
      <c r="CS110" s="13" t="s">
        <v>492</v>
      </c>
      <c r="CT110" s="18">
        <v>3770</v>
      </c>
      <c r="CU110" s="19">
        <v>4747</v>
      </c>
      <c r="CV110" s="20">
        <v>5570</v>
      </c>
      <c r="CW110" s="20">
        <v>6331</v>
      </c>
      <c r="CX110" s="20">
        <v>7068</v>
      </c>
      <c r="CY110" s="20">
        <v>7863</v>
      </c>
      <c r="CZ110" s="20">
        <v>8641</v>
      </c>
      <c r="DA110" s="20">
        <v>9456</v>
      </c>
      <c r="DB110" s="20">
        <v>10295</v>
      </c>
      <c r="DC110" s="20">
        <v>11134</v>
      </c>
      <c r="DD110" s="20">
        <v>12073</v>
      </c>
      <c r="DE110" s="21">
        <v>12971</v>
      </c>
      <c r="DI110" s="13" t="s">
        <v>492</v>
      </c>
      <c r="DJ110">
        <f t="shared" si="129"/>
        <v>3187.75</v>
      </c>
      <c r="DK110">
        <f t="shared" si="130"/>
        <v>4075</v>
      </c>
      <c r="DL110">
        <f t="shared" si="131"/>
        <v>4814.25</v>
      </c>
      <c r="DM110">
        <f t="shared" si="132"/>
        <v>5501.25</v>
      </c>
      <c r="DN110">
        <f t="shared" si="133"/>
        <v>6162.25</v>
      </c>
      <c r="DO110">
        <f t="shared" si="134"/>
        <v>6906.25</v>
      </c>
      <c r="DP110">
        <f t="shared" si="143"/>
        <v>7641</v>
      </c>
      <c r="DQ110">
        <f t="shared" si="144"/>
        <v>8403.5</v>
      </c>
      <c r="DR110">
        <f t="shared" si="135"/>
        <v>9192.5</v>
      </c>
      <c r="DS110">
        <f t="shared" si="136"/>
        <v>9998.5</v>
      </c>
      <c r="DT110">
        <f t="shared" si="145"/>
        <v>10897.5</v>
      </c>
      <c r="DU110">
        <f t="shared" si="137"/>
        <v>11756.75</v>
      </c>
      <c r="DV110" s="13" t="s">
        <v>492</v>
      </c>
      <c r="DW110">
        <f t="shared" si="138"/>
        <v>138.74</v>
      </c>
      <c r="DY110" s="17">
        <f t="shared" si="139"/>
        <v>0.99941586823452777</v>
      </c>
    </row>
    <row r="111" spans="1:129" x14ac:dyDescent="0.25">
      <c r="A111" s="13" t="s">
        <v>494</v>
      </c>
      <c r="B111">
        <v>718</v>
      </c>
      <c r="C111">
        <v>774</v>
      </c>
      <c r="D111">
        <v>861</v>
      </c>
      <c r="E111">
        <v>925</v>
      </c>
      <c r="F111">
        <v>999</v>
      </c>
      <c r="G111">
        <v>1108</v>
      </c>
      <c r="H111">
        <v>1182</v>
      </c>
      <c r="I111">
        <v>1282</v>
      </c>
      <c r="J111">
        <v>1347</v>
      </c>
      <c r="K111">
        <v>1457</v>
      </c>
      <c r="L111">
        <v>1521</v>
      </c>
      <c r="M111">
        <v>1666</v>
      </c>
      <c r="Q111" s="13" t="s">
        <v>494</v>
      </c>
      <c r="R111">
        <f t="shared" si="115"/>
        <v>135.75</v>
      </c>
      <c r="S111">
        <f t="shared" si="116"/>
        <v>102</v>
      </c>
      <c r="T111">
        <f t="shared" si="117"/>
        <v>105.25</v>
      </c>
      <c r="U111">
        <f t="shared" si="118"/>
        <v>95.25</v>
      </c>
      <c r="V111">
        <f t="shared" si="119"/>
        <v>93.25</v>
      </c>
      <c r="W111">
        <f t="shared" si="120"/>
        <v>151.25</v>
      </c>
      <c r="X111">
        <f t="shared" si="140"/>
        <v>182</v>
      </c>
      <c r="Y111">
        <f t="shared" si="141"/>
        <v>229.5</v>
      </c>
      <c r="Z111">
        <f t="shared" si="121"/>
        <v>244.5</v>
      </c>
      <c r="AA111">
        <f t="shared" si="122"/>
        <v>321.5</v>
      </c>
      <c r="AB111">
        <f t="shared" si="142"/>
        <v>345.5</v>
      </c>
      <c r="AC111">
        <f t="shared" si="123"/>
        <v>451.75</v>
      </c>
      <c r="AD111" s="13" t="s">
        <v>494</v>
      </c>
      <c r="AE111">
        <f t="shared" si="124"/>
        <v>2.72</v>
      </c>
      <c r="AG111" s="17">
        <f>RSQ(U111:X111,$U$3:$X$3)</f>
        <v>0.88643836478159421</v>
      </c>
      <c r="AI111" s="16" t="s">
        <v>495</v>
      </c>
      <c r="AJ111">
        <f>AE178</f>
        <v>1.3</v>
      </c>
      <c r="AK111">
        <f>AE179</f>
        <v>-0.14000000000000001</v>
      </c>
      <c r="AL111">
        <f>AE180</f>
        <v>64.72</v>
      </c>
      <c r="AM111">
        <f>AE181</f>
        <v>39.74</v>
      </c>
      <c r="AN111">
        <f>AE182</f>
        <v>21.22</v>
      </c>
      <c r="AO111">
        <f>AE183</f>
        <v>9.98</v>
      </c>
      <c r="AP111">
        <f>AE184</f>
        <v>-1.04</v>
      </c>
      <c r="AQ111">
        <f>AE185</f>
        <v>11.14</v>
      </c>
      <c r="AR111">
        <f>AE186</f>
        <v>26.54</v>
      </c>
      <c r="AS111">
        <f>AE187</f>
        <v>47.56</v>
      </c>
      <c r="AT111">
        <f>AE188</f>
        <v>63.48</v>
      </c>
      <c r="AU111">
        <f>AE189</f>
        <v>63.02</v>
      </c>
      <c r="AW111" s="13" t="s">
        <v>498</v>
      </c>
      <c r="AX111">
        <v>137</v>
      </c>
      <c r="AY111">
        <v>166</v>
      </c>
      <c r="AZ111">
        <v>193</v>
      </c>
      <c r="BA111">
        <v>212</v>
      </c>
      <c r="BB111">
        <v>243</v>
      </c>
      <c r="BC111">
        <v>261</v>
      </c>
      <c r="BD111">
        <v>277</v>
      </c>
      <c r="BE111">
        <v>285</v>
      </c>
      <c r="BF111">
        <v>305</v>
      </c>
      <c r="BG111">
        <v>320</v>
      </c>
      <c r="BH111">
        <v>330</v>
      </c>
      <c r="BI111">
        <v>342</v>
      </c>
      <c r="BM111" s="13" t="s">
        <v>498</v>
      </c>
      <c r="BN111">
        <f t="shared" si="104"/>
        <v>32.75</v>
      </c>
      <c r="BO111">
        <f t="shared" si="105"/>
        <v>30.25</v>
      </c>
      <c r="BP111">
        <f t="shared" si="106"/>
        <v>17.75</v>
      </c>
      <c r="BQ111">
        <f>BA111-AVERAGE($BA$76:$BA$77,$BA$88:$BA$89)</f>
        <v>0</v>
      </c>
      <c r="BR111">
        <f>BB111-AVERAGE($BB$76:$BB$77,$BB$88:$BB$89)</f>
        <v>3.25</v>
      </c>
      <c r="BS111">
        <f t="shared" si="109"/>
        <v>-1.5</v>
      </c>
      <c r="BT111">
        <f t="shared" si="126"/>
        <v>-9.75</v>
      </c>
      <c r="BU111">
        <f>BE111-AVERAGE($BE$76:$BE$77,$BE$88:$BE$89)</f>
        <v>-21.25</v>
      </c>
      <c r="BV111">
        <f t="shared" si="110"/>
        <v>-24</v>
      </c>
      <c r="BW111">
        <f t="shared" si="111"/>
        <v>-28</v>
      </c>
      <c r="BX111">
        <f t="shared" si="128"/>
        <v>-38</v>
      </c>
      <c r="BY111">
        <f t="shared" si="112"/>
        <v>-39.5</v>
      </c>
      <c r="BZ111" s="13" t="s">
        <v>498</v>
      </c>
      <c r="CA111">
        <f t="shared" si="113"/>
        <v>-1.0900000000000001</v>
      </c>
      <c r="CC111" s="17">
        <f t="shared" si="114"/>
        <v>0.63790604026845621</v>
      </c>
      <c r="CS111" s="13" t="s">
        <v>494</v>
      </c>
      <c r="CT111" s="18">
        <v>3763</v>
      </c>
      <c r="CU111" s="19">
        <v>4745</v>
      </c>
      <c r="CV111" s="20">
        <v>5531</v>
      </c>
      <c r="CW111" s="20">
        <v>6241</v>
      </c>
      <c r="CX111" s="20">
        <v>6907</v>
      </c>
      <c r="CY111" s="20">
        <v>7592</v>
      </c>
      <c r="CZ111" s="20">
        <v>8215</v>
      </c>
      <c r="DA111" s="20">
        <v>8889</v>
      </c>
      <c r="DB111" s="20">
        <v>9530</v>
      </c>
      <c r="DC111" s="20">
        <v>10243</v>
      </c>
      <c r="DD111" s="20">
        <v>10927</v>
      </c>
      <c r="DE111" s="21">
        <v>11688</v>
      </c>
      <c r="DI111" s="13" t="s">
        <v>494</v>
      </c>
      <c r="DJ111">
        <f t="shared" si="129"/>
        <v>3180.75</v>
      </c>
      <c r="DK111">
        <f t="shared" si="130"/>
        <v>4073</v>
      </c>
      <c r="DL111">
        <f t="shared" si="131"/>
        <v>4775.25</v>
      </c>
      <c r="DM111">
        <f t="shared" si="132"/>
        <v>5411.25</v>
      </c>
      <c r="DN111">
        <f t="shared" si="133"/>
        <v>6001.25</v>
      </c>
      <c r="DO111">
        <f t="shared" si="134"/>
        <v>6635.25</v>
      </c>
      <c r="DP111">
        <f t="shared" si="143"/>
        <v>7215</v>
      </c>
      <c r="DQ111">
        <f t="shared" si="144"/>
        <v>7836.5</v>
      </c>
      <c r="DR111">
        <f t="shared" si="135"/>
        <v>8427.5</v>
      </c>
      <c r="DS111">
        <f t="shared" si="136"/>
        <v>9107.5</v>
      </c>
      <c r="DT111">
        <f t="shared" si="145"/>
        <v>9751.5</v>
      </c>
      <c r="DU111">
        <f t="shared" si="137"/>
        <v>10473.75</v>
      </c>
      <c r="DV111" s="13" t="s">
        <v>494</v>
      </c>
      <c r="DW111">
        <f t="shared" si="138"/>
        <v>123.4</v>
      </c>
      <c r="DY111" s="17">
        <f>RSQ(DM111:DP111,$U$3:$X$3)</f>
        <v>0.99972156169907411</v>
      </c>
    </row>
    <row r="112" spans="1:129" x14ac:dyDescent="0.25">
      <c r="A112" s="13" t="s">
        <v>498</v>
      </c>
      <c r="B112">
        <v>738</v>
      </c>
      <c r="C112">
        <v>793</v>
      </c>
      <c r="D112">
        <v>853</v>
      </c>
      <c r="E112">
        <v>930</v>
      </c>
      <c r="F112">
        <v>988</v>
      </c>
      <c r="G112">
        <v>1056</v>
      </c>
      <c r="H112">
        <v>1109</v>
      </c>
      <c r="I112">
        <v>1190</v>
      </c>
      <c r="J112">
        <v>1234</v>
      </c>
      <c r="K112">
        <v>1308</v>
      </c>
      <c r="L112">
        <v>1359</v>
      </c>
      <c r="M112">
        <v>1424</v>
      </c>
      <c r="Q112" s="13" t="s">
        <v>498</v>
      </c>
      <c r="R112">
        <f t="shared" si="115"/>
        <v>155.75</v>
      </c>
      <c r="S112">
        <f t="shared" si="116"/>
        <v>121</v>
      </c>
      <c r="T112">
        <f t="shared" si="117"/>
        <v>97.25</v>
      </c>
      <c r="U112">
        <f>E112-AVERAGE($E$76:$E$77,$E$88:$E$89)</f>
        <v>100.25</v>
      </c>
      <c r="V112">
        <f>F112-AVERAGE($F$76:$F$77,$F$88:$F$89)</f>
        <v>82.25</v>
      </c>
      <c r="W112">
        <f t="shared" si="120"/>
        <v>99.25</v>
      </c>
      <c r="X112">
        <f t="shared" si="140"/>
        <v>109</v>
      </c>
      <c r="Y112">
        <f>I112-AVERAGE($I$76:$I$77,$I$88:$I$89)</f>
        <v>137.5</v>
      </c>
      <c r="Z112">
        <f t="shared" si="121"/>
        <v>131.5</v>
      </c>
      <c r="AA112">
        <f t="shared" si="122"/>
        <v>172.5</v>
      </c>
      <c r="AB112">
        <f t="shared" si="142"/>
        <v>183.5</v>
      </c>
      <c r="AC112">
        <f t="shared" si="123"/>
        <v>209.75</v>
      </c>
      <c r="AD112" s="13" t="s">
        <v>498</v>
      </c>
      <c r="AE112">
        <f t="shared" si="124"/>
        <v>-0.24</v>
      </c>
      <c r="AG112" s="17">
        <f t="shared" si="125"/>
        <v>3.3802816901408447E-2</v>
      </c>
      <c r="AI112" s="16" t="s">
        <v>499</v>
      </c>
      <c r="AJ112">
        <f>AE190</f>
        <v>1.28</v>
      </c>
      <c r="AK112">
        <f>AE191</f>
        <v>0.06</v>
      </c>
      <c r="AL112">
        <f>AE192</f>
        <v>71.459999999999994</v>
      </c>
      <c r="AM112">
        <f>AE193</f>
        <v>49.26</v>
      </c>
      <c r="AN112">
        <f>AE194</f>
        <v>20.64</v>
      </c>
      <c r="AO112">
        <f>AE195</f>
        <v>6.32</v>
      </c>
      <c r="AP112">
        <f>AE196</f>
        <v>1.04</v>
      </c>
      <c r="AQ112">
        <f>AE197</f>
        <v>10.74</v>
      </c>
      <c r="AR112">
        <f>AE198</f>
        <v>25.38</v>
      </c>
      <c r="AS112">
        <f>AE199</f>
        <v>54.12</v>
      </c>
      <c r="AT112">
        <f>AE200</f>
        <v>62.02</v>
      </c>
      <c r="AU112">
        <f>AE201</f>
        <v>62.64</v>
      </c>
      <c r="AW112" s="13" t="s">
        <v>500</v>
      </c>
      <c r="AX112">
        <v>-1</v>
      </c>
      <c r="AY112">
        <v>-2</v>
      </c>
      <c r="AZ112">
        <v>-2</v>
      </c>
      <c r="BA112">
        <v>-3</v>
      </c>
      <c r="BB112">
        <v>-2</v>
      </c>
      <c r="BC112">
        <v>-3</v>
      </c>
      <c r="BD112">
        <v>-3</v>
      </c>
      <c r="BE112">
        <v>-3</v>
      </c>
      <c r="BF112">
        <v>-2</v>
      </c>
      <c r="BG112">
        <v>-3</v>
      </c>
      <c r="BH112">
        <v>-3</v>
      </c>
      <c r="BI112">
        <v>-3</v>
      </c>
      <c r="BM112" s="13" t="s">
        <v>500</v>
      </c>
      <c r="BN112">
        <f t="shared" si="104"/>
        <v>-105.25</v>
      </c>
      <c r="BO112">
        <f t="shared" si="105"/>
        <v>-137.75</v>
      </c>
      <c r="BP112">
        <f t="shared" si="106"/>
        <v>-177.25</v>
      </c>
      <c r="BQ112">
        <f t="shared" si="107"/>
        <v>-215</v>
      </c>
      <c r="BR112">
        <f t="shared" si="108"/>
        <v>-241.75</v>
      </c>
      <c r="BS112">
        <f t="shared" si="109"/>
        <v>-265.5</v>
      </c>
      <c r="BT112">
        <f t="shared" si="126"/>
        <v>-289.75</v>
      </c>
      <c r="BU112">
        <f>BE112-AVERAGE($BE$76:$BE$77,$BE$88:$BE$89)</f>
        <v>-309.25</v>
      </c>
      <c r="BV112">
        <f t="shared" si="110"/>
        <v>-331</v>
      </c>
      <c r="BW112">
        <f t="shared" si="111"/>
        <v>-351</v>
      </c>
      <c r="BX112">
        <f t="shared" si="128"/>
        <v>-371</v>
      </c>
      <c r="BY112">
        <f t="shared" si="112"/>
        <v>-384.5</v>
      </c>
      <c r="BZ112" s="13" t="s">
        <v>500</v>
      </c>
      <c r="CA112">
        <f t="shared" si="113"/>
        <v>-5.83</v>
      </c>
      <c r="CC112" s="17">
        <f t="shared" si="114"/>
        <v>0.98786275849040173</v>
      </c>
      <c r="CS112" s="13" t="s">
        <v>498</v>
      </c>
      <c r="CT112" s="18">
        <v>3934</v>
      </c>
      <c r="CU112" s="19">
        <v>4842</v>
      </c>
      <c r="CV112" s="20">
        <v>5602</v>
      </c>
      <c r="CW112" s="20">
        <v>6232</v>
      </c>
      <c r="CX112" s="20">
        <v>6870</v>
      </c>
      <c r="CY112" s="20">
        <v>7445</v>
      </c>
      <c r="CZ112" s="20">
        <v>8009</v>
      </c>
      <c r="DA112" s="20">
        <v>8571</v>
      </c>
      <c r="DB112" s="20">
        <v>9164</v>
      </c>
      <c r="DC112" s="20">
        <v>9660</v>
      </c>
      <c r="DD112" s="20">
        <v>10189</v>
      </c>
      <c r="DE112" s="21">
        <v>10722</v>
      </c>
      <c r="DI112" s="13" t="s">
        <v>498</v>
      </c>
      <c r="DJ112">
        <f t="shared" si="129"/>
        <v>3351.75</v>
      </c>
      <c r="DK112">
        <f t="shared" si="130"/>
        <v>4170</v>
      </c>
      <c r="DL112">
        <f t="shared" si="131"/>
        <v>4846.25</v>
      </c>
      <c r="DM112">
        <f>CW112-AVERAGE($E$76:$E$77,$E$88:$E$89)</f>
        <v>5402.25</v>
      </c>
      <c r="DN112">
        <f>CX112-AVERAGE($F$76:$F$77,$F$88:$F$89)</f>
        <v>5964.25</v>
      </c>
      <c r="DO112">
        <f t="shared" si="134"/>
        <v>6488.25</v>
      </c>
      <c r="DP112">
        <f t="shared" si="143"/>
        <v>7009</v>
      </c>
      <c r="DQ112">
        <f>DA112-AVERAGE($I$76:$I$77,$I$88:$I$89)</f>
        <v>7518.5</v>
      </c>
      <c r="DR112">
        <f t="shared" si="135"/>
        <v>8061.5</v>
      </c>
      <c r="DS112">
        <f t="shared" si="136"/>
        <v>8524.5</v>
      </c>
      <c r="DT112">
        <f t="shared" si="145"/>
        <v>9013.5</v>
      </c>
      <c r="DU112">
        <f t="shared" si="137"/>
        <v>9507.75</v>
      </c>
      <c r="DV112" s="13" t="s">
        <v>498</v>
      </c>
      <c r="DW112">
        <f t="shared" si="138"/>
        <v>109.76</v>
      </c>
      <c r="DY112" s="17">
        <f t="shared" si="139"/>
        <v>0.99976577748861406</v>
      </c>
    </row>
    <row r="113" spans="1:142" x14ac:dyDescent="0.25">
      <c r="A113" s="13" t="s">
        <v>500</v>
      </c>
      <c r="B113">
        <v>714</v>
      </c>
      <c r="C113">
        <v>819</v>
      </c>
      <c r="D113">
        <v>1063</v>
      </c>
      <c r="E113">
        <v>1383</v>
      </c>
      <c r="F113">
        <v>1758</v>
      </c>
      <c r="G113">
        <v>2201</v>
      </c>
      <c r="H113">
        <v>2659</v>
      </c>
      <c r="I113">
        <v>3024</v>
      </c>
      <c r="J113">
        <v>3375</v>
      </c>
      <c r="K113">
        <v>3716</v>
      </c>
      <c r="L113">
        <v>4004</v>
      </c>
      <c r="M113">
        <v>4376</v>
      </c>
      <c r="Q113" s="13" t="s">
        <v>500</v>
      </c>
      <c r="R113">
        <f t="shared" si="115"/>
        <v>131.75</v>
      </c>
      <c r="S113">
        <f t="shared" si="116"/>
        <v>147</v>
      </c>
      <c r="T113">
        <f t="shared" si="117"/>
        <v>307.25</v>
      </c>
      <c r="U113">
        <f t="shared" si="118"/>
        <v>553.25</v>
      </c>
      <c r="V113">
        <f t="shared" si="119"/>
        <v>852.25</v>
      </c>
      <c r="W113">
        <f t="shared" si="120"/>
        <v>1244.25</v>
      </c>
      <c r="X113">
        <f t="shared" si="140"/>
        <v>1659</v>
      </c>
      <c r="Y113">
        <f>I113-AVERAGE($I$76:$I$77,$I$88:$I$89)</f>
        <v>1971.5</v>
      </c>
      <c r="Z113">
        <f t="shared" si="121"/>
        <v>2272.5</v>
      </c>
      <c r="AA113">
        <f t="shared" si="122"/>
        <v>2580.5</v>
      </c>
      <c r="AB113">
        <f t="shared" si="142"/>
        <v>2828.5</v>
      </c>
      <c r="AC113">
        <f t="shared" si="123"/>
        <v>3161.75</v>
      </c>
      <c r="AD113" s="13" t="s">
        <v>500</v>
      </c>
      <c r="AE113">
        <f t="shared" si="124"/>
        <v>62.2</v>
      </c>
      <c r="AG113" s="17">
        <f t="shared" si="125"/>
        <v>0.98893896698254058</v>
      </c>
      <c r="AW113" s="13" t="s">
        <v>502</v>
      </c>
      <c r="AX113">
        <v>-1</v>
      </c>
      <c r="AY113">
        <v>-1</v>
      </c>
      <c r="AZ113">
        <v>-2</v>
      </c>
      <c r="BA113">
        <v>-2</v>
      </c>
      <c r="BB113">
        <v>-2</v>
      </c>
      <c r="BC113">
        <v>-3</v>
      </c>
      <c r="BD113">
        <v>-3</v>
      </c>
      <c r="BE113">
        <v>-3</v>
      </c>
      <c r="BF113">
        <v>-3</v>
      </c>
      <c r="BG113">
        <v>-3</v>
      </c>
      <c r="BH113">
        <v>-3</v>
      </c>
      <c r="BI113">
        <v>-3</v>
      </c>
      <c r="BM113" s="13" t="s">
        <v>502</v>
      </c>
      <c r="BN113">
        <f t="shared" si="104"/>
        <v>-105.25</v>
      </c>
      <c r="BO113">
        <f t="shared" si="105"/>
        <v>-136.75</v>
      </c>
      <c r="BP113">
        <f t="shared" si="106"/>
        <v>-177.25</v>
      </c>
      <c r="BQ113">
        <f t="shared" si="107"/>
        <v>-214</v>
      </c>
      <c r="BR113">
        <f t="shared" si="108"/>
        <v>-241.75</v>
      </c>
      <c r="BS113">
        <f t="shared" si="109"/>
        <v>-265.5</v>
      </c>
      <c r="BT113">
        <f t="shared" si="126"/>
        <v>-289.75</v>
      </c>
      <c r="BU113">
        <f t="shared" si="127"/>
        <v>-309.25</v>
      </c>
      <c r="BV113">
        <f t="shared" si="110"/>
        <v>-332</v>
      </c>
      <c r="BW113">
        <f t="shared" si="111"/>
        <v>-351</v>
      </c>
      <c r="BX113">
        <f t="shared" si="128"/>
        <v>-371</v>
      </c>
      <c r="BY113">
        <f t="shared" si="112"/>
        <v>-384.5</v>
      </c>
      <c r="BZ113" s="13" t="s">
        <v>502</v>
      </c>
      <c r="CA113">
        <f t="shared" si="113"/>
        <v>-5.85</v>
      </c>
      <c r="CC113" s="17">
        <f t="shared" si="114"/>
        <v>0.98993361391938228</v>
      </c>
      <c r="CS113" s="13" t="s">
        <v>500</v>
      </c>
      <c r="CT113" s="18">
        <v>3720</v>
      </c>
      <c r="CU113" s="19">
        <v>4672</v>
      </c>
      <c r="CV113" s="20">
        <v>5425</v>
      </c>
      <c r="CW113" s="20">
        <v>6068</v>
      </c>
      <c r="CX113" s="20">
        <v>6656</v>
      </c>
      <c r="CY113" s="20">
        <v>7856</v>
      </c>
      <c r="CZ113" s="20">
        <v>8467</v>
      </c>
      <c r="DA113" s="20">
        <v>8974</v>
      </c>
      <c r="DB113" s="20">
        <v>9528</v>
      </c>
      <c r="DC113" s="20">
        <v>10016</v>
      </c>
      <c r="DD113" s="20">
        <v>10548</v>
      </c>
      <c r="DE113" s="21">
        <v>10998</v>
      </c>
      <c r="DI113" s="13" t="s">
        <v>500</v>
      </c>
      <c r="DJ113">
        <f t="shared" si="129"/>
        <v>3137.75</v>
      </c>
      <c r="DK113">
        <f t="shared" si="130"/>
        <v>4000</v>
      </c>
      <c r="DL113">
        <f t="shared" si="131"/>
        <v>4669.25</v>
      </c>
      <c r="DM113">
        <f t="shared" si="132"/>
        <v>5238.25</v>
      </c>
      <c r="DN113">
        <f t="shared" si="133"/>
        <v>5750.25</v>
      </c>
      <c r="DO113">
        <f t="shared" si="134"/>
        <v>6899.25</v>
      </c>
      <c r="DP113">
        <f t="shared" si="143"/>
        <v>7467</v>
      </c>
      <c r="DQ113">
        <f>DA113-AVERAGE($I$76:$I$77,$I$88:$I$89)</f>
        <v>7921.5</v>
      </c>
      <c r="DR113">
        <f t="shared" si="135"/>
        <v>8425.5</v>
      </c>
      <c r="DS113">
        <f t="shared" si="136"/>
        <v>8880.5</v>
      </c>
      <c r="DT113">
        <f t="shared" si="145"/>
        <v>9372.5</v>
      </c>
      <c r="DU113">
        <f t="shared" si="137"/>
        <v>9783.75</v>
      </c>
      <c r="DV113" s="13" t="s">
        <v>500</v>
      </c>
      <c r="DW113">
        <f t="shared" si="138"/>
        <v>144.04</v>
      </c>
      <c r="DY113" s="17">
        <f t="shared" si="139"/>
        <v>0.95995672229497708</v>
      </c>
      <c r="EA113" t="s">
        <v>590</v>
      </c>
    </row>
    <row r="114" spans="1:142" ht="15.75" thickBot="1" x14ac:dyDescent="0.3">
      <c r="A114" s="13" t="s">
        <v>502</v>
      </c>
      <c r="B114">
        <v>724</v>
      </c>
      <c r="C114">
        <v>868</v>
      </c>
      <c r="D114">
        <v>1108</v>
      </c>
      <c r="E114">
        <v>1450</v>
      </c>
      <c r="F114">
        <v>1850</v>
      </c>
      <c r="G114">
        <v>2269</v>
      </c>
      <c r="H114">
        <v>2720</v>
      </c>
      <c r="I114">
        <v>3089</v>
      </c>
      <c r="J114">
        <v>3442</v>
      </c>
      <c r="K114">
        <v>3766</v>
      </c>
      <c r="L114">
        <v>4017</v>
      </c>
      <c r="M114">
        <v>4306</v>
      </c>
      <c r="Q114" s="13" t="s">
        <v>502</v>
      </c>
      <c r="R114">
        <f t="shared" si="115"/>
        <v>141.75</v>
      </c>
      <c r="S114">
        <f t="shared" si="116"/>
        <v>196</v>
      </c>
      <c r="T114">
        <f t="shared" si="117"/>
        <v>352.25</v>
      </c>
      <c r="U114">
        <f t="shared" si="118"/>
        <v>620.25</v>
      </c>
      <c r="V114">
        <f t="shared" si="119"/>
        <v>944.25</v>
      </c>
      <c r="W114">
        <f t="shared" si="120"/>
        <v>1312.25</v>
      </c>
      <c r="X114">
        <f t="shared" si="140"/>
        <v>1720</v>
      </c>
      <c r="Y114">
        <f t="shared" si="141"/>
        <v>2036.5</v>
      </c>
      <c r="Z114">
        <f t="shared" si="121"/>
        <v>2339.5</v>
      </c>
      <c r="AA114">
        <f t="shared" si="122"/>
        <v>2630.5</v>
      </c>
      <c r="AB114">
        <f t="shared" si="142"/>
        <v>2841.5</v>
      </c>
      <c r="AC114">
        <f t="shared" si="123"/>
        <v>3091.75</v>
      </c>
      <c r="AD114" s="13" t="s">
        <v>502</v>
      </c>
      <c r="AE114">
        <f t="shared" si="124"/>
        <v>64.08</v>
      </c>
      <c r="AG114" s="17">
        <f t="shared" si="125"/>
        <v>0.99513908815249674</v>
      </c>
      <c r="AW114" s="13" t="s">
        <v>503</v>
      </c>
      <c r="AX114">
        <v>-1</v>
      </c>
      <c r="AY114">
        <v>-2</v>
      </c>
      <c r="AZ114">
        <v>-2</v>
      </c>
      <c r="BA114">
        <v>-3</v>
      </c>
      <c r="BB114">
        <v>-2</v>
      </c>
      <c r="BC114">
        <v>-2</v>
      </c>
      <c r="BD114">
        <v>-3</v>
      </c>
      <c r="BE114">
        <v>-3</v>
      </c>
      <c r="BF114">
        <v>-3</v>
      </c>
      <c r="BG114">
        <v>-3</v>
      </c>
      <c r="BH114">
        <v>-3</v>
      </c>
      <c r="BI114">
        <v>-4</v>
      </c>
      <c r="BM114" s="13" t="s">
        <v>503</v>
      </c>
      <c r="BN114">
        <f t="shared" si="104"/>
        <v>-105.25</v>
      </c>
      <c r="BO114">
        <f t="shared" si="105"/>
        <v>-137.75</v>
      </c>
      <c r="BP114">
        <f t="shared" si="106"/>
        <v>-177.25</v>
      </c>
      <c r="BQ114">
        <f t="shared" si="107"/>
        <v>-215</v>
      </c>
      <c r="BR114">
        <f t="shared" si="108"/>
        <v>-241.75</v>
      </c>
      <c r="BS114">
        <f t="shared" si="109"/>
        <v>-264.5</v>
      </c>
      <c r="BT114">
        <f t="shared" si="126"/>
        <v>-289.75</v>
      </c>
      <c r="BU114">
        <f t="shared" si="127"/>
        <v>-309.25</v>
      </c>
      <c r="BV114">
        <f t="shared" si="110"/>
        <v>-332</v>
      </c>
      <c r="BW114">
        <f t="shared" si="111"/>
        <v>-351</v>
      </c>
      <c r="BX114">
        <f t="shared" si="128"/>
        <v>-371</v>
      </c>
      <c r="BY114">
        <f t="shared" si="112"/>
        <v>-385.5</v>
      </c>
      <c r="BZ114" s="13" t="s">
        <v>503</v>
      </c>
      <c r="CA114">
        <f t="shared" si="113"/>
        <v>-5.77</v>
      </c>
      <c r="CC114" s="17">
        <f t="shared" si="114"/>
        <v>0.98609107737874868</v>
      </c>
      <c r="CS114" s="13" t="s">
        <v>502</v>
      </c>
      <c r="CT114" s="18">
        <v>3859</v>
      </c>
      <c r="CU114" s="19">
        <v>4890</v>
      </c>
      <c r="CV114" s="20">
        <v>5693</v>
      </c>
      <c r="CW114" s="20">
        <v>6388</v>
      </c>
      <c r="CX114" s="20">
        <v>7021</v>
      </c>
      <c r="CY114" s="20">
        <v>7587</v>
      </c>
      <c r="CZ114" s="20">
        <v>8066</v>
      </c>
      <c r="DA114" s="20">
        <v>8548</v>
      </c>
      <c r="DB114" s="20">
        <v>8937</v>
      </c>
      <c r="DC114" s="20">
        <v>9371</v>
      </c>
      <c r="DD114" s="20">
        <v>9779</v>
      </c>
      <c r="DE114" s="21">
        <v>10210</v>
      </c>
      <c r="DI114" s="13" t="s">
        <v>502</v>
      </c>
      <c r="DJ114">
        <f t="shared" si="129"/>
        <v>3276.75</v>
      </c>
      <c r="DK114">
        <f t="shared" si="130"/>
        <v>4218</v>
      </c>
      <c r="DL114">
        <f t="shared" si="131"/>
        <v>4937.25</v>
      </c>
      <c r="DM114">
        <f t="shared" si="132"/>
        <v>5558.25</v>
      </c>
      <c r="DN114">
        <f t="shared" si="133"/>
        <v>6115.25</v>
      </c>
      <c r="DO114">
        <f t="shared" si="134"/>
        <v>6630.25</v>
      </c>
      <c r="DP114">
        <f t="shared" si="143"/>
        <v>7066</v>
      </c>
      <c r="DQ114">
        <f t="shared" si="144"/>
        <v>7495.5</v>
      </c>
      <c r="DR114">
        <f t="shared" si="135"/>
        <v>7834.5</v>
      </c>
      <c r="DS114">
        <f t="shared" si="136"/>
        <v>8235.5</v>
      </c>
      <c r="DT114">
        <f t="shared" si="145"/>
        <v>8603.5</v>
      </c>
      <c r="DU114">
        <f t="shared" si="137"/>
        <v>8995.75</v>
      </c>
      <c r="DV114" s="13" t="s">
        <v>502</v>
      </c>
      <c r="DW114">
        <f t="shared" si="138"/>
        <v>112.72</v>
      </c>
      <c r="DY114" s="17">
        <f t="shared" si="139"/>
        <v>0.99821929810226928</v>
      </c>
      <c r="EB114" s="23">
        <v>1</v>
      </c>
      <c r="EC114" s="23">
        <v>2</v>
      </c>
      <c r="ED114" s="23">
        <v>3</v>
      </c>
      <c r="EE114" s="23">
        <v>4</v>
      </c>
      <c r="EF114" s="23">
        <v>5</v>
      </c>
      <c r="EG114" s="23">
        <v>6</v>
      </c>
      <c r="EH114" s="23">
        <v>7</v>
      </c>
      <c r="EI114" s="23">
        <v>8</v>
      </c>
      <c r="EJ114" s="23">
        <v>9</v>
      </c>
      <c r="EK114" s="23">
        <v>10</v>
      </c>
      <c r="EL114" s="23">
        <v>11</v>
      </c>
    </row>
    <row r="115" spans="1:142" x14ac:dyDescent="0.25">
      <c r="A115" s="13" t="s">
        <v>503</v>
      </c>
      <c r="B115">
        <v>733</v>
      </c>
      <c r="C115">
        <v>864</v>
      </c>
      <c r="D115">
        <v>1131</v>
      </c>
      <c r="E115">
        <v>1560</v>
      </c>
      <c r="F115">
        <v>1955</v>
      </c>
      <c r="G115">
        <v>2375</v>
      </c>
      <c r="H115">
        <v>2845</v>
      </c>
      <c r="I115">
        <v>3248</v>
      </c>
      <c r="J115">
        <v>3569</v>
      </c>
      <c r="K115">
        <v>3948</v>
      </c>
      <c r="L115">
        <v>4209</v>
      </c>
      <c r="M115">
        <v>4472</v>
      </c>
      <c r="Q115" s="13" t="s">
        <v>503</v>
      </c>
      <c r="R115">
        <f t="shared" si="115"/>
        <v>150.75</v>
      </c>
      <c r="S115">
        <f t="shared" si="116"/>
        <v>192</v>
      </c>
      <c r="T115">
        <f t="shared" si="117"/>
        <v>375.25</v>
      </c>
      <c r="U115">
        <f t="shared" si="118"/>
        <v>730.25</v>
      </c>
      <c r="V115">
        <f t="shared" si="119"/>
        <v>1049.25</v>
      </c>
      <c r="W115">
        <f t="shared" si="120"/>
        <v>1418.25</v>
      </c>
      <c r="X115">
        <f t="shared" si="140"/>
        <v>1845</v>
      </c>
      <c r="Y115">
        <f t="shared" si="141"/>
        <v>2195.5</v>
      </c>
      <c r="Z115">
        <f t="shared" si="121"/>
        <v>2466.5</v>
      </c>
      <c r="AA115">
        <f t="shared" si="122"/>
        <v>2812.5</v>
      </c>
      <c r="AB115">
        <f t="shared" si="142"/>
        <v>3033.5</v>
      </c>
      <c r="AC115">
        <f t="shared" si="123"/>
        <v>3257.75</v>
      </c>
      <c r="AD115" s="13" t="s">
        <v>503</v>
      </c>
      <c r="AE115">
        <f t="shared" si="124"/>
        <v>68.959999999999994</v>
      </c>
      <c r="AG115" s="17">
        <f t="shared" si="125"/>
        <v>0.99929596169816493</v>
      </c>
      <c r="AW115" s="13" t="s">
        <v>504</v>
      </c>
      <c r="AX115">
        <v>-1</v>
      </c>
      <c r="AY115">
        <v>-2</v>
      </c>
      <c r="AZ115">
        <v>-2</v>
      </c>
      <c r="BA115">
        <v>-3</v>
      </c>
      <c r="BB115">
        <v>-2</v>
      </c>
      <c r="BC115">
        <v>-2</v>
      </c>
      <c r="BD115">
        <v>-3</v>
      </c>
      <c r="BE115">
        <v>-3</v>
      </c>
      <c r="BF115">
        <v>-3</v>
      </c>
      <c r="BG115">
        <v>-3</v>
      </c>
      <c r="BH115">
        <v>-3</v>
      </c>
      <c r="BI115">
        <v>-3</v>
      </c>
      <c r="BM115" s="13" t="s">
        <v>504</v>
      </c>
      <c r="BN115">
        <f t="shared" si="104"/>
        <v>-105.25</v>
      </c>
      <c r="BO115">
        <f t="shared" si="105"/>
        <v>-137.75</v>
      </c>
      <c r="BP115">
        <f t="shared" si="106"/>
        <v>-177.25</v>
      </c>
      <c r="BQ115">
        <f t="shared" si="107"/>
        <v>-215</v>
      </c>
      <c r="BR115">
        <f t="shared" si="108"/>
        <v>-241.75</v>
      </c>
      <c r="BS115">
        <f t="shared" si="109"/>
        <v>-264.5</v>
      </c>
      <c r="BT115">
        <f t="shared" si="126"/>
        <v>-289.75</v>
      </c>
      <c r="BU115">
        <f t="shared" si="127"/>
        <v>-309.25</v>
      </c>
      <c r="BV115">
        <f t="shared" si="110"/>
        <v>-332</v>
      </c>
      <c r="BW115">
        <f t="shared" si="111"/>
        <v>-351</v>
      </c>
      <c r="BX115">
        <f t="shared" si="128"/>
        <v>-371</v>
      </c>
      <c r="BY115">
        <f t="shared" si="112"/>
        <v>-384.5</v>
      </c>
      <c r="BZ115" s="13" t="s">
        <v>504</v>
      </c>
      <c r="CA115">
        <f t="shared" si="113"/>
        <v>-5.77</v>
      </c>
      <c r="CC115" s="17">
        <f t="shared" si="114"/>
        <v>0.98609107737874868</v>
      </c>
      <c r="CS115" s="13" t="s">
        <v>503</v>
      </c>
      <c r="CT115" s="18">
        <v>3377</v>
      </c>
      <c r="CU115" s="19">
        <v>4308</v>
      </c>
      <c r="CV115" s="20">
        <v>4963</v>
      </c>
      <c r="CW115" s="20">
        <v>5572</v>
      </c>
      <c r="CX115" s="20">
        <v>6096</v>
      </c>
      <c r="CY115" s="20">
        <v>6602</v>
      </c>
      <c r="CZ115" s="20">
        <v>7120</v>
      </c>
      <c r="DA115" s="20">
        <v>7528</v>
      </c>
      <c r="DB115" s="20">
        <v>7955</v>
      </c>
      <c r="DC115" s="20">
        <v>8345</v>
      </c>
      <c r="DD115" s="20">
        <v>8724</v>
      </c>
      <c r="DE115" s="21">
        <v>9076</v>
      </c>
      <c r="DI115" s="13" t="s">
        <v>503</v>
      </c>
      <c r="DJ115">
        <f t="shared" si="129"/>
        <v>2794.75</v>
      </c>
      <c r="DK115">
        <f t="shared" si="130"/>
        <v>3636</v>
      </c>
      <c r="DL115">
        <f t="shared" si="131"/>
        <v>4207.25</v>
      </c>
      <c r="DM115">
        <f t="shared" si="132"/>
        <v>4742.25</v>
      </c>
      <c r="DN115">
        <f t="shared" si="133"/>
        <v>5190.25</v>
      </c>
      <c r="DO115">
        <f t="shared" si="134"/>
        <v>5645.25</v>
      </c>
      <c r="DP115">
        <f t="shared" si="143"/>
        <v>6120</v>
      </c>
      <c r="DQ115">
        <f t="shared" si="144"/>
        <v>6475.5</v>
      </c>
      <c r="DR115">
        <f t="shared" si="135"/>
        <v>6852.5</v>
      </c>
      <c r="DS115">
        <f t="shared" si="136"/>
        <v>7209.5</v>
      </c>
      <c r="DT115">
        <f t="shared" si="145"/>
        <v>7548.5</v>
      </c>
      <c r="DU115">
        <f t="shared" si="137"/>
        <v>7861.75</v>
      </c>
      <c r="DV115" s="13" t="s">
        <v>503</v>
      </c>
      <c r="DW115">
        <f t="shared" si="138"/>
        <v>95.24</v>
      </c>
      <c r="DY115" s="17">
        <f t="shared" si="139"/>
        <v>0.99820244146797987</v>
      </c>
      <c r="EA115" s="16" t="s">
        <v>480</v>
      </c>
      <c r="EB115">
        <f>DW106</f>
        <v>243.84</v>
      </c>
      <c r="EC115">
        <f>DW107</f>
        <v>229.62</v>
      </c>
      <c r="ED115" s="175">
        <f>DW108</f>
        <v>190.96</v>
      </c>
      <c r="EE115" s="176">
        <f>DW109</f>
        <v>169.3</v>
      </c>
      <c r="EF115" s="176">
        <f>DW110</f>
        <v>138.74</v>
      </c>
      <c r="EG115" s="176">
        <f>DW111</f>
        <v>123.4</v>
      </c>
      <c r="EH115" s="177">
        <f>DW112</f>
        <v>109.76</v>
      </c>
      <c r="EI115">
        <f>DW113</f>
        <v>144.04</v>
      </c>
      <c r="EJ115">
        <f>DW114</f>
        <v>112.72</v>
      </c>
      <c r="EK115">
        <f>DW115</f>
        <v>95.24</v>
      </c>
      <c r="EL115">
        <f>DW116</f>
        <v>75.58</v>
      </c>
    </row>
    <row r="116" spans="1:142" ht="15.75" thickBot="1" x14ac:dyDescent="0.3">
      <c r="A116" s="13" t="s">
        <v>504</v>
      </c>
      <c r="B116">
        <v>755</v>
      </c>
      <c r="C116">
        <v>880</v>
      </c>
      <c r="D116">
        <v>1139</v>
      </c>
      <c r="E116">
        <v>1466</v>
      </c>
      <c r="F116">
        <v>1816</v>
      </c>
      <c r="G116">
        <v>2232</v>
      </c>
      <c r="H116">
        <v>2684</v>
      </c>
      <c r="I116">
        <v>3052</v>
      </c>
      <c r="J116">
        <v>3355</v>
      </c>
      <c r="K116">
        <v>3745</v>
      </c>
      <c r="L116">
        <v>4019</v>
      </c>
      <c r="M116">
        <v>4231</v>
      </c>
      <c r="Q116" s="13" t="s">
        <v>504</v>
      </c>
      <c r="R116">
        <f t="shared" si="115"/>
        <v>172.75</v>
      </c>
      <c r="S116">
        <f t="shared" si="116"/>
        <v>208</v>
      </c>
      <c r="T116">
        <f t="shared" si="117"/>
        <v>383.25</v>
      </c>
      <c r="U116">
        <f t="shared" si="118"/>
        <v>636.25</v>
      </c>
      <c r="V116">
        <f t="shared" si="119"/>
        <v>910.25</v>
      </c>
      <c r="W116">
        <f t="shared" si="120"/>
        <v>1275.25</v>
      </c>
      <c r="X116">
        <f t="shared" si="140"/>
        <v>1684</v>
      </c>
      <c r="Y116">
        <f t="shared" si="141"/>
        <v>1999.5</v>
      </c>
      <c r="Z116">
        <f t="shared" si="121"/>
        <v>2252.5</v>
      </c>
      <c r="AA116">
        <f t="shared" si="122"/>
        <v>2609.5</v>
      </c>
      <c r="AB116">
        <f t="shared" si="142"/>
        <v>2843.5</v>
      </c>
      <c r="AC116">
        <f t="shared" si="123"/>
        <v>3016.75</v>
      </c>
      <c r="AD116" s="13" t="s">
        <v>504</v>
      </c>
      <c r="AE116">
        <f t="shared" si="124"/>
        <v>59</v>
      </c>
      <c r="AG116" s="17">
        <f t="shared" si="125"/>
        <v>0.99228972921693226</v>
      </c>
      <c r="AW116" s="13" t="s">
        <v>505</v>
      </c>
      <c r="AX116">
        <v>-1</v>
      </c>
      <c r="AY116">
        <v>-2</v>
      </c>
      <c r="AZ116">
        <v>-2</v>
      </c>
      <c r="BA116">
        <v>-2</v>
      </c>
      <c r="BB116">
        <v>-2</v>
      </c>
      <c r="BC116">
        <v>-2</v>
      </c>
      <c r="BD116">
        <v>-3</v>
      </c>
      <c r="BE116">
        <v>-3</v>
      </c>
      <c r="BF116">
        <v>-3</v>
      </c>
      <c r="BG116">
        <v>-3</v>
      </c>
      <c r="BH116">
        <v>-3</v>
      </c>
      <c r="BI116">
        <v>-3</v>
      </c>
      <c r="BM116" s="13" t="s">
        <v>505</v>
      </c>
      <c r="BN116">
        <f t="shared" si="104"/>
        <v>-105.25</v>
      </c>
      <c r="BO116">
        <f t="shared" si="105"/>
        <v>-137.75</v>
      </c>
      <c r="BP116">
        <f t="shared" si="106"/>
        <v>-177.25</v>
      </c>
      <c r="BQ116">
        <f t="shared" si="107"/>
        <v>-214</v>
      </c>
      <c r="BR116">
        <f t="shared" si="108"/>
        <v>-241.75</v>
      </c>
      <c r="BS116">
        <f t="shared" si="109"/>
        <v>-264.5</v>
      </c>
      <c r="BT116">
        <f t="shared" si="126"/>
        <v>-289.75</v>
      </c>
      <c r="BU116">
        <f t="shared" si="127"/>
        <v>-309.25</v>
      </c>
      <c r="BV116">
        <f t="shared" si="110"/>
        <v>-332</v>
      </c>
      <c r="BW116">
        <f t="shared" si="111"/>
        <v>-351</v>
      </c>
      <c r="BX116">
        <f t="shared" si="128"/>
        <v>-371</v>
      </c>
      <c r="BY116">
        <f t="shared" si="112"/>
        <v>-384.5</v>
      </c>
      <c r="BZ116" s="13" t="s">
        <v>505</v>
      </c>
      <c r="CA116">
        <f t="shared" si="113"/>
        <v>-5.79</v>
      </c>
      <c r="CC116" s="17">
        <f t="shared" si="114"/>
        <v>0.98825558257793533</v>
      </c>
      <c r="CS116" s="13" t="s">
        <v>504</v>
      </c>
      <c r="CT116" s="18">
        <v>2409</v>
      </c>
      <c r="CU116" s="19">
        <v>3647</v>
      </c>
      <c r="CV116" s="20">
        <v>4206</v>
      </c>
      <c r="CW116" s="20">
        <v>4694</v>
      </c>
      <c r="CX116" s="20">
        <v>5120</v>
      </c>
      <c r="CY116" s="20">
        <v>5550</v>
      </c>
      <c r="CZ116" s="20">
        <v>5968</v>
      </c>
      <c r="DA116" s="20">
        <v>6320</v>
      </c>
      <c r="DB116" s="20">
        <v>6650</v>
      </c>
      <c r="DC116" s="20">
        <v>7003</v>
      </c>
      <c r="DD116" s="20">
        <v>7311</v>
      </c>
      <c r="DE116" s="21">
        <v>7630</v>
      </c>
      <c r="DI116" s="13" t="s">
        <v>504</v>
      </c>
      <c r="DJ116">
        <f t="shared" si="129"/>
        <v>1826.75</v>
      </c>
      <c r="DK116">
        <f t="shared" si="130"/>
        <v>2975</v>
      </c>
      <c r="DL116">
        <f t="shared" si="131"/>
        <v>3450.25</v>
      </c>
      <c r="DM116">
        <f t="shared" si="132"/>
        <v>3864.25</v>
      </c>
      <c r="DN116">
        <f t="shared" si="133"/>
        <v>4214.25</v>
      </c>
      <c r="DO116">
        <f t="shared" si="134"/>
        <v>4593.25</v>
      </c>
      <c r="DP116">
        <f t="shared" si="143"/>
        <v>4968</v>
      </c>
      <c r="DQ116">
        <f t="shared" si="144"/>
        <v>5267.5</v>
      </c>
      <c r="DR116">
        <f t="shared" si="135"/>
        <v>5547.5</v>
      </c>
      <c r="DS116">
        <f t="shared" si="136"/>
        <v>5867.5</v>
      </c>
      <c r="DT116">
        <f t="shared" si="145"/>
        <v>6135.5</v>
      </c>
      <c r="DU116">
        <f t="shared" si="137"/>
        <v>6415.75</v>
      </c>
      <c r="DV116" s="13" t="s">
        <v>504</v>
      </c>
      <c r="DW116">
        <f t="shared" si="138"/>
        <v>75.58</v>
      </c>
      <c r="DY116" s="17">
        <f t="shared" si="139"/>
        <v>0.99896653624205733</v>
      </c>
      <c r="EA116" s="16" t="s">
        <v>484</v>
      </c>
      <c r="EB116">
        <f>DW118</f>
        <v>235.2</v>
      </c>
      <c r="EC116">
        <f>DW119</f>
        <v>220.46</v>
      </c>
      <c r="ED116" s="178">
        <f>DW120</f>
        <v>195.34</v>
      </c>
      <c r="EE116" s="179">
        <f>DW121</f>
        <v>167.34</v>
      </c>
      <c r="EF116" s="179">
        <f>DW122</f>
        <v>133.32</v>
      </c>
      <c r="EG116" s="179">
        <f>DW123</f>
        <v>167.7</v>
      </c>
      <c r="EH116" s="180">
        <f>DW124</f>
        <v>108.44</v>
      </c>
      <c r="EI116">
        <f>DW125</f>
        <v>105.64</v>
      </c>
      <c r="EJ116">
        <f>DW126</f>
        <v>104.8</v>
      </c>
      <c r="EK116">
        <f>DW127</f>
        <v>103.7</v>
      </c>
      <c r="EL116">
        <f>DW128</f>
        <v>121.2</v>
      </c>
    </row>
    <row r="117" spans="1:142" x14ac:dyDescent="0.25">
      <c r="A117" s="13" t="s">
        <v>505</v>
      </c>
      <c r="B117">
        <v>793</v>
      </c>
      <c r="C117">
        <v>880</v>
      </c>
      <c r="D117">
        <v>1100</v>
      </c>
      <c r="E117">
        <v>1429</v>
      </c>
      <c r="F117">
        <v>1828</v>
      </c>
      <c r="G117">
        <v>2236</v>
      </c>
      <c r="H117">
        <v>2648</v>
      </c>
      <c r="I117">
        <v>3011</v>
      </c>
      <c r="J117">
        <v>3410</v>
      </c>
      <c r="K117">
        <v>3652</v>
      </c>
      <c r="L117">
        <v>3936</v>
      </c>
      <c r="M117">
        <v>4213</v>
      </c>
      <c r="Q117" s="13" t="s">
        <v>505</v>
      </c>
      <c r="R117">
        <f t="shared" si="115"/>
        <v>210.75</v>
      </c>
      <c r="S117">
        <f t="shared" si="116"/>
        <v>208</v>
      </c>
      <c r="T117">
        <f t="shared" si="117"/>
        <v>344.25</v>
      </c>
      <c r="U117">
        <f t="shared" si="118"/>
        <v>599.25</v>
      </c>
      <c r="V117">
        <f t="shared" si="119"/>
        <v>922.25</v>
      </c>
      <c r="W117">
        <f t="shared" si="120"/>
        <v>1279.25</v>
      </c>
      <c r="X117">
        <f t="shared" si="140"/>
        <v>1648</v>
      </c>
      <c r="Y117">
        <f t="shared" si="141"/>
        <v>1958.5</v>
      </c>
      <c r="Z117">
        <f t="shared" si="121"/>
        <v>2307.5</v>
      </c>
      <c r="AA117">
        <f t="shared" si="122"/>
        <v>2516.5</v>
      </c>
      <c r="AB117">
        <f t="shared" si="142"/>
        <v>2760.5</v>
      </c>
      <c r="AC117">
        <f t="shared" si="123"/>
        <v>2998.75</v>
      </c>
      <c r="AD117" s="13" t="s">
        <v>505</v>
      </c>
      <c r="AE117">
        <f t="shared" si="124"/>
        <v>62.56</v>
      </c>
      <c r="AG117" s="17">
        <f t="shared" si="125"/>
        <v>0.99459459459459443</v>
      </c>
      <c r="AI117" s="24" t="s">
        <v>473</v>
      </c>
      <c r="AJ117">
        <f>1-((3*STDEV(AJ105:AK106)+STDEV(AJ111:AK112))/(AVERAGE(AJ105:AK106)-AVERAGE(AJ111:AK112)))</f>
        <v>0.94610669786803703</v>
      </c>
      <c r="AW117" s="13" t="s">
        <v>506</v>
      </c>
      <c r="AX117">
        <v>158</v>
      </c>
      <c r="AY117">
        <v>195</v>
      </c>
      <c r="AZ117">
        <v>251</v>
      </c>
      <c r="BA117">
        <v>351</v>
      </c>
      <c r="BB117">
        <v>462</v>
      </c>
      <c r="BC117">
        <v>547</v>
      </c>
      <c r="BD117">
        <v>623</v>
      </c>
      <c r="BE117">
        <v>712</v>
      </c>
      <c r="BF117">
        <v>812</v>
      </c>
      <c r="BG117">
        <v>898</v>
      </c>
      <c r="BH117">
        <v>991</v>
      </c>
      <c r="BI117">
        <v>1077</v>
      </c>
      <c r="BM117" s="13" t="s">
        <v>506</v>
      </c>
      <c r="BN117">
        <f t="shared" si="104"/>
        <v>53.75</v>
      </c>
      <c r="BO117">
        <f t="shared" si="105"/>
        <v>59.25</v>
      </c>
      <c r="BP117">
        <f t="shared" si="106"/>
        <v>75.75</v>
      </c>
      <c r="BQ117">
        <f t="shared" si="107"/>
        <v>139</v>
      </c>
      <c r="BR117">
        <f t="shared" si="108"/>
        <v>222.25</v>
      </c>
      <c r="BS117">
        <f t="shared" si="109"/>
        <v>284.5</v>
      </c>
      <c r="BT117">
        <f t="shared" si="126"/>
        <v>336.25</v>
      </c>
      <c r="BU117">
        <f t="shared" si="127"/>
        <v>405.75</v>
      </c>
      <c r="BV117">
        <f t="shared" si="110"/>
        <v>483</v>
      </c>
      <c r="BW117">
        <f t="shared" si="111"/>
        <v>550</v>
      </c>
      <c r="BX117">
        <f t="shared" si="128"/>
        <v>623</v>
      </c>
      <c r="BY117">
        <f t="shared" si="112"/>
        <v>695.5</v>
      </c>
      <c r="BZ117" s="13" t="s">
        <v>506</v>
      </c>
      <c r="CA117">
        <f t="shared" si="113"/>
        <v>14.19</v>
      </c>
      <c r="CC117" s="17">
        <f t="shared" si="114"/>
        <v>0.99666189016014883</v>
      </c>
      <c r="CS117" s="13" t="s">
        <v>505</v>
      </c>
      <c r="CT117" s="18">
        <v>3867</v>
      </c>
      <c r="CU117" s="19">
        <v>5260</v>
      </c>
      <c r="CV117" s="20">
        <v>6423</v>
      </c>
      <c r="CW117" s="20">
        <v>7410</v>
      </c>
      <c r="CX117" s="20">
        <v>8486</v>
      </c>
      <c r="CY117" s="20">
        <v>9554</v>
      </c>
      <c r="CZ117" s="20">
        <v>10780</v>
      </c>
      <c r="DA117" s="20">
        <v>11991</v>
      </c>
      <c r="DB117" s="20">
        <v>13260</v>
      </c>
      <c r="DC117" s="20">
        <v>14689</v>
      </c>
      <c r="DD117" s="20">
        <v>16028</v>
      </c>
      <c r="DE117" s="21">
        <v>17433</v>
      </c>
      <c r="DI117" s="13" t="s">
        <v>505</v>
      </c>
      <c r="DJ117">
        <f t="shared" si="129"/>
        <v>3284.75</v>
      </c>
      <c r="DK117">
        <f t="shared" si="130"/>
        <v>4588</v>
      </c>
      <c r="DL117">
        <f t="shared" si="131"/>
        <v>5667.25</v>
      </c>
      <c r="DM117">
        <f t="shared" si="132"/>
        <v>6580.25</v>
      </c>
      <c r="DN117">
        <f t="shared" si="133"/>
        <v>7580.25</v>
      </c>
      <c r="DO117">
        <f t="shared" si="134"/>
        <v>8597.25</v>
      </c>
      <c r="DP117">
        <f t="shared" si="143"/>
        <v>9780</v>
      </c>
      <c r="DQ117">
        <f t="shared" si="144"/>
        <v>10938.5</v>
      </c>
      <c r="DR117">
        <f t="shared" si="135"/>
        <v>12157.5</v>
      </c>
      <c r="DS117">
        <f t="shared" si="136"/>
        <v>13553.5</v>
      </c>
      <c r="DT117">
        <f t="shared" si="145"/>
        <v>14852.5</v>
      </c>
      <c r="DU117">
        <f t="shared" si="137"/>
        <v>16218.75</v>
      </c>
      <c r="DV117" s="13" t="s">
        <v>505</v>
      </c>
      <c r="DW117">
        <f t="shared" si="138"/>
        <v>195.8</v>
      </c>
      <c r="DY117" s="17">
        <f t="shared" si="139"/>
        <v>0.99938500411039988</v>
      </c>
      <c r="EA117" s="16" t="s">
        <v>486</v>
      </c>
      <c r="EB117">
        <f>DW130</f>
        <v>-13.56</v>
      </c>
      <c r="EC117">
        <f>DW131</f>
        <v>-13.4</v>
      </c>
      <c r="ED117">
        <f>DW132</f>
        <v>199</v>
      </c>
      <c r="EE117">
        <f>DW133</f>
        <v>193.46</v>
      </c>
      <c r="EF117">
        <f>DW134</f>
        <v>128.68</v>
      </c>
      <c r="EG117">
        <f>DW135</f>
        <v>121.06</v>
      </c>
      <c r="EH117">
        <f>DW136</f>
        <v>111.72</v>
      </c>
      <c r="EI117">
        <f>DW137</f>
        <v>105.12</v>
      </c>
      <c r="EJ117">
        <f>DW138</f>
        <v>103.62</v>
      </c>
      <c r="EK117">
        <f>DW139</f>
        <v>108.14</v>
      </c>
      <c r="EL117">
        <f>DW140</f>
        <v>137.28</v>
      </c>
    </row>
    <row r="118" spans="1:142" x14ac:dyDescent="0.25">
      <c r="A118" s="13" t="s">
        <v>506</v>
      </c>
      <c r="B118">
        <v>793</v>
      </c>
      <c r="C118">
        <v>1017</v>
      </c>
      <c r="D118">
        <v>1369</v>
      </c>
      <c r="E118">
        <v>1788</v>
      </c>
      <c r="F118">
        <v>2262</v>
      </c>
      <c r="G118">
        <v>2725</v>
      </c>
      <c r="H118">
        <v>3187</v>
      </c>
      <c r="I118">
        <v>3555</v>
      </c>
      <c r="J118">
        <v>3907</v>
      </c>
      <c r="K118">
        <v>4237</v>
      </c>
      <c r="L118">
        <v>4507</v>
      </c>
      <c r="M118">
        <v>4719</v>
      </c>
      <c r="Q118" s="13" t="s">
        <v>506</v>
      </c>
      <c r="R118">
        <f t="shared" si="115"/>
        <v>210.75</v>
      </c>
      <c r="S118">
        <f t="shared" si="116"/>
        <v>345</v>
      </c>
      <c r="T118">
        <f t="shared" si="117"/>
        <v>613.25</v>
      </c>
      <c r="U118">
        <f t="shared" si="118"/>
        <v>958.25</v>
      </c>
      <c r="V118">
        <f t="shared" si="119"/>
        <v>1356.25</v>
      </c>
      <c r="W118">
        <f t="shared" si="120"/>
        <v>1768.25</v>
      </c>
      <c r="X118">
        <f t="shared" si="140"/>
        <v>2187</v>
      </c>
      <c r="Y118">
        <f t="shared" si="141"/>
        <v>2502.5</v>
      </c>
      <c r="Z118">
        <f t="shared" si="121"/>
        <v>2804.5</v>
      </c>
      <c r="AA118">
        <f t="shared" si="122"/>
        <v>3101.5</v>
      </c>
      <c r="AB118">
        <f t="shared" si="142"/>
        <v>3331.5</v>
      </c>
      <c r="AC118">
        <f t="shared" si="123"/>
        <v>3504.75</v>
      </c>
      <c r="AD118" s="13" t="s">
        <v>506</v>
      </c>
      <c r="AE118">
        <f t="shared" si="124"/>
        <v>77.260000000000005</v>
      </c>
      <c r="AG118" s="17">
        <f t="shared" si="125"/>
        <v>0.9983965728970241</v>
      </c>
      <c r="AW118" s="13" t="s">
        <v>507</v>
      </c>
      <c r="AX118">
        <v>129</v>
      </c>
      <c r="AY118">
        <v>176</v>
      </c>
      <c r="AZ118">
        <v>236</v>
      </c>
      <c r="BA118">
        <v>307</v>
      </c>
      <c r="BB118">
        <v>398</v>
      </c>
      <c r="BC118">
        <v>485</v>
      </c>
      <c r="BD118">
        <v>550</v>
      </c>
      <c r="BE118">
        <v>620</v>
      </c>
      <c r="BF118">
        <v>704</v>
      </c>
      <c r="BG118">
        <v>782</v>
      </c>
      <c r="BH118">
        <v>863</v>
      </c>
      <c r="BI118">
        <v>937</v>
      </c>
      <c r="BM118" s="13" t="s">
        <v>507</v>
      </c>
      <c r="BN118">
        <f t="shared" si="104"/>
        <v>24.75</v>
      </c>
      <c r="BO118">
        <f t="shared" si="105"/>
        <v>40.25</v>
      </c>
      <c r="BP118">
        <f t="shared" si="106"/>
        <v>60.75</v>
      </c>
      <c r="BQ118">
        <f t="shared" si="107"/>
        <v>95</v>
      </c>
      <c r="BR118">
        <f t="shared" si="108"/>
        <v>158.25</v>
      </c>
      <c r="BS118">
        <f t="shared" si="109"/>
        <v>222.5</v>
      </c>
      <c r="BT118">
        <f t="shared" si="126"/>
        <v>263.25</v>
      </c>
      <c r="BU118">
        <f t="shared" si="127"/>
        <v>313.75</v>
      </c>
      <c r="BV118">
        <f t="shared" si="110"/>
        <v>375</v>
      </c>
      <c r="BW118">
        <f t="shared" si="111"/>
        <v>434</v>
      </c>
      <c r="BX118">
        <f t="shared" si="128"/>
        <v>495</v>
      </c>
      <c r="BY118">
        <f t="shared" si="112"/>
        <v>555.5</v>
      </c>
      <c r="BZ118" s="13" t="s">
        <v>507</v>
      </c>
      <c r="CA118">
        <f t="shared" si="113"/>
        <v>10.97</v>
      </c>
      <c r="CC118" s="17">
        <f t="shared" si="114"/>
        <v>0.98273971148467409</v>
      </c>
      <c r="CS118" s="13" t="s">
        <v>506</v>
      </c>
      <c r="CT118" s="18">
        <v>4176</v>
      </c>
      <c r="CU118" s="19">
        <v>5340</v>
      </c>
      <c r="CV118" s="20">
        <v>6474</v>
      </c>
      <c r="CW118" s="20">
        <v>7637</v>
      </c>
      <c r="CX118" s="20">
        <v>8874</v>
      </c>
      <c r="CY118" s="20">
        <v>10208</v>
      </c>
      <c r="CZ118" s="20">
        <v>11652</v>
      </c>
      <c r="DA118" s="20">
        <v>13203</v>
      </c>
      <c r="DB118" s="20">
        <v>14811</v>
      </c>
      <c r="DC118" s="20">
        <v>16502</v>
      </c>
      <c r="DD118" s="20">
        <v>18273</v>
      </c>
      <c r="DE118" s="21">
        <v>20061</v>
      </c>
      <c r="DI118" s="13" t="s">
        <v>506</v>
      </c>
      <c r="DJ118">
        <f t="shared" si="129"/>
        <v>3593.75</v>
      </c>
      <c r="DK118">
        <f t="shared" si="130"/>
        <v>4668</v>
      </c>
      <c r="DL118">
        <f t="shared" si="131"/>
        <v>5718.25</v>
      </c>
      <c r="DM118">
        <f t="shared" si="132"/>
        <v>6807.25</v>
      </c>
      <c r="DN118">
        <f t="shared" si="133"/>
        <v>7968.25</v>
      </c>
      <c r="DO118">
        <f t="shared" si="134"/>
        <v>9251.25</v>
      </c>
      <c r="DP118">
        <f t="shared" si="143"/>
        <v>10652</v>
      </c>
      <c r="DQ118">
        <f t="shared" si="144"/>
        <v>12150.5</v>
      </c>
      <c r="DR118">
        <f t="shared" si="135"/>
        <v>13708.5</v>
      </c>
      <c r="DS118">
        <f t="shared" si="136"/>
        <v>15366.5</v>
      </c>
      <c r="DT118">
        <f t="shared" si="145"/>
        <v>17097.5</v>
      </c>
      <c r="DU118">
        <f t="shared" si="137"/>
        <v>18846.75</v>
      </c>
      <c r="DV118" s="13" t="s">
        <v>506</v>
      </c>
      <c r="DW118">
        <f t="shared" si="138"/>
        <v>235.2</v>
      </c>
      <c r="DY118" s="17">
        <f t="shared" si="139"/>
        <v>0.99862313258565993</v>
      </c>
      <c r="EA118" s="16" t="s">
        <v>489</v>
      </c>
      <c r="EB118">
        <f>DW142</f>
        <v>-13.46</v>
      </c>
      <c r="EC118">
        <f>DW143</f>
        <v>-13.36</v>
      </c>
      <c r="ED118">
        <f>DW144</f>
        <v>207.66</v>
      </c>
      <c r="EE118">
        <f>DW145</f>
        <v>192.16</v>
      </c>
      <c r="EF118">
        <f>DW146</f>
        <v>133.18</v>
      </c>
      <c r="EG118">
        <f>DW147</f>
        <v>122.54</v>
      </c>
      <c r="EH118">
        <f>DW148</f>
        <v>121.1</v>
      </c>
      <c r="EI118">
        <f>DW149</f>
        <v>111.22</v>
      </c>
      <c r="EJ118">
        <f>DW150</f>
        <v>105.18</v>
      </c>
      <c r="EK118">
        <f>DW151</f>
        <v>102.2</v>
      </c>
      <c r="EL118">
        <f>DW152</f>
        <v>130.4</v>
      </c>
    </row>
    <row r="119" spans="1:142" x14ac:dyDescent="0.25">
      <c r="A119" s="13" t="s">
        <v>507</v>
      </c>
      <c r="B119">
        <v>802</v>
      </c>
      <c r="C119">
        <v>939</v>
      </c>
      <c r="D119">
        <v>1284</v>
      </c>
      <c r="E119">
        <v>1681</v>
      </c>
      <c r="F119">
        <v>2136</v>
      </c>
      <c r="G119">
        <v>2609</v>
      </c>
      <c r="H119">
        <v>3014</v>
      </c>
      <c r="I119">
        <v>3474</v>
      </c>
      <c r="J119">
        <v>3770</v>
      </c>
      <c r="K119">
        <v>4116</v>
      </c>
      <c r="L119">
        <v>4427</v>
      </c>
      <c r="M119">
        <v>4656</v>
      </c>
      <c r="Q119" s="13" t="s">
        <v>507</v>
      </c>
      <c r="R119">
        <f t="shared" si="115"/>
        <v>219.75</v>
      </c>
      <c r="S119">
        <f t="shared" si="116"/>
        <v>267</v>
      </c>
      <c r="T119">
        <f t="shared" si="117"/>
        <v>528.25</v>
      </c>
      <c r="U119">
        <f t="shared" si="118"/>
        <v>851.25</v>
      </c>
      <c r="V119">
        <f t="shared" si="119"/>
        <v>1230.25</v>
      </c>
      <c r="W119">
        <f t="shared" si="120"/>
        <v>1652.25</v>
      </c>
      <c r="X119">
        <f t="shared" si="140"/>
        <v>2014</v>
      </c>
      <c r="Y119">
        <f t="shared" si="141"/>
        <v>2421.5</v>
      </c>
      <c r="Z119">
        <f t="shared" si="121"/>
        <v>2667.5</v>
      </c>
      <c r="AA119">
        <f t="shared" si="122"/>
        <v>2980.5</v>
      </c>
      <c r="AB119">
        <f t="shared" si="142"/>
        <v>3251.5</v>
      </c>
      <c r="AC119">
        <f t="shared" si="123"/>
        <v>3441.75</v>
      </c>
      <c r="AD119" s="13" t="s">
        <v>507</v>
      </c>
      <c r="AE119">
        <f t="shared" si="124"/>
        <v>75.02</v>
      </c>
      <c r="AG119" s="17">
        <f t="shared" si="125"/>
        <v>0.99651721860519471</v>
      </c>
      <c r="AW119" s="13" t="s">
        <v>508</v>
      </c>
      <c r="AX119">
        <v>142</v>
      </c>
      <c r="AY119">
        <v>192</v>
      </c>
      <c r="AZ119">
        <v>266</v>
      </c>
      <c r="BA119">
        <v>353</v>
      </c>
      <c r="BB119">
        <v>459</v>
      </c>
      <c r="BC119">
        <v>548</v>
      </c>
      <c r="BD119">
        <v>655</v>
      </c>
      <c r="BE119">
        <v>764</v>
      </c>
      <c r="BF119">
        <v>881</v>
      </c>
      <c r="BG119">
        <v>993</v>
      </c>
      <c r="BH119">
        <v>1087</v>
      </c>
      <c r="BI119">
        <v>1196</v>
      </c>
      <c r="BM119" s="13" t="s">
        <v>508</v>
      </c>
      <c r="BN119">
        <f t="shared" si="104"/>
        <v>37.75</v>
      </c>
      <c r="BO119">
        <f t="shared" si="105"/>
        <v>56.25</v>
      </c>
      <c r="BP119">
        <f t="shared" si="106"/>
        <v>90.75</v>
      </c>
      <c r="BQ119">
        <f t="shared" si="107"/>
        <v>141</v>
      </c>
      <c r="BR119">
        <f t="shared" si="108"/>
        <v>219.25</v>
      </c>
      <c r="BS119">
        <f t="shared" si="109"/>
        <v>285.5</v>
      </c>
      <c r="BT119">
        <f t="shared" si="126"/>
        <v>368.25</v>
      </c>
      <c r="BU119">
        <f t="shared" si="127"/>
        <v>457.75</v>
      </c>
      <c r="BV119">
        <f t="shared" si="110"/>
        <v>552</v>
      </c>
      <c r="BW119">
        <f t="shared" si="111"/>
        <v>645</v>
      </c>
      <c r="BX119">
        <f t="shared" si="128"/>
        <v>719</v>
      </c>
      <c r="BY119">
        <f t="shared" si="112"/>
        <v>814.5</v>
      </c>
      <c r="BZ119" s="13" t="s">
        <v>508</v>
      </c>
      <c r="CA119">
        <f t="shared" si="113"/>
        <v>13.25</v>
      </c>
      <c r="CC119" s="17">
        <f t="shared" si="114"/>
        <v>0.99348101033022229</v>
      </c>
      <c r="CS119" s="13" t="s">
        <v>507</v>
      </c>
      <c r="CT119" s="18">
        <v>3857</v>
      </c>
      <c r="CU119" s="19">
        <v>4958</v>
      </c>
      <c r="CV119" s="20">
        <v>5951</v>
      </c>
      <c r="CW119" s="20">
        <v>7034</v>
      </c>
      <c r="CX119" s="20">
        <v>8194</v>
      </c>
      <c r="CY119" s="20">
        <v>9465</v>
      </c>
      <c r="CZ119" s="20">
        <v>10843</v>
      </c>
      <c r="DA119" s="20">
        <v>12251</v>
      </c>
      <c r="DB119" s="20">
        <v>13812</v>
      </c>
      <c r="DC119" s="20">
        <v>15435</v>
      </c>
      <c r="DD119" s="20">
        <v>17145</v>
      </c>
      <c r="DE119" s="21">
        <v>18863</v>
      </c>
      <c r="DI119" s="13" t="s">
        <v>507</v>
      </c>
      <c r="DJ119">
        <f t="shared" si="129"/>
        <v>3274.75</v>
      </c>
      <c r="DK119">
        <f t="shared" si="130"/>
        <v>4286</v>
      </c>
      <c r="DL119">
        <f t="shared" si="131"/>
        <v>5195.25</v>
      </c>
      <c r="DM119">
        <f t="shared" si="132"/>
        <v>6204.25</v>
      </c>
      <c r="DN119">
        <f t="shared" si="133"/>
        <v>7288.25</v>
      </c>
      <c r="DO119">
        <f t="shared" si="134"/>
        <v>8508.25</v>
      </c>
      <c r="DP119">
        <f t="shared" si="143"/>
        <v>9843</v>
      </c>
      <c r="DQ119">
        <f t="shared" si="144"/>
        <v>11198.5</v>
      </c>
      <c r="DR119">
        <f t="shared" si="135"/>
        <v>12709.5</v>
      </c>
      <c r="DS119">
        <f t="shared" si="136"/>
        <v>14299.5</v>
      </c>
      <c r="DT119">
        <f t="shared" si="145"/>
        <v>15969.5</v>
      </c>
      <c r="DU119">
        <f t="shared" si="137"/>
        <v>17648.75</v>
      </c>
      <c r="DV119" s="13" t="s">
        <v>507</v>
      </c>
      <c r="DW119">
        <f t="shared" si="138"/>
        <v>220.46</v>
      </c>
      <c r="DY119" s="17">
        <f t="shared" si="139"/>
        <v>0.99814079773287179</v>
      </c>
      <c r="EA119" s="16" t="s">
        <v>491</v>
      </c>
      <c r="EB119">
        <f>DW154</f>
        <v>-13.64</v>
      </c>
      <c r="EC119">
        <f>DW155</f>
        <v>-13.66</v>
      </c>
      <c r="ED119">
        <f>DW156</f>
        <v>227.6</v>
      </c>
      <c r="EE119">
        <f>DW157</f>
        <v>145.54</v>
      </c>
      <c r="EF119">
        <f>DW158</f>
        <v>109.96</v>
      </c>
      <c r="EG119">
        <f>DW159</f>
        <v>116.86</v>
      </c>
      <c r="EH119">
        <f>DW160</f>
        <v>119.62</v>
      </c>
      <c r="EI119">
        <f>DW161</f>
        <v>207.86</v>
      </c>
      <c r="EJ119">
        <f>DW162</f>
        <v>166.02</v>
      </c>
      <c r="EK119">
        <f>DW163</f>
        <v>127.1</v>
      </c>
      <c r="EL119">
        <f>DW164</f>
        <v>132.78</v>
      </c>
    </row>
    <row r="120" spans="1:142" x14ac:dyDescent="0.25">
      <c r="A120" s="13" t="s">
        <v>508</v>
      </c>
      <c r="B120">
        <v>798</v>
      </c>
      <c r="C120">
        <v>902</v>
      </c>
      <c r="D120">
        <v>1204</v>
      </c>
      <c r="E120">
        <v>1553</v>
      </c>
      <c r="F120">
        <v>1985</v>
      </c>
      <c r="G120">
        <v>2375</v>
      </c>
      <c r="H120">
        <v>2799</v>
      </c>
      <c r="I120">
        <v>3189</v>
      </c>
      <c r="J120">
        <v>3506</v>
      </c>
      <c r="K120">
        <v>3855</v>
      </c>
      <c r="L120">
        <v>4136</v>
      </c>
      <c r="M120">
        <v>4378</v>
      </c>
      <c r="Q120" s="13" t="s">
        <v>508</v>
      </c>
      <c r="R120">
        <f t="shared" si="115"/>
        <v>215.75</v>
      </c>
      <c r="S120">
        <f t="shared" si="116"/>
        <v>230</v>
      </c>
      <c r="T120">
        <f t="shared" si="117"/>
        <v>448.25</v>
      </c>
      <c r="U120">
        <f t="shared" si="118"/>
        <v>723.25</v>
      </c>
      <c r="V120">
        <f t="shared" si="119"/>
        <v>1079.25</v>
      </c>
      <c r="W120">
        <f t="shared" si="120"/>
        <v>1418.25</v>
      </c>
      <c r="X120">
        <f t="shared" si="140"/>
        <v>1799</v>
      </c>
      <c r="Y120">
        <f t="shared" si="141"/>
        <v>2136.5</v>
      </c>
      <c r="Z120">
        <f t="shared" si="121"/>
        <v>2403.5</v>
      </c>
      <c r="AA120">
        <f t="shared" si="122"/>
        <v>2719.5</v>
      </c>
      <c r="AB120">
        <f t="shared" si="142"/>
        <v>2960.5</v>
      </c>
      <c r="AC120">
        <f t="shared" si="123"/>
        <v>3163.75</v>
      </c>
      <c r="AD120" s="13" t="s">
        <v>508</v>
      </c>
      <c r="AE120">
        <f t="shared" si="124"/>
        <v>65.319999999999993</v>
      </c>
      <c r="AG120" s="17">
        <f t="shared" si="125"/>
        <v>0.99718758063128921</v>
      </c>
      <c r="AW120" s="13" t="s">
        <v>509</v>
      </c>
      <c r="AX120">
        <v>138</v>
      </c>
      <c r="AY120">
        <v>175</v>
      </c>
      <c r="AZ120">
        <v>218</v>
      </c>
      <c r="BA120">
        <v>264</v>
      </c>
      <c r="BB120">
        <v>325</v>
      </c>
      <c r="BC120">
        <v>400</v>
      </c>
      <c r="BD120">
        <v>466</v>
      </c>
      <c r="BE120">
        <v>543</v>
      </c>
      <c r="BF120">
        <v>619</v>
      </c>
      <c r="BG120">
        <v>707</v>
      </c>
      <c r="BH120">
        <v>775</v>
      </c>
      <c r="BI120">
        <v>865</v>
      </c>
      <c r="BM120" s="13" t="s">
        <v>509</v>
      </c>
      <c r="BN120">
        <f t="shared" si="104"/>
        <v>33.75</v>
      </c>
      <c r="BO120">
        <f t="shared" si="105"/>
        <v>39.25</v>
      </c>
      <c r="BP120">
        <f t="shared" si="106"/>
        <v>42.75</v>
      </c>
      <c r="BQ120">
        <f t="shared" si="107"/>
        <v>52</v>
      </c>
      <c r="BR120">
        <f t="shared" si="108"/>
        <v>85.25</v>
      </c>
      <c r="BS120">
        <f t="shared" si="109"/>
        <v>137.5</v>
      </c>
      <c r="BT120">
        <f t="shared" si="126"/>
        <v>179.25</v>
      </c>
      <c r="BU120">
        <f t="shared" si="127"/>
        <v>236.75</v>
      </c>
      <c r="BV120">
        <f t="shared" si="110"/>
        <v>290</v>
      </c>
      <c r="BW120">
        <f t="shared" si="111"/>
        <v>359</v>
      </c>
      <c r="BX120">
        <f t="shared" si="128"/>
        <v>407</v>
      </c>
      <c r="BY120">
        <f t="shared" si="112"/>
        <v>483.5</v>
      </c>
      <c r="BZ120" s="13" t="s">
        <v>509</v>
      </c>
      <c r="CA120">
        <f t="shared" si="113"/>
        <v>6.35</v>
      </c>
      <c r="CC120" s="17">
        <f t="shared" si="114"/>
        <v>0.91578564858450384</v>
      </c>
      <c r="CS120" s="13" t="s">
        <v>508</v>
      </c>
      <c r="CT120" s="18">
        <v>3704</v>
      </c>
      <c r="CU120" s="19">
        <v>4710</v>
      </c>
      <c r="CV120" s="20">
        <v>5661</v>
      </c>
      <c r="CW120" s="20">
        <v>6650</v>
      </c>
      <c r="CX120" s="20">
        <v>7664</v>
      </c>
      <c r="CY120" s="20">
        <v>8805</v>
      </c>
      <c r="CZ120" s="20">
        <v>9930</v>
      </c>
      <c r="DA120" s="20">
        <v>11228</v>
      </c>
      <c r="DB120" s="20">
        <v>12571</v>
      </c>
      <c r="DC120" s="20">
        <v>13975</v>
      </c>
      <c r="DD120" s="20">
        <v>15428</v>
      </c>
      <c r="DE120" s="21">
        <v>16885</v>
      </c>
      <c r="DI120" s="13" t="s">
        <v>508</v>
      </c>
      <c r="DJ120">
        <f t="shared" si="129"/>
        <v>3121.75</v>
      </c>
      <c r="DK120">
        <f t="shared" si="130"/>
        <v>4038</v>
      </c>
      <c r="DL120">
        <f t="shared" si="131"/>
        <v>4905.25</v>
      </c>
      <c r="DM120">
        <f t="shared" si="132"/>
        <v>5820.25</v>
      </c>
      <c r="DN120">
        <f t="shared" si="133"/>
        <v>6758.25</v>
      </c>
      <c r="DO120">
        <f t="shared" si="134"/>
        <v>7848.25</v>
      </c>
      <c r="DP120">
        <f t="shared" si="143"/>
        <v>8930</v>
      </c>
      <c r="DQ120">
        <f t="shared" si="144"/>
        <v>10175.5</v>
      </c>
      <c r="DR120">
        <f t="shared" si="135"/>
        <v>11468.5</v>
      </c>
      <c r="DS120">
        <f t="shared" si="136"/>
        <v>12839.5</v>
      </c>
      <c r="DT120">
        <f t="shared" si="145"/>
        <v>14252.5</v>
      </c>
      <c r="DU120">
        <f t="shared" si="137"/>
        <v>15670.75</v>
      </c>
      <c r="DV120" s="13" t="s">
        <v>508</v>
      </c>
      <c r="DW120">
        <f t="shared" si="138"/>
        <v>195.34</v>
      </c>
      <c r="DY120" s="17">
        <f t="shared" si="139"/>
        <v>0.9982235370820125</v>
      </c>
      <c r="EA120" s="16" t="s">
        <v>493</v>
      </c>
      <c r="EB120">
        <f>DW166</f>
        <v>-13.76</v>
      </c>
      <c r="EC120">
        <f>DW167</f>
        <v>-13.68</v>
      </c>
      <c r="ED120">
        <f>DW168</f>
        <v>186.28</v>
      </c>
      <c r="EE120">
        <f>DW169</f>
        <v>158.19999999999999</v>
      </c>
      <c r="EF120">
        <f>DW170</f>
        <v>109.36</v>
      </c>
      <c r="EG120">
        <f>DW171</f>
        <v>163.76</v>
      </c>
      <c r="EH120">
        <f>DW172</f>
        <v>125.34</v>
      </c>
      <c r="EI120">
        <f>DW173</f>
        <v>210.08</v>
      </c>
      <c r="EJ120">
        <f>DW174</f>
        <v>151.54</v>
      </c>
      <c r="EK120">
        <f>DW175</f>
        <v>114.36</v>
      </c>
      <c r="EL120">
        <f>DW176</f>
        <v>120.62</v>
      </c>
    </row>
    <row r="121" spans="1:142" x14ac:dyDescent="0.25">
      <c r="A121" s="13" t="s">
        <v>509</v>
      </c>
      <c r="B121">
        <v>703</v>
      </c>
      <c r="C121">
        <v>839</v>
      </c>
      <c r="D121">
        <v>1036</v>
      </c>
      <c r="E121">
        <v>1278</v>
      </c>
      <c r="F121">
        <v>1568</v>
      </c>
      <c r="G121">
        <v>1874</v>
      </c>
      <c r="H121">
        <v>2218</v>
      </c>
      <c r="I121">
        <v>2512</v>
      </c>
      <c r="J121">
        <v>2815</v>
      </c>
      <c r="K121">
        <v>3107</v>
      </c>
      <c r="L121">
        <v>3366</v>
      </c>
      <c r="M121">
        <v>3595</v>
      </c>
      <c r="Q121" s="13" t="s">
        <v>509</v>
      </c>
      <c r="R121">
        <f t="shared" si="115"/>
        <v>120.75</v>
      </c>
      <c r="S121">
        <f t="shared" si="116"/>
        <v>167</v>
      </c>
      <c r="T121">
        <f t="shared" si="117"/>
        <v>280.25</v>
      </c>
      <c r="U121">
        <f t="shared" si="118"/>
        <v>448.25</v>
      </c>
      <c r="V121">
        <f t="shared" si="119"/>
        <v>662.25</v>
      </c>
      <c r="W121">
        <f t="shared" si="120"/>
        <v>917.25</v>
      </c>
      <c r="X121">
        <f t="shared" si="140"/>
        <v>1218</v>
      </c>
      <c r="Y121">
        <f t="shared" si="141"/>
        <v>1459.5</v>
      </c>
      <c r="Z121">
        <f t="shared" si="121"/>
        <v>1712.5</v>
      </c>
      <c r="AA121">
        <f t="shared" si="122"/>
        <v>1971.5</v>
      </c>
      <c r="AB121">
        <f t="shared" si="142"/>
        <v>2190.5</v>
      </c>
      <c r="AC121">
        <f t="shared" si="123"/>
        <v>2380.75</v>
      </c>
      <c r="AD121" s="13" t="s">
        <v>509</v>
      </c>
      <c r="AE121">
        <f t="shared" si="124"/>
        <v>42.5</v>
      </c>
      <c r="AG121" s="17">
        <f t="shared" si="125"/>
        <v>0.99168331139048127</v>
      </c>
      <c r="AW121" s="13" t="s">
        <v>510</v>
      </c>
      <c r="AX121">
        <v>130</v>
      </c>
      <c r="AY121">
        <v>172</v>
      </c>
      <c r="AZ121">
        <v>187</v>
      </c>
      <c r="BA121">
        <v>207</v>
      </c>
      <c r="BB121">
        <v>245</v>
      </c>
      <c r="BC121">
        <v>279</v>
      </c>
      <c r="BD121">
        <v>297</v>
      </c>
      <c r="BE121">
        <v>323</v>
      </c>
      <c r="BF121">
        <v>343</v>
      </c>
      <c r="BG121">
        <v>371</v>
      </c>
      <c r="BH121">
        <v>400</v>
      </c>
      <c r="BI121">
        <v>421</v>
      </c>
      <c r="BM121" s="13" t="s">
        <v>510</v>
      </c>
      <c r="BN121">
        <f t="shared" si="104"/>
        <v>25.75</v>
      </c>
      <c r="BO121">
        <f t="shared" si="105"/>
        <v>36.25</v>
      </c>
      <c r="BP121">
        <f t="shared" si="106"/>
        <v>11.75</v>
      </c>
      <c r="BQ121">
        <f t="shared" si="107"/>
        <v>-5</v>
      </c>
      <c r="BR121">
        <f t="shared" si="108"/>
        <v>5.25</v>
      </c>
      <c r="BS121">
        <f t="shared" si="109"/>
        <v>16.5</v>
      </c>
      <c r="BT121">
        <f t="shared" si="126"/>
        <v>10.25</v>
      </c>
      <c r="BU121">
        <f t="shared" si="127"/>
        <v>16.75</v>
      </c>
      <c r="BV121">
        <f t="shared" si="110"/>
        <v>14</v>
      </c>
      <c r="BW121">
        <f t="shared" si="111"/>
        <v>23</v>
      </c>
      <c r="BX121">
        <f t="shared" si="128"/>
        <v>32</v>
      </c>
      <c r="BY121">
        <f t="shared" si="112"/>
        <v>39.5</v>
      </c>
      <c r="BZ121" s="13" t="s">
        <v>510</v>
      </c>
      <c r="CA121">
        <f t="shared" si="113"/>
        <v>0.49</v>
      </c>
      <c r="CC121" s="17">
        <f t="shared" si="114"/>
        <v>0.11551599711330289</v>
      </c>
      <c r="CS121" s="13" t="s">
        <v>509</v>
      </c>
      <c r="CT121" s="18">
        <v>3649</v>
      </c>
      <c r="CU121" s="19">
        <v>4635</v>
      </c>
      <c r="CV121" s="20">
        <v>5528</v>
      </c>
      <c r="CW121" s="20">
        <v>6422</v>
      </c>
      <c r="CX121" s="20">
        <v>7314</v>
      </c>
      <c r="CY121" s="20">
        <v>8246</v>
      </c>
      <c r="CZ121" s="20">
        <v>9241</v>
      </c>
      <c r="DA121" s="20">
        <v>10324</v>
      </c>
      <c r="DB121" s="20">
        <v>11437</v>
      </c>
      <c r="DC121" s="20">
        <v>12589</v>
      </c>
      <c r="DD121" s="20">
        <v>13824</v>
      </c>
      <c r="DE121" s="21">
        <v>15115</v>
      </c>
      <c r="DI121" s="13" t="s">
        <v>509</v>
      </c>
      <c r="DJ121">
        <f t="shared" si="129"/>
        <v>3066.75</v>
      </c>
      <c r="DK121">
        <f t="shared" si="130"/>
        <v>3963</v>
      </c>
      <c r="DL121">
        <f t="shared" si="131"/>
        <v>4772.25</v>
      </c>
      <c r="DM121">
        <f t="shared" si="132"/>
        <v>5592.25</v>
      </c>
      <c r="DN121">
        <f t="shared" si="133"/>
        <v>6408.25</v>
      </c>
      <c r="DO121">
        <f t="shared" si="134"/>
        <v>7289.25</v>
      </c>
      <c r="DP121">
        <f t="shared" si="143"/>
        <v>8241</v>
      </c>
      <c r="DQ121">
        <f t="shared" si="144"/>
        <v>9271.5</v>
      </c>
      <c r="DR121">
        <f t="shared" si="135"/>
        <v>10334.5</v>
      </c>
      <c r="DS121">
        <f t="shared" si="136"/>
        <v>11453.5</v>
      </c>
      <c r="DT121">
        <f t="shared" si="145"/>
        <v>12648.5</v>
      </c>
      <c r="DU121">
        <f t="shared" si="137"/>
        <v>13900.75</v>
      </c>
      <c r="DV121" s="13" t="s">
        <v>509</v>
      </c>
      <c r="DW121">
        <f t="shared" si="138"/>
        <v>167.34</v>
      </c>
      <c r="DY121" s="17">
        <f t="shared" si="139"/>
        <v>0.99966634325790582</v>
      </c>
      <c r="EA121" s="16" t="s">
        <v>495</v>
      </c>
      <c r="EB121">
        <f>DW178</f>
        <v>100.98</v>
      </c>
      <c r="EC121">
        <f>DW179</f>
        <v>99</v>
      </c>
      <c r="ED121">
        <f>DW180</f>
        <v>190.38</v>
      </c>
      <c r="EE121">
        <f>DW181</f>
        <v>148.4</v>
      </c>
      <c r="EF121">
        <f>DW182</f>
        <v>109.84</v>
      </c>
      <c r="EG121">
        <f>DW183</f>
        <v>107.12</v>
      </c>
      <c r="EH121">
        <f>DW184</f>
        <v>122.02</v>
      </c>
      <c r="EI121">
        <f>DW185</f>
        <v>188.88</v>
      </c>
      <c r="EJ121">
        <f>DW186</f>
        <v>160.69999999999999</v>
      </c>
      <c r="EK121">
        <f>DW187</f>
        <v>126.56</v>
      </c>
      <c r="EL121">
        <f>DW188</f>
        <v>124.06</v>
      </c>
    </row>
    <row r="122" spans="1:142" x14ac:dyDescent="0.25">
      <c r="A122" s="13" t="s">
        <v>510</v>
      </c>
      <c r="B122">
        <v>749</v>
      </c>
      <c r="C122">
        <v>800</v>
      </c>
      <c r="D122">
        <v>930</v>
      </c>
      <c r="E122">
        <v>1071</v>
      </c>
      <c r="F122">
        <v>1252</v>
      </c>
      <c r="G122">
        <v>1437</v>
      </c>
      <c r="H122">
        <v>1645</v>
      </c>
      <c r="I122">
        <v>1843</v>
      </c>
      <c r="J122">
        <v>2085</v>
      </c>
      <c r="K122">
        <v>2293</v>
      </c>
      <c r="L122">
        <v>2493</v>
      </c>
      <c r="M122">
        <v>2705</v>
      </c>
      <c r="Q122" s="13" t="s">
        <v>510</v>
      </c>
      <c r="R122">
        <f t="shared" si="115"/>
        <v>166.75</v>
      </c>
      <c r="S122">
        <f t="shared" si="116"/>
        <v>128</v>
      </c>
      <c r="T122">
        <f t="shared" si="117"/>
        <v>174.25</v>
      </c>
      <c r="U122">
        <f t="shared" si="118"/>
        <v>241.25</v>
      </c>
      <c r="V122">
        <f t="shared" si="119"/>
        <v>346.25</v>
      </c>
      <c r="W122">
        <f t="shared" si="120"/>
        <v>480.25</v>
      </c>
      <c r="X122">
        <f t="shared" si="140"/>
        <v>645</v>
      </c>
      <c r="Y122">
        <f t="shared" si="141"/>
        <v>790.5</v>
      </c>
      <c r="Z122">
        <f t="shared" si="121"/>
        <v>982.5</v>
      </c>
      <c r="AA122">
        <f t="shared" si="122"/>
        <v>1157.5</v>
      </c>
      <c r="AB122">
        <f t="shared" si="142"/>
        <v>1317.5</v>
      </c>
      <c r="AC122">
        <f t="shared" si="123"/>
        <v>1490.75</v>
      </c>
      <c r="AD122" s="13" t="s">
        <v>510</v>
      </c>
      <c r="AE122">
        <f t="shared" si="124"/>
        <v>20.46</v>
      </c>
      <c r="AG122" s="17">
        <f t="shared" si="125"/>
        <v>0.9789290541646597</v>
      </c>
      <c r="AW122" s="13" t="s">
        <v>511</v>
      </c>
      <c r="AX122">
        <v>152</v>
      </c>
      <c r="AY122">
        <v>173</v>
      </c>
      <c r="AZ122">
        <v>196</v>
      </c>
      <c r="BA122">
        <v>213</v>
      </c>
      <c r="BB122">
        <v>234</v>
      </c>
      <c r="BC122">
        <v>249</v>
      </c>
      <c r="BD122">
        <v>268</v>
      </c>
      <c r="BE122">
        <v>279</v>
      </c>
      <c r="BF122">
        <v>296</v>
      </c>
      <c r="BG122">
        <v>317</v>
      </c>
      <c r="BH122">
        <v>331</v>
      </c>
      <c r="BI122">
        <v>345</v>
      </c>
      <c r="BM122" s="13" t="s">
        <v>511</v>
      </c>
      <c r="BN122">
        <f t="shared" si="104"/>
        <v>47.75</v>
      </c>
      <c r="BO122">
        <f t="shared" si="105"/>
        <v>37.25</v>
      </c>
      <c r="BP122">
        <f t="shared" si="106"/>
        <v>20.75</v>
      </c>
      <c r="BQ122">
        <f t="shared" si="107"/>
        <v>1</v>
      </c>
      <c r="BR122">
        <f t="shared" si="108"/>
        <v>-5.75</v>
      </c>
      <c r="BS122">
        <f t="shared" si="109"/>
        <v>-13.5</v>
      </c>
      <c r="BT122">
        <f t="shared" si="126"/>
        <v>-18.75</v>
      </c>
      <c r="BU122">
        <f t="shared" si="127"/>
        <v>-27.25</v>
      </c>
      <c r="BV122">
        <f t="shared" si="110"/>
        <v>-33</v>
      </c>
      <c r="BW122">
        <f t="shared" si="111"/>
        <v>-31</v>
      </c>
      <c r="BX122">
        <f t="shared" si="128"/>
        <v>-37</v>
      </c>
      <c r="BY122">
        <f t="shared" si="112"/>
        <v>-36.5</v>
      </c>
      <c r="BZ122" s="13" t="s">
        <v>511</v>
      </c>
      <c r="CA122">
        <f t="shared" si="113"/>
        <v>-2.19</v>
      </c>
      <c r="CC122" s="17">
        <f t="shared" si="114"/>
        <v>0.92902663438256661</v>
      </c>
      <c r="CE122" t="s">
        <v>591</v>
      </c>
      <c r="CS122" s="13" t="s">
        <v>510</v>
      </c>
      <c r="CT122" s="18">
        <v>3652</v>
      </c>
      <c r="CU122" s="19">
        <v>4583</v>
      </c>
      <c r="CV122" s="20">
        <v>5401</v>
      </c>
      <c r="CW122" s="20">
        <v>6149</v>
      </c>
      <c r="CX122" s="20">
        <v>6873</v>
      </c>
      <c r="CY122" s="20">
        <v>7608</v>
      </c>
      <c r="CZ122" s="20">
        <v>8359</v>
      </c>
      <c r="DA122" s="20">
        <v>9158</v>
      </c>
      <c r="DB122" s="20">
        <v>9969</v>
      </c>
      <c r="DC122" s="20">
        <v>10789</v>
      </c>
      <c r="DD122" s="20">
        <v>11646</v>
      </c>
      <c r="DE122" s="21">
        <v>12501</v>
      </c>
      <c r="DI122" s="13" t="s">
        <v>510</v>
      </c>
      <c r="DJ122">
        <f t="shared" si="129"/>
        <v>3069.75</v>
      </c>
      <c r="DK122">
        <f t="shared" si="130"/>
        <v>3911</v>
      </c>
      <c r="DL122">
        <f t="shared" si="131"/>
        <v>4645.25</v>
      </c>
      <c r="DM122">
        <f t="shared" si="132"/>
        <v>5319.25</v>
      </c>
      <c r="DN122">
        <f t="shared" si="133"/>
        <v>5967.25</v>
      </c>
      <c r="DO122">
        <f t="shared" si="134"/>
        <v>6651.25</v>
      </c>
      <c r="DP122">
        <f t="shared" si="143"/>
        <v>7359</v>
      </c>
      <c r="DQ122">
        <f t="shared" si="144"/>
        <v>8105.5</v>
      </c>
      <c r="DR122">
        <f t="shared" si="135"/>
        <v>8866.5</v>
      </c>
      <c r="DS122">
        <f t="shared" si="136"/>
        <v>9653.5</v>
      </c>
      <c r="DT122">
        <f t="shared" si="145"/>
        <v>10470.5</v>
      </c>
      <c r="DU122">
        <f t="shared" si="137"/>
        <v>11286.75</v>
      </c>
      <c r="DV122" s="13" t="s">
        <v>510</v>
      </c>
      <c r="DW122">
        <f t="shared" si="138"/>
        <v>133.32</v>
      </c>
      <c r="DY122" s="17">
        <f t="shared" si="139"/>
        <v>0.99990225000506305</v>
      </c>
      <c r="EA122" s="16" t="s">
        <v>499</v>
      </c>
      <c r="EB122">
        <f>DW190</f>
        <v>111.58</v>
      </c>
      <c r="EC122">
        <f>DW191</f>
        <v>100.36</v>
      </c>
      <c r="ED122">
        <f>DW192</f>
        <v>189.18</v>
      </c>
      <c r="EE122">
        <f>DW193</f>
        <v>144.08000000000001</v>
      </c>
      <c r="EF122">
        <f>DW194</f>
        <v>105.2</v>
      </c>
      <c r="EG122">
        <f>DW195</f>
        <v>118.18</v>
      </c>
      <c r="EH122">
        <f>DW196</f>
        <v>120.9</v>
      </c>
      <c r="EI122">
        <f>DW197</f>
        <v>204.82</v>
      </c>
      <c r="EJ122">
        <f>DW198</f>
        <v>159.76</v>
      </c>
      <c r="EK122">
        <f>DW199</f>
        <v>131.88</v>
      </c>
      <c r="EL122">
        <f>DW200</f>
        <v>163.19999999999999</v>
      </c>
    </row>
    <row r="123" spans="1:142" x14ac:dyDescent="0.25">
      <c r="A123" s="13" t="s">
        <v>511</v>
      </c>
      <c r="B123">
        <v>672</v>
      </c>
      <c r="C123">
        <v>765</v>
      </c>
      <c r="D123">
        <v>849</v>
      </c>
      <c r="E123">
        <v>917</v>
      </c>
      <c r="F123">
        <v>992</v>
      </c>
      <c r="G123">
        <v>1074</v>
      </c>
      <c r="H123">
        <v>1176</v>
      </c>
      <c r="I123">
        <v>1262</v>
      </c>
      <c r="J123">
        <v>1347</v>
      </c>
      <c r="K123">
        <v>1451</v>
      </c>
      <c r="L123">
        <v>1552</v>
      </c>
      <c r="M123">
        <v>1643</v>
      </c>
      <c r="Q123" s="13" t="s">
        <v>511</v>
      </c>
      <c r="R123">
        <f t="shared" si="115"/>
        <v>89.75</v>
      </c>
      <c r="S123">
        <f t="shared" si="116"/>
        <v>93</v>
      </c>
      <c r="T123">
        <f t="shared" si="117"/>
        <v>93.25</v>
      </c>
      <c r="U123">
        <f t="shared" si="118"/>
        <v>87.25</v>
      </c>
      <c r="V123">
        <f t="shared" si="119"/>
        <v>86.25</v>
      </c>
      <c r="W123">
        <f t="shared" si="120"/>
        <v>117.25</v>
      </c>
      <c r="X123">
        <f t="shared" si="140"/>
        <v>176</v>
      </c>
      <c r="Y123">
        <f t="shared" si="141"/>
        <v>209.5</v>
      </c>
      <c r="Z123">
        <f t="shared" si="121"/>
        <v>244.5</v>
      </c>
      <c r="AA123">
        <f t="shared" si="122"/>
        <v>315.5</v>
      </c>
      <c r="AB123">
        <f t="shared" si="142"/>
        <v>376.5</v>
      </c>
      <c r="AC123">
        <f t="shared" si="123"/>
        <v>428.75</v>
      </c>
      <c r="AD123" s="13" t="s">
        <v>511</v>
      </c>
      <c r="AE123">
        <f t="shared" si="124"/>
        <v>1.42</v>
      </c>
      <c r="AG123" s="17">
        <f t="shared" si="125"/>
        <v>0.39960364645263574</v>
      </c>
      <c r="AW123" s="13" t="s">
        <v>512</v>
      </c>
      <c r="AX123">
        <v>92</v>
      </c>
      <c r="AY123">
        <v>118</v>
      </c>
      <c r="AZ123">
        <v>139</v>
      </c>
      <c r="BA123">
        <v>154</v>
      </c>
      <c r="BB123">
        <v>169</v>
      </c>
      <c r="BC123">
        <v>213</v>
      </c>
      <c r="BD123">
        <v>221</v>
      </c>
      <c r="BE123">
        <v>234</v>
      </c>
      <c r="BF123">
        <v>252</v>
      </c>
      <c r="BG123">
        <v>268</v>
      </c>
      <c r="BH123">
        <v>277</v>
      </c>
      <c r="BI123">
        <v>287</v>
      </c>
      <c r="BM123" s="13" t="s">
        <v>512</v>
      </c>
      <c r="BN123">
        <f t="shared" si="104"/>
        <v>-12.25</v>
      </c>
      <c r="BO123">
        <f t="shared" si="105"/>
        <v>-17.75</v>
      </c>
      <c r="BP123">
        <f t="shared" si="106"/>
        <v>-36.25</v>
      </c>
      <c r="BQ123">
        <f t="shared" si="107"/>
        <v>-58</v>
      </c>
      <c r="BR123">
        <f t="shared" si="108"/>
        <v>-70.75</v>
      </c>
      <c r="BS123">
        <f t="shared" si="109"/>
        <v>-49.5</v>
      </c>
      <c r="BT123">
        <f t="shared" si="126"/>
        <v>-65.75</v>
      </c>
      <c r="BU123">
        <f t="shared" si="127"/>
        <v>-72.25</v>
      </c>
      <c r="BV123">
        <f t="shared" si="110"/>
        <v>-77</v>
      </c>
      <c r="BW123">
        <f t="shared" si="111"/>
        <v>-80</v>
      </c>
      <c r="BX123">
        <f t="shared" si="128"/>
        <v>-91</v>
      </c>
      <c r="BY123">
        <f t="shared" si="112"/>
        <v>-94.5</v>
      </c>
      <c r="BZ123" s="13" t="s">
        <v>512</v>
      </c>
      <c r="CA123">
        <f t="shared" si="113"/>
        <v>-1.05</v>
      </c>
      <c r="CC123" s="17">
        <f t="shared" si="114"/>
        <v>0.21829521829521834</v>
      </c>
      <c r="CF123" s="23">
        <v>1</v>
      </c>
      <c r="CG123" s="23">
        <v>2</v>
      </c>
      <c r="CH123" s="23">
        <v>3</v>
      </c>
      <c r="CI123" s="23">
        <v>4</v>
      </c>
      <c r="CJ123" s="23">
        <v>5</v>
      </c>
      <c r="CK123" s="23">
        <v>6</v>
      </c>
      <c r="CL123" s="23">
        <v>7</v>
      </c>
      <c r="CM123" s="23">
        <v>8</v>
      </c>
      <c r="CN123" s="23">
        <v>9</v>
      </c>
      <c r="CO123" s="23">
        <v>10</v>
      </c>
      <c r="CP123" s="23">
        <v>11</v>
      </c>
      <c r="CQ123" s="23">
        <v>12</v>
      </c>
      <c r="CS123" s="13" t="s">
        <v>511</v>
      </c>
      <c r="CT123" s="18">
        <v>3717</v>
      </c>
      <c r="CU123" s="19">
        <v>4637</v>
      </c>
      <c r="CV123" s="20">
        <v>5450</v>
      </c>
      <c r="CW123" s="20">
        <v>6148</v>
      </c>
      <c r="CX123" s="20">
        <v>6830</v>
      </c>
      <c r="CY123" s="20">
        <v>8244</v>
      </c>
      <c r="CZ123" s="20">
        <v>8996</v>
      </c>
      <c r="DA123" s="20">
        <v>9656</v>
      </c>
      <c r="DB123" s="20">
        <v>10364</v>
      </c>
      <c r="DC123" s="20">
        <v>11114</v>
      </c>
      <c r="DD123" s="20">
        <v>11844</v>
      </c>
      <c r="DE123" s="21">
        <v>12597</v>
      </c>
      <c r="DI123" s="13" t="s">
        <v>511</v>
      </c>
      <c r="DJ123">
        <f t="shared" si="129"/>
        <v>3134.75</v>
      </c>
      <c r="DK123">
        <f t="shared" si="130"/>
        <v>3965</v>
      </c>
      <c r="DL123">
        <f t="shared" si="131"/>
        <v>4694.25</v>
      </c>
      <c r="DM123">
        <f t="shared" si="132"/>
        <v>5318.25</v>
      </c>
      <c r="DN123">
        <f t="shared" si="133"/>
        <v>5924.25</v>
      </c>
      <c r="DO123">
        <f t="shared" si="134"/>
        <v>7287.25</v>
      </c>
      <c r="DP123">
        <f t="shared" si="143"/>
        <v>7996</v>
      </c>
      <c r="DQ123">
        <f t="shared" si="144"/>
        <v>8603.5</v>
      </c>
      <c r="DR123">
        <f t="shared" si="135"/>
        <v>9261.5</v>
      </c>
      <c r="DS123">
        <f t="shared" si="136"/>
        <v>9978.5</v>
      </c>
      <c r="DT123">
        <f t="shared" si="145"/>
        <v>10668.5</v>
      </c>
      <c r="DU123">
        <f t="shared" si="137"/>
        <v>11382.75</v>
      </c>
      <c r="DV123" s="13" t="s">
        <v>511</v>
      </c>
      <c r="DW123">
        <f t="shared" si="138"/>
        <v>167.7</v>
      </c>
      <c r="DY123" s="17">
        <f t="shared" si="139"/>
        <v>0.95476297319147752</v>
      </c>
    </row>
    <row r="124" spans="1:142" x14ac:dyDescent="0.25">
      <c r="A124" s="13" t="s">
        <v>512</v>
      </c>
      <c r="B124">
        <v>699</v>
      </c>
      <c r="C124">
        <v>758</v>
      </c>
      <c r="D124">
        <v>845</v>
      </c>
      <c r="E124">
        <v>907</v>
      </c>
      <c r="F124">
        <v>978</v>
      </c>
      <c r="G124">
        <v>1029</v>
      </c>
      <c r="H124">
        <v>1099</v>
      </c>
      <c r="I124">
        <v>1165</v>
      </c>
      <c r="J124">
        <v>1210</v>
      </c>
      <c r="K124">
        <v>1269</v>
      </c>
      <c r="L124">
        <v>1336</v>
      </c>
      <c r="M124">
        <v>1387</v>
      </c>
      <c r="Q124" s="13" t="s">
        <v>512</v>
      </c>
      <c r="R124">
        <f t="shared" si="115"/>
        <v>116.75</v>
      </c>
      <c r="S124">
        <f t="shared" si="116"/>
        <v>86</v>
      </c>
      <c r="T124">
        <f t="shared" si="117"/>
        <v>89.25</v>
      </c>
      <c r="U124">
        <f t="shared" si="118"/>
        <v>77.25</v>
      </c>
      <c r="V124">
        <f t="shared" si="119"/>
        <v>72.25</v>
      </c>
      <c r="W124">
        <f t="shared" si="120"/>
        <v>72.25</v>
      </c>
      <c r="X124">
        <f t="shared" si="140"/>
        <v>99</v>
      </c>
      <c r="Y124">
        <f t="shared" si="141"/>
        <v>112.5</v>
      </c>
      <c r="Z124">
        <f t="shared" si="121"/>
        <v>107.5</v>
      </c>
      <c r="AA124">
        <f t="shared" si="122"/>
        <v>133.5</v>
      </c>
      <c r="AB124">
        <f t="shared" si="142"/>
        <v>160.5</v>
      </c>
      <c r="AC124">
        <f t="shared" si="123"/>
        <v>172.75</v>
      </c>
      <c r="AD124" s="13" t="s">
        <v>512</v>
      </c>
      <c r="AE124">
        <f t="shared" si="124"/>
        <v>-1.1200000000000001</v>
      </c>
      <c r="AG124" s="17">
        <f t="shared" si="125"/>
        <v>0.81243523316062183</v>
      </c>
      <c r="AW124" s="13" t="s">
        <v>513</v>
      </c>
      <c r="AX124">
        <v>-1</v>
      </c>
      <c r="AY124">
        <v>-2</v>
      </c>
      <c r="AZ124">
        <v>-2</v>
      </c>
      <c r="BA124">
        <v>-3</v>
      </c>
      <c r="BB124">
        <v>-2</v>
      </c>
      <c r="BC124">
        <v>-2</v>
      </c>
      <c r="BD124">
        <v>-3</v>
      </c>
      <c r="BE124">
        <v>-3</v>
      </c>
      <c r="BF124">
        <v>-3</v>
      </c>
      <c r="BG124">
        <v>-3</v>
      </c>
      <c r="BH124">
        <v>-3</v>
      </c>
      <c r="BI124">
        <v>-3</v>
      </c>
      <c r="BM124" s="13" t="s">
        <v>513</v>
      </c>
      <c r="BN124">
        <f t="shared" si="104"/>
        <v>-105.25</v>
      </c>
      <c r="BO124">
        <f t="shared" si="105"/>
        <v>-137.75</v>
      </c>
      <c r="BP124">
        <f t="shared" si="106"/>
        <v>-177.25</v>
      </c>
      <c r="BQ124">
        <f t="shared" si="107"/>
        <v>-215</v>
      </c>
      <c r="BR124">
        <f t="shared" si="108"/>
        <v>-241.75</v>
      </c>
      <c r="BS124">
        <f t="shared" si="109"/>
        <v>-264.5</v>
      </c>
      <c r="BT124">
        <f t="shared" si="126"/>
        <v>-289.75</v>
      </c>
      <c r="BU124">
        <f t="shared" si="127"/>
        <v>-309.25</v>
      </c>
      <c r="BV124">
        <f t="shared" si="110"/>
        <v>-332</v>
      </c>
      <c r="BW124">
        <f t="shared" si="111"/>
        <v>-351</v>
      </c>
      <c r="BX124">
        <f t="shared" si="128"/>
        <v>-371</v>
      </c>
      <c r="BY124">
        <f t="shared" si="112"/>
        <v>-384.5</v>
      </c>
      <c r="BZ124" s="13" t="s">
        <v>513</v>
      </c>
      <c r="CA124">
        <f t="shared" si="113"/>
        <v>-5.77</v>
      </c>
      <c r="CC124" s="17">
        <f t="shared" si="114"/>
        <v>0.98609107737874868</v>
      </c>
      <c r="CE124" s="16" t="s">
        <v>480</v>
      </c>
      <c r="CF124">
        <f>CA105</f>
        <v>11.23</v>
      </c>
      <c r="CG124">
        <f>CA106</f>
        <v>11.29</v>
      </c>
      <c r="CH124">
        <f>CA107</f>
        <v>8.89</v>
      </c>
      <c r="CI124">
        <f>CA108</f>
        <v>7.09</v>
      </c>
      <c r="CJ124">
        <f>CA109</f>
        <v>0.15</v>
      </c>
      <c r="CK124">
        <f>CA110</f>
        <v>-2.31</v>
      </c>
      <c r="CL124">
        <f>CA111</f>
        <v>-1.0900000000000001</v>
      </c>
      <c r="CM124">
        <f>CA112</f>
        <v>-5.83</v>
      </c>
      <c r="CN124">
        <f>CA113</f>
        <v>-5.85</v>
      </c>
      <c r="CO124">
        <f>CA114</f>
        <v>-5.77</v>
      </c>
      <c r="CP124">
        <f>CA115</f>
        <v>-5.77</v>
      </c>
      <c r="CQ124">
        <f>CA116</f>
        <v>-5.79</v>
      </c>
      <c r="CS124" s="13" t="s">
        <v>512</v>
      </c>
      <c r="CT124" s="18">
        <v>3752</v>
      </c>
      <c r="CU124" s="19">
        <v>4680</v>
      </c>
      <c r="CV124" s="20">
        <v>5436</v>
      </c>
      <c r="CW124" s="20">
        <v>6081</v>
      </c>
      <c r="CX124" s="20">
        <v>6674</v>
      </c>
      <c r="CY124" s="20">
        <v>7272</v>
      </c>
      <c r="CZ124" s="20">
        <v>8648</v>
      </c>
      <c r="DA124" s="20">
        <v>9207</v>
      </c>
      <c r="DB124" s="20">
        <v>9793</v>
      </c>
      <c r="DC124" s="20">
        <v>10379</v>
      </c>
      <c r="DD124" s="20">
        <v>10960</v>
      </c>
      <c r="DE124" s="21">
        <v>11498</v>
      </c>
      <c r="DI124" s="13" t="s">
        <v>512</v>
      </c>
      <c r="DJ124">
        <f t="shared" si="129"/>
        <v>3169.75</v>
      </c>
      <c r="DK124">
        <f t="shared" si="130"/>
        <v>4008</v>
      </c>
      <c r="DL124">
        <f t="shared" si="131"/>
        <v>4680.25</v>
      </c>
      <c r="DM124">
        <f t="shared" si="132"/>
        <v>5251.25</v>
      </c>
      <c r="DN124">
        <f t="shared" si="133"/>
        <v>5768.25</v>
      </c>
      <c r="DO124">
        <f t="shared" si="134"/>
        <v>6315.25</v>
      </c>
      <c r="DP124">
        <f t="shared" si="143"/>
        <v>7648</v>
      </c>
      <c r="DQ124">
        <f t="shared" si="144"/>
        <v>8154.5</v>
      </c>
      <c r="DR124">
        <f t="shared" si="135"/>
        <v>8690.5</v>
      </c>
      <c r="DS124">
        <f t="shared" si="136"/>
        <v>9243.5</v>
      </c>
      <c r="DT124">
        <f t="shared" si="145"/>
        <v>9784.5</v>
      </c>
      <c r="DU124">
        <f t="shared" si="137"/>
        <v>10283.75</v>
      </c>
      <c r="DV124" s="13" t="s">
        <v>512</v>
      </c>
      <c r="DW124">
        <f t="shared" si="138"/>
        <v>108.44</v>
      </c>
      <c r="DY124" s="17">
        <f t="shared" si="139"/>
        <v>0.9996621329827714</v>
      </c>
    </row>
    <row r="125" spans="1:142" x14ac:dyDescent="0.25">
      <c r="A125" s="13" t="s">
        <v>513</v>
      </c>
      <c r="B125">
        <v>726</v>
      </c>
      <c r="C125">
        <v>807</v>
      </c>
      <c r="D125">
        <v>989</v>
      </c>
      <c r="E125">
        <v>1259</v>
      </c>
      <c r="F125">
        <v>1573</v>
      </c>
      <c r="G125">
        <v>1936</v>
      </c>
      <c r="H125">
        <v>2315</v>
      </c>
      <c r="I125">
        <v>2679</v>
      </c>
      <c r="J125">
        <v>3052</v>
      </c>
      <c r="K125">
        <v>3363</v>
      </c>
      <c r="L125">
        <v>3702</v>
      </c>
      <c r="M125">
        <v>3971</v>
      </c>
      <c r="Q125" s="13" t="s">
        <v>513</v>
      </c>
      <c r="R125">
        <f t="shared" si="115"/>
        <v>143.75</v>
      </c>
      <c r="S125">
        <f t="shared" si="116"/>
        <v>135</v>
      </c>
      <c r="T125">
        <f t="shared" si="117"/>
        <v>233.25</v>
      </c>
      <c r="U125">
        <f t="shared" si="118"/>
        <v>429.25</v>
      </c>
      <c r="V125">
        <f t="shared" si="119"/>
        <v>667.25</v>
      </c>
      <c r="W125">
        <f t="shared" si="120"/>
        <v>979.25</v>
      </c>
      <c r="X125">
        <f t="shared" si="140"/>
        <v>1315</v>
      </c>
      <c r="Y125">
        <f t="shared" si="141"/>
        <v>1626.5</v>
      </c>
      <c r="Z125">
        <f t="shared" si="121"/>
        <v>1949.5</v>
      </c>
      <c r="AA125">
        <f t="shared" si="122"/>
        <v>2227.5</v>
      </c>
      <c r="AB125">
        <f t="shared" si="142"/>
        <v>2526.5</v>
      </c>
      <c r="AC125">
        <f t="shared" si="123"/>
        <v>2756.75</v>
      </c>
      <c r="AD125" s="13" t="s">
        <v>513</v>
      </c>
      <c r="AE125">
        <f t="shared" si="124"/>
        <v>49.52</v>
      </c>
      <c r="AG125" s="17">
        <f t="shared" si="125"/>
        <v>0.98898123531992921</v>
      </c>
      <c r="AW125" s="13" t="s">
        <v>514</v>
      </c>
      <c r="AX125">
        <v>-1</v>
      </c>
      <c r="AY125">
        <v>-2</v>
      </c>
      <c r="AZ125">
        <v>-2</v>
      </c>
      <c r="BA125">
        <v>-3</v>
      </c>
      <c r="BB125">
        <v>-2</v>
      </c>
      <c r="BC125">
        <v>-2</v>
      </c>
      <c r="BD125">
        <v>-3</v>
      </c>
      <c r="BE125">
        <v>-3</v>
      </c>
      <c r="BF125">
        <v>-3</v>
      </c>
      <c r="BG125">
        <v>-3</v>
      </c>
      <c r="BH125">
        <v>-3</v>
      </c>
      <c r="BI125">
        <v>-3</v>
      </c>
      <c r="BM125" s="13" t="s">
        <v>514</v>
      </c>
      <c r="BN125">
        <f t="shared" si="104"/>
        <v>-105.25</v>
      </c>
      <c r="BO125">
        <f t="shared" si="105"/>
        <v>-137.75</v>
      </c>
      <c r="BP125">
        <f t="shared" si="106"/>
        <v>-177.25</v>
      </c>
      <c r="BQ125">
        <f t="shared" si="107"/>
        <v>-215</v>
      </c>
      <c r="BR125">
        <f t="shared" si="108"/>
        <v>-241.75</v>
      </c>
      <c r="BS125">
        <f t="shared" si="109"/>
        <v>-264.5</v>
      </c>
      <c r="BT125">
        <f t="shared" si="126"/>
        <v>-289.75</v>
      </c>
      <c r="BU125">
        <f t="shared" si="127"/>
        <v>-309.25</v>
      </c>
      <c r="BV125">
        <f t="shared" si="110"/>
        <v>-332</v>
      </c>
      <c r="BW125">
        <f t="shared" si="111"/>
        <v>-351</v>
      </c>
      <c r="BX125">
        <f t="shared" si="128"/>
        <v>-371</v>
      </c>
      <c r="BY125">
        <f t="shared" si="112"/>
        <v>-384.5</v>
      </c>
      <c r="BZ125" s="13" t="s">
        <v>514</v>
      </c>
      <c r="CA125">
        <f t="shared" si="113"/>
        <v>-5.77</v>
      </c>
      <c r="CC125" s="17">
        <f t="shared" si="114"/>
        <v>0.98609107737874868</v>
      </c>
      <c r="CE125" s="16" t="s">
        <v>484</v>
      </c>
      <c r="CF125">
        <f>CA117</f>
        <v>14.19</v>
      </c>
      <c r="CG125">
        <f>CA118</f>
        <v>10.97</v>
      </c>
      <c r="CH125">
        <f>CA119</f>
        <v>13.25</v>
      </c>
      <c r="CI125">
        <f>CA120</f>
        <v>6.35</v>
      </c>
      <c r="CJ125">
        <f>CA121</f>
        <v>0.49</v>
      </c>
      <c r="CK125">
        <f>CA122</f>
        <v>-2.19</v>
      </c>
      <c r="CL125">
        <f>CA123</f>
        <v>-1.05</v>
      </c>
      <c r="CM125">
        <f>CA124</f>
        <v>-5.77</v>
      </c>
      <c r="CN125">
        <f>CA125</f>
        <v>-5.77</v>
      </c>
      <c r="CO125">
        <f>CA126</f>
        <v>-5.77</v>
      </c>
      <c r="CP125">
        <f>CA127</f>
        <v>-5.83</v>
      </c>
      <c r="CQ125">
        <f>CA128</f>
        <v>-5.83</v>
      </c>
      <c r="CS125" s="13" t="s">
        <v>513</v>
      </c>
      <c r="CT125" s="18">
        <v>3760</v>
      </c>
      <c r="CU125" s="19">
        <v>4733</v>
      </c>
      <c r="CV125" s="20">
        <v>5559</v>
      </c>
      <c r="CW125" s="20">
        <v>6297</v>
      </c>
      <c r="CX125" s="20">
        <v>6819</v>
      </c>
      <c r="CY125" s="20">
        <v>7372</v>
      </c>
      <c r="CZ125" s="20">
        <v>7861</v>
      </c>
      <c r="DA125" s="20">
        <v>8379</v>
      </c>
      <c r="DB125" s="20">
        <v>8898</v>
      </c>
      <c r="DC125" s="20">
        <v>9375</v>
      </c>
      <c r="DD125" s="20">
        <v>9873</v>
      </c>
      <c r="DE125" s="21">
        <v>10355</v>
      </c>
      <c r="DI125" s="13" t="s">
        <v>513</v>
      </c>
      <c r="DJ125">
        <f t="shared" si="129"/>
        <v>3177.75</v>
      </c>
      <c r="DK125">
        <f t="shared" si="130"/>
        <v>4061</v>
      </c>
      <c r="DL125">
        <f t="shared" si="131"/>
        <v>4803.25</v>
      </c>
      <c r="DM125">
        <f t="shared" si="132"/>
        <v>5467.25</v>
      </c>
      <c r="DN125">
        <f t="shared" si="133"/>
        <v>5913.25</v>
      </c>
      <c r="DO125">
        <f t="shared" si="134"/>
        <v>6415.25</v>
      </c>
      <c r="DP125">
        <f t="shared" si="143"/>
        <v>6861</v>
      </c>
      <c r="DQ125">
        <f t="shared" si="144"/>
        <v>7326.5</v>
      </c>
      <c r="DR125">
        <f t="shared" si="135"/>
        <v>7795.5</v>
      </c>
      <c r="DS125">
        <f t="shared" si="136"/>
        <v>8239.5</v>
      </c>
      <c r="DT125">
        <f t="shared" si="145"/>
        <v>8697.5</v>
      </c>
      <c r="DU125">
        <f t="shared" si="137"/>
        <v>9140.75</v>
      </c>
      <c r="DV125" s="13" t="s">
        <v>513</v>
      </c>
      <c r="DW125">
        <f t="shared" si="138"/>
        <v>105.64</v>
      </c>
      <c r="DY125" s="17">
        <f t="shared" si="139"/>
        <v>0.99266002557477429</v>
      </c>
    </row>
    <row r="126" spans="1:142" x14ac:dyDescent="0.25">
      <c r="A126" s="13" t="s">
        <v>514</v>
      </c>
      <c r="B126">
        <v>781</v>
      </c>
      <c r="C126">
        <v>841</v>
      </c>
      <c r="D126">
        <v>1101</v>
      </c>
      <c r="E126">
        <v>1445</v>
      </c>
      <c r="F126">
        <v>1825</v>
      </c>
      <c r="G126">
        <v>2257</v>
      </c>
      <c r="H126">
        <v>2669</v>
      </c>
      <c r="I126">
        <v>3104</v>
      </c>
      <c r="J126">
        <v>3411</v>
      </c>
      <c r="K126">
        <v>3771</v>
      </c>
      <c r="L126">
        <v>4043</v>
      </c>
      <c r="M126">
        <v>4305</v>
      </c>
      <c r="Q126" s="13" t="s">
        <v>514</v>
      </c>
      <c r="R126">
        <f t="shared" si="115"/>
        <v>198.75</v>
      </c>
      <c r="S126">
        <f t="shared" si="116"/>
        <v>169</v>
      </c>
      <c r="T126">
        <f t="shared" si="117"/>
        <v>345.25</v>
      </c>
      <c r="U126">
        <f t="shared" si="118"/>
        <v>615.25</v>
      </c>
      <c r="V126">
        <f t="shared" si="119"/>
        <v>919.25</v>
      </c>
      <c r="W126">
        <f t="shared" si="120"/>
        <v>1300.25</v>
      </c>
      <c r="X126">
        <f t="shared" si="140"/>
        <v>1669</v>
      </c>
      <c r="Y126">
        <f t="shared" si="141"/>
        <v>2051.5</v>
      </c>
      <c r="Z126">
        <f t="shared" si="121"/>
        <v>2308.5</v>
      </c>
      <c r="AA126">
        <f t="shared" si="122"/>
        <v>2635.5</v>
      </c>
      <c r="AB126">
        <f t="shared" si="142"/>
        <v>2867.5</v>
      </c>
      <c r="AC126">
        <f t="shared" si="123"/>
        <v>3090.75</v>
      </c>
      <c r="AD126" s="13" t="s">
        <v>514</v>
      </c>
      <c r="AE126">
        <f t="shared" si="124"/>
        <v>63.38</v>
      </c>
      <c r="AG126" s="17">
        <f t="shared" si="125"/>
        <v>0.99372116506852615</v>
      </c>
      <c r="AW126" s="13" t="s">
        <v>515</v>
      </c>
      <c r="AX126">
        <v>-1</v>
      </c>
      <c r="AY126">
        <v>-2</v>
      </c>
      <c r="AZ126">
        <v>-2</v>
      </c>
      <c r="BA126">
        <v>-3</v>
      </c>
      <c r="BB126">
        <v>-2</v>
      </c>
      <c r="BC126">
        <v>-2</v>
      </c>
      <c r="BD126">
        <v>-3</v>
      </c>
      <c r="BE126">
        <v>-3</v>
      </c>
      <c r="BF126">
        <v>-3</v>
      </c>
      <c r="BG126">
        <v>-3</v>
      </c>
      <c r="BH126">
        <v>-3</v>
      </c>
      <c r="BI126">
        <v>-3</v>
      </c>
      <c r="BM126" s="13" t="s">
        <v>515</v>
      </c>
      <c r="BN126">
        <f t="shared" si="104"/>
        <v>-105.25</v>
      </c>
      <c r="BO126">
        <f t="shared" si="105"/>
        <v>-137.75</v>
      </c>
      <c r="BP126">
        <f t="shared" si="106"/>
        <v>-177.25</v>
      </c>
      <c r="BQ126">
        <f t="shared" si="107"/>
        <v>-215</v>
      </c>
      <c r="BR126">
        <f t="shared" si="108"/>
        <v>-241.75</v>
      </c>
      <c r="BS126">
        <f t="shared" si="109"/>
        <v>-264.5</v>
      </c>
      <c r="BT126">
        <f t="shared" si="126"/>
        <v>-289.75</v>
      </c>
      <c r="BU126">
        <f t="shared" si="127"/>
        <v>-309.25</v>
      </c>
      <c r="BV126">
        <f t="shared" si="110"/>
        <v>-332</v>
      </c>
      <c r="BW126">
        <f t="shared" si="111"/>
        <v>-351</v>
      </c>
      <c r="BX126">
        <f t="shared" si="128"/>
        <v>-371</v>
      </c>
      <c r="BY126">
        <f t="shared" si="112"/>
        <v>-384.5</v>
      </c>
      <c r="BZ126" s="13" t="s">
        <v>515</v>
      </c>
      <c r="CA126">
        <f t="shared" si="113"/>
        <v>-5.77</v>
      </c>
      <c r="CC126" s="17">
        <f t="shared" si="114"/>
        <v>0.98609107737874868</v>
      </c>
      <c r="CE126" s="16" t="s">
        <v>486</v>
      </c>
      <c r="CF126">
        <f>CA129</f>
        <v>-5.85</v>
      </c>
      <c r="CG126">
        <f>CA130</f>
        <v>-5.77</v>
      </c>
      <c r="CH126">
        <f>CA131</f>
        <v>11.05</v>
      </c>
      <c r="CI126">
        <f>CA132</f>
        <v>11.53</v>
      </c>
      <c r="CJ126">
        <f>CA133</f>
        <v>11.23</v>
      </c>
      <c r="CK126">
        <f>CA134</f>
        <v>10.91</v>
      </c>
      <c r="CL126">
        <f>CA135</f>
        <v>12.21</v>
      </c>
      <c r="CM126">
        <f>CA136</f>
        <v>-5.83</v>
      </c>
      <c r="CN126">
        <f>CA137</f>
        <v>-5.77</v>
      </c>
      <c r="CO126">
        <f>CA138</f>
        <v>-5.83</v>
      </c>
      <c r="CP126">
        <f>CA139</f>
        <v>-5.71</v>
      </c>
      <c r="CQ126">
        <f>CA140</f>
        <v>-5.83</v>
      </c>
      <c r="CS126" s="13" t="s">
        <v>514</v>
      </c>
      <c r="CT126" s="18">
        <v>3789</v>
      </c>
      <c r="CU126" s="19">
        <v>4733</v>
      </c>
      <c r="CV126" s="20">
        <v>5480</v>
      </c>
      <c r="CW126" s="20">
        <v>6075</v>
      </c>
      <c r="CX126" s="20">
        <v>6690</v>
      </c>
      <c r="CY126" s="20">
        <v>7248</v>
      </c>
      <c r="CZ126" s="20">
        <v>7715</v>
      </c>
      <c r="DA126" s="20">
        <v>8208</v>
      </c>
      <c r="DB126" s="20">
        <v>8629</v>
      </c>
      <c r="DC126" s="20">
        <v>9078</v>
      </c>
      <c r="DD126" s="20">
        <v>9465</v>
      </c>
      <c r="DE126" s="21">
        <v>9875</v>
      </c>
      <c r="DI126" s="13" t="s">
        <v>514</v>
      </c>
      <c r="DJ126">
        <f t="shared" si="129"/>
        <v>3206.75</v>
      </c>
      <c r="DK126">
        <f t="shared" si="130"/>
        <v>4061</v>
      </c>
      <c r="DL126">
        <f t="shared" si="131"/>
        <v>4724.25</v>
      </c>
      <c r="DM126">
        <f t="shared" si="132"/>
        <v>5245.25</v>
      </c>
      <c r="DN126">
        <f t="shared" si="133"/>
        <v>5784.25</v>
      </c>
      <c r="DO126">
        <f t="shared" si="134"/>
        <v>6291.25</v>
      </c>
      <c r="DP126">
        <f t="shared" si="143"/>
        <v>6715</v>
      </c>
      <c r="DQ126">
        <f t="shared" si="144"/>
        <v>7155.5</v>
      </c>
      <c r="DR126">
        <f t="shared" si="135"/>
        <v>7526.5</v>
      </c>
      <c r="DS126">
        <f t="shared" si="136"/>
        <v>7942.5</v>
      </c>
      <c r="DT126">
        <f t="shared" si="145"/>
        <v>8289.5</v>
      </c>
      <c r="DU126">
        <f t="shared" si="137"/>
        <v>8660.75</v>
      </c>
      <c r="DV126" s="13" t="s">
        <v>514</v>
      </c>
      <c r="DW126">
        <f t="shared" si="138"/>
        <v>104.8</v>
      </c>
      <c r="DY126" s="17">
        <f t="shared" si="139"/>
        <v>0.9998732751952949</v>
      </c>
    </row>
    <row r="127" spans="1:142" x14ac:dyDescent="0.25">
      <c r="A127" s="13" t="s">
        <v>515</v>
      </c>
      <c r="B127">
        <v>772</v>
      </c>
      <c r="C127">
        <v>832</v>
      </c>
      <c r="D127">
        <v>1075</v>
      </c>
      <c r="E127">
        <v>1396</v>
      </c>
      <c r="F127">
        <v>1789</v>
      </c>
      <c r="G127">
        <v>2202</v>
      </c>
      <c r="H127">
        <v>2632</v>
      </c>
      <c r="I127">
        <v>2942</v>
      </c>
      <c r="J127">
        <v>3313</v>
      </c>
      <c r="K127">
        <v>3683</v>
      </c>
      <c r="L127">
        <v>3946</v>
      </c>
      <c r="M127">
        <v>4203</v>
      </c>
      <c r="Q127" s="13" t="s">
        <v>515</v>
      </c>
      <c r="R127">
        <f t="shared" si="115"/>
        <v>189.75</v>
      </c>
      <c r="S127">
        <f t="shared" si="116"/>
        <v>160</v>
      </c>
      <c r="T127">
        <f t="shared" si="117"/>
        <v>319.25</v>
      </c>
      <c r="U127">
        <f t="shared" si="118"/>
        <v>566.25</v>
      </c>
      <c r="V127">
        <f t="shared" si="119"/>
        <v>883.25</v>
      </c>
      <c r="W127">
        <f t="shared" si="120"/>
        <v>1245.25</v>
      </c>
      <c r="X127">
        <f t="shared" si="140"/>
        <v>1632</v>
      </c>
      <c r="Y127">
        <f t="shared" si="141"/>
        <v>1889.5</v>
      </c>
      <c r="Z127">
        <f t="shared" si="121"/>
        <v>2210.5</v>
      </c>
      <c r="AA127">
        <f t="shared" si="122"/>
        <v>2547.5</v>
      </c>
      <c r="AB127">
        <f t="shared" si="142"/>
        <v>2770.5</v>
      </c>
      <c r="AC127">
        <f t="shared" si="123"/>
        <v>2988.75</v>
      </c>
      <c r="AD127" s="13" t="s">
        <v>515</v>
      </c>
      <c r="AE127">
        <f t="shared" si="124"/>
        <v>61.9</v>
      </c>
      <c r="AG127" s="17">
        <f t="shared" si="125"/>
        <v>0.99307987175732393</v>
      </c>
      <c r="AW127" s="13" t="s">
        <v>516</v>
      </c>
      <c r="AX127">
        <v>-1</v>
      </c>
      <c r="AY127">
        <v>-1</v>
      </c>
      <c r="AZ127">
        <v>-2</v>
      </c>
      <c r="BA127">
        <v>-3</v>
      </c>
      <c r="BB127">
        <v>-2</v>
      </c>
      <c r="BC127">
        <v>-3</v>
      </c>
      <c r="BD127">
        <v>-3</v>
      </c>
      <c r="BE127">
        <v>-3</v>
      </c>
      <c r="BF127">
        <v>-3</v>
      </c>
      <c r="BG127">
        <v>-3</v>
      </c>
      <c r="BH127">
        <v>-3</v>
      </c>
      <c r="BI127">
        <v>-3</v>
      </c>
      <c r="BM127" s="13" t="s">
        <v>516</v>
      </c>
      <c r="BN127">
        <f t="shared" si="104"/>
        <v>-105.25</v>
      </c>
      <c r="BO127">
        <f t="shared" si="105"/>
        <v>-136.75</v>
      </c>
      <c r="BP127">
        <f t="shared" si="106"/>
        <v>-177.25</v>
      </c>
      <c r="BQ127">
        <f t="shared" si="107"/>
        <v>-215</v>
      </c>
      <c r="BR127">
        <f t="shared" si="108"/>
        <v>-241.75</v>
      </c>
      <c r="BS127">
        <f t="shared" si="109"/>
        <v>-265.5</v>
      </c>
      <c r="BT127">
        <f t="shared" si="126"/>
        <v>-289.75</v>
      </c>
      <c r="BU127">
        <f t="shared" si="127"/>
        <v>-309.25</v>
      </c>
      <c r="BV127">
        <f t="shared" si="110"/>
        <v>-332</v>
      </c>
      <c r="BW127">
        <f t="shared" si="111"/>
        <v>-351</v>
      </c>
      <c r="BX127">
        <f t="shared" si="128"/>
        <v>-371</v>
      </c>
      <c r="BY127">
        <f t="shared" si="112"/>
        <v>-384.5</v>
      </c>
      <c r="BZ127" s="13" t="s">
        <v>516</v>
      </c>
      <c r="CA127">
        <f t="shared" si="113"/>
        <v>-5.83</v>
      </c>
      <c r="CC127" s="17">
        <f t="shared" si="114"/>
        <v>0.98786275849040173</v>
      </c>
      <c r="CE127" s="16" t="s">
        <v>489</v>
      </c>
      <c r="CF127">
        <f>CA141</f>
        <v>-5.85</v>
      </c>
      <c r="CG127">
        <f>CA142</f>
        <v>-5.83</v>
      </c>
      <c r="CH127">
        <f>CA143</f>
        <v>12.87</v>
      </c>
      <c r="CI127">
        <f>CA144</f>
        <v>11.87</v>
      </c>
      <c r="CJ127">
        <f>CA145</f>
        <v>11.23</v>
      </c>
      <c r="CK127">
        <f>CA146</f>
        <v>11.21</v>
      </c>
      <c r="CL127">
        <f>CA147</f>
        <v>14.23</v>
      </c>
      <c r="CM127">
        <f>CA148</f>
        <v>-5.79</v>
      </c>
      <c r="CN127">
        <f>CA149</f>
        <v>-5.83</v>
      </c>
      <c r="CO127">
        <f>CA150</f>
        <v>-5.83</v>
      </c>
      <c r="CP127">
        <f>CA151</f>
        <v>-5.85</v>
      </c>
      <c r="CQ127">
        <f>CA152</f>
        <v>-5.79</v>
      </c>
      <c r="CS127" s="13" t="s">
        <v>515</v>
      </c>
      <c r="CT127" s="18">
        <v>3647</v>
      </c>
      <c r="CU127" s="19">
        <v>4605</v>
      </c>
      <c r="CV127" s="20">
        <v>5301</v>
      </c>
      <c r="CW127" s="20">
        <v>5945</v>
      </c>
      <c r="CX127" s="20">
        <v>6535</v>
      </c>
      <c r="CY127" s="20">
        <v>7059</v>
      </c>
      <c r="CZ127" s="20">
        <v>7493</v>
      </c>
      <c r="DA127" s="20">
        <v>7932</v>
      </c>
      <c r="DB127" s="20">
        <v>8405</v>
      </c>
      <c r="DC127" s="20">
        <v>8792</v>
      </c>
      <c r="DD127" s="20">
        <v>9179</v>
      </c>
      <c r="DE127" s="21">
        <v>9550</v>
      </c>
      <c r="DI127" s="13" t="s">
        <v>515</v>
      </c>
      <c r="DJ127">
        <f t="shared" si="129"/>
        <v>3064.75</v>
      </c>
      <c r="DK127">
        <f t="shared" si="130"/>
        <v>3933</v>
      </c>
      <c r="DL127">
        <f t="shared" si="131"/>
        <v>4545.25</v>
      </c>
      <c r="DM127">
        <f t="shared" si="132"/>
        <v>5115.25</v>
      </c>
      <c r="DN127">
        <f t="shared" si="133"/>
        <v>5629.25</v>
      </c>
      <c r="DO127">
        <f t="shared" si="134"/>
        <v>6102.25</v>
      </c>
      <c r="DP127">
        <f t="shared" si="143"/>
        <v>6493</v>
      </c>
      <c r="DQ127">
        <f t="shared" si="144"/>
        <v>6879.5</v>
      </c>
      <c r="DR127">
        <f t="shared" si="135"/>
        <v>7302.5</v>
      </c>
      <c r="DS127">
        <f t="shared" si="136"/>
        <v>7656.5</v>
      </c>
      <c r="DT127">
        <f t="shared" si="145"/>
        <v>8003.5</v>
      </c>
      <c r="DU127">
        <f t="shared" si="137"/>
        <v>8335.75</v>
      </c>
      <c r="DV127" s="13" t="s">
        <v>515</v>
      </c>
      <c r="DW127">
        <f t="shared" si="138"/>
        <v>103.7</v>
      </c>
      <c r="DY127" s="17">
        <f t="shared" si="139"/>
        <v>0.99824480594189069</v>
      </c>
    </row>
    <row r="128" spans="1:142" x14ac:dyDescent="0.25">
      <c r="A128" s="13" t="s">
        <v>516</v>
      </c>
      <c r="B128">
        <v>726</v>
      </c>
      <c r="C128">
        <v>851</v>
      </c>
      <c r="D128">
        <v>1109</v>
      </c>
      <c r="E128">
        <v>1446</v>
      </c>
      <c r="F128">
        <v>1849</v>
      </c>
      <c r="G128">
        <v>2248</v>
      </c>
      <c r="H128">
        <v>2709</v>
      </c>
      <c r="I128">
        <v>3088</v>
      </c>
      <c r="J128">
        <v>3389</v>
      </c>
      <c r="K128">
        <v>3768</v>
      </c>
      <c r="L128">
        <v>4047</v>
      </c>
      <c r="M128">
        <v>4354</v>
      </c>
      <c r="Q128" s="13" t="s">
        <v>516</v>
      </c>
      <c r="R128">
        <f t="shared" si="115"/>
        <v>143.75</v>
      </c>
      <c r="S128">
        <f t="shared" si="116"/>
        <v>179</v>
      </c>
      <c r="T128">
        <f t="shared" si="117"/>
        <v>353.25</v>
      </c>
      <c r="U128">
        <f t="shared" si="118"/>
        <v>616.25</v>
      </c>
      <c r="V128">
        <f t="shared" si="119"/>
        <v>943.25</v>
      </c>
      <c r="W128">
        <f t="shared" si="120"/>
        <v>1291.25</v>
      </c>
      <c r="X128">
        <f t="shared" si="140"/>
        <v>1709</v>
      </c>
      <c r="Y128">
        <f t="shared" si="141"/>
        <v>2035.5</v>
      </c>
      <c r="Z128">
        <f t="shared" si="121"/>
        <v>2286.5</v>
      </c>
      <c r="AA128">
        <f t="shared" si="122"/>
        <v>2632.5</v>
      </c>
      <c r="AB128">
        <f t="shared" si="142"/>
        <v>2871.5</v>
      </c>
      <c r="AC128">
        <f t="shared" si="123"/>
        <v>3139.75</v>
      </c>
      <c r="AD128" s="13" t="s">
        <v>516</v>
      </c>
      <c r="AE128">
        <f t="shared" si="124"/>
        <v>62.82</v>
      </c>
      <c r="AG128" s="17">
        <f t="shared" si="125"/>
        <v>0.99616573546361498</v>
      </c>
      <c r="AW128" s="13" t="s">
        <v>517</v>
      </c>
      <c r="AX128">
        <v>-1</v>
      </c>
      <c r="AY128">
        <v>-1</v>
      </c>
      <c r="AZ128">
        <v>-2</v>
      </c>
      <c r="BA128">
        <v>-3</v>
      </c>
      <c r="BB128">
        <v>-2</v>
      </c>
      <c r="BC128">
        <v>-3</v>
      </c>
      <c r="BD128">
        <v>-3</v>
      </c>
      <c r="BE128">
        <v>-3</v>
      </c>
      <c r="BF128">
        <v>-2</v>
      </c>
      <c r="BG128">
        <v>-3</v>
      </c>
      <c r="BH128">
        <v>-3</v>
      </c>
      <c r="BI128">
        <v>-3</v>
      </c>
      <c r="BM128" s="13" t="s">
        <v>517</v>
      </c>
      <c r="BN128">
        <f t="shared" si="104"/>
        <v>-105.25</v>
      </c>
      <c r="BO128">
        <f t="shared" si="105"/>
        <v>-136.75</v>
      </c>
      <c r="BP128">
        <f t="shared" si="106"/>
        <v>-177.25</v>
      </c>
      <c r="BQ128">
        <f t="shared" si="107"/>
        <v>-215</v>
      </c>
      <c r="BR128">
        <f t="shared" si="108"/>
        <v>-241.75</v>
      </c>
      <c r="BS128">
        <f t="shared" si="109"/>
        <v>-265.5</v>
      </c>
      <c r="BT128">
        <f t="shared" si="126"/>
        <v>-289.75</v>
      </c>
      <c r="BU128">
        <f t="shared" si="127"/>
        <v>-309.25</v>
      </c>
      <c r="BV128">
        <f t="shared" si="110"/>
        <v>-331</v>
      </c>
      <c r="BW128">
        <f t="shared" si="111"/>
        <v>-351</v>
      </c>
      <c r="BX128">
        <f t="shared" si="128"/>
        <v>-371</v>
      </c>
      <c r="BY128">
        <f t="shared" si="112"/>
        <v>-384.5</v>
      </c>
      <c r="BZ128" s="13" t="s">
        <v>517</v>
      </c>
      <c r="CA128">
        <f t="shared" si="113"/>
        <v>-5.83</v>
      </c>
      <c r="CC128" s="17">
        <f t="shared" si="114"/>
        <v>0.98786275849040173</v>
      </c>
      <c r="CE128" s="16" t="s">
        <v>491</v>
      </c>
      <c r="CF128">
        <f>CA153</f>
        <v>-5.77</v>
      </c>
      <c r="CG128">
        <f>CA154</f>
        <v>-5.85</v>
      </c>
      <c r="CH128">
        <f>CA155</f>
        <v>9.17</v>
      </c>
      <c r="CI128">
        <f>CA156</f>
        <v>7.35</v>
      </c>
      <c r="CJ128">
        <f>CA157</f>
        <v>0.87</v>
      </c>
      <c r="CK128">
        <f>CA158</f>
        <v>-1.79</v>
      </c>
      <c r="CL128">
        <f>CA159</f>
        <v>-1.07</v>
      </c>
      <c r="CM128">
        <f>CA160</f>
        <v>-5.77</v>
      </c>
      <c r="CN128">
        <f>CA161</f>
        <v>-5.77</v>
      </c>
      <c r="CO128">
        <f>CA162</f>
        <v>-5.85</v>
      </c>
      <c r="CP128">
        <f>CA163</f>
        <v>-5.77</v>
      </c>
      <c r="CQ128">
        <f>CA164</f>
        <v>-5.77</v>
      </c>
      <c r="CS128" s="13" t="s">
        <v>516</v>
      </c>
      <c r="CT128" s="18">
        <v>3754</v>
      </c>
      <c r="CU128" s="19">
        <v>4836</v>
      </c>
      <c r="CV128" s="20">
        <v>5732</v>
      </c>
      <c r="CW128" s="20">
        <v>6388</v>
      </c>
      <c r="CX128" s="20">
        <v>7130</v>
      </c>
      <c r="CY128" s="20">
        <v>7731</v>
      </c>
      <c r="CZ128" s="20">
        <v>8557</v>
      </c>
      <c r="DA128" s="20">
        <v>9097</v>
      </c>
      <c r="DB128" s="20">
        <v>9577</v>
      </c>
      <c r="DC128" s="20">
        <v>10043</v>
      </c>
      <c r="DD128" s="20">
        <v>10517</v>
      </c>
      <c r="DE128" s="21">
        <v>11055</v>
      </c>
      <c r="DI128" s="13" t="s">
        <v>516</v>
      </c>
      <c r="DJ128">
        <f t="shared" si="129"/>
        <v>3171.75</v>
      </c>
      <c r="DK128">
        <f t="shared" si="130"/>
        <v>4164</v>
      </c>
      <c r="DL128">
        <f t="shared" si="131"/>
        <v>4976.25</v>
      </c>
      <c r="DM128">
        <f t="shared" si="132"/>
        <v>5558.25</v>
      </c>
      <c r="DN128">
        <f t="shared" si="133"/>
        <v>6224.25</v>
      </c>
      <c r="DO128">
        <f t="shared" si="134"/>
        <v>6774.25</v>
      </c>
      <c r="DP128">
        <f t="shared" si="143"/>
        <v>7557</v>
      </c>
      <c r="DQ128">
        <f t="shared" si="144"/>
        <v>8044.5</v>
      </c>
      <c r="DR128">
        <f t="shared" si="135"/>
        <v>8474.5</v>
      </c>
      <c r="DS128">
        <f t="shared" si="136"/>
        <v>8907.5</v>
      </c>
      <c r="DT128">
        <f t="shared" si="145"/>
        <v>9341.5</v>
      </c>
      <c r="DU128">
        <f t="shared" si="137"/>
        <v>9840.75</v>
      </c>
      <c r="DV128" s="13" t="s">
        <v>516</v>
      </c>
      <c r="DW128">
        <f t="shared" si="138"/>
        <v>121.2</v>
      </c>
      <c r="DY128" s="17">
        <f t="shared" si="139"/>
        <v>0.99877286998296388</v>
      </c>
    </row>
    <row r="129" spans="1:129" ht="15.75" thickBot="1" x14ac:dyDescent="0.3">
      <c r="A129" s="13" t="s">
        <v>517</v>
      </c>
      <c r="B129">
        <v>774</v>
      </c>
      <c r="C129">
        <v>882</v>
      </c>
      <c r="D129">
        <v>1115</v>
      </c>
      <c r="E129">
        <v>1451</v>
      </c>
      <c r="F129">
        <v>1855</v>
      </c>
      <c r="G129">
        <v>2301</v>
      </c>
      <c r="H129">
        <v>2678</v>
      </c>
      <c r="I129">
        <v>3097</v>
      </c>
      <c r="J129">
        <v>3447</v>
      </c>
      <c r="K129">
        <v>3781</v>
      </c>
      <c r="L129">
        <v>4047</v>
      </c>
      <c r="M129">
        <v>4294</v>
      </c>
      <c r="Q129" s="13" t="s">
        <v>517</v>
      </c>
      <c r="R129">
        <f t="shared" si="115"/>
        <v>191.75</v>
      </c>
      <c r="S129">
        <f t="shared" si="116"/>
        <v>210</v>
      </c>
      <c r="T129">
        <f t="shared" si="117"/>
        <v>359.25</v>
      </c>
      <c r="U129">
        <f t="shared" si="118"/>
        <v>621.25</v>
      </c>
      <c r="V129">
        <f t="shared" si="119"/>
        <v>949.25</v>
      </c>
      <c r="W129">
        <f t="shared" si="120"/>
        <v>1344.25</v>
      </c>
      <c r="X129">
        <f t="shared" si="140"/>
        <v>1678</v>
      </c>
      <c r="Y129">
        <f t="shared" si="141"/>
        <v>2044.5</v>
      </c>
      <c r="Z129">
        <f t="shared" si="121"/>
        <v>2344.5</v>
      </c>
      <c r="AA129">
        <f t="shared" si="122"/>
        <v>2645.5</v>
      </c>
      <c r="AB129">
        <f t="shared" si="142"/>
        <v>2871.5</v>
      </c>
      <c r="AC129">
        <f t="shared" si="123"/>
        <v>3079.75</v>
      </c>
      <c r="AD129" s="13" t="s">
        <v>517</v>
      </c>
      <c r="AE129">
        <f t="shared" si="124"/>
        <v>65.66</v>
      </c>
      <c r="AG129" s="17">
        <f t="shared" si="125"/>
        <v>0.99186069892564699</v>
      </c>
      <c r="AW129" s="13" t="s">
        <v>518</v>
      </c>
      <c r="AX129">
        <v>-1</v>
      </c>
      <c r="AY129">
        <v>-2</v>
      </c>
      <c r="AZ129">
        <v>-2</v>
      </c>
      <c r="BA129">
        <v>-2</v>
      </c>
      <c r="BB129">
        <v>-2</v>
      </c>
      <c r="BC129">
        <v>-3</v>
      </c>
      <c r="BD129">
        <v>-3</v>
      </c>
      <c r="BE129">
        <v>-3</v>
      </c>
      <c r="BF129">
        <v>-3</v>
      </c>
      <c r="BG129">
        <v>-3</v>
      </c>
      <c r="BH129">
        <v>-3</v>
      </c>
      <c r="BI129">
        <v>-3</v>
      </c>
      <c r="BM129" s="13" t="s">
        <v>518</v>
      </c>
      <c r="BN129">
        <f t="shared" si="104"/>
        <v>-105.25</v>
      </c>
      <c r="BO129">
        <f t="shared" si="105"/>
        <v>-137.75</v>
      </c>
      <c r="BP129">
        <f t="shared" si="106"/>
        <v>-177.25</v>
      </c>
      <c r="BQ129">
        <f t="shared" si="107"/>
        <v>-214</v>
      </c>
      <c r="BR129">
        <f t="shared" si="108"/>
        <v>-241.75</v>
      </c>
      <c r="BS129">
        <f t="shared" si="109"/>
        <v>-265.5</v>
      </c>
      <c r="BT129">
        <f t="shared" si="126"/>
        <v>-289.75</v>
      </c>
      <c r="BU129">
        <f t="shared" si="127"/>
        <v>-309.25</v>
      </c>
      <c r="BV129">
        <f t="shared" si="110"/>
        <v>-332</v>
      </c>
      <c r="BW129">
        <f t="shared" si="111"/>
        <v>-351</v>
      </c>
      <c r="BX129">
        <f t="shared" si="128"/>
        <v>-371</v>
      </c>
      <c r="BY129">
        <f t="shared" si="112"/>
        <v>-384.5</v>
      </c>
      <c r="BZ129" s="13" t="s">
        <v>518</v>
      </c>
      <c r="CA129">
        <f t="shared" si="113"/>
        <v>-5.85</v>
      </c>
      <c r="CC129" s="17">
        <f t="shared" si="114"/>
        <v>0.98993361391938228</v>
      </c>
      <c r="CE129" s="16" t="s">
        <v>493</v>
      </c>
      <c r="CF129">
        <f>CA165</f>
        <v>-5.73</v>
      </c>
      <c r="CG129">
        <f>CA166</f>
        <v>-5.83</v>
      </c>
      <c r="CH129">
        <f>CA167</f>
        <v>10.35</v>
      </c>
      <c r="CI129">
        <f>CA168</f>
        <v>6.99</v>
      </c>
      <c r="CJ129">
        <f>CA169</f>
        <v>1.31</v>
      </c>
      <c r="CK129">
        <f>CA170</f>
        <v>-0.43</v>
      </c>
      <c r="CL129">
        <f>CA171</f>
        <v>-0.79</v>
      </c>
      <c r="CM129">
        <f>CA172</f>
        <v>-5.85</v>
      </c>
      <c r="CN129">
        <f>CA173</f>
        <v>-5.83</v>
      </c>
      <c r="CO129">
        <f>CA174</f>
        <v>-5.83</v>
      </c>
      <c r="CP129">
        <f>CA175</f>
        <v>-5.83</v>
      </c>
      <c r="CQ129">
        <f>CA176</f>
        <v>-5.71</v>
      </c>
      <c r="CS129" s="13" t="s">
        <v>517</v>
      </c>
      <c r="CT129" s="18">
        <v>3991</v>
      </c>
      <c r="CU129" s="19">
        <v>5271</v>
      </c>
      <c r="CV129" s="20">
        <v>6255</v>
      </c>
      <c r="CW129" s="20">
        <v>7264</v>
      </c>
      <c r="CX129" s="20">
        <v>8452</v>
      </c>
      <c r="CY129" s="20">
        <v>9464</v>
      </c>
      <c r="CZ129" s="20">
        <v>10603</v>
      </c>
      <c r="DA129" s="20">
        <v>11812</v>
      </c>
      <c r="DB129" s="20">
        <v>12978</v>
      </c>
      <c r="DC129" s="20">
        <v>14310</v>
      </c>
      <c r="DD129" s="20">
        <v>15785</v>
      </c>
      <c r="DE129" s="21">
        <v>17312</v>
      </c>
      <c r="DI129" s="13" t="s">
        <v>517</v>
      </c>
      <c r="DJ129">
        <f t="shared" si="129"/>
        <v>3408.75</v>
      </c>
      <c r="DK129">
        <f t="shared" si="130"/>
        <v>4599</v>
      </c>
      <c r="DL129">
        <f t="shared" si="131"/>
        <v>5499.25</v>
      </c>
      <c r="DM129">
        <f t="shared" si="132"/>
        <v>6434.25</v>
      </c>
      <c r="DN129">
        <f t="shared" si="133"/>
        <v>7546.25</v>
      </c>
      <c r="DO129">
        <f t="shared" si="134"/>
        <v>8507.25</v>
      </c>
      <c r="DP129">
        <f t="shared" si="143"/>
        <v>9603</v>
      </c>
      <c r="DQ129">
        <f t="shared" si="144"/>
        <v>10759.5</v>
      </c>
      <c r="DR129">
        <f t="shared" si="135"/>
        <v>11875.5</v>
      </c>
      <c r="DS129">
        <f t="shared" si="136"/>
        <v>13174.5</v>
      </c>
      <c r="DT129">
        <f t="shared" si="145"/>
        <v>14609.5</v>
      </c>
      <c r="DU129">
        <f t="shared" si="137"/>
        <v>16097.75</v>
      </c>
      <c r="DV129" s="13" t="s">
        <v>517</v>
      </c>
      <c r="DW129">
        <f t="shared" si="138"/>
        <v>202.72</v>
      </c>
      <c r="DY129" s="17">
        <f t="shared" si="139"/>
        <v>0.99892110274570256</v>
      </c>
    </row>
    <row r="130" spans="1:129" x14ac:dyDescent="0.25">
      <c r="A130" s="13" t="s">
        <v>518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1</v>
      </c>
      <c r="H130">
        <v>1</v>
      </c>
      <c r="I130">
        <v>0</v>
      </c>
      <c r="J130">
        <v>0</v>
      </c>
      <c r="K130">
        <v>0</v>
      </c>
      <c r="L130">
        <v>1</v>
      </c>
      <c r="M130">
        <v>1</v>
      </c>
      <c r="Q130" s="13" t="s">
        <v>518</v>
      </c>
      <c r="R130">
        <f t="shared" si="115"/>
        <v>-582.25</v>
      </c>
      <c r="S130">
        <f t="shared" si="116"/>
        <v>-672</v>
      </c>
      <c r="T130">
        <f t="shared" si="117"/>
        <v>-755.75</v>
      </c>
      <c r="U130">
        <f t="shared" si="118"/>
        <v>-829.75</v>
      </c>
      <c r="V130">
        <f t="shared" si="119"/>
        <v>-905.75</v>
      </c>
      <c r="W130">
        <f t="shared" si="120"/>
        <v>-955.75</v>
      </c>
      <c r="X130">
        <f t="shared" si="140"/>
        <v>-999</v>
      </c>
      <c r="Y130">
        <f t="shared" si="141"/>
        <v>-1052.5</v>
      </c>
      <c r="Z130">
        <f t="shared" si="121"/>
        <v>-1102.5</v>
      </c>
      <c r="AA130">
        <f t="shared" si="122"/>
        <v>-1135.5</v>
      </c>
      <c r="AB130">
        <f t="shared" si="142"/>
        <v>-1174.5</v>
      </c>
      <c r="AC130">
        <f t="shared" si="123"/>
        <v>-1213.25</v>
      </c>
      <c r="AD130" s="13" t="s">
        <v>518</v>
      </c>
      <c r="AE130">
        <f t="shared" si="124"/>
        <v>-13.52</v>
      </c>
      <c r="AG130" s="17">
        <f t="shared" si="125"/>
        <v>0.99204584925321326</v>
      </c>
      <c r="AW130" s="13" t="s">
        <v>519</v>
      </c>
      <c r="AX130">
        <v>-1</v>
      </c>
      <c r="AY130">
        <v>-2</v>
      </c>
      <c r="AZ130">
        <v>-2</v>
      </c>
      <c r="BA130">
        <v>-3</v>
      </c>
      <c r="BB130">
        <v>-2</v>
      </c>
      <c r="BC130">
        <v>-2</v>
      </c>
      <c r="BD130">
        <v>-3</v>
      </c>
      <c r="BE130">
        <v>-3</v>
      </c>
      <c r="BF130">
        <v>-2</v>
      </c>
      <c r="BG130">
        <v>-3</v>
      </c>
      <c r="BH130">
        <v>-3</v>
      </c>
      <c r="BI130">
        <v>-3</v>
      </c>
      <c r="BM130" s="13" t="s">
        <v>519</v>
      </c>
      <c r="BN130">
        <f t="shared" si="104"/>
        <v>-105.25</v>
      </c>
      <c r="BO130">
        <f t="shared" si="105"/>
        <v>-137.75</v>
      </c>
      <c r="BP130">
        <f t="shared" si="106"/>
        <v>-177.25</v>
      </c>
      <c r="BQ130">
        <f t="shared" si="107"/>
        <v>-215</v>
      </c>
      <c r="BR130">
        <f t="shared" si="108"/>
        <v>-241.75</v>
      </c>
      <c r="BS130">
        <f t="shared" si="109"/>
        <v>-264.5</v>
      </c>
      <c r="BT130">
        <f t="shared" si="126"/>
        <v>-289.75</v>
      </c>
      <c r="BU130">
        <f t="shared" si="127"/>
        <v>-309.25</v>
      </c>
      <c r="BV130">
        <f t="shared" si="110"/>
        <v>-331</v>
      </c>
      <c r="BW130">
        <f t="shared" si="111"/>
        <v>-351</v>
      </c>
      <c r="BX130">
        <f t="shared" si="128"/>
        <v>-371</v>
      </c>
      <c r="BY130">
        <f t="shared" si="112"/>
        <v>-384.5</v>
      </c>
      <c r="BZ130" s="13" t="s">
        <v>519</v>
      </c>
      <c r="CA130">
        <f t="shared" si="113"/>
        <v>-5.77</v>
      </c>
      <c r="CC130" s="17">
        <f t="shared" si="114"/>
        <v>0.98609107737874868</v>
      </c>
      <c r="CE130" s="16" t="s">
        <v>495</v>
      </c>
      <c r="CF130">
        <f>CA177</f>
        <v>0.99</v>
      </c>
      <c r="CG130">
        <f>CA178</f>
        <v>0.56999999999999995</v>
      </c>
      <c r="CH130" s="175">
        <f>CA179</f>
        <v>7.19</v>
      </c>
      <c r="CI130" s="176">
        <f>CA180</f>
        <v>3.59</v>
      </c>
      <c r="CJ130" s="176">
        <f>CA181</f>
        <v>-0.41</v>
      </c>
      <c r="CK130" s="176">
        <f>CA182</f>
        <v>-1.45</v>
      </c>
      <c r="CL130" s="177">
        <f>CA183</f>
        <v>-1.21</v>
      </c>
      <c r="CM130">
        <f>CA184</f>
        <v>-5.79</v>
      </c>
      <c r="CN130">
        <f>CA185</f>
        <v>-5.77</v>
      </c>
      <c r="CO130">
        <f>CA186</f>
        <v>-5.83</v>
      </c>
      <c r="CP130">
        <f>CA187</f>
        <v>-5.71</v>
      </c>
      <c r="CQ130">
        <f>CA188</f>
        <v>-5.77</v>
      </c>
      <c r="CS130" s="13" t="s">
        <v>518</v>
      </c>
      <c r="CT130" s="18">
        <v>21</v>
      </c>
      <c r="CU130" s="19">
        <v>21</v>
      </c>
      <c r="CV130" s="20">
        <v>19</v>
      </c>
      <c r="CW130" s="20">
        <v>20</v>
      </c>
      <c r="CX130" s="20">
        <v>18</v>
      </c>
      <c r="CY130" s="20">
        <v>20</v>
      </c>
      <c r="CZ130" s="20">
        <v>18</v>
      </c>
      <c r="DA130" s="20">
        <v>19</v>
      </c>
      <c r="DB130" s="20">
        <v>19</v>
      </c>
      <c r="DC130" s="20">
        <v>17</v>
      </c>
      <c r="DD130" s="20">
        <v>23</v>
      </c>
      <c r="DE130" s="21">
        <v>19</v>
      </c>
      <c r="DI130" s="13" t="s">
        <v>518</v>
      </c>
      <c r="DJ130">
        <f t="shared" si="129"/>
        <v>-561.25</v>
      </c>
      <c r="DK130">
        <f t="shared" si="130"/>
        <v>-651</v>
      </c>
      <c r="DL130">
        <f t="shared" si="131"/>
        <v>-736.75</v>
      </c>
      <c r="DM130">
        <f t="shared" si="132"/>
        <v>-809.75</v>
      </c>
      <c r="DN130">
        <f t="shared" si="133"/>
        <v>-887.75</v>
      </c>
      <c r="DO130">
        <f t="shared" si="134"/>
        <v>-936.75</v>
      </c>
      <c r="DP130">
        <f t="shared" si="143"/>
        <v>-982</v>
      </c>
      <c r="DQ130">
        <f t="shared" si="144"/>
        <v>-1033.5</v>
      </c>
      <c r="DR130">
        <f t="shared" si="135"/>
        <v>-1083.5</v>
      </c>
      <c r="DS130">
        <f t="shared" si="136"/>
        <v>-1118.5</v>
      </c>
      <c r="DT130">
        <f t="shared" si="145"/>
        <v>-1152.5</v>
      </c>
      <c r="DU130">
        <f t="shared" si="137"/>
        <v>-1195.25</v>
      </c>
      <c r="DV130" s="13" t="s">
        <v>518</v>
      </c>
      <c r="DW130">
        <f t="shared" si="138"/>
        <v>-13.56</v>
      </c>
      <c r="DY130" s="17">
        <f t="shared" si="139"/>
        <v>0.99129647200897097</v>
      </c>
    </row>
    <row r="131" spans="1:129" ht="15.75" thickBot="1" x14ac:dyDescent="0.3">
      <c r="A131" s="13" t="s">
        <v>519</v>
      </c>
      <c r="B131">
        <v>0</v>
      </c>
      <c r="C131">
        <v>0</v>
      </c>
      <c r="D131">
        <v>1</v>
      </c>
      <c r="E131">
        <v>0</v>
      </c>
      <c r="F131">
        <v>0</v>
      </c>
      <c r="G131">
        <v>1</v>
      </c>
      <c r="H131">
        <v>1</v>
      </c>
      <c r="I131">
        <v>0</v>
      </c>
      <c r="J131">
        <v>1</v>
      </c>
      <c r="K131">
        <v>0</v>
      </c>
      <c r="L131">
        <v>0</v>
      </c>
      <c r="M131">
        <v>0</v>
      </c>
      <c r="Q131" s="13" t="s">
        <v>519</v>
      </c>
      <c r="R131">
        <f t="shared" si="115"/>
        <v>-582.25</v>
      </c>
      <c r="S131">
        <f t="shared" si="116"/>
        <v>-672</v>
      </c>
      <c r="T131">
        <f t="shared" si="117"/>
        <v>-754.75</v>
      </c>
      <c r="U131">
        <f t="shared" si="118"/>
        <v>-829.75</v>
      </c>
      <c r="V131">
        <f t="shared" si="119"/>
        <v>-905.75</v>
      </c>
      <c r="W131">
        <f t="shared" si="120"/>
        <v>-955.75</v>
      </c>
      <c r="X131">
        <f t="shared" si="140"/>
        <v>-999</v>
      </c>
      <c r="Y131">
        <f t="shared" si="141"/>
        <v>-1052.5</v>
      </c>
      <c r="Z131">
        <f t="shared" si="121"/>
        <v>-1101.5</v>
      </c>
      <c r="AA131">
        <f t="shared" si="122"/>
        <v>-1135.5</v>
      </c>
      <c r="AB131">
        <f t="shared" si="142"/>
        <v>-1175.5</v>
      </c>
      <c r="AC131">
        <f t="shared" si="123"/>
        <v>-1214.25</v>
      </c>
      <c r="AD131" s="13" t="s">
        <v>519</v>
      </c>
      <c r="AE131">
        <f t="shared" si="124"/>
        <v>-13.58</v>
      </c>
      <c r="AG131" s="17">
        <f t="shared" si="125"/>
        <v>0.99170995601157275</v>
      </c>
      <c r="AW131" s="13" t="s">
        <v>520</v>
      </c>
      <c r="AX131">
        <v>147</v>
      </c>
      <c r="AY131">
        <v>184</v>
      </c>
      <c r="AZ131">
        <v>255</v>
      </c>
      <c r="BA131">
        <v>341</v>
      </c>
      <c r="BB131">
        <v>436</v>
      </c>
      <c r="BC131">
        <v>504</v>
      </c>
      <c r="BD131">
        <v>579</v>
      </c>
      <c r="BE131">
        <v>669</v>
      </c>
      <c r="BF131">
        <v>757</v>
      </c>
      <c r="BG131">
        <v>856</v>
      </c>
      <c r="BH131">
        <v>947</v>
      </c>
      <c r="BI131">
        <v>1046</v>
      </c>
      <c r="BM131" s="13" t="s">
        <v>520</v>
      </c>
      <c r="BN131">
        <f t="shared" si="104"/>
        <v>42.75</v>
      </c>
      <c r="BO131">
        <f t="shared" si="105"/>
        <v>48.25</v>
      </c>
      <c r="BP131">
        <f t="shared" si="106"/>
        <v>79.75</v>
      </c>
      <c r="BQ131">
        <f t="shared" si="107"/>
        <v>129</v>
      </c>
      <c r="BR131">
        <f t="shared" si="108"/>
        <v>196.25</v>
      </c>
      <c r="BS131">
        <f t="shared" si="109"/>
        <v>241.5</v>
      </c>
      <c r="BT131">
        <f t="shared" si="126"/>
        <v>292.25</v>
      </c>
      <c r="BU131">
        <f t="shared" si="127"/>
        <v>362.75</v>
      </c>
      <c r="BV131">
        <f t="shared" si="110"/>
        <v>428</v>
      </c>
      <c r="BW131">
        <f t="shared" si="111"/>
        <v>508</v>
      </c>
      <c r="BX131">
        <f t="shared" si="128"/>
        <v>579</v>
      </c>
      <c r="BY131">
        <f t="shared" si="112"/>
        <v>664.5</v>
      </c>
      <c r="BZ131" s="13" t="s">
        <v>520</v>
      </c>
      <c r="CA131">
        <f t="shared" si="113"/>
        <v>11.05</v>
      </c>
      <c r="CC131" s="17">
        <f t="shared" si="114"/>
        <v>0.99452655070882001</v>
      </c>
      <c r="CE131" s="16" t="s">
        <v>499</v>
      </c>
      <c r="CF131">
        <f>CA189</f>
        <v>0.83</v>
      </c>
      <c r="CG131">
        <f>CA190</f>
        <v>-0.13</v>
      </c>
      <c r="CH131" s="178">
        <f>CA191</f>
        <v>7.61</v>
      </c>
      <c r="CI131" s="179">
        <f>CA192</f>
        <v>3.31</v>
      </c>
      <c r="CJ131" s="179">
        <f>CA193</f>
        <v>-0.95</v>
      </c>
      <c r="CK131" s="179">
        <f>CA194</f>
        <v>0.05</v>
      </c>
      <c r="CL131" s="180">
        <f>CA195</f>
        <v>-0.43</v>
      </c>
      <c r="CM131">
        <f>CA196</f>
        <v>-5.77</v>
      </c>
      <c r="CN131">
        <f>CA197</f>
        <v>-5.83</v>
      </c>
      <c r="CO131">
        <f>CA198</f>
        <v>-5.85</v>
      </c>
      <c r="CP131">
        <f>CA199</f>
        <v>-5.83</v>
      </c>
      <c r="CQ131">
        <f>CA200</f>
        <v>-5.83</v>
      </c>
      <c r="CS131" s="13" t="s">
        <v>519</v>
      </c>
      <c r="CT131" s="18">
        <v>22</v>
      </c>
      <c r="CU131" s="19">
        <v>19</v>
      </c>
      <c r="CV131" s="20">
        <v>19</v>
      </c>
      <c r="CW131" s="20">
        <v>19</v>
      </c>
      <c r="CX131" s="20">
        <v>16</v>
      </c>
      <c r="CY131" s="20">
        <v>23</v>
      </c>
      <c r="CZ131" s="20">
        <v>15</v>
      </c>
      <c r="DA131" s="20">
        <v>17</v>
      </c>
      <c r="DB131" s="20">
        <v>22</v>
      </c>
      <c r="DC131" s="20">
        <v>17</v>
      </c>
      <c r="DD131" s="20">
        <v>20</v>
      </c>
      <c r="DE131" s="21">
        <v>17</v>
      </c>
      <c r="DI131" s="13" t="s">
        <v>519</v>
      </c>
      <c r="DJ131">
        <f t="shared" si="129"/>
        <v>-560.25</v>
      </c>
      <c r="DK131">
        <f t="shared" si="130"/>
        <v>-653</v>
      </c>
      <c r="DL131">
        <f t="shared" si="131"/>
        <v>-736.75</v>
      </c>
      <c r="DM131">
        <f t="shared" si="132"/>
        <v>-810.75</v>
      </c>
      <c r="DN131">
        <f t="shared" si="133"/>
        <v>-889.75</v>
      </c>
      <c r="DO131">
        <f t="shared" si="134"/>
        <v>-933.75</v>
      </c>
      <c r="DP131">
        <f t="shared" si="143"/>
        <v>-985</v>
      </c>
      <c r="DQ131">
        <f t="shared" si="144"/>
        <v>-1035.5</v>
      </c>
      <c r="DR131">
        <f t="shared" si="135"/>
        <v>-1080.5</v>
      </c>
      <c r="DS131">
        <f t="shared" si="136"/>
        <v>-1118.5</v>
      </c>
      <c r="DT131">
        <f t="shared" si="145"/>
        <v>-1155.5</v>
      </c>
      <c r="DU131">
        <f t="shared" si="137"/>
        <v>-1197.25</v>
      </c>
      <c r="DV131" s="13" t="s">
        <v>519</v>
      </c>
      <c r="DW131">
        <f t="shared" si="138"/>
        <v>-13.4</v>
      </c>
      <c r="DY131" s="17">
        <f t="shared" si="139"/>
        <v>0.98659340659340711</v>
      </c>
    </row>
    <row r="132" spans="1:129" x14ac:dyDescent="0.25">
      <c r="A132" s="13" t="s">
        <v>520</v>
      </c>
      <c r="B132">
        <v>753</v>
      </c>
      <c r="C132">
        <v>908</v>
      </c>
      <c r="D132">
        <v>1194</v>
      </c>
      <c r="E132">
        <v>1525</v>
      </c>
      <c r="F132">
        <v>1970</v>
      </c>
      <c r="G132">
        <v>2362</v>
      </c>
      <c r="H132">
        <v>2784</v>
      </c>
      <c r="I132">
        <v>3166</v>
      </c>
      <c r="J132">
        <v>3548</v>
      </c>
      <c r="K132">
        <v>3808</v>
      </c>
      <c r="L132">
        <v>4089</v>
      </c>
      <c r="M132">
        <v>4373</v>
      </c>
      <c r="Q132" s="13" t="s">
        <v>520</v>
      </c>
      <c r="R132">
        <f t="shared" si="115"/>
        <v>170.75</v>
      </c>
      <c r="S132">
        <f t="shared" si="116"/>
        <v>236</v>
      </c>
      <c r="T132">
        <f t="shared" si="117"/>
        <v>438.25</v>
      </c>
      <c r="U132">
        <f t="shared" si="118"/>
        <v>695.25</v>
      </c>
      <c r="V132">
        <f t="shared" si="119"/>
        <v>1064.25</v>
      </c>
      <c r="W132">
        <f t="shared" si="120"/>
        <v>1405.25</v>
      </c>
      <c r="X132">
        <f t="shared" si="140"/>
        <v>1784</v>
      </c>
      <c r="Y132">
        <f t="shared" si="141"/>
        <v>2113.5</v>
      </c>
      <c r="Z132">
        <f t="shared" si="121"/>
        <v>2445.5</v>
      </c>
      <c r="AA132">
        <f t="shared" si="122"/>
        <v>2672.5</v>
      </c>
      <c r="AB132">
        <f t="shared" si="142"/>
        <v>2913.5</v>
      </c>
      <c r="AC132">
        <f t="shared" si="123"/>
        <v>3158.75</v>
      </c>
      <c r="AD132" s="13" t="s">
        <v>520</v>
      </c>
      <c r="AE132">
        <f t="shared" si="124"/>
        <v>65.400000000000006</v>
      </c>
      <c r="AG132" s="17">
        <f t="shared" si="125"/>
        <v>0.99489382923729397</v>
      </c>
      <c r="AW132" s="13" t="s">
        <v>521</v>
      </c>
      <c r="AX132">
        <v>147</v>
      </c>
      <c r="AY132">
        <v>174</v>
      </c>
      <c r="AZ132">
        <v>227</v>
      </c>
      <c r="BA132">
        <v>300</v>
      </c>
      <c r="BB132">
        <v>389</v>
      </c>
      <c r="BC132">
        <v>486</v>
      </c>
      <c r="BD132">
        <v>552</v>
      </c>
      <c r="BE132">
        <v>637</v>
      </c>
      <c r="BF132">
        <v>731</v>
      </c>
      <c r="BG132">
        <v>819</v>
      </c>
      <c r="BH132">
        <v>913</v>
      </c>
      <c r="BI132">
        <v>1004</v>
      </c>
      <c r="BM132" s="13" t="s">
        <v>521</v>
      </c>
      <c r="BN132">
        <f t="shared" si="104"/>
        <v>42.75</v>
      </c>
      <c r="BO132">
        <f t="shared" si="105"/>
        <v>38.25</v>
      </c>
      <c r="BP132">
        <f t="shared" si="106"/>
        <v>51.75</v>
      </c>
      <c r="BQ132">
        <f t="shared" si="107"/>
        <v>88</v>
      </c>
      <c r="BR132">
        <f t="shared" si="108"/>
        <v>149.25</v>
      </c>
      <c r="BS132">
        <f t="shared" si="109"/>
        <v>223.5</v>
      </c>
      <c r="BT132">
        <f t="shared" si="126"/>
        <v>265.25</v>
      </c>
      <c r="BU132">
        <f t="shared" si="127"/>
        <v>330.75</v>
      </c>
      <c r="BV132">
        <f t="shared" si="110"/>
        <v>402</v>
      </c>
      <c r="BW132">
        <f t="shared" si="111"/>
        <v>471</v>
      </c>
      <c r="BX132">
        <f t="shared" si="128"/>
        <v>545</v>
      </c>
      <c r="BY132">
        <f t="shared" si="112"/>
        <v>622.5</v>
      </c>
      <c r="BZ132" s="13" t="s">
        <v>521</v>
      </c>
      <c r="CA132">
        <f t="shared" si="113"/>
        <v>11.53</v>
      </c>
      <c r="CC132" s="17">
        <f t="shared" si="114"/>
        <v>0.9783230858105848</v>
      </c>
      <c r="CS132" s="13" t="s">
        <v>520</v>
      </c>
      <c r="CT132" s="18">
        <v>3798</v>
      </c>
      <c r="CU132" s="19">
        <v>5161</v>
      </c>
      <c r="CV132" s="20">
        <v>6175</v>
      </c>
      <c r="CW132" s="20">
        <v>7206</v>
      </c>
      <c r="CX132" s="20">
        <v>8253</v>
      </c>
      <c r="CY132" s="20">
        <v>9369</v>
      </c>
      <c r="CZ132" s="20">
        <v>10556</v>
      </c>
      <c r="DA132" s="20">
        <v>11824</v>
      </c>
      <c r="DB132" s="20">
        <v>13087</v>
      </c>
      <c r="DC132" s="20">
        <v>14475</v>
      </c>
      <c r="DD132" s="20">
        <v>15878</v>
      </c>
      <c r="DE132" s="21">
        <v>17337</v>
      </c>
      <c r="DI132" s="13" t="s">
        <v>520</v>
      </c>
      <c r="DJ132">
        <f t="shared" si="129"/>
        <v>3215.75</v>
      </c>
      <c r="DK132">
        <f t="shared" si="130"/>
        <v>4489</v>
      </c>
      <c r="DL132">
        <f t="shared" si="131"/>
        <v>5419.25</v>
      </c>
      <c r="DM132">
        <f t="shared" si="132"/>
        <v>6376.25</v>
      </c>
      <c r="DN132">
        <f t="shared" si="133"/>
        <v>7347.25</v>
      </c>
      <c r="DO132">
        <f t="shared" si="134"/>
        <v>8412.25</v>
      </c>
      <c r="DP132">
        <f t="shared" si="143"/>
        <v>9556</v>
      </c>
      <c r="DQ132">
        <f t="shared" si="144"/>
        <v>10771.5</v>
      </c>
      <c r="DR132">
        <f t="shared" si="135"/>
        <v>11984.5</v>
      </c>
      <c r="DS132">
        <f t="shared" si="136"/>
        <v>13339.5</v>
      </c>
      <c r="DT132">
        <f t="shared" si="145"/>
        <v>14702.5</v>
      </c>
      <c r="DU132">
        <f t="shared" si="137"/>
        <v>16122.75</v>
      </c>
      <c r="DV132" s="13" t="s">
        <v>520</v>
      </c>
      <c r="DW132">
        <f t="shared" si="138"/>
        <v>199</v>
      </c>
      <c r="DY132" s="17">
        <f t="shared" si="139"/>
        <v>0.99934670620614985</v>
      </c>
    </row>
    <row r="133" spans="1:129" x14ac:dyDescent="0.25">
      <c r="A133" s="13" t="s">
        <v>521</v>
      </c>
      <c r="B133">
        <v>740</v>
      </c>
      <c r="C133">
        <v>900</v>
      </c>
      <c r="D133">
        <v>1175</v>
      </c>
      <c r="E133">
        <v>1500</v>
      </c>
      <c r="F133">
        <v>1884</v>
      </c>
      <c r="G133">
        <v>2269</v>
      </c>
      <c r="H133">
        <v>2693</v>
      </c>
      <c r="I133">
        <v>3064</v>
      </c>
      <c r="J133">
        <v>3398</v>
      </c>
      <c r="K133">
        <v>3739</v>
      </c>
      <c r="L133">
        <v>4033</v>
      </c>
      <c r="M133">
        <v>4280</v>
      </c>
      <c r="Q133" s="13" t="s">
        <v>521</v>
      </c>
      <c r="R133">
        <f t="shared" si="115"/>
        <v>157.75</v>
      </c>
      <c r="S133">
        <f t="shared" si="116"/>
        <v>228</v>
      </c>
      <c r="T133">
        <f t="shared" si="117"/>
        <v>419.25</v>
      </c>
      <c r="U133">
        <f t="shared" si="118"/>
        <v>670.25</v>
      </c>
      <c r="V133">
        <f t="shared" si="119"/>
        <v>978.25</v>
      </c>
      <c r="W133">
        <f t="shared" si="120"/>
        <v>1312.25</v>
      </c>
      <c r="X133">
        <f t="shared" si="140"/>
        <v>1693</v>
      </c>
      <c r="Y133">
        <f t="shared" si="141"/>
        <v>2011.5</v>
      </c>
      <c r="Z133">
        <f t="shared" si="121"/>
        <v>2295.5</v>
      </c>
      <c r="AA133">
        <f t="shared" si="122"/>
        <v>2603.5</v>
      </c>
      <c r="AB133">
        <f t="shared" si="142"/>
        <v>2857.5</v>
      </c>
      <c r="AC133">
        <f t="shared" si="123"/>
        <v>3065.75</v>
      </c>
      <c r="AD133" s="13" t="s">
        <v>521</v>
      </c>
      <c r="AE133">
        <f t="shared" si="124"/>
        <v>59.74</v>
      </c>
      <c r="AG133" s="17">
        <f t="shared" si="125"/>
        <v>0.99604736773066371</v>
      </c>
      <c r="AW133" s="13" t="s">
        <v>522</v>
      </c>
      <c r="AX133">
        <v>151</v>
      </c>
      <c r="AY133">
        <v>187</v>
      </c>
      <c r="AZ133">
        <v>250</v>
      </c>
      <c r="BA133">
        <v>327</v>
      </c>
      <c r="BB133">
        <v>419</v>
      </c>
      <c r="BC133">
        <v>503</v>
      </c>
      <c r="BD133">
        <v>585</v>
      </c>
      <c r="BE133">
        <v>686</v>
      </c>
      <c r="BF133">
        <v>782</v>
      </c>
      <c r="BG133">
        <v>879</v>
      </c>
      <c r="BH133">
        <v>964</v>
      </c>
      <c r="BI133">
        <v>1063</v>
      </c>
      <c r="BM133" s="13" t="s">
        <v>522</v>
      </c>
      <c r="BN133">
        <f t="shared" si="104"/>
        <v>46.75</v>
      </c>
      <c r="BO133">
        <f t="shared" si="105"/>
        <v>51.25</v>
      </c>
      <c r="BP133">
        <f t="shared" si="106"/>
        <v>74.75</v>
      </c>
      <c r="BQ133">
        <f t="shared" si="107"/>
        <v>115</v>
      </c>
      <c r="BR133">
        <f t="shared" si="108"/>
        <v>179.25</v>
      </c>
      <c r="BS133">
        <f t="shared" si="109"/>
        <v>240.5</v>
      </c>
      <c r="BT133">
        <f t="shared" si="126"/>
        <v>298.25</v>
      </c>
      <c r="BU133">
        <f t="shared" si="127"/>
        <v>379.75</v>
      </c>
      <c r="BV133">
        <f t="shared" si="110"/>
        <v>453</v>
      </c>
      <c r="BW133">
        <f t="shared" si="111"/>
        <v>531</v>
      </c>
      <c r="BX133">
        <f t="shared" si="128"/>
        <v>596</v>
      </c>
      <c r="BY133">
        <f t="shared" si="112"/>
        <v>681.5</v>
      </c>
      <c r="BZ133" s="13" t="s">
        <v>522</v>
      </c>
      <c r="CA133">
        <f t="shared" si="113"/>
        <v>11.23</v>
      </c>
      <c r="CC133" s="17">
        <f t="shared" si="114"/>
        <v>0.99077985489427411</v>
      </c>
      <c r="CS133" s="13" t="s">
        <v>521</v>
      </c>
      <c r="CT133" s="18">
        <v>3728</v>
      </c>
      <c r="CU133" s="19">
        <v>4697</v>
      </c>
      <c r="CV133" s="20">
        <v>6059</v>
      </c>
      <c r="CW133" s="20">
        <v>7063</v>
      </c>
      <c r="CX133" s="20">
        <v>8091</v>
      </c>
      <c r="CY133" s="20">
        <v>9167</v>
      </c>
      <c r="CZ133" s="20">
        <v>10306</v>
      </c>
      <c r="DA133" s="20">
        <v>11531</v>
      </c>
      <c r="DB133" s="20">
        <v>12812</v>
      </c>
      <c r="DC133" s="20">
        <v>14148</v>
      </c>
      <c r="DD133" s="20">
        <v>15564</v>
      </c>
      <c r="DE133" s="21">
        <v>16989</v>
      </c>
      <c r="DI133" s="13" t="s">
        <v>521</v>
      </c>
      <c r="DJ133">
        <f t="shared" si="129"/>
        <v>3145.75</v>
      </c>
      <c r="DK133">
        <f t="shared" si="130"/>
        <v>4025</v>
      </c>
      <c r="DL133">
        <f t="shared" si="131"/>
        <v>5303.25</v>
      </c>
      <c r="DM133">
        <f t="shared" si="132"/>
        <v>6233.25</v>
      </c>
      <c r="DN133">
        <f t="shared" si="133"/>
        <v>7185.25</v>
      </c>
      <c r="DO133">
        <f t="shared" si="134"/>
        <v>8210.25</v>
      </c>
      <c r="DP133">
        <f t="shared" si="143"/>
        <v>9306</v>
      </c>
      <c r="DQ133">
        <f t="shared" si="144"/>
        <v>10478.5</v>
      </c>
      <c r="DR133">
        <f t="shared" si="135"/>
        <v>11709.5</v>
      </c>
      <c r="DS133">
        <f t="shared" si="136"/>
        <v>13012.5</v>
      </c>
      <c r="DT133">
        <f t="shared" si="145"/>
        <v>14388.5</v>
      </c>
      <c r="DU133">
        <f t="shared" si="137"/>
        <v>15774.75</v>
      </c>
      <c r="DV133" s="13" t="s">
        <v>521</v>
      </c>
      <c r="DW133">
        <f t="shared" si="138"/>
        <v>193.46</v>
      </c>
      <c r="DY133" s="17">
        <f t="shared" si="139"/>
        <v>0.99949018665934308</v>
      </c>
    </row>
    <row r="134" spans="1:129" x14ac:dyDescent="0.25">
      <c r="A134" s="13" t="s">
        <v>522</v>
      </c>
      <c r="B134">
        <v>706</v>
      </c>
      <c r="C134">
        <v>811</v>
      </c>
      <c r="D134">
        <v>943</v>
      </c>
      <c r="E134">
        <v>1092</v>
      </c>
      <c r="F134">
        <v>1253</v>
      </c>
      <c r="G134">
        <v>1436</v>
      </c>
      <c r="H134">
        <v>1657</v>
      </c>
      <c r="I134">
        <v>1848</v>
      </c>
      <c r="J134">
        <v>2054</v>
      </c>
      <c r="K134">
        <v>2257</v>
      </c>
      <c r="L134">
        <v>2448</v>
      </c>
      <c r="M134">
        <v>2662</v>
      </c>
      <c r="Q134" s="13" t="s">
        <v>522</v>
      </c>
      <c r="R134">
        <f t="shared" si="115"/>
        <v>123.75</v>
      </c>
      <c r="S134">
        <f t="shared" si="116"/>
        <v>139</v>
      </c>
      <c r="T134">
        <f t="shared" si="117"/>
        <v>187.25</v>
      </c>
      <c r="U134">
        <f t="shared" si="118"/>
        <v>262.25</v>
      </c>
      <c r="V134">
        <f t="shared" si="119"/>
        <v>347.25</v>
      </c>
      <c r="W134">
        <f t="shared" si="120"/>
        <v>479.25</v>
      </c>
      <c r="X134">
        <f t="shared" si="140"/>
        <v>657</v>
      </c>
      <c r="Y134">
        <f t="shared" si="141"/>
        <v>795.5</v>
      </c>
      <c r="Z134">
        <f t="shared" si="121"/>
        <v>951.5</v>
      </c>
      <c r="AA134">
        <f t="shared" si="122"/>
        <v>1121.5</v>
      </c>
      <c r="AB134">
        <f t="shared" si="142"/>
        <v>1272.5</v>
      </c>
      <c r="AC134">
        <f t="shared" si="123"/>
        <v>1447.75</v>
      </c>
      <c r="AD134" s="13" t="s">
        <v>522</v>
      </c>
      <c r="AE134">
        <f t="shared" si="124"/>
        <v>19.22</v>
      </c>
      <c r="AG134" s="17">
        <f t="shared" si="125"/>
        <v>0.98128430033948377</v>
      </c>
      <c r="AW134" s="13" t="s">
        <v>523</v>
      </c>
      <c r="AX134">
        <v>132</v>
      </c>
      <c r="AY134">
        <v>177</v>
      </c>
      <c r="AZ134">
        <v>226</v>
      </c>
      <c r="BA134">
        <v>292</v>
      </c>
      <c r="BB134">
        <v>383</v>
      </c>
      <c r="BC134">
        <v>474</v>
      </c>
      <c r="BD134">
        <v>558</v>
      </c>
      <c r="BE134">
        <v>642</v>
      </c>
      <c r="BF134">
        <v>735</v>
      </c>
      <c r="BG134">
        <v>824</v>
      </c>
      <c r="BH134">
        <v>905</v>
      </c>
      <c r="BI134">
        <v>991</v>
      </c>
      <c r="BM134" s="13" t="s">
        <v>523</v>
      </c>
      <c r="BN134">
        <f t="shared" si="104"/>
        <v>27.75</v>
      </c>
      <c r="BO134">
        <f t="shared" si="105"/>
        <v>41.25</v>
      </c>
      <c r="BP134">
        <f t="shared" si="106"/>
        <v>50.75</v>
      </c>
      <c r="BQ134">
        <f t="shared" si="107"/>
        <v>80</v>
      </c>
      <c r="BR134">
        <f t="shared" si="108"/>
        <v>143.25</v>
      </c>
      <c r="BS134">
        <f t="shared" si="109"/>
        <v>211.5</v>
      </c>
      <c r="BT134">
        <f t="shared" si="126"/>
        <v>271.25</v>
      </c>
      <c r="BU134">
        <f t="shared" si="127"/>
        <v>335.75</v>
      </c>
      <c r="BV134">
        <f t="shared" si="110"/>
        <v>406</v>
      </c>
      <c r="BW134">
        <f t="shared" si="111"/>
        <v>476</v>
      </c>
      <c r="BX134">
        <f t="shared" si="128"/>
        <v>537</v>
      </c>
      <c r="BY134">
        <f t="shared" si="112"/>
        <v>609.5</v>
      </c>
      <c r="BZ134" s="13" t="s">
        <v>523</v>
      </c>
      <c r="CA134">
        <f t="shared" si="113"/>
        <v>10.91</v>
      </c>
      <c r="CC134" s="17">
        <f t="shared" si="114"/>
        <v>0.97240015848831562</v>
      </c>
      <c r="CS134" s="13" t="s">
        <v>522</v>
      </c>
      <c r="CT134" s="18">
        <v>3723</v>
      </c>
      <c r="CU134" s="19">
        <v>4645</v>
      </c>
      <c r="CV134" s="20">
        <v>5434</v>
      </c>
      <c r="CW134" s="20">
        <v>6177</v>
      </c>
      <c r="CX134" s="20">
        <v>6834</v>
      </c>
      <c r="CY134" s="20">
        <v>7586</v>
      </c>
      <c r="CZ134" s="20">
        <v>8369</v>
      </c>
      <c r="DA134" s="20">
        <v>9094</v>
      </c>
      <c r="DB134" s="20">
        <v>9836</v>
      </c>
      <c r="DC134" s="20">
        <v>10658</v>
      </c>
      <c r="DD134" s="20">
        <v>11470</v>
      </c>
      <c r="DE134" s="21">
        <v>12349</v>
      </c>
      <c r="DI134" s="13" t="s">
        <v>522</v>
      </c>
      <c r="DJ134">
        <f t="shared" si="129"/>
        <v>3140.75</v>
      </c>
      <c r="DK134">
        <f t="shared" si="130"/>
        <v>3973</v>
      </c>
      <c r="DL134">
        <f t="shared" si="131"/>
        <v>4678.25</v>
      </c>
      <c r="DM134">
        <f t="shared" si="132"/>
        <v>5347.25</v>
      </c>
      <c r="DN134">
        <f t="shared" si="133"/>
        <v>5928.25</v>
      </c>
      <c r="DO134">
        <f t="shared" si="134"/>
        <v>6629.25</v>
      </c>
      <c r="DP134">
        <f t="shared" si="143"/>
        <v>7369</v>
      </c>
      <c r="DQ134">
        <f t="shared" si="144"/>
        <v>8041.5</v>
      </c>
      <c r="DR134">
        <f t="shared" si="135"/>
        <v>8733.5</v>
      </c>
      <c r="DS134">
        <f t="shared" si="136"/>
        <v>9522.5</v>
      </c>
      <c r="DT134">
        <f t="shared" si="145"/>
        <v>10294.5</v>
      </c>
      <c r="DU134">
        <f t="shared" si="137"/>
        <v>11134.75</v>
      </c>
      <c r="DV134" s="13" t="s">
        <v>522</v>
      </c>
      <c r="DW134">
        <f t="shared" si="138"/>
        <v>128.68</v>
      </c>
      <c r="DY134" s="17">
        <f t="shared" si="139"/>
        <v>0.99883256596615144</v>
      </c>
    </row>
    <row r="135" spans="1:129" x14ac:dyDescent="0.25">
      <c r="A135" s="13" t="s">
        <v>523</v>
      </c>
      <c r="B135">
        <v>714</v>
      </c>
      <c r="C135">
        <v>773</v>
      </c>
      <c r="D135">
        <v>849</v>
      </c>
      <c r="E135">
        <v>914</v>
      </c>
      <c r="F135">
        <v>999</v>
      </c>
      <c r="G135">
        <v>1057</v>
      </c>
      <c r="H135">
        <v>1144</v>
      </c>
      <c r="I135">
        <v>1217</v>
      </c>
      <c r="J135">
        <v>1278</v>
      </c>
      <c r="K135">
        <v>1375</v>
      </c>
      <c r="L135">
        <v>1441</v>
      </c>
      <c r="M135">
        <v>1519</v>
      </c>
      <c r="Q135" s="13" t="s">
        <v>523</v>
      </c>
      <c r="R135">
        <f t="shared" si="115"/>
        <v>131.75</v>
      </c>
      <c r="S135">
        <f t="shared" si="116"/>
        <v>101</v>
      </c>
      <c r="T135">
        <f t="shared" si="117"/>
        <v>93.25</v>
      </c>
      <c r="U135">
        <f t="shared" si="118"/>
        <v>84.25</v>
      </c>
      <c r="V135">
        <f t="shared" si="119"/>
        <v>93.25</v>
      </c>
      <c r="W135">
        <f t="shared" si="120"/>
        <v>100.25</v>
      </c>
      <c r="X135">
        <f t="shared" si="140"/>
        <v>144</v>
      </c>
      <c r="Y135">
        <f t="shared" si="141"/>
        <v>164.5</v>
      </c>
      <c r="Z135">
        <f t="shared" si="121"/>
        <v>175.5</v>
      </c>
      <c r="AA135">
        <f t="shared" si="122"/>
        <v>239.5</v>
      </c>
      <c r="AB135">
        <f t="shared" si="142"/>
        <v>265.5</v>
      </c>
      <c r="AC135">
        <f t="shared" si="123"/>
        <v>304.75</v>
      </c>
      <c r="AD135" s="13" t="s">
        <v>523</v>
      </c>
      <c r="AE135">
        <f t="shared" si="124"/>
        <v>0.6</v>
      </c>
      <c r="AG135" s="17">
        <f t="shared" si="125"/>
        <v>0.3488372093023257</v>
      </c>
      <c r="AW135" s="13" t="s">
        <v>524</v>
      </c>
      <c r="AX135">
        <v>146</v>
      </c>
      <c r="AY135">
        <v>179</v>
      </c>
      <c r="AZ135">
        <v>242</v>
      </c>
      <c r="BA135">
        <v>335</v>
      </c>
      <c r="BB135">
        <v>425</v>
      </c>
      <c r="BC135">
        <v>512</v>
      </c>
      <c r="BD135">
        <v>588</v>
      </c>
      <c r="BE135">
        <v>675</v>
      </c>
      <c r="BF135">
        <v>766</v>
      </c>
      <c r="BG135">
        <v>850</v>
      </c>
      <c r="BH135">
        <v>934</v>
      </c>
      <c r="BI135">
        <v>1017</v>
      </c>
      <c r="BM135" s="13" t="s">
        <v>524</v>
      </c>
      <c r="BN135">
        <f t="shared" si="104"/>
        <v>41.75</v>
      </c>
      <c r="BO135">
        <f t="shared" si="105"/>
        <v>43.25</v>
      </c>
      <c r="BP135">
        <f t="shared" si="106"/>
        <v>66.75</v>
      </c>
      <c r="BQ135">
        <f t="shared" si="107"/>
        <v>123</v>
      </c>
      <c r="BR135">
        <f t="shared" si="108"/>
        <v>185.25</v>
      </c>
      <c r="BS135">
        <f t="shared" si="109"/>
        <v>249.5</v>
      </c>
      <c r="BT135">
        <f t="shared" si="126"/>
        <v>301.25</v>
      </c>
      <c r="BU135">
        <f t="shared" si="127"/>
        <v>368.75</v>
      </c>
      <c r="BV135">
        <f t="shared" si="110"/>
        <v>437</v>
      </c>
      <c r="BW135">
        <f t="shared" si="111"/>
        <v>502</v>
      </c>
      <c r="BX135">
        <f t="shared" si="128"/>
        <v>566</v>
      </c>
      <c r="BY135">
        <f t="shared" si="112"/>
        <v>635.5</v>
      </c>
      <c r="BZ135" s="13" t="s">
        <v>524</v>
      </c>
      <c r="CA135">
        <f t="shared" si="113"/>
        <v>12.21</v>
      </c>
      <c r="CC135" s="17">
        <f t="shared" si="114"/>
        <v>0.99909930739150976</v>
      </c>
      <c r="CS135" s="13" t="s">
        <v>523</v>
      </c>
      <c r="CT135" s="18">
        <v>3755</v>
      </c>
      <c r="CU135" s="19">
        <v>4665</v>
      </c>
      <c r="CV135" s="20">
        <v>5419</v>
      </c>
      <c r="CW135" s="20">
        <v>6106</v>
      </c>
      <c r="CX135" s="20">
        <v>6775</v>
      </c>
      <c r="CY135" s="20">
        <v>7440</v>
      </c>
      <c r="CZ135" s="20">
        <v>8149</v>
      </c>
      <c r="DA135" s="20">
        <v>8845</v>
      </c>
      <c r="DB135" s="20">
        <v>9495</v>
      </c>
      <c r="DC135" s="20">
        <v>10165</v>
      </c>
      <c r="DD135" s="20">
        <v>10842</v>
      </c>
      <c r="DE135" s="21">
        <v>11596</v>
      </c>
      <c r="DI135" s="13" t="s">
        <v>523</v>
      </c>
      <c r="DJ135">
        <f t="shared" si="129"/>
        <v>3172.75</v>
      </c>
      <c r="DK135">
        <f t="shared" si="130"/>
        <v>3993</v>
      </c>
      <c r="DL135">
        <f t="shared" si="131"/>
        <v>4663.25</v>
      </c>
      <c r="DM135">
        <f t="shared" si="132"/>
        <v>5276.25</v>
      </c>
      <c r="DN135">
        <f t="shared" si="133"/>
        <v>5869.25</v>
      </c>
      <c r="DO135">
        <f t="shared" si="134"/>
        <v>6483.25</v>
      </c>
      <c r="DP135">
        <f t="shared" si="143"/>
        <v>7149</v>
      </c>
      <c r="DQ135">
        <f t="shared" si="144"/>
        <v>7792.5</v>
      </c>
      <c r="DR135">
        <f t="shared" si="135"/>
        <v>8392.5</v>
      </c>
      <c r="DS135">
        <f t="shared" si="136"/>
        <v>9029.5</v>
      </c>
      <c r="DT135">
        <f t="shared" si="145"/>
        <v>9666.5</v>
      </c>
      <c r="DU135">
        <f t="shared" si="137"/>
        <v>10381.75</v>
      </c>
      <c r="DV135" s="13" t="s">
        <v>523</v>
      </c>
      <c r="DW135">
        <f t="shared" si="138"/>
        <v>121.06</v>
      </c>
      <c r="DY135" s="17">
        <f t="shared" si="139"/>
        <v>0.99995398533780744</v>
      </c>
    </row>
    <row r="136" spans="1:129" x14ac:dyDescent="0.25">
      <c r="A136" s="13" t="s">
        <v>524</v>
      </c>
      <c r="B136">
        <v>700</v>
      </c>
      <c r="C136">
        <v>789</v>
      </c>
      <c r="D136">
        <v>873</v>
      </c>
      <c r="E136">
        <v>934</v>
      </c>
      <c r="F136">
        <v>997</v>
      </c>
      <c r="G136">
        <v>1067</v>
      </c>
      <c r="H136">
        <v>1136</v>
      </c>
      <c r="I136">
        <v>1182</v>
      </c>
      <c r="J136">
        <v>1237</v>
      </c>
      <c r="K136">
        <v>1282</v>
      </c>
      <c r="L136">
        <v>1329</v>
      </c>
      <c r="M136">
        <v>1386</v>
      </c>
      <c r="Q136" s="13" t="s">
        <v>524</v>
      </c>
      <c r="R136">
        <f t="shared" si="115"/>
        <v>117.75</v>
      </c>
      <c r="S136">
        <f t="shared" si="116"/>
        <v>117</v>
      </c>
      <c r="T136">
        <f t="shared" si="117"/>
        <v>117.25</v>
      </c>
      <c r="U136">
        <f t="shared" si="118"/>
        <v>104.25</v>
      </c>
      <c r="V136">
        <f t="shared" si="119"/>
        <v>91.25</v>
      </c>
      <c r="W136">
        <f t="shared" si="120"/>
        <v>110.25</v>
      </c>
      <c r="X136">
        <f t="shared" si="140"/>
        <v>136</v>
      </c>
      <c r="Y136">
        <f t="shared" si="141"/>
        <v>129.5</v>
      </c>
      <c r="Z136">
        <f t="shared" si="121"/>
        <v>134.5</v>
      </c>
      <c r="AA136">
        <f t="shared" si="122"/>
        <v>146.5</v>
      </c>
      <c r="AB136">
        <f t="shared" si="142"/>
        <v>153.5</v>
      </c>
      <c r="AC136">
        <f t="shared" si="123"/>
        <v>171.75</v>
      </c>
      <c r="AD136" s="13" t="s">
        <v>524</v>
      </c>
      <c r="AE136">
        <f t="shared" si="124"/>
        <v>-0.68</v>
      </c>
      <c r="AG136" s="17">
        <f t="shared" si="125"/>
        <v>0.15835616438356168</v>
      </c>
      <c r="AW136" s="13" t="s">
        <v>525</v>
      </c>
      <c r="AX136">
        <v>-1</v>
      </c>
      <c r="AY136">
        <v>-2</v>
      </c>
      <c r="AZ136">
        <v>-2</v>
      </c>
      <c r="BA136">
        <v>-3</v>
      </c>
      <c r="BB136">
        <v>-2</v>
      </c>
      <c r="BC136">
        <v>-3</v>
      </c>
      <c r="BD136">
        <v>-3</v>
      </c>
      <c r="BE136">
        <v>-3</v>
      </c>
      <c r="BF136">
        <v>-3</v>
      </c>
      <c r="BG136">
        <v>-3</v>
      </c>
      <c r="BH136">
        <v>-3</v>
      </c>
      <c r="BI136">
        <v>-4</v>
      </c>
      <c r="BM136" s="13" t="s">
        <v>525</v>
      </c>
      <c r="BN136">
        <f t="shared" si="104"/>
        <v>-105.25</v>
      </c>
      <c r="BO136">
        <f t="shared" si="105"/>
        <v>-137.75</v>
      </c>
      <c r="BP136">
        <f t="shared" si="106"/>
        <v>-177.25</v>
      </c>
      <c r="BQ136">
        <f t="shared" si="107"/>
        <v>-215</v>
      </c>
      <c r="BR136">
        <f t="shared" si="108"/>
        <v>-241.75</v>
      </c>
      <c r="BS136">
        <f t="shared" si="109"/>
        <v>-265.5</v>
      </c>
      <c r="BT136">
        <f t="shared" si="126"/>
        <v>-289.75</v>
      </c>
      <c r="BU136">
        <f t="shared" si="127"/>
        <v>-309.25</v>
      </c>
      <c r="BV136">
        <f t="shared" si="110"/>
        <v>-332</v>
      </c>
      <c r="BW136">
        <f t="shared" si="111"/>
        <v>-351</v>
      </c>
      <c r="BX136">
        <f t="shared" si="128"/>
        <v>-371</v>
      </c>
      <c r="BY136">
        <f t="shared" si="112"/>
        <v>-385.5</v>
      </c>
      <c r="BZ136" s="13" t="s">
        <v>525</v>
      </c>
      <c r="CA136">
        <f t="shared" si="113"/>
        <v>-5.83</v>
      </c>
      <c r="CC136" s="17">
        <f t="shared" si="114"/>
        <v>0.98786275849040173</v>
      </c>
      <c r="CS136" s="13" t="s">
        <v>524</v>
      </c>
      <c r="CT136" s="18">
        <v>3748</v>
      </c>
      <c r="CU136" s="19">
        <v>4619</v>
      </c>
      <c r="CV136" s="20">
        <v>5337</v>
      </c>
      <c r="CW136" s="20">
        <v>6000</v>
      </c>
      <c r="CX136" s="20">
        <v>6601</v>
      </c>
      <c r="CY136" s="20">
        <v>7225</v>
      </c>
      <c r="CZ136" s="20">
        <v>7775</v>
      </c>
      <c r="DA136" s="20">
        <v>8369</v>
      </c>
      <c r="DB136" s="20">
        <v>8890</v>
      </c>
      <c r="DC136" s="20">
        <v>9457</v>
      </c>
      <c r="DD136" s="20">
        <v>9984</v>
      </c>
      <c r="DE136" s="21">
        <v>10568</v>
      </c>
      <c r="DI136" s="13" t="s">
        <v>524</v>
      </c>
      <c r="DJ136">
        <f t="shared" si="129"/>
        <v>3165.75</v>
      </c>
      <c r="DK136">
        <f t="shared" si="130"/>
        <v>3947</v>
      </c>
      <c r="DL136">
        <f t="shared" si="131"/>
        <v>4581.25</v>
      </c>
      <c r="DM136">
        <f t="shared" si="132"/>
        <v>5170.25</v>
      </c>
      <c r="DN136">
        <f t="shared" si="133"/>
        <v>5695.25</v>
      </c>
      <c r="DO136">
        <f t="shared" si="134"/>
        <v>6268.25</v>
      </c>
      <c r="DP136">
        <f t="shared" si="143"/>
        <v>6775</v>
      </c>
      <c r="DQ136">
        <f t="shared" si="144"/>
        <v>7316.5</v>
      </c>
      <c r="DR136">
        <f t="shared" si="135"/>
        <v>7787.5</v>
      </c>
      <c r="DS136">
        <f t="shared" si="136"/>
        <v>8321.5</v>
      </c>
      <c r="DT136">
        <f t="shared" si="145"/>
        <v>8808.5</v>
      </c>
      <c r="DU136">
        <f t="shared" si="137"/>
        <v>9353.75</v>
      </c>
      <c r="DV136" s="13" t="s">
        <v>524</v>
      </c>
      <c r="DW136">
        <f t="shared" si="138"/>
        <v>111.72</v>
      </c>
      <c r="DY136" s="17">
        <f t="shared" si="139"/>
        <v>0.99955716748640666</v>
      </c>
    </row>
    <row r="137" spans="1:129" x14ac:dyDescent="0.25">
      <c r="A137" s="13" t="s">
        <v>525</v>
      </c>
      <c r="B137">
        <v>689</v>
      </c>
      <c r="C137">
        <v>762</v>
      </c>
      <c r="D137">
        <v>843</v>
      </c>
      <c r="E137">
        <v>890</v>
      </c>
      <c r="F137">
        <v>941</v>
      </c>
      <c r="G137">
        <v>979</v>
      </c>
      <c r="H137">
        <v>1024</v>
      </c>
      <c r="I137">
        <v>1047</v>
      </c>
      <c r="J137">
        <v>1075</v>
      </c>
      <c r="K137">
        <v>1111</v>
      </c>
      <c r="L137">
        <v>1132</v>
      </c>
      <c r="M137">
        <v>1151</v>
      </c>
      <c r="Q137" s="13" t="s">
        <v>525</v>
      </c>
      <c r="R137">
        <f t="shared" si="115"/>
        <v>106.75</v>
      </c>
      <c r="S137">
        <f t="shared" si="116"/>
        <v>90</v>
      </c>
      <c r="T137">
        <f t="shared" si="117"/>
        <v>87.25</v>
      </c>
      <c r="U137">
        <f t="shared" si="118"/>
        <v>60.25</v>
      </c>
      <c r="V137">
        <f t="shared" si="119"/>
        <v>35.25</v>
      </c>
      <c r="W137">
        <f t="shared" si="120"/>
        <v>22.25</v>
      </c>
      <c r="X137">
        <f t="shared" si="140"/>
        <v>24</v>
      </c>
      <c r="Y137">
        <f t="shared" si="141"/>
        <v>-5.5</v>
      </c>
      <c r="Z137">
        <f t="shared" si="121"/>
        <v>-27.5</v>
      </c>
      <c r="AA137">
        <f t="shared" si="122"/>
        <v>-24.5</v>
      </c>
      <c r="AB137">
        <f t="shared" si="142"/>
        <v>-43.5</v>
      </c>
      <c r="AC137">
        <f t="shared" si="123"/>
        <v>-63.25</v>
      </c>
      <c r="AD137" s="13" t="s">
        <v>525</v>
      </c>
      <c r="AE137">
        <f t="shared" si="124"/>
        <v>-4.4000000000000004</v>
      </c>
      <c r="AG137" s="17">
        <f t="shared" si="125"/>
        <v>0.97817299919159295</v>
      </c>
      <c r="AW137" s="13" t="s">
        <v>526</v>
      </c>
      <c r="AX137">
        <v>-1</v>
      </c>
      <c r="AY137">
        <v>-2</v>
      </c>
      <c r="AZ137">
        <v>-2</v>
      </c>
      <c r="BA137">
        <v>-3</v>
      </c>
      <c r="BB137">
        <v>-2</v>
      </c>
      <c r="BC137">
        <v>-2</v>
      </c>
      <c r="BD137">
        <v>-3</v>
      </c>
      <c r="BE137">
        <v>-3</v>
      </c>
      <c r="BF137">
        <v>-3</v>
      </c>
      <c r="BG137">
        <v>-3</v>
      </c>
      <c r="BH137">
        <v>-3</v>
      </c>
      <c r="BI137">
        <v>-3</v>
      </c>
      <c r="BM137" s="13" t="s">
        <v>526</v>
      </c>
      <c r="BN137">
        <f t="shared" si="104"/>
        <v>-105.25</v>
      </c>
      <c r="BO137">
        <f t="shared" si="105"/>
        <v>-137.75</v>
      </c>
      <c r="BP137">
        <f t="shared" si="106"/>
        <v>-177.25</v>
      </c>
      <c r="BQ137">
        <f t="shared" si="107"/>
        <v>-215</v>
      </c>
      <c r="BR137">
        <f t="shared" si="108"/>
        <v>-241.75</v>
      </c>
      <c r="BS137">
        <f t="shared" si="109"/>
        <v>-264.5</v>
      </c>
      <c r="BT137">
        <f t="shared" si="126"/>
        <v>-289.75</v>
      </c>
      <c r="BU137">
        <f t="shared" si="127"/>
        <v>-309.25</v>
      </c>
      <c r="BV137">
        <f t="shared" si="110"/>
        <v>-332</v>
      </c>
      <c r="BW137">
        <f t="shared" si="111"/>
        <v>-351</v>
      </c>
      <c r="BX137">
        <f t="shared" si="128"/>
        <v>-371</v>
      </c>
      <c r="BY137">
        <f t="shared" si="112"/>
        <v>-384.5</v>
      </c>
      <c r="BZ137" s="13" t="s">
        <v>526</v>
      </c>
      <c r="CA137">
        <f t="shared" si="113"/>
        <v>-5.77</v>
      </c>
      <c r="CC137" s="17">
        <f t="shared" si="114"/>
        <v>0.98609107737874868</v>
      </c>
      <c r="CS137" s="13" t="s">
        <v>525</v>
      </c>
      <c r="CT137" s="18">
        <v>3647</v>
      </c>
      <c r="CU137" s="19">
        <v>4506</v>
      </c>
      <c r="CV137" s="20">
        <v>5200</v>
      </c>
      <c r="CW137" s="20">
        <v>5843</v>
      </c>
      <c r="CX137" s="20">
        <v>6411</v>
      </c>
      <c r="CY137" s="20">
        <v>6989</v>
      </c>
      <c r="CZ137" s="20">
        <v>7469</v>
      </c>
      <c r="DA137" s="20">
        <v>8010</v>
      </c>
      <c r="DB137" s="20">
        <v>8464</v>
      </c>
      <c r="DC137" s="20">
        <v>8868</v>
      </c>
      <c r="DD137" s="20">
        <v>9321</v>
      </c>
      <c r="DE137" s="21">
        <v>10237</v>
      </c>
      <c r="DI137" s="13" t="s">
        <v>525</v>
      </c>
      <c r="DJ137">
        <f t="shared" si="129"/>
        <v>3064.75</v>
      </c>
      <c r="DK137">
        <f t="shared" si="130"/>
        <v>3834</v>
      </c>
      <c r="DL137">
        <f t="shared" si="131"/>
        <v>4444.25</v>
      </c>
      <c r="DM137">
        <f t="shared" si="132"/>
        <v>5013.25</v>
      </c>
      <c r="DN137">
        <f t="shared" si="133"/>
        <v>5505.25</v>
      </c>
      <c r="DO137">
        <f t="shared" si="134"/>
        <v>6032.25</v>
      </c>
      <c r="DP137">
        <f t="shared" si="143"/>
        <v>6469</v>
      </c>
      <c r="DQ137">
        <f t="shared" si="144"/>
        <v>6957.5</v>
      </c>
      <c r="DR137">
        <f t="shared" si="135"/>
        <v>7361.5</v>
      </c>
      <c r="DS137">
        <f t="shared" si="136"/>
        <v>7732.5</v>
      </c>
      <c r="DT137">
        <f t="shared" si="145"/>
        <v>8145.5</v>
      </c>
      <c r="DU137">
        <f t="shared" si="137"/>
        <v>9022.75</v>
      </c>
      <c r="DV137" s="13" t="s">
        <v>525</v>
      </c>
      <c r="DW137">
        <f t="shared" si="138"/>
        <v>105.12</v>
      </c>
      <c r="DY137" s="17">
        <f t="shared" si="139"/>
        <v>0.99922725513529587</v>
      </c>
    </row>
    <row r="138" spans="1:129" x14ac:dyDescent="0.25">
      <c r="A138" s="13" t="s">
        <v>526</v>
      </c>
      <c r="B138">
        <v>712</v>
      </c>
      <c r="C138">
        <v>813</v>
      </c>
      <c r="D138">
        <v>896</v>
      </c>
      <c r="E138">
        <v>970</v>
      </c>
      <c r="F138">
        <v>1065</v>
      </c>
      <c r="G138">
        <v>1152</v>
      </c>
      <c r="H138">
        <v>1262</v>
      </c>
      <c r="I138">
        <v>1333</v>
      </c>
      <c r="J138">
        <v>1425</v>
      </c>
      <c r="K138">
        <v>1526</v>
      </c>
      <c r="L138">
        <v>1622</v>
      </c>
      <c r="M138">
        <v>1712</v>
      </c>
      <c r="Q138" s="13" t="s">
        <v>526</v>
      </c>
      <c r="R138">
        <f t="shared" si="115"/>
        <v>129.75</v>
      </c>
      <c r="S138">
        <f t="shared" si="116"/>
        <v>141</v>
      </c>
      <c r="T138">
        <f t="shared" si="117"/>
        <v>140.25</v>
      </c>
      <c r="U138">
        <f t="shared" si="118"/>
        <v>140.25</v>
      </c>
      <c r="V138">
        <f t="shared" si="119"/>
        <v>159.25</v>
      </c>
      <c r="W138">
        <f t="shared" si="120"/>
        <v>195.25</v>
      </c>
      <c r="X138">
        <f t="shared" si="140"/>
        <v>262</v>
      </c>
      <c r="Y138">
        <f t="shared" si="141"/>
        <v>280.5</v>
      </c>
      <c r="Z138">
        <f t="shared" si="121"/>
        <v>322.5</v>
      </c>
      <c r="AA138">
        <f t="shared" si="122"/>
        <v>390.5</v>
      </c>
      <c r="AB138">
        <f t="shared" si="142"/>
        <v>446.5</v>
      </c>
      <c r="AC138">
        <f t="shared" si="123"/>
        <v>497.75</v>
      </c>
      <c r="AD138" s="13" t="s">
        <v>526</v>
      </c>
      <c r="AE138">
        <f t="shared" si="124"/>
        <v>3.68</v>
      </c>
      <c r="AG138" s="17">
        <f t="shared" si="125"/>
        <v>0.83926623698562242</v>
      </c>
      <c r="AW138" s="13" t="s">
        <v>527</v>
      </c>
      <c r="AX138">
        <v>-1</v>
      </c>
      <c r="AY138">
        <v>-1</v>
      </c>
      <c r="AZ138">
        <v>-2</v>
      </c>
      <c r="BA138">
        <v>-3</v>
      </c>
      <c r="BB138">
        <v>-2</v>
      </c>
      <c r="BC138">
        <v>-3</v>
      </c>
      <c r="BD138">
        <v>-3</v>
      </c>
      <c r="BE138">
        <v>-3</v>
      </c>
      <c r="BF138">
        <v>-3</v>
      </c>
      <c r="BG138">
        <v>-3</v>
      </c>
      <c r="BH138">
        <v>-3</v>
      </c>
      <c r="BI138">
        <v>-3</v>
      </c>
      <c r="BM138" s="13" t="s">
        <v>527</v>
      </c>
      <c r="BN138">
        <f t="shared" si="104"/>
        <v>-105.25</v>
      </c>
      <c r="BO138">
        <f t="shared" si="105"/>
        <v>-136.75</v>
      </c>
      <c r="BP138">
        <f t="shared" si="106"/>
        <v>-177.25</v>
      </c>
      <c r="BQ138">
        <f t="shared" si="107"/>
        <v>-215</v>
      </c>
      <c r="BR138">
        <f t="shared" si="108"/>
        <v>-241.75</v>
      </c>
      <c r="BS138">
        <f t="shared" si="109"/>
        <v>-265.5</v>
      </c>
      <c r="BT138">
        <f t="shared" si="126"/>
        <v>-289.75</v>
      </c>
      <c r="BU138">
        <f t="shared" si="127"/>
        <v>-309.25</v>
      </c>
      <c r="BV138">
        <f t="shared" si="110"/>
        <v>-332</v>
      </c>
      <c r="BW138">
        <f t="shared" si="111"/>
        <v>-351</v>
      </c>
      <c r="BX138">
        <f t="shared" si="128"/>
        <v>-371</v>
      </c>
      <c r="BY138">
        <f t="shared" si="112"/>
        <v>-384.5</v>
      </c>
      <c r="BZ138" s="13" t="s">
        <v>527</v>
      </c>
      <c r="CA138">
        <f t="shared" si="113"/>
        <v>-5.83</v>
      </c>
      <c r="CC138" s="17">
        <f t="shared" si="114"/>
        <v>0.98786275849040173</v>
      </c>
      <c r="CS138" s="13" t="s">
        <v>526</v>
      </c>
      <c r="CT138" s="18">
        <v>3780</v>
      </c>
      <c r="CU138" s="19">
        <v>4715</v>
      </c>
      <c r="CV138" s="20">
        <v>5448</v>
      </c>
      <c r="CW138" s="20">
        <v>6090</v>
      </c>
      <c r="CX138" s="20">
        <v>6661</v>
      </c>
      <c r="CY138" s="20">
        <v>7211</v>
      </c>
      <c r="CZ138" s="20">
        <v>7622</v>
      </c>
      <c r="DA138" s="20">
        <v>8138</v>
      </c>
      <c r="DB138" s="20">
        <v>8568</v>
      </c>
      <c r="DC138" s="20">
        <v>9033</v>
      </c>
      <c r="DD138" s="20">
        <v>9396</v>
      </c>
      <c r="DE138" s="21">
        <v>9845</v>
      </c>
      <c r="DI138" s="13" t="s">
        <v>526</v>
      </c>
      <c r="DJ138">
        <f t="shared" si="129"/>
        <v>3197.75</v>
      </c>
      <c r="DK138">
        <f t="shared" si="130"/>
        <v>4043</v>
      </c>
      <c r="DL138">
        <f t="shared" si="131"/>
        <v>4692.25</v>
      </c>
      <c r="DM138">
        <f t="shared" si="132"/>
        <v>5260.25</v>
      </c>
      <c r="DN138">
        <f t="shared" si="133"/>
        <v>5755.25</v>
      </c>
      <c r="DO138">
        <f t="shared" si="134"/>
        <v>6254.25</v>
      </c>
      <c r="DP138">
        <f t="shared" si="143"/>
        <v>6622</v>
      </c>
      <c r="DQ138">
        <f t="shared" si="144"/>
        <v>7085.5</v>
      </c>
      <c r="DR138">
        <f t="shared" si="135"/>
        <v>7465.5</v>
      </c>
      <c r="DS138">
        <f t="shared" si="136"/>
        <v>7897.5</v>
      </c>
      <c r="DT138">
        <f t="shared" si="145"/>
        <v>8220.5</v>
      </c>
      <c r="DU138">
        <f t="shared" si="137"/>
        <v>8630.75</v>
      </c>
      <c r="DV138" s="13" t="s">
        <v>526</v>
      </c>
      <c r="DW138">
        <f t="shared" si="138"/>
        <v>103.62</v>
      </c>
      <c r="DY138" s="17">
        <f t="shared" si="139"/>
        <v>0.99889351547000027</v>
      </c>
    </row>
    <row r="139" spans="1:129" x14ac:dyDescent="0.25">
      <c r="A139" s="13" t="s">
        <v>527</v>
      </c>
      <c r="B139">
        <v>712</v>
      </c>
      <c r="C139">
        <v>815</v>
      </c>
      <c r="D139">
        <v>956</v>
      </c>
      <c r="E139">
        <v>1135</v>
      </c>
      <c r="F139">
        <v>1361</v>
      </c>
      <c r="G139">
        <v>1580</v>
      </c>
      <c r="H139">
        <v>1853</v>
      </c>
      <c r="I139">
        <v>2094</v>
      </c>
      <c r="J139">
        <v>2314</v>
      </c>
      <c r="K139">
        <v>2561</v>
      </c>
      <c r="L139">
        <v>2782</v>
      </c>
      <c r="M139">
        <v>2994</v>
      </c>
      <c r="Q139" s="13" t="s">
        <v>527</v>
      </c>
      <c r="R139">
        <f t="shared" si="115"/>
        <v>129.75</v>
      </c>
      <c r="S139">
        <f t="shared" si="116"/>
        <v>143</v>
      </c>
      <c r="T139">
        <f t="shared" si="117"/>
        <v>200.25</v>
      </c>
      <c r="U139">
        <f t="shared" si="118"/>
        <v>305.25</v>
      </c>
      <c r="V139">
        <f t="shared" si="119"/>
        <v>455.25</v>
      </c>
      <c r="W139">
        <f t="shared" si="120"/>
        <v>623.25</v>
      </c>
      <c r="X139">
        <f t="shared" si="140"/>
        <v>853</v>
      </c>
      <c r="Y139">
        <f t="shared" si="141"/>
        <v>1041.5</v>
      </c>
      <c r="Z139">
        <f t="shared" si="121"/>
        <v>1211.5</v>
      </c>
      <c r="AA139">
        <f t="shared" si="122"/>
        <v>1425.5</v>
      </c>
      <c r="AB139">
        <f t="shared" si="142"/>
        <v>1606.5</v>
      </c>
      <c r="AC139">
        <f t="shared" si="123"/>
        <v>1779.75</v>
      </c>
      <c r="AD139" s="13" t="s">
        <v>527</v>
      </c>
      <c r="AE139">
        <f t="shared" si="124"/>
        <v>28.38</v>
      </c>
      <c r="AG139" s="17">
        <f t="shared" si="125"/>
        <v>0.98988562706015093</v>
      </c>
      <c r="AW139" s="13" t="s">
        <v>528</v>
      </c>
      <c r="AX139">
        <v>-1</v>
      </c>
      <c r="AY139">
        <v>-2</v>
      </c>
      <c r="AZ139">
        <v>-3</v>
      </c>
      <c r="BA139">
        <v>-3</v>
      </c>
      <c r="BB139">
        <v>-2</v>
      </c>
      <c r="BC139">
        <v>-2</v>
      </c>
      <c r="BD139">
        <v>-3</v>
      </c>
      <c r="BE139">
        <v>-3</v>
      </c>
      <c r="BF139">
        <v>-3</v>
      </c>
      <c r="BG139">
        <v>-3</v>
      </c>
      <c r="BH139">
        <v>-3</v>
      </c>
      <c r="BI139">
        <v>-3</v>
      </c>
      <c r="BM139" s="13" t="s">
        <v>528</v>
      </c>
      <c r="BN139">
        <f t="shared" si="104"/>
        <v>-105.25</v>
      </c>
      <c r="BO139">
        <f t="shared" si="105"/>
        <v>-137.75</v>
      </c>
      <c r="BP139">
        <f t="shared" si="106"/>
        <v>-178.25</v>
      </c>
      <c r="BQ139">
        <f t="shared" si="107"/>
        <v>-215</v>
      </c>
      <c r="BR139">
        <f t="shared" si="108"/>
        <v>-241.75</v>
      </c>
      <c r="BS139">
        <f t="shared" si="109"/>
        <v>-264.5</v>
      </c>
      <c r="BT139">
        <f t="shared" si="126"/>
        <v>-289.75</v>
      </c>
      <c r="BU139">
        <f t="shared" si="127"/>
        <v>-309.25</v>
      </c>
      <c r="BV139">
        <f t="shared" si="110"/>
        <v>-332</v>
      </c>
      <c r="BW139">
        <f t="shared" si="111"/>
        <v>-351</v>
      </c>
      <c r="BX139">
        <f t="shared" si="128"/>
        <v>-371</v>
      </c>
      <c r="BY139">
        <f t="shared" si="112"/>
        <v>-384.5</v>
      </c>
      <c r="BZ139" s="13" t="s">
        <v>528</v>
      </c>
      <c r="CA139">
        <f t="shared" si="113"/>
        <v>-5.71</v>
      </c>
      <c r="CC139" s="17">
        <f t="shared" si="114"/>
        <v>0.98768876569576358</v>
      </c>
      <c r="CS139" s="13" t="s">
        <v>527</v>
      </c>
      <c r="CT139" s="18">
        <v>3698</v>
      </c>
      <c r="CU139" s="19">
        <v>4640</v>
      </c>
      <c r="CV139" s="20">
        <v>5395</v>
      </c>
      <c r="CW139" s="20">
        <v>6034</v>
      </c>
      <c r="CX139" s="20">
        <v>6666</v>
      </c>
      <c r="CY139" s="20">
        <v>7213</v>
      </c>
      <c r="CZ139" s="20">
        <v>7731</v>
      </c>
      <c r="DA139" s="20">
        <v>8167</v>
      </c>
      <c r="DB139" s="20">
        <v>8562</v>
      </c>
      <c r="DC139" s="20">
        <v>8975</v>
      </c>
      <c r="DD139" s="20">
        <v>9367</v>
      </c>
      <c r="DE139" s="21">
        <v>9768</v>
      </c>
      <c r="DI139" s="13" t="s">
        <v>527</v>
      </c>
      <c r="DJ139">
        <f t="shared" si="129"/>
        <v>3115.75</v>
      </c>
      <c r="DK139">
        <f t="shared" si="130"/>
        <v>3968</v>
      </c>
      <c r="DL139">
        <f t="shared" si="131"/>
        <v>4639.25</v>
      </c>
      <c r="DM139">
        <f t="shared" si="132"/>
        <v>5204.25</v>
      </c>
      <c r="DN139">
        <f t="shared" si="133"/>
        <v>5760.25</v>
      </c>
      <c r="DO139">
        <f t="shared" si="134"/>
        <v>6256.25</v>
      </c>
      <c r="DP139">
        <f t="shared" si="143"/>
        <v>6731</v>
      </c>
      <c r="DQ139">
        <f t="shared" si="144"/>
        <v>7114.5</v>
      </c>
      <c r="DR139">
        <f t="shared" si="135"/>
        <v>7459.5</v>
      </c>
      <c r="DS139">
        <f t="shared" si="136"/>
        <v>7839.5</v>
      </c>
      <c r="DT139">
        <f t="shared" si="145"/>
        <v>8191.5</v>
      </c>
      <c r="DU139">
        <f t="shared" si="137"/>
        <v>8553.75</v>
      </c>
      <c r="DV139" s="13" t="s">
        <v>527</v>
      </c>
      <c r="DW139">
        <f t="shared" si="138"/>
        <v>108.14</v>
      </c>
      <c r="DY139" s="17">
        <f t="shared" si="139"/>
        <v>0.99909760268033132</v>
      </c>
    </row>
    <row r="140" spans="1:129" x14ac:dyDescent="0.25">
      <c r="A140" s="13" t="s">
        <v>528</v>
      </c>
      <c r="B140">
        <v>741</v>
      </c>
      <c r="C140">
        <v>865</v>
      </c>
      <c r="D140">
        <v>1061</v>
      </c>
      <c r="E140">
        <v>1327</v>
      </c>
      <c r="F140">
        <v>1623</v>
      </c>
      <c r="G140">
        <v>1999</v>
      </c>
      <c r="H140">
        <v>2342</v>
      </c>
      <c r="I140">
        <v>2669</v>
      </c>
      <c r="J140">
        <v>2981</v>
      </c>
      <c r="K140">
        <v>3273</v>
      </c>
      <c r="L140">
        <v>3553</v>
      </c>
      <c r="M140">
        <v>3832</v>
      </c>
      <c r="Q140" s="13" t="s">
        <v>528</v>
      </c>
      <c r="R140">
        <f t="shared" si="115"/>
        <v>158.75</v>
      </c>
      <c r="S140">
        <f t="shared" si="116"/>
        <v>193</v>
      </c>
      <c r="T140">
        <f t="shared" si="117"/>
        <v>305.25</v>
      </c>
      <c r="U140">
        <f t="shared" si="118"/>
        <v>497.25</v>
      </c>
      <c r="V140">
        <f t="shared" si="119"/>
        <v>717.25</v>
      </c>
      <c r="W140">
        <f t="shared" si="120"/>
        <v>1042.25</v>
      </c>
      <c r="X140">
        <f t="shared" si="140"/>
        <v>1342</v>
      </c>
      <c r="Y140">
        <f t="shared" si="141"/>
        <v>1616.5</v>
      </c>
      <c r="Z140">
        <f t="shared" si="121"/>
        <v>1878.5</v>
      </c>
      <c r="AA140">
        <f t="shared" si="122"/>
        <v>2137.5</v>
      </c>
      <c r="AB140">
        <f t="shared" si="142"/>
        <v>2377.5</v>
      </c>
      <c r="AC140">
        <f t="shared" si="123"/>
        <v>2617.75</v>
      </c>
      <c r="AD140" s="13" t="s">
        <v>528</v>
      </c>
      <c r="AE140">
        <f t="shared" si="124"/>
        <v>48.62</v>
      </c>
      <c r="AG140" s="17">
        <f t="shared" si="125"/>
        <v>0.98428183243714529</v>
      </c>
      <c r="AW140" s="13" t="s">
        <v>529</v>
      </c>
      <c r="AX140">
        <v>-1</v>
      </c>
      <c r="AY140">
        <v>-2</v>
      </c>
      <c r="AZ140">
        <v>-2</v>
      </c>
      <c r="BA140">
        <v>-3</v>
      </c>
      <c r="BB140">
        <v>-2</v>
      </c>
      <c r="BC140">
        <v>-3</v>
      </c>
      <c r="BD140">
        <v>-3</v>
      </c>
      <c r="BE140">
        <v>-3</v>
      </c>
      <c r="BF140">
        <v>-2</v>
      </c>
      <c r="BG140">
        <v>-3</v>
      </c>
      <c r="BH140">
        <v>-3</v>
      </c>
      <c r="BI140">
        <v>-3</v>
      </c>
      <c r="BM140" s="13" t="s">
        <v>529</v>
      </c>
      <c r="BN140">
        <f t="shared" si="104"/>
        <v>-105.25</v>
      </c>
      <c r="BO140">
        <f t="shared" si="105"/>
        <v>-137.75</v>
      </c>
      <c r="BP140">
        <f t="shared" si="106"/>
        <v>-177.25</v>
      </c>
      <c r="BQ140">
        <f t="shared" si="107"/>
        <v>-215</v>
      </c>
      <c r="BR140">
        <f t="shared" si="108"/>
        <v>-241.75</v>
      </c>
      <c r="BS140">
        <f t="shared" si="109"/>
        <v>-265.5</v>
      </c>
      <c r="BT140">
        <f t="shared" si="126"/>
        <v>-289.75</v>
      </c>
      <c r="BU140">
        <f t="shared" si="127"/>
        <v>-309.25</v>
      </c>
      <c r="BV140">
        <f t="shared" si="110"/>
        <v>-331</v>
      </c>
      <c r="BW140">
        <f t="shared" si="111"/>
        <v>-351</v>
      </c>
      <c r="BX140">
        <f t="shared" si="128"/>
        <v>-371</v>
      </c>
      <c r="BY140">
        <f t="shared" si="112"/>
        <v>-384.5</v>
      </c>
      <c r="BZ140" s="13" t="s">
        <v>529</v>
      </c>
      <c r="CA140">
        <f t="shared" si="113"/>
        <v>-5.83</v>
      </c>
      <c r="CC140" s="17">
        <f t="shared" si="114"/>
        <v>0.98786275849040173</v>
      </c>
      <c r="CS140" s="13" t="s">
        <v>528</v>
      </c>
      <c r="CT140" s="18">
        <v>3843</v>
      </c>
      <c r="CU140" s="19">
        <v>5085</v>
      </c>
      <c r="CV140" s="20">
        <v>5752</v>
      </c>
      <c r="CW140" s="20">
        <v>6541</v>
      </c>
      <c r="CX140" s="20">
        <v>7160</v>
      </c>
      <c r="CY140" s="20">
        <v>8060</v>
      </c>
      <c r="CZ140" s="20">
        <v>8393</v>
      </c>
      <c r="DA140" s="20">
        <v>9071</v>
      </c>
      <c r="DB140" s="20">
        <v>9622</v>
      </c>
      <c r="DC140" s="20">
        <v>10021</v>
      </c>
      <c r="DD140" s="20">
        <v>10419</v>
      </c>
      <c r="DE140" s="21">
        <v>11243</v>
      </c>
      <c r="DI140" s="13" t="s">
        <v>528</v>
      </c>
      <c r="DJ140">
        <f t="shared" si="129"/>
        <v>3260.75</v>
      </c>
      <c r="DK140">
        <f t="shared" si="130"/>
        <v>4413</v>
      </c>
      <c r="DL140">
        <f t="shared" si="131"/>
        <v>4996.25</v>
      </c>
      <c r="DM140">
        <f t="shared" si="132"/>
        <v>5711.25</v>
      </c>
      <c r="DN140">
        <f t="shared" si="133"/>
        <v>6254.25</v>
      </c>
      <c r="DO140">
        <f t="shared" si="134"/>
        <v>7103.25</v>
      </c>
      <c r="DP140">
        <f t="shared" si="143"/>
        <v>7393</v>
      </c>
      <c r="DQ140">
        <f t="shared" si="144"/>
        <v>8018.5</v>
      </c>
      <c r="DR140">
        <f t="shared" si="135"/>
        <v>8519.5</v>
      </c>
      <c r="DS140">
        <f t="shared" si="136"/>
        <v>8885.5</v>
      </c>
      <c r="DT140">
        <f t="shared" si="145"/>
        <v>9243.5</v>
      </c>
      <c r="DU140">
        <f t="shared" si="137"/>
        <v>10028.75</v>
      </c>
      <c r="DV140" s="13" t="s">
        <v>528</v>
      </c>
      <c r="DW140">
        <f t="shared" si="138"/>
        <v>137.28</v>
      </c>
      <c r="DY140" s="17">
        <f t="shared" si="139"/>
        <v>0.99329020702147641</v>
      </c>
    </row>
    <row r="141" spans="1:129" x14ac:dyDescent="0.25">
      <c r="A141" s="13" t="s">
        <v>529</v>
      </c>
      <c r="B141">
        <v>801</v>
      </c>
      <c r="C141">
        <v>897</v>
      </c>
      <c r="D141">
        <v>1107</v>
      </c>
      <c r="E141">
        <v>1398</v>
      </c>
      <c r="F141">
        <v>1753</v>
      </c>
      <c r="G141">
        <v>2124</v>
      </c>
      <c r="H141">
        <v>2538</v>
      </c>
      <c r="I141">
        <v>2874</v>
      </c>
      <c r="J141">
        <v>3216</v>
      </c>
      <c r="K141">
        <v>3573</v>
      </c>
      <c r="L141">
        <v>3854</v>
      </c>
      <c r="M141">
        <v>4107</v>
      </c>
      <c r="Q141" s="13" t="s">
        <v>529</v>
      </c>
      <c r="R141">
        <f t="shared" si="115"/>
        <v>218.75</v>
      </c>
      <c r="S141">
        <f t="shared" si="116"/>
        <v>225</v>
      </c>
      <c r="T141">
        <f t="shared" si="117"/>
        <v>351.25</v>
      </c>
      <c r="U141">
        <f t="shared" si="118"/>
        <v>568.25</v>
      </c>
      <c r="V141">
        <f t="shared" si="119"/>
        <v>847.25</v>
      </c>
      <c r="W141">
        <f t="shared" si="120"/>
        <v>1167.25</v>
      </c>
      <c r="X141">
        <f t="shared" si="140"/>
        <v>1538</v>
      </c>
      <c r="Y141">
        <f t="shared" si="141"/>
        <v>1821.5</v>
      </c>
      <c r="Z141">
        <f t="shared" si="121"/>
        <v>2113.5</v>
      </c>
      <c r="AA141">
        <f t="shared" si="122"/>
        <v>2437.5</v>
      </c>
      <c r="AB141">
        <f t="shared" si="142"/>
        <v>2678.5</v>
      </c>
      <c r="AC141">
        <f t="shared" si="123"/>
        <v>2892.75</v>
      </c>
      <c r="AD141" s="13" t="s">
        <v>529</v>
      </c>
      <c r="AE141">
        <f t="shared" si="124"/>
        <v>54.54</v>
      </c>
      <c r="AG141" s="17">
        <f t="shared" si="125"/>
        <v>0.99285902631703682</v>
      </c>
      <c r="AW141" s="13" t="s">
        <v>530</v>
      </c>
      <c r="AX141">
        <v>-1</v>
      </c>
      <c r="AY141">
        <v>-2</v>
      </c>
      <c r="AZ141">
        <v>-2</v>
      </c>
      <c r="BA141">
        <v>-2</v>
      </c>
      <c r="BB141">
        <v>-2</v>
      </c>
      <c r="BC141">
        <v>-3</v>
      </c>
      <c r="BD141">
        <v>-3</v>
      </c>
      <c r="BE141">
        <v>-3</v>
      </c>
      <c r="BF141">
        <v>-3</v>
      </c>
      <c r="BG141">
        <v>-3</v>
      </c>
      <c r="BH141">
        <v>-3</v>
      </c>
      <c r="BI141">
        <v>-3</v>
      </c>
      <c r="BM141" s="13" t="s">
        <v>530</v>
      </c>
      <c r="BN141">
        <f t="shared" si="104"/>
        <v>-105.25</v>
      </c>
      <c r="BO141">
        <f t="shared" si="105"/>
        <v>-137.75</v>
      </c>
      <c r="BP141">
        <f t="shared" si="106"/>
        <v>-177.25</v>
      </c>
      <c r="BQ141">
        <f t="shared" si="107"/>
        <v>-214</v>
      </c>
      <c r="BR141">
        <f t="shared" si="108"/>
        <v>-241.75</v>
      </c>
      <c r="BS141">
        <f t="shared" si="109"/>
        <v>-265.5</v>
      </c>
      <c r="BT141">
        <f t="shared" si="126"/>
        <v>-289.75</v>
      </c>
      <c r="BU141">
        <f t="shared" si="127"/>
        <v>-309.25</v>
      </c>
      <c r="BV141">
        <f t="shared" si="110"/>
        <v>-332</v>
      </c>
      <c r="BW141">
        <f t="shared" si="111"/>
        <v>-351</v>
      </c>
      <c r="BX141">
        <f t="shared" si="128"/>
        <v>-371</v>
      </c>
      <c r="BY141">
        <f t="shared" si="112"/>
        <v>-384.5</v>
      </c>
      <c r="BZ141" s="13" t="s">
        <v>530</v>
      </c>
      <c r="CA141">
        <f t="shared" si="113"/>
        <v>-5.85</v>
      </c>
      <c r="CC141" s="17">
        <f t="shared" si="114"/>
        <v>0.98993361391938228</v>
      </c>
      <c r="CS141" s="13" t="s">
        <v>529</v>
      </c>
      <c r="CT141" s="18">
        <v>4062</v>
      </c>
      <c r="CU141" s="19">
        <v>5591</v>
      </c>
      <c r="CV141" s="20">
        <v>6617</v>
      </c>
      <c r="CW141" s="20">
        <v>7435</v>
      </c>
      <c r="CX141" s="20">
        <v>8480</v>
      </c>
      <c r="CY141" s="20">
        <v>9621</v>
      </c>
      <c r="CZ141" s="20">
        <v>10373</v>
      </c>
      <c r="DA141" s="20">
        <v>11554</v>
      </c>
      <c r="DB141" s="20">
        <v>12716</v>
      </c>
      <c r="DC141" s="20">
        <v>14022</v>
      </c>
      <c r="DD141" s="20">
        <v>15331</v>
      </c>
      <c r="DE141" s="21">
        <v>16735</v>
      </c>
      <c r="DI141" s="13" t="s">
        <v>529</v>
      </c>
      <c r="DJ141">
        <f t="shared" si="129"/>
        <v>3479.75</v>
      </c>
      <c r="DK141">
        <f t="shared" si="130"/>
        <v>4919</v>
      </c>
      <c r="DL141">
        <f t="shared" si="131"/>
        <v>5861.25</v>
      </c>
      <c r="DM141">
        <f t="shared" si="132"/>
        <v>6605.25</v>
      </c>
      <c r="DN141">
        <f t="shared" si="133"/>
        <v>7574.25</v>
      </c>
      <c r="DO141">
        <f t="shared" si="134"/>
        <v>8664.25</v>
      </c>
      <c r="DP141">
        <f t="shared" si="143"/>
        <v>9373</v>
      </c>
      <c r="DQ141">
        <f t="shared" si="144"/>
        <v>10501.5</v>
      </c>
      <c r="DR141">
        <f t="shared" si="135"/>
        <v>11613.5</v>
      </c>
      <c r="DS141">
        <f t="shared" si="136"/>
        <v>12886.5</v>
      </c>
      <c r="DT141">
        <f t="shared" si="145"/>
        <v>14155.5</v>
      </c>
      <c r="DU141">
        <f t="shared" si="137"/>
        <v>15520.75</v>
      </c>
      <c r="DV141" s="13" t="s">
        <v>529</v>
      </c>
      <c r="DW141">
        <f t="shared" si="138"/>
        <v>187.56</v>
      </c>
      <c r="DY141" s="17">
        <f t="shared" si="139"/>
        <v>0.9931185456299656</v>
      </c>
    </row>
    <row r="142" spans="1:129" x14ac:dyDescent="0.25">
      <c r="A142" s="13" t="s">
        <v>530</v>
      </c>
      <c r="B142">
        <v>0</v>
      </c>
      <c r="C142">
        <v>0</v>
      </c>
      <c r="D142">
        <v>1</v>
      </c>
      <c r="E142">
        <v>0</v>
      </c>
      <c r="F142">
        <v>1</v>
      </c>
      <c r="G142">
        <v>1</v>
      </c>
      <c r="H142">
        <v>1</v>
      </c>
      <c r="I142">
        <v>1</v>
      </c>
      <c r="J142">
        <v>0</v>
      </c>
      <c r="K142">
        <v>1</v>
      </c>
      <c r="L142">
        <v>1</v>
      </c>
      <c r="M142">
        <v>0</v>
      </c>
      <c r="Q142" s="13" t="s">
        <v>530</v>
      </c>
      <c r="R142">
        <f t="shared" si="115"/>
        <v>-582.25</v>
      </c>
      <c r="S142">
        <f t="shared" si="116"/>
        <v>-672</v>
      </c>
      <c r="T142">
        <f t="shared" si="117"/>
        <v>-754.75</v>
      </c>
      <c r="U142">
        <f t="shared" si="118"/>
        <v>-829.75</v>
      </c>
      <c r="V142">
        <f t="shared" si="119"/>
        <v>-904.75</v>
      </c>
      <c r="W142">
        <f t="shared" si="120"/>
        <v>-955.75</v>
      </c>
      <c r="X142">
        <f t="shared" si="140"/>
        <v>-999</v>
      </c>
      <c r="Y142">
        <f t="shared" si="141"/>
        <v>-1051.5</v>
      </c>
      <c r="Z142">
        <f t="shared" si="121"/>
        <v>-1102.5</v>
      </c>
      <c r="AA142">
        <f t="shared" si="122"/>
        <v>-1134.5</v>
      </c>
      <c r="AB142">
        <f t="shared" si="142"/>
        <v>-1174.5</v>
      </c>
      <c r="AC142">
        <f t="shared" si="123"/>
        <v>-1214.25</v>
      </c>
      <c r="AD142" s="13" t="s">
        <v>530</v>
      </c>
      <c r="AE142">
        <f t="shared" si="124"/>
        <v>-13.56</v>
      </c>
      <c r="AG142" s="17">
        <f t="shared" si="125"/>
        <v>0.99253789350952193</v>
      </c>
      <c r="AW142" s="13" t="s">
        <v>531</v>
      </c>
      <c r="AX142">
        <v>-1</v>
      </c>
      <c r="AY142">
        <v>-2</v>
      </c>
      <c r="AZ142">
        <v>-2</v>
      </c>
      <c r="BA142">
        <v>-3</v>
      </c>
      <c r="BB142">
        <v>-2</v>
      </c>
      <c r="BC142">
        <v>-3</v>
      </c>
      <c r="BD142">
        <v>-3</v>
      </c>
      <c r="BE142">
        <v>-3</v>
      </c>
      <c r="BF142">
        <v>-3</v>
      </c>
      <c r="BG142">
        <v>-3</v>
      </c>
      <c r="BH142">
        <v>-3</v>
      </c>
      <c r="BI142">
        <v>-3</v>
      </c>
      <c r="BM142" s="13" t="s">
        <v>531</v>
      </c>
      <c r="BN142">
        <f t="shared" si="104"/>
        <v>-105.25</v>
      </c>
      <c r="BO142">
        <f t="shared" si="105"/>
        <v>-137.75</v>
      </c>
      <c r="BP142">
        <f t="shared" si="106"/>
        <v>-177.25</v>
      </c>
      <c r="BQ142">
        <f t="shared" si="107"/>
        <v>-215</v>
      </c>
      <c r="BR142">
        <f t="shared" si="108"/>
        <v>-241.75</v>
      </c>
      <c r="BS142">
        <f t="shared" si="109"/>
        <v>-265.5</v>
      </c>
      <c r="BT142">
        <f t="shared" si="126"/>
        <v>-289.75</v>
      </c>
      <c r="BU142">
        <f t="shared" si="127"/>
        <v>-309.25</v>
      </c>
      <c r="BV142">
        <f t="shared" si="110"/>
        <v>-332</v>
      </c>
      <c r="BW142">
        <f t="shared" si="111"/>
        <v>-351</v>
      </c>
      <c r="BX142">
        <f t="shared" si="128"/>
        <v>-371</v>
      </c>
      <c r="BY142">
        <f t="shared" si="112"/>
        <v>-384.5</v>
      </c>
      <c r="BZ142" s="13" t="s">
        <v>531</v>
      </c>
      <c r="CA142">
        <f t="shared" si="113"/>
        <v>-5.83</v>
      </c>
      <c r="CC142" s="17">
        <f t="shared" si="114"/>
        <v>0.98786275849040173</v>
      </c>
      <c r="CS142" s="13" t="s">
        <v>530</v>
      </c>
      <c r="CT142" s="18">
        <v>23</v>
      </c>
      <c r="CU142" s="19">
        <v>20</v>
      </c>
      <c r="CV142" s="20">
        <v>20</v>
      </c>
      <c r="CW142" s="20">
        <v>18</v>
      </c>
      <c r="CX142" s="20">
        <v>21</v>
      </c>
      <c r="CY142" s="20">
        <v>21</v>
      </c>
      <c r="CZ142" s="20">
        <v>23</v>
      </c>
      <c r="DA142" s="20">
        <v>15</v>
      </c>
      <c r="DB142" s="20">
        <v>20</v>
      </c>
      <c r="DC142" s="20">
        <v>22</v>
      </c>
      <c r="DD142" s="20">
        <v>18</v>
      </c>
      <c r="DE142" s="21">
        <v>21</v>
      </c>
      <c r="DI142" s="13" t="s">
        <v>530</v>
      </c>
      <c r="DJ142">
        <f t="shared" si="129"/>
        <v>-559.25</v>
      </c>
      <c r="DK142">
        <f t="shared" si="130"/>
        <v>-652</v>
      </c>
      <c r="DL142">
        <f t="shared" si="131"/>
        <v>-735.75</v>
      </c>
      <c r="DM142">
        <f t="shared" si="132"/>
        <v>-811.75</v>
      </c>
      <c r="DN142">
        <f t="shared" si="133"/>
        <v>-884.75</v>
      </c>
      <c r="DO142">
        <f t="shared" si="134"/>
        <v>-935.75</v>
      </c>
      <c r="DP142">
        <f t="shared" si="143"/>
        <v>-977</v>
      </c>
      <c r="DQ142">
        <f t="shared" si="144"/>
        <v>-1037.5</v>
      </c>
      <c r="DR142">
        <f t="shared" si="135"/>
        <v>-1082.5</v>
      </c>
      <c r="DS142">
        <f t="shared" si="136"/>
        <v>-1113.5</v>
      </c>
      <c r="DT142">
        <f t="shared" si="145"/>
        <v>-1157.5</v>
      </c>
      <c r="DU142">
        <f t="shared" si="137"/>
        <v>-1193.25</v>
      </c>
      <c r="DV142" s="13" t="s">
        <v>530</v>
      </c>
      <c r="DW142">
        <f t="shared" si="138"/>
        <v>-13.46</v>
      </c>
      <c r="DY142" s="17">
        <f t="shared" si="139"/>
        <v>0.99236221421294235</v>
      </c>
    </row>
    <row r="143" spans="1:129" x14ac:dyDescent="0.25">
      <c r="A143" s="13" t="s">
        <v>531</v>
      </c>
      <c r="B143">
        <v>0</v>
      </c>
      <c r="C143">
        <v>1</v>
      </c>
      <c r="D143">
        <v>1</v>
      </c>
      <c r="E143">
        <v>1</v>
      </c>
      <c r="F143">
        <v>1</v>
      </c>
      <c r="G143">
        <v>1</v>
      </c>
      <c r="H143">
        <v>0</v>
      </c>
      <c r="I143">
        <v>0</v>
      </c>
      <c r="J143">
        <v>1</v>
      </c>
      <c r="K143">
        <v>1</v>
      </c>
      <c r="L143">
        <v>0</v>
      </c>
      <c r="M143">
        <v>1</v>
      </c>
      <c r="Q143" s="13" t="s">
        <v>531</v>
      </c>
      <c r="R143">
        <f t="shared" si="115"/>
        <v>-582.25</v>
      </c>
      <c r="S143">
        <f t="shared" si="116"/>
        <v>-671</v>
      </c>
      <c r="T143">
        <f t="shared" si="117"/>
        <v>-754.75</v>
      </c>
      <c r="U143">
        <f t="shared" si="118"/>
        <v>-828.75</v>
      </c>
      <c r="V143">
        <f t="shared" si="119"/>
        <v>-904.75</v>
      </c>
      <c r="W143">
        <f t="shared" si="120"/>
        <v>-955.75</v>
      </c>
      <c r="X143">
        <f t="shared" si="140"/>
        <v>-1000</v>
      </c>
      <c r="Y143">
        <f t="shared" si="141"/>
        <v>-1052.5</v>
      </c>
      <c r="Z143">
        <f t="shared" si="121"/>
        <v>-1101.5</v>
      </c>
      <c r="AA143">
        <f t="shared" si="122"/>
        <v>-1134.5</v>
      </c>
      <c r="AB143">
        <f t="shared" si="142"/>
        <v>-1175.5</v>
      </c>
      <c r="AC143">
        <f t="shared" si="123"/>
        <v>-1213.25</v>
      </c>
      <c r="AD143" s="13" t="s">
        <v>531</v>
      </c>
      <c r="AE143">
        <f t="shared" si="124"/>
        <v>-13.58</v>
      </c>
      <c r="AG143" s="17">
        <f t="shared" si="125"/>
        <v>0.99273494611500546</v>
      </c>
      <c r="AW143" s="13" t="s">
        <v>532</v>
      </c>
      <c r="AX143">
        <v>144</v>
      </c>
      <c r="AY143">
        <v>187</v>
      </c>
      <c r="AZ143">
        <v>248</v>
      </c>
      <c r="BA143">
        <v>325</v>
      </c>
      <c r="BB143">
        <v>433</v>
      </c>
      <c r="BC143">
        <v>523</v>
      </c>
      <c r="BD143">
        <v>598</v>
      </c>
      <c r="BE143">
        <v>678</v>
      </c>
      <c r="BF143">
        <v>771</v>
      </c>
      <c r="BG143">
        <v>851</v>
      </c>
      <c r="BH143">
        <v>944</v>
      </c>
      <c r="BI143">
        <v>1023</v>
      </c>
      <c r="BM143" s="13" t="s">
        <v>532</v>
      </c>
      <c r="BN143">
        <f t="shared" si="104"/>
        <v>39.75</v>
      </c>
      <c r="BO143">
        <f t="shared" si="105"/>
        <v>51.25</v>
      </c>
      <c r="BP143">
        <f t="shared" si="106"/>
        <v>72.75</v>
      </c>
      <c r="BQ143">
        <f t="shared" si="107"/>
        <v>113</v>
      </c>
      <c r="BR143">
        <f t="shared" si="108"/>
        <v>193.25</v>
      </c>
      <c r="BS143">
        <f t="shared" si="109"/>
        <v>260.5</v>
      </c>
      <c r="BT143">
        <f t="shared" si="126"/>
        <v>311.25</v>
      </c>
      <c r="BU143">
        <f t="shared" si="127"/>
        <v>371.75</v>
      </c>
      <c r="BV143">
        <f t="shared" si="110"/>
        <v>442</v>
      </c>
      <c r="BW143">
        <f t="shared" si="111"/>
        <v>503</v>
      </c>
      <c r="BX143">
        <f t="shared" si="128"/>
        <v>576</v>
      </c>
      <c r="BY143">
        <f t="shared" si="112"/>
        <v>641.5</v>
      </c>
      <c r="BZ143" s="13" t="s">
        <v>532</v>
      </c>
      <c r="CA143">
        <f t="shared" si="113"/>
        <v>12.87</v>
      </c>
      <c r="CC143" s="17">
        <f t="shared" si="114"/>
        <v>0.98465329318713468</v>
      </c>
      <c r="CS143" s="13" t="s">
        <v>531</v>
      </c>
      <c r="CT143" s="18">
        <v>20</v>
      </c>
      <c r="CU143" s="19">
        <v>20</v>
      </c>
      <c r="CV143" s="20">
        <v>19</v>
      </c>
      <c r="CW143" s="20">
        <v>21</v>
      </c>
      <c r="CX143" s="20">
        <v>23</v>
      </c>
      <c r="CY143" s="20">
        <v>22</v>
      </c>
      <c r="CZ143" s="20">
        <v>19</v>
      </c>
      <c r="DA143" s="20">
        <v>20</v>
      </c>
      <c r="DB143" s="20">
        <v>19</v>
      </c>
      <c r="DC143" s="20">
        <v>21</v>
      </c>
      <c r="DD143" s="20">
        <v>23</v>
      </c>
      <c r="DE143" s="21">
        <v>22</v>
      </c>
      <c r="DI143" s="13" t="s">
        <v>531</v>
      </c>
      <c r="DJ143">
        <f t="shared" si="129"/>
        <v>-562.25</v>
      </c>
      <c r="DK143">
        <f t="shared" si="130"/>
        <v>-652</v>
      </c>
      <c r="DL143">
        <f t="shared" si="131"/>
        <v>-736.75</v>
      </c>
      <c r="DM143">
        <f t="shared" si="132"/>
        <v>-808.75</v>
      </c>
      <c r="DN143">
        <f t="shared" si="133"/>
        <v>-882.75</v>
      </c>
      <c r="DO143">
        <f t="shared" si="134"/>
        <v>-934.75</v>
      </c>
      <c r="DP143">
        <f t="shared" si="143"/>
        <v>-981</v>
      </c>
      <c r="DQ143">
        <f t="shared" si="144"/>
        <v>-1032.5</v>
      </c>
      <c r="DR143">
        <f t="shared" si="135"/>
        <v>-1083.5</v>
      </c>
      <c r="DS143">
        <f t="shared" si="136"/>
        <v>-1114.5</v>
      </c>
      <c r="DT143">
        <f t="shared" si="145"/>
        <v>-1152.5</v>
      </c>
      <c r="DU143">
        <f t="shared" si="137"/>
        <v>-1192.25</v>
      </c>
      <c r="DV143" s="13" t="s">
        <v>531</v>
      </c>
      <c r="DW143">
        <f t="shared" si="138"/>
        <v>-13.36</v>
      </c>
      <c r="DY143" s="17">
        <f t="shared" si="139"/>
        <v>0.9942602495543672</v>
      </c>
    </row>
    <row r="144" spans="1:129" x14ac:dyDescent="0.25">
      <c r="A144" s="13" t="s">
        <v>532</v>
      </c>
      <c r="B144">
        <v>803</v>
      </c>
      <c r="C144">
        <v>894</v>
      </c>
      <c r="D144">
        <v>1228</v>
      </c>
      <c r="E144">
        <v>1606</v>
      </c>
      <c r="F144">
        <v>2033</v>
      </c>
      <c r="G144">
        <v>2485</v>
      </c>
      <c r="H144">
        <v>2937</v>
      </c>
      <c r="I144">
        <v>3326</v>
      </c>
      <c r="J144">
        <v>3683</v>
      </c>
      <c r="K144">
        <v>3971</v>
      </c>
      <c r="L144">
        <v>4298</v>
      </c>
      <c r="M144">
        <v>4500</v>
      </c>
      <c r="Q144" s="13" t="s">
        <v>532</v>
      </c>
      <c r="R144">
        <f t="shared" si="115"/>
        <v>220.75</v>
      </c>
      <c r="S144">
        <f t="shared" si="116"/>
        <v>222</v>
      </c>
      <c r="T144">
        <f t="shared" si="117"/>
        <v>472.25</v>
      </c>
      <c r="U144">
        <f t="shared" si="118"/>
        <v>776.25</v>
      </c>
      <c r="V144">
        <f t="shared" si="119"/>
        <v>1127.25</v>
      </c>
      <c r="W144">
        <f t="shared" si="120"/>
        <v>1528.25</v>
      </c>
      <c r="X144">
        <f t="shared" si="140"/>
        <v>1937</v>
      </c>
      <c r="Y144">
        <f t="shared" si="141"/>
        <v>2273.5</v>
      </c>
      <c r="Z144">
        <f t="shared" si="121"/>
        <v>2580.5</v>
      </c>
      <c r="AA144">
        <f t="shared" si="122"/>
        <v>2835.5</v>
      </c>
      <c r="AB144">
        <f t="shared" si="142"/>
        <v>3122.5</v>
      </c>
      <c r="AC144">
        <f t="shared" si="123"/>
        <v>3285.75</v>
      </c>
      <c r="AD144" s="13" t="s">
        <v>532</v>
      </c>
      <c r="AE144">
        <f t="shared" si="124"/>
        <v>70.38</v>
      </c>
      <c r="AG144" s="17">
        <f t="shared" si="125"/>
        <v>0.99621460747690249</v>
      </c>
      <c r="AW144" s="13" t="s">
        <v>533</v>
      </c>
      <c r="AX144">
        <v>144</v>
      </c>
      <c r="AY144">
        <v>179</v>
      </c>
      <c r="AZ144">
        <v>239</v>
      </c>
      <c r="BA144">
        <v>306</v>
      </c>
      <c r="BB144">
        <v>403</v>
      </c>
      <c r="BC144">
        <v>501</v>
      </c>
      <c r="BD144">
        <v>554</v>
      </c>
      <c r="BE144">
        <v>637</v>
      </c>
      <c r="BF144">
        <v>725</v>
      </c>
      <c r="BG144">
        <v>826</v>
      </c>
      <c r="BH144">
        <v>912</v>
      </c>
      <c r="BI144">
        <v>1000</v>
      </c>
      <c r="BM144" s="13" t="s">
        <v>533</v>
      </c>
      <c r="BN144">
        <f t="shared" si="104"/>
        <v>39.75</v>
      </c>
      <c r="BO144">
        <f t="shared" si="105"/>
        <v>43.25</v>
      </c>
      <c r="BP144">
        <f t="shared" si="106"/>
        <v>63.75</v>
      </c>
      <c r="BQ144">
        <f t="shared" si="107"/>
        <v>94</v>
      </c>
      <c r="BR144">
        <f t="shared" si="108"/>
        <v>163.25</v>
      </c>
      <c r="BS144">
        <f t="shared" si="109"/>
        <v>238.5</v>
      </c>
      <c r="BT144">
        <f t="shared" si="126"/>
        <v>267.25</v>
      </c>
      <c r="BU144">
        <f t="shared" si="127"/>
        <v>330.75</v>
      </c>
      <c r="BV144">
        <f t="shared" si="110"/>
        <v>396</v>
      </c>
      <c r="BW144">
        <f t="shared" si="111"/>
        <v>478</v>
      </c>
      <c r="BX144">
        <f t="shared" si="128"/>
        <v>544</v>
      </c>
      <c r="BY144">
        <f t="shared" si="112"/>
        <v>618.5</v>
      </c>
      <c r="BZ144" s="13" t="s">
        <v>533</v>
      </c>
      <c r="CA144">
        <f t="shared" si="113"/>
        <v>11.87</v>
      </c>
      <c r="CC144" s="17">
        <f t="shared" si="114"/>
        <v>0.9691462177359722</v>
      </c>
      <c r="CS144" s="13" t="s">
        <v>532</v>
      </c>
      <c r="CT144" s="18">
        <v>4053</v>
      </c>
      <c r="CU144" s="19">
        <v>5127</v>
      </c>
      <c r="CV144" s="20">
        <v>6121</v>
      </c>
      <c r="CW144" s="20">
        <v>7164</v>
      </c>
      <c r="CX144" s="20">
        <v>8275</v>
      </c>
      <c r="CY144" s="20">
        <v>9438</v>
      </c>
      <c r="CZ144" s="20">
        <v>10700</v>
      </c>
      <c r="DA144" s="20">
        <v>11982</v>
      </c>
      <c r="DB144" s="20">
        <v>13391</v>
      </c>
      <c r="DC144" s="20">
        <v>14835</v>
      </c>
      <c r="DD144" s="20">
        <v>16389</v>
      </c>
      <c r="DE144" s="21">
        <v>17939</v>
      </c>
      <c r="DI144" s="13" t="s">
        <v>532</v>
      </c>
      <c r="DJ144">
        <f t="shared" si="129"/>
        <v>3470.75</v>
      </c>
      <c r="DK144">
        <f t="shared" si="130"/>
        <v>4455</v>
      </c>
      <c r="DL144">
        <f t="shared" si="131"/>
        <v>5365.25</v>
      </c>
      <c r="DM144">
        <f t="shared" si="132"/>
        <v>6334.25</v>
      </c>
      <c r="DN144">
        <f t="shared" si="133"/>
        <v>7369.25</v>
      </c>
      <c r="DO144">
        <f t="shared" si="134"/>
        <v>8481.25</v>
      </c>
      <c r="DP144">
        <f t="shared" si="143"/>
        <v>9700</v>
      </c>
      <c r="DQ144">
        <f t="shared" si="144"/>
        <v>10929.5</v>
      </c>
      <c r="DR144">
        <f t="shared" si="135"/>
        <v>12288.5</v>
      </c>
      <c r="DS144">
        <f t="shared" si="136"/>
        <v>13699.5</v>
      </c>
      <c r="DT144">
        <f t="shared" si="145"/>
        <v>15213.5</v>
      </c>
      <c r="DU144">
        <f t="shared" si="137"/>
        <v>16724.75</v>
      </c>
      <c r="DV144" s="13" t="s">
        <v>532</v>
      </c>
      <c r="DW144">
        <f t="shared" si="138"/>
        <v>207.66</v>
      </c>
      <c r="DY144" s="17">
        <f t="shared" si="139"/>
        <v>0.99905136783933501</v>
      </c>
    </row>
    <row r="145" spans="1:129" x14ac:dyDescent="0.25">
      <c r="A145" s="13" t="s">
        <v>533</v>
      </c>
      <c r="B145">
        <v>769</v>
      </c>
      <c r="C145">
        <v>900</v>
      </c>
      <c r="D145">
        <v>1152</v>
      </c>
      <c r="E145">
        <v>1501</v>
      </c>
      <c r="F145">
        <v>1886</v>
      </c>
      <c r="G145">
        <v>2315</v>
      </c>
      <c r="H145">
        <v>2663</v>
      </c>
      <c r="I145">
        <v>3056</v>
      </c>
      <c r="J145">
        <v>3358</v>
      </c>
      <c r="K145">
        <v>3668</v>
      </c>
      <c r="L145">
        <v>3997</v>
      </c>
      <c r="M145">
        <v>4294</v>
      </c>
      <c r="Q145" s="13" t="s">
        <v>533</v>
      </c>
      <c r="R145">
        <f t="shared" si="115"/>
        <v>186.75</v>
      </c>
      <c r="S145">
        <f t="shared" si="116"/>
        <v>228</v>
      </c>
      <c r="T145">
        <f t="shared" si="117"/>
        <v>396.25</v>
      </c>
      <c r="U145">
        <f t="shared" si="118"/>
        <v>671.25</v>
      </c>
      <c r="V145">
        <f t="shared" si="119"/>
        <v>980.25</v>
      </c>
      <c r="W145">
        <f t="shared" si="120"/>
        <v>1358.25</v>
      </c>
      <c r="X145">
        <f t="shared" si="140"/>
        <v>1663</v>
      </c>
      <c r="Y145">
        <f t="shared" si="141"/>
        <v>2003.5</v>
      </c>
      <c r="Z145">
        <f t="shared" si="121"/>
        <v>2255.5</v>
      </c>
      <c r="AA145">
        <f t="shared" si="122"/>
        <v>2532.5</v>
      </c>
      <c r="AB145">
        <f t="shared" si="142"/>
        <v>2821.5</v>
      </c>
      <c r="AC145">
        <f t="shared" si="123"/>
        <v>3079.75</v>
      </c>
      <c r="AD145" s="13" t="s">
        <v>533</v>
      </c>
      <c r="AE145">
        <f t="shared" si="124"/>
        <v>63.9</v>
      </c>
      <c r="AG145" s="17">
        <f t="shared" si="125"/>
        <v>0.99471170922293706</v>
      </c>
      <c r="AW145" s="13" t="s">
        <v>534</v>
      </c>
      <c r="AX145">
        <v>122</v>
      </c>
      <c r="AY145">
        <v>181</v>
      </c>
      <c r="AZ145">
        <v>244</v>
      </c>
      <c r="BA145">
        <v>307</v>
      </c>
      <c r="BB145">
        <v>408</v>
      </c>
      <c r="BC145">
        <v>494</v>
      </c>
      <c r="BD145">
        <v>585</v>
      </c>
      <c r="BE145">
        <v>683</v>
      </c>
      <c r="BF145">
        <v>780</v>
      </c>
      <c r="BG145">
        <v>874</v>
      </c>
      <c r="BH145">
        <v>971</v>
      </c>
      <c r="BI145">
        <v>1056</v>
      </c>
      <c r="BM145" s="13" t="s">
        <v>534</v>
      </c>
      <c r="BN145">
        <f t="shared" si="104"/>
        <v>17.75</v>
      </c>
      <c r="BO145">
        <f t="shared" si="105"/>
        <v>45.25</v>
      </c>
      <c r="BP145">
        <f t="shared" si="106"/>
        <v>68.75</v>
      </c>
      <c r="BQ145">
        <f t="shared" si="107"/>
        <v>95</v>
      </c>
      <c r="BR145">
        <f t="shared" si="108"/>
        <v>168.25</v>
      </c>
      <c r="BS145">
        <f t="shared" si="109"/>
        <v>231.5</v>
      </c>
      <c r="BT145">
        <f t="shared" si="126"/>
        <v>298.25</v>
      </c>
      <c r="BU145">
        <f t="shared" si="127"/>
        <v>376.75</v>
      </c>
      <c r="BV145">
        <f t="shared" si="110"/>
        <v>451</v>
      </c>
      <c r="BW145">
        <f t="shared" si="111"/>
        <v>526</v>
      </c>
      <c r="BX145">
        <f t="shared" si="128"/>
        <v>603</v>
      </c>
      <c r="BY145">
        <f t="shared" si="112"/>
        <v>674.5</v>
      </c>
      <c r="BZ145" s="13" t="s">
        <v>534</v>
      </c>
      <c r="CA145">
        <f t="shared" si="113"/>
        <v>11.23</v>
      </c>
      <c r="CC145" s="17">
        <f t="shared" si="114"/>
        <v>0.96897745302553595</v>
      </c>
      <c r="CS145" s="13" t="s">
        <v>533</v>
      </c>
      <c r="CT145" s="18">
        <v>3814</v>
      </c>
      <c r="CU145" s="19">
        <v>5197</v>
      </c>
      <c r="CV145" s="20">
        <v>6163</v>
      </c>
      <c r="CW145" s="20">
        <v>7161</v>
      </c>
      <c r="CX145" s="20">
        <v>8193</v>
      </c>
      <c r="CY145" s="20">
        <v>9248</v>
      </c>
      <c r="CZ145" s="20">
        <v>10396</v>
      </c>
      <c r="DA145" s="20">
        <v>11594</v>
      </c>
      <c r="DB145" s="20">
        <v>12896</v>
      </c>
      <c r="DC145" s="20">
        <v>14158</v>
      </c>
      <c r="DD145" s="20">
        <v>15578</v>
      </c>
      <c r="DE145" s="21">
        <v>16992</v>
      </c>
      <c r="DI145" s="13" t="s">
        <v>533</v>
      </c>
      <c r="DJ145">
        <f t="shared" si="129"/>
        <v>3231.75</v>
      </c>
      <c r="DK145">
        <f t="shared" si="130"/>
        <v>4525</v>
      </c>
      <c r="DL145">
        <f t="shared" si="131"/>
        <v>5407.25</v>
      </c>
      <c r="DM145">
        <f t="shared" si="132"/>
        <v>6331.25</v>
      </c>
      <c r="DN145">
        <f t="shared" si="133"/>
        <v>7287.25</v>
      </c>
      <c r="DO145">
        <f t="shared" si="134"/>
        <v>8291.25</v>
      </c>
      <c r="DP145">
        <f t="shared" si="143"/>
        <v>9396</v>
      </c>
      <c r="DQ145">
        <f t="shared" si="144"/>
        <v>10541.5</v>
      </c>
      <c r="DR145">
        <f t="shared" si="135"/>
        <v>11793.5</v>
      </c>
      <c r="DS145">
        <f t="shared" si="136"/>
        <v>13022.5</v>
      </c>
      <c r="DT145">
        <f t="shared" si="145"/>
        <v>14402.5</v>
      </c>
      <c r="DU145">
        <f t="shared" si="137"/>
        <v>15777.75</v>
      </c>
      <c r="DV145" s="13" t="s">
        <v>533</v>
      </c>
      <c r="DW145">
        <f t="shared" si="138"/>
        <v>192.16</v>
      </c>
      <c r="DY145" s="17">
        <f t="shared" si="139"/>
        <v>0.99965070465484585</v>
      </c>
    </row>
    <row r="146" spans="1:129" x14ac:dyDescent="0.25">
      <c r="A146" s="13" t="s">
        <v>534</v>
      </c>
      <c r="B146">
        <v>725</v>
      </c>
      <c r="C146">
        <v>832</v>
      </c>
      <c r="D146">
        <v>958</v>
      </c>
      <c r="E146">
        <v>1113</v>
      </c>
      <c r="F146">
        <v>1300</v>
      </c>
      <c r="G146">
        <v>1508</v>
      </c>
      <c r="H146">
        <v>1704</v>
      </c>
      <c r="I146">
        <v>1942</v>
      </c>
      <c r="J146">
        <v>2166</v>
      </c>
      <c r="K146">
        <v>2352</v>
      </c>
      <c r="L146">
        <v>2583</v>
      </c>
      <c r="M146">
        <v>2772</v>
      </c>
      <c r="Q146" s="13" t="s">
        <v>534</v>
      </c>
      <c r="R146">
        <f t="shared" si="115"/>
        <v>142.75</v>
      </c>
      <c r="S146">
        <f t="shared" si="116"/>
        <v>160</v>
      </c>
      <c r="T146">
        <f t="shared" si="117"/>
        <v>202.25</v>
      </c>
      <c r="U146">
        <f t="shared" si="118"/>
        <v>283.25</v>
      </c>
      <c r="V146">
        <f t="shared" si="119"/>
        <v>394.25</v>
      </c>
      <c r="W146">
        <f t="shared" si="120"/>
        <v>551.25</v>
      </c>
      <c r="X146">
        <f t="shared" si="140"/>
        <v>704</v>
      </c>
      <c r="Y146">
        <f t="shared" si="141"/>
        <v>889.5</v>
      </c>
      <c r="Z146">
        <f t="shared" si="121"/>
        <v>1063.5</v>
      </c>
      <c r="AA146">
        <f t="shared" si="122"/>
        <v>1216.5</v>
      </c>
      <c r="AB146">
        <f t="shared" si="142"/>
        <v>1407.5</v>
      </c>
      <c r="AC146">
        <f t="shared" si="123"/>
        <v>1557.75</v>
      </c>
      <c r="AD146" s="13" t="s">
        <v>534</v>
      </c>
      <c r="AE146">
        <f t="shared" si="124"/>
        <v>23.16</v>
      </c>
      <c r="AG146" s="17">
        <f t="shared" si="125"/>
        <v>0.97873439894898173</v>
      </c>
      <c r="AW146" s="13" t="s">
        <v>535</v>
      </c>
      <c r="AX146">
        <v>152</v>
      </c>
      <c r="AY146">
        <v>178</v>
      </c>
      <c r="AZ146">
        <v>236</v>
      </c>
      <c r="BA146">
        <v>315</v>
      </c>
      <c r="BB146">
        <v>400</v>
      </c>
      <c r="BC146">
        <v>491</v>
      </c>
      <c r="BD146">
        <v>567</v>
      </c>
      <c r="BE146">
        <v>644</v>
      </c>
      <c r="BF146">
        <v>736</v>
      </c>
      <c r="BG146">
        <v>809</v>
      </c>
      <c r="BH146">
        <v>895</v>
      </c>
      <c r="BI146">
        <v>985</v>
      </c>
      <c r="BM146" s="13" t="s">
        <v>535</v>
      </c>
      <c r="BN146">
        <f t="shared" si="104"/>
        <v>47.75</v>
      </c>
      <c r="BO146">
        <f t="shared" si="105"/>
        <v>42.25</v>
      </c>
      <c r="BP146">
        <f t="shared" si="106"/>
        <v>60.75</v>
      </c>
      <c r="BQ146">
        <f t="shared" si="107"/>
        <v>103</v>
      </c>
      <c r="BR146">
        <f t="shared" si="108"/>
        <v>160.25</v>
      </c>
      <c r="BS146">
        <f t="shared" si="109"/>
        <v>228.5</v>
      </c>
      <c r="BT146">
        <f t="shared" si="126"/>
        <v>280.25</v>
      </c>
      <c r="BU146">
        <f t="shared" si="127"/>
        <v>337.75</v>
      </c>
      <c r="BV146">
        <f t="shared" si="110"/>
        <v>407</v>
      </c>
      <c r="BW146">
        <f t="shared" si="111"/>
        <v>461</v>
      </c>
      <c r="BX146">
        <f t="shared" si="128"/>
        <v>527</v>
      </c>
      <c r="BY146">
        <f t="shared" si="112"/>
        <v>603.5</v>
      </c>
      <c r="BZ146" s="13" t="s">
        <v>535</v>
      </c>
      <c r="CA146">
        <f t="shared" si="113"/>
        <v>11.21</v>
      </c>
      <c r="CC146" s="17">
        <f t="shared" si="114"/>
        <v>0.98930583164400021</v>
      </c>
      <c r="CS146" s="13" t="s">
        <v>534</v>
      </c>
      <c r="CT146" s="18">
        <v>3754</v>
      </c>
      <c r="CU146" s="19">
        <v>4685</v>
      </c>
      <c r="CV146" s="20">
        <v>5462</v>
      </c>
      <c r="CW146" s="20">
        <v>6246</v>
      </c>
      <c r="CX146" s="20">
        <v>6966</v>
      </c>
      <c r="CY146" s="20">
        <v>7668</v>
      </c>
      <c r="CZ146" s="20">
        <v>8414</v>
      </c>
      <c r="DA146" s="20">
        <v>9164</v>
      </c>
      <c r="DB146" s="20">
        <v>9961</v>
      </c>
      <c r="DC146" s="20">
        <v>11935</v>
      </c>
      <c r="DD146" s="20">
        <v>12917</v>
      </c>
      <c r="DE146" s="21">
        <v>13891</v>
      </c>
      <c r="DI146" s="13" t="s">
        <v>534</v>
      </c>
      <c r="DJ146">
        <f t="shared" si="129"/>
        <v>3171.75</v>
      </c>
      <c r="DK146">
        <f t="shared" si="130"/>
        <v>4013</v>
      </c>
      <c r="DL146">
        <f t="shared" si="131"/>
        <v>4706.25</v>
      </c>
      <c r="DM146">
        <f t="shared" si="132"/>
        <v>5416.25</v>
      </c>
      <c r="DN146">
        <f t="shared" si="133"/>
        <v>6060.25</v>
      </c>
      <c r="DO146">
        <f t="shared" si="134"/>
        <v>6711.25</v>
      </c>
      <c r="DP146">
        <f t="shared" si="143"/>
        <v>7414</v>
      </c>
      <c r="DQ146">
        <f t="shared" si="144"/>
        <v>8111.5</v>
      </c>
      <c r="DR146">
        <f t="shared" si="135"/>
        <v>8858.5</v>
      </c>
      <c r="DS146">
        <f t="shared" si="136"/>
        <v>10799.5</v>
      </c>
      <c r="DT146">
        <f t="shared" si="145"/>
        <v>11741.5</v>
      </c>
      <c r="DU146">
        <f t="shared" si="137"/>
        <v>12676.75</v>
      </c>
      <c r="DV146" s="13" t="s">
        <v>534</v>
      </c>
      <c r="DW146">
        <f t="shared" si="138"/>
        <v>133.18</v>
      </c>
      <c r="DY146" s="17">
        <f t="shared" si="139"/>
        <v>0.99948756920289583</v>
      </c>
    </row>
    <row r="147" spans="1:129" x14ac:dyDescent="0.25">
      <c r="A147" s="13" t="s">
        <v>535</v>
      </c>
      <c r="B147">
        <v>733</v>
      </c>
      <c r="C147">
        <v>789</v>
      </c>
      <c r="D147">
        <v>876</v>
      </c>
      <c r="E147">
        <v>943</v>
      </c>
      <c r="F147">
        <v>1030</v>
      </c>
      <c r="G147">
        <v>1095</v>
      </c>
      <c r="H147">
        <v>1168</v>
      </c>
      <c r="I147">
        <v>1258</v>
      </c>
      <c r="J147">
        <v>1318</v>
      </c>
      <c r="K147">
        <v>1404</v>
      </c>
      <c r="L147">
        <v>1469</v>
      </c>
      <c r="M147">
        <v>1558</v>
      </c>
      <c r="Q147" s="13" t="s">
        <v>535</v>
      </c>
      <c r="R147">
        <f t="shared" si="115"/>
        <v>150.75</v>
      </c>
      <c r="S147">
        <f t="shared" si="116"/>
        <v>117</v>
      </c>
      <c r="T147">
        <f t="shared" si="117"/>
        <v>120.25</v>
      </c>
      <c r="U147">
        <f t="shared" si="118"/>
        <v>113.25</v>
      </c>
      <c r="V147">
        <f t="shared" si="119"/>
        <v>124.25</v>
      </c>
      <c r="W147">
        <f t="shared" si="120"/>
        <v>138.25</v>
      </c>
      <c r="X147">
        <f t="shared" si="140"/>
        <v>168</v>
      </c>
      <c r="Y147">
        <f t="shared" si="141"/>
        <v>205.5</v>
      </c>
      <c r="Z147">
        <f t="shared" si="121"/>
        <v>215.5</v>
      </c>
      <c r="AA147">
        <f t="shared" si="122"/>
        <v>268.5</v>
      </c>
      <c r="AB147">
        <f t="shared" si="142"/>
        <v>293.5</v>
      </c>
      <c r="AC147">
        <f t="shared" si="123"/>
        <v>343.75</v>
      </c>
      <c r="AD147" s="13" t="s">
        <v>535</v>
      </c>
      <c r="AE147">
        <f t="shared" si="124"/>
        <v>1.3</v>
      </c>
      <c r="AG147" s="17">
        <f t="shared" si="125"/>
        <v>0.63486100676183321</v>
      </c>
      <c r="AW147" s="13" t="s">
        <v>536</v>
      </c>
      <c r="AX147">
        <v>140</v>
      </c>
      <c r="AY147">
        <v>187</v>
      </c>
      <c r="AZ147">
        <v>267</v>
      </c>
      <c r="BA147">
        <v>359</v>
      </c>
      <c r="BB147">
        <v>472</v>
      </c>
      <c r="BC147">
        <v>563</v>
      </c>
      <c r="BD147">
        <v>652</v>
      </c>
      <c r="BE147">
        <v>743</v>
      </c>
      <c r="BF147">
        <v>834</v>
      </c>
      <c r="BG147">
        <v>923</v>
      </c>
      <c r="BH147">
        <v>1005</v>
      </c>
      <c r="BI147">
        <v>1089</v>
      </c>
      <c r="BM147" s="13" t="s">
        <v>536</v>
      </c>
      <c r="BN147">
        <f t="shared" si="104"/>
        <v>35.75</v>
      </c>
      <c r="BO147">
        <f t="shared" si="105"/>
        <v>51.25</v>
      </c>
      <c r="BP147">
        <f t="shared" si="106"/>
        <v>91.75</v>
      </c>
      <c r="BQ147">
        <f t="shared" si="107"/>
        <v>147</v>
      </c>
      <c r="BR147">
        <f t="shared" si="108"/>
        <v>232.25</v>
      </c>
      <c r="BS147">
        <f t="shared" si="109"/>
        <v>300.5</v>
      </c>
      <c r="BT147">
        <f t="shared" si="126"/>
        <v>365.25</v>
      </c>
      <c r="BU147">
        <f t="shared" si="127"/>
        <v>436.75</v>
      </c>
      <c r="BV147">
        <f t="shared" si="110"/>
        <v>505</v>
      </c>
      <c r="BW147">
        <f t="shared" si="111"/>
        <v>575</v>
      </c>
      <c r="BX147">
        <f t="shared" si="128"/>
        <v>637</v>
      </c>
      <c r="BY147">
        <f t="shared" si="112"/>
        <v>707.5</v>
      </c>
      <c r="BZ147" s="13" t="s">
        <v>536</v>
      </c>
      <c r="CA147">
        <f t="shared" si="113"/>
        <v>14.23</v>
      </c>
      <c r="CC147" s="17">
        <f t="shared" si="114"/>
        <v>0.99400337236671898</v>
      </c>
      <c r="CS147" s="13" t="s">
        <v>535</v>
      </c>
      <c r="CT147" s="18">
        <v>3921</v>
      </c>
      <c r="CU147" s="19">
        <v>4881</v>
      </c>
      <c r="CV147" s="20">
        <v>5679</v>
      </c>
      <c r="CW147" s="20">
        <v>6396</v>
      </c>
      <c r="CX147" s="20">
        <v>7064</v>
      </c>
      <c r="CY147" s="20">
        <v>7725</v>
      </c>
      <c r="CZ147" s="20">
        <v>8421</v>
      </c>
      <c r="DA147" s="20">
        <v>9035</v>
      </c>
      <c r="DB147" s="20">
        <v>9731</v>
      </c>
      <c r="DC147" s="20">
        <v>10370</v>
      </c>
      <c r="DD147" s="20">
        <v>11897</v>
      </c>
      <c r="DE147" s="21">
        <v>12741</v>
      </c>
      <c r="DI147" s="13" t="s">
        <v>535</v>
      </c>
      <c r="DJ147">
        <f t="shared" si="129"/>
        <v>3338.75</v>
      </c>
      <c r="DK147">
        <f t="shared" si="130"/>
        <v>4209</v>
      </c>
      <c r="DL147">
        <f t="shared" si="131"/>
        <v>4923.25</v>
      </c>
      <c r="DM147">
        <f t="shared" si="132"/>
        <v>5566.25</v>
      </c>
      <c r="DN147">
        <f t="shared" si="133"/>
        <v>6158.25</v>
      </c>
      <c r="DO147">
        <f t="shared" si="134"/>
        <v>6768.25</v>
      </c>
      <c r="DP147">
        <f t="shared" si="143"/>
        <v>7421</v>
      </c>
      <c r="DQ147">
        <f t="shared" si="144"/>
        <v>7982.5</v>
      </c>
      <c r="DR147">
        <f t="shared" si="135"/>
        <v>8628.5</v>
      </c>
      <c r="DS147">
        <f t="shared" si="136"/>
        <v>9234.5</v>
      </c>
      <c r="DT147">
        <f t="shared" si="145"/>
        <v>10721.5</v>
      </c>
      <c r="DU147">
        <f t="shared" si="137"/>
        <v>11526.75</v>
      </c>
      <c r="DV147" s="13" t="s">
        <v>535</v>
      </c>
      <c r="DW147">
        <f t="shared" si="138"/>
        <v>122.54</v>
      </c>
      <c r="DY147" s="17">
        <f t="shared" si="139"/>
        <v>0.99972820482160807</v>
      </c>
    </row>
    <row r="148" spans="1:129" x14ac:dyDescent="0.25">
      <c r="A148" s="13" t="s">
        <v>536</v>
      </c>
      <c r="B148">
        <v>725</v>
      </c>
      <c r="C148">
        <v>800</v>
      </c>
      <c r="D148">
        <v>877</v>
      </c>
      <c r="E148">
        <v>956</v>
      </c>
      <c r="F148">
        <v>1020</v>
      </c>
      <c r="G148">
        <v>1086</v>
      </c>
      <c r="H148">
        <v>1150</v>
      </c>
      <c r="I148">
        <v>1204</v>
      </c>
      <c r="J148">
        <v>1259</v>
      </c>
      <c r="K148">
        <v>1316</v>
      </c>
      <c r="L148">
        <v>1362</v>
      </c>
      <c r="M148">
        <v>1402</v>
      </c>
      <c r="Q148" s="13" t="s">
        <v>536</v>
      </c>
      <c r="R148">
        <f t="shared" si="115"/>
        <v>142.75</v>
      </c>
      <c r="S148">
        <f t="shared" si="116"/>
        <v>128</v>
      </c>
      <c r="T148">
        <f t="shared" si="117"/>
        <v>121.25</v>
      </c>
      <c r="U148">
        <f t="shared" si="118"/>
        <v>126.25</v>
      </c>
      <c r="V148">
        <f t="shared" si="119"/>
        <v>114.25</v>
      </c>
      <c r="W148">
        <f t="shared" si="120"/>
        <v>129.25</v>
      </c>
      <c r="X148">
        <f t="shared" si="140"/>
        <v>150</v>
      </c>
      <c r="Y148">
        <f t="shared" si="141"/>
        <v>151.5</v>
      </c>
      <c r="Z148">
        <f t="shared" si="121"/>
        <v>156.5</v>
      </c>
      <c r="AA148">
        <f t="shared" si="122"/>
        <v>180.5</v>
      </c>
      <c r="AB148">
        <f t="shared" si="142"/>
        <v>186.5</v>
      </c>
      <c r="AC148">
        <f t="shared" si="123"/>
        <v>187.75</v>
      </c>
      <c r="AD148" s="13" t="s">
        <v>536</v>
      </c>
      <c r="AE148">
        <f t="shared" si="124"/>
        <v>0.24</v>
      </c>
      <c r="AG148" s="17">
        <f t="shared" si="125"/>
        <v>5.5813953488372099E-2</v>
      </c>
      <c r="AW148" s="13" t="s">
        <v>537</v>
      </c>
      <c r="AX148">
        <v>-1</v>
      </c>
      <c r="AY148">
        <v>-2</v>
      </c>
      <c r="AZ148">
        <v>-2</v>
      </c>
      <c r="BA148">
        <v>-2</v>
      </c>
      <c r="BB148">
        <v>-2</v>
      </c>
      <c r="BC148">
        <v>-2</v>
      </c>
      <c r="BD148">
        <v>-3</v>
      </c>
      <c r="BE148">
        <v>-3</v>
      </c>
      <c r="BF148">
        <v>-3</v>
      </c>
      <c r="BG148">
        <v>-3</v>
      </c>
      <c r="BH148">
        <v>-3</v>
      </c>
      <c r="BI148">
        <v>-3</v>
      </c>
      <c r="BM148" s="13" t="s">
        <v>537</v>
      </c>
      <c r="BN148">
        <f t="shared" si="104"/>
        <v>-105.25</v>
      </c>
      <c r="BO148">
        <f t="shared" si="105"/>
        <v>-137.75</v>
      </c>
      <c r="BP148">
        <f t="shared" si="106"/>
        <v>-177.25</v>
      </c>
      <c r="BQ148">
        <f t="shared" si="107"/>
        <v>-214</v>
      </c>
      <c r="BR148">
        <f t="shared" si="108"/>
        <v>-241.75</v>
      </c>
      <c r="BS148">
        <f t="shared" si="109"/>
        <v>-264.5</v>
      </c>
      <c r="BT148">
        <f t="shared" si="126"/>
        <v>-289.75</v>
      </c>
      <c r="BU148">
        <f t="shared" si="127"/>
        <v>-309.25</v>
      </c>
      <c r="BV148">
        <f t="shared" si="110"/>
        <v>-332</v>
      </c>
      <c r="BW148">
        <f t="shared" si="111"/>
        <v>-351</v>
      </c>
      <c r="BX148">
        <f t="shared" si="128"/>
        <v>-371</v>
      </c>
      <c r="BY148">
        <f t="shared" si="112"/>
        <v>-384.5</v>
      </c>
      <c r="BZ148" s="13" t="s">
        <v>537</v>
      </c>
      <c r="CA148">
        <f t="shared" si="113"/>
        <v>-5.79</v>
      </c>
      <c r="CC148" s="17">
        <f t="shared" si="114"/>
        <v>0.98825558257793533</v>
      </c>
      <c r="CS148" s="13" t="s">
        <v>536</v>
      </c>
      <c r="CT148" s="18">
        <v>3837</v>
      </c>
      <c r="CU148" s="19">
        <v>5094</v>
      </c>
      <c r="CV148" s="20">
        <v>5912</v>
      </c>
      <c r="CW148" s="20">
        <v>6629</v>
      </c>
      <c r="CX148" s="20">
        <v>7324</v>
      </c>
      <c r="CY148" s="20">
        <v>7925</v>
      </c>
      <c r="CZ148" s="20">
        <v>8518</v>
      </c>
      <c r="DA148" s="20">
        <v>9082</v>
      </c>
      <c r="DB148" s="20">
        <v>9672</v>
      </c>
      <c r="DC148" s="20">
        <v>10273</v>
      </c>
      <c r="DD148" s="20">
        <v>10854</v>
      </c>
      <c r="DE148" s="21">
        <v>11505</v>
      </c>
      <c r="DI148" s="13" t="s">
        <v>536</v>
      </c>
      <c r="DJ148">
        <f t="shared" si="129"/>
        <v>3254.75</v>
      </c>
      <c r="DK148">
        <f t="shared" si="130"/>
        <v>4422</v>
      </c>
      <c r="DL148">
        <f t="shared" si="131"/>
        <v>5156.25</v>
      </c>
      <c r="DM148">
        <f t="shared" si="132"/>
        <v>5799.25</v>
      </c>
      <c r="DN148">
        <f t="shared" si="133"/>
        <v>6418.25</v>
      </c>
      <c r="DO148">
        <f t="shared" si="134"/>
        <v>6968.25</v>
      </c>
      <c r="DP148">
        <f t="shared" si="143"/>
        <v>7518</v>
      </c>
      <c r="DQ148">
        <f t="shared" si="144"/>
        <v>8029.5</v>
      </c>
      <c r="DR148">
        <f t="shared" si="135"/>
        <v>8569.5</v>
      </c>
      <c r="DS148">
        <f t="shared" si="136"/>
        <v>9137.5</v>
      </c>
      <c r="DT148">
        <f t="shared" si="145"/>
        <v>9678.5</v>
      </c>
      <c r="DU148">
        <f t="shared" si="137"/>
        <v>10290.75</v>
      </c>
      <c r="DV148" s="13" t="s">
        <v>536</v>
      </c>
      <c r="DW148">
        <f t="shared" si="138"/>
        <v>121.1</v>
      </c>
      <c r="DY148" s="17">
        <f t="shared" si="139"/>
        <v>0.99876676375189843</v>
      </c>
    </row>
    <row r="149" spans="1:129" x14ac:dyDescent="0.25">
      <c r="A149" s="13" t="s">
        <v>537</v>
      </c>
      <c r="B149">
        <v>713</v>
      </c>
      <c r="C149">
        <v>778</v>
      </c>
      <c r="D149">
        <v>840</v>
      </c>
      <c r="E149">
        <v>891</v>
      </c>
      <c r="F149">
        <v>936</v>
      </c>
      <c r="G149">
        <v>987</v>
      </c>
      <c r="H149">
        <v>1017</v>
      </c>
      <c r="I149">
        <v>1046</v>
      </c>
      <c r="J149">
        <v>1084</v>
      </c>
      <c r="K149">
        <v>1116</v>
      </c>
      <c r="L149">
        <v>1132</v>
      </c>
      <c r="M149">
        <v>1155</v>
      </c>
      <c r="Q149" s="13" t="s">
        <v>537</v>
      </c>
      <c r="R149">
        <f t="shared" si="115"/>
        <v>130.75</v>
      </c>
      <c r="S149">
        <f t="shared" si="116"/>
        <v>106</v>
      </c>
      <c r="T149">
        <f t="shared" si="117"/>
        <v>84.25</v>
      </c>
      <c r="U149">
        <f t="shared" si="118"/>
        <v>61.25</v>
      </c>
      <c r="V149">
        <f t="shared" si="119"/>
        <v>30.25</v>
      </c>
      <c r="W149">
        <f t="shared" si="120"/>
        <v>30.25</v>
      </c>
      <c r="X149">
        <f t="shared" si="140"/>
        <v>17</v>
      </c>
      <c r="Y149">
        <f t="shared" si="141"/>
        <v>-6.5</v>
      </c>
      <c r="Z149">
        <f t="shared" si="121"/>
        <v>-18.5</v>
      </c>
      <c r="AA149">
        <f t="shared" si="122"/>
        <v>-19.5</v>
      </c>
      <c r="AB149">
        <f t="shared" si="142"/>
        <v>-43.5</v>
      </c>
      <c r="AC149">
        <f t="shared" si="123"/>
        <v>-59.25</v>
      </c>
      <c r="AD149" s="13" t="s">
        <v>537</v>
      </c>
      <c r="AE149">
        <f t="shared" si="124"/>
        <v>-3.86</v>
      </c>
      <c r="AG149" s="17">
        <f t="shared" si="125"/>
        <v>0.89940842689846701</v>
      </c>
      <c r="AW149" s="13" t="s">
        <v>538</v>
      </c>
      <c r="AX149">
        <v>-1</v>
      </c>
      <c r="AY149">
        <v>-2</v>
      </c>
      <c r="AZ149">
        <v>-2</v>
      </c>
      <c r="BA149">
        <v>-3</v>
      </c>
      <c r="BB149">
        <v>-2</v>
      </c>
      <c r="BC149">
        <v>-3</v>
      </c>
      <c r="BD149">
        <v>-3</v>
      </c>
      <c r="BE149">
        <v>-3</v>
      </c>
      <c r="BF149">
        <v>-3</v>
      </c>
      <c r="BG149">
        <v>-3</v>
      </c>
      <c r="BH149">
        <v>-3</v>
      </c>
      <c r="BI149">
        <v>-3</v>
      </c>
      <c r="BM149" s="13" t="s">
        <v>538</v>
      </c>
      <c r="BN149">
        <f t="shared" si="104"/>
        <v>-105.25</v>
      </c>
      <c r="BO149">
        <f t="shared" si="105"/>
        <v>-137.75</v>
      </c>
      <c r="BP149">
        <f t="shared" si="106"/>
        <v>-177.25</v>
      </c>
      <c r="BQ149">
        <f t="shared" si="107"/>
        <v>-215</v>
      </c>
      <c r="BR149">
        <f t="shared" si="108"/>
        <v>-241.75</v>
      </c>
      <c r="BS149">
        <f t="shared" si="109"/>
        <v>-265.5</v>
      </c>
      <c r="BT149">
        <f t="shared" si="126"/>
        <v>-289.75</v>
      </c>
      <c r="BU149">
        <f t="shared" si="127"/>
        <v>-309.25</v>
      </c>
      <c r="BV149">
        <f t="shared" si="110"/>
        <v>-332</v>
      </c>
      <c r="BW149">
        <f t="shared" si="111"/>
        <v>-351</v>
      </c>
      <c r="BX149">
        <f t="shared" si="128"/>
        <v>-371</v>
      </c>
      <c r="BY149">
        <f t="shared" si="112"/>
        <v>-384.5</v>
      </c>
      <c r="BZ149" s="13" t="s">
        <v>538</v>
      </c>
      <c r="CA149">
        <f t="shared" si="113"/>
        <v>-5.83</v>
      </c>
      <c r="CC149" s="17">
        <f t="shared" si="114"/>
        <v>0.98786275849040173</v>
      </c>
      <c r="CS149" s="13" t="s">
        <v>537</v>
      </c>
      <c r="CT149" s="18">
        <v>3818</v>
      </c>
      <c r="CU149" s="19">
        <v>4794</v>
      </c>
      <c r="CV149" s="20">
        <v>5605</v>
      </c>
      <c r="CW149" s="20">
        <v>6281</v>
      </c>
      <c r="CX149" s="20">
        <v>6896</v>
      </c>
      <c r="CY149" s="20">
        <v>7480</v>
      </c>
      <c r="CZ149" s="20">
        <v>7974</v>
      </c>
      <c r="DA149" s="20">
        <v>8399</v>
      </c>
      <c r="DB149" s="20">
        <v>8835</v>
      </c>
      <c r="DC149" s="20">
        <v>9347</v>
      </c>
      <c r="DD149" s="20">
        <v>9836</v>
      </c>
      <c r="DE149" s="21">
        <v>10332</v>
      </c>
      <c r="DI149" s="13" t="s">
        <v>537</v>
      </c>
      <c r="DJ149">
        <f t="shared" si="129"/>
        <v>3235.75</v>
      </c>
      <c r="DK149">
        <f t="shared" si="130"/>
        <v>4122</v>
      </c>
      <c r="DL149">
        <f t="shared" si="131"/>
        <v>4849.25</v>
      </c>
      <c r="DM149">
        <f t="shared" si="132"/>
        <v>5451.25</v>
      </c>
      <c r="DN149">
        <f t="shared" si="133"/>
        <v>5990.25</v>
      </c>
      <c r="DO149">
        <f t="shared" si="134"/>
        <v>6523.25</v>
      </c>
      <c r="DP149">
        <f t="shared" si="143"/>
        <v>6974</v>
      </c>
      <c r="DQ149">
        <f t="shared" si="144"/>
        <v>7346.5</v>
      </c>
      <c r="DR149">
        <f t="shared" si="135"/>
        <v>7732.5</v>
      </c>
      <c r="DS149">
        <f t="shared" si="136"/>
        <v>8211.5</v>
      </c>
      <c r="DT149">
        <f t="shared" si="145"/>
        <v>8660.5</v>
      </c>
      <c r="DU149">
        <f t="shared" si="137"/>
        <v>9117.75</v>
      </c>
      <c r="DV149" s="13" t="s">
        <v>537</v>
      </c>
      <c r="DW149">
        <f t="shared" si="138"/>
        <v>111.22</v>
      </c>
      <c r="DY149" s="17">
        <f t="shared" si="139"/>
        <v>0.99912593058071808</v>
      </c>
    </row>
    <row r="150" spans="1:129" x14ac:dyDescent="0.25">
      <c r="A150" s="13" t="s">
        <v>538</v>
      </c>
      <c r="B150">
        <v>767</v>
      </c>
      <c r="C150">
        <v>785</v>
      </c>
      <c r="D150">
        <v>876</v>
      </c>
      <c r="E150">
        <v>973</v>
      </c>
      <c r="F150">
        <v>1045</v>
      </c>
      <c r="G150">
        <v>1164</v>
      </c>
      <c r="H150">
        <v>1258</v>
      </c>
      <c r="I150">
        <v>1347</v>
      </c>
      <c r="J150">
        <v>1457</v>
      </c>
      <c r="K150">
        <v>1528</v>
      </c>
      <c r="L150">
        <v>1633</v>
      </c>
      <c r="M150">
        <v>1710</v>
      </c>
      <c r="Q150" s="13" t="s">
        <v>538</v>
      </c>
      <c r="R150">
        <f t="shared" si="115"/>
        <v>184.75</v>
      </c>
      <c r="S150">
        <f t="shared" si="116"/>
        <v>113</v>
      </c>
      <c r="T150">
        <f t="shared" si="117"/>
        <v>120.25</v>
      </c>
      <c r="U150">
        <f t="shared" si="118"/>
        <v>143.25</v>
      </c>
      <c r="V150">
        <f t="shared" si="119"/>
        <v>139.25</v>
      </c>
      <c r="W150">
        <f t="shared" si="120"/>
        <v>207.25</v>
      </c>
      <c r="X150">
        <f t="shared" si="140"/>
        <v>258</v>
      </c>
      <c r="Y150">
        <f t="shared" si="141"/>
        <v>294.5</v>
      </c>
      <c r="Z150">
        <f t="shared" si="121"/>
        <v>354.5</v>
      </c>
      <c r="AA150">
        <f t="shared" si="122"/>
        <v>392.5</v>
      </c>
      <c r="AB150">
        <f t="shared" si="142"/>
        <v>457.5</v>
      </c>
      <c r="AC150">
        <f t="shared" si="123"/>
        <v>495.75</v>
      </c>
      <c r="AD150" s="13" t="s">
        <v>538</v>
      </c>
      <c r="AE150">
        <f t="shared" si="124"/>
        <v>5.14</v>
      </c>
      <c r="AG150" s="17">
        <f t="shared" si="125"/>
        <v>0.76823495202093617</v>
      </c>
      <c r="AW150" s="13" t="s">
        <v>539</v>
      </c>
      <c r="AX150">
        <v>-1</v>
      </c>
      <c r="AY150">
        <v>-2</v>
      </c>
      <c r="AZ150">
        <v>-2</v>
      </c>
      <c r="BA150">
        <v>-3</v>
      </c>
      <c r="BB150">
        <v>-2</v>
      </c>
      <c r="BC150">
        <v>-3</v>
      </c>
      <c r="BD150">
        <v>-3</v>
      </c>
      <c r="BE150">
        <v>-3</v>
      </c>
      <c r="BF150">
        <v>-3</v>
      </c>
      <c r="BG150">
        <v>-3</v>
      </c>
      <c r="BH150">
        <v>-3</v>
      </c>
      <c r="BI150">
        <v>-3</v>
      </c>
      <c r="BM150" s="13" t="s">
        <v>539</v>
      </c>
      <c r="BN150">
        <f t="shared" si="104"/>
        <v>-105.25</v>
      </c>
      <c r="BO150">
        <f t="shared" si="105"/>
        <v>-137.75</v>
      </c>
      <c r="BP150">
        <f t="shared" si="106"/>
        <v>-177.25</v>
      </c>
      <c r="BQ150">
        <f t="shared" si="107"/>
        <v>-215</v>
      </c>
      <c r="BR150">
        <f t="shared" si="108"/>
        <v>-241.75</v>
      </c>
      <c r="BS150">
        <f t="shared" si="109"/>
        <v>-265.5</v>
      </c>
      <c r="BT150">
        <f t="shared" si="126"/>
        <v>-289.75</v>
      </c>
      <c r="BU150">
        <f t="shared" si="127"/>
        <v>-309.25</v>
      </c>
      <c r="BV150">
        <f t="shared" si="110"/>
        <v>-332</v>
      </c>
      <c r="BW150">
        <f t="shared" si="111"/>
        <v>-351</v>
      </c>
      <c r="BX150">
        <f t="shared" si="128"/>
        <v>-371</v>
      </c>
      <c r="BY150">
        <f t="shared" si="112"/>
        <v>-384.5</v>
      </c>
      <c r="BZ150" s="13" t="s">
        <v>539</v>
      </c>
      <c r="CA150">
        <f t="shared" si="113"/>
        <v>-5.83</v>
      </c>
      <c r="CC150" s="17">
        <f t="shared" si="114"/>
        <v>0.98786275849040173</v>
      </c>
      <c r="CS150" s="13" t="s">
        <v>538</v>
      </c>
      <c r="CT150" s="18">
        <v>3889</v>
      </c>
      <c r="CU150" s="19">
        <v>4744</v>
      </c>
      <c r="CV150" s="20">
        <v>5489</v>
      </c>
      <c r="CW150" s="20">
        <v>6169</v>
      </c>
      <c r="CX150" s="20">
        <v>6770</v>
      </c>
      <c r="CY150" s="20">
        <v>7268</v>
      </c>
      <c r="CZ150" s="20">
        <v>7727</v>
      </c>
      <c r="DA150" s="20">
        <v>8189</v>
      </c>
      <c r="DB150" s="20">
        <v>8637</v>
      </c>
      <c r="DC150" s="20">
        <v>9079</v>
      </c>
      <c r="DD150" s="20">
        <v>9497</v>
      </c>
      <c r="DE150" s="21">
        <v>9922</v>
      </c>
      <c r="DI150" s="13" t="s">
        <v>538</v>
      </c>
      <c r="DJ150">
        <f t="shared" si="129"/>
        <v>3306.75</v>
      </c>
      <c r="DK150">
        <f t="shared" si="130"/>
        <v>4072</v>
      </c>
      <c r="DL150">
        <f t="shared" si="131"/>
        <v>4733.25</v>
      </c>
      <c r="DM150">
        <f t="shared" si="132"/>
        <v>5339.25</v>
      </c>
      <c r="DN150">
        <f t="shared" si="133"/>
        <v>5864.25</v>
      </c>
      <c r="DO150">
        <f t="shared" si="134"/>
        <v>6311.25</v>
      </c>
      <c r="DP150">
        <f t="shared" si="143"/>
        <v>6727</v>
      </c>
      <c r="DQ150">
        <f t="shared" si="144"/>
        <v>7136.5</v>
      </c>
      <c r="DR150">
        <f t="shared" si="135"/>
        <v>7534.5</v>
      </c>
      <c r="DS150">
        <f t="shared" si="136"/>
        <v>7943.5</v>
      </c>
      <c r="DT150">
        <f t="shared" si="145"/>
        <v>8321.5</v>
      </c>
      <c r="DU150">
        <f t="shared" si="137"/>
        <v>8707.75</v>
      </c>
      <c r="DV150" s="13" t="s">
        <v>538</v>
      </c>
      <c r="DW150">
        <f t="shared" si="138"/>
        <v>105.18</v>
      </c>
      <c r="DY150" s="17">
        <f t="shared" si="139"/>
        <v>0.99545003247431607</v>
      </c>
    </row>
    <row r="151" spans="1:129" x14ac:dyDescent="0.25">
      <c r="A151" s="13" t="s">
        <v>539</v>
      </c>
      <c r="B151">
        <v>711</v>
      </c>
      <c r="C151">
        <v>807</v>
      </c>
      <c r="D151">
        <v>961</v>
      </c>
      <c r="E151">
        <v>1134</v>
      </c>
      <c r="F151">
        <v>1347</v>
      </c>
      <c r="G151">
        <v>1584</v>
      </c>
      <c r="H151">
        <v>1817</v>
      </c>
      <c r="I151">
        <v>2082</v>
      </c>
      <c r="J151">
        <v>2314</v>
      </c>
      <c r="K151">
        <v>2568</v>
      </c>
      <c r="L151">
        <v>2801</v>
      </c>
      <c r="M151">
        <v>3016</v>
      </c>
      <c r="Q151" s="13" t="s">
        <v>539</v>
      </c>
      <c r="R151">
        <f t="shared" si="115"/>
        <v>128.75</v>
      </c>
      <c r="S151">
        <f t="shared" si="116"/>
        <v>135</v>
      </c>
      <c r="T151">
        <f t="shared" si="117"/>
        <v>205.25</v>
      </c>
      <c r="U151">
        <f t="shared" si="118"/>
        <v>304.25</v>
      </c>
      <c r="V151">
        <f t="shared" si="119"/>
        <v>441.25</v>
      </c>
      <c r="W151">
        <f t="shared" si="120"/>
        <v>627.25</v>
      </c>
      <c r="X151">
        <f t="shared" si="140"/>
        <v>817</v>
      </c>
      <c r="Y151">
        <f t="shared" si="141"/>
        <v>1029.5</v>
      </c>
      <c r="Z151">
        <f t="shared" si="121"/>
        <v>1211.5</v>
      </c>
      <c r="AA151">
        <f t="shared" si="122"/>
        <v>1432.5</v>
      </c>
      <c r="AB151">
        <f t="shared" si="142"/>
        <v>1625.5</v>
      </c>
      <c r="AC151">
        <f t="shared" si="123"/>
        <v>1801.75</v>
      </c>
      <c r="AD151" s="13" t="s">
        <v>539</v>
      </c>
      <c r="AE151">
        <f t="shared" si="124"/>
        <v>28.06</v>
      </c>
      <c r="AG151" s="17">
        <f t="shared" si="125"/>
        <v>0.98107731605507442</v>
      </c>
      <c r="AW151" s="13" t="s">
        <v>540</v>
      </c>
      <c r="AX151">
        <v>-1</v>
      </c>
      <c r="AY151">
        <v>-2</v>
      </c>
      <c r="AZ151">
        <v>-2</v>
      </c>
      <c r="BA151">
        <v>-3</v>
      </c>
      <c r="BB151">
        <v>-3</v>
      </c>
      <c r="BC151">
        <v>-3</v>
      </c>
      <c r="BD151">
        <v>-3</v>
      </c>
      <c r="BE151">
        <v>-2</v>
      </c>
      <c r="BF151">
        <v>-3</v>
      </c>
      <c r="BG151">
        <v>-3</v>
      </c>
      <c r="BH151">
        <v>-3</v>
      </c>
      <c r="BI151">
        <v>-3</v>
      </c>
      <c r="BM151" s="13" t="s">
        <v>540</v>
      </c>
      <c r="BN151">
        <f t="shared" si="104"/>
        <v>-105.25</v>
      </c>
      <c r="BO151">
        <f t="shared" si="105"/>
        <v>-137.75</v>
      </c>
      <c r="BP151">
        <f t="shared" si="106"/>
        <v>-177.25</v>
      </c>
      <c r="BQ151">
        <f t="shared" si="107"/>
        <v>-215</v>
      </c>
      <c r="BR151">
        <f t="shared" si="108"/>
        <v>-242.75</v>
      </c>
      <c r="BS151">
        <f t="shared" si="109"/>
        <v>-265.5</v>
      </c>
      <c r="BT151">
        <f t="shared" si="126"/>
        <v>-289.75</v>
      </c>
      <c r="BU151">
        <f t="shared" si="127"/>
        <v>-308.25</v>
      </c>
      <c r="BV151">
        <f t="shared" si="110"/>
        <v>-332</v>
      </c>
      <c r="BW151">
        <f t="shared" si="111"/>
        <v>-351</v>
      </c>
      <c r="BX151">
        <f t="shared" si="128"/>
        <v>-371</v>
      </c>
      <c r="BY151">
        <f t="shared" si="112"/>
        <v>-384.5</v>
      </c>
      <c r="BZ151" s="13" t="s">
        <v>540</v>
      </c>
      <c r="CA151">
        <f t="shared" si="113"/>
        <v>-5.85</v>
      </c>
      <c r="CC151" s="17">
        <f t="shared" si="114"/>
        <v>0.98673682693000786</v>
      </c>
      <c r="CS151" s="13" t="s">
        <v>539</v>
      </c>
      <c r="CT151" s="18">
        <v>3721</v>
      </c>
      <c r="CU151" s="19">
        <v>4583</v>
      </c>
      <c r="CV151" s="20">
        <v>5287</v>
      </c>
      <c r="CW151" s="20">
        <v>5895</v>
      </c>
      <c r="CX151" s="20">
        <v>6491</v>
      </c>
      <c r="CY151" s="20">
        <v>7018</v>
      </c>
      <c r="CZ151" s="20">
        <v>7552</v>
      </c>
      <c r="DA151" s="20">
        <v>8054</v>
      </c>
      <c r="DB151" s="20">
        <v>8525</v>
      </c>
      <c r="DC151" s="20">
        <v>8930</v>
      </c>
      <c r="DD151" s="20">
        <v>9340</v>
      </c>
      <c r="DE151" s="21">
        <v>9734</v>
      </c>
      <c r="DI151" s="13" t="s">
        <v>539</v>
      </c>
      <c r="DJ151">
        <f t="shared" si="129"/>
        <v>3138.75</v>
      </c>
      <c r="DK151">
        <f t="shared" si="130"/>
        <v>3911</v>
      </c>
      <c r="DL151">
        <f t="shared" si="131"/>
        <v>4531.25</v>
      </c>
      <c r="DM151">
        <f t="shared" si="132"/>
        <v>5065.25</v>
      </c>
      <c r="DN151">
        <f t="shared" si="133"/>
        <v>5585.25</v>
      </c>
      <c r="DO151">
        <f t="shared" si="134"/>
        <v>6061.25</v>
      </c>
      <c r="DP151">
        <f t="shared" si="143"/>
        <v>6552</v>
      </c>
      <c r="DQ151">
        <f t="shared" si="144"/>
        <v>7001.5</v>
      </c>
      <c r="DR151">
        <f t="shared" si="135"/>
        <v>7422.5</v>
      </c>
      <c r="DS151">
        <f t="shared" si="136"/>
        <v>7794.5</v>
      </c>
      <c r="DT151">
        <f t="shared" si="145"/>
        <v>8164.5</v>
      </c>
      <c r="DU151">
        <f t="shared" si="137"/>
        <v>8519.75</v>
      </c>
      <c r="DV151" s="13" t="s">
        <v>539</v>
      </c>
      <c r="DW151">
        <f t="shared" si="138"/>
        <v>102.2</v>
      </c>
      <c r="DY151" s="17">
        <f t="shared" si="139"/>
        <v>0.99932184760553244</v>
      </c>
    </row>
    <row r="152" spans="1:129" x14ac:dyDescent="0.25">
      <c r="A152" s="13" t="s">
        <v>540</v>
      </c>
      <c r="B152">
        <v>745</v>
      </c>
      <c r="C152">
        <v>875</v>
      </c>
      <c r="D152">
        <v>1093</v>
      </c>
      <c r="E152">
        <v>1374</v>
      </c>
      <c r="F152">
        <v>1720</v>
      </c>
      <c r="G152">
        <v>2095</v>
      </c>
      <c r="H152">
        <v>2468</v>
      </c>
      <c r="I152">
        <v>2805</v>
      </c>
      <c r="J152">
        <v>3164</v>
      </c>
      <c r="K152">
        <v>3417</v>
      </c>
      <c r="L152">
        <v>3722</v>
      </c>
      <c r="M152">
        <v>4039</v>
      </c>
      <c r="Q152" s="13" t="s">
        <v>540</v>
      </c>
      <c r="R152">
        <f t="shared" si="115"/>
        <v>162.75</v>
      </c>
      <c r="S152">
        <f t="shared" si="116"/>
        <v>203</v>
      </c>
      <c r="T152">
        <f t="shared" si="117"/>
        <v>337.25</v>
      </c>
      <c r="U152">
        <f t="shared" si="118"/>
        <v>544.25</v>
      </c>
      <c r="V152">
        <f t="shared" si="119"/>
        <v>814.25</v>
      </c>
      <c r="W152">
        <f t="shared" si="120"/>
        <v>1138.25</v>
      </c>
      <c r="X152">
        <f t="shared" si="140"/>
        <v>1468</v>
      </c>
      <c r="Y152">
        <f t="shared" si="141"/>
        <v>1752.5</v>
      </c>
      <c r="Z152">
        <f t="shared" si="121"/>
        <v>2061.5</v>
      </c>
      <c r="AA152">
        <f t="shared" si="122"/>
        <v>2281.5</v>
      </c>
      <c r="AB152">
        <f t="shared" si="142"/>
        <v>2546.5</v>
      </c>
      <c r="AC152">
        <f t="shared" si="123"/>
        <v>2824.75</v>
      </c>
      <c r="AD152" s="13" t="s">
        <v>540</v>
      </c>
      <c r="AE152">
        <f t="shared" si="124"/>
        <v>53.46</v>
      </c>
      <c r="AG152" s="17">
        <f t="shared" si="125"/>
        <v>0.99050025265285524</v>
      </c>
      <c r="AW152" s="13" t="s">
        <v>541</v>
      </c>
      <c r="AX152">
        <v>-1</v>
      </c>
      <c r="AY152">
        <v>-2</v>
      </c>
      <c r="AZ152">
        <v>-2</v>
      </c>
      <c r="BA152">
        <v>-2</v>
      </c>
      <c r="BB152">
        <v>-2</v>
      </c>
      <c r="BC152">
        <v>-2</v>
      </c>
      <c r="BD152">
        <v>-2</v>
      </c>
      <c r="BE152">
        <v>-3</v>
      </c>
      <c r="BF152">
        <v>-3</v>
      </c>
      <c r="BG152">
        <v>-3</v>
      </c>
      <c r="BH152">
        <v>-3</v>
      </c>
      <c r="BI152">
        <v>-3</v>
      </c>
      <c r="BM152" s="13" t="s">
        <v>541</v>
      </c>
      <c r="BN152">
        <f t="shared" si="104"/>
        <v>-105.25</v>
      </c>
      <c r="BO152">
        <f t="shared" si="105"/>
        <v>-137.75</v>
      </c>
      <c r="BP152">
        <f t="shared" si="106"/>
        <v>-177.25</v>
      </c>
      <c r="BQ152">
        <f t="shared" si="107"/>
        <v>-214</v>
      </c>
      <c r="BR152">
        <f t="shared" si="108"/>
        <v>-241.75</v>
      </c>
      <c r="BS152">
        <f t="shared" si="109"/>
        <v>-264.5</v>
      </c>
      <c r="BT152">
        <f t="shared" si="126"/>
        <v>-288.75</v>
      </c>
      <c r="BU152">
        <f t="shared" si="127"/>
        <v>-309.25</v>
      </c>
      <c r="BV152">
        <f t="shared" si="110"/>
        <v>-332</v>
      </c>
      <c r="BW152">
        <f t="shared" si="111"/>
        <v>-351</v>
      </c>
      <c r="BX152">
        <f t="shared" si="128"/>
        <v>-371</v>
      </c>
      <c r="BY152">
        <f t="shared" si="112"/>
        <v>-384.5</v>
      </c>
      <c r="BZ152" s="13" t="s">
        <v>541</v>
      </c>
      <c r="CA152">
        <f t="shared" si="113"/>
        <v>-5.79</v>
      </c>
      <c r="CC152" s="17">
        <f t="shared" si="114"/>
        <v>0.98825558257793533</v>
      </c>
      <c r="CS152" s="13" t="s">
        <v>540</v>
      </c>
      <c r="CT152" s="18">
        <v>3979</v>
      </c>
      <c r="CU152" s="19">
        <v>5024</v>
      </c>
      <c r="CV152" s="20">
        <v>5919</v>
      </c>
      <c r="CW152" s="20">
        <v>6666</v>
      </c>
      <c r="CX152" s="20">
        <v>7277</v>
      </c>
      <c r="CY152" s="20">
        <v>8115</v>
      </c>
      <c r="CZ152" s="20">
        <v>8768</v>
      </c>
      <c r="DA152" s="20">
        <v>9391</v>
      </c>
      <c r="DB152" s="20">
        <v>9942</v>
      </c>
      <c r="DC152" s="20">
        <v>10531</v>
      </c>
      <c r="DD152" s="20">
        <v>10879</v>
      </c>
      <c r="DE152" s="21">
        <v>11232</v>
      </c>
      <c r="DI152" s="13" t="s">
        <v>540</v>
      </c>
      <c r="DJ152">
        <f t="shared" si="129"/>
        <v>3396.75</v>
      </c>
      <c r="DK152">
        <f t="shared" si="130"/>
        <v>4352</v>
      </c>
      <c r="DL152">
        <f t="shared" si="131"/>
        <v>5163.25</v>
      </c>
      <c r="DM152">
        <f t="shared" si="132"/>
        <v>5836.25</v>
      </c>
      <c r="DN152">
        <f t="shared" si="133"/>
        <v>6371.25</v>
      </c>
      <c r="DO152">
        <f t="shared" si="134"/>
        <v>7158.25</v>
      </c>
      <c r="DP152">
        <f t="shared" si="143"/>
        <v>7768</v>
      </c>
      <c r="DQ152">
        <f t="shared" si="144"/>
        <v>8338.5</v>
      </c>
      <c r="DR152">
        <f t="shared" si="135"/>
        <v>8839.5</v>
      </c>
      <c r="DS152">
        <f t="shared" si="136"/>
        <v>9395.5</v>
      </c>
      <c r="DT152">
        <f t="shared" si="145"/>
        <v>9703.5</v>
      </c>
      <c r="DU152">
        <f t="shared" si="137"/>
        <v>10017.75</v>
      </c>
      <c r="DV152" s="13" t="s">
        <v>540</v>
      </c>
      <c r="DW152">
        <f t="shared" si="138"/>
        <v>130.4</v>
      </c>
      <c r="DY152" s="17">
        <f t="shared" si="139"/>
        <v>0.99491942890149421</v>
      </c>
    </row>
    <row r="153" spans="1:129" x14ac:dyDescent="0.25">
      <c r="A153" s="13" t="s">
        <v>541</v>
      </c>
      <c r="B153">
        <v>803</v>
      </c>
      <c r="C153">
        <v>887</v>
      </c>
      <c r="D153">
        <v>1135</v>
      </c>
      <c r="E153">
        <v>1408</v>
      </c>
      <c r="F153">
        <v>1777</v>
      </c>
      <c r="G153">
        <v>2188</v>
      </c>
      <c r="H153">
        <v>2567</v>
      </c>
      <c r="I153">
        <v>2939</v>
      </c>
      <c r="J153">
        <v>3267</v>
      </c>
      <c r="K153">
        <v>3617</v>
      </c>
      <c r="L153">
        <v>3848</v>
      </c>
      <c r="M153">
        <v>4148</v>
      </c>
      <c r="Q153" s="13" t="s">
        <v>541</v>
      </c>
      <c r="R153">
        <f t="shared" si="115"/>
        <v>220.75</v>
      </c>
      <c r="S153">
        <f t="shared" si="116"/>
        <v>215</v>
      </c>
      <c r="T153">
        <f t="shared" si="117"/>
        <v>379.25</v>
      </c>
      <c r="U153">
        <f t="shared" si="118"/>
        <v>578.25</v>
      </c>
      <c r="V153">
        <f t="shared" si="119"/>
        <v>871.25</v>
      </c>
      <c r="W153">
        <f t="shared" si="120"/>
        <v>1231.25</v>
      </c>
      <c r="X153">
        <f t="shared" si="140"/>
        <v>1567</v>
      </c>
      <c r="Y153">
        <f t="shared" si="141"/>
        <v>1886.5</v>
      </c>
      <c r="Z153">
        <f t="shared" si="121"/>
        <v>2164.5</v>
      </c>
      <c r="AA153">
        <f t="shared" si="122"/>
        <v>2481.5</v>
      </c>
      <c r="AB153">
        <f t="shared" si="142"/>
        <v>2672.5</v>
      </c>
      <c r="AC153">
        <f t="shared" si="123"/>
        <v>2933.75</v>
      </c>
      <c r="AD153" s="13" t="s">
        <v>541</v>
      </c>
      <c r="AE153">
        <f t="shared" si="124"/>
        <v>56.98</v>
      </c>
      <c r="AG153" s="17">
        <f t="shared" si="125"/>
        <v>0.98419645125246513</v>
      </c>
      <c r="AW153" s="13" t="s">
        <v>542</v>
      </c>
      <c r="AX153">
        <v>-1</v>
      </c>
      <c r="AY153">
        <v>-2</v>
      </c>
      <c r="AZ153">
        <v>-3</v>
      </c>
      <c r="BA153">
        <v>-3</v>
      </c>
      <c r="BB153">
        <v>-2</v>
      </c>
      <c r="BC153">
        <v>-3</v>
      </c>
      <c r="BD153">
        <v>-3</v>
      </c>
      <c r="BE153">
        <v>-3</v>
      </c>
      <c r="BF153">
        <v>-2</v>
      </c>
      <c r="BG153">
        <v>-3</v>
      </c>
      <c r="BH153">
        <v>-3</v>
      </c>
      <c r="BI153">
        <v>-3</v>
      </c>
      <c r="BM153" s="13" t="s">
        <v>542</v>
      </c>
      <c r="BN153">
        <f t="shared" si="104"/>
        <v>-105.25</v>
      </c>
      <c r="BO153">
        <f t="shared" si="105"/>
        <v>-137.75</v>
      </c>
      <c r="BP153">
        <f t="shared" si="106"/>
        <v>-178.25</v>
      </c>
      <c r="BQ153">
        <f t="shared" si="107"/>
        <v>-215</v>
      </c>
      <c r="BR153">
        <f t="shared" si="108"/>
        <v>-241.75</v>
      </c>
      <c r="BS153">
        <f t="shared" si="109"/>
        <v>-265.5</v>
      </c>
      <c r="BT153">
        <f t="shared" si="126"/>
        <v>-289.75</v>
      </c>
      <c r="BU153">
        <f t="shared" si="127"/>
        <v>-309.25</v>
      </c>
      <c r="BV153">
        <f t="shared" si="110"/>
        <v>-331</v>
      </c>
      <c r="BW153">
        <f t="shared" si="111"/>
        <v>-351</v>
      </c>
      <c r="BX153">
        <f t="shared" si="128"/>
        <v>-371</v>
      </c>
      <c r="BY153">
        <f t="shared" si="112"/>
        <v>-384.5</v>
      </c>
      <c r="BZ153" s="13" t="s">
        <v>542</v>
      </c>
      <c r="CA153">
        <f t="shared" si="113"/>
        <v>-5.77</v>
      </c>
      <c r="CC153" s="17">
        <f t="shared" si="114"/>
        <v>0.98937311481255874</v>
      </c>
      <c r="CS153" s="13" t="s">
        <v>541</v>
      </c>
      <c r="CT153" s="18">
        <v>4266</v>
      </c>
      <c r="CU153" s="19">
        <v>5491</v>
      </c>
      <c r="CV153" s="20">
        <v>6607</v>
      </c>
      <c r="CW153" s="20">
        <v>7619</v>
      </c>
      <c r="CX153" s="20">
        <v>8660</v>
      </c>
      <c r="CY153" s="20">
        <v>9751</v>
      </c>
      <c r="CZ153" s="20">
        <v>10871</v>
      </c>
      <c r="DA153" s="20">
        <v>12057</v>
      </c>
      <c r="DB153" s="20">
        <v>13298</v>
      </c>
      <c r="DC153" s="20">
        <v>14628</v>
      </c>
      <c r="DD153" s="20">
        <v>16052</v>
      </c>
      <c r="DE153" s="21">
        <v>17487</v>
      </c>
      <c r="DI153" s="13" t="s">
        <v>541</v>
      </c>
      <c r="DJ153">
        <f t="shared" si="129"/>
        <v>3683.75</v>
      </c>
      <c r="DK153">
        <f t="shared" si="130"/>
        <v>4819</v>
      </c>
      <c r="DL153">
        <f t="shared" si="131"/>
        <v>5851.25</v>
      </c>
      <c r="DM153">
        <f t="shared" si="132"/>
        <v>6789.25</v>
      </c>
      <c r="DN153">
        <f t="shared" si="133"/>
        <v>7754.25</v>
      </c>
      <c r="DO153">
        <f t="shared" si="134"/>
        <v>8794.25</v>
      </c>
      <c r="DP153">
        <f t="shared" si="143"/>
        <v>9871</v>
      </c>
      <c r="DQ153">
        <f t="shared" si="144"/>
        <v>11004.5</v>
      </c>
      <c r="DR153">
        <f t="shared" si="135"/>
        <v>12195.5</v>
      </c>
      <c r="DS153">
        <f t="shared" si="136"/>
        <v>13492.5</v>
      </c>
      <c r="DT153">
        <f t="shared" si="145"/>
        <v>14876.5</v>
      </c>
      <c r="DU153">
        <f t="shared" si="137"/>
        <v>16272.75</v>
      </c>
      <c r="DV153" s="13" t="s">
        <v>541</v>
      </c>
      <c r="DW153">
        <f t="shared" si="138"/>
        <v>195.88</v>
      </c>
      <c r="DY153" s="17">
        <f t="shared" si="139"/>
        <v>0.99943398797792316</v>
      </c>
    </row>
    <row r="154" spans="1:129" x14ac:dyDescent="0.25">
      <c r="A154" s="13" t="s">
        <v>542</v>
      </c>
      <c r="B154">
        <v>-1</v>
      </c>
      <c r="C154">
        <v>0</v>
      </c>
      <c r="D154">
        <v>0</v>
      </c>
      <c r="E154">
        <v>0</v>
      </c>
      <c r="F154">
        <v>0</v>
      </c>
      <c r="G154">
        <v>1</v>
      </c>
      <c r="H154">
        <v>0</v>
      </c>
      <c r="I154">
        <v>0</v>
      </c>
      <c r="J154">
        <v>1</v>
      </c>
      <c r="K154">
        <v>0</v>
      </c>
      <c r="L154">
        <v>0</v>
      </c>
      <c r="M154">
        <v>0</v>
      </c>
      <c r="Q154" s="13" t="s">
        <v>542</v>
      </c>
      <c r="R154">
        <f t="shared" si="115"/>
        <v>-583.25</v>
      </c>
      <c r="S154">
        <f t="shared" si="116"/>
        <v>-672</v>
      </c>
      <c r="T154">
        <f t="shared" si="117"/>
        <v>-755.75</v>
      </c>
      <c r="U154">
        <f t="shared" si="118"/>
        <v>-829.75</v>
      </c>
      <c r="V154">
        <f t="shared" si="119"/>
        <v>-905.75</v>
      </c>
      <c r="W154">
        <f t="shared" si="120"/>
        <v>-955.75</v>
      </c>
      <c r="X154">
        <f t="shared" si="140"/>
        <v>-1000</v>
      </c>
      <c r="Y154">
        <f t="shared" si="141"/>
        <v>-1052.5</v>
      </c>
      <c r="Z154">
        <f t="shared" si="121"/>
        <v>-1101.5</v>
      </c>
      <c r="AA154">
        <f t="shared" si="122"/>
        <v>-1135.5</v>
      </c>
      <c r="AB154">
        <f t="shared" si="142"/>
        <v>-1175.5</v>
      </c>
      <c r="AC154">
        <f t="shared" si="123"/>
        <v>-1214.25</v>
      </c>
      <c r="AD154" s="13" t="s">
        <v>542</v>
      </c>
      <c r="AE154">
        <f t="shared" si="124"/>
        <v>-13.52</v>
      </c>
      <c r="AG154" s="17">
        <f t="shared" si="125"/>
        <v>0.99204584925321326</v>
      </c>
      <c r="AW154" s="13" t="s">
        <v>543</v>
      </c>
      <c r="AX154">
        <v>-1</v>
      </c>
      <c r="AY154">
        <v>-2</v>
      </c>
      <c r="AZ154">
        <v>-2</v>
      </c>
      <c r="BA154">
        <v>-2</v>
      </c>
      <c r="BB154">
        <v>-2</v>
      </c>
      <c r="BC154">
        <v>-3</v>
      </c>
      <c r="BD154">
        <v>-3</v>
      </c>
      <c r="BE154">
        <v>-3</v>
      </c>
      <c r="BF154">
        <v>-3</v>
      </c>
      <c r="BG154">
        <v>-3</v>
      </c>
      <c r="BH154">
        <v>-3</v>
      </c>
      <c r="BI154">
        <v>-3</v>
      </c>
      <c r="BM154" s="13" t="s">
        <v>543</v>
      </c>
      <c r="BN154">
        <f t="shared" si="104"/>
        <v>-105.25</v>
      </c>
      <c r="BO154">
        <f t="shared" si="105"/>
        <v>-137.75</v>
      </c>
      <c r="BP154">
        <f t="shared" si="106"/>
        <v>-177.25</v>
      </c>
      <c r="BQ154">
        <f t="shared" si="107"/>
        <v>-214</v>
      </c>
      <c r="BR154">
        <f t="shared" si="108"/>
        <v>-241.75</v>
      </c>
      <c r="BS154">
        <f t="shared" si="109"/>
        <v>-265.5</v>
      </c>
      <c r="BT154">
        <f t="shared" si="126"/>
        <v>-289.75</v>
      </c>
      <c r="BU154">
        <f t="shared" si="127"/>
        <v>-309.25</v>
      </c>
      <c r="BV154">
        <f t="shared" si="110"/>
        <v>-332</v>
      </c>
      <c r="BW154">
        <f t="shared" si="111"/>
        <v>-351</v>
      </c>
      <c r="BX154">
        <f t="shared" si="128"/>
        <v>-371</v>
      </c>
      <c r="BY154">
        <f t="shared" si="112"/>
        <v>-384.5</v>
      </c>
      <c r="BZ154" s="13" t="s">
        <v>543</v>
      </c>
      <c r="CA154">
        <f t="shared" si="113"/>
        <v>-5.85</v>
      </c>
      <c r="CC154" s="17">
        <f t="shared" si="114"/>
        <v>0.98993361391938228</v>
      </c>
      <c r="CS154" s="13" t="s">
        <v>542</v>
      </c>
      <c r="CT154" s="18">
        <v>20</v>
      </c>
      <c r="CU154" s="19">
        <v>20</v>
      </c>
      <c r="CV154" s="20">
        <v>21</v>
      </c>
      <c r="CW154" s="20">
        <v>20</v>
      </c>
      <c r="CX154" s="20">
        <v>20</v>
      </c>
      <c r="CY154" s="20">
        <v>20</v>
      </c>
      <c r="CZ154" s="20">
        <v>19</v>
      </c>
      <c r="DA154" s="20">
        <v>24</v>
      </c>
      <c r="DB154" s="20">
        <v>19</v>
      </c>
      <c r="DC154" s="20">
        <v>18</v>
      </c>
      <c r="DD154" s="20">
        <v>23</v>
      </c>
      <c r="DE154" s="21">
        <v>18</v>
      </c>
      <c r="DI154" s="13" t="s">
        <v>542</v>
      </c>
      <c r="DJ154">
        <f t="shared" si="129"/>
        <v>-562.25</v>
      </c>
      <c r="DK154">
        <f t="shared" si="130"/>
        <v>-652</v>
      </c>
      <c r="DL154">
        <f t="shared" si="131"/>
        <v>-734.75</v>
      </c>
      <c r="DM154">
        <f t="shared" si="132"/>
        <v>-809.75</v>
      </c>
      <c r="DN154">
        <f t="shared" si="133"/>
        <v>-885.75</v>
      </c>
      <c r="DO154">
        <f t="shared" si="134"/>
        <v>-936.75</v>
      </c>
      <c r="DP154">
        <f t="shared" si="143"/>
        <v>-981</v>
      </c>
      <c r="DQ154">
        <f t="shared" si="144"/>
        <v>-1028.5</v>
      </c>
      <c r="DR154">
        <f t="shared" si="135"/>
        <v>-1083.5</v>
      </c>
      <c r="DS154">
        <f t="shared" si="136"/>
        <v>-1117.5</v>
      </c>
      <c r="DT154">
        <f t="shared" si="145"/>
        <v>-1152.5</v>
      </c>
      <c r="DU154">
        <f t="shared" si="137"/>
        <v>-1196.25</v>
      </c>
      <c r="DV154" s="13" t="s">
        <v>542</v>
      </c>
      <c r="DW154">
        <f t="shared" si="138"/>
        <v>-13.64</v>
      </c>
      <c r="DY154" s="17">
        <f t="shared" si="139"/>
        <v>0.9924127336348898</v>
      </c>
    </row>
    <row r="155" spans="1:129" x14ac:dyDescent="0.25">
      <c r="A155" s="13" t="s">
        <v>543</v>
      </c>
      <c r="B155">
        <v>0</v>
      </c>
      <c r="C155">
        <v>1</v>
      </c>
      <c r="D155">
        <v>1</v>
      </c>
      <c r="E155">
        <v>0</v>
      </c>
      <c r="F155">
        <v>1</v>
      </c>
      <c r="G155">
        <v>0</v>
      </c>
      <c r="H155">
        <v>1</v>
      </c>
      <c r="I155">
        <v>1</v>
      </c>
      <c r="J155">
        <v>0</v>
      </c>
      <c r="K155">
        <v>0</v>
      </c>
      <c r="L155">
        <v>1</v>
      </c>
      <c r="M155">
        <v>1</v>
      </c>
      <c r="Q155" s="13" t="s">
        <v>543</v>
      </c>
      <c r="R155">
        <f t="shared" si="115"/>
        <v>-582.25</v>
      </c>
      <c r="S155">
        <f t="shared" si="116"/>
        <v>-671</v>
      </c>
      <c r="T155">
        <f t="shared" si="117"/>
        <v>-754.75</v>
      </c>
      <c r="U155">
        <f t="shared" si="118"/>
        <v>-829.75</v>
      </c>
      <c r="V155">
        <f t="shared" si="119"/>
        <v>-904.75</v>
      </c>
      <c r="W155">
        <f t="shared" si="120"/>
        <v>-956.75</v>
      </c>
      <c r="X155">
        <f t="shared" si="140"/>
        <v>-999</v>
      </c>
      <c r="Y155">
        <f t="shared" si="141"/>
        <v>-1051.5</v>
      </c>
      <c r="Z155">
        <f t="shared" si="121"/>
        <v>-1102.5</v>
      </c>
      <c r="AA155">
        <f t="shared" si="122"/>
        <v>-1135.5</v>
      </c>
      <c r="AB155">
        <f t="shared" si="142"/>
        <v>-1174.5</v>
      </c>
      <c r="AC155">
        <f t="shared" si="123"/>
        <v>-1213.25</v>
      </c>
      <c r="AD155" s="13" t="s">
        <v>543</v>
      </c>
      <c r="AE155">
        <f t="shared" si="124"/>
        <v>-13.62</v>
      </c>
      <c r="AG155" s="17">
        <f t="shared" si="125"/>
        <v>0.99320248000257028</v>
      </c>
      <c r="AW155" s="13" t="s">
        <v>544</v>
      </c>
      <c r="AX155">
        <v>154</v>
      </c>
      <c r="AY155">
        <v>191</v>
      </c>
      <c r="AZ155">
        <v>244</v>
      </c>
      <c r="BA155">
        <v>319</v>
      </c>
      <c r="BB155">
        <v>407</v>
      </c>
      <c r="BC155">
        <v>464</v>
      </c>
      <c r="BD155">
        <v>528</v>
      </c>
      <c r="BE155">
        <v>607</v>
      </c>
      <c r="BF155">
        <v>687</v>
      </c>
      <c r="BG155">
        <v>770</v>
      </c>
      <c r="BH155">
        <v>851</v>
      </c>
      <c r="BI155">
        <v>932</v>
      </c>
      <c r="BM155" s="13" t="s">
        <v>544</v>
      </c>
      <c r="BN155">
        <f t="shared" si="104"/>
        <v>49.75</v>
      </c>
      <c r="BO155">
        <f t="shared" si="105"/>
        <v>55.25</v>
      </c>
      <c r="BP155">
        <f t="shared" si="106"/>
        <v>68.75</v>
      </c>
      <c r="BQ155">
        <f t="shared" si="107"/>
        <v>107</v>
      </c>
      <c r="BR155">
        <f t="shared" si="108"/>
        <v>167.25</v>
      </c>
      <c r="BS155">
        <f t="shared" si="109"/>
        <v>201.5</v>
      </c>
      <c r="BT155">
        <f t="shared" si="126"/>
        <v>241.25</v>
      </c>
      <c r="BU155">
        <f t="shared" si="127"/>
        <v>300.75</v>
      </c>
      <c r="BV155">
        <f t="shared" si="110"/>
        <v>358</v>
      </c>
      <c r="BW155">
        <f t="shared" si="111"/>
        <v>422</v>
      </c>
      <c r="BX155">
        <f t="shared" si="128"/>
        <v>483</v>
      </c>
      <c r="BY155">
        <f t="shared" si="112"/>
        <v>550.5</v>
      </c>
      <c r="BZ155" s="13" t="s">
        <v>544</v>
      </c>
      <c r="CA155">
        <f t="shared" si="113"/>
        <v>9.17</v>
      </c>
      <c r="CC155" s="17">
        <f t="shared" si="114"/>
        <v>0.98878678307904888</v>
      </c>
      <c r="CS155" s="13" t="s">
        <v>543</v>
      </c>
      <c r="CT155" s="18">
        <v>21</v>
      </c>
      <c r="CU155" s="19">
        <v>21</v>
      </c>
      <c r="CV155" s="20">
        <v>21</v>
      </c>
      <c r="CW155" s="20">
        <v>20</v>
      </c>
      <c r="CX155" s="20">
        <v>16</v>
      </c>
      <c r="CY155" s="20">
        <v>21</v>
      </c>
      <c r="CZ155" s="20">
        <v>19</v>
      </c>
      <c r="DA155" s="20">
        <v>21</v>
      </c>
      <c r="DB155" s="20">
        <v>24</v>
      </c>
      <c r="DC155" s="20">
        <v>23</v>
      </c>
      <c r="DD155" s="20">
        <v>22</v>
      </c>
      <c r="DE155" s="21">
        <v>22</v>
      </c>
      <c r="DI155" s="13" t="s">
        <v>543</v>
      </c>
      <c r="DJ155">
        <f t="shared" si="129"/>
        <v>-561.25</v>
      </c>
      <c r="DK155">
        <f t="shared" si="130"/>
        <v>-651</v>
      </c>
      <c r="DL155">
        <f t="shared" si="131"/>
        <v>-734.75</v>
      </c>
      <c r="DM155">
        <f t="shared" si="132"/>
        <v>-809.75</v>
      </c>
      <c r="DN155">
        <f t="shared" si="133"/>
        <v>-889.75</v>
      </c>
      <c r="DO155">
        <f t="shared" si="134"/>
        <v>-935.75</v>
      </c>
      <c r="DP155">
        <f t="shared" si="143"/>
        <v>-981</v>
      </c>
      <c r="DQ155">
        <f t="shared" si="144"/>
        <v>-1031.5</v>
      </c>
      <c r="DR155">
        <f t="shared" si="135"/>
        <v>-1078.5</v>
      </c>
      <c r="DS155">
        <f t="shared" si="136"/>
        <v>-1112.5</v>
      </c>
      <c r="DT155">
        <f t="shared" si="145"/>
        <v>-1153.5</v>
      </c>
      <c r="DU155">
        <f t="shared" si="137"/>
        <v>-1192.25</v>
      </c>
      <c r="DV155" s="13" t="s">
        <v>543</v>
      </c>
      <c r="DW155">
        <f t="shared" si="138"/>
        <v>-13.66</v>
      </c>
      <c r="DY155" s="17">
        <f t="shared" si="139"/>
        <v>0.98787416748726742</v>
      </c>
    </row>
    <row r="156" spans="1:129" x14ac:dyDescent="0.25">
      <c r="A156" s="13" t="s">
        <v>544</v>
      </c>
      <c r="B156">
        <v>775</v>
      </c>
      <c r="C156">
        <v>1074</v>
      </c>
      <c r="D156">
        <v>1485</v>
      </c>
      <c r="E156">
        <v>1935</v>
      </c>
      <c r="F156">
        <v>2434</v>
      </c>
      <c r="G156">
        <v>2881</v>
      </c>
      <c r="H156">
        <v>3338</v>
      </c>
      <c r="I156">
        <v>3699</v>
      </c>
      <c r="J156">
        <v>4109</v>
      </c>
      <c r="K156">
        <v>4375</v>
      </c>
      <c r="L156">
        <v>4669</v>
      </c>
      <c r="M156">
        <v>4895</v>
      </c>
      <c r="Q156" s="13" t="s">
        <v>544</v>
      </c>
      <c r="R156">
        <f t="shared" si="115"/>
        <v>192.75</v>
      </c>
      <c r="S156">
        <f t="shared" si="116"/>
        <v>402</v>
      </c>
      <c r="T156">
        <f t="shared" si="117"/>
        <v>729.25</v>
      </c>
      <c r="U156">
        <f t="shared" si="118"/>
        <v>1105.25</v>
      </c>
      <c r="V156">
        <f t="shared" si="119"/>
        <v>1528.25</v>
      </c>
      <c r="W156">
        <f t="shared" si="120"/>
        <v>1924.25</v>
      </c>
      <c r="X156">
        <f t="shared" si="140"/>
        <v>2338</v>
      </c>
      <c r="Y156">
        <f t="shared" si="141"/>
        <v>2646.5</v>
      </c>
      <c r="Z156">
        <f t="shared" si="121"/>
        <v>3006.5</v>
      </c>
      <c r="AA156">
        <f t="shared" si="122"/>
        <v>3239.5</v>
      </c>
      <c r="AB156">
        <f t="shared" si="142"/>
        <v>3493.5</v>
      </c>
      <c r="AC156">
        <f t="shared" si="123"/>
        <v>3680.75</v>
      </c>
      <c r="AD156" s="13" t="s">
        <v>544</v>
      </c>
      <c r="AE156">
        <f t="shared" si="124"/>
        <v>80.16</v>
      </c>
      <c r="AG156" s="17">
        <f t="shared" si="125"/>
        <v>0.99953482989184583</v>
      </c>
      <c r="AW156" s="13" t="s">
        <v>545</v>
      </c>
      <c r="AX156">
        <v>147</v>
      </c>
      <c r="AY156">
        <v>179</v>
      </c>
      <c r="AZ156">
        <v>226</v>
      </c>
      <c r="BA156">
        <v>285</v>
      </c>
      <c r="BB156">
        <v>363</v>
      </c>
      <c r="BC156">
        <v>419</v>
      </c>
      <c r="BD156">
        <v>474</v>
      </c>
      <c r="BE156">
        <v>536</v>
      </c>
      <c r="BF156">
        <v>599</v>
      </c>
      <c r="BG156">
        <v>663</v>
      </c>
      <c r="BH156">
        <v>730</v>
      </c>
      <c r="BI156">
        <v>810</v>
      </c>
      <c r="BM156" s="13" t="s">
        <v>545</v>
      </c>
      <c r="BN156">
        <f t="shared" si="104"/>
        <v>42.75</v>
      </c>
      <c r="BO156">
        <f t="shared" si="105"/>
        <v>43.25</v>
      </c>
      <c r="BP156">
        <f t="shared" si="106"/>
        <v>50.75</v>
      </c>
      <c r="BQ156">
        <f t="shared" si="107"/>
        <v>73</v>
      </c>
      <c r="BR156">
        <f t="shared" si="108"/>
        <v>123.25</v>
      </c>
      <c r="BS156">
        <f t="shared" si="109"/>
        <v>156.5</v>
      </c>
      <c r="BT156">
        <f t="shared" si="126"/>
        <v>187.25</v>
      </c>
      <c r="BU156">
        <f t="shared" si="127"/>
        <v>229.75</v>
      </c>
      <c r="BV156">
        <f t="shared" si="110"/>
        <v>270</v>
      </c>
      <c r="BW156">
        <f t="shared" si="111"/>
        <v>315</v>
      </c>
      <c r="BX156">
        <f t="shared" si="128"/>
        <v>362</v>
      </c>
      <c r="BY156">
        <f t="shared" si="112"/>
        <v>428.5</v>
      </c>
      <c r="BZ156" s="13" t="s">
        <v>545</v>
      </c>
      <c r="CA156">
        <f t="shared" si="113"/>
        <v>7.35</v>
      </c>
      <c r="CC156" s="17">
        <f t="shared" si="114"/>
        <v>0.98089860098593706</v>
      </c>
      <c r="CS156" s="13" t="s">
        <v>544</v>
      </c>
      <c r="CT156" s="18">
        <v>4001</v>
      </c>
      <c r="CU156" s="19">
        <v>4988</v>
      </c>
      <c r="CV156" s="20">
        <v>5932</v>
      </c>
      <c r="CW156" s="20">
        <v>6861</v>
      </c>
      <c r="CX156" s="20">
        <v>7829</v>
      </c>
      <c r="CY156" s="20">
        <v>9629</v>
      </c>
      <c r="CZ156" s="20">
        <v>10819</v>
      </c>
      <c r="DA156" s="20">
        <v>12058</v>
      </c>
      <c r="DB156" s="20">
        <v>13305</v>
      </c>
      <c r="DC156" s="20">
        <v>14689</v>
      </c>
      <c r="DD156" s="20">
        <v>16113</v>
      </c>
      <c r="DE156" s="21">
        <v>17571</v>
      </c>
      <c r="DI156" s="13" t="s">
        <v>544</v>
      </c>
      <c r="DJ156">
        <f t="shared" si="129"/>
        <v>3418.75</v>
      </c>
      <c r="DK156">
        <f t="shared" si="130"/>
        <v>4316</v>
      </c>
      <c r="DL156">
        <f t="shared" si="131"/>
        <v>5176.25</v>
      </c>
      <c r="DM156">
        <f t="shared" si="132"/>
        <v>6031.25</v>
      </c>
      <c r="DN156">
        <f t="shared" si="133"/>
        <v>6923.25</v>
      </c>
      <c r="DO156">
        <f t="shared" si="134"/>
        <v>8672.25</v>
      </c>
      <c r="DP156">
        <f t="shared" si="143"/>
        <v>9819</v>
      </c>
      <c r="DQ156">
        <f t="shared" si="144"/>
        <v>11005.5</v>
      </c>
      <c r="DR156">
        <f t="shared" si="135"/>
        <v>12202.5</v>
      </c>
      <c r="DS156">
        <f t="shared" si="136"/>
        <v>13553.5</v>
      </c>
      <c r="DT156">
        <f t="shared" si="145"/>
        <v>14937.5</v>
      </c>
      <c r="DU156">
        <f t="shared" si="137"/>
        <v>16356.75</v>
      </c>
      <c r="DV156" s="13" t="s">
        <v>544</v>
      </c>
      <c r="DW156">
        <f t="shared" si="138"/>
        <v>227.6</v>
      </c>
      <c r="DY156" s="17">
        <f t="shared" si="139"/>
        <v>0.96520476775577368</v>
      </c>
    </row>
    <row r="157" spans="1:129" x14ac:dyDescent="0.25">
      <c r="A157" s="13" t="s">
        <v>545</v>
      </c>
      <c r="B157">
        <v>743</v>
      </c>
      <c r="C157">
        <v>948</v>
      </c>
      <c r="D157">
        <v>1224</v>
      </c>
      <c r="E157">
        <v>1603</v>
      </c>
      <c r="F157">
        <v>2039</v>
      </c>
      <c r="G157">
        <v>2477</v>
      </c>
      <c r="H157">
        <v>2918</v>
      </c>
      <c r="I157">
        <v>3287</v>
      </c>
      <c r="J157">
        <v>3692</v>
      </c>
      <c r="K157">
        <v>3861</v>
      </c>
      <c r="L157">
        <v>4282</v>
      </c>
      <c r="M157">
        <v>4508</v>
      </c>
      <c r="Q157" s="13" t="s">
        <v>545</v>
      </c>
      <c r="R157">
        <f t="shared" si="115"/>
        <v>160.75</v>
      </c>
      <c r="S157">
        <f t="shared" si="116"/>
        <v>276</v>
      </c>
      <c r="T157">
        <f t="shared" si="117"/>
        <v>468.25</v>
      </c>
      <c r="U157">
        <f t="shared" si="118"/>
        <v>773.25</v>
      </c>
      <c r="V157">
        <f t="shared" si="119"/>
        <v>1133.25</v>
      </c>
      <c r="W157">
        <f t="shared" si="120"/>
        <v>1520.25</v>
      </c>
      <c r="X157">
        <f t="shared" si="140"/>
        <v>1918</v>
      </c>
      <c r="Y157">
        <f t="shared" si="141"/>
        <v>2234.5</v>
      </c>
      <c r="Z157">
        <f t="shared" si="121"/>
        <v>2589.5</v>
      </c>
      <c r="AA157">
        <f t="shared" si="122"/>
        <v>2725.5</v>
      </c>
      <c r="AB157">
        <f t="shared" si="142"/>
        <v>3106.5</v>
      </c>
      <c r="AC157">
        <f t="shared" si="123"/>
        <v>3293.75</v>
      </c>
      <c r="AD157" s="13" t="s">
        <v>545</v>
      </c>
      <c r="AE157">
        <f t="shared" si="124"/>
        <v>70.319999999999993</v>
      </c>
      <c r="AG157" s="17">
        <f t="shared" si="125"/>
        <v>0.99722473634027242</v>
      </c>
      <c r="AW157" s="13" t="s">
        <v>546</v>
      </c>
      <c r="AX157">
        <v>153</v>
      </c>
      <c r="AY157">
        <v>165</v>
      </c>
      <c r="AZ157">
        <v>197</v>
      </c>
      <c r="BA157">
        <v>236</v>
      </c>
      <c r="BB157">
        <v>269</v>
      </c>
      <c r="BC157">
        <v>297</v>
      </c>
      <c r="BD157">
        <v>317</v>
      </c>
      <c r="BE157">
        <v>347</v>
      </c>
      <c r="BF157">
        <v>379</v>
      </c>
      <c r="BG157">
        <v>409</v>
      </c>
      <c r="BH157">
        <v>446</v>
      </c>
      <c r="BI157">
        <v>476</v>
      </c>
      <c r="BM157" s="13" t="s">
        <v>546</v>
      </c>
      <c r="BN157">
        <f t="shared" si="104"/>
        <v>48.75</v>
      </c>
      <c r="BO157">
        <f t="shared" si="105"/>
        <v>29.25</v>
      </c>
      <c r="BP157">
        <f t="shared" si="106"/>
        <v>21.75</v>
      </c>
      <c r="BQ157">
        <f t="shared" si="107"/>
        <v>24</v>
      </c>
      <c r="BR157">
        <f t="shared" si="108"/>
        <v>29.25</v>
      </c>
      <c r="BS157">
        <f t="shared" si="109"/>
        <v>34.5</v>
      </c>
      <c r="BT157">
        <f t="shared" si="126"/>
        <v>30.25</v>
      </c>
      <c r="BU157">
        <f t="shared" si="127"/>
        <v>40.75</v>
      </c>
      <c r="BV157">
        <f t="shared" si="110"/>
        <v>50</v>
      </c>
      <c r="BW157">
        <f t="shared" si="111"/>
        <v>61</v>
      </c>
      <c r="BX157">
        <f t="shared" si="128"/>
        <v>78</v>
      </c>
      <c r="BY157">
        <f t="shared" si="112"/>
        <v>94.5</v>
      </c>
      <c r="BZ157" s="13" t="s">
        <v>546</v>
      </c>
      <c r="CA157">
        <f t="shared" si="113"/>
        <v>0.87</v>
      </c>
      <c r="CC157" s="17">
        <f t="shared" si="114"/>
        <v>0.97225433526011562</v>
      </c>
      <c r="CS157" s="13" t="s">
        <v>545</v>
      </c>
      <c r="CT157" s="18">
        <v>3891</v>
      </c>
      <c r="CU157" s="19">
        <v>4782</v>
      </c>
      <c r="CV157" s="20">
        <v>5610</v>
      </c>
      <c r="CW157" s="20">
        <v>6378</v>
      </c>
      <c r="CX157" s="20">
        <v>7191</v>
      </c>
      <c r="CY157" s="20">
        <v>7991</v>
      </c>
      <c r="CZ157" s="20">
        <v>8817</v>
      </c>
      <c r="DA157" s="20">
        <v>9633</v>
      </c>
      <c r="DB157" s="20">
        <v>10540</v>
      </c>
      <c r="DC157" s="20">
        <v>11418</v>
      </c>
      <c r="DD157" s="20">
        <v>12405</v>
      </c>
      <c r="DE157" s="21">
        <v>13315</v>
      </c>
      <c r="DI157" s="13" t="s">
        <v>545</v>
      </c>
      <c r="DJ157">
        <f t="shared" si="129"/>
        <v>3308.75</v>
      </c>
      <c r="DK157">
        <f t="shared" si="130"/>
        <v>4110</v>
      </c>
      <c r="DL157">
        <f t="shared" si="131"/>
        <v>4854.25</v>
      </c>
      <c r="DM157">
        <f t="shared" si="132"/>
        <v>5548.25</v>
      </c>
      <c r="DN157">
        <f t="shared" si="133"/>
        <v>6285.25</v>
      </c>
      <c r="DO157">
        <f t="shared" si="134"/>
        <v>7034.25</v>
      </c>
      <c r="DP157">
        <f t="shared" si="143"/>
        <v>7817</v>
      </c>
      <c r="DQ157">
        <f t="shared" si="144"/>
        <v>8580.5</v>
      </c>
      <c r="DR157">
        <f t="shared" si="135"/>
        <v>9437.5</v>
      </c>
      <c r="DS157">
        <f t="shared" si="136"/>
        <v>10282.5</v>
      </c>
      <c r="DT157">
        <f t="shared" si="145"/>
        <v>11229.5</v>
      </c>
      <c r="DU157">
        <f t="shared" si="137"/>
        <v>12100.75</v>
      </c>
      <c r="DV157" s="13" t="s">
        <v>545</v>
      </c>
      <c r="DW157">
        <f t="shared" si="138"/>
        <v>145.54</v>
      </c>
      <c r="DY157" s="17">
        <f t="shared" si="139"/>
        <v>0.99969632334333558</v>
      </c>
    </row>
    <row r="158" spans="1:129" x14ac:dyDescent="0.25">
      <c r="A158" s="13" t="s">
        <v>546</v>
      </c>
      <c r="B158">
        <v>733</v>
      </c>
      <c r="C158">
        <v>924</v>
      </c>
      <c r="D158">
        <v>1185</v>
      </c>
      <c r="E158">
        <v>1514</v>
      </c>
      <c r="F158">
        <v>1873</v>
      </c>
      <c r="G158">
        <v>2238</v>
      </c>
      <c r="H158">
        <v>2643</v>
      </c>
      <c r="I158">
        <v>3007</v>
      </c>
      <c r="J158">
        <v>3305</v>
      </c>
      <c r="K158">
        <v>3691</v>
      </c>
      <c r="L158">
        <v>3926</v>
      </c>
      <c r="M158">
        <v>4188</v>
      </c>
      <c r="Q158" s="13" t="s">
        <v>546</v>
      </c>
      <c r="R158">
        <f t="shared" si="115"/>
        <v>150.75</v>
      </c>
      <c r="S158">
        <f t="shared" si="116"/>
        <v>252</v>
      </c>
      <c r="T158">
        <f t="shared" si="117"/>
        <v>429.25</v>
      </c>
      <c r="U158">
        <f t="shared" si="118"/>
        <v>684.25</v>
      </c>
      <c r="V158">
        <f t="shared" si="119"/>
        <v>967.25</v>
      </c>
      <c r="W158">
        <f t="shared" si="120"/>
        <v>1281.25</v>
      </c>
      <c r="X158">
        <f t="shared" si="140"/>
        <v>1643</v>
      </c>
      <c r="Y158">
        <f t="shared" si="141"/>
        <v>1954.5</v>
      </c>
      <c r="Z158">
        <f t="shared" si="121"/>
        <v>2202.5</v>
      </c>
      <c r="AA158">
        <f t="shared" si="122"/>
        <v>2555.5</v>
      </c>
      <c r="AB158">
        <f t="shared" si="142"/>
        <v>2750.5</v>
      </c>
      <c r="AC158">
        <f t="shared" si="123"/>
        <v>2973.75</v>
      </c>
      <c r="AD158" s="13" t="s">
        <v>546</v>
      </c>
      <c r="AE158">
        <f t="shared" si="124"/>
        <v>56.78</v>
      </c>
      <c r="AG158" s="17">
        <f t="shared" si="125"/>
        <v>0.99784409090374482</v>
      </c>
      <c r="AW158" s="13" t="s">
        <v>547</v>
      </c>
      <c r="AX158">
        <v>145</v>
      </c>
      <c r="AY158">
        <v>175</v>
      </c>
      <c r="AZ158">
        <v>197</v>
      </c>
      <c r="BA158">
        <v>219</v>
      </c>
      <c r="BB158">
        <v>239</v>
      </c>
      <c r="BC158">
        <v>257</v>
      </c>
      <c r="BD158">
        <v>287</v>
      </c>
      <c r="BE158">
        <v>301</v>
      </c>
      <c r="BF158">
        <v>320</v>
      </c>
      <c r="BG158">
        <v>332</v>
      </c>
      <c r="BH158">
        <v>352</v>
      </c>
      <c r="BI158">
        <v>373</v>
      </c>
      <c r="BM158" s="13" t="s">
        <v>547</v>
      </c>
      <c r="BN158">
        <f t="shared" si="104"/>
        <v>40.75</v>
      </c>
      <c r="BO158">
        <f t="shared" si="105"/>
        <v>39.25</v>
      </c>
      <c r="BP158">
        <f t="shared" si="106"/>
        <v>21.75</v>
      </c>
      <c r="BQ158">
        <f t="shared" si="107"/>
        <v>7</v>
      </c>
      <c r="BR158">
        <f t="shared" si="108"/>
        <v>-0.75</v>
      </c>
      <c r="BS158">
        <f t="shared" si="109"/>
        <v>-5.5</v>
      </c>
      <c r="BT158">
        <f t="shared" si="126"/>
        <v>0.25</v>
      </c>
      <c r="BU158">
        <f t="shared" si="127"/>
        <v>-5.25</v>
      </c>
      <c r="BV158">
        <f t="shared" si="110"/>
        <v>-9</v>
      </c>
      <c r="BW158">
        <f t="shared" si="111"/>
        <v>-16</v>
      </c>
      <c r="BX158">
        <f t="shared" si="128"/>
        <v>-16</v>
      </c>
      <c r="BY158">
        <f t="shared" si="112"/>
        <v>-8.5</v>
      </c>
      <c r="BZ158" s="13" t="s">
        <v>547</v>
      </c>
      <c r="CA158">
        <f t="shared" si="113"/>
        <v>-1.79</v>
      </c>
      <c r="CC158" s="17">
        <f t="shared" si="114"/>
        <v>0.93948101451400101</v>
      </c>
      <c r="CS158" s="13" t="s">
        <v>546</v>
      </c>
      <c r="CT158" s="18">
        <v>3852</v>
      </c>
      <c r="CU158" s="19">
        <v>4724</v>
      </c>
      <c r="CV158" s="20">
        <v>5444</v>
      </c>
      <c r="CW158" s="20">
        <v>6127</v>
      </c>
      <c r="CX158" s="20">
        <v>6733</v>
      </c>
      <c r="CY158" s="20">
        <v>7301</v>
      </c>
      <c r="CZ158" s="20">
        <v>7852</v>
      </c>
      <c r="DA158" s="20">
        <v>8384</v>
      </c>
      <c r="DB158" s="20">
        <v>8890</v>
      </c>
      <c r="DC158" s="20">
        <v>9414</v>
      </c>
      <c r="DD158" s="20">
        <v>9936</v>
      </c>
      <c r="DE158" s="21">
        <v>10447</v>
      </c>
      <c r="DI158" s="13" t="s">
        <v>546</v>
      </c>
      <c r="DJ158">
        <f t="shared" si="129"/>
        <v>3269.75</v>
      </c>
      <c r="DK158">
        <f t="shared" si="130"/>
        <v>4052</v>
      </c>
      <c r="DL158">
        <f t="shared" si="131"/>
        <v>4688.25</v>
      </c>
      <c r="DM158">
        <f t="shared" si="132"/>
        <v>5297.25</v>
      </c>
      <c r="DN158">
        <f t="shared" si="133"/>
        <v>5827.25</v>
      </c>
      <c r="DO158">
        <f t="shared" si="134"/>
        <v>6344.25</v>
      </c>
      <c r="DP158">
        <f t="shared" si="143"/>
        <v>6852</v>
      </c>
      <c r="DQ158">
        <f t="shared" si="144"/>
        <v>7331.5</v>
      </c>
      <c r="DR158">
        <f t="shared" si="135"/>
        <v>7787.5</v>
      </c>
      <c r="DS158">
        <f t="shared" si="136"/>
        <v>8278.5</v>
      </c>
      <c r="DT158">
        <f t="shared" si="145"/>
        <v>8760.5</v>
      </c>
      <c r="DU158">
        <f t="shared" si="137"/>
        <v>9232.75</v>
      </c>
      <c r="DV158" s="13" t="s">
        <v>546</v>
      </c>
      <c r="DW158">
        <f t="shared" si="138"/>
        <v>109.96</v>
      </c>
      <c r="DY158" s="17">
        <f t="shared" si="139"/>
        <v>0.99845824959999607</v>
      </c>
    </row>
    <row r="159" spans="1:129" x14ac:dyDescent="0.25">
      <c r="A159" s="13" t="s">
        <v>547</v>
      </c>
      <c r="B159">
        <v>730</v>
      </c>
      <c r="C159">
        <v>816</v>
      </c>
      <c r="D159">
        <v>934</v>
      </c>
      <c r="E159">
        <v>1045</v>
      </c>
      <c r="F159">
        <v>1205</v>
      </c>
      <c r="G159">
        <v>1324</v>
      </c>
      <c r="H159">
        <v>1492</v>
      </c>
      <c r="I159">
        <v>1646</v>
      </c>
      <c r="J159">
        <v>1807</v>
      </c>
      <c r="K159">
        <v>1950</v>
      </c>
      <c r="L159">
        <v>2078</v>
      </c>
      <c r="M159">
        <v>2254</v>
      </c>
      <c r="Q159" s="13" t="s">
        <v>547</v>
      </c>
      <c r="R159">
        <f t="shared" si="115"/>
        <v>147.75</v>
      </c>
      <c r="S159">
        <f t="shared" si="116"/>
        <v>144</v>
      </c>
      <c r="T159">
        <f t="shared" si="117"/>
        <v>178.25</v>
      </c>
      <c r="U159">
        <f t="shared" si="118"/>
        <v>215.25</v>
      </c>
      <c r="V159">
        <f t="shared" si="119"/>
        <v>299.25</v>
      </c>
      <c r="W159">
        <f t="shared" si="120"/>
        <v>367.25</v>
      </c>
      <c r="X159">
        <f t="shared" si="140"/>
        <v>492</v>
      </c>
      <c r="Y159">
        <f t="shared" si="141"/>
        <v>593.5</v>
      </c>
      <c r="Z159">
        <f t="shared" si="121"/>
        <v>704.5</v>
      </c>
      <c r="AA159">
        <f t="shared" si="122"/>
        <v>814.5</v>
      </c>
      <c r="AB159">
        <f t="shared" si="142"/>
        <v>902.5</v>
      </c>
      <c r="AC159">
        <f t="shared" si="123"/>
        <v>1039.75</v>
      </c>
      <c r="AD159" s="13" t="s">
        <v>547</v>
      </c>
      <c r="AE159">
        <f t="shared" si="124"/>
        <v>13.02</v>
      </c>
      <c r="AG159" s="17">
        <f t="shared" si="125"/>
        <v>0.97971681211350636</v>
      </c>
      <c r="AW159" s="13" t="s">
        <v>548</v>
      </c>
      <c r="AX159">
        <v>152</v>
      </c>
      <c r="AY159">
        <v>166</v>
      </c>
      <c r="AZ159">
        <v>196</v>
      </c>
      <c r="BA159">
        <v>230</v>
      </c>
      <c r="BB159">
        <v>250</v>
      </c>
      <c r="BC159">
        <v>268</v>
      </c>
      <c r="BD159">
        <v>288</v>
      </c>
      <c r="BE159">
        <v>300</v>
      </c>
      <c r="BF159">
        <v>311</v>
      </c>
      <c r="BG159">
        <v>329</v>
      </c>
      <c r="BH159">
        <v>346</v>
      </c>
      <c r="BI159">
        <v>363</v>
      </c>
      <c r="BM159" s="13" t="s">
        <v>548</v>
      </c>
      <c r="BN159">
        <f t="shared" si="104"/>
        <v>47.75</v>
      </c>
      <c r="BO159">
        <f t="shared" si="105"/>
        <v>30.25</v>
      </c>
      <c r="BP159">
        <f t="shared" si="106"/>
        <v>20.75</v>
      </c>
      <c r="BQ159">
        <f t="shared" si="107"/>
        <v>18</v>
      </c>
      <c r="BR159">
        <f t="shared" si="108"/>
        <v>10.25</v>
      </c>
      <c r="BS159">
        <f t="shared" si="109"/>
        <v>5.5</v>
      </c>
      <c r="BT159">
        <f t="shared" si="126"/>
        <v>1.25</v>
      </c>
      <c r="BU159">
        <f t="shared" si="127"/>
        <v>-6.25</v>
      </c>
      <c r="BV159">
        <f t="shared" si="110"/>
        <v>-18</v>
      </c>
      <c r="BW159">
        <f t="shared" si="111"/>
        <v>-19</v>
      </c>
      <c r="BX159">
        <f t="shared" si="128"/>
        <v>-22</v>
      </c>
      <c r="BY159">
        <f t="shared" si="112"/>
        <v>-18.5</v>
      </c>
      <c r="BZ159" s="13" t="s">
        <v>548</v>
      </c>
      <c r="CA159">
        <f t="shared" si="113"/>
        <v>-1.07</v>
      </c>
      <c r="CC159" s="17">
        <f t="shared" si="114"/>
        <v>0.97148918116249505</v>
      </c>
      <c r="CS159" s="13" t="s">
        <v>547</v>
      </c>
      <c r="CT159" s="18">
        <v>4233</v>
      </c>
      <c r="CU159" s="19">
        <v>5559</v>
      </c>
      <c r="CV159" s="20">
        <v>6377</v>
      </c>
      <c r="CW159" s="20">
        <v>7100</v>
      </c>
      <c r="CX159" s="20">
        <v>7727</v>
      </c>
      <c r="CY159" s="20">
        <v>8342</v>
      </c>
      <c r="CZ159" s="20">
        <v>8880</v>
      </c>
      <c r="DA159" s="20">
        <v>9432</v>
      </c>
      <c r="DB159" s="20">
        <v>9926</v>
      </c>
      <c r="DC159" s="20">
        <v>10393</v>
      </c>
      <c r="DD159" s="20">
        <v>10812</v>
      </c>
      <c r="DE159" s="21">
        <v>11229</v>
      </c>
      <c r="DI159" s="13" t="s">
        <v>547</v>
      </c>
      <c r="DJ159">
        <f t="shared" si="129"/>
        <v>3650.75</v>
      </c>
      <c r="DK159">
        <f t="shared" si="130"/>
        <v>4887</v>
      </c>
      <c r="DL159">
        <f t="shared" si="131"/>
        <v>5621.25</v>
      </c>
      <c r="DM159">
        <f t="shared" si="132"/>
        <v>6270.25</v>
      </c>
      <c r="DN159">
        <f t="shared" si="133"/>
        <v>6821.25</v>
      </c>
      <c r="DO159">
        <f t="shared" si="134"/>
        <v>7385.25</v>
      </c>
      <c r="DP159">
        <f t="shared" si="143"/>
        <v>7880</v>
      </c>
      <c r="DQ159">
        <f t="shared" si="144"/>
        <v>8379.5</v>
      </c>
      <c r="DR159">
        <f t="shared" si="135"/>
        <v>8823.5</v>
      </c>
      <c r="DS159">
        <f t="shared" si="136"/>
        <v>9257.5</v>
      </c>
      <c r="DT159">
        <f t="shared" si="145"/>
        <v>9636.5</v>
      </c>
      <c r="DU159">
        <f t="shared" si="137"/>
        <v>10014.75</v>
      </c>
      <c r="DV159" s="13" t="s">
        <v>547</v>
      </c>
      <c r="DW159">
        <f t="shared" si="138"/>
        <v>116.86</v>
      </c>
      <c r="DY159" s="17">
        <f t="shared" si="139"/>
        <v>0.99858299846778642</v>
      </c>
    </row>
    <row r="160" spans="1:129" x14ac:dyDescent="0.25">
      <c r="A160" s="13" t="s">
        <v>548</v>
      </c>
      <c r="B160">
        <v>734</v>
      </c>
      <c r="C160">
        <v>816</v>
      </c>
      <c r="D160">
        <v>903</v>
      </c>
      <c r="E160">
        <v>985</v>
      </c>
      <c r="F160">
        <v>1065</v>
      </c>
      <c r="G160">
        <v>1142</v>
      </c>
      <c r="H160">
        <v>1215</v>
      </c>
      <c r="I160">
        <v>1274</v>
      </c>
      <c r="J160">
        <v>1356</v>
      </c>
      <c r="K160">
        <v>1432</v>
      </c>
      <c r="L160">
        <v>1497</v>
      </c>
      <c r="M160">
        <v>1552</v>
      </c>
      <c r="Q160" s="13" t="s">
        <v>548</v>
      </c>
      <c r="R160">
        <f t="shared" si="115"/>
        <v>151.75</v>
      </c>
      <c r="S160">
        <f t="shared" si="116"/>
        <v>144</v>
      </c>
      <c r="T160">
        <f t="shared" si="117"/>
        <v>147.25</v>
      </c>
      <c r="U160">
        <f t="shared" si="118"/>
        <v>155.25</v>
      </c>
      <c r="V160">
        <f t="shared" si="119"/>
        <v>159.25</v>
      </c>
      <c r="W160">
        <f t="shared" si="120"/>
        <v>185.25</v>
      </c>
      <c r="X160">
        <f t="shared" si="140"/>
        <v>215</v>
      </c>
      <c r="Y160">
        <f t="shared" si="141"/>
        <v>221.5</v>
      </c>
      <c r="Z160">
        <f t="shared" si="121"/>
        <v>253.5</v>
      </c>
      <c r="AA160">
        <f t="shared" si="122"/>
        <v>296.5</v>
      </c>
      <c r="AB160">
        <f t="shared" si="142"/>
        <v>321.5</v>
      </c>
      <c r="AC160">
        <f t="shared" si="123"/>
        <v>337.75</v>
      </c>
      <c r="AD160" s="13" t="s">
        <v>548</v>
      </c>
      <c r="AE160">
        <f t="shared" si="124"/>
        <v>2.36</v>
      </c>
      <c r="AG160" s="17">
        <f t="shared" si="125"/>
        <v>0.85844636251541306</v>
      </c>
      <c r="AW160" s="13" t="s">
        <v>549</v>
      </c>
      <c r="AX160">
        <v>-1</v>
      </c>
      <c r="AY160">
        <v>-2</v>
      </c>
      <c r="AZ160">
        <v>-2</v>
      </c>
      <c r="BA160">
        <v>-3</v>
      </c>
      <c r="BB160">
        <v>-2</v>
      </c>
      <c r="BC160">
        <v>-2</v>
      </c>
      <c r="BD160">
        <v>-3</v>
      </c>
      <c r="BE160">
        <v>-3</v>
      </c>
      <c r="BF160">
        <v>-3</v>
      </c>
      <c r="BG160">
        <v>-3</v>
      </c>
      <c r="BH160">
        <v>-3</v>
      </c>
      <c r="BI160">
        <v>-3</v>
      </c>
      <c r="BM160" s="13" t="s">
        <v>549</v>
      </c>
      <c r="BN160">
        <f t="shared" si="104"/>
        <v>-105.25</v>
      </c>
      <c r="BO160">
        <f t="shared" si="105"/>
        <v>-137.75</v>
      </c>
      <c r="BP160">
        <f t="shared" si="106"/>
        <v>-177.25</v>
      </c>
      <c r="BQ160">
        <f t="shared" si="107"/>
        <v>-215</v>
      </c>
      <c r="BR160">
        <f t="shared" si="108"/>
        <v>-241.75</v>
      </c>
      <c r="BS160">
        <f t="shared" si="109"/>
        <v>-264.5</v>
      </c>
      <c r="BT160">
        <f t="shared" si="126"/>
        <v>-289.75</v>
      </c>
      <c r="BU160">
        <f t="shared" si="127"/>
        <v>-309.25</v>
      </c>
      <c r="BV160">
        <f t="shared" si="110"/>
        <v>-332</v>
      </c>
      <c r="BW160">
        <f t="shared" si="111"/>
        <v>-351</v>
      </c>
      <c r="BX160">
        <f t="shared" si="128"/>
        <v>-371</v>
      </c>
      <c r="BY160">
        <f t="shared" si="112"/>
        <v>-384.5</v>
      </c>
      <c r="BZ160" s="13" t="s">
        <v>549</v>
      </c>
      <c r="CA160">
        <f t="shared" si="113"/>
        <v>-5.77</v>
      </c>
      <c r="CC160" s="17">
        <f t="shared" si="114"/>
        <v>0.98609107737874868</v>
      </c>
      <c r="CS160" s="13" t="s">
        <v>548</v>
      </c>
      <c r="CT160" s="18">
        <v>7791</v>
      </c>
      <c r="CU160" s="19">
        <v>9424</v>
      </c>
      <c r="CV160" s="20">
        <v>10374</v>
      </c>
      <c r="CW160" s="20">
        <v>11166</v>
      </c>
      <c r="CX160" s="20">
        <v>11835</v>
      </c>
      <c r="CY160" s="20">
        <v>12371</v>
      </c>
      <c r="CZ160" s="20">
        <v>12957</v>
      </c>
      <c r="DA160" s="20">
        <v>13472</v>
      </c>
      <c r="DB160" s="20">
        <v>13894</v>
      </c>
      <c r="DC160" s="20">
        <v>14292</v>
      </c>
      <c r="DD160" s="20">
        <v>14696</v>
      </c>
      <c r="DE160" s="21">
        <v>15083</v>
      </c>
      <c r="DI160" s="13" t="s">
        <v>548</v>
      </c>
      <c r="DJ160">
        <f t="shared" si="129"/>
        <v>7208.75</v>
      </c>
      <c r="DK160">
        <f t="shared" si="130"/>
        <v>8752</v>
      </c>
      <c r="DL160">
        <f t="shared" si="131"/>
        <v>9618.25</v>
      </c>
      <c r="DM160">
        <f t="shared" si="132"/>
        <v>10336.25</v>
      </c>
      <c r="DN160">
        <f t="shared" si="133"/>
        <v>10929.25</v>
      </c>
      <c r="DO160">
        <f t="shared" si="134"/>
        <v>11414.25</v>
      </c>
      <c r="DP160">
        <f t="shared" si="143"/>
        <v>11957</v>
      </c>
      <c r="DQ160">
        <f t="shared" si="144"/>
        <v>12419.5</v>
      </c>
      <c r="DR160">
        <f t="shared" si="135"/>
        <v>12791.5</v>
      </c>
      <c r="DS160">
        <f t="shared" si="136"/>
        <v>13156.5</v>
      </c>
      <c r="DT160">
        <f t="shared" si="145"/>
        <v>13520.5</v>
      </c>
      <c r="DU160">
        <f t="shared" si="137"/>
        <v>13868.75</v>
      </c>
      <c r="DV160" s="13" t="s">
        <v>548</v>
      </c>
      <c r="DW160">
        <f t="shared" si="138"/>
        <v>119.62</v>
      </c>
      <c r="DY160" s="17">
        <f t="shared" si="139"/>
        <v>0.99246106747859841</v>
      </c>
    </row>
    <row r="161" spans="1:129" x14ac:dyDescent="0.25">
      <c r="A161" s="13" t="s">
        <v>549</v>
      </c>
      <c r="B161">
        <v>740</v>
      </c>
      <c r="C161">
        <v>835</v>
      </c>
      <c r="D161">
        <v>946</v>
      </c>
      <c r="E161">
        <v>1056</v>
      </c>
      <c r="F161">
        <v>1168</v>
      </c>
      <c r="G161">
        <v>1282</v>
      </c>
      <c r="H161">
        <v>1398</v>
      </c>
      <c r="I161">
        <v>1499</v>
      </c>
      <c r="J161">
        <v>1605</v>
      </c>
      <c r="K161">
        <v>1735</v>
      </c>
      <c r="L161">
        <v>1827</v>
      </c>
      <c r="M161">
        <v>1939</v>
      </c>
      <c r="Q161" s="13" t="s">
        <v>549</v>
      </c>
      <c r="R161">
        <f t="shared" si="115"/>
        <v>157.75</v>
      </c>
      <c r="S161">
        <f t="shared" si="116"/>
        <v>163</v>
      </c>
      <c r="T161">
        <f t="shared" si="117"/>
        <v>190.25</v>
      </c>
      <c r="U161">
        <f t="shared" si="118"/>
        <v>226.25</v>
      </c>
      <c r="V161">
        <f t="shared" si="119"/>
        <v>262.25</v>
      </c>
      <c r="W161">
        <f t="shared" si="120"/>
        <v>325.25</v>
      </c>
      <c r="X161">
        <f t="shared" si="140"/>
        <v>398</v>
      </c>
      <c r="Y161">
        <f t="shared" si="141"/>
        <v>446.5</v>
      </c>
      <c r="Z161">
        <f t="shared" si="121"/>
        <v>502.5</v>
      </c>
      <c r="AA161">
        <f t="shared" si="122"/>
        <v>599.5</v>
      </c>
      <c r="AB161">
        <f t="shared" si="142"/>
        <v>651.5</v>
      </c>
      <c r="AC161">
        <f t="shared" si="123"/>
        <v>724.75</v>
      </c>
      <c r="AD161" s="13" t="s">
        <v>549</v>
      </c>
      <c r="AE161">
        <f t="shared" si="124"/>
        <v>8.82</v>
      </c>
      <c r="AG161" s="17">
        <f t="shared" si="125"/>
        <v>0.97800407331975592</v>
      </c>
      <c r="AW161" s="13" t="s">
        <v>550</v>
      </c>
      <c r="AX161">
        <v>-1</v>
      </c>
      <c r="AY161">
        <v>-1</v>
      </c>
      <c r="AZ161">
        <v>-2</v>
      </c>
      <c r="BA161">
        <v>-3</v>
      </c>
      <c r="BB161">
        <v>-2</v>
      </c>
      <c r="BC161">
        <v>-2</v>
      </c>
      <c r="BD161">
        <v>-3</v>
      </c>
      <c r="BE161">
        <v>-3</v>
      </c>
      <c r="BF161">
        <v>-3</v>
      </c>
      <c r="BG161">
        <v>-3</v>
      </c>
      <c r="BH161">
        <v>-3</v>
      </c>
      <c r="BI161">
        <v>-3</v>
      </c>
      <c r="BM161" s="13" t="s">
        <v>550</v>
      </c>
      <c r="BN161">
        <f t="shared" si="104"/>
        <v>-105.25</v>
      </c>
      <c r="BO161">
        <f t="shared" si="105"/>
        <v>-136.75</v>
      </c>
      <c r="BP161">
        <f t="shared" si="106"/>
        <v>-177.25</v>
      </c>
      <c r="BQ161">
        <f t="shared" si="107"/>
        <v>-215</v>
      </c>
      <c r="BR161">
        <f t="shared" si="108"/>
        <v>-241.75</v>
      </c>
      <c r="BS161">
        <f t="shared" si="109"/>
        <v>-264.5</v>
      </c>
      <c r="BT161">
        <f t="shared" si="126"/>
        <v>-289.75</v>
      </c>
      <c r="BU161">
        <f t="shared" si="127"/>
        <v>-309.25</v>
      </c>
      <c r="BV161">
        <f t="shared" si="110"/>
        <v>-332</v>
      </c>
      <c r="BW161">
        <f t="shared" si="111"/>
        <v>-351</v>
      </c>
      <c r="BX161">
        <f t="shared" si="128"/>
        <v>-371</v>
      </c>
      <c r="BY161">
        <f t="shared" si="112"/>
        <v>-384.5</v>
      </c>
      <c r="BZ161" s="13" t="s">
        <v>550</v>
      </c>
      <c r="CA161">
        <f t="shared" si="113"/>
        <v>-5.77</v>
      </c>
      <c r="CC161" s="17">
        <f t="shared" si="114"/>
        <v>0.98609107737874868</v>
      </c>
      <c r="CS161" s="13" t="s">
        <v>549</v>
      </c>
      <c r="CT161" s="18">
        <v>3810</v>
      </c>
      <c r="CU161" s="19">
        <v>4899</v>
      </c>
      <c r="CV161" s="20">
        <v>5916</v>
      </c>
      <c r="CW161" s="20">
        <v>6928</v>
      </c>
      <c r="CX161" s="20">
        <v>8052</v>
      </c>
      <c r="CY161" s="20">
        <v>9232</v>
      </c>
      <c r="CZ161" s="20">
        <v>10573</v>
      </c>
      <c r="DA161" s="20">
        <v>11983</v>
      </c>
      <c r="DB161" s="20">
        <v>13460</v>
      </c>
      <c r="DC161" s="20">
        <v>15006</v>
      </c>
      <c r="DD161" s="20">
        <v>16624</v>
      </c>
      <c r="DE161" s="21">
        <v>18220</v>
      </c>
      <c r="DI161" s="13" t="s">
        <v>549</v>
      </c>
      <c r="DJ161">
        <f t="shared" si="129"/>
        <v>3227.75</v>
      </c>
      <c r="DK161">
        <f t="shared" si="130"/>
        <v>4227</v>
      </c>
      <c r="DL161">
        <f t="shared" si="131"/>
        <v>5160.25</v>
      </c>
      <c r="DM161">
        <f t="shared" si="132"/>
        <v>6098.25</v>
      </c>
      <c r="DN161">
        <f t="shared" si="133"/>
        <v>7146.25</v>
      </c>
      <c r="DO161">
        <f t="shared" si="134"/>
        <v>8275.25</v>
      </c>
      <c r="DP161">
        <f t="shared" si="143"/>
        <v>9573</v>
      </c>
      <c r="DQ161">
        <f t="shared" si="144"/>
        <v>10930.5</v>
      </c>
      <c r="DR161">
        <f t="shared" si="135"/>
        <v>12357.5</v>
      </c>
      <c r="DS161">
        <f t="shared" si="136"/>
        <v>13870.5</v>
      </c>
      <c r="DT161">
        <f t="shared" si="145"/>
        <v>15448.5</v>
      </c>
      <c r="DU161">
        <f t="shared" si="137"/>
        <v>17005.75</v>
      </c>
      <c r="DV161" s="13" t="s">
        <v>549</v>
      </c>
      <c r="DW161">
        <f t="shared" si="138"/>
        <v>207.86</v>
      </c>
      <c r="DY161" s="17">
        <f t="shared" si="139"/>
        <v>0.99830637796858812</v>
      </c>
    </row>
    <row r="162" spans="1:129" x14ac:dyDescent="0.25">
      <c r="A162" s="13" t="s">
        <v>550</v>
      </c>
      <c r="B162">
        <v>732</v>
      </c>
      <c r="C162">
        <v>840</v>
      </c>
      <c r="D162">
        <v>962</v>
      </c>
      <c r="E162">
        <v>1104</v>
      </c>
      <c r="F162">
        <v>1283</v>
      </c>
      <c r="G162">
        <v>1485</v>
      </c>
      <c r="H162">
        <v>1692</v>
      </c>
      <c r="I162">
        <v>1891</v>
      </c>
      <c r="J162">
        <v>2099</v>
      </c>
      <c r="K162">
        <v>2301</v>
      </c>
      <c r="L162">
        <v>2501</v>
      </c>
      <c r="M162">
        <v>2682</v>
      </c>
      <c r="Q162" s="13" t="s">
        <v>550</v>
      </c>
      <c r="R162">
        <f t="shared" si="115"/>
        <v>149.75</v>
      </c>
      <c r="S162">
        <f t="shared" si="116"/>
        <v>168</v>
      </c>
      <c r="T162">
        <f t="shared" si="117"/>
        <v>206.25</v>
      </c>
      <c r="U162">
        <f t="shared" si="118"/>
        <v>274.25</v>
      </c>
      <c r="V162">
        <f t="shared" si="119"/>
        <v>377.25</v>
      </c>
      <c r="W162">
        <f t="shared" si="120"/>
        <v>528.25</v>
      </c>
      <c r="X162">
        <f t="shared" si="140"/>
        <v>692</v>
      </c>
      <c r="Y162">
        <f t="shared" si="141"/>
        <v>838.5</v>
      </c>
      <c r="Z162">
        <f t="shared" si="121"/>
        <v>996.5</v>
      </c>
      <c r="AA162">
        <f t="shared" si="122"/>
        <v>1165.5</v>
      </c>
      <c r="AB162">
        <f t="shared" si="142"/>
        <v>1325.5</v>
      </c>
      <c r="AC162">
        <f t="shared" si="123"/>
        <v>1467.75</v>
      </c>
      <c r="AD162" s="13" t="s">
        <v>550</v>
      </c>
      <c r="AE162">
        <f t="shared" si="124"/>
        <v>21.38</v>
      </c>
      <c r="AG162" s="17">
        <f t="shared" si="125"/>
        <v>0.9706007007113282</v>
      </c>
      <c r="AW162" s="13" t="s">
        <v>551</v>
      </c>
      <c r="AX162">
        <v>-1</v>
      </c>
      <c r="AY162">
        <v>-2</v>
      </c>
      <c r="AZ162">
        <v>-2</v>
      </c>
      <c r="BA162">
        <v>-2</v>
      </c>
      <c r="BB162">
        <v>-2</v>
      </c>
      <c r="BC162">
        <v>-3</v>
      </c>
      <c r="BD162">
        <v>-3</v>
      </c>
      <c r="BE162">
        <v>-3</v>
      </c>
      <c r="BF162">
        <v>-2</v>
      </c>
      <c r="BG162">
        <v>-3</v>
      </c>
      <c r="BH162">
        <v>-3</v>
      </c>
      <c r="BI162">
        <v>-3</v>
      </c>
      <c r="BM162" s="13" t="s">
        <v>551</v>
      </c>
      <c r="BN162">
        <f t="shared" si="104"/>
        <v>-105.25</v>
      </c>
      <c r="BO162">
        <f t="shared" si="105"/>
        <v>-137.75</v>
      </c>
      <c r="BP162">
        <f t="shared" si="106"/>
        <v>-177.25</v>
      </c>
      <c r="BQ162">
        <f t="shared" si="107"/>
        <v>-214</v>
      </c>
      <c r="BR162">
        <f t="shared" si="108"/>
        <v>-241.75</v>
      </c>
      <c r="BS162">
        <f t="shared" si="109"/>
        <v>-265.5</v>
      </c>
      <c r="BT162">
        <f t="shared" si="126"/>
        <v>-289.75</v>
      </c>
      <c r="BU162">
        <f t="shared" si="127"/>
        <v>-309.25</v>
      </c>
      <c r="BV162">
        <f t="shared" si="110"/>
        <v>-331</v>
      </c>
      <c r="BW162">
        <f t="shared" si="111"/>
        <v>-351</v>
      </c>
      <c r="BX162">
        <f t="shared" si="128"/>
        <v>-371</v>
      </c>
      <c r="BY162">
        <f t="shared" si="112"/>
        <v>-384.5</v>
      </c>
      <c r="BZ162" s="13" t="s">
        <v>551</v>
      </c>
      <c r="CA162">
        <f t="shared" si="113"/>
        <v>-5.85</v>
      </c>
      <c r="CC162" s="17">
        <f t="shared" si="114"/>
        <v>0.98993361391938228</v>
      </c>
      <c r="CS162" s="13" t="s">
        <v>550</v>
      </c>
      <c r="CT162" s="18">
        <v>3891</v>
      </c>
      <c r="CU162" s="19">
        <v>4768</v>
      </c>
      <c r="CV162" s="20">
        <v>5636</v>
      </c>
      <c r="CW162" s="20">
        <v>6491</v>
      </c>
      <c r="CX162" s="20">
        <v>7401</v>
      </c>
      <c r="CY162" s="20">
        <v>8326</v>
      </c>
      <c r="CZ162" s="20">
        <v>9376</v>
      </c>
      <c r="DA162" s="20">
        <v>10468</v>
      </c>
      <c r="DB162" s="20">
        <v>11618</v>
      </c>
      <c r="DC162" s="20">
        <v>12746</v>
      </c>
      <c r="DD162" s="20">
        <v>14042</v>
      </c>
      <c r="DE162" s="21">
        <v>15408</v>
      </c>
      <c r="DI162" s="13" t="s">
        <v>550</v>
      </c>
      <c r="DJ162">
        <f t="shared" si="129"/>
        <v>3308.75</v>
      </c>
      <c r="DK162">
        <f t="shared" si="130"/>
        <v>4096</v>
      </c>
      <c r="DL162">
        <f t="shared" si="131"/>
        <v>4880.25</v>
      </c>
      <c r="DM162">
        <f t="shared" si="132"/>
        <v>5661.25</v>
      </c>
      <c r="DN162">
        <f t="shared" si="133"/>
        <v>6495.25</v>
      </c>
      <c r="DO162">
        <f t="shared" si="134"/>
        <v>7369.25</v>
      </c>
      <c r="DP162">
        <f t="shared" si="143"/>
        <v>8376</v>
      </c>
      <c r="DQ162">
        <f t="shared" si="144"/>
        <v>9415.5</v>
      </c>
      <c r="DR162">
        <f t="shared" si="135"/>
        <v>10515.5</v>
      </c>
      <c r="DS162">
        <f t="shared" si="136"/>
        <v>11610.5</v>
      </c>
      <c r="DT162">
        <f t="shared" si="145"/>
        <v>12866.5</v>
      </c>
      <c r="DU162">
        <f t="shared" si="137"/>
        <v>14193.75</v>
      </c>
      <c r="DV162" s="13" t="s">
        <v>550</v>
      </c>
      <c r="DW162">
        <f t="shared" si="138"/>
        <v>166.02</v>
      </c>
      <c r="DY162" s="17">
        <f t="shared" si="139"/>
        <v>0.99937035546692776</v>
      </c>
    </row>
    <row r="163" spans="1:129" x14ac:dyDescent="0.25">
      <c r="A163" s="13" t="s">
        <v>551</v>
      </c>
      <c r="B163">
        <v>766</v>
      </c>
      <c r="C163">
        <v>872</v>
      </c>
      <c r="D163">
        <v>1126</v>
      </c>
      <c r="E163">
        <v>1469</v>
      </c>
      <c r="F163">
        <v>1852</v>
      </c>
      <c r="G163">
        <v>2293</v>
      </c>
      <c r="H163">
        <v>2710</v>
      </c>
      <c r="I163">
        <v>3089</v>
      </c>
      <c r="J163">
        <v>3421</v>
      </c>
      <c r="K163">
        <v>3743</v>
      </c>
      <c r="L163">
        <v>3997</v>
      </c>
      <c r="M163">
        <v>4280</v>
      </c>
      <c r="Q163" s="13" t="s">
        <v>551</v>
      </c>
      <c r="R163">
        <f t="shared" si="115"/>
        <v>183.75</v>
      </c>
      <c r="S163">
        <f t="shared" si="116"/>
        <v>200</v>
      </c>
      <c r="T163">
        <f t="shared" si="117"/>
        <v>370.25</v>
      </c>
      <c r="U163">
        <f t="shared" si="118"/>
        <v>639.25</v>
      </c>
      <c r="V163">
        <f t="shared" si="119"/>
        <v>946.25</v>
      </c>
      <c r="W163">
        <f t="shared" si="120"/>
        <v>1336.25</v>
      </c>
      <c r="X163">
        <f t="shared" si="140"/>
        <v>1710</v>
      </c>
      <c r="Y163">
        <f t="shared" si="141"/>
        <v>2036.5</v>
      </c>
      <c r="Z163">
        <f t="shared" si="121"/>
        <v>2318.5</v>
      </c>
      <c r="AA163">
        <f t="shared" si="122"/>
        <v>2607.5</v>
      </c>
      <c r="AB163">
        <f t="shared" si="142"/>
        <v>2821.5</v>
      </c>
      <c r="AC163">
        <f t="shared" si="123"/>
        <v>3065.75</v>
      </c>
      <c r="AD163" s="13" t="s">
        <v>551</v>
      </c>
      <c r="AE163">
        <f t="shared" si="124"/>
        <v>64.099999999999994</v>
      </c>
      <c r="AG163" s="17">
        <f t="shared" si="125"/>
        <v>0.99272947269589895</v>
      </c>
      <c r="AW163" s="13" t="s">
        <v>552</v>
      </c>
      <c r="AX163">
        <v>-1</v>
      </c>
      <c r="AY163">
        <v>-2</v>
      </c>
      <c r="AZ163">
        <v>-2</v>
      </c>
      <c r="BA163">
        <v>-3</v>
      </c>
      <c r="BB163">
        <v>-2</v>
      </c>
      <c r="BC163">
        <v>-2</v>
      </c>
      <c r="BD163">
        <v>-3</v>
      </c>
      <c r="BE163">
        <v>-3</v>
      </c>
      <c r="BF163">
        <v>-3</v>
      </c>
      <c r="BG163">
        <v>-3</v>
      </c>
      <c r="BH163">
        <v>-3</v>
      </c>
      <c r="BI163">
        <v>-3</v>
      </c>
      <c r="BM163" s="13" t="s">
        <v>552</v>
      </c>
      <c r="BN163">
        <f t="shared" si="104"/>
        <v>-105.25</v>
      </c>
      <c r="BO163">
        <f t="shared" si="105"/>
        <v>-137.75</v>
      </c>
      <c r="BP163">
        <f t="shared" si="106"/>
        <v>-177.25</v>
      </c>
      <c r="BQ163">
        <f t="shared" si="107"/>
        <v>-215</v>
      </c>
      <c r="BR163">
        <f t="shared" si="108"/>
        <v>-241.75</v>
      </c>
      <c r="BS163">
        <f t="shared" si="109"/>
        <v>-264.5</v>
      </c>
      <c r="BT163">
        <f t="shared" si="126"/>
        <v>-289.75</v>
      </c>
      <c r="BU163">
        <f t="shared" si="127"/>
        <v>-309.25</v>
      </c>
      <c r="BV163">
        <f t="shared" si="110"/>
        <v>-332</v>
      </c>
      <c r="BW163">
        <f t="shared" si="111"/>
        <v>-351</v>
      </c>
      <c r="BX163">
        <f t="shared" si="128"/>
        <v>-371</v>
      </c>
      <c r="BY163">
        <f t="shared" si="112"/>
        <v>-384.5</v>
      </c>
      <c r="BZ163" s="13" t="s">
        <v>552</v>
      </c>
      <c r="CA163">
        <f t="shared" si="113"/>
        <v>-5.77</v>
      </c>
      <c r="CC163" s="17">
        <f t="shared" si="114"/>
        <v>0.98609107737874868</v>
      </c>
      <c r="CS163" s="13" t="s">
        <v>551</v>
      </c>
      <c r="CT163" s="18">
        <v>3808</v>
      </c>
      <c r="CU163" s="19">
        <v>4665</v>
      </c>
      <c r="CV163" s="20">
        <v>5422</v>
      </c>
      <c r="CW163" s="20">
        <v>6158</v>
      </c>
      <c r="CX163" s="20">
        <v>6826</v>
      </c>
      <c r="CY163" s="20">
        <v>7544</v>
      </c>
      <c r="CZ163" s="20">
        <v>8345</v>
      </c>
      <c r="DA163" s="20">
        <v>9696</v>
      </c>
      <c r="DB163" s="20">
        <v>10570</v>
      </c>
      <c r="DC163" s="20">
        <v>11436</v>
      </c>
      <c r="DD163" s="20">
        <v>12392</v>
      </c>
      <c r="DE163" s="21">
        <v>13342</v>
      </c>
      <c r="DI163" s="13" t="s">
        <v>551</v>
      </c>
      <c r="DJ163">
        <f t="shared" si="129"/>
        <v>3225.75</v>
      </c>
      <c r="DK163">
        <f t="shared" si="130"/>
        <v>3993</v>
      </c>
      <c r="DL163">
        <f t="shared" si="131"/>
        <v>4666.25</v>
      </c>
      <c r="DM163">
        <f t="shared" si="132"/>
        <v>5328.25</v>
      </c>
      <c r="DN163">
        <f t="shared" si="133"/>
        <v>5920.25</v>
      </c>
      <c r="DO163">
        <f t="shared" si="134"/>
        <v>6587.25</v>
      </c>
      <c r="DP163">
        <f t="shared" si="143"/>
        <v>7345</v>
      </c>
      <c r="DQ163">
        <f t="shared" si="144"/>
        <v>8643.5</v>
      </c>
      <c r="DR163">
        <f t="shared" si="135"/>
        <v>9467.5</v>
      </c>
      <c r="DS163">
        <f t="shared" si="136"/>
        <v>10300.5</v>
      </c>
      <c r="DT163">
        <f t="shared" si="145"/>
        <v>11216.5</v>
      </c>
      <c r="DU163">
        <f t="shared" si="137"/>
        <v>12127.75</v>
      </c>
      <c r="DV163" s="13" t="s">
        <v>551</v>
      </c>
      <c r="DW163">
        <f t="shared" si="138"/>
        <v>127.1</v>
      </c>
      <c r="DY163" s="17">
        <f t="shared" si="139"/>
        <v>0.9994765781077245</v>
      </c>
    </row>
    <row r="164" spans="1:129" x14ac:dyDescent="0.25">
      <c r="A164" s="13" t="s">
        <v>552</v>
      </c>
      <c r="B164">
        <v>752</v>
      </c>
      <c r="C164">
        <v>915</v>
      </c>
      <c r="D164">
        <v>1145</v>
      </c>
      <c r="E164">
        <v>1495</v>
      </c>
      <c r="F164">
        <v>1868</v>
      </c>
      <c r="G164">
        <v>2315</v>
      </c>
      <c r="H164">
        <v>2749</v>
      </c>
      <c r="I164">
        <v>3116</v>
      </c>
      <c r="J164">
        <v>3488</v>
      </c>
      <c r="K164">
        <v>3795</v>
      </c>
      <c r="L164">
        <v>4118</v>
      </c>
      <c r="M164">
        <v>4360</v>
      </c>
      <c r="Q164" s="13" t="s">
        <v>552</v>
      </c>
      <c r="R164">
        <f t="shared" si="115"/>
        <v>169.75</v>
      </c>
      <c r="S164">
        <f t="shared" si="116"/>
        <v>243</v>
      </c>
      <c r="T164">
        <f t="shared" si="117"/>
        <v>389.25</v>
      </c>
      <c r="U164">
        <f t="shared" si="118"/>
        <v>665.25</v>
      </c>
      <c r="V164">
        <f t="shared" si="119"/>
        <v>962.25</v>
      </c>
      <c r="W164">
        <f t="shared" si="120"/>
        <v>1358.25</v>
      </c>
      <c r="X164">
        <f t="shared" si="140"/>
        <v>1749</v>
      </c>
      <c r="Y164">
        <f t="shared" si="141"/>
        <v>2063.5</v>
      </c>
      <c r="Z164">
        <f t="shared" si="121"/>
        <v>2385.5</v>
      </c>
      <c r="AA164">
        <f t="shared" si="122"/>
        <v>2659.5</v>
      </c>
      <c r="AB164">
        <f t="shared" si="142"/>
        <v>2942.5</v>
      </c>
      <c r="AC164">
        <f t="shared" si="123"/>
        <v>3145.75</v>
      </c>
      <c r="AD164" s="13" t="s">
        <v>552</v>
      </c>
      <c r="AE164">
        <f t="shared" si="124"/>
        <v>64.08</v>
      </c>
      <c r="AG164" s="17">
        <f t="shared" si="125"/>
        <v>0.99245105716523108</v>
      </c>
      <c r="AW164" s="13" t="s">
        <v>553</v>
      </c>
      <c r="AX164">
        <v>-1</v>
      </c>
      <c r="AY164">
        <v>-2</v>
      </c>
      <c r="AZ164">
        <v>-2</v>
      </c>
      <c r="BA164">
        <v>-3</v>
      </c>
      <c r="BB164">
        <v>-2</v>
      </c>
      <c r="BC164">
        <v>-2</v>
      </c>
      <c r="BD164">
        <v>-3</v>
      </c>
      <c r="BE164">
        <v>-3</v>
      </c>
      <c r="BF164">
        <v>-3</v>
      </c>
      <c r="BG164">
        <v>-3</v>
      </c>
      <c r="BH164">
        <v>-3</v>
      </c>
      <c r="BI164">
        <v>-3</v>
      </c>
      <c r="BM164" s="13" t="s">
        <v>553</v>
      </c>
      <c r="BN164">
        <f t="shared" si="104"/>
        <v>-105.25</v>
      </c>
      <c r="BO164">
        <f t="shared" si="105"/>
        <v>-137.75</v>
      </c>
      <c r="BP164">
        <f t="shared" si="106"/>
        <v>-177.25</v>
      </c>
      <c r="BQ164">
        <f t="shared" si="107"/>
        <v>-215</v>
      </c>
      <c r="BR164">
        <f t="shared" si="108"/>
        <v>-241.75</v>
      </c>
      <c r="BS164">
        <f t="shared" si="109"/>
        <v>-264.5</v>
      </c>
      <c r="BT164">
        <f t="shared" si="126"/>
        <v>-289.75</v>
      </c>
      <c r="BU164">
        <f t="shared" si="127"/>
        <v>-309.25</v>
      </c>
      <c r="BV164">
        <f t="shared" si="110"/>
        <v>-332</v>
      </c>
      <c r="BW164">
        <f t="shared" si="111"/>
        <v>-351</v>
      </c>
      <c r="BX164">
        <f t="shared" si="128"/>
        <v>-371</v>
      </c>
      <c r="BY164">
        <f t="shared" si="112"/>
        <v>-384.5</v>
      </c>
      <c r="BZ164" s="13" t="s">
        <v>553</v>
      </c>
      <c r="CA164">
        <f t="shared" si="113"/>
        <v>-5.77</v>
      </c>
      <c r="CC164" s="17">
        <f t="shared" si="114"/>
        <v>0.98609107737874868</v>
      </c>
      <c r="CS164" s="13" t="s">
        <v>552</v>
      </c>
      <c r="CT164" s="18">
        <v>4042</v>
      </c>
      <c r="CU164" s="19">
        <v>5014</v>
      </c>
      <c r="CV164" s="20">
        <v>5837</v>
      </c>
      <c r="CW164" s="20">
        <v>6584</v>
      </c>
      <c r="CX164" s="20">
        <v>7314</v>
      </c>
      <c r="CY164" s="20">
        <v>8033</v>
      </c>
      <c r="CZ164" s="20">
        <v>8518</v>
      </c>
      <c r="DA164" s="20">
        <v>9144</v>
      </c>
      <c r="DB164" s="20">
        <v>9852</v>
      </c>
      <c r="DC164" s="20">
        <v>10634</v>
      </c>
      <c r="DD164" s="20">
        <v>11308</v>
      </c>
      <c r="DE164" s="21">
        <v>12090</v>
      </c>
      <c r="DI164" s="13" t="s">
        <v>552</v>
      </c>
      <c r="DJ164">
        <f t="shared" si="129"/>
        <v>3459.75</v>
      </c>
      <c r="DK164">
        <f t="shared" si="130"/>
        <v>4342</v>
      </c>
      <c r="DL164">
        <f t="shared" si="131"/>
        <v>5081.25</v>
      </c>
      <c r="DM164">
        <f t="shared" si="132"/>
        <v>5754.25</v>
      </c>
      <c r="DN164">
        <f t="shared" si="133"/>
        <v>6408.25</v>
      </c>
      <c r="DO164">
        <f t="shared" si="134"/>
        <v>7076.25</v>
      </c>
      <c r="DP164">
        <f t="shared" si="143"/>
        <v>7518</v>
      </c>
      <c r="DQ164">
        <f t="shared" si="144"/>
        <v>8091.5</v>
      </c>
      <c r="DR164">
        <f t="shared" si="135"/>
        <v>8749.5</v>
      </c>
      <c r="DS164">
        <f t="shared" si="136"/>
        <v>9498.5</v>
      </c>
      <c r="DT164">
        <f t="shared" si="145"/>
        <v>10132.5</v>
      </c>
      <c r="DU164">
        <f t="shared" si="137"/>
        <v>10875.75</v>
      </c>
      <c r="DV164" s="13" t="s">
        <v>552</v>
      </c>
      <c r="DW164">
        <f t="shared" si="138"/>
        <v>132.78</v>
      </c>
      <c r="DY164" s="17">
        <f t="shared" si="139"/>
        <v>0.9999724576249559</v>
      </c>
    </row>
    <row r="165" spans="1:129" x14ac:dyDescent="0.25">
      <c r="A165" s="13" t="s">
        <v>553</v>
      </c>
      <c r="B165">
        <v>784</v>
      </c>
      <c r="C165">
        <v>923</v>
      </c>
      <c r="D165">
        <v>1167</v>
      </c>
      <c r="E165">
        <v>1491</v>
      </c>
      <c r="F165">
        <v>1903</v>
      </c>
      <c r="G165">
        <v>2329</v>
      </c>
      <c r="H165">
        <v>2718</v>
      </c>
      <c r="I165">
        <v>3170</v>
      </c>
      <c r="J165">
        <v>3511</v>
      </c>
      <c r="K165">
        <v>3866</v>
      </c>
      <c r="L165">
        <v>4210</v>
      </c>
      <c r="M165">
        <v>4476</v>
      </c>
      <c r="Q165" s="13" t="s">
        <v>553</v>
      </c>
      <c r="R165">
        <f t="shared" si="115"/>
        <v>201.75</v>
      </c>
      <c r="S165">
        <f t="shared" si="116"/>
        <v>251</v>
      </c>
      <c r="T165">
        <f t="shared" si="117"/>
        <v>411.25</v>
      </c>
      <c r="U165">
        <f t="shared" si="118"/>
        <v>661.25</v>
      </c>
      <c r="V165">
        <f t="shared" si="119"/>
        <v>997.25</v>
      </c>
      <c r="W165">
        <f t="shared" si="120"/>
        <v>1372.25</v>
      </c>
      <c r="X165">
        <f t="shared" si="140"/>
        <v>1718</v>
      </c>
      <c r="Y165">
        <f t="shared" si="141"/>
        <v>2117.5</v>
      </c>
      <c r="Z165">
        <f t="shared" si="121"/>
        <v>2408.5</v>
      </c>
      <c r="AA165">
        <f t="shared" si="122"/>
        <v>2730.5</v>
      </c>
      <c r="AB165">
        <f t="shared" si="142"/>
        <v>3034.5</v>
      </c>
      <c r="AC165">
        <f t="shared" si="123"/>
        <v>3261.75</v>
      </c>
      <c r="AD165" s="13" t="s">
        <v>553</v>
      </c>
      <c r="AE165">
        <f t="shared" si="124"/>
        <v>64.38</v>
      </c>
      <c r="AG165" s="17">
        <f t="shared" si="125"/>
        <v>0.9923068635774035</v>
      </c>
      <c r="AW165" s="13" t="s">
        <v>554</v>
      </c>
      <c r="AX165">
        <v>-1</v>
      </c>
      <c r="AY165">
        <v>-2</v>
      </c>
      <c r="AZ165">
        <v>-3</v>
      </c>
      <c r="BA165">
        <v>-2</v>
      </c>
      <c r="BB165">
        <v>-2</v>
      </c>
      <c r="BC165">
        <v>-2</v>
      </c>
      <c r="BD165">
        <v>-3</v>
      </c>
      <c r="BE165">
        <v>-3</v>
      </c>
      <c r="BF165">
        <v>-2</v>
      </c>
      <c r="BG165">
        <v>-3</v>
      </c>
      <c r="BH165">
        <v>-3</v>
      </c>
      <c r="BI165">
        <v>-3</v>
      </c>
      <c r="BM165" s="13" t="s">
        <v>554</v>
      </c>
      <c r="BN165">
        <f t="shared" si="104"/>
        <v>-105.25</v>
      </c>
      <c r="BO165">
        <f t="shared" si="105"/>
        <v>-137.75</v>
      </c>
      <c r="BP165">
        <f t="shared" si="106"/>
        <v>-178.25</v>
      </c>
      <c r="BQ165">
        <f t="shared" si="107"/>
        <v>-214</v>
      </c>
      <c r="BR165">
        <f t="shared" si="108"/>
        <v>-241.75</v>
      </c>
      <c r="BS165">
        <f t="shared" si="109"/>
        <v>-264.5</v>
      </c>
      <c r="BT165">
        <f t="shared" si="126"/>
        <v>-289.75</v>
      </c>
      <c r="BU165">
        <f t="shared" si="127"/>
        <v>-309.25</v>
      </c>
      <c r="BV165">
        <f t="shared" si="110"/>
        <v>-331</v>
      </c>
      <c r="BW165">
        <f t="shared" si="111"/>
        <v>-351</v>
      </c>
      <c r="BX165">
        <f t="shared" si="128"/>
        <v>-371</v>
      </c>
      <c r="BY165">
        <f t="shared" si="112"/>
        <v>-384.5</v>
      </c>
      <c r="BZ165" s="13" t="s">
        <v>554</v>
      </c>
      <c r="CA165">
        <f t="shared" si="113"/>
        <v>-5.73</v>
      </c>
      <c r="CC165" s="17">
        <f t="shared" si="114"/>
        <v>0.98970293448281077</v>
      </c>
      <c r="CS165" s="13" t="s">
        <v>553</v>
      </c>
      <c r="CT165" s="18">
        <v>4973</v>
      </c>
      <c r="CU165" s="19">
        <v>5978</v>
      </c>
      <c r="CV165" s="20">
        <v>6964</v>
      </c>
      <c r="CW165" s="20">
        <v>7361</v>
      </c>
      <c r="CX165" s="20">
        <v>8319</v>
      </c>
      <c r="CY165" s="20">
        <v>8925</v>
      </c>
      <c r="CZ165" s="20">
        <v>9622</v>
      </c>
      <c r="DA165" s="20">
        <v>10125</v>
      </c>
      <c r="DB165" s="20">
        <v>10562</v>
      </c>
      <c r="DC165" s="20">
        <v>11313</v>
      </c>
      <c r="DD165" s="20">
        <v>11833</v>
      </c>
      <c r="DE165" s="21">
        <v>12429</v>
      </c>
      <c r="DI165" s="13" t="s">
        <v>553</v>
      </c>
      <c r="DJ165">
        <f t="shared" si="129"/>
        <v>4390.75</v>
      </c>
      <c r="DK165">
        <f t="shared" si="130"/>
        <v>5306</v>
      </c>
      <c r="DL165">
        <f t="shared" si="131"/>
        <v>6208.25</v>
      </c>
      <c r="DM165">
        <f t="shared" si="132"/>
        <v>6531.25</v>
      </c>
      <c r="DN165">
        <f t="shared" si="133"/>
        <v>7413.25</v>
      </c>
      <c r="DO165">
        <f t="shared" si="134"/>
        <v>7968.25</v>
      </c>
      <c r="DP165">
        <f t="shared" si="143"/>
        <v>8622</v>
      </c>
      <c r="DQ165">
        <f t="shared" si="144"/>
        <v>9072.5</v>
      </c>
      <c r="DR165">
        <f t="shared" si="135"/>
        <v>9459.5</v>
      </c>
      <c r="DS165">
        <f t="shared" si="136"/>
        <v>10177.5</v>
      </c>
      <c r="DT165">
        <f t="shared" si="145"/>
        <v>10657.5</v>
      </c>
      <c r="DU165">
        <f t="shared" si="137"/>
        <v>11214.75</v>
      </c>
      <c r="DV165" s="13" t="s">
        <v>553</v>
      </c>
      <c r="DW165">
        <f t="shared" si="138"/>
        <v>123.24</v>
      </c>
      <c r="DY165" s="17">
        <f t="shared" si="139"/>
        <v>0.97298825656589893</v>
      </c>
    </row>
    <row r="166" spans="1:129" x14ac:dyDescent="0.25">
      <c r="A166" s="13" t="s">
        <v>554</v>
      </c>
      <c r="B166">
        <v>0</v>
      </c>
      <c r="C166">
        <v>1</v>
      </c>
      <c r="D166">
        <v>0</v>
      </c>
      <c r="E166">
        <v>1</v>
      </c>
      <c r="F166">
        <v>1</v>
      </c>
      <c r="G166">
        <v>1</v>
      </c>
      <c r="H166">
        <v>1</v>
      </c>
      <c r="I166">
        <v>1</v>
      </c>
      <c r="J166">
        <v>0</v>
      </c>
      <c r="K166">
        <v>0</v>
      </c>
      <c r="L166">
        <v>0</v>
      </c>
      <c r="M166">
        <v>1</v>
      </c>
      <c r="Q166" s="13" t="s">
        <v>554</v>
      </c>
      <c r="R166">
        <f t="shared" si="115"/>
        <v>-582.25</v>
      </c>
      <c r="S166">
        <f t="shared" si="116"/>
        <v>-671</v>
      </c>
      <c r="T166">
        <f t="shared" si="117"/>
        <v>-755.75</v>
      </c>
      <c r="U166">
        <f t="shared" si="118"/>
        <v>-828.75</v>
      </c>
      <c r="V166">
        <f t="shared" si="119"/>
        <v>-904.75</v>
      </c>
      <c r="W166">
        <f t="shared" si="120"/>
        <v>-955.75</v>
      </c>
      <c r="X166">
        <f t="shared" si="140"/>
        <v>-999</v>
      </c>
      <c r="Y166">
        <f t="shared" si="141"/>
        <v>-1051.5</v>
      </c>
      <c r="Z166">
        <f t="shared" si="121"/>
        <v>-1102.5</v>
      </c>
      <c r="AA166">
        <f t="shared" si="122"/>
        <v>-1135.5</v>
      </c>
      <c r="AB166">
        <f t="shared" si="142"/>
        <v>-1175.5</v>
      </c>
      <c r="AC166">
        <f t="shared" si="123"/>
        <v>-1213.25</v>
      </c>
      <c r="AD166" s="13" t="s">
        <v>554</v>
      </c>
      <c r="AE166">
        <f t="shared" si="124"/>
        <v>-13.52</v>
      </c>
      <c r="AG166" s="17">
        <f t="shared" si="125"/>
        <v>0.99303750706245364</v>
      </c>
      <c r="AW166" s="13" t="s">
        <v>555</v>
      </c>
      <c r="AX166">
        <v>-1</v>
      </c>
      <c r="AY166">
        <v>-2</v>
      </c>
      <c r="AZ166">
        <v>-2</v>
      </c>
      <c r="BA166">
        <v>-3</v>
      </c>
      <c r="BB166">
        <v>-2</v>
      </c>
      <c r="BC166">
        <v>-3</v>
      </c>
      <c r="BD166">
        <v>-3</v>
      </c>
      <c r="BE166">
        <v>-3</v>
      </c>
      <c r="BF166">
        <v>-3</v>
      </c>
      <c r="BG166">
        <v>-3</v>
      </c>
      <c r="BH166">
        <v>-3</v>
      </c>
      <c r="BI166">
        <v>-3</v>
      </c>
      <c r="BM166" s="13" t="s">
        <v>555</v>
      </c>
      <c r="BN166">
        <f t="shared" si="104"/>
        <v>-105.25</v>
      </c>
      <c r="BO166">
        <f t="shared" si="105"/>
        <v>-137.75</v>
      </c>
      <c r="BP166">
        <f t="shared" si="106"/>
        <v>-177.25</v>
      </c>
      <c r="BQ166">
        <f t="shared" si="107"/>
        <v>-215</v>
      </c>
      <c r="BR166">
        <f t="shared" si="108"/>
        <v>-241.75</v>
      </c>
      <c r="BS166">
        <f t="shared" si="109"/>
        <v>-265.5</v>
      </c>
      <c r="BT166">
        <f t="shared" si="126"/>
        <v>-289.75</v>
      </c>
      <c r="BU166">
        <f t="shared" si="127"/>
        <v>-309.25</v>
      </c>
      <c r="BV166">
        <f t="shared" si="110"/>
        <v>-332</v>
      </c>
      <c r="BW166">
        <f t="shared" si="111"/>
        <v>-351</v>
      </c>
      <c r="BX166">
        <f t="shared" si="128"/>
        <v>-371</v>
      </c>
      <c r="BY166">
        <f t="shared" si="112"/>
        <v>-384.5</v>
      </c>
      <c r="BZ166" s="13" t="s">
        <v>555</v>
      </c>
      <c r="CA166">
        <f t="shared" si="113"/>
        <v>-5.83</v>
      </c>
      <c r="CC166" s="17">
        <f t="shared" si="114"/>
        <v>0.98786275849040173</v>
      </c>
      <c r="CS166" s="13" t="s">
        <v>554</v>
      </c>
      <c r="CT166" s="18">
        <v>18</v>
      </c>
      <c r="CU166" s="19">
        <v>21</v>
      </c>
      <c r="CV166" s="20">
        <v>23</v>
      </c>
      <c r="CW166" s="20">
        <v>19</v>
      </c>
      <c r="CX166" s="20">
        <v>19</v>
      </c>
      <c r="CY166" s="20">
        <v>20</v>
      </c>
      <c r="CZ166" s="20">
        <v>18</v>
      </c>
      <c r="DA166" s="20">
        <v>21</v>
      </c>
      <c r="DB166" s="20">
        <v>23</v>
      </c>
      <c r="DC166" s="20">
        <v>20</v>
      </c>
      <c r="DD166" s="20">
        <v>19</v>
      </c>
      <c r="DE166" s="21">
        <v>21</v>
      </c>
      <c r="DI166" s="13" t="s">
        <v>554</v>
      </c>
      <c r="DJ166">
        <f t="shared" si="129"/>
        <v>-564.25</v>
      </c>
      <c r="DK166">
        <f t="shared" si="130"/>
        <v>-651</v>
      </c>
      <c r="DL166">
        <f t="shared" si="131"/>
        <v>-732.75</v>
      </c>
      <c r="DM166">
        <f t="shared" si="132"/>
        <v>-810.75</v>
      </c>
      <c r="DN166">
        <f t="shared" si="133"/>
        <v>-886.75</v>
      </c>
      <c r="DO166">
        <f t="shared" si="134"/>
        <v>-936.75</v>
      </c>
      <c r="DP166">
        <f t="shared" si="143"/>
        <v>-982</v>
      </c>
      <c r="DQ166">
        <f t="shared" si="144"/>
        <v>-1031.5</v>
      </c>
      <c r="DR166">
        <f t="shared" si="135"/>
        <v>-1079.5</v>
      </c>
      <c r="DS166">
        <f t="shared" si="136"/>
        <v>-1115.5</v>
      </c>
      <c r="DT166">
        <f t="shared" si="145"/>
        <v>-1156.5</v>
      </c>
      <c r="DU166">
        <f t="shared" si="137"/>
        <v>-1193.25</v>
      </c>
      <c r="DV166" s="13" t="s">
        <v>554</v>
      </c>
      <c r="DW166">
        <f t="shared" si="138"/>
        <v>-13.76</v>
      </c>
      <c r="DY166" s="17">
        <f t="shared" si="139"/>
        <v>0.99059099280093776</v>
      </c>
    </row>
    <row r="167" spans="1:129" x14ac:dyDescent="0.25">
      <c r="A167" s="13" t="s">
        <v>555</v>
      </c>
      <c r="B167">
        <v>-1</v>
      </c>
      <c r="C167">
        <v>0</v>
      </c>
      <c r="D167">
        <v>1</v>
      </c>
      <c r="E167">
        <v>1</v>
      </c>
      <c r="F167">
        <v>1</v>
      </c>
      <c r="G167">
        <v>0</v>
      </c>
      <c r="H167">
        <v>0</v>
      </c>
      <c r="I167">
        <v>1</v>
      </c>
      <c r="J167">
        <v>1</v>
      </c>
      <c r="K167">
        <v>0</v>
      </c>
      <c r="L167">
        <v>1</v>
      </c>
      <c r="M167">
        <v>0</v>
      </c>
      <c r="Q167" s="13" t="s">
        <v>555</v>
      </c>
      <c r="R167">
        <f t="shared" si="115"/>
        <v>-583.25</v>
      </c>
      <c r="S167">
        <f t="shared" si="116"/>
        <v>-672</v>
      </c>
      <c r="T167">
        <f t="shared" si="117"/>
        <v>-754.75</v>
      </c>
      <c r="U167">
        <f t="shared" si="118"/>
        <v>-828.75</v>
      </c>
      <c r="V167">
        <f t="shared" si="119"/>
        <v>-904.75</v>
      </c>
      <c r="W167">
        <f t="shared" si="120"/>
        <v>-956.75</v>
      </c>
      <c r="X167">
        <f t="shared" si="140"/>
        <v>-1000</v>
      </c>
      <c r="Y167">
        <f t="shared" si="141"/>
        <v>-1051.5</v>
      </c>
      <c r="Z167">
        <f t="shared" si="121"/>
        <v>-1101.5</v>
      </c>
      <c r="AA167">
        <f t="shared" si="122"/>
        <v>-1135.5</v>
      </c>
      <c r="AB167">
        <f t="shared" si="142"/>
        <v>-1174.5</v>
      </c>
      <c r="AC167">
        <f t="shared" si="123"/>
        <v>-1214.25</v>
      </c>
      <c r="AD167" s="13" t="s">
        <v>555</v>
      </c>
      <c r="AE167">
        <f t="shared" si="124"/>
        <v>-13.64</v>
      </c>
      <c r="AG167" s="17">
        <f t="shared" si="125"/>
        <v>0.99338772371961914</v>
      </c>
      <c r="AW167" s="13" t="s">
        <v>556</v>
      </c>
      <c r="AX167">
        <v>155</v>
      </c>
      <c r="AY167">
        <v>196</v>
      </c>
      <c r="AZ167">
        <v>246</v>
      </c>
      <c r="BA167">
        <v>322</v>
      </c>
      <c r="BB167">
        <v>412</v>
      </c>
      <c r="BC167">
        <v>485</v>
      </c>
      <c r="BD167">
        <v>555</v>
      </c>
      <c r="BE167">
        <v>637</v>
      </c>
      <c r="BF167">
        <v>719</v>
      </c>
      <c r="BG167">
        <v>795</v>
      </c>
      <c r="BH167">
        <v>884</v>
      </c>
      <c r="BI167">
        <v>965</v>
      </c>
      <c r="BM167" s="13" t="s">
        <v>556</v>
      </c>
      <c r="BN167">
        <f t="shared" si="104"/>
        <v>50.75</v>
      </c>
      <c r="BO167">
        <f t="shared" si="105"/>
        <v>60.25</v>
      </c>
      <c r="BP167">
        <f t="shared" si="106"/>
        <v>70.75</v>
      </c>
      <c r="BQ167">
        <f t="shared" si="107"/>
        <v>110</v>
      </c>
      <c r="BR167">
        <f t="shared" si="108"/>
        <v>172.25</v>
      </c>
      <c r="BS167">
        <f t="shared" si="109"/>
        <v>222.5</v>
      </c>
      <c r="BT167">
        <f t="shared" si="126"/>
        <v>268.25</v>
      </c>
      <c r="BU167">
        <f t="shared" si="127"/>
        <v>330.75</v>
      </c>
      <c r="BV167">
        <f t="shared" si="110"/>
        <v>390</v>
      </c>
      <c r="BW167">
        <f t="shared" si="111"/>
        <v>447</v>
      </c>
      <c r="BX167">
        <f t="shared" si="128"/>
        <v>516</v>
      </c>
      <c r="BY167">
        <f t="shared" si="112"/>
        <v>583.5</v>
      </c>
      <c r="BZ167" s="13" t="s">
        <v>556</v>
      </c>
      <c r="CA167">
        <f t="shared" si="113"/>
        <v>10.35</v>
      </c>
      <c r="CC167" s="17">
        <f t="shared" si="114"/>
        <v>0.99321307873106823</v>
      </c>
      <c r="CS167" s="13" t="s">
        <v>555</v>
      </c>
      <c r="CT167" s="18">
        <v>21</v>
      </c>
      <c r="CU167" s="19">
        <v>25</v>
      </c>
      <c r="CV167" s="20">
        <v>23</v>
      </c>
      <c r="CW167" s="20">
        <v>22</v>
      </c>
      <c r="CX167" s="20">
        <v>20</v>
      </c>
      <c r="CY167" s="20">
        <v>22</v>
      </c>
      <c r="CZ167" s="20">
        <v>23</v>
      </c>
      <c r="DA167" s="20">
        <v>17</v>
      </c>
      <c r="DB167" s="20">
        <v>19</v>
      </c>
      <c r="DC167" s="20">
        <v>22</v>
      </c>
      <c r="DD167" s="20">
        <v>18</v>
      </c>
      <c r="DE167" s="21">
        <v>24</v>
      </c>
      <c r="DI167" s="13" t="s">
        <v>555</v>
      </c>
      <c r="DJ167">
        <f t="shared" si="129"/>
        <v>-561.25</v>
      </c>
      <c r="DK167">
        <f t="shared" si="130"/>
        <v>-647</v>
      </c>
      <c r="DL167">
        <f t="shared" si="131"/>
        <v>-732.75</v>
      </c>
      <c r="DM167">
        <f t="shared" si="132"/>
        <v>-807.75</v>
      </c>
      <c r="DN167">
        <f t="shared" si="133"/>
        <v>-885.75</v>
      </c>
      <c r="DO167">
        <f t="shared" si="134"/>
        <v>-934.75</v>
      </c>
      <c r="DP167">
        <f t="shared" si="143"/>
        <v>-977</v>
      </c>
      <c r="DQ167">
        <f t="shared" si="144"/>
        <v>-1035.5</v>
      </c>
      <c r="DR167">
        <f t="shared" si="135"/>
        <v>-1083.5</v>
      </c>
      <c r="DS167">
        <f t="shared" si="136"/>
        <v>-1113.5</v>
      </c>
      <c r="DT167">
        <f t="shared" si="145"/>
        <v>-1157.5</v>
      </c>
      <c r="DU167">
        <f t="shared" si="137"/>
        <v>-1190.25</v>
      </c>
      <c r="DV167" s="13" t="s">
        <v>555</v>
      </c>
      <c r="DW167">
        <f t="shared" si="138"/>
        <v>-13.68</v>
      </c>
      <c r="DY167" s="17">
        <f t="shared" si="139"/>
        <v>0.99067462838267062</v>
      </c>
    </row>
    <row r="168" spans="1:129" x14ac:dyDescent="0.25">
      <c r="A168" s="13" t="s">
        <v>556</v>
      </c>
      <c r="B168">
        <v>783</v>
      </c>
      <c r="C168">
        <v>1101</v>
      </c>
      <c r="D168">
        <v>1504</v>
      </c>
      <c r="E168">
        <v>1991</v>
      </c>
      <c r="F168">
        <v>2504</v>
      </c>
      <c r="G168">
        <v>2956</v>
      </c>
      <c r="H168">
        <v>3415</v>
      </c>
      <c r="I168">
        <v>3826</v>
      </c>
      <c r="J168">
        <v>4171</v>
      </c>
      <c r="K168">
        <v>4459</v>
      </c>
      <c r="L168">
        <v>4732</v>
      </c>
      <c r="M168">
        <v>4901</v>
      </c>
      <c r="Q168" s="13" t="s">
        <v>556</v>
      </c>
      <c r="R168">
        <f t="shared" si="115"/>
        <v>200.75</v>
      </c>
      <c r="S168">
        <f t="shared" si="116"/>
        <v>429</v>
      </c>
      <c r="T168">
        <f t="shared" si="117"/>
        <v>748.25</v>
      </c>
      <c r="U168">
        <f t="shared" si="118"/>
        <v>1161.25</v>
      </c>
      <c r="V168">
        <f t="shared" si="119"/>
        <v>1598.25</v>
      </c>
      <c r="W168">
        <f t="shared" si="120"/>
        <v>1999.25</v>
      </c>
      <c r="X168">
        <f t="shared" si="140"/>
        <v>2415</v>
      </c>
      <c r="Y168">
        <f t="shared" si="141"/>
        <v>2773.5</v>
      </c>
      <c r="Z168">
        <f t="shared" si="121"/>
        <v>3068.5</v>
      </c>
      <c r="AA168">
        <f t="shared" si="122"/>
        <v>3323.5</v>
      </c>
      <c r="AB168">
        <f t="shared" si="142"/>
        <v>3556.5</v>
      </c>
      <c r="AC168">
        <f t="shared" si="123"/>
        <v>3686.75</v>
      </c>
      <c r="AD168" s="13" t="s">
        <v>556</v>
      </c>
      <c r="AE168">
        <f t="shared" si="124"/>
        <v>83.8</v>
      </c>
      <c r="AG168" s="17">
        <f t="shared" si="125"/>
        <v>0.99975399221658701</v>
      </c>
      <c r="AW168" s="13" t="s">
        <v>557</v>
      </c>
      <c r="AX168">
        <v>157</v>
      </c>
      <c r="AY168">
        <v>187</v>
      </c>
      <c r="AZ168">
        <v>247</v>
      </c>
      <c r="BA168">
        <v>317</v>
      </c>
      <c r="BB168">
        <v>380</v>
      </c>
      <c r="BC168">
        <v>439</v>
      </c>
      <c r="BD168">
        <v>497</v>
      </c>
      <c r="BE168">
        <v>566</v>
      </c>
      <c r="BF168">
        <v>636</v>
      </c>
      <c r="BG168">
        <v>715</v>
      </c>
      <c r="BH168">
        <v>785</v>
      </c>
      <c r="BI168">
        <v>857</v>
      </c>
      <c r="BM168" s="13" t="s">
        <v>557</v>
      </c>
      <c r="BN168">
        <f t="shared" si="104"/>
        <v>52.75</v>
      </c>
      <c r="BO168">
        <f t="shared" si="105"/>
        <v>51.25</v>
      </c>
      <c r="BP168">
        <f t="shared" si="106"/>
        <v>71.75</v>
      </c>
      <c r="BQ168">
        <f t="shared" si="107"/>
        <v>105</v>
      </c>
      <c r="BR168">
        <f t="shared" si="108"/>
        <v>140.25</v>
      </c>
      <c r="BS168">
        <f t="shared" si="109"/>
        <v>176.5</v>
      </c>
      <c r="BT168">
        <f t="shared" si="126"/>
        <v>210.25</v>
      </c>
      <c r="BU168">
        <f t="shared" si="127"/>
        <v>259.75</v>
      </c>
      <c r="BV168">
        <f t="shared" si="110"/>
        <v>307</v>
      </c>
      <c r="BW168">
        <f t="shared" si="111"/>
        <v>367</v>
      </c>
      <c r="BX168">
        <f t="shared" si="128"/>
        <v>417</v>
      </c>
      <c r="BY168">
        <f t="shared" si="112"/>
        <v>475.5</v>
      </c>
      <c r="BZ168" s="13" t="s">
        <v>557</v>
      </c>
      <c r="CA168">
        <f t="shared" si="113"/>
        <v>6.99</v>
      </c>
      <c r="CC168" s="17">
        <f t="shared" si="114"/>
        <v>0.99962355636936528</v>
      </c>
      <c r="CS168" s="13" t="s">
        <v>556</v>
      </c>
      <c r="CT168" s="18">
        <v>4194</v>
      </c>
      <c r="CU168" s="19">
        <v>5206</v>
      </c>
      <c r="CV168" s="20">
        <v>6161</v>
      </c>
      <c r="CW168" s="20">
        <v>7115</v>
      </c>
      <c r="CX168" s="20">
        <v>8105</v>
      </c>
      <c r="CY168" s="20">
        <v>9162</v>
      </c>
      <c r="CZ168" s="20">
        <v>10315</v>
      </c>
      <c r="DA168" s="20">
        <v>11494</v>
      </c>
      <c r="DB168" s="20">
        <v>12746</v>
      </c>
      <c r="DC168" s="20">
        <v>14029</v>
      </c>
      <c r="DD168" s="20">
        <v>15412</v>
      </c>
      <c r="DE168" s="21">
        <v>16837</v>
      </c>
      <c r="DI168" s="13" t="s">
        <v>556</v>
      </c>
      <c r="DJ168">
        <f t="shared" si="129"/>
        <v>3611.75</v>
      </c>
      <c r="DK168">
        <f t="shared" si="130"/>
        <v>4534</v>
      </c>
      <c r="DL168">
        <f t="shared" si="131"/>
        <v>5405.25</v>
      </c>
      <c r="DM168">
        <f t="shared" si="132"/>
        <v>6285.25</v>
      </c>
      <c r="DN168">
        <f t="shared" si="133"/>
        <v>7199.25</v>
      </c>
      <c r="DO168">
        <f t="shared" si="134"/>
        <v>8205.25</v>
      </c>
      <c r="DP168">
        <f t="shared" si="143"/>
        <v>9315</v>
      </c>
      <c r="DQ168">
        <f t="shared" si="144"/>
        <v>10441.5</v>
      </c>
      <c r="DR168">
        <f t="shared" si="135"/>
        <v>11643.5</v>
      </c>
      <c r="DS168">
        <f t="shared" si="136"/>
        <v>12893.5</v>
      </c>
      <c r="DT168">
        <f t="shared" si="145"/>
        <v>14236.5</v>
      </c>
      <c r="DU168">
        <f t="shared" si="137"/>
        <v>15622.75</v>
      </c>
      <c r="DV168" s="13" t="s">
        <v>556</v>
      </c>
      <c r="DW168">
        <f t="shared" si="138"/>
        <v>186.28</v>
      </c>
      <c r="DY168" s="17">
        <f t="shared" si="139"/>
        <v>0.99904709412306403</v>
      </c>
    </row>
    <row r="169" spans="1:129" x14ac:dyDescent="0.25">
      <c r="A169" s="13" t="s">
        <v>557</v>
      </c>
      <c r="B169">
        <v>772</v>
      </c>
      <c r="C169">
        <v>918</v>
      </c>
      <c r="D169">
        <v>1207</v>
      </c>
      <c r="E169">
        <v>1595</v>
      </c>
      <c r="F169">
        <v>2035</v>
      </c>
      <c r="G169">
        <v>2461</v>
      </c>
      <c r="H169">
        <v>2897</v>
      </c>
      <c r="I169">
        <v>3297</v>
      </c>
      <c r="J169">
        <v>3641</v>
      </c>
      <c r="K169">
        <v>3942</v>
      </c>
      <c r="L169">
        <v>4234</v>
      </c>
      <c r="M169">
        <v>4469</v>
      </c>
      <c r="Q169" s="13" t="s">
        <v>557</v>
      </c>
      <c r="R169">
        <f t="shared" si="115"/>
        <v>189.75</v>
      </c>
      <c r="S169">
        <f t="shared" si="116"/>
        <v>246</v>
      </c>
      <c r="T169">
        <f t="shared" si="117"/>
        <v>451.25</v>
      </c>
      <c r="U169">
        <f t="shared" si="118"/>
        <v>765.25</v>
      </c>
      <c r="V169">
        <f t="shared" si="119"/>
        <v>1129.25</v>
      </c>
      <c r="W169">
        <f t="shared" si="120"/>
        <v>1504.25</v>
      </c>
      <c r="X169">
        <f t="shared" si="140"/>
        <v>1897</v>
      </c>
      <c r="Y169">
        <f t="shared" si="141"/>
        <v>2244.5</v>
      </c>
      <c r="Z169">
        <f t="shared" si="121"/>
        <v>2538.5</v>
      </c>
      <c r="AA169">
        <f t="shared" si="122"/>
        <v>2806.5</v>
      </c>
      <c r="AB169">
        <f t="shared" si="142"/>
        <v>3058.5</v>
      </c>
      <c r="AC169">
        <f t="shared" si="123"/>
        <v>3254.75</v>
      </c>
      <c r="AD169" s="13" t="s">
        <v>557</v>
      </c>
      <c r="AE169">
        <f t="shared" si="124"/>
        <v>70.459999999999994</v>
      </c>
      <c r="AG169" s="17">
        <f t="shared" si="125"/>
        <v>0.99838106832919693</v>
      </c>
      <c r="AW169" s="13" t="s">
        <v>558</v>
      </c>
      <c r="AX169">
        <v>113</v>
      </c>
      <c r="AY169">
        <v>180</v>
      </c>
      <c r="AZ169">
        <v>196</v>
      </c>
      <c r="BA169">
        <v>227</v>
      </c>
      <c r="BB169">
        <v>270</v>
      </c>
      <c r="BC169">
        <v>300</v>
      </c>
      <c r="BD169">
        <v>327</v>
      </c>
      <c r="BE169">
        <v>353</v>
      </c>
      <c r="BF169">
        <v>383</v>
      </c>
      <c r="BG169">
        <v>422</v>
      </c>
      <c r="BH169">
        <v>449</v>
      </c>
      <c r="BI169">
        <v>484</v>
      </c>
      <c r="BM169" s="13" t="s">
        <v>558</v>
      </c>
      <c r="BN169">
        <f t="shared" si="104"/>
        <v>8.75</v>
      </c>
      <c r="BO169">
        <f t="shared" si="105"/>
        <v>44.25</v>
      </c>
      <c r="BP169">
        <f t="shared" si="106"/>
        <v>20.75</v>
      </c>
      <c r="BQ169">
        <f t="shared" si="107"/>
        <v>15</v>
      </c>
      <c r="BR169">
        <f t="shared" si="108"/>
        <v>30.25</v>
      </c>
      <c r="BS169">
        <f t="shared" si="109"/>
        <v>37.5</v>
      </c>
      <c r="BT169">
        <f t="shared" si="126"/>
        <v>40.25</v>
      </c>
      <c r="BU169">
        <f t="shared" si="127"/>
        <v>46.75</v>
      </c>
      <c r="BV169">
        <f t="shared" si="110"/>
        <v>54</v>
      </c>
      <c r="BW169">
        <f t="shared" si="111"/>
        <v>74</v>
      </c>
      <c r="BX169">
        <f t="shared" si="128"/>
        <v>81</v>
      </c>
      <c r="BY169">
        <f t="shared" si="112"/>
        <v>102.5</v>
      </c>
      <c r="BZ169" s="13" t="s">
        <v>558</v>
      </c>
      <c r="CA169">
        <f t="shared" si="113"/>
        <v>1.31</v>
      </c>
      <c r="CC169" s="17">
        <f t="shared" si="114"/>
        <v>0.71788328801505974</v>
      </c>
      <c r="CS169" s="13" t="s">
        <v>557</v>
      </c>
      <c r="CT169" s="18">
        <v>4111</v>
      </c>
      <c r="CU169" s="19">
        <v>5014</v>
      </c>
      <c r="CV169" s="20">
        <v>6257</v>
      </c>
      <c r="CW169" s="20">
        <v>7098</v>
      </c>
      <c r="CX169" s="20">
        <v>7947</v>
      </c>
      <c r="CY169" s="20">
        <v>8837</v>
      </c>
      <c r="CZ169" s="20">
        <v>9705</v>
      </c>
      <c r="DA169" s="20">
        <v>10627</v>
      </c>
      <c r="DB169" s="20">
        <v>11570</v>
      </c>
      <c r="DC169" s="20">
        <v>12536</v>
      </c>
      <c r="DD169" s="20">
        <v>13515</v>
      </c>
      <c r="DE169" s="21">
        <v>14586</v>
      </c>
      <c r="DI169" s="13" t="s">
        <v>557</v>
      </c>
      <c r="DJ169">
        <f t="shared" si="129"/>
        <v>3528.75</v>
      </c>
      <c r="DK169">
        <f t="shared" si="130"/>
        <v>4342</v>
      </c>
      <c r="DL169">
        <f t="shared" si="131"/>
        <v>5501.25</v>
      </c>
      <c r="DM169">
        <f t="shared" si="132"/>
        <v>6268.25</v>
      </c>
      <c r="DN169">
        <f t="shared" si="133"/>
        <v>7041.25</v>
      </c>
      <c r="DO169">
        <f t="shared" si="134"/>
        <v>7880.25</v>
      </c>
      <c r="DP169">
        <f t="shared" si="143"/>
        <v>8705</v>
      </c>
      <c r="DQ169">
        <f t="shared" si="144"/>
        <v>9574.5</v>
      </c>
      <c r="DR169">
        <f t="shared" si="135"/>
        <v>10467.5</v>
      </c>
      <c r="DS169">
        <f t="shared" si="136"/>
        <v>11400.5</v>
      </c>
      <c r="DT169">
        <f t="shared" si="145"/>
        <v>12339.5</v>
      </c>
      <c r="DU169">
        <f t="shared" si="137"/>
        <v>13371.75</v>
      </c>
      <c r="DV169" s="13" t="s">
        <v>557</v>
      </c>
      <c r="DW169">
        <f t="shared" si="138"/>
        <v>158.19999999999999</v>
      </c>
      <c r="DY169" s="17">
        <f t="shared" si="139"/>
        <v>0.99952841657558256</v>
      </c>
    </row>
    <row r="170" spans="1:129" x14ac:dyDescent="0.25">
      <c r="A170" s="13" t="s">
        <v>558</v>
      </c>
      <c r="B170">
        <v>733</v>
      </c>
      <c r="C170">
        <v>919</v>
      </c>
      <c r="D170">
        <v>1199</v>
      </c>
      <c r="E170">
        <v>1479</v>
      </c>
      <c r="F170">
        <v>1831</v>
      </c>
      <c r="G170">
        <v>2189</v>
      </c>
      <c r="H170">
        <v>2610</v>
      </c>
      <c r="I170">
        <v>2949</v>
      </c>
      <c r="J170">
        <v>3293</v>
      </c>
      <c r="K170">
        <v>3610</v>
      </c>
      <c r="L170">
        <v>3900</v>
      </c>
      <c r="M170">
        <v>4086</v>
      </c>
      <c r="Q170" s="13" t="s">
        <v>558</v>
      </c>
      <c r="R170">
        <f t="shared" si="115"/>
        <v>150.75</v>
      </c>
      <c r="S170">
        <f t="shared" si="116"/>
        <v>247</v>
      </c>
      <c r="T170">
        <f t="shared" si="117"/>
        <v>443.25</v>
      </c>
      <c r="U170">
        <f t="shared" si="118"/>
        <v>649.25</v>
      </c>
      <c r="V170">
        <f t="shared" si="119"/>
        <v>925.25</v>
      </c>
      <c r="W170">
        <f t="shared" si="120"/>
        <v>1232.25</v>
      </c>
      <c r="X170">
        <f t="shared" si="140"/>
        <v>1610</v>
      </c>
      <c r="Y170">
        <f t="shared" si="141"/>
        <v>1896.5</v>
      </c>
      <c r="Z170">
        <f t="shared" si="121"/>
        <v>2190.5</v>
      </c>
      <c r="AA170">
        <f t="shared" si="122"/>
        <v>2474.5</v>
      </c>
      <c r="AB170">
        <f t="shared" si="142"/>
        <v>2724.5</v>
      </c>
      <c r="AC170">
        <f t="shared" si="123"/>
        <v>2871.75</v>
      </c>
      <c r="AD170" s="13" t="s">
        <v>558</v>
      </c>
      <c r="AE170">
        <f t="shared" si="124"/>
        <v>52.86</v>
      </c>
      <c r="AG170" s="17">
        <f t="shared" si="125"/>
        <v>0.99253677371687199</v>
      </c>
      <c r="AW170" s="13" t="s">
        <v>559</v>
      </c>
      <c r="AX170">
        <v>150</v>
      </c>
      <c r="AY170">
        <v>169</v>
      </c>
      <c r="AZ170">
        <v>194</v>
      </c>
      <c r="BA170">
        <v>235</v>
      </c>
      <c r="BB170">
        <v>254</v>
      </c>
      <c r="BC170">
        <v>277</v>
      </c>
      <c r="BD170">
        <v>294</v>
      </c>
      <c r="BE170">
        <v>311</v>
      </c>
      <c r="BF170">
        <v>327</v>
      </c>
      <c r="BG170">
        <v>344</v>
      </c>
      <c r="BH170">
        <v>366</v>
      </c>
      <c r="BI170">
        <v>378</v>
      </c>
      <c r="BM170" s="13" t="s">
        <v>559</v>
      </c>
      <c r="BN170">
        <f t="shared" ref="BN170:BN200" si="146">AX170-AVERAGE($AX$76:$AX$77,$AX$88:$AX$89)</f>
        <v>45.75</v>
      </c>
      <c r="BO170">
        <f t="shared" ref="BO170:BO200" si="147">AY170-AVERAGE($AY$76:$AY$77,$AY$88:$AY$89)</f>
        <v>33.25</v>
      </c>
      <c r="BP170">
        <f t="shared" ref="BP170:BP200" si="148">AZ170-AVERAGE($AZ$76:$AZ$77,$AZ$88:$AZ$89)</f>
        <v>18.75</v>
      </c>
      <c r="BQ170">
        <f t="shared" ref="BQ170:BQ200" si="149">BA170-AVERAGE($BA$76:$BA$77,$BA$88:$BA$89)</f>
        <v>23</v>
      </c>
      <c r="BR170">
        <f t="shared" ref="BR170:BR200" si="150">BB170-AVERAGE($BB$76:$BB$77,$BB$88:$BB$89)</f>
        <v>14.25</v>
      </c>
      <c r="BS170">
        <f t="shared" ref="BS170:BS200" si="151">BC170-AVERAGE($BC$76:$BC$77,$BC$88:$BC$89)</f>
        <v>14.5</v>
      </c>
      <c r="BT170">
        <f t="shared" si="126"/>
        <v>7.25</v>
      </c>
      <c r="BU170">
        <f t="shared" si="127"/>
        <v>4.75</v>
      </c>
      <c r="BV170">
        <f t="shared" ref="BV170:BV200" si="152">BF170-AVERAGE($BF$76:$BF$77,$BF$88:$BF$89)</f>
        <v>-2</v>
      </c>
      <c r="BW170">
        <f t="shared" ref="BW170:BW200" si="153">BG170-AVERAGE($BG$76:$BG$77,$BG$88:$BG$89)</f>
        <v>-4</v>
      </c>
      <c r="BX170">
        <f t="shared" si="128"/>
        <v>-2</v>
      </c>
      <c r="BY170">
        <f t="shared" ref="BY170:BY200" si="154">BI170-AVERAGE($BI$76:$BI$77,$BI$88:$BI$89)</f>
        <v>-3.5</v>
      </c>
      <c r="BZ170" s="13" t="s">
        <v>559</v>
      </c>
      <c r="CA170">
        <f t="shared" ref="CA170:CA200" si="155">SLOPE(BP170:BS170,$BP$3:$BS$3)</f>
        <v>-0.43</v>
      </c>
      <c r="CC170" s="17">
        <f t="shared" ref="CC170:CC200" si="156">RSQ(BP170:BS170,$BP$3:$BS$3)</f>
        <v>0.4504263093788064</v>
      </c>
      <c r="CS170" s="13" t="s">
        <v>558</v>
      </c>
      <c r="CT170" s="18">
        <v>3963</v>
      </c>
      <c r="CU170" s="19">
        <v>4797</v>
      </c>
      <c r="CV170" s="20">
        <v>5529</v>
      </c>
      <c r="CW170" s="20">
        <v>6171</v>
      </c>
      <c r="CX170" s="20">
        <v>6798</v>
      </c>
      <c r="CY170" s="20">
        <v>7369</v>
      </c>
      <c r="CZ170" s="20">
        <v>7936</v>
      </c>
      <c r="DA170" s="20">
        <v>8459</v>
      </c>
      <c r="DB170" s="20">
        <v>8999</v>
      </c>
      <c r="DC170" s="20">
        <v>9505</v>
      </c>
      <c r="DD170" s="20">
        <v>10045</v>
      </c>
      <c r="DE170" s="21">
        <v>10535</v>
      </c>
      <c r="DI170" s="13" t="s">
        <v>558</v>
      </c>
      <c r="DJ170">
        <f t="shared" si="129"/>
        <v>3380.75</v>
      </c>
      <c r="DK170">
        <f t="shared" si="130"/>
        <v>4125</v>
      </c>
      <c r="DL170">
        <f t="shared" si="131"/>
        <v>4773.25</v>
      </c>
      <c r="DM170">
        <f t="shared" si="132"/>
        <v>5341.25</v>
      </c>
      <c r="DN170">
        <f t="shared" si="133"/>
        <v>5892.25</v>
      </c>
      <c r="DO170">
        <f t="shared" si="134"/>
        <v>6412.25</v>
      </c>
      <c r="DP170">
        <f t="shared" si="143"/>
        <v>6936</v>
      </c>
      <c r="DQ170">
        <f t="shared" si="144"/>
        <v>7406.5</v>
      </c>
      <c r="DR170">
        <f t="shared" si="135"/>
        <v>7896.5</v>
      </c>
      <c r="DS170">
        <f t="shared" si="136"/>
        <v>8369.5</v>
      </c>
      <c r="DT170">
        <f t="shared" si="145"/>
        <v>8869.5</v>
      </c>
      <c r="DU170">
        <f t="shared" si="137"/>
        <v>9320.75</v>
      </c>
      <c r="DV170" s="13" t="s">
        <v>558</v>
      </c>
      <c r="DW170">
        <f t="shared" si="138"/>
        <v>109.36</v>
      </c>
      <c r="DY170" s="17">
        <f t="shared" si="139"/>
        <v>0.99960830123226652</v>
      </c>
    </row>
    <row r="171" spans="1:129" x14ac:dyDescent="0.25">
      <c r="A171" s="13" t="s">
        <v>559</v>
      </c>
      <c r="B171">
        <v>714</v>
      </c>
      <c r="C171">
        <v>823</v>
      </c>
      <c r="D171">
        <v>936</v>
      </c>
      <c r="E171">
        <v>1056</v>
      </c>
      <c r="F171">
        <v>1174</v>
      </c>
      <c r="G171">
        <v>1332</v>
      </c>
      <c r="H171">
        <v>1475</v>
      </c>
      <c r="I171">
        <v>1631</v>
      </c>
      <c r="J171">
        <v>1777</v>
      </c>
      <c r="K171">
        <v>1932</v>
      </c>
      <c r="L171">
        <v>2081</v>
      </c>
      <c r="M171">
        <v>2231</v>
      </c>
      <c r="Q171" s="13" t="s">
        <v>559</v>
      </c>
      <c r="R171">
        <f t="shared" ref="R171:R201" si="157">B171-AVERAGE($B$76:$B$77,$B$88:$B$89)</f>
        <v>131.75</v>
      </c>
      <c r="S171">
        <f t="shared" ref="S171:S201" si="158">C171-AVERAGE($C$76:$C$77,$C$88:$C$89)</f>
        <v>151</v>
      </c>
      <c r="T171">
        <f t="shared" ref="T171:T201" si="159">D171-AVERAGE($D$76:$D$77,$D$88:$D$89)</f>
        <v>180.25</v>
      </c>
      <c r="U171">
        <f t="shared" ref="U171:U201" si="160">E171-AVERAGE($E$76:$E$77,$E$88:$E$89)</f>
        <v>226.25</v>
      </c>
      <c r="V171">
        <f t="shared" ref="V171:V201" si="161">F171-AVERAGE($F$76:$F$77,$F$88:$F$89)</f>
        <v>268.25</v>
      </c>
      <c r="W171">
        <f t="shared" ref="W171:W201" si="162">G171-AVERAGE($G$76:$G$77,$G$88:$G$89)</f>
        <v>375.25</v>
      </c>
      <c r="X171">
        <f t="shared" si="140"/>
        <v>475</v>
      </c>
      <c r="Y171">
        <f t="shared" si="141"/>
        <v>578.5</v>
      </c>
      <c r="Z171">
        <f t="shared" ref="Z171:Z201" si="163">J171-AVERAGE($J$76:$J$77,$J$88:$J$89)</f>
        <v>674.5</v>
      </c>
      <c r="AA171">
        <f t="shared" ref="AA171:AA201" si="164">K171-AVERAGE($K$76:$K$77,$K$88:$K$89)</f>
        <v>796.5</v>
      </c>
      <c r="AB171">
        <f t="shared" si="142"/>
        <v>905.5</v>
      </c>
      <c r="AC171">
        <f t="shared" ref="AC171:AC201" si="165">M171-AVERAGE($M$76:$M$77,$M$88:$M$89)</f>
        <v>1016.75</v>
      </c>
      <c r="AD171" s="13" t="s">
        <v>559</v>
      </c>
      <c r="AE171">
        <f t="shared" ref="AE171:AE201" si="166">SLOPE(T171:W171,$T$3:$W$3)</f>
        <v>12.54</v>
      </c>
      <c r="AG171" s="17">
        <f t="shared" ref="AG171:AG201" si="167">RSQ(T171:W171,$T$3:$W$3)</f>
        <v>0.94389848617630479</v>
      </c>
      <c r="AW171" s="13" t="s">
        <v>560</v>
      </c>
      <c r="AX171">
        <v>153</v>
      </c>
      <c r="AY171">
        <v>162</v>
      </c>
      <c r="AZ171">
        <v>192</v>
      </c>
      <c r="BA171">
        <v>234</v>
      </c>
      <c r="BB171">
        <v>253</v>
      </c>
      <c r="BC171">
        <v>269</v>
      </c>
      <c r="BD171">
        <v>282</v>
      </c>
      <c r="BE171">
        <v>296</v>
      </c>
      <c r="BF171">
        <v>323</v>
      </c>
      <c r="BG171">
        <v>340</v>
      </c>
      <c r="BH171">
        <v>350</v>
      </c>
      <c r="BI171">
        <v>374</v>
      </c>
      <c r="BM171" s="13" t="s">
        <v>560</v>
      </c>
      <c r="BN171">
        <f t="shared" si="146"/>
        <v>48.75</v>
      </c>
      <c r="BO171">
        <f t="shared" si="147"/>
        <v>26.25</v>
      </c>
      <c r="BP171">
        <f t="shared" si="148"/>
        <v>16.75</v>
      </c>
      <c r="BQ171">
        <f t="shared" si="149"/>
        <v>22</v>
      </c>
      <c r="BR171">
        <f t="shared" si="150"/>
        <v>13.25</v>
      </c>
      <c r="BS171">
        <f t="shared" si="151"/>
        <v>6.5</v>
      </c>
      <c r="BT171">
        <f t="shared" ref="BT171:BT200" si="168">BD171-AVERAGE($BD$76:$BD$77,$BD$88:$BD$89)</f>
        <v>-4.75</v>
      </c>
      <c r="BU171">
        <f t="shared" ref="BU171:BU200" si="169">BE171-AVERAGE($BE$76:$BE$77,$BE$88:$BE$89)</f>
        <v>-10.25</v>
      </c>
      <c r="BV171">
        <f t="shared" si="152"/>
        <v>-6</v>
      </c>
      <c r="BW171">
        <f t="shared" si="153"/>
        <v>-8</v>
      </c>
      <c r="BX171">
        <f t="shared" ref="BX171:BX200" si="170">BH171-AVERAGE($BH$76:$BH$77,$BH$88:$BH$89)</f>
        <v>-18</v>
      </c>
      <c r="BY171">
        <f t="shared" si="154"/>
        <v>-7.5</v>
      </c>
      <c r="BZ171" s="13" t="s">
        <v>560</v>
      </c>
      <c r="CA171">
        <f t="shared" si="155"/>
        <v>-0.79</v>
      </c>
      <c r="CC171" s="17">
        <f t="shared" si="156"/>
        <v>0.61517989157220287</v>
      </c>
      <c r="CS171" s="13" t="s">
        <v>559</v>
      </c>
      <c r="CT171" s="18">
        <v>3823</v>
      </c>
      <c r="CU171" s="19">
        <v>4998</v>
      </c>
      <c r="CV171" s="20">
        <v>5714</v>
      </c>
      <c r="CW171" s="20">
        <v>6318</v>
      </c>
      <c r="CX171" s="20">
        <v>7664</v>
      </c>
      <c r="CY171" s="20">
        <v>8221</v>
      </c>
      <c r="CZ171" s="20">
        <v>8751</v>
      </c>
      <c r="DA171" s="20">
        <v>9246</v>
      </c>
      <c r="DB171" s="20">
        <v>9745</v>
      </c>
      <c r="DC171" s="20">
        <v>10218</v>
      </c>
      <c r="DD171" s="20">
        <v>10638</v>
      </c>
      <c r="DE171" s="21">
        <v>11048</v>
      </c>
      <c r="DI171" s="13" t="s">
        <v>559</v>
      </c>
      <c r="DJ171">
        <f t="shared" ref="DJ171:DJ201" si="171">CT171-AVERAGE($B$76:$B$77,$B$88:$B$89)</f>
        <v>3240.75</v>
      </c>
      <c r="DK171">
        <f t="shared" ref="DK171:DK201" si="172">CU171-AVERAGE($C$76:$C$77,$C$88:$C$89)</f>
        <v>4326</v>
      </c>
      <c r="DL171">
        <f t="shared" ref="DL171:DL201" si="173">CV171-AVERAGE($D$76:$D$77,$D$88:$D$89)</f>
        <v>4958.25</v>
      </c>
      <c r="DM171">
        <f t="shared" ref="DM171:DM201" si="174">CW171-AVERAGE($E$76:$E$77,$E$88:$E$89)</f>
        <v>5488.25</v>
      </c>
      <c r="DN171">
        <f t="shared" ref="DN171:DN201" si="175">CX171-AVERAGE($F$76:$F$77,$F$88:$F$89)</f>
        <v>6758.25</v>
      </c>
      <c r="DO171">
        <f t="shared" ref="DO171:DO201" si="176">CY171-AVERAGE($G$76:$G$77,$G$88:$G$89)</f>
        <v>7264.25</v>
      </c>
      <c r="DP171">
        <f t="shared" si="143"/>
        <v>7751</v>
      </c>
      <c r="DQ171">
        <f t="shared" si="144"/>
        <v>8193.5</v>
      </c>
      <c r="DR171">
        <f t="shared" ref="DR171:DR201" si="177">DB171-AVERAGE($J$76:$J$77,$J$88:$J$89)</f>
        <v>8642.5</v>
      </c>
      <c r="DS171">
        <f t="shared" ref="DS171:DS201" si="178">DC171-AVERAGE($K$76:$K$77,$K$88:$K$89)</f>
        <v>9082.5</v>
      </c>
      <c r="DT171">
        <f t="shared" si="145"/>
        <v>9462.5</v>
      </c>
      <c r="DU171">
        <f t="shared" ref="DU171:DU201" si="179">DE171-AVERAGE($M$76:$M$77,$M$88:$M$89)</f>
        <v>9833.75</v>
      </c>
      <c r="DV171" s="13" t="s">
        <v>559</v>
      </c>
      <c r="DW171">
        <f t="shared" ref="DW171:DW201" si="180">SLOPE(DL171:DO171,$T$3:$W$3)</f>
        <v>163.76</v>
      </c>
      <c r="DY171" s="17">
        <f t="shared" ref="DY171:DY201" si="181">RSQ(DL171:DO171,$T$3:$W$3)</f>
        <v>0.96732140363108354</v>
      </c>
    </row>
    <row r="172" spans="1:129" x14ac:dyDescent="0.25">
      <c r="A172" s="13" t="s">
        <v>560</v>
      </c>
      <c r="B172">
        <v>732</v>
      </c>
      <c r="C172">
        <v>836</v>
      </c>
      <c r="D172">
        <v>913</v>
      </c>
      <c r="E172">
        <v>1008</v>
      </c>
      <c r="F172">
        <v>1073</v>
      </c>
      <c r="G172">
        <v>1157</v>
      </c>
      <c r="H172">
        <v>1226</v>
      </c>
      <c r="I172">
        <v>1289</v>
      </c>
      <c r="J172">
        <v>1384</v>
      </c>
      <c r="K172">
        <v>1421</v>
      </c>
      <c r="L172">
        <v>1503</v>
      </c>
      <c r="M172">
        <v>1547</v>
      </c>
      <c r="Q172" s="13" t="s">
        <v>560</v>
      </c>
      <c r="R172">
        <f t="shared" si="157"/>
        <v>149.75</v>
      </c>
      <c r="S172">
        <f t="shared" si="158"/>
        <v>164</v>
      </c>
      <c r="T172">
        <f t="shared" si="159"/>
        <v>157.25</v>
      </c>
      <c r="U172">
        <f t="shared" si="160"/>
        <v>178.25</v>
      </c>
      <c r="V172">
        <f t="shared" si="161"/>
        <v>167.25</v>
      </c>
      <c r="W172">
        <f t="shared" si="162"/>
        <v>200.25</v>
      </c>
      <c r="X172">
        <f t="shared" ref="X172:X201" si="182">H172-AVERAGE($H$76:$H$77,$H$88:$H$89)</f>
        <v>226</v>
      </c>
      <c r="Y172">
        <f t="shared" ref="Y172:Y201" si="183">I172-AVERAGE($I$76:$I$77,$I$88:$I$89)</f>
        <v>236.5</v>
      </c>
      <c r="Z172">
        <f t="shared" si="163"/>
        <v>281.5</v>
      </c>
      <c r="AA172">
        <f t="shared" si="164"/>
        <v>285.5</v>
      </c>
      <c r="AB172">
        <f t="shared" ref="AB172:AB201" si="184">L172-AVERAGE($L$76:$L$77,$L$88:$L$89)</f>
        <v>327.5</v>
      </c>
      <c r="AC172">
        <f t="shared" si="165"/>
        <v>332.75</v>
      </c>
      <c r="AD172" s="13" t="s">
        <v>560</v>
      </c>
      <c r="AE172">
        <f t="shared" si="166"/>
        <v>2.36</v>
      </c>
      <c r="AG172" s="17">
        <f t="shared" si="167"/>
        <v>0.68188050930460342</v>
      </c>
      <c r="AW172" s="13" t="s">
        <v>561</v>
      </c>
      <c r="AX172">
        <v>-1</v>
      </c>
      <c r="AY172">
        <v>-2</v>
      </c>
      <c r="AZ172">
        <v>-2</v>
      </c>
      <c r="BA172">
        <v>-2</v>
      </c>
      <c r="BB172">
        <v>-2</v>
      </c>
      <c r="BC172">
        <v>-3</v>
      </c>
      <c r="BD172">
        <v>-3</v>
      </c>
      <c r="BE172">
        <v>-3</v>
      </c>
      <c r="BF172">
        <v>-3</v>
      </c>
      <c r="BG172">
        <v>-3</v>
      </c>
      <c r="BH172">
        <v>-3</v>
      </c>
      <c r="BI172">
        <v>-4</v>
      </c>
      <c r="BM172" s="13" t="s">
        <v>561</v>
      </c>
      <c r="BN172">
        <f t="shared" si="146"/>
        <v>-105.25</v>
      </c>
      <c r="BO172">
        <f t="shared" si="147"/>
        <v>-137.75</v>
      </c>
      <c r="BP172">
        <f t="shared" si="148"/>
        <v>-177.25</v>
      </c>
      <c r="BQ172">
        <f t="shared" si="149"/>
        <v>-214</v>
      </c>
      <c r="BR172">
        <f t="shared" si="150"/>
        <v>-241.75</v>
      </c>
      <c r="BS172">
        <f t="shared" si="151"/>
        <v>-265.5</v>
      </c>
      <c r="BT172">
        <f t="shared" si="168"/>
        <v>-289.75</v>
      </c>
      <c r="BU172">
        <f t="shared" si="169"/>
        <v>-309.25</v>
      </c>
      <c r="BV172">
        <f t="shared" si="152"/>
        <v>-332</v>
      </c>
      <c r="BW172">
        <f t="shared" si="153"/>
        <v>-351</v>
      </c>
      <c r="BX172">
        <f t="shared" si="170"/>
        <v>-371</v>
      </c>
      <c r="BY172">
        <f t="shared" si="154"/>
        <v>-385.5</v>
      </c>
      <c r="BZ172" s="13" t="s">
        <v>561</v>
      </c>
      <c r="CA172">
        <f t="shared" si="155"/>
        <v>-5.85</v>
      </c>
      <c r="CC172" s="17">
        <f t="shared" si="156"/>
        <v>0.98993361391938228</v>
      </c>
      <c r="CS172" s="13" t="s">
        <v>560</v>
      </c>
      <c r="CT172" s="18">
        <v>7698</v>
      </c>
      <c r="CU172" s="19">
        <v>9332</v>
      </c>
      <c r="CV172" s="20">
        <v>10215</v>
      </c>
      <c r="CW172" s="20">
        <v>10999</v>
      </c>
      <c r="CX172" s="20">
        <v>11669</v>
      </c>
      <c r="CY172" s="20">
        <v>12307</v>
      </c>
      <c r="CZ172" s="20">
        <v>12806</v>
      </c>
      <c r="DA172" s="20">
        <v>13291</v>
      </c>
      <c r="DB172" s="20">
        <v>13662</v>
      </c>
      <c r="DC172" s="20">
        <v>14109</v>
      </c>
      <c r="DD172" s="20">
        <v>14483</v>
      </c>
      <c r="DE172" s="21">
        <v>14932</v>
      </c>
      <c r="DI172" s="13" t="s">
        <v>560</v>
      </c>
      <c r="DJ172">
        <f t="shared" si="171"/>
        <v>7115.75</v>
      </c>
      <c r="DK172">
        <f t="shared" si="172"/>
        <v>8660</v>
      </c>
      <c r="DL172">
        <f t="shared" si="173"/>
        <v>9459.25</v>
      </c>
      <c r="DM172">
        <f t="shared" si="174"/>
        <v>10169.25</v>
      </c>
      <c r="DN172">
        <f t="shared" si="175"/>
        <v>10763.25</v>
      </c>
      <c r="DO172">
        <f t="shared" si="176"/>
        <v>11350.25</v>
      </c>
      <c r="DP172">
        <f t="shared" ref="DP172:DP201" si="185">CZ172-AVERAGE($H$76:$H$77,$H$88:$H$89)</f>
        <v>11806</v>
      </c>
      <c r="DQ172">
        <f t="shared" ref="DQ172:DQ201" si="186">DA172-AVERAGE($I$76:$I$77,$I$88:$I$89)</f>
        <v>12238.5</v>
      </c>
      <c r="DR172">
        <f t="shared" si="177"/>
        <v>12559.5</v>
      </c>
      <c r="DS172">
        <f t="shared" si="178"/>
        <v>12973.5</v>
      </c>
      <c r="DT172">
        <f t="shared" ref="DT172:DT201" si="187">DD172-AVERAGE($L$76:$L$77,$L$88:$L$89)</f>
        <v>13307.5</v>
      </c>
      <c r="DU172">
        <f t="shared" si="179"/>
        <v>13717.75</v>
      </c>
      <c r="DV172" s="13" t="s">
        <v>560</v>
      </c>
      <c r="DW172">
        <f t="shared" si="180"/>
        <v>125.34</v>
      </c>
      <c r="DY172" s="17">
        <f t="shared" si="181"/>
        <v>0.99777642935343958</v>
      </c>
    </row>
    <row r="173" spans="1:129" x14ac:dyDescent="0.25">
      <c r="A173" s="13" t="s">
        <v>561</v>
      </c>
      <c r="B173">
        <v>729</v>
      </c>
      <c r="C173">
        <v>826</v>
      </c>
      <c r="D173">
        <v>942</v>
      </c>
      <c r="E173">
        <v>1053</v>
      </c>
      <c r="F173">
        <v>1157</v>
      </c>
      <c r="G173">
        <v>1256</v>
      </c>
      <c r="H173">
        <v>1384</v>
      </c>
      <c r="I173">
        <v>1492</v>
      </c>
      <c r="J173">
        <v>1601</v>
      </c>
      <c r="K173">
        <v>1724</v>
      </c>
      <c r="L173">
        <v>1820</v>
      </c>
      <c r="M173">
        <v>1927</v>
      </c>
      <c r="Q173" s="13" t="s">
        <v>561</v>
      </c>
      <c r="R173">
        <f t="shared" si="157"/>
        <v>146.75</v>
      </c>
      <c r="S173">
        <f t="shared" si="158"/>
        <v>154</v>
      </c>
      <c r="T173">
        <f t="shared" si="159"/>
        <v>186.25</v>
      </c>
      <c r="U173">
        <f t="shared" si="160"/>
        <v>223.25</v>
      </c>
      <c r="V173">
        <f t="shared" si="161"/>
        <v>251.25</v>
      </c>
      <c r="W173">
        <f t="shared" si="162"/>
        <v>299.25</v>
      </c>
      <c r="X173">
        <f t="shared" si="182"/>
        <v>384</v>
      </c>
      <c r="Y173">
        <f t="shared" si="183"/>
        <v>439.5</v>
      </c>
      <c r="Z173">
        <f t="shared" si="163"/>
        <v>498.5</v>
      </c>
      <c r="AA173">
        <f t="shared" si="164"/>
        <v>588.5</v>
      </c>
      <c r="AB173">
        <f t="shared" si="184"/>
        <v>644.5</v>
      </c>
      <c r="AC173">
        <f t="shared" si="165"/>
        <v>712.75</v>
      </c>
      <c r="AD173" s="13" t="s">
        <v>561</v>
      </c>
      <c r="AE173">
        <f t="shared" si="166"/>
        <v>7.34</v>
      </c>
      <c r="AG173" s="17">
        <f t="shared" si="167"/>
        <v>0.98937819076651867</v>
      </c>
      <c r="AW173" s="13" t="s">
        <v>562</v>
      </c>
      <c r="AX173">
        <v>-2</v>
      </c>
      <c r="AY173">
        <v>-2</v>
      </c>
      <c r="AZ173">
        <v>-2</v>
      </c>
      <c r="BA173">
        <v>-3</v>
      </c>
      <c r="BB173">
        <v>-2</v>
      </c>
      <c r="BC173">
        <v>-3</v>
      </c>
      <c r="BD173">
        <v>-3</v>
      </c>
      <c r="BE173">
        <v>-3</v>
      </c>
      <c r="BF173">
        <v>-3</v>
      </c>
      <c r="BG173">
        <v>-3</v>
      </c>
      <c r="BH173">
        <v>-3</v>
      </c>
      <c r="BI173">
        <v>-3</v>
      </c>
      <c r="BM173" s="13" t="s">
        <v>562</v>
      </c>
      <c r="BN173">
        <f t="shared" si="146"/>
        <v>-106.25</v>
      </c>
      <c r="BO173">
        <f t="shared" si="147"/>
        <v>-137.75</v>
      </c>
      <c r="BP173">
        <f t="shared" si="148"/>
        <v>-177.25</v>
      </c>
      <c r="BQ173">
        <f t="shared" si="149"/>
        <v>-215</v>
      </c>
      <c r="BR173">
        <f t="shared" si="150"/>
        <v>-241.75</v>
      </c>
      <c r="BS173">
        <f t="shared" si="151"/>
        <v>-265.5</v>
      </c>
      <c r="BT173">
        <f t="shared" si="168"/>
        <v>-289.75</v>
      </c>
      <c r="BU173">
        <f t="shared" si="169"/>
        <v>-309.25</v>
      </c>
      <c r="BV173">
        <f t="shared" si="152"/>
        <v>-332</v>
      </c>
      <c r="BW173">
        <f t="shared" si="153"/>
        <v>-351</v>
      </c>
      <c r="BX173">
        <f t="shared" si="170"/>
        <v>-371</v>
      </c>
      <c r="BY173">
        <f t="shared" si="154"/>
        <v>-384.5</v>
      </c>
      <c r="BZ173" s="13" t="s">
        <v>562</v>
      </c>
      <c r="CA173">
        <f t="shared" si="155"/>
        <v>-5.83</v>
      </c>
      <c r="CC173" s="17">
        <f t="shared" si="156"/>
        <v>0.98786275849040173</v>
      </c>
      <c r="CS173" s="13" t="s">
        <v>561</v>
      </c>
      <c r="CT173" s="18">
        <v>3957</v>
      </c>
      <c r="CU173" s="19">
        <v>4961</v>
      </c>
      <c r="CV173" s="20">
        <v>5960</v>
      </c>
      <c r="CW173" s="20">
        <v>6981</v>
      </c>
      <c r="CX173" s="20">
        <v>8108</v>
      </c>
      <c r="CY173" s="20">
        <v>9312</v>
      </c>
      <c r="CZ173" s="20">
        <v>10476</v>
      </c>
      <c r="DA173" s="20">
        <v>11869</v>
      </c>
      <c r="DB173" s="20">
        <v>13296</v>
      </c>
      <c r="DC173" s="20">
        <v>14847</v>
      </c>
      <c r="DD173" s="20">
        <v>16541</v>
      </c>
      <c r="DE173" s="21">
        <v>18218</v>
      </c>
      <c r="DI173" s="13" t="s">
        <v>561</v>
      </c>
      <c r="DJ173">
        <f t="shared" si="171"/>
        <v>3374.75</v>
      </c>
      <c r="DK173">
        <f t="shared" si="172"/>
        <v>4289</v>
      </c>
      <c r="DL173">
        <f t="shared" si="173"/>
        <v>5204.25</v>
      </c>
      <c r="DM173">
        <f t="shared" si="174"/>
        <v>6151.25</v>
      </c>
      <c r="DN173">
        <f t="shared" si="175"/>
        <v>7202.25</v>
      </c>
      <c r="DO173">
        <f t="shared" si="176"/>
        <v>8355.25</v>
      </c>
      <c r="DP173">
        <f t="shared" si="185"/>
        <v>9476</v>
      </c>
      <c r="DQ173">
        <f t="shared" si="186"/>
        <v>10816.5</v>
      </c>
      <c r="DR173">
        <f t="shared" si="177"/>
        <v>12193.5</v>
      </c>
      <c r="DS173">
        <f t="shared" si="178"/>
        <v>13711.5</v>
      </c>
      <c r="DT173">
        <f t="shared" si="187"/>
        <v>15365.5</v>
      </c>
      <c r="DU173">
        <f t="shared" si="179"/>
        <v>17003.75</v>
      </c>
      <c r="DV173" s="13" t="s">
        <v>561</v>
      </c>
      <c r="DW173">
        <f t="shared" si="180"/>
        <v>210.08</v>
      </c>
      <c r="DY173" s="17">
        <f t="shared" si="181"/>
        <v>0.99808058531184296</v>
      </c>
    </row>
    <row r="174" spans="1:129" x14ac:dyDescent="0.25">
      <c r="A174" s="13" t="s">
        <v>562</v>
      </c>
      <c r="B174">
        <v>769</v>
      </c>
      <c r="C174">
        <v>839</v>
      </c>
      <c r="D174">
        <v>959</v>
      </c>
      <c r="E174">
        <v>1146</v>
      </c>
      <c r="F174">
        <v>1335</v>
      </c>
      <c r="G174">
        <v>1542</v>
      </c>
      <c r="H174">
        <v>1787</v>
      </c>
      <c r="I174">
        <v>2007</v>
      </c>
      <c r="J174">
        <v>2237</v>
      </c>
      <c r="K174">
        <v>2465</v>
      </c>
      <c r="L174">
        <v>2695</v>
      </c>
      <c r="M174">
        <v>2872</v>
      </c>
      <c r="Q174" s="13" t="s">
        <v>562</v>
      </c>
      <c r="R174">
        <f t="shared" si="157"/>
        <v>186.75</v>
      </c>
      <c r="S174">
        <f t="shared" si="158"/>
        <v>167</v>
      </c>
      <c r="T174">
        <f t="shared" si="159"/>
        <v>203.25</v>
      </c>
      <c r="U174">
        <f t="shared" si="160"/>
        <v>316.25</v>
      </c>
      <c r="V174">
        <f t="shared" si="161"/>
        <v>429.25</v>
      </c>
      <c r="W174">
        <f t="shared" si="162"/>
        <v>585.25</v>
      </c>
      <c r="X174">
        <f t="shared" si="182"/>
        <v>787</v>
      </c>
      <c r="Y174">
        <f t="shared" si="183"/>
        <v>954.5</v>
      </c>
      <c r="Z174">
        <f t="shared" si="163"/>
        <v>1134.5</v>
      </c>
      <c r="AA174">
        <f t="shared" si="164"/>
        <v>1329.5</v>
      </c>
      <c r="AB174">
        <f t="shared" si="184"/>
        <v>1519.5</v>
      </c>
      <c r="AC174">
        <f t="shared" si="165"/>
        <v>1657.75</v>
      </c>
      <c r="AD174" s="13" t="s">
        <v>562</v>
      </c>
      <c r="AE174">
        <f t="shared" si="166"/>
        <v>25.18</v>
      </c>
      <c r="AG174" s="17">
        <f t="shared" si="167"/>
        <v>0.9930496342819557</v>
      </c>
      <c r="AW174" s="13" t="s">
        <v>563</v>
      </c>
      <c r="AX174">
        <v>-1</v>
      </c>
      <c r="AY174">
        <v>-2</v>
      </c>
      <c r="AZ174">
        <v>-2</v>
      </c>
      <c r="BA174">
        <v>-3</v>
      </c>
      <c r="BB174">
        <v>-2</v>
      </c>
      <c r="BC174">
        <v>-3</v>
      </c>
      <c r="BD174">
        <v>-3</v>
      </c>
      <c r="BE174">
        <v>-3</v>
      </c>
      <c r="BF174">
        <v>-3</v>
      </c>
      <c r="BG174">
        <v>-3</v>
      </c>
      <c r="BH174">
        <v>-3</v>
      </c>
      <c r="BI174">
        <v>-3</v>
      </c>
      <c r="BM174" s="13" t="s">
        <v>563</v>
      </c>
      <c r="BN174">
        <f t="shared" si="146"/>
        <v>-105.25</v>
      </c>
      <c r="BO174">
        <f t="shared" si="147"/>
        <v>-137.75</v>
      </c>
      <c r="BP174">
        <f t="shared" si="148"/>
        <v>-177.25</v>
      </c>
      <c r="BQ174">
        <f t="shared" si="149"/>
        <v>-215</v>
      </c>
      <c r="BR174">
        <f t="shared" si="150"/>
        <v>-241.75</v>
      </c>
      <c r="BS174">
        <f t="shared" si="151"/>
        <v>-265.5</v>
      </c>
      <c r="BT174">
        <f t="shared" si="168"/>
        <v>-289.75</v>
      </c>
      <c r="BU174">
        <f t="shared" si="169"/>
        <v>-309.25</v>
      </c>
      <c r="BV174">
        <f t="shared" si="152"/>
        <v>-332</v>
      </c>
      <c r="BW174">
        <f t="shared" si="153"/>
        <v>-351</v>
      </c>
      <c r="BX174">
        <f t="shared" si="170"/>
        <v>-371</v>
      </c>
      <c r="BY174">
        <f t="shared" si="154"/>
        <v>-384.5</v>
      </c>
      <c r="BZ174" s="13" t="s">
        <v>563</v>
      </c>
      <c r="CA174">
        <f t="shared" si="155"/>
        <v>-5.83</v>
      </c>
      <c r="CC174" s="17">
        <f t="shared" si="156"/>
        <v>0.98786275849040173</v>
      </c>
      <c r="CS174" s="13" t="s">
        <v>562</v>
      </c>
      <c r="CT174" s="18">
        <v>3938</v>
      </c>
      <c r="CU174" s="19">
        <v>4846</v>
      </c>
      <c r="CV174" s="20">
        <v>5658</v>
      </c>
      <c r="CW174" s="20">
        <v>6489</v>
      </c>
      <c r="CX174" s="20">
        <v>7278</v>
      </c>
      <c r="CY174" s="20">
        <v>8147</v>
      </c>
      <c r="CZ174" s="20">
        <v>9040</v>
      </c>
      <c r="DA174" s="20">
        <v>9973</v>
      </c>
      <c r="DB174" s="20">
        <v>10985</v>
      </c>
      <c r="DC174" s="20">
        <v>12010</v>
      </c>
      <c r="DD174" s="20">
        <v>13149</v>
      </c>
      <c r="DE174" s="21">
        <v>14330</v>
      </c>
      <c r="DI174" s="13" t="s">
        <v>562</v>
      </c>
      <c r="DJ174">
        <f t="shared" si="171"/>
        <v>3355.75</v>
      </c>
      <c r="DK174">
        <f t="shared" si="172"/>
        <v>4174</v>
      </c>
      <c r="DL174">
        <f t="shared" si="173"/>
        <v>4902.25</v>
      </c>
      <c r="DM174">
        <f t="shared" si="174"/>
        <v>5659.25</v>
      </c>
      <c r="DN174">
        <f t="shared" si="175"/>
        <v>6372.25</v>
      </c>
      <c r="DO174">
        <f t="shared" si="176"/>
        <v>7190.25</v>
      </c>
      <c r="DP174">
        <f t="shared" si="185"/>
        <v>8040</v>
      </c>
      <c r="DQ174">
        <f t="shared" si="186"/>
        <v>8920.5</v>
      </c>
      <c r="DR174">
        <f t="shared" si="177"/>
        <v>9882.5</v>
      </c>
      <c r="DS174">
        <f t="shared" si="178"/>
        <v>10874.5</v>
      </c>
      <c r="DT174">
        <f t="shared" si="187"/>
        <v>11973.5</v>
      </c>
      <c r="DU174">
        <f t="shared" si="179"/>
        <v>13115.75</v>
      </c>
      <c r="DV174" s="13" t="s">
        <v>562</v>
      </c>
      <c r="DW174">
        <f t="shared" si="180"/>
        <v>151.54</v>
      </c>
      <c r="DY174" s="17">
        <f t="shared" si="181"/>
        <v>0.99928973424388368</v>
      </c>
    </row>
    <row r="175" spans="1:129" x14ac:dyDescent="0.25">
      <c r="A175" s="13" t="s">
        <v>563</v>
      </c>
      <c r="B175">
        <v>828</v>
      </c>
      <c r="C175">
        <v>862</v>
      </c>
      <c r="D175">
        <v>1071</v>
      </c>
      <c r="E175">
        <v>1373</v>
      </c>
      <c r="F175">
        <v>1712</v>
      </c>
      <c r="G175">
        <v>2087</v>
      </c>
      <c r="H175">
        <v>2486</v>
      </c>
      <c r="I175">
        <v>2846</v>
      </c>
      <c r="J175">
        <v>3147</v>
      </c>
      <c r="K175">
        <v>3475</v>
      </c>
      <c r="L175">
        <v>3744</v>
      </c>
      <c r="M175">
        <v>3965</v>
      </c>
      <c r="Q175" s="13" t="s">
        <v>563</v>
      </c>
      <c r="R175">
        <f t="shared" si="157"/>
        <v>245.75</v>
      </c>
      <c r="S175">
        <f t="shared" si="158"/>
        <v>190</v>
      </c>
      <c r="T175">
        <f t="shared" si="159"/>
        <v>315.25</v>
      </c>
      <c r="U175">
        <f t="shared" si="160"/>
        <v>543.25</v>
      </c>
      <c r="V175">
        <f t="shared" si="161"/>
        <v>806.25</v>
      </c>
      <c r="W175">
        <f t="shared" si="162"/>
        <v>1130.25</v>
      </c>
      <c r="X175">
        <f t="shared" si="182"/>
        <v>1486</v>
      </c>
      <c r="Y175">
        <f t="shared" si="183"/>
        <v>1793.5</v>
      </c>
      <c r="Z175">
        <f t="shared" si="163"/>
        <v>2044.5</v>
      </c>
      <c r="AA175">
        <f t="shared" si="164"/>
        <v>2339.5</v>
      </c>
      <c r="AB175">
        <f t="shared" si="184"/>
        <v>2568.5</v>
      </c>
      <c r="AC175">
        <f t="shared" si="165"/>
        <v>2750.75</v>
      </c>
      <c r="AD175" s="13" t="s">
        <v>563</v>
      </c>
      <c r="AE175">
        <f t="shared" si="166"/>
        <v>54.16</v>
      </c>
      <c r="AG175" s="17">
        <f t="shared" si="167"/>
        <v>0.99366451581432047</v>
      </c>
      <c r="AW175" s="13" t="s">
        <v>564</v>
      </c>
      <c r="AX175">
        <v>-1</v>
      </c>
      <c r="AY175">
        <v>-2</v>
      </c>
      <c r="AZ175">
        <v>-2</v>
      </c>
      <c r="BA175">
        <v>-3</v>
      </c>
      <c r="BB175">
        <v>-2</v>
      </c>
      <c r="BC175">
        <v>-3</v>
      </c>
      <c r="BD175">
        <v>-3</v>
      </c>
      <c r="BE175">
        <v>-3</v>
      </c>
      <c r="BF175">
        <v>-3</v>
      </c>
      <c r="BG175">
        <v>-3</v>
      </c>
      <c r="BH175">
        <v>-3</v>
      </c>
      <c r="BI175">
        <v>-3</v>
      </c>
      <c r="BM175" s="13" t="s">
        <v>564</v>
      </c>
      <c r="BN175">
        <f t="shared" si="146"/>
        <v>-105.25</v>
      </c>
      <c r="BO175">
        <f t="shared" si="147"/>
        <v>-137.75</v>
      </c>
      <c r="BP175">
        <f t="shared" si="148"/>
        <v>-177.25</v>
      </c>
      <c r="BQ175">
        <f t="shared" si="149"/>
        <v>-215</v>
      </c>
      <c r="BR175">
        <f t="shared" si="150"/>
        <v>-241.75</v>
      </c>
      <c r="BS175">
        <f t="shared" si="151"/>
        <v>-265.5</v>
      </c>
      <c r="BT175">
        <f t="shared" si="168"/>
        <v>-289.75</v>
      </c>
      <c r="BU175">
        <f t="shared" si="169"/>
        <v>-309.25</v>
      </c>
      <c r="BV175">
        <f t="shared" si="152"/>
        <v>-332</v>
      </c>
      <c r="BW175">
        <f t="shared" si="153"/>
        <v>-351</v>
      </c>
      <c r="BX175">
        <f t="shared" si="170"/>
        <v>-371</v>
      </c>
      <c r="BY175">
        <f t="shared" si="154"/>
        <v>-384.5</v>
      </c>
      <c r="BZ175" s="13" t="s">
        <v>564</v>
      </c>
      <c r="CA175">
        <f t="shared" si="155"/>
        <v>-5.83</v>
      </c>
      <c r="CC175" s="17">
        <f t="shared" si="156"/>
        <v>0.98786275849040173</v>
      </c>
      <c r="CS175" s="13" t="s">
        <v>563</v>
      </c>
      <c r="CT175" s="18">
        <v>3483</v>
      </c>
      <c r="CU175" s="19">
        <v>4340</v>
      </c>
      <c r="CV175" s="20">
        <v>5009</v>
      </c>
      <c r="CW175" s="20">
        <v>5664</v>
      </c>
      <c r="CX175" s="20">
        <v>6298</v>
      </c>
      <c r="CY175" s="20">
        <v>6930</v>
      </c>
      <c r="CZ175" s="20">
        <v>7571</v>
      </c>
      <c r="DA175" s="20">
        <v>8266</v>
      </c>
      <c r="DB175" s="20">
        <v>8988</v>
      </c>
      <c r="DC175" s="20">
        <v>9713</v>
      </c>
      <c r="DD175" s="20">
        <v>10499</v>
      </c>
      <c r="DE175" s="21">
        <v>11256</v>
      </c>
      <c r="DI175" s="13" t="s">
        <v>563</v>
      </c>
      <c r="DJ175">
        <f t="shared" si="171"/>
        <v>2900.75</v>
      </c>
      <c r="DK175">
        <f t="shared" si="172"/>
        <v>3668</v>
      </c>
      <c r="DL175">
        <f t="shared" si="173"/>
        <v>4253.25</v>
      </c>
      <c r="DM175">
        <f t="shared" si="174"/>
        <v>4834.25</v>
      </c>
      <c r="DN175">
        <f t="shared" si="175"/>
        <v>5392.25</v>
      </c>
      <c r="DO175">
        <f t="shared" si="176"/>
        <v>5973.25</v>
      </c>
      <c r="DP175">
        <f t="shared" si="185"/>
        <v>6571</v>
      </c>
      <c r="DQ175">
        <f t="shared" si="186"/>
        <v>7213.5</v>
      </c>
      <c r="DR175">
        <f t="shared" si="177"/>
        <v>7885.5</v>
      </c>
      <c r="DS175">
        <f t="shared" si="178"/>
        <v>8577.5</v>
      </c>
      <c r="DT175">
        <f t="shared" si="187"/>
        <v>9323.5</v>
      </c>
      <c r="DU175">
        <f t="shared" si="179"/>
        <v>10041.75</v>
      </c>
      <c r="DV175" s="13" t="s">
        <v>563</v>
      </c>
      <c r="DW175">
        <f t="shared" si="180"/>
        <v>114.36</v>
      </c>
      <c r="DY175" s="17">
        <f t="shared" si="181"/>
        <v>0.99993528584937619</v>
      </c>
    </row>
    <row r="176" spans="1:129" x14ac:dyDescent="0.25">
      <c r="A176" s="13" t="s">
        <v>564</v>
      </c>
      <c r="B176">
        <v>750</v>
      </c>
      <c r="C176">
        <v>899</v>
      </c>
      <c r="D176">
        <v>1183</v>
      </c>
      <c r="E176">
        <v>1554</v>
      </c>
      <c r="F176">
        <v>2001</v>
      </c>
      <c r="G176">
        <v>2458</v>
      </c>
      <c r="H176">
        <v>2920</v>
      </c>
      <c r="I176">
        <v>3343</v>
      </c>
      <c r="J176">
        <v>3705</v>
      </c>
      <c r="K176">
        <v>4058</v>
      </c>
      <c r="L176">
        <v>4327</v>
      </c>
      <c r="M176">
        <v>4577</v>
      </c>
      <c r="Q176" s="13" t="s">
        <v>564</v>
      </c>
      <c r="R176">
        <f t="shared" si="157"/>
        <v>167.75</v>
      </c>
      <c r="S176">
        <f t="shared" si="158"/>
        <v>227</v>
      </c>
      <c r="T176">
        <f t="shared" si="159"/>
        <v>427.25</v>
      </c>
      <c r="U176">
        <f t="shared" si="160"/>
        <v>724.25</v>
      </c>
      <c r="V176">
        <f t="shared" si="161"/>
        <v>1095.25</v>
      </c>
      <c r="W176">
        <f t="shared" si="162"/>
        <v>1501.25</v>
      </c>
      <c r="X176">
        <f t="shared" si="182"/>
        <v>1920</v>
      </c>
      <c r="Y176">
        <f t="shared" si="183"/>
        <v>2290.5</v>
      </c>
      <c r="Z176">
        <f t="shared" si="163"/>
        <v>2602.5</v>
      </c>
      <c r="AA176">
        <f t="shared" si="164"/>
        <v>2922.5</v>
      </c>
      <c r="AB176">
        <f t="shared" si="184"/>
        <v>3151.5</v>
      </c>
      <c r="AC176">
        <f t="shared" si="165"/>
        <v>3362.75</v>
      </c>
      <c r="AD176" s="13" t="s">
        <v>564</v>
      </c>
      <c r="AE176">
        <f t="shared" si="166"/>
        <v>71.86</v>
      </c>
      <c r="AG176" s="17">
        <f t="shared" si="167"/>
        <v>0.99530275257650513</v>
      </c>
      <c r="AW176" s="13" t="s">
        <v>565</v>
      </c>
      <c r="AX176">
        <v>-1</v>
      </c>
      <c r="AY176">
        <v>-1</v>
      </c>
      <c r="AZ176">
        <v>-3</v>
      </c>
      <c r="BA176">
        <v>-3</v>
      </c>
      <c r="BB176">
        <v>-2</v>
      </c>
      <c r="BC176">
        <v>-2</v>
      </c>
      <c r="BD176">
        <v>-3</v>
      </c>
      <c r="BE176">
        <v>-3</v>
      </c>
      <c r="BF176">
        <v>-3</v>
      </c>
      <c r="BG176">
        <v>-3</v>
      </c>
      <c r="BH176">
        <v>-3</v>
      </c>
      <c r="BI176">
        <v>-3</v>
      </c>
      <c r="BM176" s="13" t="s">
        <v>565</v>
      </c>
      <c r="BN176">
        <f t="shared" si="146"/>
        <v>-105.25</v>
      </c>
      <c r="BO176">
        <f t="shared" si="147"/>
        <v>-136.75</v>
      </c>
      <c r="BP176">
        <f t="shared" si="148"/>
        <v>-178.25</v>
      </c>
      <c r="BQ176">
        <f t="shared" si="149"/>
        <v>-215</v>
      </c>
      <c r="BR176">
        <f t="shared" si="150"/>
        <v>-241.75</v>
      </c>
      <c r="BS176">
        <f t="shared" si="151"/>
        <v>-264.5</v>
      </c>
      <c r="BT176">
        <f t="shared" si="168"/>
        <v>-289.75</v>
      </c>
      <c r="BU176">
        <f t="shared" si="169"/>
        <v>-309.25</v>
      </c>
      <c r="BV176">
        <f t="shared" si="152"/>
        <v>-332</v>
      </c>
      <c r="BW176">
        <f t="shared" si="153"/>
        <v>-351</v>
      </c>
      <c r="BX176">
        <f t="shared" si="170"/>
        <v>-371</v>
      </c>
      <c r="BY176">
        <f t="shared" si="154"/>
        <v>-384.5</v>
      </c>
      <c r="BZ176" s="13" t="s">
        <v>565</v>
      </c>
      <c r="CA176">
        <f t="shared" si="155"/>
        <v>-5.71</v>
      </c>
      <c r="CC176" s="17">
        <f t="shared" si="156"/>
        <v>0.98768876569576358</v>
      </c>
      <c r="CS176" s="13" t="s">
        <v>564</v>
      </c>
      <c r="CT176" s="18">
        <v>4009</v>
      </c>
      <c r="CU176" s="19">
        <v>5132</v>
      </c>
      <c r="CV176" s="20">
        <v>5755</v>
      </c>
      <c r="CW176" s="20">
        <v>6486</v>
      </c>
      <c r="CX176" s="20">
        <v>7145</v>
      </c>
      <c r="CY176" s="20">
        <v>7772</v>
      </c>
      <c r="CZ176" s="20">
        <v>8409</v>
      </c>
      <c r="DA176" s="20">
        <v>9082</v>
      </c>
      <c r="DB176" s="20">
        <v>9713</v>
      </c>
      <c r="DC176" s="20">
        <v>10304</v>
      </c>
      <c r="DD176" s="20">
        <v>10957</v>
      </c>
      <c r="DE176" s="21">
        <v>11622</v>
      </c>
      <c r="DI176" s="13" t="s">
        <v>564</v>
      </c>
      <c r="DJ176">
        <f t="shared" si="171"/>
        <v>3426.75</v>
      </c>
      <c r="DK176">
        <f t="shared" si="172"/>
        <v>4460</v>
      </c>
      <c r="DL176">
        <f t="shared" si="173"/>
        <v>4999.25</v>
      </c>
      <c r="DM176">
        <f t="shared" si="174"/>
        <v>5656.25</v>
      </c>
      <c r="DN176">
        <f t="shared" si="175"/>
        <v>6239.25</v>
      </c>
      <c r="DO176">
        <f t="shared" si="176"/>
        <v>6815.25</v>
      </c>
      <c r="DP176">
        <f t="shared" si="185"/>
        <v>7409</v>
      </c>
      <c r="DQ176">
        <f t="shared" si="186"/>
        <v>8029.5</v>
      </c>
      <c r="DR176">
        <f t="shared" si="177"/>
        <v>8610.5</v>
      </c>
      <c r="DS176">
        <f t="shared" si="178"/>
        <v>9168.5</v>
      </c>
      <c r="DT176">
        <f t="shared" si="187"/>
        <v>9781.5</v>
      </c>
      <c r="DU176">
        <f t="shared" si="179"/>
        <v>10407.75</v>
      </c>
      <c r="DV176" s="13" t="s">
        <v>564</v>
      </c>
      <c r="DW176">
        <f t="shared" si="180"/>
        <v>120.62</v>
      </c>
      <c r="DY176" s="17">
        <f t="shared" si="181"/>
        <v>0.99897572812934143</v>
      </c>
    </row>
    <row r="177" spans="1:129" x14ac:dyDescent="0.25">
      <c r="A177" s="13" t="s">
        <v>565</v>
      </c>
      <c r="B177">
        <v>859</v>
      </c>
      <c r="C177">
        <v>934</v>
      </c>
      <c r="D177">
        <v>1177</v>
      </c>
      <c r="E177">
        <v>1517</v>
      </c>
      <c r="F177">
        <v>1908</v>
      </c>
      <c r="G177">
        <v>2329</v>
      </c>
      <c r="H177">
        <v>2759</v>
      </c>
      <c r="I177">
        <v>3168</v>
      </c>
      <c r="J177">
        <v>3488</v>
      </c>
      <c r="K177">
        <v>3814</v>
      </c>
      <c r="L177">
        <v>4139</v>
      </c>
      <c r="M177">
        <v>4425</v>
      </c>
      <c r="Q177" s="13" t="s">
        <v>565</v>
      </c>
      <c r="R177">
        <f t="shared" si="157"/>
        <v>276.75</v>
      </c>
      <c r="S177">
        <f t="shared" si="158"/>
        <v>262</v>
      </c>
      <c r="T177">
        <f t="shared" si="159"/>
        <v>421.25</v>
      </c>
      <c r="U177">
        <f t="shared" si="160"/>
        <v>687.25</v>
      </c>
      <c r="V177">
        <f t="shared" si="161"/>
        <v>1002.25</v>
      </c>
      <c r="W177">
        <f t="shared" si="162"/>
        <v>1372.25</v>
      </c>
      <c r="X177">
        <f t="shared" si="182"/>
        <v>1759</v>
      </c>
      <c r="Y177">
        <f t="shared" si="183"/>
        <v>2115.5</v>
      </c>
      <c r="Z177">
        <f t="shared" si="163"/>
        <v>2385.5</v>
      </c>
      <c r="AA177">
        <f t="shared" si="164"/>
        <v>2678.5</v>
      </c>
      <c r="AB177">
        <f t="shared" si="184"/>
        <v>2963.5</v>
      </c>
      <c r="AC177">
        <f t="shared" si="165"/>
        <v>3210.75</v>
      </c>
      <c r="AD177" s="13" t="s">
        <v>565</v>
      </c>
      <c r="AE177">
        <f t="shared" si="166"/>
        <v>63.36</v>
      </c>
      <c r="AG177" s="17">
        <f t="shared" si="167"/>
        <v>0.99463685069085861</v>
      </c>
      <c r="AW177" s="13" t="s">
        <v>566</v>
      </c>
      <c r="AX177">
        <v>180</v>
      </c>
      <c r="AY177">
        <v>186</v>
      </c>
      <c r="AZ177">
        <v>221</v>
      </c>
      <c r="BA177">
        <v>254</v>
      </c>
      <c r="BB177">
        <v>299</v>
      </c>
      <c r="BC177">
        <v>319</v>
      </c>
      <c r="BD177">
        <v>331</v>
      </c>
      <c r="BE177">
        <v>346</v>
      </c>
      <c r="BF177">
        <v>364</v>
      </c>
      <c r="BG177">
        <v>377</v>
      </c>
      <c r="BH177">
        <v>394</v>
      </c>
      <c r="BI177">
        <v>413</v>
      </c>
      <c r="BM177" s="13" t="s">
        <v>566</v>
      </c>
      <c r="BN177">
        <f>AX177-AVERAGE($AX$76:$AX$77,$AX$88:$AX$89)</f>
        <v>75.75</v>
      </c>
      <c r="BO177">
        <f>AY177-AVERAGE($AY$76:$AY$77,$AY$88:$AY$89)</f>
        <v>50.25</v>
      </c>
      <c r="BP177">
        <f>AZ177-AVERAGE($AZ$76:$AZ$77,$AZ$88:$AZ$89)</f>
        <v>45.75</v>
      </c>
      <c r="BQ177">
        <f>BA177-AVERAGE($BA$76:$BA$77,$BA$88:$BA$89)</f>
        <v>42</v>
      </c>
      <c r="BR177">
        <f>BB177-AVERAGE($BB$76:$BB$77,$BB$88:$BB$89)</f>
        <v>59.25</v>
      </c>
      <c r="BS177">
        <f>BC177-AVERAGE($BC$76:$BC$77,$BC$88:$BC$89)</f>
        <v>56.5</v>
      </c>
      <c r="BT177">
        <f>BD177-AVERAGE($BD$76:$BD$77,$BD$88:$BD$89)</f>
        <v>44.25</v>
      </c>
      <c r="BU177">
        <f>BE177-AVERAGE($BE$76:$BE$77,$BE$88:$BE$89)</f>
        <v>39.75</v>
      </c>
      <c r="BV177">
        <f>BF177-AVERAGE($BF$76:$BF$77,$BF$88:$BF$89)</f>
        <v>35</v>
      </c>
      <c r="BW177">
        <f>BG177-AVERAGE($BG$76:$BG$77,$BG$88:$BG$89)</f>
        <v>29</v>
      </c>
      <c r="BX177">
        <f>BH177-AVERAGE($BH$76:$BH$77,$BH$88:$BH$89)</f>
        <v>26</v>
      </c>
      <c r="BY177">
        <f t="shared" si="154"/>
        <v>31.5</v>
      </c>
      <c r="BZ177" s="13" t="s">
        <v>566</v>
      </c>
      <c r="CA177">
        <f t="shared" si="155"/>
        <v>0.99</v>
      </c>
      <c r="CC177" s="17">
        <f t="shared" si="156"/>
        <v>0.59238440616500476</v>
      </c>
      <c r="CS177" s="13" t="s">
        <v>565</v>
      </c>
      <c r="CT177" s="18">
        <v>4868</v>
      </c>
      <c r="CU177" s="19">
        <v>5985</v>
      </c>
      <c r="CV177" s="20">
        <v>6773</v>
      </c>
      <c r="CW177" s="20">
        <v>7516</v>
      </c>
      <c r="CX177" s="20">
        <v>8159</v>
      </c>
      <c r="CY177" s="20">
        <v>8774</v>
      </c>
      <c r="CZ177" s="20">
        <v>9340</v>
      </c>
      <c r="DA177" s="20">
        <v>9873</v>
      </c>
      <c r="DB177" s="20">
        <v>10433</v>
      </c>
      <c r="DC177" s="20">
        <v>10927</v>
      </c>
      <c r="DD177" s="20">
        <v>11458</v>
      </c>
      <c r="DE177" s="21">
        <v>11906</v>
      </c>
      <c r="DI177" s="13" t="s">
        <v>565</v>
      </c>
      <c r="DJ177">
        <f t="shared" si="171"/>
        <v>4285.75</v>
      </c>
      <c r="DK177">
        <f t="shared" si="172"/>
        <v>5313</v>
      </c>
      <c r="DL177">
        <f t="shared" si="173"/>
        <v>6017.25</v>
      </c>
      <c r="DM177">
        <f t="shared" si="174"/>
        <v>6686.25</v>
      </c>
      <c r="DN177">
        <f t="shared" si="175"/>
        <v>7253.25</v>
      </c>
      <c r="DO177">
        <f t="shared" si="176"/>
        <v>7817.25</v>
      </c>
      <c r="DP177">
        <f t="shared" si="185"/>
        <v>8340</v>
      </c>
      <c r="DQ177">
        <f t="shared" si="186"/>
        <v>8820.5</v>
      </c>
      <c r="DR177">
        <f t="shared" si="177"/>
        <v>9330.5</v>
      </c>
      <c r="DS177">
        <f t="shared" si="178"/>
        <v>9791.5</v>
      </c>
      <c r="DT177">
        <f t="shared" si="187"/>
        <v>10282.5</v>
      </c>
      <c r="DU177">
        <f t="shared" si="179"/>
        <v>10691.75</v>
      </c>
      <c r="DV177" s="13" t="s">
        <v>565</v>
      </c>
      <c r="DW177">
        <f t="shared" si="180"/>
        <v>119.34</v>
      </c>
      <c r="DY177" s="17">
        <f t="shared" si="181"/>
        <v>0.99817981573599013</v>
      </c>
    </row>
    <row r="178" spans="1:129" x14ac:dyDescent="0.25">
      <c r="A178" s="13" t="s">
        <v>566</v>
      </c>
      <c r="B178">
        <v>816</v>
      </c>
      <c r="C178">
        <v>938</v>
      </c>
      <c r="D178">
        <v>1028</v>
      </c>
      <c r="E178">
        <v>1104</v>
      </c>
      <c r="F178">
        <v>1176</v>
      </c>
      <c r="G178">
        <v>1252</v>
      </c>
      <c r="H178">
        <v>1290</v>
      </c>
      <c r="I178">
        <v>1362</v>
      </c>
      <c r="J178">
        <v>1402</v>
      </c>
      <c r="K178">
        <v>1460</v>
      </c>
      <c r="L178">
        <v>1510</v>
      </c>
      <c r="M178">
        <v>1554</v>
      </c>
      <c r="Q178" s="13" t="s">
        <v>566</v>
      </c>
      <c r="R178">
        <f>B178-AVERAGE($B$76:$B$77,$B$88:$B$89)</f>
        <v>233.75</v>
      </c>
      <c r="S178">
        <f>C178-AVERAGE($C$76:$C$77,$C$88:$C$89)</f>
        <v>266</v>
      </c>
      <c r="T178">
        <f>D178-AVERAGE($D$76:$D$77,$D$88:$D$89)</f>
        <v>272.25</v>
      </c>
      <c r="U178">
        <f>E178-AVERAGE($E$76:$E$77,$E$88:$E$89)</f>
        <v>274.25</v>
      </c>
      <c r="V178">
        <f>F178-AVERAGE($F$76:$F$77,$F$88:$F$89)</f>
        <v>270.25</v>
      </c>
      <c r="W178">
        <f>G178-AVERAGE($G$76:$G$77,$G$88:$G$89)</f>
        <v>295.25</v>
      </c>
      <c r="X178">
        <f>H178-AVERAGE($H$76:$H$77,$H$88:$H$89)</f>
        <v>290</v>
      </c>
      <c r="Y178">
        <f>I178-AVERAGE($I$76:$I$77,$I$88:$I$89)</f>
        <v>309.5</v>
      </c>
      <c r="Z178">
        <f>J178-AVERAGE($J$76:$J$77,$J$88:$J$89)</f>
        <v>299.5</v>
      </c>
      <c r="AA178">
        <f>K178-AVERAGE($K$76:$K$77,$K$88:$K$89)</f>
        <v>324.5</v>
      </c>
      <c r="AB178">
        <f>L178-AVERAGE($L$76:$L$77,$L$88:$L$89)</f>
        <v>334.5</v>
      </c>
      <c r="AC178">
        <f t="shared" si="165"/>
        <v>339.75</v>
      </c>
      <c r="AD178" s="13" t="s">
        <v>566</v>
      </c>
      <c r="AE178">
        <f t="shared" si="166"/>
        <v>1.3</v>
      </c>
      <c r="AG178" s="17">
        <f t="shared" si="167"/>
        <v>0.52192711550339721</v>
      </c>
      <c r="AW178" s="13" t="s">
        <v>567</v>
      </c>
      <c r="AX178">
        <v>159</v>
      </c>
      <c r="AY178">
        <v>185</v>
      </c>
      <c r="AZ178">
        <v>215</v>
      </c>
      <c r="BA178">
        <v>242</v>
      </c>
      <c r="BB178">
        <v>290</v>
      </c>
      <c r="BC178">
        <v>305</v>
      </c>
      <c r="BD178">
        <v>330</v>
      </c>
      <c r="BE178">
        <v>345</v>
      </c>
      <c r="BF178">
        <v>364</v>
      </c>
      <c r="BG178">
        <v>379</v>
      </c>
      <c r="BH178">
        <v>404</v>
      </c>
      <c r="BI178">
        <v>416</v>
      </c>
      <c r="BM178" s="13" t="s">
        <v>567</v>
      </c>
      <c r="BN178">
        <f t="shared" si="146"/>
        <v>54.75</v>
      </c>
      <c r="BO178">
        <f t="shared" si="147"/>
        <v>49.25</v>
      </c>
      <c r="BP178">
        <f t="shared" si="148"/>
        <v>39.75</v>
      </c>
      <c r="BQ178">
        <f t="shared" si="149"/>
        <v>30</v>
      </c>
      <c r="BR178">
        <f t="shared" si="150"/>
        <v>50.25</v>
      </c>
      <c r="BS178">
        <f t="shared" si="151"/>
        <v>42.5</v>
      </c>
      <c r="BT178">
        <f t="shared" si="168"/>
        <v>43.25</v>
      </c>
      <c r="BU178">
        <f t="shared" si="169"/>
        <v>38.75</v>
      </c>
      <c r="BV178">
        <f t="shared" si="152"/>
        <v>35</v>
      </c>
      <c r="BW178">
        <f t="shared" si="153"/>
        <v>31</v>
      </c>
      <c r="BX178">
        <f t="shared" si="170"/>
        <v>36</v>
      </c>
      <c r="BY178">
        <f t="shared" si="154"/>
        <v>34.5</v>
      </c>
      <c r="BZ178" s="13" t="s">
        <v>567</v>
      </c>
      <c r="CA178">
        <f t="shared" si="155"/>
        <v>0.56999999999999995</v>
      </c>
      <c r="CC178" s="17">
        <f t="shared" si="156"/>
        <v>0.19356568364611262</v>
      </c>
      <c r="CS178" s="13" t="s">
        <v>566</v>
      </c>
      <c r="CT178" s="18">
        <v>4172</v>
      </c>
      <c r="CU178" s="19">
        <v>5052</v>
      </c>
      <c r="CV178" s="20">
        <v>5786</v>
      </c>
      <c r="CW178" s="20">
        <v>6448</v>
      </c>
      <c r="CX178" s="20">
        <v>7004</v>
      </c>
      <c r="CY178" s="20">
        <v>7510</v>
      </c>
      <c r="CZ178" s="20">
        <v>8022</v>
      </c>
      <c r="DA178" s="20">
        <v>8444</v>
      </c>
      <c r="DB178" s="20">
        <v>8878</v>
      </c>
      <c r="DC178" s="20">
        <v>9288</v>
      </c>
      <c r="DD178" s="20">
        <v>9687</v>
      </c>
      <c r="DE178" s="21">
        <v>10061</v>
      </c>
      <c r="DI178" s="13" t="s">
        <v>566</v>
      </c>
      <c r="DJ178">
        <f>CT178-AVERAGE($B$76:$B$77,$B$88:$B$89)</f>
        <v>3589.75</v>
      </c>
      <c r="DK178">
        <f>CU178-AVERAGE($C$76:$C$77,$C$88:$C$89)</f>
        <v>4380</v>
      </c>
      <c r="DL178">
        <f>CV178-AVERAGE($D$76:$D$77,$D$88:$D$89)</f>
        <v>5030.25</v>
      </c>
      <c r="DM178">
        <f>CW178-AVERAGE($E$76:$E$77,$E$88:$E$89)</f>
        <v>5618.25</v>
      </c>
      <c r="DN178">
        <f>CX178-AVERAGE($F$76:$F$77,$F$88:$F$89)</f>
        <v>6098.25</v>
      </c>
      <c r="DO178">
        <f>CY178-AVERAGE($G$76:$G$77,$G$88:$G$89)</f>
        <v>6553.25</v>
      </c>
      <c r="DP178">
        <f>CZ178-AVERAGE($H$76:$H$77,$H$88:$H$89)</f>
        <v>7022</v>
      </c>
      <c r="DQ178">
        <f>DA178-AVERAGE($I$76:$I$77,$I$88:$I$89)</f>
        <v>7391.5</v>
      </c>
      <c r="DR178">
        <f>DB178-AVERAGE($J$76:$J$77,$J$88:$J$89)</f>
        <v>7775.5</v>
      </c>
      <c r="DS178">
        <f>DC178-AVERAGE($K$76:$K$77,$K$88:$K$89)</f>
        <v>8152.5</v>
      </c>
      <c r="DT178">
        <f>DD178-AVERAGE($L$76:$L$77,$L$88:$L$89)</f>
        <v>8511.5</v>
      </c>
      <c r="DU178">
        <f t="shared" si="179"/>
        <v>8846.75</v>
      </c>
      <c r="DV178" s="13" t="s">
        <v>566</v>
      </c>
      <c r="DW178">
        <f t="shared" si="180"/>
        <v>100.98</v>
      </c>
      <c r="DY178" s="17">
        <f t="shared" si="181"/>
        <v>0.99627423060306042</v>
      </c>
    </row>
    <row r="179" spans="1:129" x14ac:dyDescent="0.25">
      <c r="A179" s="13" t="s">
        <v>567</v>
      </c>
      <c r="B179">
        <v>764</v>
      </c>
      <c r="C179">
        <v>863</v>
      </c>
      <c r="D179">
        <v>954</v>
      </c>
      <c r="E179">
        <v>1017</v>
      </c>
      <c r="F179">
        <v>1104</v>
      </c>
      <c r="G179">
        <v>1149</v>
      </c>
      <c r="H179">
        <v>1201</v>
      </c>
      <c r="I179">
        <v>1260</v>
      </c>
      <c r="J179">
        <v>1314</v>
      </c>
      <c r="K179">
        <v>1334</v>
      </c>
      <c r="L179">
        <v>1380</v>
      </c>
      <c r="M179">
        <v>1428</v>
      </c>
      <c r="Q179" s="13" t="s">
        <v>567</v>
      </c>
      <c r="R179">
        <f t="shared" si="157"/>
        <v>181.75</v>
      </c>
      <c r="S179">
        <f t="shared" si="158"/>
        <v>191</v>
      </c>
      <c r="T179">
        <f t="shared" si="159"/>
        <v>198.25</v>
      </c>
      <c r="U179">
        <f t="shared" si="160"/>
        <v>187.25</v>
      </c>
      <c r="V179">
        <f t="shared" si="161"/>
        <v>198.25</v>
      </c>
      <c r="W179">
        <f t="shared" si="162"/>
        <v>192.25</v>
      </c>
      <c r="X179">
        <f t="shared" si="182"/>
        <v>201</v>
      </c>
      <c r="Y179">
        <f t="shared" si="183"/>
        <v>207.5</v>
      </c>
      <c r="Z179">
        <f t="shared" si="163"/>
        <v>211.5</v>
      </c>
      <c r="AA179">
        <f t="shared" si="164"/>
        <v>198.5</v>
      </c>
      <c r="AB179">
        <f t="shared" si="184"/>
        <v>204.5</v>
      </c>
      <c r="AC179">
        <f t="shared" si="165"/>
        <v>213.75</v>
      </c>
      <c r="AD179" s="13" t="s">
        <v>567</v>
      </c>
      <c r="AE179">
        <f t="shared" si="166"/>
        <v>-0.14000000000000001</v>
      </c>
      <c r="AG179" s="17">
        <f t="shared" si="167"/>
        <v>2.8908554572271379E-2</v>
      </c>
      <c r="AW179" s="13" t="s">
        <v>568</v>
      </c>
      <c r="AX179">
        <v>157</v>
      </c>
      <c r="AY179">
        <v>188</v>
      </c>
      <c r="AZ179">
        <v>245</v>
      </c>
      <c r="BA179">
        <v>311</v>
      </c>
      <c r="BB179">
        <v>378</v>
      </c>
      <c r="BC179">
        <v>439</v>
      </c>
      <c r="BD179">
        <v>505</v>
      </c>
      <c r="BE179">
        <v>590</v>
      </c>
      <c r="BF179">
        <v>665</v>
      </c>
      <c r="BG179">
        <v>742</v>
      </c>
      <c r="BH179">
        <v>813</v>
      </c>
      <c r="BI179">
        <v>890</v>
      </c>
      <c r="BM179" s="13" t="s">
        <v>568</v>
      </c>
      <c r="BN179">
        <f t="shared" si="146"/>
        <v>52.75</v>
      </c>
      <c r="BO179">
        <f t="shared" si="147"/>
        <v>52.25</v>
      </c>
      <c r="BP179">
        <f t="shared" si="148"/>
        <v>69.75</v>
      </c>
      <c r="BQ179">
        <f t="shared" si="149"/>
        <v>99</v>
      </c>
      <c r="BR179">
        <f t="shared" si="150"/>
        <v>138.25</v>
      </c>
      <c r="BS179">
        <f t="shared" si="151"/>
        <v>176.5</v>
      </c>
      <c r="BT179">
        <f t="shared" si="168"/>
        <v>218.25</v>
      </c>
      <c r="BU179">
        <f t="shared" si="169"/>
        <v>283.75</v>
      </c>
      <c r="BV179">
        <f t="shared" si="152"/>
        <v>336</v>
      </c>
      <c r="BW179">
        <f t="shared" si="153"/>
        <v>394</v>
      </c>
      <c r="BX179">
        <f t="shared" si="170"/>
        <v>445</v>
      </c>
      <c r="BY179">
        <f t="shared" si="154"/>
        <v>508.5</v>
      </c>
      <c r="BZ179" s="13" t="s">
        <v>568</v>
      </c>
      <c r="CA179">
        <f t="shared" si="155"/>
        <v>7.19</v>
      </c>
      <c r="CC179" s="17">
        <f t="shared" si="156"/>
        <v>0.99594655775288254</v>
      </c>
      <c r="CS179" s="13" t="s">
        <v>567</v>
      </c>
      <c r="CT179" s="18">
        <v>4148</v>
      </c>
      <c r="CU179" s="19">
        <v>4990</v>
      </c>
      <c r="CV179" s="20">
        <v>5702</v>
      </c>
      <c r="CW179" s="20">
        <v>6317</v>
      </c>
      <c r="CX179" s="20">
        <v>6873</v>
      </c>
      <c r="CY179" s="20">
        <v>7393</v>
      </c>
      <c r="CZ179" s="20">
        <v>7856</v>
      </c>
      <c r="DA179" s="20">
        <v>8287</v>
      </c>
      <c r="DB179" s="20">
        <v>8685</v>
      </c>
      <c r="DC179" s="20">
        <v>9108</v>
      </c>
      <c r="DD179" s="20">
        <v>9443</v>
      </c>
      <c r="DE179" s="21">
        <v>9851</v>
      </c>
      <c r="DI179" s="13" t="s">
        <v>567</v>
      </c>
      <c r="DJ179">
        <f t="shared" si="171"/>
        <v>3565.75</v>
      </c>
      <c r="DK179">
        <f t="shared" si="172"/>
        <v>4318</v>
      </c>
      <c r="DL179">
        <f t="shared" si="173"/>
        <v>4946.25</v>
      </c>
      <c r="DM179">
        <f t="shared" si="174"/>
        <v>5487.25</v>
      </c>
      <c r="DN179">
        <f t="shared" si="175"/>
        <v>5967.25</v>
      </c>
      <c r="DO179">
        <f t="shared" si="176"/>
        <v>6436.25</v>
      </c>
      <c r="DP179">
        <f t="shared" si="185"/>
        <v>6856</v>
      </c>
      <c r="DQ179">
        <f t="shared" si="186"/>
        <v>7234.5</v>
      </c>
      <c r="DR179">
        <f t="shared" si="177"/>
        <v>7582.5</v>
      </c>
      <c r="DS179">
        <f t="shared" si="178"/>
        <v>7972.5</v>
      </c>
      <c r="DT179">
        <f t="shared" si="187"/>
        <v>8267.5</v>
      </c>
      <c r="DU179">
        <f t="shared" si="179"/>
        <v>8636.75</v>
      </c>
      <c r="DV179" s="13" t="s">
        <v>567</v>
      </c>
      <c r="DW179">
        <f t="shared" si="180"/>
        <v>99</v>
      </c>
      <c r="DY179" s="17">
        <f t="shared" si="181"/>
        <v>0.99884146212208946</v>
      </c>
    </row>
    <row r="180" spans="1:129" x14ac:dyDescent="0.25">
      <c r="A180" s="13" t="s">
        <v>568</v>
      </c>
      <c r="B180">
        <v>753</v>
      </c>
      <c r="C180">
        <v>922</v>
      </c>
      <c r="D180">
        <v>1213</v>
      </c>
      <c r="E180">
        <v>1570</v>
      </c>
      <c r="F180">
        <v>1960</v>
      </c>
      <c r="G180">
        <v>2388</v>
      </c>
      <c r="H180">
        <v>2803</v>
      </c>
      <c r="I180">
        <v>3190</v>
      </c>
      <c r="J180">
        <v>3515</v>
      </c>
      <c r="K180">
        <v>3866</v>
      </c>
      <c r="L180">
        <v>4170</v>
      </c>
      <c r="M180">
        <v>4394</v>
      </c>
      <c r="Q180" s="13" t="s">
        <v>568</v>
      </c>
      <c r="R180">
        <f t="shared" si="157"/>
        <v>170.75</v>
      </c>
      <c r="S180">
        <f t="shared" si="158"/>
        <v>250</v>
      </c>
      <c r="T180">
        <f t="shared" si="159"/>
        <v>457.25</v>
      </c>
      <c r="U180">
        <f t="shared" si="160"/>
        <v>740.25</v>
      </c>
      <c r="V180">
        <f t="shared" si="161"/>
        <v>1054.25</v>
      </c>
      <c r="W180">
        <f t="shared" si="162"/>
        <v>1431.25</v>
      </c>
      <c r="X180">
        <f t="shared" si="182"/>
        <v>1803</v>
      </c>
      <c r="Y180">
        <f t="shared" si="183"/>
        <v>2137.5</v>
      </c>
      <c r="Z180">
        <f t="shared" si="163"/>
        <v>2412.5</v>
      </c>
      <c r="AA180">
        <f t="shared" si="164"/>
        <v>2730.5</v>
      </c>
      <c r="AB180">
        <f t="shared" si="184"/>
        <v>2994.5</v>
      </c>
      <c r="AC180">
        <f t="shared" si="165"/>
        <v>3179.75</v>
      </c>
      <c r="AD180" s="13" t="s">
        <v>568</v>
      </c>
      <c r="AE180">
        <f t="shared" si="166"/>
        <v>64.72</v>
      </c>
      <c r="AG180" s="17">
        <f t="shared" si="167"/>
        <v>0.99570177523795023</v>
      </c>
      <c r="AW180" s="13" t="s">
        <v>569</v>
      </c>
      <c r="AX180">
        <v>155</v>
      </c>
      <c r="AY180">
        <v>167</v>
      </c>
      <c r="AZ180">
        <v>200</v>
      </c>
      <c r="BA180">
        <v>238</v>
      </c>
      <c r="BB180">
        <v>299</v>
      </c>
      <c r="BC180">
        <v>336</v>
      </c>
      <c r="BD180">
        <v>369</v>
      </c>
      <c r="BE180">
        <v>420</v>
      </c>
      <c r="BF180">
        <v>462</v>
      </c>
      <c r="BG180">
        <v>515</v>
      </c>
      <c r="BH180">
        <v>563</v>
      </c>
      <c r="BI180">
        <v>604</v>
      </c>
      <c r="BM180" s="13" t="s">
        <v>569</v>
      </c>
      <c r="BN180">
        <f t="shared" si="146"/>
        <v>50.75</v>
      </c>
      <c r="BO180">
        <f t="shared" si="147"/>
        <v>31.25</v>
      </c>
      <c r="BP180">
        <f t="shared" si="148"/>
        <v>24.75</v>
      </c>
      <c r="BQ180">
        <f t="shared" si="149"/>
        <v>26</v>
      </c>
      <c r="BR180">
        <f t="shared" si="150"/>
        <v>59.25</v>
      </c>
      <c r="BS180">
        <f t="shared" si="151"/>
        <v>73.5</v>
      </c>
      <c r="BT180">
        <f t="shared" si="168"/>
        <v>82.25</v>
      </c>
      <c r="BU180">
        <f t="shared" si="169"/>
        <v>113.75</v>
      </c>
      <c r="BV180">
        <f t="shared" si="152"/>
        <v>133</v>
      </c>
      <c r="BW180">
        <f t="shared" si="153"/>
        <v>167</v>
      </c>
      <c r="BX180">
        <f t="shared" si="170"/>
        <v>195</v>
      </c>
      <c r="BY180">
        <f t="shared" si="154"/>
        <v>222.5</v>
      </c>
      <c r="BZ180" s="13" t="s">
        <v>569</v>
      </c>
      <c r="CA180">
        <f t="shared" si="155"/>
        <v>3.59</v>
      </c>
      <c r="CC180" s="17">
        <f t="shared" si="156"/>
        <v>0.90338204885571105</v>
      </c>
      <c r="CS180" s="13" t="s">
        <v>568</v>
      </c>
      <c r="CT180" s="18">
        <v>4122</v>
      </c>
      <c r="CU180" s="19">
        <v>5122</v>
      </c>
      <c r="CV180" s="20">
        <v>6082</v>
      </c>
      <c r="CW180" s="20">
        <v>7031</v>
      </c>
      <c r="CX180" s="20">
        <v>8064</v>
      </c>
      <c r="CY180" s="20">
        <v>9137</v>
      </c>
      <c r="CZ180" s="20">
        <v>10291</v>
      </c>
      <c r="DA180" s="20">
        <v>11538</v>
      </c>
      <c r="DB180" s="20">
        <v>12806</v>
      </c>
      <c r="DC180" s="20">
        <v>14136</v>
      </c>
      <c r="DD180" s="20">
        <v>15595</v>
      </c>
      <c r="DE180" s="21">
        <v>17040</v>
      </c>
      <c r="DI180" s="13" t="s">
        <v>568</v>
      </c>
      <c r="DJ180">
        <f t="shared" si="171"/>
        <v>3539.75</v>
      </c>
      <c r="DK180">
        <f t="shared" si="172"/>
        <v>4450</v>
      </c>
      <c r="DL180">
        <f t="shared" si="173"/>
        <v>5326.25</v>
      </c>
      <c r="DM180">
        <f t="shared" si="174"/>
        <v>6201.25</v>
      </c>
      <c r="DN180">
        <f t="shared" si="175"/>
        <v>7158.25</v>
      </c>
      <c r="DO180">
        <f t="shared" si="176"/>
        <v>8180.25</v>
      </c>
      <c r="DP180">
        <f t="shared" si="185"/>
        <v>9291</v>
      </c>
      <c r="DQ180">
        <f t="shared" si="186"/>
        <v>10485.5</v>
      </c>
      <c r="DR180">
        <f t="shared" si="177"/>
        <v>11703.5</v>
      </c>
      <c r="DS180">
        <f t="shared" si="178"/>
        <v>13000.5</v>
      </c>
      <c r="DT180">
        <f t="shared" si="187"/>
        <v>14419.5</v>
      </c>
      <c r="DU180">
        <f t="shared" si="179"/>
        <v>15825.75</v>
      </c>
      <c r="DV180" s="13" t="s">
        <v>568</v>
      </c>
      <c r="DW180">
        <f t="shared" si="180"/>
        <v>190.38</v>
      </c>
      <c r="DY180" s="17">
        <f t="shared" si="181"/>
        <v>0.99880583813691193</v>
      </c>
    </row>
    <row r="181" spans="1:129" x14ac:dyDescent="0.25">
      <c r="A181" s="13" t="s">
        <v>569</v>
      </c>
      <c r="B181">
        <v>775</v>
      </c>
      <c r="C181">
        <v>863</v>
      </c>
      <c r="D181">
        <v>1025</v>
      </c>
      <c r="E181">
        <v>1265</v>
      </c>
      <c r="F181">
        <v>1522</v>
      </c>
      <c r="G181">
        <v>1828</v>
      </c>
      <c r="H181">
        <v>2119</v>
      </c>
      <c r="I181">
        <v>2452</v>
      </c>
      <c r="J181">
        <v>2741</v>
      </c>
      <c r="K181">
        <v>2988</v>
      </c>
      <c r="L181">
        <v>3300</v>
      </c>
      <c r="M181">
        <v>3501</v>
      </c>
      <c r="Q181" s="13" t="s">
        <v>569</v>
      </c>
      <c r="R181">
        <f t="shared" si="157"/>
        <v>192.75</v>
      </c>
      <c r="S181">
        <f t="shared" si="158"/>
        <v>191</v>
      </c>
      <c r="T181">
        <f t="shared" si="159"/>
        <v>269.25</v>
      </c>
      <c r="U181">
        <f t="shared" si="160"/>
        <v>435.25</v>
      </c>
      <c r="V181">
        <f t="shared" si="161"/>
        <v>616.25</v>
      </c>
      <c r="W181">
        <f t="shared" si="162"/>
        <v>871.25</v>
      </c>
      <c r="X181">
        <f t="shared" si="182"/>
        <v>1119</v>
      </c>
      <c r="Y181">
        <f t="shared" si="183"/>
        <v>1399.5</v>
      </c>
      <c r="Z181">
        <f t="shared" si="163"/>
        <v>1638.5</v>
      </c>
      <c r="AA181">
        <f t="shared" si="164"/>
        <v>1852.5</v>
      </c>
      <c r="AB181">
        <f t="shared" si="184"/>
        <v>2124.5</v>
      </c>
      <c r="AC181">
        <f t="shared" si="165"/>
        <v>2286.75</v>
      </c>
      <c r="AD181" s="13" t="s">
        <v>569</v>
      </c>
      <c r="AE181">
        <f t="shared" si="166"/>
        <v>39.74</v>
      </c>
      <c r="AG181" s="17">
        <f t="shared" si="167"/>
        <v>0.98920489921089994</v>
      </c>
      <c r="AW181" s="13" t="s">
        <v>570</v>
      </c>
      <c r="AX181">
        <v>162</v>
      </c>
      <c r="AY181">
        <v>168</v>
      </c>
      <c r="AZ181">
        <v>200</v>
      </c>
      <c r="BA181">
        <v>236</v>
      </c>
      <c r="BB181">
        <v>265</v>
      </c>
      <c r="BC181">
        <v>280</v>
      </c>
      <c r="BD181">
        <v>305</v>
      </c>
      <c r="BE181">
        <v>318</v>
      </c>
      <c r="BF181">
        <v>339</v>
      </c>
      <c r="BG181">
        <v>360</v>
      </c>
      <c r="BH181">
        <v>383</v>
      </c>
      <c r="BI181">
        <v>404</v>
      </c>
      <c r="BM181" s="13" t="s">
        <v>570</v>
      </c>
      <c r="BN181">
        <f t="shared" si="146"/>
        <v>57.75</v>
      </c>
      <c r="BO181">
        <f t="shared" si="147"/>
        <v>32.25</v>
      </c>
      <c r="BP181">
        <f t="shared" si="148"/>
        <v>24.75</v>
      </c>
      <c r="BQ181">
        <f t="shared" si="149"/>
        <v>24</v>
      </c>
      <c r="BR181">
        <f t="shared" si="150"/>
        <v>25.25</v>
      </c>
      <c r="BS181">
        <f t="shared" si="151"/>
        <v>17.5</v>
      </c>
      <c r="BT181">
        <f t="shared" si="168"/>
        <v>18.25</v>
      </c>
      <c r="BU181">
        <f t="shared" si="169"/>
        <v>11.75</v>
      </c>
      <c r="BV181">
        <f t="shared" si="152"/>
        <v>10</v>
      </c>
      <c r="BW181">
        <f t="shared" si="153"/>
        <v>12</v>
      </c>
      <c r="BX181">
        <f t="shared" si="170"/>
        <v>15</v>
      </c>
      <c r="BY181">
        <f t="shared" si="154"/>
        <v>22.5</v>
      </c>
      <c r="BZ181" s="13" t="s">
        <v>570</v>
      </c>
      <c r="CA181">
        <f t="shared" si="155"/>
        <v>-0.41</v>
      </c>
      <c r="CC181" s="17">
        <f t="shared" si="156"/>
        <v>0.53449920508744042</v>
      </c>
      <c r="CS181" s="13" t="s">
        <v>569</v>
      </c>
      <c r="CT181" s="18">
        <v>4229</v>
      </c>
      <c r="CU181" s="19">
        <v>5144</v>
      </c>
      <c r="CV181" s="20">
        <v>6009</v>
      </c>
      <c r="CW181" s="20">
        <v>6841</v>
      </c>
      <c r="CX181" s="20">
        <v>7605</v>
      </c>
      <c r="CY181" s="20">
        <v>8454</v>
      </c>
      <c r="CZ181" s="20">
        <v>9248</v>
      </c>
      <c r="DA181" s="20">
        <v>10139</v>
      </c>
      <c r="DB181" s="20">
        <v>11049</v>
      </c>
      <c r="DC181" s="20">
        <v>11988</v>
      </c>
      <c r="DD181" s="20">
        <v>12915</v>
      </c>
      <c r="DE181" s="21">
        <v>13934</v>
      </c>
      <c r="DI181" s="13" t="s">
        <v>569</v>
      </c>
      <c r="DJ181">
        <f t="shared" si="171"/>
        <v>3646.75</v>
      </c>
      <c r="DK181">
        <f t="shared" si="172"/>
        <v>4472</v>
      </c>
      <c r="DL181">
        <f t="shared" si="173"/>
        <v>5253.25</v>
      </c>
      <c r="DM181">
        <f t="shared" si="174"/>
        <v>6011.25</v>
      </c>
      <c r="DN181">
        <f t="shared" si="175"/>
        <v>6699.25</v>
      </c>
      <c r="DO181">
        <f t="shared" si="176"/>
        <v>7497.25</v>
      </c>
      <c r="DP181">
        <f t="shared" si="185"/>
        <v>8248</v>
      </c>
      <c r="DQ181">
        <f t="shared" si="186"/>
        <v>9086.5</v>
      </c>
      <c r="DR181">
        <f t="shared" si="177"/>
        <v>9946.5</v>
      </c>
      <c r="DS181">
        <f t="shared" si="178"/>
        <v>10852.5</v>
      </c>
      <c r="DT181">
        <f t="shared" si="187"/>
        <v>11739.5</v>
      </c>
      <c r="DU181">
        <f t="shared" si="179"/>
        <v>12719.75</v>
      </c>
      <c r="DV181" s="13" t="s">
        <v>569</v>
      </c>
      <c r="DW181">
        <f t="shared" si="180"/>
        <v>148.4</v>
      </c>
      <c r="DY181" s="17">
        <f t="shared" si="181"/>
        <v>0.99926674507412427</v>
      </c>
    </row>
    <row r="182" spans="1:129" x14ac:dyDescent="0.25">
      <c r="A182" s="13" t="s">
        <v>570</v>
      </c>
      <c r="B182">
        <v>747</v>
      </c>
      <c r="C182">
        <v>867</v>
      </c>
      <c r="D182">
        <v>981</v>
      </c>
      <c r="E182">
        <v>1118</v>
      </c>
      <c r="F182">
        <v>1307</v>
      </c>
      <c r="G182">
        <v>1498</v>
      </c>
      <c r="H182">
        <v>1715</v>
      </c>
      <c r="I182">
        <v>1940</v>
      </c>
      <c r="J182">
        <v>2161</v>
      </c>
      <c r="K182">
        <v>2403</v>
      </c>
      <c r="L182">
        <v>2633</v>
      </c>
      <c r="M182">
        <v>2832</v>
      </c>
      <c r="Q182" s="13" t="s">
        <v>570</v>
      </c>
      <c r="R182">
        <f t="shared" si="157"/>
        <v>164.75</v>
      </c>
      <c r="S182">
        <f t="shared" si="158"/>
        <v>195</v>
      </c>
      <c r="T182">
        <f t="shared" si="159"/>
        <v>225.25</v>
      </c>
      <c r="U182">
        <f t="shared" si="160"/>
        <v>288.25</v>
      </c>
      <c r="V182">
        <f t="shared" si="161"/>
        <v>401.25</v>
      </c>
      <c r="W182">
        <f t="shared" si="162"/>
        <v>541.25</v>
      </c>
      <c r="X182">
        <f t="shared" si="182"/>
        <v>715</v>
      </c>
      <c r="Y182">
        <f t="shared" si="183"/>
        <v>887.5</v>
      </c>
      <c r="Z182">
        <f t="shared" si="163"/>
        <v>1058.5</v>
      </c>
      <c r="AA182">
        <f t="shared" si="164"/>
        <v>1267.5</v>
      </c>
      <c r="AB182">
        <f t="shared" si="184"/>
        <v>1457.5</v>
      </c>
      <c r="AC182">
        <f t="shared" si="165"/>
        <v>1617.75</v>
      </c>
      <c r="AD182" s="13" t="s">
        <v>570</v>
      </c>
      <c r="AE182">
        <f t="shared" si="166"/>
        <v>21.22</v>
      </c>
      <c r="AG182" s="17">
        <f t="shared" si="167"/>
        <v>0.97389555279675066</v>
      </c>
      <c r="AW182" s="13" t="s">
        <v>571</v>
      </c>
      <c r="AX182">
        <v>151</v>
      </c>
      <c r="AY182">
        <v>179</v>
      </c>
      <c r="AZ182">
        <v>204</v>
      </c>
      <c r="BA182">
        <v>228</v>
      </c>
      <c r="BB182">
        <v>253</v>
      </c>
      <c r="BC182">
        <v>268</v>
      </c>
      <c r="BD182">
        <v>286</v>
      </c>
      <c r="BE182">
        <v>311</v>
      </c>
      <c r="BF182">
        <v>325</v>
      </c>
      <c r="BG182">
        <v>346</v>
      </c>
      <c r="BH182">
        <v>361</v>
      </c>
      <c r="BI182">
        <v>375</v>
      </c>
      <c r="BM182" s="13" t="s">
        <v>571</v>
      </c>
      <c r="BN182">
        <f t="shared" si="146"/>
        <v>46.75</v>
      </c>
      <c r="BO182">
        <f t="shared" si="147"/>
        <v>43.25</v>
      </c>
      <c r="BP182">
        <f t="shared" si="148"/>
        <v>28.75</v>
      </c>
      <c r="BQ182">
        <f t="shared" si="149"/>
        <v>16</v>
      </c>
      <c r="BR182">
        <f t="shared" si="150"/>
        <v>13.25</v>
      </c>
      <c r="BS182">
        <f t="shared" si="151"/>
        <v>5.5</v>
      </c>
      <c r="BT182">
        <f t="shared" si="168"/>
        <v>-0.75</v>
      </c>
      <c r="BU182">
        <f t="shared" si="169"/>
        <v>4.75</v>
      </c>
      <c r="BV182">
        <f t="shared" si="152"/>
        <v>-4</v>
      </c>
      <c r="BW182">
        <f t="shared" si="153"/>
        <v>-2</v>
      </c>
      <c r="BX182">
        <f t="shared" si="170"/>
        <v>-7</v>
      </c>
      <c r="BY182">
        <f t="shared" si="154"/>
        <v>-6.5</v>
      </c>
      <c r="BZ182" s="13" t="s">
        <v>571</v>
      </c>
      <c r="CA182">
        <f t="shared" si="155"/>
        <v>-1.45</v>
      </c>
      <c r="CC182" s="17">
        <f t="shared" si="156"/>
        <v>0.93756967670011138</v>
      </c>
      <c r="CS182" s="13" t="s">
        <v>570</v>
      </c>
      <c r="CT182" s="18">
        <v>3996</v>
      </c>
      <c r="CU182" s="19">
        <v>4862</v>
      </c>
      <c r="CV182" s="20">
        <v>5572</v>
      </c>
      <c r="CW182" s="20">
        <v>6288</v>
      </c>
      <c r="CX182" s="20">
        <v>6849</v>
      </c>
      <c r="CY182" s="20">
        <v>7442</v>
      </c>
      <c r="CZ182" s="20">
        <v>7998</v>
      </c>
      <c r="DA182" s="20">
        <v>9447</v>
      </c>
      <c r="DB182" s="20">
        <v>10004</v>
      </c>
      <c r="DC182" s="20">
        <v>10616</v>
      </c>
      <c r="DD182" s="20">
        <v>11161</v>
      </c>
      <c r="DE182" s="21">
        <v>11762</v>
      </c>
      <c r="DI182" s="13" t="s">
        <v>570</v>
      </c>
      <c r="DJ182">
        <f t="shared" si="171"/>
        <v>3413.75</v>
      </c>
      <c r="DK182">
        <f t="shared" si="172"/>
        <v>4190</v>
      </c>
      <c r="DL182">
        <f t="shared" si="173"/>
        <v>4816.25</v>
      </c>
      <c r="DM182">
        <f t="shared" si="174"/>
        <v>5458.25</v>
      </c>
      <c r="DN182">
        <f t="shared" si="175"/>
        <v>5943.25</v>
      </c>
      <c r="DO182">
        <f t="shared" si="176"/>
        <v>6485.25</v>
      </c>
      <c r="DP182">
        <f t="shared" si="185"/>
        <v>6998</v>
      </c>
      <c r="DQ182">
        <f t="shared" si="186"/>
        <v>8394.5</v>
      </c>
      <c r="DR182">
        <f t="shared" si="177"/>
        <v>8901.5</v>
      </c>
      <c r="DS182">
        <f t="shared" si="178"/>
        <v>9480.5</v>
      </c>
      <c r="DT182">
        <f t="shared" si="187"/>
        <v>9985.5</v>
      </c>
      <c r="DU182">
        <f t="shared" si="179"/>
        <v>10547.75</v>
      </c>
      <c r="DV182" s="13" t="s">
        <v>570</v>
      </c>
      <c r="DW182">
        <f t="shared" si="180"/>
        <v>109.84</v>
      </c>
      <c r="DY182" s="17">
        <f t="shared" si="181"/>
        <v>0.99683401271603467</v>
      </c>
    </row>
    <row r="183" spans="1:129" x14ac:dyDescent="0.25">
      <c r="A183" s="13" t="s">
        <v>571</v>
      </c>
      <c r="B183">
        <v>730</v>
      </c>
      <c r="C183">
        <v>857</v>
      </c>
      <c r="D183">
        <v>952</v>
      </c>
      <c r="E183">
        <v>1065</v>
      </c>
      <c r="F183">
        <v>1181</v>
      </c>
      <c r="G183">
        <v>1306</v>
      </c>
      <c r="H183">
        <v>1419</v>
      </c>
      <c r="I183">
        <v>1526</v>
      </c>
      <c r="J183">
        <v>1638</v>
      </c>
      <c r="K183">
        <v>1763</v>
      </c>
      <c r="L183">
        <v>1844</v>
      </c>
      <c r="M183">
        <v>1938</v>
      </c>
      <c r="Q183" s="13" t="s">
        <v>571</v>
      </c>
      <c r="R183">
        <f t="shared" si="157"/>
        <v>147.75</v>
      </c>
      <c r="S183">
        <f t="shared" si="158"/>
        <v>185</v>
      </c>
      <c r="T183">
        <f t="shared" si="159"/>
        <v>196.25</v>
      </c>
      <c r="U183">
        <f t="shared" si="160"/>
        <v>235.25</v>
      </c>
      <c r="V183">
        <f t="shared" si="161"/>
        <v>275.25</v>
      </c>
      <c r="W183">
        <f t="shared" si="162"/>
        <v>349.25</v>
      </c>
      <c r="X183">
        <f t="shared" si="182"/>
        <v>419</v>
      </c>
      <c r="Y183">
        <f t="shared" si="183"/>
        <v>473.5</v>
      </c>
      <c r="Z183">
        <f t="shared" si="163"/>
        <v>535.5</v>
      </c>
      <c r="AA183">
        <f t="shared" si="164"/>
        <v>627.5</v>
      </c>
      <c r="AB183">
        <f t="shared" si="184"/>
        <v>668.5</v>
      </c>
      <c r="AC183">
        <f t="shared" si="165"/>
        <v>723.75</v>
      </c>
      <c r="AD183" s="13" t="s">
        <v>571</v>
      </c>
      <c r="AE183">
        <f t="shared" si="166"/>
        <v>9.98</v>
      </c>
      <c r="AG183" s="17">
        <f t="shared" si="167"/>
        <v>0.97184395917491162</v>
      </c>
      <c r="AW183" s="13" t="s">
        <v>572</v>
      </c>
      <c r="AX183">
        <v>155</v>
      </c>
      <c r="AY183">
        <v>171</v>
      </c>
      <c r="AZ183">
        <v>209</v>
      </c>
      <c r="BA183">
        <v>240</v>
      </c>
      <c r="BB183">
        <v>262</v>
      </c>
      <c r="BC183">
        <v>278</v>
      </c>
      <c r="BD183">
        <v>299</v>
      </c>
      <c r="BE183">
        <v>318</v>
      </c>
      <c r="BF183">
        <v>340</v>
      </c>
      <c r="BG183">
        <v>353</v>
      </c>
      <c r="BH183">
        <v>378</v>
      </c>
      <c r="BI183">
        <v>389</v>
      </c>
      <c r="BM183" s="13" t="s">
        <v>572</v>
      </c>
      <c r="BN183">
        <f t="shared" si="146"/>
        <v>50.75</v>
      </c>
      <c r="BO183">
        <f t="shared" si="147"/>
        <v>35.25</v>
      </c>
      <c r="BP183">
        <f t="shared" si="148"/>
        <v>33.75</v>
      </c>
      <c r="BQ183">
        <f t="shared" si="149"/>
        <v>28</v>
      </c>
      <c r="BR183">
        <f t="shared" si="150"/>
        <v>22.25</v>
      </c>
      <c r="BS183">
        <f t="shared" si="151"/>
        <v>15.5</v>
      </c>
      <c r="BT183">
        <f t="shared" si="168"/>
        <v>12.25</v>
      </c>
      <c r="BU183">
        <f t="shared" si="169"/>
        <v>11.75</v>
      </c>
      <c r="BV183">
        <f t="shared" si="152"/>
        <v>11</v>
      </c>
      <c r="BW183">
        <f t="shared" si="153"/>
        <v>5</v>
      </c>
      <c r="BX183">
        <f t="shared" si="170"/>
        <v>10</v>
      </c>
      <c r="BY183">
        <f t="shared" si="154"/>
        <v>7.5</v>
      </c>
      <c r="BZ183" s="13" t="s">
        <v>572</v>
      </c>
      <c r="CA183">
        <f t="shared" si="155"/>
        <v>-1.21</v>
      </c>
      <c r="CC183" s="17">
        <f t="shared" si="156"/>
        <v>0.99836345039209018</v>
      </c>
      <c r="CS183" s="13" t="s">
        <v>571</v>
      </c>
      <c r="CT183" s="18">
        <v>4418</v>
      </c>
      <c r="CU183" s="19">
        <v>5330</v>
      </c>
      <c r="CV183" s="20">
        <v>6076</v>
      </c>
      <c r="CW183" s="20">
        <v>6741</v>
      </c>
      <c r="CX183" s="20">
        <v>7337</v>
      </c>
      <c r="CY183" s="20">
        <v>7889</v>
      </c>
      <c r="CZ183" s="20">
        <v>8414</v>
      </c>
      <c r="DA183" s="20">
        <v>8902</v>
      </c>
      <c r="DB183" s="20">
        <v>9328</v>
      </c>
      <c r="DC183" s="20">
        <v>9781</v>
      </c>
      <c r="DD183" s="20">
        <v>10201</v>
      </c>
      <c r="DE183" s="21">
        <v>10639</v>
      </c>
      <c r="DI183" s="13" t="s">
        <v>571</v>
      </c>
      <c r="DJ183">
        <f t="shared" si="171"/>
        <v>3835.75</v>
      </c>
      <c r="DK183">
        <f t="shared" si="172"/>
        <v>4658</v>
      </c>
      <c r="DL183">
        <f t="shared" si="173"/>
        <v>5320.25</v>
      </c>
      <c r="DM183">
        <f t="shared" si="174"/>
        <v>5911.25</v>
      </c>
      <c r="DN183">
        <f t="shared" si="175"/>
        <v>6431.25</v>
      </c>
      <c r="DO183">
        <f t="shared" si="176"/>
        <v>6932.25</v>
      </c>
      <c r="DP183">
        <f t="shared" si="185"/>
        <v>7414</v>
      </c>
      <c r="DQ183">
        <f t="shared" si="186"/>
        <v>7849.5</v>
      </c>
      <c r="DR183">
        <f t="shared" si="177"/>
        <v>8225.5</v>
      </c>
      <c r="DS183">
        <f t="shared" si="178"/>
        <v>8645.5</v>
      </c>
      <c r="DT183">
        <f t="shared" si="187"/>
        <v>9025.5</v>
      </c>
      <c r="DU183">
        <f t="shared" si="179"/>
        <v>9424.75</v>
      </c>
      <c r="DV183" s="13" t="s">
        <v>571</v>
      </c>
      <c r="DW183">
        <f t="shared" si="180"/>
        <v>107.12</v>
      </c>
      <c r="DY183" s="17">
        <f t="shared" si="181"/>
        <v>0.99849620291584307</v>
      </c>
    </row>
    <row r="184" spans="1:129" x14ac:dyDescent="0.25">
      <c r="A184" s="13" t="s">
        <v>572</v>
      </c>
      <c r="B184">
        <v>747</v>
      </c>
      <c r="C184">
        <v>826</v>
      </c>
      <c r="D184">
        <v>912</v>
      </c>
      <c r="E184">
        <v>989</v>
      </c>
      <c r="F184">
        <v>1052</v>
      </c>
      <c r="G184">
        <v>1100</v>
      </c>
      <c r="H184">
        <v>1154</v>
      </c>
      <c r="I184">
        <v>1227</v>
      </c>
      <c r="J184">
        <v>1279</v>
      </c>
      <c r="K184">
        <v>1303</v>
      </c>
      <c r="L184">
        <v>1362</v>
      </c>
      <c r="M184">
        <v>1404</v>
      </c>
      <c r="Q184" s="13" t="s">
        <v>572</v>
      </c>
      <c r="R184">
        <f t="shared" si="157"/>
        <v>164.75</v>
      </c>
      <c r="S184">
        <f t="shared" si="158"/>
        <v>154</v>
      </c>
      <c r="T184">
        <f t="shared" si="159"/>
        <v>156.25</v>
      </c>
      <c r="U184">
        <f t="shared" si="160"/>
        <v>159.25</v>
      </c>
      <c r="V184">
        <f t="shared" si="161"/>
        <v>146.25</v>
      </c>
      <c r="W184">
        <f t="shared" si="162"/>
        <v>143.25</v>
      </c>
      <c r="X184">
        <f t="shared" si="182"/>
        <v>154</v>
      </c>
      <c r="Y184">
        <f t="shared" si="183"/>
        <v>174.5</v>
      </c>
      <c r="Z184">
        <f t="shared" si="163"/>
        <v>176.5</v>
      </c>
      <c r="AA184">
        <f t="shared" si="164"/>
        <v>167.5</v>
      </c>
      <c r="AB184">
        <f t="shared" si="184"/>
        <v>186.5</v>
      </c>
      <c r="AC184">
        <f t="shared" si="165"/>
        <v>189.75</v>
      </c>
      <c r="AD184" s="13" t="s">
        <v>572</v>
      </c>
      <c r="AE184">
        <f t="shared" si="166"/>
        <v>-1.04</v>
      </c>
      <c r="AG184" s="17">
        <f t="shared" si="167"/>
        <v>0.75955056179775282</v>
      </c>
      <c r="AW184" s="13" t="s">
        <v>573</v>
      </c>
      <c r="AX184">
        <v>-1</v>
      </c>
      <c r="AY184">
        <v>-2</v>
      </c>
      <c r="AZ184">
        <v>-2</v>
      </c>
      <c r="BA184">
        <v>-2</v>
      </c>
      <c r="BB184">
        <v>-2</v>
      </c>
      <c r="BC184">
        <v>-2</v>
      </c>
      <c r="BD184">
        <v>-3</v>
      </c>
      <c r="BE184">
        <v>-3</v>
      </c>
      <c r="BF184">
        <v>-3</v>
      </c>
      <c r="BG184">
        <v>-3</v>
      </c>
      <c r="BH184">
        <v>-3</v>
      </c>
      <c r="BI184">
        <v>-3</v>
      </c>
      <c r="BM184" s="13" t="s">
        <v>573</v>
      </c>
      <c r="BN184">
        <f t="shared" si="146"/>
        <v>-105.25</v>
      </c>
      <c r="BO184">
        <f t="shared" si="147"/>
        <v>-137.75</v>
      </c>
      <c r="BP184">
        <f t="shared" si="148"/>
        <v>-177.25</v>
      </c>
      <c r="BQ184">
        <f t="shared" si="149"/>
        <v>-214</v>
      </c>
      <c r="BR184">
        <f t="shared" si="150"/>
        <v>-241.75</v>
      </c>
      <c r="BS184">
        <f t="shared" si="151"/>
        <v>-264.5</v>
      </c>
      <c r="BT184">
        <f t="shared" si="168"/>
        <v>-289.75</v>
      </c>
      <c r="BU184">
        <f t="shared" si="169"/>
        <v>-309.25</v>
      </c>
      <c r="BV184">
        <f t="shared" si="152"/>
        <v>-332</v>
      </c>
      <c r="BW184">
        <f t="shared" si="153"/>
        <v>-351</v>
      </c>
      <c r="BX184">
        <f t="shared" si="170"/>
        <v>-371</v>
      </c>
      <c r="BY184">
        <f t="shared" si="154"/>
        <v>-384.5</v>
      </c>
      <c r="BZ184" s="13" t="s">
        <v>573</v>
      </c>
      <c r="CA184">
        <f t="shared" si="155"/>
        <v>-5.79</v>
      </c>
      <c r="CC184" s="17">
        <f t="shared" si="156"/>
        <v>0.98825558257793533</v>
      </c>
      <c r="CS184" s="13" t="s">
        <v>572</v>
      </c>
      <c r="CT184" s="18">
        <v>7917</v>
      </c>
      <c r="CU184" s="19">
        <v>9420</v>
      </c>
      <c r="CV184" s="20">
        <v>10399</v>
      </c>
      <c r="CW184" s="20">
        <v>11193</v>
      </c>
      <c r="CX184" s="20">
        <v>11847</v>
      </c>
      <c r="CY184" s="20">
        <v>12441</v>
      </c>
      <c r="CZ184" s="20">
        <v>12950</v>
      </c>
      <c r="DA184" s="20">
        <v>13432</v>
      </c>
      <c r="DB184" s="20">
        <v>13849</v>
      </c>
      <c r="DC184" s="20">
        <v>15329</v>
      </c>
      <c r="DD184" s="20">
        <v>15773</v>
      </c>
      <c r="DE184" s="21">
        <v>16124</v>
      </c>
      <c r="DI184" s="13" t="s">
        <v>572</v>
      </c>
      <c r="DJ184">
        <f t="shared" si="171"/>
        <v>7334.75</v>
      </c>
      <c r="DK184">
        <f t="shared" si="172"/>
        <v>8748</v>
      </c>
      <c r="DL184">
        <f t="shared" si="173"/>
        <v>9643.25</v>
      </c>
      <c r="DM184">
        <f t="shared" si="174"/>
        <v>10363.25</v>
      </c>
      <c r="DN184">
        <f t="shared" si="175"/>
        <v>10941.25</v>
      </c>
      <c r="DO184">
        <f t="shared" si="176"/>
        <v>11484.25</v>
      </c>
      <c r="DP184">
        <f t="shared" si="185"/>
        <v>11950</v>
      </c>
      <c r="DQ184">
        <f t="shared" si="186"/>
        <v>12379.5</v>
      </c>
      <c r="DR184">
        <f t="shared" si="177"/>
        <v>12746.5</v>
      </c>
      <c r="DS184">
        <f t="shared" si="178"/>
        <v>14193.5</v>
      </c>
      <c r="DT184">
        <f t="shared" si="187"/>
        <v>14597.5</v>
      </c>
      <c r="DU184">
        <f t="shared" si="179"/>
        <v>14909.75</v>
      </c>
      <c r="DV184" s="13" t="s">
        <v>572</v>
      </c>
      <c r="DW184">
        <f t="shared" si="180"/>
        <v>122.02</v>
      </c>
      <c r="DY184" s="17">
        <f t="shared" si="181"/>
        <v>0.9955043414340542</v>
      </c>
    </row>
    <row r="185" spans="1:129" x14ac:dyDescent="0.25">
      <c r="A185" s="13" t="s">
        <v>573</v>
      </c>
      <c r="B185">
        <v>766</v>
      </c>
      <c r="C185">
        <v>831</v>
      </c>
      <c r="D185">
        <v>956</v>
      </c>
      <c r="E185">
        <v>1063</v>
      </c>
      <c r="F185">
        <v>1192</v>
      </c>
      <c r="G185">
        <v>1325</v>
      </c>
      <c r="H185">
        <v>1432</v>
      </c>
      <c r="I185">
        <v>1580</v>
      </c>
      <c r="J185">
        <v>1705</v>
      </c>
      <c r="K185">
        <v>1819</v>
      </c>
      <c r="L185">
        <v>1971</v>
      </c>
      <c r="M185">
        <v>2132</v>
      </c>
      <c r="Q185" s="13" t="s">
        <v>573</v>
      </c>
      <c r="R185">
        <f t="shared" si="157"/>
        <v>183.75</v>
      </c>
      <c r="S185">
        <f t="shared" si="158"/>
        <v>159</v>
      </c>
      <c r="T185">
        <f t="shared" si="159"/>
        <v>200.25</v>
      </c>
      <c r="U185">
        <f t="shared" si="160"/>
        <v>233.25</v>
      </c>
      <c r="V185">
        <f t="shared" si="161"/>
        <v>286.25</v>
      </c>
      <c r="W185">
        <f t="shared" si="162"/>
        <v>368.25</v>
      </c>
      <c r="X185">
        <f t="shared" si="182"/>
        <v>432</v>
      </c>
      <c r="Y185">
        <f t="shared" si="183"/>
        <v>527.5</v>
      </c>
      <c r="Z185">
        <f t="shared" si="163"/>
        <v>602.5</v>
      </c>
      <c r="AA185">
        <f t="shared" si="164"/>
        <v>683.5</v>
      </c>
      <c r="AB185">
        <f t="shared" si="184"/>
        <v>795.5</v>
      </c>
      <c r="AC185">
        <f t="shared" si="165"/>
        <v>917.75</v>
      </c>
      <c r="AD185" s="13" t="s">
        <v>573</v>
      </c>
      <c r="AE185">
        <f t="shared" si="166"/>
        <v>11.14</v>
      </c>
      <c r="AG185" s="17">
        <f t="shared" si="167"/>
        <v>0.96250484744132658</v>
      </c>
      <c r="AW185" s="13" t="s">
        <v>574</v>
      </c>
      <c r="AX185">
        <v>-1</v>
      </c>
      <c r="AY185">
        <v>-2</v>
      </c>
      <c r="AZ185">
        <v>-2</v>
      </c>
      <c r="BA185">
        <v>-3</v>
      </c>
      <c r="BB185">
        <v>-2</v>
      </c>
      <c r="BC185">
        <v>-2</v>
      </c>
      <c r="BD185">
        <v>-3</v>
      </c>
      <c r="BE185">
        <v>-3</v>
      </c>
      <c r="BF185">
        <v>-3</v>
      </c>
      <c r="BG185">
        <v>-3</v>
      </c>
      <c r="BH185">
        <v>-3</v>
      </c>
      <c r="BI185">
        <v>-4</v>
      </c>
      <c r="BM185" s="13" t="s">
        <v>574</v>
      </c>
      <c r="BN185">
        <f t="shared" si="146"/>
        <v>-105.25</v>
      </c>
      <c r="BO185">
        <f t="shared" si="147"/>
        <v>-137.75</v>
      </c>
      <c r="BP185">
        <f t="shared" si="148"/>
        <v>-177.25</v>
      </c>
      <c r="BQ185">
        <f t="shared" si="149"/>
        <v>-215</v>
      </c>
      <c r="BR185">
        <f t="shared" si="150"/>
        <v>-241.75</v>
      </c>
      <c r="BS185">
        <f t="shared" si="151"/>
        <v>-264.5</v>
      </c>
      <c r="BT185">
        <f t="shared" si="168"/>
        <v>-289.75</v>
      </c>
      <c r="BU185">
        <f t="shared" si="169"/>
        <v>-309.25</v>
      </c>
      <c r="BV185">
        <f t="shared" si="152"/>
        <v>-332</v>
      </c>
      <c r="BW185">
        <f t="shared" si="153"/>
        <v>-351</v>
      </c>
      <c r="BX185">
        <f t="shared" si="170"/>
        <v>-371</v>
      </c>
      <c r="BY185">
        <f t="shared" si="154"/>
        <v>-385.5</v>
      </c>
      <c r="BZ185" s="13" t="s">
        <v>574</v>
      </c>
      <c r="CA185">
        <f t="shared" si="155"/>
        <v>-5.77</v>
      </c>
      <c r="CC185" s="17">
        <f t="shared" si="156"/>
        <v>0.98609107737874868</v>
      </c>
      <c r="CS185" s="13" t="s">
        <v>573</v>
      </c>
      <c r="CT185" s="18">
        <v>3864</v>
      </c>
      <c r="CU185" s="19">
        <v>4818</v>
      </c>
      <c r="CV185" s="20">
        <v>5764</v>
      </c>
      <c r="CW185" s="20">
        <v>6714</v>
      </c>
      <c r="CX185" s="20">
        <v>7726</v>
      </c>
      <c r="CY185" s="20">
        <v>8801</v>
      </c>
      <c r="CZ185" s="20">
        <v>10035</v>
      </c>
      <c r="DA185" s="20">
        <v>11257</v>
      </c>
      <c r="DB185" s="20">
        <v>12533</v>
      </c>
      <c r="DC185" s="20">
        <v>13918</v>
      </c>
      <c r="DD185" s="20">
        <v>15351</v>
      </c>
      <c r="DE185" s="21">
        <v>16790</v>
      </c>
      <c r="DI185" s="13" t="s">
        <v>573</v>
      </c>
      <c r="DJ185">
        <f t="shared" si="171"/>
        <v>3281.75</v>
      </c>
      <c r="DK185">
        <f t="shared" si="172"/>
        <v>4146</v>
      </c>
      <c r="DL185">
        <f t="shared" si="173"/>
        <v>5008.25</v>
      </c>
      <c r="DM185">
        <f t="shared" si="174"/>
        <v>5884.25</v>
      </c>
      <c r="DN185">
        <f t="shared" si="175"/>
        <v>6820.25</v>
      </c>
      <c r="DO185">
        <f t="shared" si="176"/>
        <v>7844.25</v>
      </c>
      <c r="DP185">
        <f t="shared" si="185"/>
        <v>9035</v>
      </c>
      <c r="DQ185">
        <f t="shared" si="186"/>
        <v>10204.5</v>
      </c>
      <c r="DR185">
        <f t="shared" si="177"/>
        <v>11430.5</v>
      </c>
      <c r="DS185">
        <f t="shared" si="178"/>
        <v>12782.5</v>
      </c>
      <c r="DT185">
        <f t="shared" si="187"/>
        <v>14175.5</v>
      </c>
      <c r="DU185">
        <f t="shared" si="179"/>
        <v>15575.75</v>
      </c>
      <c r="DV185" s="13" t="s">
        <v>573</v>
      </c>
      <c r="DW185">
        <f t="shared" si="180"/>
        <v>188.88</v>
      </c>
      <c r="DY185" s="17">
        <f t="shared" si="181"/>
        <v>0.99876478508711819</v>
      </c>
    </row>
    <row r="186" spans="1:129" x14ac:dyDescent="0.25">
      <c r="A186" s="13" t="s">
        <v>574</v>
      </c>
      <c r="B186">
        <v>754</v>
      </c>
      <c r="C186">
        <v>845</v>
      </c>
      <c r="D186">
        <v>994</v>
      </c>
      <c r="E186">
        <v>1175</v>
      </c>
      <c r="F186">
        <v>1363</v>
      </c>
      <c r="G186">
        <v>1600</v>
      </c>
      <c r="H186">
        <v>1847</v>
      </c>
      <c r="I186">
        <v>2075</v>
      </c>
      <c r="J186">
        <v>2318</v>
      </c>
      <c r="K186">
        <v>2578</v>
      </c>
      <c r="L186">
        <v>2780</v>
      </c>
      <c r="M186">
        <v>3025</v>
      </c>
      <c r="Q186" s="13" t="s">
        <v>574</v>
      </c>
      <c r="R186">
        <f t="shared" si="157"/>
        <v>171.75</v>
      </c>
      <c r="S186">
        <f t="shared" si="158"/>
        <v>173</v>
      </c>
      <c r="T186">
        <f t="shared" si="159"/>
        <v>238.25</v>
      </c>
      <c r="U186">
        <f t="shared" si="160"/>
        <v>345.25</v>
      </c>
      <c r="V186">
        <f t="shared" si="161"/>
        <v>457.25</v>
      </c>
      <c r="W186">
        <f t="shared" si="162"/>
        <v>643.25</v>
      </c>
      <c r="X186">
        <f t="shared" si="182"/>
        <v>847</v>
      </c>
      <c r="Y186">
        <f t="shared" si="183"/>
        <v>1022.5</v>
      </c>
      <c r="Z186">
        <f t="shared" si="163"/>
        <v>1215.5</v>
      </c>
      <c r="AA186">
        <f t="shared" si="164"/>
        <v>1442.5</v>
      </c>
      <c r="AB186">
        <f t="shared" si="184"/>
        <v>1604.5</v>
      </c>
      <c r="AC186">
        <f t="shared" si="165"/>
        <v>1810.75</v>
      </c>
      <c r="AD186" s="13" t="s">
        <v>574</v>
      </c>
      <c r="AE186">
        <f t="shared" si="166"/>
        <v>26.54</v>
      </c>
      <c r="AG186" s="17">
        <f t="shared" si="167"/>
        <v>0.97998436191318905</v>
      </c>
      <c r="AW186" s="13" t="s">
        <v>575</v>
      </c>
      <c r="AX186">
        <v>-1</v>
      </c>
      <c r="AY186">
        <v>-2</v>
      </c>
      <c r="AZ186">
        <v>-2</v>
      </c>
      <c r="BA186">
        <v>-3</v>
      </c>
      <c r="BB186">
        <v>-2</v>
      </c>
      <c r="BC186">
        <v>-3</v>
      </c>
      <c r="BD186">
        <v>-3</v>
      </c>
      <c r="BE186">
        <v>-3</v>
      </c>
      <c r="BF186">
        <v>-3</v>
      </c>
      <c r="BG186">
        <v>-3</v>
      </c>
      <c r="BH186">
        <v>-3</v>
      </c>
      <c r="BI186">
        <v>-3</v>
      </c>
      <c r="BM186" s="13" t="s">
        <v>575</v>
      </c>
      <c r="BN186">
        <f t="shared" si="146"/>
        <v>-105.25</v>
      </c>
      <c r="BO186">
        <f t="shared" si="147"/>
        <v>-137.75</v>
      </c>
      <c r="BP186">
        <f t="shared" si="148"/>
        <v>-177.25</v>
      </c>
      <c r="BQ186">
        <f t="shared" si="149"/>
        <v>-215</v>
      </c>
      <c r="BR186">
        <f t="shared" si="150"/>
        <v>-241.75</v>
      </c>
      <c r="BS186">
        <f t="shared" si="151"/>
        <v>-265.5</v>
      </c>
      <c r="BT186">
        <f t="shared" si="168"/>
        <v>-289.75</v>
      </c>
      <c r="BU186">
        <f t="shared" si="169"/>
        <v>-309.25</v>
      </c>
      <c r="BV186">
        <f t="shared" si="152"/>
        <v>-332</v>
      </c>
      <c r="BW186">
        <f t="shared" si="153"/>
        <v>-351</v>
      </c>
      <c r="BX186">
        <f t="shared" si="170"/>
        <v>-371</v>
      </c>
      <c r="BY186">
        <f t="shared" si="154"/>
        <v>-384.5</v>
      </c>
      <c r="BZ186" s="13" t="s">
        <v>575</v>
      </c>
      <c r="CA186">
        <f t="shared" si="155"/>
        <v>-5.83</v>
      </c>
      <c r="CC186" s="17">
        <f t="shared" si="156"/>
        <v>0.98786275849040173</v>
      </c>
      <c r="CS186" s="13" t="s">
        <v>574</v>
      </c>
      <c r="CT186" s="18">
        <v>3866</v>
      </c>
      <c r="CU186" s="19">
        <v>4797</v>
      </c>
      <c r="CV186" s="20">
        <v>5596</v>
      </c>
      <c r="CW186" s="20">
        <v>6454</v>
      </c>
      <c r="CX186" s="20">
        <v>7302</v>
      </c>
      <c r="CY186" s="20">
        <v>8218</v>
      </c>
      <c r="CZ186" s="20">
        <v>9145</v>
      </c>
      <c r="DA186" s="20">
        <v>10210</v>
      </c>
      <c r="DB186" s="20">
        <v>11332</v>
      </c>
      <c r="DC186" s="20">
        <v>12436</v>
      </c>
      <c r="DD186" s="20">
        <v>13743</v>
      </c>
      <c r="DE186" s="21">
        <v>14973</v>
      </c>
      <c r="DI186" s="13" t="s">
        <v>574</v>
      </c>
      <c r="DJ186">
        <f t="shared" si="171"/>
        <v>3283.75</v>
      </c>
      <c r="DK186">
        <f t="shared" si="172"/>
        <v>4125</v>
      </c>
      <c r="DL186">
        <f t="shared" si="173"/>
        <v>4840.25</v>
      </c>
      <c r="DM186">
        <f t="shared" si="174"/>
        <v>5624.25</v>
      </c>
      <c r="DN186">
        <f t="shared" si="175"/>
        <v>6396.25</v>
      </c>
      <c r="DO186">
        <f t="shared" si="176"/>
        <v>7261.25</v>
      </c>
      <c r="DP186">
        <f t="shared" si="185"/>
        <v>8145</v>
      </c>
      <c r="DQ186">
        <f t="shared" si="186"/>
        <v>9157.5</v>
      </c>
      <c r="DR186">
        <f t="shared" si="177"/>
        <v>10229.5</v>
      </c>
      <c r="DS186">
        <f t="shared" si="178"/>
        <v>11300.5</v>
      </c>
      <c r="DT186">
        <f t="shared" si="187"/>
        <v>12567.5</v>
      </c>
      <c r="DU186">
        <f t="shared" si="179"/>
        <v>13758.75</v>
      </c>
      <c r="DV186" s="13" t="s">
        <v>574</v>
      </c>
      <c r="DW186">
        <f t="shared" si="180"/>
        <v>160.69999999999999</v>
      </c>
      <c r="DY186" s="17">
        <f t="shared" si="181"/>
        <v>0.99932157011552758</v>
      </c>
    </row>
    <row r="187" spans="1:129" x14ac:dyDescent="0.25">
      <c r="A187" s="13" t="s">
        <v>575</v>
      </c>
      <c r="B187">
        <v>802</v>
      </c>
      <c r="C187">
        <v>857</v>
      </c>
      <c r="D187">
        <v>1053</v>
      </c>
      <c r="E187">
        <v>1313</v>
      </c>
      <c r="F187">
        <v>1619</v>
      </c>
      <c r="G187">
        <v>1970</v>
      </c>
      <c r="H187">
        <v>2318</v>
      </c>
      <c r="I187">
        <v>2677</v>
      </c>
      <c r="J187">
        <v>2985</v>
      </c>
      <c r="K187">
        <v>3307</v>
      </c>
      <c r="L187">
        <v>3598</v>
      </c>
      <c r="M187">
        <v>3899</v>
      </c>
      <c r="Q187" s="13" t="s">
        <v>575</v>
      </c>
      <c r="R187">
        <f t="shared" si="157"/>
        <v>219.75</v>
      </c>
      <c r="S187">
        <f t="shared" si="158"/>
        <v>185</v>
      </c>
      <c r="T187">
        <f t="shared" si="159"/>
        <v>297.25</v>
      </c>
      <c r="U187">
        <f t="shared" si="160"/>
        <v>483.25</v>
      </c>
      <c r="V187">
        <f t="shared" si="161"/>
        <v>713.25</v>
      </c>
      <c r="W187">
        <f t="shared" si="162"/>
        <v>1013.25</v>
      </c>
      <c r="X187">
        <f t="shared" si="182"/>
        <v>1318</v>
      </c>
      <c r="Y187">
        <f t="shared" si="183"/>
        <v>1624.5</v>
      </c>
      <c r="Z187">
        <f t="shared" si="163"/>
        <v>1882.5</v>
      </c>
      <c r="AA187">
        <f t="shared" si="164"/>
        <v>2171.5</v>
      </c>
      <c r="AB187">
        <f t="shared" si="184"/>
        <v>2422.5</v>
      </c>
      <c r="AC187">
        <f t="shared" si="165"/>
        <v>2684.75</v>
      </c>
      <c r="AD187" s="13" t="s">
        <v>575</v>
      </c>
      <c r="AE187">
        <f t="shared" si="166"/>
        <v>47.56</v>
      </c>
      <c r="AG187" s="17">
        <f t="shared" si="167"/>
        <v>0.98852276183716936</v>
      </c>
      <c r="AW187" s="13" t="s">
        <v>576</v>
      </c>
      <c r="AX187">
        <v>-1</v>
      </c>
      <c r="AY187">
        <v>-2</v>
      </c>
      <c r="AZ187">
        <v>-3</v>
      </c>
      <c r="BA187">
        <v>-3</v>
      </c>
      <c r="BB187">
        <v>-2</v>
      </c>
      <c r="BC187">
        <v>-2</v>
      </c>
      <c r="BD187">
        <v>-3</v>
      </c>
      <c r="BE187">
        <v>-3</v>
      </c>
      <c r="BF187">
        <v>-3</v>
      </c>
      <c r="BG187">
        <v>-3</v>
      </c>
      <c r="BH187">
        <v>-3</v>
      </c>
      <c r="BI187">
        <v>-4</v>
      </c>
      <c r="BM187" s="13" t="s">
        <v>576</v>
      </c>
      <c r="BN187">
        <f t="shared" si="146"/>
        <v>-105.25</v>
      </c>
      <c r="BO187">
        <f t="shared" si="147"/>
        <v>-137.75</v>
      </c>
      <c r="BP187">
        <f t="shared" si="148"/>
        <v>-178.25</v>
      </c>
      <c r="BQ187">
        <f t="shared" si="149"/>
        <v>-215</v>
      </c>
      <c r="BR187">
        <f t="shared" si="150"/>
        <v>-241.75</v>
      </c>
      <c r="BS187">
        <f t="shared" si="151"/>
        <v>-264.5</v>
      </c>
      <c r="BT187">
        <f t="shared" si="168"/>
        <v>-289.75</v>
      </c>
      <c r="BU187">
        <f t="shared" si="169"/>
        <v>-309.25</v>
      </c>
      <c r="BV187">
        <f t="shared" si="152"/>
        <v>-332</v>
      </c>
      <c r="BW187">
        <f t="shared" si="153"/>
        <v>-351</v>
      </c>
      <c r="BX187">
        <f t="shared" si="170"/>
        <v>-371</v>
      </c>
      <c r="BY187">
        <f t="shared" si="154"/>
        <v>-385.5</v>
      </c>
      <c r="BZ187" s="13" t="s">
        <v>576</v>
      </c>
      <c r="CA187">
        <f t="shared" si="155"/>
        <v>-5.71</v>
      </c>
      <c r="CC187" s="17">
        <f t="shared" si="156"/>
        <v>0.98768876569576358</v>
      </c>
      <c r="CS187" s="13" t="s">
        <v>575</v>
      </c>
      <c r="CT187" s="18">
        <v>3968</v>
      </c>
      <c r="CU187" s="19">
        <v>4904</v>
      </c>
      <c r="CV187" s="20">
        <v>5663</v>
      </c>
      <c r="CW187" s="20">
        <v>6350</v>
      </c>
      <c r="CX187" s="20">
        <v>7051</v>
      </c>
      <c r="CY187" s="20">
        <v>7765</v>
      </c>
      <c r="CZ187" s="20">
        <v>8504</v>
      </c>
      <c r="DA187" s="20">
        <v>9257</v>
      </c>
      <c r="DB187" s="20">
        <v>10051</v>
      </c>
      <c r="DC187" s="20">
        <v>10884</v>
      </c>
      <c r="DD187" s="20">
        <v>11790</v>
      </c>
      <c r="DE187" s="21">
        <v>12709</v>
      </c>
      <c r="DI187" s="13" t="s">
        <v>575</v>
      </c>
      <c r="DJ187">
        <f t="shared" si="171"/>
        <v>3385.75</v>
      </c>
      <c r="DK187">
        <f t="shared" si="172"/>
        <v>4232</v>
      </c>
      <c r="DL187">
        <f t="shared" si="173"/>
        <v>4907.25</v>
      </c>
      <c r="DM187">
        <f t="shared" si="174"/>
        <v>5520.25</v>
      </c>
      <c r="DN187">
        <f t="shared" si="175"/>
        <v>6145.25</v>
      </c>
      <c r="DO187">
        <f t="shared" si="176"/>
        <v>6808.25</v>
      </c>
      <c r="DP187">
        <f t="shared" si="185"/>
        <v>7504</v>
      </c>
      <c r="DQ187">
        <f t="shared" si="186"/>
        <v>8204.5</v>
      </c>
      <c r="DR187">
        <f t="shared" si="177"/>
        <v>8948.5</v>
      </c>
      <c r="DS187">
        <f t="shared" si="178"/>
        <v>9748.5</v>
      </c>
      <c r="DT187">
        <f t="shared" si="187"/>
        <v>10614.5</v>
      </c>
      <c r="DU187">
        <f t="shared" si="179"/>
        <v>11494.75</v>
      </c>
      <c r="DV187" s="13" t="s">
        <v>575</v>
      </c>
      <c r="DW187">
        <f t="shared" si="180"/>
        <v>126.56</v>
      </c>
      <c r="DY187" s="17">
        <f t="shared" si="181"/>
        <v>0.99967106675627304</v>
      </c>
    </row>
    <row r="188" spans="1:129" x14ac:dyDescent="0.25">
      <c r="A188" s="13" t="s">
        <v>576</v>
      </c>
      <c r="B188">
        <v>769</v>
      </c>
      <c r="C188">
        <v>915</v>
      </c>
      <c r="D188">
        <v>1161</v>
      </c>
      <c r="E188">
        <v>1496</v>
      </c>
      <c r="F188">
        <v>1893</v>
      </c>
      <c r="G188">
        <v>2313</v>
      </c>
      <c r="H188">
        <v>2741</v>
      </c>
      <c r="I188">
        <v>3075</v>
      </c>
      <c r="J188">
        <v>3472</v>
      </c>
      <c r="K188">
        <v>3853</v>
      </c>
      <c r="L188">
        <v>4145</v>
      </c>
      <c r="M188">
        <v>4409</v>
      </c>
      <c r="Q188" s="13" t="s">
        <v>576</v>
      </c>
      <c r="R188">
        <f t="shared" si="157"/>
        <v>186.75</v>
      </c>
      <c r="S188">
        <f t="shared" si="158"/>
        <v>243</v>
      </c>
      <c r="T188">
        <f t="shared" si="159"/>
        <v>405.25</v>
      </c>
      <c r="U188">
        <f t="shared" si="160"/>
        <v>666.25</v>
      </c>
      <c r="V188">
        <f t="shared" si="161"/>
        <v>987.25</v>
      </c>
      <c r="W188">
        <f t="shared" si="162"/>
        <v>1356.25</v>
      </c>
      <c r="X188">
        <f t="shared" si="182"/>
        <v>1741</v>
      </c>
      <c r="Y188">
        <f t="shared" si="183"/>
        <v>2022.5</v>
      </c>
      <c r="Z188">
        <f t="shared" si="163"/>
        <v>2369.5</v>
      </c>
      <c r="AA188">
        <f t="shared" si="164"/>
        <v>2717.5</v>
      </c>
      <c r="AB188">
        <f t="shared" si="184"/>
        <v>2969.5</v>
      </c>
      <c r="AC188">
        <f t="shared" si="165"/>
        <v>3194.75</v>
      </c>
      <c r="AD188" s="13" t="s">
        <v>576</v>
      </c>
      <c r="AE188">
        <f t="shared" si="166"/>
        <v>63.48</v>
      </c>
      <c r="AG188" s="17">
        <f t="shared" si="167"/>
        <v>0.99423018847814137</v>
      </c>
      <c r="AW188" s="13" t="s">
        <v>577</v>
      </c>
      <c r="AX188">
        <v>-1</v>
      </c>
      <c r="AY188">
        <v>-2</v>
      </c>
      <c r="AZ188">
        <v>-2</v>
      </c>
      <c r="BA188">
        <v>-3</v>
      </c>
      <c r="BB188">
        <v>-2</v>
      </c>
      <c r="BC188">
        <v>-2</v>
      </c>
      <c r="BD188">
        <v>-3</v>
      </c>
      <c r="BE188">
        <v>-3</v>
      </c>
      <c r="BF188">
        <v>-3</v>
      </c>
      <c r="BG188">
        <v>-3</v>
      </c>
      <c r="BH188">
        <v>-3</v>
      </c>
      <c r="BI188">
        <v>-3</v>
      </c>
      <c r="BM188" s="13" t="s">
        <v>577</v>
      </c>
      <c r="BN188">
        <f t="shared" si="146"/>
        <v>-105.25</v>
      </c>
      <c r="BO188">
        <f t="shared" si="147"/>
        <v>-137.75</v>
      </c>
      <c r="BP188">
        <f t="shared" si="148"/>
        <v>-177.25</v>
      </c>
      <c r="BQ188">
        <f t="shared" si="149"/>
        <v>-215</v>
      </c>
      <c r="BR188">
        <f t="shared" si="150"/>
        <v>-241.75</v>
      </c>
      <c r="BS188">
        <f t="shared" si="151"/>
        <v>-264.5</v>
      </c>
      <c r="BT188">
        <f t="shared" si="168"/>
        <v>-289.75</v>
      </c>
      <c r="BU188">
        <f t="shared" si="169"/>
        <v>-309.25</v>
      </c>
      <c r="BV188">
        <f t="shared" si="152"/>
        <v>-332</v>
      </c>
      <c r="BW188">
        <f t="shared" si="153"/>
        <v>-351</v>
      </c>
      <c r="BX188">
        <f t="shared" si="170"/>
        <v>-371</v>
      </c>
      <c r="BY188">
        <f t="shared" si="154"/>
        <v>-384.5</v>
      </c>
      <c r="BZ188" s="13" t="s">
        <v>577</v>
      </c>
      <c r="CA188">
        <f t="shared" si="155"/>
        <v>-5.77</v>
      </c>
      <c r="CC188" s="17">
        <f t="shared" si="156"/>
        <v>0.98609107737874868</v>
      </c>
      <c r="CS188" s="13" t="s">
        <v>576</v>
      </c>
      <c r="CT188" s="18">
        <v>4128</v>
      </c>
      <c r="CU188" s="19">
        <v>5114</v>
      </c>
      <c r="CV188" s="20">
        <v>5850</v>
      </c>
      <c r="CW188" s="20">
        <v>6579</v>
      </c>
      <c r="CX188" s="20">
        <v>7248</v>
      </c>
      <c r="CY188" s="20">
        <v>7921</v>
      </c>
      <c r="CZ188" s="20">
        <v>8565</v>
      </c>
      <c r="DA188" s="20">
        <v>9273</v>
      </c>
      <c r="DB188" s="20">
        <v>10360</v>
      </c>
      <c r="DC188" s="20">
        <v>11040</v>
      </c>
      <c r="DD188" s="20">
        <v>11766</v>
      </c>
      <c r="DE188" s="21">
        <v>12496</v>
      </c>
      <c r="DI188" s="13" t="s">
        <v>576</v>
      </c>
      <c r="DJ188">
        <f t="shared" si="171"/>
        <v>3545.75</v>
      </c>
      <c r="DK188">
        <f t="shared" si="172"/>
        <v>4442</v>
      </c>
      <c r="DL188">
        <f t="shared" si="173"/>
        <v>5094.25</v>
      </c>
      <c r="DM188">
        <f t="shared" si="174"/>
        <v>5749.25</v>
      </c>
      <c r="DN188">
        <f t="shared" si="175"/>
        <v>6342.25</v>
      </c>
      <c r="DO188">
        <f t="shared" si="176"/>
        <v>6964.25</v>
      </c>
      <c r="DP188">
        <f t="shared" si="185"/>
        <v>7565</v>
      </c>
      <c r="DQ188">
        <f t="shared" si="186"/>
        <v>8220.5</v>
      </c>
      <c r="DR188">
        <f t="shared" si="177"/>
        <v>9257.5</v>
      </c>
      <c r="DS188">
        <f t="shared" si="178"/>
        <v>9904.5</v>
      </c>
      <c r="DT188">
        <f t="shared" si="187"/>
        <v>10590.5</v>
      </c>
      <c r="DU188">
        <f t="shared" si="179"/>
        <v>11281.75</v>
      </c>
      <c r="DV188" s="13" t="s">
        <v>576</v>
      </c>
      <c r="DW188">
        <f t="shared" si="180"/>
        <v>124.06</v>
      </c>
      <c r="DY188" s="17">
        <f t="shared" si="181"/>
        <v>0.99964339655557877</v>
      </c>
    </row>
    <row r="189" spans="1:129" x14ac:dyDescent="0.25">
      <c r="A189" s="13" t="s">
        <v>577</v>
      </c>
      <c r="B189">
        <v>800</v>
      </c>
      <c r="C189">
        <v>928</v>
      </c>
      <c r="D189">
        <v>1181</v>
      </c>
      <c r="E189">
        <v>1495</v>
      </c>
      <c r="F189">
        <v>1893</v>
      </c>
      <c r="G189">
        <v>2325</v>
      </c>
      <c r="H189">
        <v>2747</v>
      </c>
      <c r="I189">
        <v>3195</v>
      </c>
      <c r="J189">
        <v>3516</v>
      </c>
      <c r="K189">
        <v>3891</v>
      </c>
      <c r="L189">
        <v>4207</v>
      </c>
      <c r="M189">
        <v>4413</v>
      </c>
      <c r="Q189" s="13" t="s">
        <v>577</v>
      </c>
      <c r="R189">
        <f t="shared" si="157"/>
        <v>217.75</v>
      </c>
      <c r="S189">
        <f t="shared" si="158"/>
        <v>256</v>
      </c>
      <c r="T189">
        <f t="shared" si="159"/>
        <v>425.25</v>
      </c>
      <c r="U189">
        <f t="shared" si="160"/>
        <v>665.25</v>
      </c>
      <c r="V189">
        <f t="shared" si="161"/>
        <v>987.25</v>
      </c>
      <c r="W189">
        <f t="shared" si="162"/>
        <v>1368.25</v>
      </c>
      <c r="X189">
        <f t="shared" si="182"/>
        <v>1747</v>
      </c>
      <c r="Y189">
        <f t="shared" si="183"/>
        <v>2142.5</v>
      </c>
      <c r="Z189">
        <f t="shared" si="163"/>
        <v>2413.5</v>
      </c>
      <c r="AA189">
        <f t="shared" si="164"/>
        <v>2755.5</v>
      </c>
      <c r="AB189">
        <f t="shared" si="184"/>
        <v>3031.5</v>
      </c>
      <c r="AC189">
        <f t="shared" si="165"/>
        <v>3198.75</v>
      </c>
      <c r="AD189" s="13" t="s">
        <v>577</v>
      </c>
      <c r="AE189">
        <f t="shared" si="166"/>
        <v>63.02</v>
      </c>
      <c r="AG189" s="17">
        <f t="shared" si="167"/>
        <v>0.99003523375580293</v>
      </c>
      <c r="AW189" s="13" t="s">
        <v>578</v>
      </c>
      <c r="AX189">
        <v>172</v>
      </c>
      <c r="AY189">
        <v>201</v>
      </c>
      <c r="AZ189">
        <v>232</v>
      </c>
      <c r="BA189">
        <v>267</v>
      </c>
      <c r="BB189">
        <v>310</v>
      </c>
      <c r="BC189">
        <v>328</v>
      </c>
      <c r="BD189">
        <v>344</v>
      </c>
      <c r="BE189">
        <v>361</v>
      </c>
      <c r="BF189">
        <v>385</v>
      </c>
      <c r="BG189">
        <v>405</v>
      </c>
      <c r="BH189">
        <v>420</v>
      </c>
      <c r="BI189">
        <v>438</v>
      </c>
      <c r="BM189" s="13" t="s">
        <v>578</v>
      </c>
      <c r="BN189">
        <f t="shared" si="146"/>
        <v>67.75</v>
      </c>
      <c r="BO189">
        <f t="shared" si="147"/>
        <v>65.25</v>
      </c>
      <c r="BP189">
        <f t="shared" si="148"/>
        <v>56.75</v>
      </c>
      <c r="BQ189">
        <f t="shared" si="149"/>
        <v>55</v>
      </c>
      <c r="BR189">
        <f t="shared" si="150"/>
        <v>70.25</v>
      </c>
      <c r="BS189">
        <f t="shared" si="151"/>
        <v>65.5</v>
      </c>
      <c r="BT189">
        <f t="shared" si="168"/>
        <v>57.25</v>
      </c>
      <c r="BU189">
        <f t="shared" si="169"/>
        <v>54.75</v>
      </c>
      <c r="BV189">
        <f t="shared" si="152"/>
        <v>56</v>
      </c>
      <c r="BW189">
        <f t="shared" si="153"/>
        <v>57</v>
      </c>
      <c r="BX189">
        <f t="shared" si="170"/>
        <v>52</v>
      </c>
      <c r="BY189">
        <f t="shared" si="154"/>
        <v>56.5</v>
      </c>
      <c r="BZ189" s="13" t="s">
        <v>578</v>
      </c>
      <c r="CA189">
        <f t="shared" si="155"/>
        <v>0.83</v>
      </c>
      <c r="CC189" s="17">
        <f t="shared" si="156"/>
        <v>0.54914308489438024</v>
      </c>
      <c r="CS189" s="13" t="s">
        <v>577</v>
      </c>
      <c r="CT189" s="18">
        <v>5385</v>
      </c>
      <c r="CU189" s="19">
        <v>6412</v>
      </c>
      <c r="CV189" s="20">
        <v>7438</v>
      </c>
      <c r="CW189" s="20">
        <v>8070</v>
      </c>
      <c r="CX189" s="20">
        <v>8773</v>
      </c>
      <c r="CY189" s="20">
        <v>9380</v>
      </c>
      <c r="CZ189" s="20">
        <v>10057</v>
      </c>
      <c r="DA189" s="20">
        <v>10929</v>
      </c>
      <c r="DB189" s="20">
        <v>11506</v>
      </c>
      <c r="DC189" s="20">
        <v>12087</v>
      </c>
      <c r="DD189" s="20">
        <v>12640</v>
      </c>
      <c r="DE189" s="21">
        <v>13225</v>
      </c>
      <c r="DI189" s="13" t="s">
        <v>577</v>
      </c>
      <c r="DJ189">
        <f t="shared" si="171"/>
        <v>4802.75</v>
      </c>
      <c r="DK189">
        <f t="shared" si="172"/>
        <v>5740</v>
      </c>
      <c r="DL189">
        <f t="shared" si="173"/>
        <v>6682.25</v>
      </c>
      <c r="DM189">
        <f t="shared" si="174"/>
        <v>7240.25</v>
      </c>
      <c r="DN189">
        <f t="shared" si="175"/>
        <v>7867.25</v>
      </c>
      <c r="DO189">
        <f t="shared" si="176"/>
        <v>8423.25</v>
      </c>
      <c r="DP189">
        <f t="shared" si="185"/>
        <v>9057</v>
      </c>
      <c r="DQ189">
        <f t="shared" si="186"/>
        <v>9876.5</v>
      </c>
      <c r="DR189">
        <f t="shared" si="177"/>
        <v>10403.5</v>
      </c>
      <c r="DS189">
        <f t="shared" si="178"/>
        <v>10951.5</v>
      </c>
      <c r="DT189">
        <f t="shared" si="187"/>
        <v>11464.5</v>
      </c>
      <c r="DU189">
        <f t="shared" si="179"/>
        <v>12010.75</v>
      </c>
      <c r="DV189" s="13" t="s">
        <v>577</v>
      </c>
      <c r="DW189">
        <f t="shared" si="180"/>
        <v>117</v>
      </c>
      <c r="DY189" s="17">
        <f t="shared" si="181"/>
        <v>0.99942702145778373</v>
      </c>
    </row>
    <row r="190" spans="1:129" x14ac:dyDescent="0.25">
      <c r="A190" s="13" t="s">
        <v>578</v>
      </c>
      <c r="B190">
        <v>838</v>
      </c>
      <c r="C190">
        <v>927</v>
      </c>
      <c r="D190">
        <v>1023</v>
      </c>
      <c r="E190">
        <v>1098</v>
      </c>
      <c r="F190">
        <v>1175</v>
      </c>
      <c r="G190">
        <v>1245</v>
      </c>
      <c r="H190">
        <v>1310</v>
      </c>
      <c r="I190">
        <v>1348</v>
      </c>
      <c r="J190">
        <v>1391</v>
      </c>
      <c r="K190">
        <v>1456</v>
      </c>
      <c r="L190">
        <v>1517</v>
      </c>
      <c r="M190">
        <v>1533</v>
      </c>
      <c r="Q190" s="13" t="s">
        <v>578</v>
      </c>
      <c r="R190">
        <f t="shared" si="157"/>
        <v>255.75</v>
      </c>
      <c r="S190">
        <f t="shared" si="158"/>
        <v>255</v>
      </c>
      <c r="T190">
        <f t="shared" si="159"/>
        <v>267.25</v>
      </c>
      <c r="U190">
        <f t="shared" si="160"/>
        <v>268.25</v>
      </c>
      <c r="V190">
        <f t="shared" si="161"/>
        <v>269.25</v>
      </c>
      <c r="W190">
        <f t="shared" si="162"/>
        <v>288.25</v>
      </c>
      <c r="X190">
        <f t="shared" si="182"/>
        <v>310</v>
      </c>
      <c r="Y190">
        <f t="shared" si="183"/>
        <v>295.5</v>
      </c>
      <c r="Z190">
        <f t="shared" si="163"/>
        <v>288.5</v>
      </c>
      <c r="AA190">
        <f t="shared" si="164"/>
        <v>320.5</v>
      </c>
      <c r="AB190">
        <f t="shared" si="184"/>
        <v>341.5</v>
      </c>
      <c r="AC190">
        <f t="shared" si="165"/>
        <v>318.75</v>
      </c>
      <c r="AD190" s="13" t="s">
        <v>578</v>
      </c>
      <c r="AE190">
        <f t="shared" si="166"/>
        <v>1.28</v>
      </c>
      <c r="AG190" s="17">
        <f t="shared" si="167"/>
        <v>0.67814569536423852</v>
      </c>
      <c r="AW190" s="13" t="s">
        <v>579</v>
      </c>
      <c r="AX190">
        <v>164</v>
      </c>
      <c r="AY190">
        <v>184</v>
      </c>
      <c r="AZ190">
        <v>222</v>
      </c>
      <c r="BA190">
        <v>265</v>
      </c>
      <c r="BB190">
        <v>290</v>
      </c>
      <c r="BC190">
        <v>308</v>
      </c>
      <c r="BD190">
        <v>325</v>
      </c>
      <c r="BE190">
        <v>352</v>
      </c>
      <c r="BF190">
        <v>365</v>
      </c>
      <c r="BG190">
        <v>389</v>
      </c>
      <c r="BH190">
        <v>409</v>
      </c>
      <c r="BI190">
        <v>420</v>
      </c>
      <c r="BM190" s="13" t="s">
        <v>579</v>
      </c>
      <c r="BN190">
        <f t="shared" si="146"/>
        <v>59.75</v>
      </c>
      <c r="BO190">
        <f t="shared" si="147"/>
        <v>48.25</v>
      </c>
      <c r="BP190">
        <f t="shared" si="148"/>
        <v>46.75</v>
      </c>
      <c r="BQ190">
        <f t="shared" si="149"/>
        <v>53</v>
      </c>
      <c r="BR190">
        <f t="shared" si="150"/>
        <v>50.25</v>
      </c>
      <c r="BS190">
        <f t="shared" si="151"/>
        <v>45.5</v>
      </c>
      <c r="BT190">
        <f t="shared" si="168"/>
        <v>38.25</v>
      </c>
      <c r="BU190">
        <f t="shared" si="169"/>
        <v>45.75</v>
      </c>
      <c r="BV190">
        <f t="shared" si="152"/>
        <v>36</v>
      </c>
      <c r="BW190">
        <f t="shared" si="153"/>
        <v>41</v>
      </c>
      <c r="BX190">
        <f t="shared" si="170"/>
        <v>41</v>
      </c>
      <c r="BY190">
        <f t="shared" si="154"/>
        <v>38.5</v>
      </c>
      <c r="BZ190" s="13" t="s">
        <v>579</v>
      </c>
      <c r="CA190">
        <f t="shared" si="155"/>
        <v>-0.13</v>
      </c>
      <c r="CC190" s="17">
        <f t="shared" si="156"/>
        <v>6.0682226211849211E-2</v>
      </c>
      <c r="CS190" s="13" t="s">
        <v>578</v>
      </c>
      <c r="CT190" s="18">
        <v>4597</v>
      </c>
      <c r="CU190" s="19">
        <v>5477</v>
      </c>
      <c r="CV190" s="20">
        <v>6283</v>
      </c>
      <c r="CW190" s="20">
        <v>6981</v>
      </c>
      <c r="CX190" s="20">
        <v>7593</v>
      </c>
      <c r="CY190" s="20">
        <v>8165</v>
      </c>
      <c r="CZ190" s="20">
        <v>8687</v>
      </c>
      <c r="DA190" s="20">
        <v>9159</v>
      </c>
      <c r="DB190" s="20">
        <v>9643</v>
      </c>
      <c r="DC190" s="20">
        <v>10512</v>
      </c>
      <c r="DD190" s="20">
        <v>10925</v>
      </c>
      <c r="DE190" s="21">
        <v>11336</v>
      </c>
      <c r="DI190" s="13" t="s">
        <v>578</v>
      </c>
      <c r="DJ190">
        <f t="shared" si="171"/>
        <v>4014.75</v>
      </c>
      <c r="DK190">
        <f t="shared" si="172"/>
        <v>4805</v>
      </c>
      <c r="DL190">
        <f t="shared" si="173"/>
        <v>5527.25</v>
      </c>
      <c r="DM190">
        <f t="shared" si="174"/>
        <v>6151.25</v>
      </c>
      <c r="DN190">
        <f t="shared" si="175"/>
        <v>6687.25</v>
      </c>
      <c r="DO190">
        <f t="shared" si="176"/>
        <v>7208.25</v>
      </c>
      <c r="DP190">
        <f t="shared" si="185"/>
        <v>7687</v>
      </c>
      <c r="DQ190">
        <f t="shared" si="186"/>
        <v>8106.5</v>
      </c>
      <c r="DR190">
        <f t="shared" si="177"/>
        <v>8540.5</v>
      </c>
      <c r="DS190">
        <f t="shared" si="178"/>
        <v>9376.5</v>
      </c>
      <c r="DT190">
        <f t="shared" si="187"/>
        <v>9749.5</v>
      </c>
      <c r="DU190">
        <f t="shared" si="179"/>
        <v>10121.75</v>
      </c>
      <c r="DV190" s="13" t="s">
        <v>578</v>
      </c>
      <c r="DW190">
        <f t="shared" si="180"/>
        <v>111.58</v>
      </c>
      <c r="DY190" s="17">
        <f t="shared" si="181"/>
        <v>0.99812805539062777</v>
      </c>
    </row>
    <row r="191" spans="1:129" x14ac:dyDescent="0.25">
      <c r="A191" s="13" t="s">
        <v>579</v>
      </c>
      <c r="B191">
        <v>823</v>
      </c>
      <c r="C191">
        <v>882</v>
      </c>
      <c r="D191">
        <v>970</v>
      </c>
      <c r="E191">
        <v>1042</v>
      </c>
      <c r="F191">
        <v>1100</v>
      </c>
      <c r="G191">
        <v>1178</v>
      </c>
      <c r="H191">
        <v>1223</v>
      </c>
      <c r="I191">
        <v>1271</v>
      </c>
      <c r="J191">
        <v>1293</v>
      </c>
      <c r="K191">
        <v>1363</v>
      </c>
      <c r="L191">
        <v>1420</v>
      </c>
      <c r="M191">
        <v>1462</v>
      </c>
      <c r="Q191" s="13" t="s">
        <v>579</v>
      </c>
      <c r="R191">
        <f t="shared" si="157"/>
        <v>240.75</v>
      </c>
      <c r="S191">
        <f t="shared" si="158"/>
        <v>210</v>
      </c>
      <c r="T191">
        <f t="shared" si="159"/>
        <v>214.25</v>
      </c>
      <c r="U191">
        <f t="shared" si="160"/>
        <v>212.25</v>
      </c>
      <c r="V191">
        <f t="shared" si="161"/>
        <v>194.25</v>
      </c>
      <c r="W191">
        <f t="shared" si="162"/>
        <v>221.25</v>
      </c>
      <c r="X191">
        <f t="shared" si="182"/>
        <v>223</v>
      </c>
      <c r="Y191">
        <f t="shared" si="183"/>
        <v>218.5</v>
      </c>
      <c r="Z191">
        <f t="shared" si="163"/>
        <v>190.5</v>
      </c>
      <c r="AA191">
        <f t="shared" si="164"/>
        <v>227.5</v>
      </c>
      <c r="AB191">
        <f t="shared" si="184"/>
        <v>244.5</v>
      </c>
      <c r="AC191">
        <f t="shared" si="165"/>
        <v>247.75</v>
      </c>
      <c r="AD191" s="13" t="s">
        <v>579</v>
      </c>
      <c r="AE191">
        <f t="shared" si="166"/>
        <v>0.06</v>
      </c>
      <c r="AG191" s="17">
        <f t="shared" si="167"/>
        <v>1.1342155009451797E-3</v>
      </c>
      <c r="AW191" s="13" t="s">
        <v>580</v>
      </c>
      <c r="AX191">
        <v>160</v>
      </c>
      <c r="AY191">
        <v>196</v>
      </c>
      <c r="AZ191">
        <v>255</v>
      </c>
      <c r="BA191">
        <v>329</v>
      </c>
      <c r="BB191">
        <v>390</v>
      </c>
      <c r="BC191">
        <v>458</v>
      </c>
      <c r="BD191">
        <v>524</v>
      </c>
      <c r="BE191">
        <v>597</v>
      </c>
      <c r="BF191">
        <v>674</v>
      </c>
      <c r="BG191">
        <v>748</v>
      </c>
      <c r="BH191">
        <v>820</v>
      </c>
      <c r="BI191">
        <v>904</v>
      </c>
      <c r="BM191" s="13" t="s">
        <v>580</v>
      </c>
      <c r="BN191">
        <f t="shared" si="146"/>
        <v>55.75</v>
      </c>
      <c r="BO191">
        <f t="shared" si="147"/>
        <v>60.25</v>
      </c>
      <c r="BP191">
        <f t="shared" si="148"/>
        <v>79.75</v>
      </c>
      <c r="BQ191">
        <f t="shared" si="149"/>
        <v>117</v>
      </c>
      <c r="BR191">
        <f t="shared" si="150"/>
        <v>150.25</v>
      </c>
      <c r="BS191">
        <f t="shared" si="151"/>
        <v>195.5</v>
      </c>
      <c r="BT191">
        <f t="shared" si="168"/>
        <v>237.25</v>
      </c>
      <c r="BU191">
        <f t="shared" si="169"/>
        <v>290.75</v>
      </c>
      <c r="BV191">
        <f t="shared" si="152"/>
        <v>345</v>
      </c>
      <c r="BW191">
        <f t="shared" si="153"/>
        <v>400</v>
      </c>
      <c r="BX191">
        <f t="shared" si="170"/>
        <v>452</v>
      </c>
      <c r="BY191">
        <f t="shared" si="154"/>
        <v>522.5</v>
      </c>
      <c r="BZ191" s="13" t="s">
        <v>580</v>
      </c>
      <c r="CA191">
        <f t="shared" si="155"/>
        <v>7.61</v>
      </c>
      <c r="CC191" s="17">
        <f t="shared" si="156"/>
        <v>0.99603732209657325</v>
      </c>
      <c r="CS191" s="13" t="s">
        <v>579</v>
      </c>
      <c r="CT191" s="18">
        <v>4260</v>
      </c>
      <c r="CU191" s="19">
        <v>5189</v>
      </c>
      <c r="CV191" s="20">
        <v>5851</v>
      </c>
      <c r="CW191" s="20">
        <v>6578</v>
      </c>
      <c r="CX191" s="20">
        <v>7118</v>
      </c>
      <c r="CY191" s="20">
        <v>7570</v>
      </c>
      <c r="CZ191" s="20">
        <v>8582</v>
      </c>
      <c r="DA191" s="20">
        <v>9073</v>
      </c>
      <c r="DB191" s="20">
        <v>9488</v>
      </c>
      <c r="DC191" s="20">
        <v>9969</v>
      </c>
      <c r="DD191" s="20">
        <v>10369</v>
      </c>
      <c r="DE191" s="21">
        <v>10795</v>
      </c>
      <c r="DI191" s="13" t="s">
        <v>579</v>
      </c>
      <c r="DJ191">
        <f t="shared" si="171"/>
        <v>3677.75</v>
      </c>
      <c r="DK191">
        <f t="shared" si="172"/>
        <v>4517</v>
      </c>
      <c r="DL191">
        <f t="shared" si="173"/>
        <v>5095.25</v>
      </c>
      <c r="DM191">
        <f t="shared" si="174"/>
        <v>5748.25</v>
      </c>
      <c r="DN191">
        <f t="shared" si="175"/>
        <v>6212.25</v>
      </c>
      <c r="DO191">
        <f t="shared" si="176"/>
        <v>6613.25</v>
      </c>
      <c r="DP191">
        <f t="shared" si="185"/>
        <v>7582</v>
      </c>
      <c r="DQ191">
        <f t="shared" si="186"/>
        <v>8020.5</v>
      </c>
      <c r="DR191">
        <f t="shared" si="177"/>
        <v>8385.5</v>
      </c>
      <c r="DS191">
        <f t="shared" si="178"/>
        <v>8833.5</v>
      </c>
      <c r="DT191">
        <f t="shared" si="187"/>
        <v>9193.5</v>
      </c>
      <c r="DU191">
        <f t="shared" si="179"/>
        <v>9580.75</v>
      </c>
      <c r="DV191" s="13" t="s">
        <v>579</v>
      </c>
      <c r="DW191">
        <f t="shared" si="180"/>
        <v>100.36</v>
      </c>
      <c r="DY191" s="17">
        <f t="shared" si="181"/>
        <v>0.98693267779061611</v>
      </c>
    </row>
    <row r="192" spans="1:129" x14ac:dyDescent="0.25">
      <c r="A192" s="13" t="s">
        <v>580</v>
      </c>
      <c r="B192">
        <v>778</v>
      </c>
      <c r="C192">
        <v>979</v>
      </c>
      <c r="D192">
        <v>1300</v>
      </c>
      <c r="E192">
        <v>1674</v>
      </c>
      <c r="F192">
        <v>2122</v>
      </c>
      <c r="G192">
        <v>2568</v>
      </c>
      <c r="H192">
        <v>3022</v>
      </c>
      <c r="I192">
        <v>3394</v>
      </c>
      <c r="J192">
        <v>3741</v>
      </c>
      <c r="K192">
        <v>4131</v>
      </c>
      <c r="L192">
        <v>4391</v>
      </c>
      <c r="M192">
        <v>4659</v>
      </c>
      <c r="Q192" s="13" t="s">
        <v>580</v>
      </c>
      <c r="R192">
        <f t="shared" si="157"/>
        <v>195.75</v>
      </c>
      <c r="S192">
        <f t="shared" si="158"/>
        <v>307</v>
      </c>
      <c r="T192">
        <f t="shared" si="159"/>
        <v>544.25</v>
      </c>
      <c r="U192">
        <f t="shared" si="160"/>
        <v>844.25</v>
      </c>
      <c r="V192">
        <f t="shared" si="161"/>
        <v>1216.25</v>
      </c>
      <c r="W192">
        <f t="shared" si="162"/>
        <v>1611.25</v>
      </c>
      <c r="X192">
        <f t="shared" si="182"/>
        <v>2022</v>
      </c>
      <c r="Y192">
        <f t="shared" si="183"/>
        <v>2341.5</v>
      </c>
      <c r="Z192">
        <f t="shared" si="163"/>
        <v>2638.5</v>
      </c>
      <c r="AA192">
        <f t="shared" si="164"/>
        <v>2995.5</v>
      </c>
      <c r="AB192">
        <f t="shared" si="184"/>
        <v>3215.5</v>
      </c>
      <c r="AC192">
        <f t="shared" si="165"/>
        <v>3444.75</v>
      </c>
      <c r="AD192" s="13" t="s">
        <v>580</v>
      </c>
      <c r="AE192">
        <f t="shared" si="166"/>
        <v>71.459999999999994</v>
      </c>
      <c r="AG192" s="17">
        <f t="shared" si="167"/>
        <v>0.99629104590304818</v>
      </c>
      <c r="AW192" s="13" t="s">
        <v>581</v>
      </c>
      <c r="AX192">
        <v>163</v>
      </c>
      <c r="AY192">
        <v>179</v>
      </c>
      <c r="AZ192">
        <v>218</v>
      </c>
      <c r="BA192">
        <v>267</v>
      </c>
      <c r="BB192">
        <v>320</v>
      </c>
      <c r="BC192">
        <v>352</v>
      </c>
      <c r="BD192">
        <v>392</v>
      </c>
      <c r="BE192">
        <v>440</v>
      </c>
      <c r="BF192">
        <v>497</v>
      </c>
      <c r="BG192">
        <v>541</v>
      </c>
      <c r="BH192">
        <v>588</v>
      </c>
      <c r="BI192">
        <v>638</v>
      </c>
      <c r="BM192" s="13" t="s">
        <v>581</v>
      </c>
      <c r="BN192">
        <f t="shared" si="146"/>
        <v>58.75</v>
      </c>
      <c r="BO192">
        <f t="shared" si="147"/>
        <v>43.25</v>
      </c>
      <c r="BP192">
        <f t="shared" si="148"/>
        <v>42.75</v>
      </c>
      <c r="BQ192">
        <f t="shared" si="149"/>
        <v>55</v>
      </c>
      <c r="BR192">
        <f t="shared" si="150"/>
        <v>80.25</v>
      </c>
      <c r="BS192">
        <f t="shared" si="151"/>
        <v>89.5</v>
      </c>
      <c r="BT192">
        <f t="shared" si="168"/>
        <v>105.25</v>
      </c>
      <c r="BU192">
        <f t="shared" si="169"/>
        <v>133.75</v>
      </c>
      <c r="BV192">
        <f t="shared" si="152"/>
        <v>168</v>
      </c>
      <c r="BW192">
        <f t="shared" si="153"/>
        <v>193</v>
      </c>
      <c r="BX192">
        <f t="shared" si="170"/>
        <v>220</v>
      </c>
      <c r="BY192">
        <f t="shared" si="154"/>
        <v>256.5</v>
      </c>
      <c r="BZ192" s="13" t="s">
        <v>581</v>
      </c>
      <c r="CA192">
        <f t="shared" si="155"/>
        <v>3.31</v>
      </c>
      <c r="CC192" s="17">
        <f t="shared" si="156"/>
        <v>0.9686662835418417</v>
      </c>
      <c r="CS192" s="13" t="s">
        <v>580</v>
      </c>
      <c r="CT192" s="18">
        <v>4228</v>
      </c>
      <c r="CU192" s="19">
        <v>5219</v>
      </c>
      <c r="CV192" s="20">
        <v>6204</v>
      </c>
      <c r="CW192" s="20">
        <v>7180</v>
      </c>
      <c r="CX192" s="20">
        <v>8171</v>
      </c>
      <c r="CY192" s="20">
        <v>9253</v>
      </c>
      <c r="CZ192" s="20">
        <v>10431</v>
      </c>
      <c r="DA192" s="20">
        <v>11618</v>
      </c>
      <c r="DB192" s="20">
        <v>12877</v>
      </c>
      <c r="DC192" s="20">
        <v>14221</v>
      </c>
      <c r="DD192" s="20">
        <v>15574</v>
      </c>
      <c r="DE192" s="21">
        <v>17087</v>
      </c>
      <c r="DI192" s="13" t="s">
        <v>580</v>
      </c>
      <c r="DJ192">
        <f t="shared" si="171"/>
        <v>3645.75</v>
      </c>
      <c r="DK192">
        <f t="shared" si="172"/>
        <v>4547</v>
      </c>
      <c r="DL192">
        <f t="shared" si="173"/>
        <v>5448.25</v>
      </c>
      <c r="DM192">
        <f t="shared" si="174"/>
        <v>6350.25</v>
      </c>
      <c r="DN192">
        <f t="shared" si="175"/>
        <v>7265.25</v>
      </c>
      <c r="DO192">
        <f t="shared" si="176"/>
        <v>8296.25</v>
      </c>
      <c r="DP192">
        <f t="shared" si="185"/>
        <v>9431</v>
      </c>
      <c r="DQ192">
        <f t="shared" si="186"/>
        <v>10565.5</v>
      </c>
      <c r="DR192">
        <f t="shared" si="177"/>
        <v>11774.5</v>
      </c>
      <c r="DS192">
        <f t="shared" si="178"/>
        <v>13085.5</v>
      </c>
      <c r="DT192">
        <f t="shared" si="187"/>
        <v>14398.5</v>
      </c>
      <c r="DU192">
        <f t="shared" si="179"/>
        <v>15872.75</v>
      </c>
      <c r="DV192" s="13" t="s">
        <v>580</v>
      </c>
      <c r="DW192">
        <f t="shared" si="180"/>
        <v>189.18</v>
      </c>
      <c r="DY192" s="17">
        <f t="shared" si="181"/>
        <v>0.99895257707695262</v>
      </c>
    </row>
    <row r="193" spans="1:129" x14ac:dyDescent="0.25">
      <c r="A193" s="13" t="s">
        <v>581</v>
      </c>
      <c r="B193">
        <v>774</v>
      </c>
      <c r="C193">
        <v>941</v>
      </c>
      <c r="D193">
        <v>1150</v>
      </c>
      <c r="E193">
        <v>1431</v>
      </c>
      <c r="F193">
        <v>1756</v>
      </c>
      <c r="G193">
        <v>2089</v>
      </c>
      <c r="H193">
        <v>2454</v>
      </c>
      <c r="I193">
        <v>2807</v>
      </c>
      <c r="J193">
        <v>3155</v>
      </c>
      <c r="K193">
        <v>3436</v>
      </c>
      <c r="L193">
        <v>3750</v>
      </c>
      <c r="M193">
        <v>4010</v>
      </c>
      <c r="Q193" s="13" t="s">
        <v>581</v>
      </c>
      <c r="R193">
        <f t="shared" si="157"/>
        <v>191.75</v>
      </c>
      <c r="S193">
        <f t="shared" si="158"/>
        <v>269</v>
      </c>
      <c r="T193">
        <f t="shared" si="159"/>
        <v>394.25</v>
      </c>
      <c r="U193">
        <f t="shared" si="160"/>
        <v>601.25</v>
      </c>
      <c r="V193">
        <f t="shared" si="161"/>
        <v>850.25</v>
      </c>
      <c r="W193">
        <f t="shared" si="162"/>
        <v>1132.25</v>
      </c>
      <c r="X193">
        <f t="shared" si="182"/>
        <v>1454</v>
      </c>
      <c r="Y193">
        <f t="shared" si="183"/>
        <v>1754.5</v>
      </c>
      <c r="Z193">
        <f t="shared" si="163"/>
        <v>2052.5</v>
      </c>
      <c r="AA193">
        <f t="shared" si="164"/>
        <v>2300.5</v>
      </c>
      <c r="AB193">
        <f t="shared" si="184"/>
        <v>2574.5</v>
      </c>
      <c r="AC193">
        <f t="shared" si="165"/>
        <v>2795.75</v>
      </c>
      <c r="AD193" s="13" t="s">
        <v>581</v>
      </c>
      <c r="AE193">
        <f t="shared" si="166"/>
        <v>49.26</v>
      </c>
      <c r="AG193" s="17">
        <f t="shared" si="167"/>
        <v>0.99537194964374087</v>
      </c>
      <c r="AW193" s="13" t="s">
        <v>582</v>
      </c>
      <c r="AX193">
        <v>141</v>
      </c>
      <c r="AY193">
        <v>180</v>
      </c>
      <c r="AZ193">
        <v>217</v>
      </c>
      <c r="BA193">
        <v>246</v>
      </c>
      <c r="BB193">
        <v>269</v>
      </c>
      <c r="BC193">
        <v>290</v>
      </c>
      <c r="BD193">
        <v>310</v>
      </c>
      <c r="BE193">
        <v>340</v>
      </c>
      <c r="BF193">
        <v>360</v>
      </c>
      <c r="BG193">
        <v>388</v>
      </c>
      <c r="BH193">
        <v>408</v>
      </c>
      <c r="BI193">
        <v>435</v>
      </c>
      <c r="BM193" s="13" t="s">
        <v>582</v>
      </c>
      <c r="BN193">
        <f t="shared" si="146"/>
        <v>36.75</v>
      </c>
      <c r="BO193">
        <f t="shared" si="147"/>
        <v>44.25</v>
      </c>
      <c r="BP193">
        <f t="shared" si="148"/>
        <v>41.75</v>
      </c>
      <c r="BQ193">
        <f t="shared" si="149"/>
        <v>34</v>
      </c>
      <c r="BR193">
        <f t="shared" si="150"/>
        <v>29.25</v>
      </c>
      <c r="BS193">
        <f t="shared" si="151"/>
        <v>27.5</v>
      </c>
      <c r="BT193">
        <f t="shared" si="168"/>
        <v>23.25</v>
      </c>
      <c r="BU193">
        <f t="shared" si="169"/>
        <v>33.75</v>
      </c>
      <c r="BV193">
        <f t="shared" si="152"/>
        <v>31</v>
      </c>
      <c r="BW193">
        <f t="shared" si="153"/>
        <v>40</v>
      </c>
      <c r="BX193">
        <f t="shared" si="170"/>
        <v>40</v>
      </c>
      <c r="BY193">
        <f t="shared" si="154"/>
        <v>53.5</v>
      </c>
      <c r="BZ193" s="13" t="s">
        <v>582</v>
      </c>
      <c r="CA193">
        <f t="shared" si="155"/>
        <v>-0.95</v>
      </c>
      <c r="CC193" s="17">
        <f t="shared" si="156"/>
        <v>0.92611595690097503</v>
      </c>
      <c r="CS193" s="13" t="s">
        <v>581</v>
      </c>
      <c r="CT193" s="18">
        <v>4114</v>
      </c>
      <c r="CU193" s="19">
        <v>5033</v>
      </c>
      <c r="CV193" s="20">
        <v>5863</v>
      </c>
      <c r="CW193" s="20">
        <v>6687</v>
      </c>
      <c r="CX193" s="20">
        <v>7448</v>
      </c>
      <c r="CY193" s="20">
        <v>8237</v>
      </c>
      <c r="CZ193" s="20">
        <v>9016</v>
      </c>
      <c r="DA193" s="20">
        <v>9840</v>
      </c>
      <c r="DB193" s="20">
        <v>11802</v>
      </c>
      <c r="DC193" s="20">
        <v>12766</v>
      </c>
      <c r="DD193" s="20">
        <v>13763</v>
      </c>
      <c r="DE193" s="21">
        <v>14774</v>
      </c>
      <c r="DI193" s="13" t="s">
        <v>581</v>
      </c>
      <c r="DJ193">
        <f t="shared" si="171"/>
        <v>3531.75</v>
      </c>
      <c r="DK193">
        <f t="shared" si="172"/>
        <v>4361</v>
      </c>
      <c r="DL193">
        <f t="shared" si="173"/>
        <v>5107.25</v>
      </c>
      <c r="DM193">
        <f t="shared" si="174"/>
        <v>5857.25</v>
      </c>
      <c r="DN193">
        <f t="shared" si="175"/>
        <v>6542.25</v>
      </c>
      <c r="DO193">
        <f t="shared" si="176"/>
        <v>7280.25</v>
      </c>
      <c r="DP193">
        <f t="shared" si="185"/>
        <v>8016</v>
      </c>
      <c r="DQ193">
        <f t="shared" si="186"/>
        <v>8787.5</v>
      </c>
      <c r="DR193">
        <f t="shared" si="177"/>
        <v>10699.5</v>
      </c>
      <c r="DS193">
        <f t="shared" si="178"/>
        <v>11630.5</v>
      </c>
      <c r="DT193">
        <f t="shared" si="187"/>
        <v>12587.5</v>
      </c>
      <c r="DU193">
        <f t="shared" si="179"/>
        <v>13559.75</v>
      </c>
      <c r="DV193" s="13" t="s">
        <v>581</v>
      </c>
      <c r="DW193">
        <f t="shared" si="180"/>
        <v>144.08000000000001</v>
      </c>
      <c r="DY193" s="17">
        <f t="shared" si="181"/>
        <v>0.99971790864046339</v>
      </c>
    </row>
    <row r="194" spans="1:129" x14ac:dyDescent="0.25">
      <c r="A194" s="13" t="s">
        <v>582</v>
      </c>
      <c r="B194">
        <v>794</v>
      </c>
      <c r="C194">
        <v>880</v>
      </c>
      <c r="D194">
        <v>1026</v>
      </c>
      <c r="E194">
        <v>1149</v>
      </c>
      <c r="F194">
        <v>1327</v>
      </c>
      <c r="G194">
        <v>1537</v>
      </c>
      <c r="H194">
        <v>1722</v>
      </c>
      <c r="I194">
        <v>1938</v>
      </c>
      <c r="J194">
        <v>2202</v>
      </c>
      <c r="K194">
        <v>2419</v>
      </c>
      <c r="L194">
        <v>2641</v>
      </c>
      <c r="M194">
        <v>2837</v>
      </c>
      <c r="Q194" s="13" t="s">
        <v>582</v>
      </c>
      <c r="R194">
        <f t="shared" si="157"/>
        <v>211.75</v>
      </c>
      <c r="S194">
        <f t="shared" si="158"/>
        <v>208</v>
      </c>
      <c r="T194">
        <f t="shared" si="159"/>
        <v>270.25</v>
      </c>
      <c r="U194">
        <f t="shared" si="160"/>
        <v>319.25</v>
      </c>
      <c r="V194">
        <f t="shared" si="161"/>
        <v>421.25</v>
      </c>
      <c r="W194">
        <f t="shared" si="162"/>
        <v>580.25</v>
      </c>
      <c r="X194">
        <f t="shared" si="182"/>
        <v>722</v>
      </c>
      <c r="Y194">
        <f t="shared" si="183"/>
        <v>885.5</v>
      </c>
      <c r="Z194">
        <f t="shared" si="163"/>
        <v>1099.5</v>
      </c>
      <c r="AA194">
        <f t="shared" si="164"/>
        <v>1283.5</v>
      </c>
      <c r="AB194">
        <f t="shared" si="184"/>
        <v>1465.5</v>
      </c>
      <c r="AC194">
        <f t="shared" si="165"/>
        <v>1622.75</v>
      </c>
      <c r="AD194" s="13" t="s">
        <v>582</v>
      </c>
      <c r="AE194">
        <f t="shared" si="166"/>
        <v>20.64</v>
      </c>
      <c r="AG194" s="17">
        <f t="shared" si="167"/>
        <v>0.9462338077722694</v>
      </c>
      <c r="AW194" s="13" t="s">
        <v>583</v>
      </c>
      <c r="AX194">
        <v>74</v>
      </c>
      <c r="AY194">
        <v>168</v>
      </c>
      <c r="AZ194">
        <v>197</v>
      </c>
      <c r="BA194">
        <v>234</v>
      </c>
      <c r="BB194">
        <v>271</v>
      </c>
      <c r="BC194">
        <v>282</v>
      </c>
      <c r="BD194">
        <v>302</v>
      </c>
      <c r="BE194">
        <v>314</v>
      </c>
      <c r="BF194">
        <v>336</v>
      </c>
      <c r="BG194">
        <v>355</v>
      </c>
      <c r="BH194">
        <v>375</v>
      </c>
      <c r="BI194">
        <v>389</v>
      </c>
      <c r="BM194" s="13" t="s">
        <v>583</v>
      </c>
      <c r="BN194">
        <f t="shared" si="146"/>
        <v>-30.25</v>
      </c>
      <c r="BO194">
        <f t="shared" si="147"/>
        <v>32.25</v>
      </c>
      <c r="BP194">
        <f t="shared" si="148"/>
        <v>21.75</v>
      </c>
      <c r="BQ194">
        <f t="shared" si="149"/>
        <v>22</v>
      </c>
      <c r="BR194">
        <f t="shared" si="150"/>
        <v>31.25</v>
      </c>
      <c r="BS194">
        <f t="shared" si="151"/>
        <v>19.5</v>
      </c>
      <c r="BT194">
        <f t="shared" si="168"/>
        <v>15.25</v>
      </c>
      <c r="BU194">
        <f t="shared" si="169"/>
        <v>7.75</v>
      </c>
      <c r="BV194">
        <f t="shared" si="152"/>
        <v>7</v>
      </c>
      <c r="BW194">
        <f t="shared" si="153"/>
        <v>7</v>
      </c>
      <c r="BX194">
        <f t="shared" si="170"/>
        <v>7</v>
      </c>
      <c r="BY194">
        <f t="shared" si="154"/>
        <v>7.5</v>
      </c>
      <c r="BZ194" s="13" t="s">
        <v>583</v>
      </c>
      <c r="CA194">
        <f t="shared" si="155"/>
        <v>0.05</v>
      </c>
      <c r="CC194" s="17">
        <f t="shared" si="156"/>
        <v>3.8431975403535744E-3</v>
      </c>
      <c r="CS194" s="13" t="s">
        <v>582</v>
      </c>
      <c r="CT194" s="18">
        <v>4069</v>
      </c>
      <c r="CU194" s="19">
        <v>4947</v>
      </c>
      <c r="CV194" s="20">
        <v>5730</v>
      </c>
      <c r="CW194" s="20">
        <v>6353</v>
      </c>
      <c r="CX194" s="20">
        <v>6970</v>
      </c>
      <c r="CY194" s="20">
        <v>7504</v>
      </c>
      <c r="CZ194" s="20">
        <v>8105</v>
      </c>
      <c r="DA194" s="20">
        <v>8633</v>
      </c>
      <c r="DB194" s="20">
        <v>9172</v>
      </c>
      <c r="DC194" s="20">
        <v>9685</v>
      </c>
      <c r="DD194" s="20">
        <v>10247</v>
      </c>
      <c r="DE194" s="21">
        <v>10758</v>
      </c>
      <c r="DI194" s="13" t="s">
        <v>582</v>
      </c>
      <c r="DJ194">
        <f t="shared" si="171"/>
        <v>3486.75</v>
      </c>
      <c r="DK194">
        <f t="shared" si="172"/>
        <v>4275</v>
      </c>
      <c r="DL194">
        <f t="shared" si="173"/>
        <v>4974.25</v>
      </c>
      <c r="DM194">
        <f t="shared" si="174"/>
        <v>5523.25</v>
      </c>
      <c r="DN194">
        <f t="shared" si="175"/>
        <v>6064.25</v>
      </c>
      <c r="DO194">
        <f t="shared" si="176"/>
        <v>6547.25</v>
      </c>
      <c r="DP194">
        <f t="shared" si="185"/>
        <v>7105</v>
      </c>
      <c r="DQ194">
        <f t="shared" si="186"/>
        <v>7580.5</v>
      </c>
      <c r="DR194">
        <f t="shared" si="177"/>
        <v>8069.5</v>
      </c>
      <c r="DS194">
        <f t="shared" si="178"/>
        <v>8549.5</v>
      </c>
      <c r="DT194">
        <f t="shared" si="187"/>
        <v>9071.5</v>
      </c>
      <c r="DU194">
        <f t="shared" si="179"/>
        <v>9543.75</v>
      </c>
      <c r="DV194" s="13" t="s">
        <v>582</v>
      </c>
      <c r="DW194">
        <f t="shared" si="180"/>
        <v>105.2</v>
      </c>
      <c r="DY194" s="17">
        <f t="shared" si="181"/>
        <v>0.99912320868066729</v>
      </c>
    </row>
    <row r="195" spans="1:129" x14ac:dyDescent="0.25">
      <c r="A195" s="13" t="s">
        <v>583</v>
      </c>
      <c r="B195">
        <v>775</v>
      </c>
      <c r="C195">
        <v>862</v>
      </c>
      <c r="D195">
        <v>946</v>
      </c>
      <c r="E195">
        <v>1051</v>
      </c>
      <c r="F195">
        <v>1155</v>
      </c>
      <c r="G195">
        <v>1243</v>
      </c>
      <c r="H195">
        <v>1363</v>
      </c>
      <c r="I195">
        <v>1452</v>
      </c>
      <c r="J195">
        <v>1552</v>
      </c>
      <c r="K195">
        <v>1657</v>
      </c>
      <c r="L195">
        <v>1748</v>
      </c>
      <c r="M195">
        <v>1866</v>
      </c>
      <c r="Q195" s="13" t="s">
        <v>583</v>
      </c>
      <c r="R195">
        <f t="shared" si="157"/>
        <v>192.75</v>
      </c>
      <c r="S195">
        <f t="shared" si="158"/>
        <v>190</v>
      </c>
      <c r="T195">
        <f t="shared" si="159"/>
        <v>190.25</v>
      </c>
      <c r="U195">
        <f t="shared" si="160"/>
        <v>221.25</v>
      </c>
      <c r="V195">
        <f t="shared" si="161"/>
        <v>249.25</v>
      </c>
      <c r="W195">
        <f t="shared" si="162"/>
        <v>286.25</v>
      </c>
      <c r="X195">
        <f t="shared" si="182"/>
        <v>363</v>
      </c>
      <c r="Y195">
        <f t="shared" si="183"/>
        <v>399.5</v>
      </c>
      <c r="Z195">
        <f t="shared" si="163"/>
        <v>449.5</v>
      </c>
      <c r="AA195">
        <f t="shared" si="164"/>
        <v>521.5</v>
      </c>
      <c r="AB195">
        <f t="shared" si="184"/>
        <v>572.5</v>
      </c>
      <c r="AC195">
        <f t="shared" si="165"/>
        <v>651.75</v>
      </c>
      <c r="AD195" s="13" t="s">
        <v>583</v>
      </c>
      <c r="AE195">
        <f t="shared" si="166"/>
        <v>6.32</v>
      </c>
      <c r="AG195" s="17">
        <f t="shared" si="167"/>
        <v>0.99676582152126181</v>
      </c>
      <c r="AW195" s="13" t="s">
        <v>584</v>
      </c>
      <c r="AX195">
        <v>162</v>
      </c>
      <c r="AY195">
        <v>176</v>
      </c>
      <c r="AZ195">
        <v>209</v>
      </c>
      <c r="BA195">
        <v>253</v>
      </c>
      <c r="BB195">
        <v>275</v>
      </c>
      <c r="BC195">
        <v>291</v>
      </c>
      <c r="BD195">
        <v>311</v>
      </c>
      <c r="BE195">
        <v>333</v>
      </c>
      <c r="BF195">
        <v>349</v>
      </c>
      <c r="BG195">
        <v>375</v>
      </c>
      <c r="BH195">
        <v>391</v>
      </c>
      <c r="BI195">
        <v>401</v>
      </c>
      <c r="BM195" s="13" t="s">
        <v>584</v>
      </c>
      <c r="BN195">
        <f t="shared" si="146"/>
        <v>57.75</v>
      </c>
      <c r="BO195">
        <f t="shared" si="147"/>
        <v>40.25</v>
      </c>
      <c r="BP195">
        <f t="shared" si="148"/>
        <v>33.75</v>
      </c>
      <c r="BQ195">
        <f t="shared" si="149"/>
        <v>41</v>
      </c>
      <c r="BR195">
        <f t="shared" si="150"/>
        <v>35.25</v>
      </c>
      <c r="BS195">
        <f t="shared" si="151"/>
        <v>28.5</v>
      </c>
      <c r="BT195">
        <f t="shared" si="168"/>
        <v>24.25</v>
      </c>
      <c r="BU195">
        <f t="shared" si="169"/>
        <v>26.75</v>
      </c>
      <c r="BV195">
        <f t="shared" si="152"/>
        <v>20</v>
      </c>
      <c r="BW195">
        <f t="shared" si="153"/>
        <v>27</v>
      </c>
      <c r="BX195">
        <f t="shared" si="170"/>
        <v>23</v>
      </c>
      <c r="BY195">
        <f t="shared" si="154"/>
        <v>19.5</v>
      </c>
      <c r="BZ195" s="13" t="s">
        <v>584</v>
      </c>
      <c r="CA195">
        <f t="shared" si="155"/>
        <v>-0.43</v>
      </c>
      <c r="CC195" s="17">
        <f t="shared" si="156"/>
        <v>0.29141055949566586</v>
      </c>
      <c r="CS195" s="13" t="s">
        <v>583</v>
      </c>
      <c r="CT195" s="18">
        <v>4545</v>
      </c>
      <c r="CU195" s="19">
        <v>5440</v>
      </c>
      <c r="CV195" s="20">
        <v>6863</v>
      </c>
      <c r="CW195" s="20">
        <v>7589</v>
      </c>
      <c r="CX195" s="20">
        <v>8225</v>
      </c>
      <c r="CY195" s="20">
        <v>8847</v>
      </c>
      <c r="CZ195" s="20">
        <v>9396</v>
      </c>
      <c r="DA195" s="20">
        <v>9940</v>
      </c>
      <c r="DB195" s="20">
        <v>10432</v>
      </c>
      <c r="DC195" s="20">
        <v>10921</v>
      </c>
      <c r="DD195" s="20">
        <v>11384</v>
      </c>
      <c r="DE195" s="21">
        <v>11818</v>
      </c>
      <c r="DI195" s="13" t="s">
        <v>583</v>
      </c>
      <c r="DJ195">
        <f t="shared" si="171"/>
        <v>3962.75</v>
      </c>
      <c r="DK195">
        <f t="shared" si="172"/>
        <v>4768</v>
      </c>
      <c r="DL195">
        <f t="shared" si="173"/>
        <v>6107.25</v>
      </c>
      <c r="DM195">
        <f t="shared" si="174"/>
        <v>6759.25</v>
      </c>
      <c r="DN195">
        <f t="shared" si="175"/>
        <v>7319.25</v>
      </c>
      <c r="DO195">
        <f t="shared" si="176"/>
        <v>7890.25</v>
      </c>
      <c r="DP195">
        <f t="shared" si="185"/>
        <v>8396</v>
      </c>
      <c r="DQ195">
        <f t="shared" si="186"/>
        <v>8887.5</v>
      </c>
      <c r="DR195">
        <f t="shared" si="177"/>
        <v>9329.5</v>
      </c>
      <c r="DS195">
        <f t="shared" si="178"/>
        <v>9785.5</v>
      </c>
      <c r="DT195">
        <f t="shared" si="187"/>
        <v>10208.5</v>
      </c>
      <c r="DU195">
        <f t="shared" si="179"/>
        <v>10603.75</v>
      </c>
      <c r="DV195" s="13" t="s">
        <v>583</v>
      </c>
      <c r="DW195">
        <f t="shared" si="180"/>
        <v>118.18</v>
      </c>
      <c r="DY195" s="17">
        <f t="shared" si="181"/>
        <v>0.99875816994398858</v>
      </c>
    </row>
    <row r="196" spans="1:129" x14ac:dyDescent="0.25">
      <c r="A196" s="13" t="s">
        <v>584</v>
      </c>
      <c r="B196">
        <v>774</v>
      </c>
      <c r="C196">
        <v>880</v>
      </c>
      <c r="D196">
        <v>949</v>
      </c>
      <c r="E196">
        <v>1026</v>
      </c>
      <c r="F196">
        <v>1106</v>
      </c>
      <c r="G196">
        <v>1166</v>
      </c>
      <c r="H196">
        <v>1223</v>
      </c>
      <c r="I196">
        <v>1289</v>
      </c>
      <c r="J196">
        <v>1327</v>
      </c>
      <c r="K196">
        <v>1370</v>
      </c>
      <c r="L196">
        <v>1437</v>
      </c>
      <c r="M196">
        <v>1488</v>
      </c>
      <c r="Q196" s="13" t="s">
        <v>584</v>
      </c>
      <c r="R196">
        <f t="shared" si="157"/>
        <v>191.75</v>
      </c>
      <c r="S196">
        <f t="shared" si="158"/>
        <v>208</v>
      </c>
      <c r="T196">
        <f t="shared" si="159"/>
        <v>193.25</v>
      </c>
      <c r="U196">
        <f t="shared" si="160"/>
        <v>196.25</v>
      </c>
      <c r="V196">
        <f t="shared" si="161"/>
        <v>200.25</v>
      </c>
      <c r="W196">
        <f t="shared" si="162"/>
        <v>209.25</v>
      </c>
      <c r="X196">
        <f t="shared" si="182"/>
        <v>223</v>
      </c>
      <c r="Y196">
        <f t="shared" si="183"/>
        <v>236.5</v>
      </c>
      <c r="Z196">
        <f t="shared" si="163"/>
        <v>224.5</v>
      </c>
      <c r="AA196">
        <f t="shared" si="164"/>
        <v>234.5</v>
      </c>
      <c r="AB196">
        <f t="shared" si="184"/>
        <v>261.5</v>
      </c>
      <c r="AC196">
        <f t="shared" si="165"/>
        <v>273.75</v>
      </c>
      <c r="AD196" s="13" t="s">
        <v>584</v>
      </c>
      <c r="AE196">
        <f t="shared" si="166"/>
        <v>1.04</v>
      </c>
      <c r="AG196" s="17">
        <f t="shared" si="167"/>
        <v>0.9324137931034483</v>
      </c>
      <c r="AW196" s="13" t="s">
        <v>585</v>
      </c>
      <c r="AX196">
        <v>-1</v>
      </c>
      <c r="AY196">
        <v>-2</v>
      </c>
      <c r="AZ196">
        <v>-3</v>
      </c>
      <c r="BA196">
        <v>-3</v>
      </c>
      <c r="BB196">
        <v>-2</v>
      </c>
      <c r="BC196">
        <v>-3</v>
      </c>
      <c r="BD196">
        <v>-3</v>
      </c>
      <c r="BE196">
        <v>-3</v>
      </c>
      <c r="BF196">
        <v>-3</v>
      </c>
      <c r="BG196">
        <v>-3</v>
      </c>
      <c r="BH196">
        <v>-3</v>
      </c>
      <c r="BI196">
        <v>-3</v>
      </c>
      <c r="BM196" s="13" t="s">
        <v>585</v>
      </c>
      <c r="BN196">
        <f t="shared" si="146"/>
        <v>-105.25</v>
      </c>
      <c r="BO196">
        <f t="shared" si="147"/>
        <v>-137.75</v>
      </c>
      <c r="BP196">
        <f t="shared" si="148"/>
        <v>-178.25</v>
      </c>
      <c r="BQ196">
        <f t="shared" si="149"/>
        <v>-215</v>
      </c>
      <c r="BR196">
        <f t="shared" si="150"/>
        <v>-241.75</v>
      </c>
      <c r="BS196">
        <f t="shared" si="151"/>
        <v>-265.5</v>
      </c>
      <c r="BT196">
        <f t="shared" si="168"/>
        <v>-289.75</v>
      </c>
      <c r="BU196">
        <f t="shared" si="169"/>
        <v>-309.25</v>
      </c>
      <c r="BV196">
        <f t="shared" si="152"/>
        <v>-332</v>
      </c>
      <c r="BW196">
        <f t="shared" si="153"/>
        <v>-351</v>
      </c>
      <c r="BX196">
        <f t="shared" si="170"/>
        <v>-371</v>
      </c>
      <c r="BY196">
        <f t="shared" si="154"/>
        <v>-384.5</v>
      </c>
      <c r="BZ196" s="13" t="s">
        <v>585</v>
      </c>
      <c r="CA196">
        <f t="shared" si="155"/>
        <v>-5.77</v>
      </c>
      <c r="CC196" s="17">
        <f t="shared" si="156"/>
        <v>0.98937311481255874</v>
      </c>
      <c r="CS196" s="13" t="s">
        <v>584</v>
      </c>
      <c r="CT196" s="18">
        <v>8012</v>
      </c>
      <c r="CU196" s="19">
        <v>9422</v>
      </c>
      <c r="CV196" s="20">
        <v>10401</v>
      </c>
      <c r="CW196" s="20">
        <v>11199</v>
      </c>
      <c r="CX196" s="20">
        <v>11869</v>
      </c>
      <c r="CY196" s="20">
        <v>12419</v>
      </c>
      <c r="CZ196" s="20">
        <v>12900</v>
      </c>
      <c r="DA196" s="20">
        <v>13338</v>
      </c>
      <c r="DB196" s="20">
        <v>13828</v>
      </c>
      <c r="DC196" s="20">
        <v>14153</v>
      </c>
      <c r="DD196" s="20">
        <v>14526</v>
      </c>
      <c r="DE196" s="21">
        <v>14864</v>
      </c>
      <c r="DI196" s="13" t="s">
        <v>584</v>
      </c>
      <c r="DJ196">
        <f t="shared" si="171"/>
        <v>7429.75</v>
      </c>
      <c r="DK196">
        <f t="shared" si="172"/>
        <v>8750</v>
      </c>
      <c r="DL196">
        <f t="shared" si="173"/>
        <v>9645.25</v>
      </c>
      <c r="DM196">
        <f t="shared" si="174"/>
        <v>10369.25</v>
      </c>
      <c r="DN196">
        <f t="shared" si="175"/>
        <v>10963.25</v>
      </c>
      <c r="DO196">
        <f t="shared" si="176"/>
        <v>11462.25</v>
      </c>
      <c r="DP196">
        <f t="shared" si="185"/>
        <v>11900</v>
      </c>
      <c r="DQ196">
        <f t="shared" si="186"/>
        <v>12285.5</v>
      </c>
      <c r="DR196">
        <f t="shared" si="177"/>
        <v>12725.5</v>
      </c>
      <c r="DS196">
        <f t="shared" si="178"/>
        <v>13017.5</v>
      </c>
      <c r="DT196">
        <f t="shared" si="187"/>
        <v>13350.5</v>
      </c>
      <c r="DU196">
        <f t="shared" si="179"/>
        <v>13649.75</v>
      </c>
      <c r="DV196" s="13" t="s">
        <v>584</v>
      </c>
      <c r="DW196">
        <f t="shared" si="180"/>
        <v>120.9</v>
      </c>
      <c r="DY196" s="17">
        <f t="shared" si="181"/>
        <v>0.99308763431180425</v>
      </c>
    </row>
    <row r="197" spans="1:129" x14ac:dyDescent="0.25">
      <c r="A197" s="13" t="s">
        <v>585</v>
      </c>
      <c r="B197">
        <v>774</v>
      </c>
      <c r="C197">
        <v>896</v>
      </c>
      <c r="D197">
        <v>1013</v>
      </c>
      <c r="E197">
        <v>1116</v>
      </c>
      <c r="F197">
        <v>1237</v>
      </c>
      <c r="G197">
        <v>1378</v>
      </c>
      <c r="H197">
        <v>1510</v>
      </c>
      <c r="I197">
        <v>1650</v>
      </c>
      <c r="J197">
        <v>1777</v>
      </c>
      <c r="K197">
        <v>1906</v>
      </c>
      <c r="L197">
        <v>2048</v>
      </c>
      <c r="M197">
        <v>2191</v>
      </c>
      <c r="Q197" s="13" t="s">
        <v>585</v>
      </c>
      <c r="R197">
        <f t="shared" si="157"/>
        <v>191.75</v>
      </c>
      <c r="S197">
        <f t="shared" si="158"/>
        <v>224</v>
      </c>
      <c r="T197">
        <f t="shared" si="159"/>
        <v>257.25</v>
      </c>
      <c r="U197">
        <f t="shared" si="160"/>
        <v>286.25</v>
      </c>
      <c r="V197">
        <f t="shared" si="161"/>
        <v>331.25</v>
      </c>
      <c r="W197">
        <f t="shared" si="162"/>
        <v>421.25</v>
      </c>
      <c r="X197">
        <f t="shared" si="182"/>
        <v>510</v>
      </c>
      <c r="Y197">
        <f t="shared" si="183"/>
        <v>597.5</v>
      </c>
      <c r="Z197">
        <f t="shared" si="163"/>
        <v>674.5</v>
      </c>
      <c r="AA197">
        <f t="shared" si="164"/>
        <v>770.5</v>
      </c>
      <c r="AB197">
        <f t="shared" si="184"/>
        <v>872.5</v>
      </c>
      <c r="AC197">
        <f t="shared" si="165"/>
        <v>976.75</v>
      </c>
      <c r="AD197" s="13" t="s">
        <v>585</v>
      </c>
      <c r="AE197">
        <f t="shared" si="166"/>
        <v>10.74</v>
      </c>
      <c r="AG197" s="17">
        <f t="shared" si="167"/>
        <v>0.93682569075581112</v>
      </c>
      <c r="AW197" s="13" t="s">
        <v>586</v>
      </c>
      <c r="AX197">
        <v>-1</v>
      </c>
      <c r="AY197">
        <v>-1</v>
      </c>
      <c r="AZ197">
        <v>-2</v>
      </c>
      <c r="BA197">
        <v>-3</v>
      </c>
      <c r="BB197">
        <v>-2</v>
      </c>
      <c r="BC197">
        <v>-3</v>
      </c>
      <c r="BD197">
        <v>-3</v>
      </c>
      <c r="BE197">
        <v>-3</v>
      </c>
      <c r="BF197">
        <v>-3</v>
      </c>
      <c r="BG197">
        <v>-3</v>
      </c>
      <c r="BH197">
        <v>-3</v>
      </c>
      <c r="BI197">
        <v>-4</v>
      </c>
      <c r="BM197" s="13" t="s">
        <v>586</v>
      </c>
      <c r="BN197">
        <f t="shared" si="146"/>
        <v>-105.25</v>
      </c>
      <c r="BO197">
        <f t="shared" si="147"/>
        <v>-136.75</v>
      </c>
      <c r="BP197">
        <f t="shared" si="148"/>
        <v>-177.25</v>
      </c>
      <c r="BQ197">
        <f t="shared" si="149"/>
        <v>-215</v>
      </c>
      <c r="BR197">
        <f t="shared" si="150"/>
        <v>-241.75</v>
      </c>
      <c r="BS197">
        <f t="shared" si="151"/>
        <v>-265.5</v>
      </c>
      <c r="BT197">
        <f t="shared" si="168"/>
        <v>-289.75</v>
      </c>
      <c r="BU197">
        <f t="shared" si="169"/>
        <v>-309.25</v>
      </c>
      <c r="BV197">
        <f t="shared" si="152"/>
        <v>-332</v>
      </c>
      <c r="BW197">
        <f t="shared" si="153"/>
        <v>-351</v>
      </c>
      <c r="BX197">
        <f t="shared" si="170"/>
        <v>-371</v>
      </c>
      <c r="BY197">
        <f t="shared" si="154"/>
        <v>-385.5</v>
      </c>
      <c r="BZ197" s="13" t="s">
        <v>586</v>
      </c>
      <c r="CA197">
        <f t="shared" si="155"/>
        <v>-5.83</v>
      </c>
      <c r="CC197" s="17">
        <f t="shared" si="156"/>
        <v>0.98786275849040173</v>
      </c>
      <c r="CS197" s="13" t="s">
        <v>585</v>
      </c>
      <c r="CT197" s="18">
        <v>4242</v>
      </c>
      <c r="CU197" s="19">
        <v>5263</v>
      </c>
      <c r="CV197" s="20">
        <v>6275</v>
      </c>
      <c r="CW197" s="20">
        <v>7299</v>
      </c>
      <c r="CX197" s="20">
        <v>8403</v>
      </c>
      <c r="CY197" s="20">
        <v>9547</v>
      </c>
      <c r="CZ197" s="20">
        <v>10844</v>
      </c>
      <c r="DA197" s="20">
        <v>12126</v>
      </c>
      <c r="DB197" s="20">
        <v>13581</v>
      </c>
      <c r="DC197" s="20">
        <v>15076</v>
      </c>
      <c r="DD197" s="20">
        <v>16551</v>
      </c>
      <c r="DE197" s="21">
        <v>18209</v>
      </c>
      <c r="DI197" s="13" t="s">
        <v>585</v>
      </c>
      <c r="DJ197">
        <f t="shared" si="171"/>
        <v>3659.75</v>
      </c>
      <c r="DK197">
        <f t="shared" si="172"/>
        <v>4591</v>
      </c>
      <c r="DL197">
        <f t="shared" si="173"/>
        <v>5519.25</v>
      </c>
      <c r="DM197">
        <f t="shared" si="174"/>
        <v>6469.25</v>
      </c>
      <c r="DN197">
        <f t="shared" si="175"/>
        <v>7497.25</v>
      </c>
      <c r="DO197">
        <f t="shared" si="176"/>
        <v>8590.25</v>
      </c>
      <c r="DP197">
        <f t="shared" si="185"/>
        <v>9844</v>
      </c>
      <c r="DQ197">
        <f t="shared" si="186"/>
        <v>11073.5</v>
      </c>
      <c r="DR197">
        <f t="shared" si="177"/>
        <v>12478.5</v>
      </c>
      <c r="DS197">
        <f t="shared" si="178"/>
        <v>13940.5</v>
      </c>
      <c r="DT197">
        <f t="shared" si="187"/>
        <v>15375.5</v>
      </c>
      <c r="DU197">
        <f t="shared" si="179"/>
        <v>16994.75</v>
      </c>
      <c r="DV197" s="13" t="s">
        <v>585</v>
      </c>
      <c r="DW197">
        <f t="shared" si="180"/>
        <v>204.82</v>
      </c>
      <c r="DY197" s="17">
        <f t="shared" si="181"/>
        <v>0.99902444735091012</v>
      </c>
    </row>
    <row r="198" spans="1:129" x14ac:dyDescent="0.25">
      <c r="A198" s="13" t="s">
        <v>586</v>
      </c>
      <c r="B198">
        <v>812</v>
      </c>
      <c r="C198">
        <v>903</v>
      </c>
      <c r="D198">
        <v>1059</v>
      </c>
      <c r="E198">
        <v>1220</v>
      </c>
      <c r="F198">
        <v>1416</v>
      </c>
      <c r="G198">
        <v>1643</v>
      </c>
      <c r="H198">
        <v>1827</v>
      </c>
      <c r="I198">
        <v>2057</v>
      </c>
      <c r="J198">
        <v>2271</v>
      </c>
      <c r="K198">
        <v>2505</v>
      </c>
      <c r="L198">
        <v>2679</v>
      </c>
      <c r="M198">
        <v>2874</v>
      </c>
      <c r="Q198" s="13" t="s">
        <v>586</v>
      </c>
      <c r="R198">
        <f t="shared" si="157"/>
        <v>229.75</v>
      </c>
      <c r="S198">
        <f t="shared" si="158"/>
        <v>231</v>
      </c>
      <c r="T198">
        <f t="shared" si="159"/>
        <v>303.25</v>
      </c>
      <c r="U198">
        <f t="shared" si="160"/>
        <v>390.25</v>
      </c>
      <c r="V198">
        <f t="shared" si="161"/>
        <v>510.25</v>
      </c>
      <c r="W198">
        <f t="shared" si="162"/>
        <v>686.25</v>
      </c>
      <c r="X198">
        <f t="shared" si="182"/>
        <v>827</v>
      </c>
      <c r="Y198">
        <f t="shared" si="183"/>
        <v>1004.5</v>
      </c>
      <c r="Z198">
        <f t="shared" si="163"/>
        <v>1168.5</v>
      </c>
      <c r="AA198">
        <f t="shared" si="164"/>
        <v>1369.5</v>
      </c>
      <c r="AB198">
        <f t="shared" si="184"/>
        <v>1503.5</v>
      </c>
      <c r="AC198">
        <f t="shared" si="165"/>
        <v>1659.75</v>
      </c>
      <c r="AD198" s="13" t="s">
        <v>586</v>
      </c>
      <c r="AE198">
        <f t="shared" si="166"/>
        <v>25.38</v>
      </c>
      <c r="AG198" s="17">
        <f t="shared" si="167"/>
        <v>0.97568365853880235</v>
      </c>
      <c r="AW198" s="13" t="s">
        <v>587</v>
      </c>
      <c r="AX198">
        <v>-1</v>
      </c>
      <c r="AY198">
        <v>-2</v>
      </c>
      <c r="AZ198">
        <v>-2</v>
      </c>
      <c r="BA198">
        <v>-2</v>
      </c>
      <c r="BB198">
        <v>-2</v>
      </c>
      <c r="BC198">
        <v>-3</v>
      </c>
      <c r="BD198">
        <v>-3</v>
      </c>
      <c r="BE198">
        <v>-3</v>
      </c>
      <c r="BF198">
        <v>-3</v>
      </c>
      <c r="BG198">
        <v>-3</v>
      </c>
      <c r="BH198">
        <v>-3</v>
      </c>
      <c r="BI198">
        <v>-3</v>
      </c>
      <c r="BM198" s="13" t="s">
        <v>587</v>
      </c>
      <c r="BN198">
        <f t="shared" si="146"/>
        <v>-105.25</v>
      </c>
      <c r="BO198">
        <f t="shared" si="147"/>
        <v>-137.75</v>
      </c>
      <c r="BP198">
        <f t="shared" si="148"/>
        <v>-177.25</v>
      </c>
      <c r="BQ198">
        <f t="shared" si="149"/>
        <v>-214</v>
      </c>
      <c r="BR198">
        <f t="shared" si="150"/>
        <v>-241.75</v>
      </c>
      <c r="BS198">
        <f t="shared" si="151"/>
        <v>-265.5</v>
      </c>
      <c r="BT198">
        <f t="shared" si="168"/>
        <v>-289.75</v>
      </c>
      <c r="BU198">
        <f t="shared" si="169"/>
        <v>-309.25</v>
      </c>
      <c r="BV198">
        <f t="shared" si="152"/>
        <v>-332</v>
      </c>
      <c r="BW198">
        <f t="shared" si="153"/>
        <v>-351</v>
      </c>
      <c r="BX198">
        <f t="shared" si="170"/>
        <v>-371</v>
      </c>
      <c r="BY198">
        <f t="shared" si="154"/>
        <v>-384.5</v>
      </c>
      <c r="BZ198" s="13" t="s">
        <v>587</v>
      </c>
      <c r="CA198">
        <f t="shared" si="155"/>
        <v>-5.85</v>
      </c>
      <c r="CC198" s="17">
        <f t="shared" si="156"/>
        <v>0.98993361391938228</v>
      </c>
      <c r="CS198" s="13" t="s">
        <v>586</v>
      </c>
      <c r="CT198" s="18">
        <v>4091</v>
      </c>
      <c r="CU198" s="19">
        <v>5005</v>
      </c>
      <c r="CV198" s="20">
        <v>5875</v>
      </c>
      <c r="CW198" s="20">
        <v>6744</v>
      </c>
      <c r="CX198" s="20">
        <v>7566</v>
      </c>
      <c r="CY198" s="20">
        <v>8490</v>
      </c>
      <c r="CZ198" s="20">
        <v>9478</v>
      </c>
      <c r="DA198" s="20">
        <v>10450</v>
      </c>
      <c r="DB198" s="20">
        <v>11557</v>
      </c>
      <c r="DC198" s="20">
        <v>12671</v>
      </c>
      <c r="DD198" s="20">
        <v>15110</v>
      </c>
      <c r="DE198" s="21">
        <v>16443</v>
      </c>
      <c r="DI198" s="13" t="s">
        <v>586</v>
      </c>
      <c r="DJ198">
        <f t="shared" si="171"/>
        <v>3508.75</v>
      </c>
      <c r="DK198">
        <f t="shared" si="172"/>
        <v>4333</v>
      </c>
      <c r="DL198">
        <f t="shared" si="173"/>
        <v>5119.25</v>
      </c>
      <c r="DM198">
        <f t="shared" si="174"/>
        <v>5914.25</v>
      </c>
      <c r="DN198">
        <f t="shared" si="175"/>
        <v>6660.25</v>
      </c>
      <c r="DO198">
        <f t="shared" si="176"/>
        <v>7533.25</v>
      </c>
      <c r="DP198">
        <f t="shared" si="185"/>
        <v>8478</v>
      </c>
      <c r="DQ198">
        <f t="shared" si="186"/>
        <v>9397.5</v>
      </c>
      <c r="DR198">
        <f t="shared" si="177"/>
        <v>10454.5</v>
      </c>
      <c r="DS198">
        <f t="shared" si="178"/>
        <v>11535.5</v>
      </c>
      <c r="DT198">
        <f t="shared" si="187"/>
        <v>13934.5</v>
      </c>
      <c r="DU198">
        <f t="shared" si="179"/>
        <v>15228.75</v>
      </c>
      <c r="DV198" s="13" t="s">
        <v>586</v>
      </c>
      <c r="DW198">
        <f t="shared" si="180"/>
        <v>159.76</v>
      </c>
      <c r="DY198" s="17">
        <f t="shared" si="181"/>
        <v>0.99903872800712235</v>
      </c>
    </row>
    <row r="199" spans="1:129" x14ac:dyDescent="0.25">
      <c r="A199" s="13" t="s">
        <v>587</v>
      </c>
      <c r="B199">
        <v>859</v>
      </c>
      <c r="C199">
        <v>917</v>
      </c>
      <c r="D199">
        <v>1151</v>
      </c>
      <c r="E199">
        <v>1450</v>
      </c>
      <c r="F199">
        <v>1787</v>
      </c>
      <c r="G199">
        <v>2167</v>
      </c>
      <c r="H199">
        <v>2530</v>
      </c>
      <c r="I199">
        <v>2923</v>
      </c>
      <c r="J199">
        <v>3194</v>
      </c>
      <c r="K199">
        <v>3509</v>
      </c>
      <c r="L199">
        <v>3873</v>
      </c>
      <c r="M199">
        <v>4077</v>
      </c>
      <c r="Q199" s="13" t="s">
        <v>587</v>
      </c>
      <c r="R199">
        <f t="shared" si="157"/>
        <v>276.75</v>
      </c>
      <c r="S199">
        <f t="shared" si="158"/>
        <v>245</v>
      </c>
      <c r="T199">
        <f t="shared" si="159"/>
        <v>395.25</v>
      </c>
      <c r="U199">
        <f t="shared" si="160"/>
        <v>620.25</v>
      </c>
      <c r="V199">
        <f t="shared" si="161"/>
        <v>881.25</v>
      </c>
      <c r="W199">
        <f t="shared" si="162"/>
        <v>1210.25</v>
      </c>
      <c r="X199">
        <f t="shared" si="182"/>
        <v>1530</v>
      </c>
      <c r="Y199">
        <f t="shared" si="183"/>
        <v>1870.5</v>
      </c>
      <c r="Z199">
        <f t="shared" si="163"/>
        <v>2091.5</v>
      </c>
      <c r="AA199">
        <f t="shared" si="164"/>
        <v>2373.5</v>
      </c>
      <c r="AB199">
        <f t="shared" si="184"/>
        <v>2697.5</v>
      </c>
      <c r="AC199">
        <f t="shared" si="165"/>
        <v>2862.75</v>
      </c>
      <c r="AD199" s="13" t="s">
        <v>587</v>
      </c>
      <c r="AE199">
        <f t="shared" si="166"/>
        <v>54.12</v>
      </c>
      <c r="AG199" s="17">
        <f t="shared" si="167"/>
        <v>0.99253084361453814</v>
      </c>
      <c r="AW199" s="13" t="s">
        <v>588</v>
      </c>
      <c r="AX199">
        <v>-1</v>
      </c>
      <c r="AY199">
        <v>-2</v>
      </c>
      <c r="AZ199">
        <v>-2</v>
      </c>
      <c r="BA199">
        <v>-3</v>
      </c>
      <c r="BB199">
        <v>-2</v>
      </c>
      <c r="BC199">
        <v>-3</v>
      </c>
      <c r="BD199">
        <v>-3</v>
      </c>
      <c r="BE199">
        <v>-3</v>
      </c>
      <c r="BF199">
        <v>-3</v>
      </c>
      <c r="BG199">
        <v>-3</v>
      </c>
      <c r="BH199">
        <v>-3</v>
      </c>
      <c r="BI199">
        <v>-4</v>
      </c>
      <c r="BM199" s="13" t="s">
        <v>588</v>
      </c>
      <c r="BN199">
        <f t="shared" si="146"/>
        <v>-105.25</v>
      </c>
      <c r="BO199">
        <f t="shared" si="147"/>
        <v>-137.75</v>
      </c>
      <c r="BP199">
        <f t="shared" si="148"/>
        <v>-177.25</v>
      </c>
      <c r="BQ199">
        <f t="shared" si="149"/>
        <v>-215</v>
      </c>
      <c r="BR199">
        <f t="shared" si="150"/>
        <v>-241.75</v>
      </c>
      <c r="BS199">
        <f t="shared" si="151"/>
        <v>-265.5</v>
      </c>
      <c r="BT199">
        <f t="shared" si="168"/>
        <v>-289.75</v>
      </c>
      <c r="BU199">
        <f t="shared" si="169"/>
        <v>-309.25</v>
      </c>
      <c r="BV199">
        <f t="shared" si="152"/>
        <v>-332</v>
      </c>
      <c r="BW199">
        <f t="shared" si="153"/>
        <v>-351</v>
      </c>
      <c r="BX199">
        <f t="shared" si="170"/>
        <v>-371</v>
      </c>
      <c r="BY199">
        <f t="shared" si="154"/>
        <v>-385.5</v>
      </c>
      <c r="BZ199" s="13" t="s">
        <v>588</v>
      </c>
      <c r="CA199">
        <f t="shared" si="155"/>
        <v>-5.83</v>
      </c>
      <c r="CC199" s="17">
        <f t="shared" si="156"/>
        <v>0.98786275849040173</v>
      </c>
      <c r="CS199" s="13" t="s">
        <v>587</v>
      </c>
      <c r="CT199" s="18">
        <v>4066</v>
      </c>
      <c r="CU199" s="19">
        <v>5003</v>
      </c>
      <c r="CV199" s="20">
        <v>5805</v>
      </c>
      <c r="CW199" s="20">
        <v>6542</v>
      </c>
      <c r="CX199" s="20">
        <v>7236</v>
      </c>
      <c r="CY199" s="20">
        <v>7998</v>
      </c>
      <c r="CZ199" s="20">
        <v>8703</v>
      </c>
      <c r="DA199" s="20">
        <v>9463</v>
      </c>
      <c r="DB199" s="20">
        <v>10321</v>
      </c>
      <c r="DC199" s="20">
        <v>11136</v>
      </c>
      <c r="DD199" s="20">
        <v>12003</v>
      </c>
      <c r="DE199" s="21">
        <v>12893</v>
      </c>
      <c r="DI199" s="13" t="s">
        <v>587</v>
      </c>
      <c r="DJ199">
        <f t="shared" si="171"/>
        <v>3483.75</v>
      </c>
      <c r="DK199">
        <f t="shared" si="172"/>
        <v>4331</v>
      </c>
      <c r="DL199">
        <f t="shared" si="173"/>
        <v>5049.25</v>
      </c>
      <c r="DM199">
        <f t="shared" si="174"/>
        <v>5712.25</v>
      </c>
      <c r="DN199">
        <f t="shared" si="175"/>
        <v>6330.25</v>
      </c>
      <c r="DO199">
        <f t="shared" si="176"/>
        <v>7041.25</v>
      </c>
      <c r="DP199">
        <f t="shared" si="185"/>
        <v>7703</v>
      </c>
      <c r="DQ199">
        <f t="shared" si="186"/>
        <v>8410.5</v>
      </c>
      <c r="DR199">
        <f t="shared" si="177"/>
        <v>9218.5</v>
      </c>
      <c r="DS199">
        <f t="shared" si="178"/>
        <v>10000.5</v>
      </c>
      <c r="DT199">
        <f t="shared" si="187"/>
        <v>10827.5</v>
      </c>
      <c r="DU199">
        <f t="shared" si="179"/>
        <v>11678.75</v>
      </c>
      <c r="DV199" s="13" t="s">
        <v>587</v>
      </c>
      <c r="DW199">
        <f t="shared" si="180"/>
        <v>131.88</v>
      </c>
      <c r="DY199" s="17">
        <f t="shared" si="181"/>
        <v>0.99929756339717879</v>
      </c>
    </row>
    <row r="200" spans="1:129" x14ac:dyDescent="0.25">
      <c r="A200" s="13" t="s">
        <v>588</v>
      </c>
      <c r="B200">
        <v>796</v>
      </c>
      <c r="C200">
        <v>939</v>
      </c>
      <c r="D200">
        <v>1173</v>
      </c>
      <c r="E200">
        <v>1512</v>
      </c>
      <c r="F200">
        <v>1908</v>
      </c>
      <c r="G200">
        <v>2301</v>
      </c>
      <c r="H200">
        <v>2709</v>
      </c>
      <c r="I200">
        <v>3062</v>
      </c>
      <c r="J200">
        <v>3476</v>
      </c>
      <c r="K200">
        <v>3769</v>
      </c>
      <c r="L200">
        <v>4095</v>
      </c>
      <c r="M200">
        <v>4389</v>
      </c>
      <c r="Q200" s="13" t="s">
        <v>588</v>
      </c>
      <c r="R200">
        <f t="shared" si="157"/>
        <v>213.75</v>
      </c>
      <c r="S200">
        <f t="shared" si="158"/>
        <v>267</v>
      </c>
      <c r="T200">
        <f t="shared" si="159"/>
        <v>417.25</v>
      </c>
      <c r="U200">
        <f t="shared" si="160"/>
        <v>682.25</v>
      </c>
      <c r="V200">
        <f t="shared" si="161"/>
        <v>1002.25</v>
      </c>
      <c r="W200">
        <f t="shared" si="162"/>
        <v>1344.25</v>
      </c>
      <c r="X200">
        <f t="shared" si="182"/>
        <v>1709</v>
      </c>
      <c r="Y200">
        <f t="shared" si="183"/>
        <v>2009.5</v>
      </c>
      <c r="Z200">
        <f t="shared" si="163"/>
        <v>2373.5</v>
      </c>
      <c r="AA200">
        <f t="shared" si="164"/>
        <v>2633.5</v>
      </c>
      <c r="AB200">
        <f t="shared" si="184"/>
        <v>2919.5</v>
      </c>
      <c r="AC200">
        <f t="shared" si="165"/>
        <v>3174.75</v>
      </c>
      <c r="AD200" s="13" t="s">
        <v>588</v>
      </c>
      <c r="AE200">
        <f t="shared" si="166"/>
        <v>62.02</v>
      </c>
      <c r="AG200" s="17">
        <f t="shared" si="167"/>
        <v>0.9968141176446198</v>
      </c>
      <c r="AW200" s="13" t="s">
        <v>589</v>
      </c>
      <c r="AX200">
        <v>-1</v>
      </c>
      <c r="AY200">
        <v>-2</v>
      </c>
      <c r="AZ200">
        <v>-2</v>
      </c>
      <c r="BA200">
        <v>-3</v>
      </c>
      <c r="BB200">
        <v>-2</v>
      </c>
      <c r="BC200">
        <v>-3</v>
      </c>
      <c r="BD200">
        <v>-3</v>
      </c>
      <c r="BE200">
        <v>-3</v>
      </c>
      <c r="BF200">
        <v>-3</v>
      </c>
      <c r="BG200">
        <v>-3</v>
      </c>
      <c r="BH200">
        <v>-3</v>
      </c>
      <c r="BI200">
        <v>-3</v>
      </c>
      <c r="BM200" s="13" t="s">
        <v>589</v>
      </c>
      <c r="BN200">
        <f t="shared" si="146"/>
        <v>-105.25</v>
      </c>
      <c r="BO200">
        <f t="shared" si="147"/>
        <v>-137.75</v>
      </c>
      <c r="BP200">
        <f t="shared" si="148"/>
        <v>-177.25</v>
      </c>
      <c r="BQ200">
        <f t="shared" si="149"/>
        <v>-215</v>
      </c>
      <c r="BR200">
        <f t="shared" si="150"/>
        <v>-241.75</v>
      </c>
      <c r="BS200">
        <f t="shared" si="151"/>
        <v>-265.5</v>
      </c>
      <c r="BT200">
        <f t="shared" si="168"/>
        <v>-289.75</v>
      </c>
      <c r="BU200">
        <f t="shared" si="169"/>
        <v>-309.25</v>
      </c>
      <c r="BV200">
        <f t="shared" si="152"/>
        <v>-332</v>
      </c>
      <c r="BW200">
        <f t="shared" si="153"/>
        <v>-351</v>
      </c>
      <c r="BX200">
        <f t="shared" si="170"/>
        <v>-371</v>
      </c>
      <c r="BY200">
        <f t="shared" si="154"/>
        <v>-384.5</v>
      </c>
      <c r="BZ200" s="13" t="s">
        <v>589</v>
      </c>
      <c r="CA200">
        <f t="shared" si="155"/>
        <v>-5.83</v>
      </c>
      <c r="CC200" s="17">
        <f t="shared" si="156"/>
        <v>0.98786275849040173</v>
      </c>
      <c r="CS200" s="13" t="s">
        <v>588</v>
      </c>
      <c r="CT200" s="18">
        <v>4171</v>
      </c>
      <c r="CU200" s="19">
        <v>5102</v>
      </c>
      <c r="CV200" s="20">
        <v>5944</v>
      </c>
      <c r="CW200" s="20">
        <v>6705</v>
      </c>
      <c r="CX200" s="20">
        <v>7801</v>
      </c>
      <c r="CY200" s="20">
        <v>8525</v>
      </c>
      <c r="CZ200" s="20">
        <v>9209</v>
      </c>
      <c r="DA200" s="20">
        <v>9899</v>
      </c>
      <c r="DB200" s="20">
        <v>10574</v>
      </c>
      <c r="DC200" s="20">
        <v>11272</v>
      </c>
      <c r="DD200" s="20">
        <v>11978</v>
      </c>
      <c r="DE200" s="21">
        <v>12743</v>
      </c>
      <c r="DI200" s="13" t="s">
        <v>588</v>
      </c>
      <c r="DJ200">
        <f t="shared" si="171"/>
        <v>3588.75</v>
      </c>
      <c r="DK200">
        <f t="shared" si="172"/>
        <v>4430</v>
      </c>
      <c r="DL200">
        <f t="shared" si="173"/>
        <v>5188.25</v>
      </c>
      <c r="DM200">
        <f t="shared" si="174"/>
        <v>5875.25</v>
      </c>
      <c r="DN200">
        <f t="shared" si="175"/>
        <v>6895.25</v>
      </c>
      <c r="DO200">
        <f t="shared" si="176"/>
        <v>7568.25</v>
      </c>
      <c r="DP200">
        <f t="shared" si="185"/>
        <v>8209</v>
      </c>
      <c r="DQ200">
        <f t="shared" si="186"/>
        <v>8846.5</v>
      </c>
      <c r="DR200">
        <f t="shared" si="177"/>
        <v>9471.5</v>
      </c>
      <c r="DS200">
        <f t="shared" si="178"/>
        <v>10136.5</v>
      </c>
      <c r="DT200">
        <f t="shared" si="187"/>
        <v>10802.5</v>
      </c>
      <c r="DU200">
        <f t="shared" si="179"/>
        <v>11528.75</v>
      </c>
      <c r="DV200" s="13" t="s">
        <v>588</v>
      </c>
      <c r="DW200">
        <f t="shared" si="180"/>
        <v>163.19999999999999</v>
      </c>
      <c r="DY200" s="17">
        <f t="shared" si="181"/>
        <v>0.99308893289651856</v>
      </c>
    </row>
    <row r="201" spans="1:129" x14ac:dyDescent="0.25">
      <c r="A201" s="13" t="s">
        <v>589</v>
      </c>
      <c r="B201">
        <v>858</v>
      </c>
      <c r="C201">
        <v>950</v>
      </c>
      <c r="D201">
        <v>1208</v>
      </c>
      <c r="E201">
        <v>1523</v>
      </c>
      <c r="F201">
        <v>1938</v>
      </c>
      <c r="G201">
        <v>2340</v>
      </c>
      <c r="H201">
        <v>2775</v>
      </c>
      <c r="I201">
        <v>3212</v>
      </c>
      <c r="J201">
        <v>3509</v>
      </c>
      <c r="K201">
        <v>3886</v>
      </c>
      <c r="L201">
        <v>4146</v>
      </c>
      <c r="M201">
        <v>4401</v>
      </c>
      <c r="Q201" s="13" t="s">
        <v>589</v>
      </c>
      <c r="R201">
        <f t="shared" si="157"/>
        <v>275.75</v>
      </c>
      <c r="S201">
        <f t="shared" si="158"/>
        <v>278</v>
      </c>
      <c r="T201">
        <f t="shared" si="159"/>
        <v>452.25</v>
      </c>
      <c r="U201">
        <f t="shared" si="160"/>
        <v>693.25</v>
      </c>
      <c r="V201">
        <f t="shared" si="161"/>
        <v>1032.25</v>
      </c>
      <c r="W201">
        <f t="shared" si="162"/>
        <v>1383.25</v>
      </c>
      <c r="X201">
        <f t="shared" si="182"/>
        <v>1775</v>
      </c>
      <c r="Y201">
        <f t="shared" si="183"/>
        <v>2159.5</v>
      </c>
      <c r="Z201">
        <f t="shared" si="163"/>
        <v>2406.5</v>
      </c>
      <c r="AA201">
        <f t="shared" si="164"/>
        <v>2750.5</v>
      </c>
      <c r="AB201">
        <f t="shared" si="184"/>
        <v>2970.5</v>
      </c>
      <c r="AC201">
        <f t="shared" si="165"/>
        <v>3186.75</v>
      </c>
      <c r="AD201" s="13" t="s">
        <v>589</v>
      </c>
      <c r="AE201">
        <f t="shared" si="166"/>
        <v>62.64</v>
      </c>
      <c r="AG201" s="17">
        <f t="shared" si="167"/>
        <v>0.99312607063454483</v>
      </c>
      <c r="CS201" s="13" t="s">
        <v>589</v>
      </c>
      <c r="CT201" s="18">
        <v>5222</v>
      </c>
      <c r="CU201" s="19">
        <v>6402</v>
      </c>
      <c r="CV201" s="20">
        <v>7284</v>
      </c>
      <c r="CW201" s="20">
        <v>8100</v>
      </c>
      <c r="CX201" s="20">
        <v>8772</v>
      </c>
      <c r="CY201" s="20">
        <v>9472</v>
      </c>
      <c r="CZ201" s="20">
        <v>10112</v>
      </c>
      <c r="DA201" s="20">
        <v>10707</v>
      </c>
      <c r="DB201" s="20">
        <v>11313</v>
      </c>
      <c r="DC201" s="20">
        <v>11939</v>
      </c>
      <c r="DD201" s="20">
        <v>12525</v>
      </c>
      <c r="DE201" s="21">
        <v>13096</v>
      </c>
      <c r="DI201" s="13" t="s">
        <v>589</v>
      </c>
      <c r="DJ201">
        <f t="shared" si="171"/>
        <v>4639.75</v>
      </c>
      <c r="DK201">
        <f t="shared" si="172"/>
        <v>5730</v>
      </c>
      <c r="DL201">
        <f t="shared" si="173"/>
        <v>6528.25</v>
      </c>
      <c r="DM201">
        <f t="shared" si="174"/>
        <v>7270.25</v>
      </c>
      <c r="DN201">
        <f t="shared" si="175"/>
        <v>7866.25</v>
      </c>
      <c r="DO201">
        <f t="shared" si="176"/>
        <v>8515.25</v>
      </c>
      <c r="DP201">
        <f t="shared" si="185"/>
        <v>9112</v>
      </c>
      <c r="DQ201">
        <f t="shared" si="186"/>
        <v>9654.5</v>
      </c>
      <c r="DR201">
        <f t="shared" si="177"/>
        <v>10210.5</v>
      </c>
      <c r="DS201">
        <f t="shared" si="178"/>
        <v>10803.5</v>
      </c>
      <c r="DT201">
        <f t="shared" si="187"/>
        <v>11349.5</v>
      </c>
      <c r="DU201">
        <f t="shared" si="179"/>
        <v>11881.75</v>
      </c>
      <c r="DV201" s="13" t="s">
        <v>589</v>
      </c>
      <c r="DW201">
        <f t="shared" si="180"/>
        <v>131.13999999999999</v>
      </c>
      <c r="DY201" s="17">
        <f t="shared" si="181"/>
        <v>0.99807679696135498</v>
      </c>
    </row>
  </sheetData>
  <mergeCells count="33">
    <mergeCell ref="AI1:AU1"/>
    <mergeCell ref="CE1:CQ1"/>
    <mergeCell ref="EA1:EM1"/>
    <mergeCell ref="AJ3:AK4"/>
    <mergeCell ref="AL3:AP4"/>
    <mergeCell ref="AQ3:AU4"/>
    <mergeCell ref="CF3:CG4"/>
    <mergeCell ref="CH3:CL4"/>
    <mergeCell ref="CM3:CQ4"/>
    <mergeCell ref="EB3:EC4"/>
    <mergeCell ref="EI7:EM8"/>
    <mergeCell ref="ED3:EH4"/>
    <mergeCell ref="EI3:EM4"/>
    <mergeCell ref="AL5:AP6"/>
    <mergeCell ref="AQ5:AU6"/>
    <mergeCell ref="CH5:CL6"/>
    <mergeCell ref="CM5:CQ6"/>
    <mergeCell ref="ED5:EH6"/>
    <mergeCell ref="EI5:EM6"/>
    <mergeCell ref="AL7:AP8"/>
    <mergeCell ref="AQ7:AU8"/>
    <mergeCell ref="CH7:CL8"/>
    <mergeCell ref="CM7:CQ8"/>
    <mergeCell ref="ED7:EH8"/>
    <mergeCell ref="EB9:EC10"/>
    <mergeCell ref="ED9:EH10"/>
    <mergeCell ref="EI9:EM10"/>
    <mergeCell ref="AJ9:AK10"/>
    <mergeCell ref="AL9:AP10"/>
    <mergeCell ref="AQ9:AU10"/>
    <mergeCell ref="CF9:CG10"/>
    <mergeCell ref="CH9:CL10"/>
    <mergeCell ref="CM9:CQ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5F430-C8DF-4C76-A371-BCD26F1D639D}">
  <dimension ref="A1:R468"/>
  <sheetViews>
    <sheetView workbookViewId="0">
      <selection activeCell="Q11" sqref="Q11"/>
    </sheetView>
  </sheetViews>
  <sheetFormatPr defaultRowHeight="15" x14ac:dyDescent="0.25"/>
  <cols>
    <col min="1" max="1" width="9.140625" style="4"/>
    <col min="2" max="2" width="42.42578125" style="4" bestFit="1" customWidth="1"/>
    <col min="3" max="3" width="24.140625" style="4" bestFit="1" customWidth="1"/>
    <col min="4" max="4" width="14.140625" style="4" bestFit="1" customWidth="1"/>
    <col min="5" max="12" width="9.140625" style="4"/>
    <col min="13" max="13" width="12.7109375" style="4" bestFit="1" customWidth="1"/>
    <col min="14" max="16384" width="9.140625" style="4"/>
  </cols>
  <sheetData>
    <row r="1" spans="1:17" ht="23.25" x14ac:dyDescent="0.35">
      <c r="A1" s="3" t="s">
        <v>3</v>
      </c>
    </row>
    <row r="2" spans="1:17" ht="18.75" x14ac:dyDescent="0.3">
      <c r="A2" s="5" t="s">
        <v>4</v>
      </c>
    </row>
    <row r="3" spans="1:17" x14ac:dyDescent="0.25">
      <c r="A3" s="6" t="s">
        <v>5</v>
      </c>
      <c r="C3" s="6" t="s">
        <v>6</v>
      </c>
      <c r="D3" s="6" t="s">
        <v>7</v>
      </c>
    </row>
    <row r="5" spans="1:17" x14ac:dyDescent="0.25">
      <c r="A5" s="7" t="s">
        <v>8</v>
      </c>
    </row>
    <row r="6" spans="1:17" x14ac:dyDescent="0.25">
      <c r="A6" s="4" t="s">
        <v>9</v>
      </c>
      <c r="B6" s="4">
        <v>2.0585400000000002E-3</v>
      </c>
    </row>
    <row r="7" spans="1:17" x14ac:dyDescent="0.25">
      <c r="B7" s="4" t="s">
        <v>10</v>
      </c>
      <c r="C7" s="4" t="s">
        <v>11</v>
      </c>
      <c r="D7" s="4" t="s">
        <v>12</v>
      </c>
      <c r="E7" s="4" t="s">
        <v>13</v>
      </c>
      <c r="F7" s="4" t="s">
        <v>14</v>
      </c>
      <c r="G7" s="4" t="s">
        <v>15</v>
      </c>
      <c r="H7" s="4" t="s">
        <v>16</v>
      </c>
      <c r="I7" s="4" t="s">
        <v>17</v>
      </c>
      <c r="J7" s="4" t="s">
        <v>18</v>
      </c>
      <c r="K7" s="4" t="s">
        <v>19</v>
      </c>
      <c r="L7" s="4" t="s">
        <v>20</v>
      </c>
      <c r="M7" s="4" t="s">
        <v>21</v>
      </c>
      <c r="N7" s="4" t="s">
        <v>22</v>
      </c>
      <c r="O7" s="4" t="s">
        <v>23</v>
      </c>
      <c r="P7" s="4" t="s">
        <v>24</v>
      </c>
      <c r="Q7" s="4" t="s">
        <v>25</v>
      </c>
    </row>
    <row r="8" spans="1:17" x14ac:dyDescent="0.25">
      <c r="A8" s="4">
        <v>1</v>
      </c>
      <c r="B8" s="4" t="s">
        <v>26</v>
      </c>
      <c r="C8" s="4" t="s">
        <v>27</v>
      </c>
      <c r="D8" s="4" t="s">
        <v>28</v>
      </c>
      <c r="I8" s="4" t="s">
        <v>29</v>
      </c>
      <c r="L8" s="4" t="s">
        <v>30</v>
      </c>
      <c r="M8" s="8">
        <v>44397</v>
      </c>
      <c r="N8" s="4">
        <v>0.45693287037037034</v>
      </c>
      <c r="P8" s="4" t="s">
        <v>31</v>
      </c>
      <c r="Q8" s="4">
        <v>0</v>
      </c>
    </row>
    <row r="9" spans="1:17" x14ac:dyDescent="0.25">
      <c r="A9" s="4">
        <v>2</v>
      </c>
      <c r="B9" s="4" t="s">
        <v>32</v>
      </c>
      <c r="C9" s="4" t="s">
        <v>33</v>
      </c>
      <c r="D9" s="4" t="s">
        <v>28</v>
      </c>
      <c r="E9" s="4">
        <v>3.96</v>
      </c>
      <c r="F9" s="4">
        <v>58150</v>
      </c>
      <c r="G9" s="4">
        <v>525701</v>
      </c>
      <c r="H9" s="4">
        <v>0.111</v>
      </c>
      <c r="I9" s="4" t="s">
        <v>34</v>
      </c>
      <c r="J9" s="4">
        <v>0</v>
      </c>
      <c r="L9" s="4" t="s">
        <v>35</v>
      </c>
      <c r="M9" s="8">
        <v>44397</v>
      </c>
      <c r="N9" s="4">
        <v>0.46231481481481485</v>
      </c>
      <c r="P9" s="4" t="s">
        <v>31</v>
      </c>
      <c r="Q9" s="4">
        <v>53.921711504270014</v>
      </c>
    </row>
    <row r="10" spans="1:17" x14ac:dyDescent="0.25">
      <c r="A10" s="4">
        <v>3</v>
      </c>
      <c r="B10" s="4" t="s">
        <v>36</v>
      </c>
      <c r="C10" s="4" t="s">
        <v>37</v>
      </c>
      <c r="D10" s="4" t="s">
        <v>28</v>
      </c>
      <c r="E10" s="4">
        <v>3.97</v>
      </c>
      <c r="F10" s="4">
        <v>117715</v>
      </c>
      <c r="G10" s="4">
        <v>544007</v>
      </c>
      <c r="H10" s="4">
        <v>0.216</v>
      </c>
      <c r="I10" s="4" t="s">
        <v>34</v>
      </c>
      <c r="J10" s="4">
        <v>39</v>
      </c>
      <c r="K10" s="4">
        <v>41.9</v>
      </c>
      <c r="L10" s="4" t="s">
        <v>38</v>
      </c>
      <c r="M10" s="8">
        <v>44397</v>
      </c>
      <c r="N10" s="4">
        <v>0.46765046296296298</v>
      </c>
      <c r="O10" s="4">
        <v>7.5</v>
      </c>
      <c r="P10" s="4" t="s">
        <v>31</v>
      </c>
      <c r="Q10" s="4">
        <v>104.9287359002011</v>
      </c>
    </row>
    <row r="11" spans="1:17" x14ac:dyDescent="0.25">
      <c r="A11" s="4">
        <v>4</v>
      </c>
      <c r="B11" s="4" t="s">
        <v>39</v>
      </c>
      <c r="C11" s="4" t="s">
        <v>40</v>
      </c>
      <c r="D11" s="4" t="s">
        <v>28</v>
      </c>
      <c r="E11" s="4">
        <v>3.97</v>
      </c>
      <c r="F11" s="4">
        <v>131468</v>
      </c>
      <c r="G11" s="4">
        <v>447138</v>
      </c>
      <c r="H11" s="4">
        <v>0.29399999999999998</v>
      </c>
      <c r="I11" s="4" t="s">
        <v>34</v>
      </c>
      <c r="J11" s="4">
        <v>78</v>
      </c>
      <c r="K11" s="4">
        <v>79.7</v>
      </c>
      <c r="L11" s="4" t="s">
        <v>41</v>
      </c>
      <c r="M11" s="8">
        <v>44397</v>
      </c>
      <c r="N11" s="4">
        <v>0.47298611111111111</v>
      </c>
      <c r="O11" s="4">
        <v>2.1</v>
      </c>
      <c r="P11" s="4" t="s">
        <v>31</v>
      </c>
      <c r="Q11" s="4">
        <v>142.81966830860705</v>
      </c>
    </row>
    <row r="12" spans="1:17" x14ac:dyDescent="0.25">
      <c r="A12" s="4">
        <v>5</v>
      </c>
      <c r="B12" s="4" t="s">
        <v>42</v>
      </c>
      <c r="C12" s="4" t="s">
        <v>43</v>
      </c>
      <c r="D12" s="4" t="s">
        <v>28</v>
      </c>
      <c r="E12" s="4">
        <v>3.97</v>
      </c>
      <c r="F12" s="4">
        <v>23043</v>
      </c>
      <c r="G12" s="4">
        <v>48682</v>
      </c>
      <c r="H12" s="4">
        <v>0.47299999999999998</v>
      </c>
      <c r="I12" s="4" t="s">
        <v>34</v>
      </c>
      <c r="J12" s="4">
        <v>156</v>
      </c>
      <c r="K12" s="4">
        <v>166.8</v>
      </c>
      <c r="L12" s="4" t="s">
        <v>44</v>
      </c>
      <c r="M12" s="8">
        <v>44397</v>
      </c>
      <c r="N12" s="4">
        <v>0.47832175925925924</v>
      </c>
      <c r="O12" s="4">
        <v>6.9</v>
      </c>
      <c r="P12" s="4" t="s">
        <v>31</v>
      </c>
      <c r="Q12" s="4">
        <v>229.77450037405148</v>
      </c>
    </row>
    <row r="13" spans="1:17" x14ac:dyDescent="0.25">
      <c r="A13" s="4">
        <v>6</v>
      </c>
      <c r="B13" s="4" t="s">
        <v>45</v>
      </c>
      <c r="C13" s="4" t="s">
        <v>46</v>
      </c>
      <c r="D13" s="4" t="s">
        <v>28</v>
      </c>
      <c r="E13" s="4">
        <v>3.97</v>
      </c>
      <c r="F13" s="4">
        <v>359726</v>
      </c>
      <c r="G13" s="4">
        <v>447664</v>
      </c>
      <c r="H13" s="4">
        <v>0.80400000000000005</v>
      </c>
      <c r="I13" s="4" t="s">
        <v>34</v>
      </c>
      <c r="J13" s="4">
        <v>312</v>
      </c>
      <c r="K13" s="4">
        <v>327.2</v>
      </c>
      <c r="L13" s="4" t="s">
        <v>47</v>
      </c>
      <c r="M13" s="8">
        <v>44397</v>
      </c>
      <c r="N13" s="4">
        <v>0.48366898148148146</v>
      </c>
      <c r="O13" s="4">
        <v>4.9000000000000004</v>
      </c>
      <c r="P13" s="4" t="s">
        <v>31</v>
      </c>
      <c r="Q13" s="4">
        <v>390.56807251741526</v>
      </c>
    </row>
    <row r="14" spans="1:17" x14ac:dyDescent="0.25">
      <c r="A14" s="4">
        <v>7</v>
      </c>
      <c r="B14" s="4" t="s">
        <v>48</v>
      </c>
      <c r="C14" s="4" t="s">
        <v>49</v>
      </c>
      <c r="D14" s="4" t="s">
        <v>28</v>
      </c>
      <c r="E14" s="4">
        <v>3.97</v>
      </c>
      <c r="F14" s="4">
        <v>103147</v>
      </c>
      <c r="G14" s="4">
        <v>68350</v>
      </c>
      <c r="H14" s="4">
        <v>1.5089999999999999</v>
      </c>
      <c r="I14" s="4" t="s">
        <v>34</v>
      </c>
      <c r="J14" s="4">
        <v>625</v>
      </c>
      <c r="K14" s="4">
        <v>669.9</v>
      </c>
      <c r="L14" s="4" t="s">
        <v>50</v>
      </c>
      <c r="M14" s="8">
        <v>44397</v>
      </c>
      <c r="N14" s="4">
        <v>0.48900462962962959</v>
      </c>
      <c r="O14" s="4">
        <v>7.2</v>
      </c>
      <c r="P14" s="4" t="s">
        <v>31</v>
      </c>
      <c r="Q14" s="4">
        <v>733.04380774723825</v>
      </c>
    </row>
    <row r="15" spans="1:17" x14ac:dyDescent="0.25">
      <c r="A15" s="4">
        <v>8</v>
      </c>
      <c r="B15" s="4" t="s">
        <v>51</v>
      </c>
      <c r="C15" s="4" t="s">
        <v>52</v>
      </c>
      <c r="D15" s="4" t="s">
        <v>28</v>
      </c>
      <c r="E15" s="4">
        <v>3.97</v>
      </c>
      <c r="F15" s="4">
        <v>1444822</v>
      </c>
      <c r="G15" s="4">
        <v>548910</v>
      </c>
      <c r="H15" s="4">
        <v>2.6320000000000001</v>
      </c>
      <c r="I15" s="4" t="s">
        <v>34</v>
      </c>
      <c r="J15" s="4">
        <v>1250</v>
      </c>
      <c r="K15" s="4">
        <v>1215.5</v>
      </c>
      <c r="L15" s="4" t="s">
        <v>53</v>
      </c>
      <c r="M15" s="8">
        <v>44397</v>
      </c>
      <c r="N15" s="4">
        <v>0.49434027777777773</v>
      </c>
      <c r="O15" s="4">
        <v>-2.8</v>
      </c>
      <c r="P15" s="4" t="s">
        <v>31</v>
      </c>
      <c r="Q15" s="4">
        <v>1278.5760781913393</v>
      </c>
    </row>
    <row r="16" spans="1:17" x14ac:dyDescent="0.25">
      <c r="A16" s="4">
        <v>9</v>
      </c>
      <c r="B16" s="4" t="s">
        <v>54</v>
      </c>
      <c r="C16" s="4" t="s">
        <v>55</v>
      </c>
      <c r="D16" s="4" t="s">
        <v>28</v>
      </c>
      <c r="E16" s="4">
        <v>3.97</v>
      </c>
      <c r="F16" s="4">
        <v>2548870</v>
      </c>
      <c r="G16" s="4">
        <v>490910</v>
      </c>
      <c r="H16" s="4">
        <v>5.1920000000000002</v>
      </c>
      <c r="I16" s="4" t="s">
        <v>34</v>
      </c>
      <c r="J16" s="4">
        <v>2500</v>
      </c>
      <c r="K16" s="4">
        <v>2459.1</v>
      </c>
      <c r="L16" s="4" t="s">
        <v>56</v>
      </c>
      <c r="M16" s="8">
        <v>44397</v>
      </c>
      <c r="N16" s="4">
        <v>0.49968750000000001</v>
      </c>
      <c r="O16" s="4">
        <v>-1.6</v>
      </c>
      <c r="P16" s="4" t="s">
        <v>31</v>
      </c>
      <c r="Q16" s="4">
        <v>2522.1759110826119</v>
      </c>
    </row>
    <row r="17" spans="1:17" x14ac:dyDescent="0.25">
      <c r="A17" s="4">
        <v>10</v>
      </c>
      <c r="B17" s="4" t="s">
        <v>57</v>
      </c>
      <c r="C17" s="4" t="s">
        <v>58</v>
      </c>
      <c r="D17" s="4" t="s">
        <v>28</v>
      </c>
      <c r="E17" s="4">
        <v>3.97</v>
      </c>
      <c r="F17" s="4">
        <v>4117213</v>
      </c>
      <c r="G17" s="4">
        <v>460903</v>
      </c>
      <c r="H17" s="4">
        <v>8.9329999999999998</v>
      </c>
      <c r="I17" s="4" t="s">
        <v>34</v>
      </c>
      <c r="J17" s="4">
        <v>5000</v>
      </c>
      <c r="K17" s="4">
        <v>4276.3</v>
      </c>
      <c r="L17" s="4" t="s">
        <v>59</v>
      </c>
      <c r="M17" s="8">
        <v>44397</v>
      </c>
      <c r="N17" s="4">
        <v>0.50502314814814808</v>
      </c>
      <c r="O17" s="4">
        <v>-14.5</v>
      </c>
      <c r="P17" s="4" t="s">
        <v>31</v>
      </c>
      <c r="Q17" s="4">
        <v>4339.483323131928</v>
      </c>
    </row>
    <row r="18" spans="1:17" x14ac:dyDescent="0.25">
      <c r="A18" s="4">
        <v>11</v>
      </c>
      <c r="B18" s="4" t="s">
        <v>60</v>
      </c>
      <c r="C18" s="4" t="s">
        <v>61</v>
      </c>
      <c r="D18" s="4" t="s">
        <v>28</v>
      </c>
      <c r="E18" s="4">
        <v>3.97</v>
      </c>
      <c r="F18" s="4">
        <v>5896484</v>
      </c>
      <c r="G18" s="4">
        <v>417864</v>
      </c>
      <c r="H18" s="4">
        <v>14.111000000000001</v>
      </c>
      <c r="I18" s="4" t="s">
        <v>34</v>
      </c>
      <c r="J18" s="4">
        <v>10000</v>
      </c>
      <c r="K18" s="4">
        <v>6791.7</v>
      </c>
      <c r="L18" s="4" t="s">
        <v>62</v>
      </c>
      <c r="M18" s="8">
        <v>44397</v>
      </c>
      <c r="N18" s="4">
        <v>0.51035879629629632</v>
      </c>
      <c r="O18" s="4">
        <v>-32.1</v>
      </c>
      <c r="P18" s="4" t="s">
        <v>63</v>
      </c>
      <c r="Q18" s="4">
        <v>6854.858297628416</v>
      </c>
    </row>
    <row r="19" spans="1:17" x14ac:dyDescent="0.25">
      <c r="A19" s="4">
        <v>12</v>
      </c>
      <c r="B19" s="4" t="s">
        <v>64</v>
      </c>
      <c r="C19" s="4" t="s">
        <v>27</v>
      </c>
      <c r="D19" s="4" t="s">
        <v>28</v>
      </c>
      <c r="E19" s="4">
        <v>3.97</v>
      </c>
      <c r="F19" s="4">
        <v>1998</v>
      </c>
      <c r="I19" s="4" t="s">
        <v>29</v>
      </c>
      <c r="L19" s="4" t="s">
        <v>30</v>
      </c>
      <c r="M19" s="8">
        <v>44397</v>
      </c>
      <c r="N19" s="4">
        <v>0.51568287037037031</v>
      </c>
      <c r="P19" s="4" t="s">
        <v>31</v>
      </c>
      <c r="Q19" s="4">
        <v>0</v>
      </c>
    </row>
    <row r="20" spans="1:17" x14ac:dyDescent="0.25">
      <c r="A20" s="4">
        <v>13</v>
      </c>
      <c r="B20" s="4" t="s">
        <v>65</v>
      </c>
      <c r="C20" s="4" t="s">
        <v>27</v>
      </c>
      <c r="D20" s="4" t="s">
        <v>28</v>
      </c>
      <c r="I20" s="4" t="s">
        <v>29</v>
      </c>
      <c r="L20" s="4" t="s">
        <v>30</v>
      </c>
      <c r="M20" s="8">
        <v>44397</v>
      </c>
      <c r="N20" s="4">
        <v>0.52103009259259259</v>
      </c>
      <c r="P20" s="4" t="s">
        <v>31</v>
      </c>
      <c r="Q20" s="4">
        <v>0</v>
      </c>
    </row>
    <row r="21" spans="1:17" x14ac:dyDescent="0.25">
      <c r="A21" s="4">
        <v>14</v>
      </c>
      <c r="B21" s="4" t="s">
        <v>66</v>
      </c>
      <c r="C21" s="4" t="s">
        <v>67</v>
      </c>
      <c r="D21" s="4" t="s">
        <v>28</v>
      </c>
      <c r="E21" s="4">
        <v>3.97</v>
      </c>
      <c r="F21" s="4">
        <v>16467</v>
      </c>
      <c r="G21" s="4">
        <v>711256</v>
      </c>
      <c r="H21" s="4">
        <v>2.3E-2</v>
      </c>
      <c r="I21" s="4" t="s">
        <v>68</v>
      </c>
      <c r="L21" s="4" t="s">
        <v>69</v>
      </c>
      <c r="M21" s="8">
        <v>44397</v>
      </c>
      <c r="N21" s="4">
        <v>0.52636574074074072</v>
      </c>
      <c r="P21" s="4" t="s">
        <v>31</v>
      </c>
      <c r="Q21" s="4">
        <v>11.172967248632524</v>
      </c>
    </row>
    <row r="22" spans="1:17" x14ac:dyDescent="0.25">
      <c r="A22" s="4">
        <v>15</v>
      </c>
      <c r="B22" s="4" t="s">
        <v>70</v>
      </c>
      <c r="C22" s="4" t="s">
        <v>71</v>
      </c>
      <c r="D22" s="4" t="s">
        <v>28</v>
      </c>
      <c r="E22" s="4">
        <v>3.97</v>
      </c>
      <c r="F22" s="4">
        <v>16698</v>
      </c>
      <c r="G22" s="4">
        <v>678497</v>
      </c>
      <c r="H22" s="4">
        <v>2.5000000000000001E-2</v>
      </c>
      <c r="I22" s="4" t="s">
        <v>68</v>
      </c>
      <c r="L22" s="4" t="s">
        <v>72</v>
      </c>
      <c r="M22" s="8">
        <v>44397</v>
      </c>
      <c r="N22" s="4">
        <v>0.53170138888888896</v>
      </c>
      <c r="P22" s="4" t="s">
        <v>31</v>
      </c>
      <c r="Q22" s="4">
        <v>12.144529618078833</v>
      </c>
    </row>
    <row r="23" spans="1:17" x14ac:dyDescent="0.25">
      <c r="A23" s="4">
        <v>16</v>
      </c>
      <c r="B23" s="4" t="s">
        <v>73</v>
      </c>
      <c r="C23" s="4" t="s">
        <v>74</v>
      </c>
      <c r="D23" s="4" t="s">
        <v>28</v>
      </c>
      <c r="E23" s="4">
        <v>3.97</v>
      </c>
      <c r="F23" s="4">
        <v>15549</v>
      </c>
      <c r="G23" s="4">
        <v>650830</v>
      </c>
      <c r="H23" s="4">
        <v>2.4E-2</v>
      </c>
      <c r="I23" s="4" t="s">
        <v>68</v>
      </c>
      <c r="L23" s="4" t="s">
        <v>75</v>
      </c>
      <c r="M23" s="8">
        <v>44397</v>
      </c>
      <c r="N23" s="4">
        <v>0.53702546296296294</v>
      </c>
      <c r="P23" s="4" t="s">
        <v>31</v>
      </c>
      <c r="Q23" s="4">
        <v>11.658748433355678</v>
      </c>
    </row>
    <row r="24" spans="1:17" x14ac:dyDescent="0.25">
      <c r="A24" s="4">
        <v>17</v>
      </c>
      <c r="B24" s="4" t="s">
        <v>76</v>
      </c>
      <c r="C24" s="4" t="s">
        <v>77</v>
      </c>
      <c r="D24" s="4" t="s">
        <v>28</v>
      </c>
      <c r="E24" s="4">
        <v>3.97</v>
      </c>
      <c r="F24" s="4">
        <v>15572</v>
      </c>
      <c r="G24" s="4">
        <v>604033</v>
      </c>
      <c r="H24" s="4">
        <v>2.5999999999999999E-2</v>
      </c>
      <c r="I24" s="4" t="s">
        <v>68</v>
      </c>
      <c r="L24" s="4" t="s">
        <v>78</v>
      </c>
      <c r="M24" s="8">
        <v>44397</v>
      </c>
      <c r="N24" s="4">
        <v>0.54236111111111118</v>
      </c>
      <c r="P24" s="4" t="s">
        <v>31</v>
      </c>
      <c r="Q24" s="4">
        <v>12.630310802801985</v>
      </c>
    </row>
    <row r="25" spans="1:17" x14ac:dyDescent="0.25">
      <c r="A25" s="4">
        <v>18</v>
      </c>
      <c r="B25" s="4" t="s">
        <v>79</v>
      </c>
      <c r="C25" s="4" t="s">
        <v>80</v>
      </c>
      <c r="D25" s="4" t="s">
        <v>28</v>
      </c>
      <c r="E25" s="4">
        <v>3.98</v>
      </c>
      <c r="F25" s="4">
        <v>15217</v>
      </c>
      <c r="G25" s="4">
        <v>717631</v>
      </c>
      <c r="H25" s="4">
        <v>2.1000000000000001E-2</v>
      </c>
      <c r="I25" s="4" t="s">
        <v>68</v>
      </c>
      <c r="L25" s="4" t="s">
        <v>81</v>
      </c>
      <c r="M25" s="8">
        <v>44397</v>
      </c>
      <c r="N25" s="4">
        <v>0.54769675925925931</v>
      </c>
      <c r="P25" s="4" t="s">
        <v>31</v>
      </c>
      <c r="Q25" s="4">
        <v>10.201404879186219</v>
      </c>
    </row>
    <row r="26" spans="1:17" x14ac:dyDescent="0.25">
      <c r="A26" s="4">
        <v>19</v>
      </c>
      <c r="B26" s="4" t="s">
        <v>82</v>
      </c>
      <c r="C26" s="4" t="s">
        <v>83</v>
      </c>
      <c r="D26" s="4" t="s">
        <v>28</v>
      </c>
      <c r="E26" s="4">
        <v>3.97</v>
      </c>
      <c r="F26" s="4">
        <v>18230</v>
      </c>
      <c r="G26" s="4">
        <v>733252</v>
      </c>
      <c r="H26" s="4">
        <v>2.5000000000000001E-2</v>
      </c>
      <c r="I26" s="4" t="s">
        <v>68</v>
      </c>
      <c r="L26" s="4" t="s">
        <v>84</v>
      </c>
      <c r="M26" s="8">
        <v>44397</v>
      </c>
      <c r="N26" s="4">
        <v>0.55303240740740744</v>
      </c>
      <c r="P26" s="4" t="s">
        <v>31</v>
      </c>
      <c r="Q26" s="4">
        <v>12.144529618078833</v>
      </c>
    </row>
    <row r="27" spans="1:17" x14ac:dyDescent="0.25">
      <c r="A27" s="4">
        <v>20</v>
      </c>
      <c r="B27" s="4" t="s">
        <v>85</v>
      </c>
      <c r="C27" s="4" t="s">
        <v>86</v>
      </c>
      <c r="D27" s="4" t="s">
        <v>28</v>
      </c>
      <c r="E27" s="4">
        <v>3.97</v>
      </c>
      <c r="F27" s="4">
        <v>118321</v>
      </c>
      <c r="G27" s="4">
        <v>586279</v>
      </c>
      <c r="H27" s="4">
        <v>0.20200000000000001</v>
      </c>
      <c r="I27" s="4" t="s">
        <v>68</v>
      </c>
      <c r="K27" s="4">
        <v>34.9</v>
      </c>
      <c r="L27" s="4" t="s">
        <v>87</v>
      </c>
      <c r="M27" s="8">
        <v>44397</v>
      </c>
      <c r="N27" s="4">
        <v>0.55836805555555558</v>
      </c>
      <c r="P27" s="4" t="s">
        <v>31</v>
      </c>
      <c r="Q27" s="4">
        <v>98.127799314076967</v>
      </c>
    </row>
    <row r="28" spans="1:17" x14ac:dyDescent="0.25">
      <c r="A28" s="4">
        <v>21</v>
      </c>
      <c r="B28" s="4" t="s">
        <v>88</v>
      </c>
      <c r="C28" s="4" t="s">
        <v>89</v>
      </c>
      <c r="D28" s="4" t="s">
        <v>28</v>
      </c>
      <c r="E28" s="4">
        <v>3.97</v>
      </c>
      <c r="F28" s="4">
        <v>140929</v>
      </c>
      <c r="G28" s="4">
        <v>625183</v>
      </c>
      <c r="H28" s="4">
        <v>0.22500000000000001</v>
      </c>
      <c r="I28" s="4" t="s">
        <v>68</v>
      </c>
      <c r="K28" s="4">
        <v>46.3</v>
      </c>
      <c r="L28" s="4" t="s">
        <v>90</v>
      </c>
      <c r="M28" s="8">
        <v>44397</v>
      </c>
      <c r="N28" s="4">
        <v>0.56370370370370371</v>
      </c>
      <c r="P28" s="4" t="s">
        <v>31</v>
      </c>
      <c r="Q28" s="4">
        <v>109.30076656270948</v>
      </c>
    </row>
    <row r="29" spans="1:17" x14ac:dyDescent="0.25">
      <c r="A29" s="4">
        <v>22</v>
      </c>
      <c r="B29" s="4" t="s">
        <v>91</v>
      </c>
      <c r="C29" s="4" t="s">
        <v>92</v>
      </c>
      <c r="D29" s="4" t="s">
        <v>28</v>
      </c>
      <c r="E29" s="4">
        <v>3.97</v>
      </c>
      <c r="F29" s="4">
        <v>137347</v>
      </c>
      <c r="G29" s="4">
        <v>596511</v>
      </c>
      <c r="H29" s="4">
        <v>0.23</v>
      </c>
      <c r="I29" s="4" t="s">
        <v>68</v>
      </c>
      <c r="K29" s="4">
        <v>48.7</v>
      </c>
      <c r="L29" s="4" t="s">
        <v>93</v>
      </c>
      <c r="M29" s="8">
        <v>44397</v>
      </c>
      <c r="N29" s="4">
        <v>0.56903935185185184</v>
      </c>
      <c r="P29" s="4" t="s">
        <v>31</v>
      </c>
      <c r="Q29" s="4">
        <v>111.72967248632526</v>
      </c>
    </row>
    <row r="30" spans="1:17" x14ac:dyDescent="0.25">
      <c r="A30" s="4">
        <v>23</v>
      </c>
      <c r="B30" s="4" t="s">
        <v>94</v>
      </c>
      <c r="C30" s="4" t="s">
        <v>95</v>
      </c>
      <c r="D30" s="4" t="s">
        <v>28</v>
      </c>
      <c r="E30" s="4">
        <v>3.97</v>
      </c>
      <c r="F30" s="4">
        <v>159078</v>
      </c>
      <c r="G30" s="4">
        <v>754197</v>
      </c>
      <c r="H30" s="4">
        <v>0.21099999999999999</v>
      </c>
      <c r="I30" s="4" t="s">
        <v>68</v>
      </c>
      <c r="K30" s="4">
        <v>39.299999999999997</v>
      </c>
      <c r="L30" s="4" t="s">
        <v>96</v>
      </c>
      <c r="M30" s="8">
        <v>44397</v>
      </c>
      <c r="N30" s="4">
        <v>0.57438657407407401</v>
      </c>
      <c r="P30" s="4" t="s">
        <v>31</v>
      </c>
      <c r="Q30" s="4">
        <v>102.49982997658533</v>
      </c>
    </row>
    <row r="31" spans="1:17" x14ac:dyDescent="0.25">
      <c r="A31" s="4">
        <v>24</v>
      </c>
      <c r="B31" s="4" t="s">
        <v>97</v>
      </c>
      <c r="C31" s="4" t="s">
        <v>98</v>
      </c>
      <c r="D31" s="4" t="s">
        <v>28</v>
      </c>
      <c r="E31" s="4">
        <v>3.97</v>
      </c>
      <c r="F31" s="4">
        <v>148768</v>
      </c>
      <c r="G31" s="4">
        <v>702451</v>
      </c>
      <c r="H31" s="4">
        <v>0.21199999999999999</v>
      </c>
      <c r="I31" s="4" t="s">
        <v>68</v>
      </c>
      <c r="K31" s="4">
        <v>39.700000000000003</v>
      </c>
      <c r="L31" s="4" t="s">
        <v>99</v>
      </c>
      <c r="M31" s="8">
        <v>44397</v>
      </c>
      <c r="N31" s="4">
        <v>0.5797106481481481</v>
      </c>
      <c r="P31" s="4" t="s">
        <v>31</v>
      </c>
      <c r="Q31" s="4">
        <v>102.98561116130848</v>
      </c>
    </row>
    <row r="32" spans="1:17" x14ac:dyDescent="0.25">
      <c r="A32" s="4">
        <v>25</v>
      </c>
      <c r="B32" s="4" t="s">
        <v>100</v>
      </c>
      <c r="C32" s="4" t="s">
        <v>101</v>
      </c>
      <c r="D32" s="4" t="s">
        <v>28</v>
      </c>
      <c r="E32" s="4">
        <v>3.97</v>
      </c>
      <c r="F32" s="4">
        <v>180336</v>
      </c>
      <c r="G32" s="4">
        <v>760233</v>
      </c>
      <c r="H32" s="4">
        <v>0.23699999999999999</v>
      </c>
      <c r="I32" s="4" t="s">
        <v>68</v>
      </c>
      <c r="K32" s="4">
        <v>52.1</v>
      </c>
      <c r="L32" s="4" t="s">
        <v>102</v>
      </c>
      <c r="M32" s="8">
        <v>44397</v>
      </c>
      <c r="N32" s="4">
        <v>0.58505787037037038</v>
      </c>
      <c r="P32" s="4" t="s">
        <v>31</v>
      </c>
      <c r="Q32" s="4">
        <v>115.13014077938732</v>
      </c>
    </row>
    <row r="33" spans="1:17" x14ac:dyDescent="0.25">
      <c r="A33" s="4">
        <v>26</v>
      </c>
      <c r="B33" s="4" t="s">
        <v>103</v>
      </c>
      <c r="C33" s="4" t="s">
        <v>104</v>
      </c>
      <c r="D33" s="4" t="s">
        <v>28</v>
      </c>
      <c r="E33" s="4">
        <v>3.97</v>
      </c>
      <c r="F33" s="4">
        <v>11702</v>
      </c>
      <c r="G33" s="4">
        <v>762274</v>
      </c>
      <c r="H33" s="4">
        <v>1.4999999999999999E-2</v>
      </c>
      <c r="I33" s="4" t="s">
        <v>68</v>
      </c>
      <c r="L33" s="4" t="s">
        <v>105</v>
      </c>
      <c r="M33" s="8">
        <v>44397</v>
      </c>
      <c r="N33" s="4">
        <v>0.59039351851851851</v>
      </c>
      <c r="P33" s="4" t="s">
        <v>31</v>
      </c>
      <c r="Q33" s="4">
        <v>7.2867177708472983</v>
      </c>
    </row>
    <row r="34" spans="1:17" x14ac:dyDescent="0.25">
      <c r="A34" s="4">
        <v>27</v>
      </c>
      <c r="B34" s="4" t="s">
        <v>106</v>
      </c>
      <c r="C34" s="4" t="s">
        <v>107</v>
      </c>
      <c r="D34" s="4" t="s">
        <v>28</v>
      </c>
      <c r="E34" s="4">
        <v>3.97</v>
      </c>
      <c r="F34" s="4">
        <v>10840</v>
      </c>
      <c r="G34" s="4">
        <v>687277</v>
      </c>
      <c r="H34" s="4">
        <v>1.6E-2</v>
      </c>
      <c r="I34" s="4" t="s">
        <v>68</v>
      </c>
      <c r="L34" s="4" t="s">
        <v>108</v>
      </c>
      <c r="M34" s="8">
        <v>44397</v>
      </c>
      <c r="N34" s="4">
        <v>0.59572916666666664</v>
      </c>
      <c r="P34" s="4" t="s">
        <v>31</v>
      </c>
      <c r="Q34" s="4">
        <v>7.7724989555704527</v>
      </c>
    </row>
    <row r="35" spans="1:17" x14ac:dyDescent="0.25">
      <c r="A35" s="4">
        <v>28</v>
      </c>
      <c r="B35" s="4" t="s">
        <v>109</v>
      </c>
      <c r="C35" s="4" t="s">
        <v>110</v>
      </c>
      <c r="D35" s="4" t="s">
        <v>28</v>
      </c>
      <c r="E35" s="4">
        <v>3.97</v>
      </c>
      <c r="F35" s="4">
        <v>9882</v>
      </c>
      <c r="G35" s="4">
        <v>613262</v>
      </c>
      <c r="H35" s="4">
        <v>1.6E-2</v>
      </c>
      <c r="I35" s="4" t="s">
        <v>68</v>
      </c>
      <c r="L35" s="4" t="s">
        <v>111</v>
      </c>
      <c r="M35" s="8">
        <v>44397</v>
      </c>
      <c r="N35" s="4">
        <v>0.60106481481481489</v>
      </c>
      <c r="P35" s="4" t="s">
        <v>31</v>
      </c>
      <c r="Q35" s="4">
        <v>7.7724989555704527</v>
      </c>
    </row>
    <row r="36" spans="1:17" x14ac:dyDescent="0.25">
      <c r="A36" s="4">
        <v>29</v>
      </c>
      <c r="B36" s="4" t="s">
        <v>112</v>
      </c>
      <c r="C36" s="4" t="s">
        <v>113</v>
      </c>
      <c r="D36" s="4" t="s">
        <v>28</v>
      </c>
      <c r="E36" s="4">
        <v>3.97</v>
      </c>
      <c r="F36" s="4">
        <v>14877</v>
      </c>
      <c r="G36" s="4">
        <v>699843</v>
      </c>
      <c r="H36" s="4">
        <v>2.1000000000000001E-2</v>
      </c>
      <c r="I36" s="4" t="s">
        <v>68</v>
      </c>
      <c r="L36" s="4" t="s">
        <v>114</v>
      </c>
      <c r="M36" s="8">
        <v>44397</v>
      </c>
      <c r="N36" s="4">
        <v>0.60640046296296302</v>
      </c>
      <c r="P36" s="4" t="s">
        <v>31</v>
      </c>
      <c r="Q36" s="4">
        <v>10.201404879186219</v>
      </c>
    </row>
    <row r="37" spans="1:17" x14ac:dyDescent="0.25">
      <c r="A37" s="4">
        <v>30</v>
      </c>
      <c r="B37" s="4" t="s">
        <v>115</v>
      </c>
      <c r="C37" s="4" t="s">
        <v>116</v>
      </c>
      <c r="D37" s="4" t="s">
        <v>28</v>
      </c>
      <c r="E37" s="4">
        <v>3.97</v>
      </c>
      <c r="F37" s="4">
        <v>12266</v>
      </c>
      <c r="G37" s="4">
        <v>534134</v>
      </c>
      <c r="H37" s="4">
        <v>2.3E-2</v>
      </c>
      <c r="I37" s="4" t="s">
        <v>68</v>
      </c>
      <c r="L37" s="4" t="s">
        <v>117</v>
      </c>
      <c r="M37" s="8">
        <v>44397</v>
      </c>
      <c r="N37" s="4">
        <v>0.61173611111111115</v>
      </c>
      <c r="P37" s="4" t="s">
        <v>31</v>
      </c>
      <c r="Q37" s="4">
        <v>11.172967248632524</v>
      </c>
    </row>
    <row r="38" spans="1:17" x14ac:dyDescent="0.25">
      <c r="A38" s="4">
        <v>31</v>
      </c>
      <c r="B38" s="4" t="s">
        <v>118</v>
      </c>
      <c r="C38" s="4" t="s">
        <v>119</v>
      </c>
      <c r="D38" s="4" t="s">
        <v>28</v>
      </c>
      <c r="E38" s="4">
        <v>3.97</v>
      </c>
      <c r="F38" s="4">
        <v>11534</v>
      </c>
      <c r="G38" s="4">
        <v>620423</v>
      </c>
      <c r="H38" s="4">
        <v>1.9E-2</v>
      </c>
      <c r="I38" s="4" t="s">
        <v>68</v>
      </c>
      <c r="L38" s="4" t="s">
        <v>120</v>
      </c>
      <c r="M38" s="8">
        <v>44397</v>
      </c>
      <c r="N38" s="4">
        <v>0.61707175925925928</v>
      </c>
      <c r="P38" s="4" t="s">
        <v>31</v>
      </c>
      <c r="Q38" s="4">
        <v>9.2298425097399122</v>
      </c>
    </row>
    <row r="39" spans="1:17" x14ac:dyDescent="0.25">
      <c r="A39" s="4">
        <v>32</v>
      </c>
      <c r="B39" s="4" t="s">
        <v>121</v>
      </c>
      <c r="C39" s="4" t="s">
        <v>27</v>
      </c>
      <c r="D39" s="4" t="s">
        <v>28</v>
      </c>
      <c r="I39" s="4" t="s">
        <v>29</v>
      </c>
      <c r="L39" s="4" t="s">
        <v>30</v>
      </c>
      <c r="M39" s="8">
        <v>44397</v>
      </c>
      <c r="N39" s="4">
        <v>0.62240740740740741</v>
      </c>
      <c r="P39" s="4" t="s">
        <v>31</v>
      </c>
      <c r="Q39" s="4">
        <v>0</v>
      </c>
    </row>
    <row r="40" spans="1:17" x14ac:dyDescent="0.25">
      <c r="A40" s="4">
        <v>33</v>
      </c>
      <c r="B40" s="4" t="s">
        <v>122</v>
      </c>
      <c r="C40" s="4" t="s">
        <v>27</v>
      </c>
      <c r="D40" s="4" t="s">
        <v>28</v>
      </c>
      <c r="I40" s="4" t="s">
        <v>29</v>
      </c>
      <c r="L40" s="4" t="s">
        <v>30</v>
      </c>
      <c r="M40" s="8">
        <v>44397</v>
      </c>
      <c r="N40" s="4">
        <v>0.62775462962962958</v>
      </c>
      <c r="P40" s="4" t="s">
        <v>31</v>
      </c>
      <c r="Q40" s="4">
        <v>0</v>
      </c>
    </row>
    <row r="41" spans="1:17" x14ac:dyDescent="0.25">
      <c r="M41" s="8"/>
    </row>
    <row r="42" spans="1:17" x14ac:dyDescent="0.25">
      <c r="M42" s="8"/>
    </row>
    <row r="43" spans="1:17" x14ac:dyDescent="0.25">
      <c r="A43" s="7" t="s">
        <v>123</v>
      </c>
      <c r="M43" s="8"/>
    </row>
    <row r="44" spans="1:17" x14ac:dyDescent="0.25">
      <c r="A44" s="4" t="s">
        <v>9</v>
      </c>
      <c r="B44" s="4">
        <v>2.1708399999999998E-3</v>
      </c>
      <c r="M44" s="8"/>
    </row>
    <row r="45" spans="1:17" x14ac:dyDescent="0.25">
      <c r="B45" s="4" t="s">
        <v>10</v>
      </c>
      <c r="C45" s="4" t="s">
        <v>11</v>
      </c>
      <c r="D45" s="4" t="s">
        <v>12</v>
      </c>
      <c r="E45" s="4" t="s">
        <v>13</v>
      </c>
      <c r="F45" s="4" t="s">
        <v>14</v>
      </c>
      <c r="G45" s="4" t="s">
        <v>15</v>
      </c>
      <c r="H45" s="4" t="s">
        <v>16</v>
      </c>
      <c r="I45" s="4" t="s">
        <v>17</v>
      </c>
      <c r="J45" s="4" t="s">
        <v>18</v>
      </c>
      <c r="K45" s="4" t="s">
        <v>19</v>
      </c>
      <c r="L45" s="4" t="s">
        <v>20</v>
      </c>
      <c r="M45" s="8" t="s">
        <v>21</v>
      </c>
      <c r="N45" s="4" t="s">
        <v>22</v>
      </c>
      <c r="O45" s="4" t="s">
        <v>23</v>
      </c>
      <c r="P45" s="4" t="s">
        <v>24</v>
      </c>
      <c r="Q45" s="4" t="s">
        <v>124</v>
      </c>
    </row>
    <row r="46" spans="1:17" x14ac:dyDescent="0.25">
      <c r="A46" s="4">
        <v>1</v>
      </c>
      <c r="B46" s="4" t="s">
        <v>26</v>
      </c>
      <c r="C46" s="4" t="s">
        <v>27</v>
      </c>
      <c r="D46" s="4" t="s">
        <v>125</v>
      </c>
      <c r="I46" s="4" t="s">
        <v>29</v>
      </c>
      <c r="L46" s="4" t="s">
        <v>30</v>
      </c>
      <c r="M46" s="8">
        <v>44397</v>
      </c>
      <c r="N46" s="4">
        <v>0.45693287037037034</v>
      </c>
      <c r="P46" s="4" t="s">
        <v>31</v>
      </c>
      <c r="Q46" s="4">
        <v>0</v>
      </c>
    </row>
    <row r="47" spans="1:17" x14ac:dyDescent="0.25">
      <c r="A47" s="4">
        <v>2</v>
      </c>
      <c r="B47" s="4" t="s">
        <v>32</v>
      </c>
      <c r="C47" s="4" t="s">
        <v>33</v>
      </c>
      <c r="D47" s="4" t="s">
        <v>125</v>
      </c>
      <c r="E47" s="4">
        <v>4.4800000000000004</v>
      </c>
      <c r="F47" s="4">
        <v>31302</v>
      </c>
      <c r="G47" s="4">
        <v>137697</v>
      </c>
      <c r="H47" s="4">
        <v>0.22700000000000001</v>
      </c>
      <c r="I47" s="4" t="s">
        <v>34</v>
      </c>
      <c r="J47" s="4">
        <v>0</v>
      </c>
      <c r="L47" s="4" t="s">
        <v>35</v>
      </c>
      <c r="M47" s="8">
        <v>44397</v>
      </c>
      <c r="N47" s="4">
        <v>0.46231481481481485</v>
      </c>
      <c r="P47" s="4" t="s">
        <v>31</v>
      </c>
      <c r="Q47" s="4">
        <v>104.5678170662048</v>
      </c>
    </row>
    <row r="48" spans="1:17" x14ac:dyDescent="0.25">
      <c r="A48" s="4">
        <v>3</v>
      </c>
      <c r="B48" s="4" t="s">
        <v>36</v>
      </c>
      <c r="C48" s="4" t="s">
        <v>37</v>
      </c>
      <c r="D48" s="4" t="s">
        <v>125</v>
      </c>
      <c r="E48" s="4">
        <v>4.49</v>
      </c>
      <c r="F48" s="4">
        <v>58987</v>
      </c>
      <c r="G48" s="4">
        <v>138789</v>
      </c>
      <c r="H48" s="4">
        <v>0.42499999999999999</v>
      </c>
      <c r="I48" s="4" t="s">
        <v>34</v>
      </c>
      <c r="J48" s="4">
        <v>78</v>
      </c>
      <c r="K48" s="4">
        <v>81.599999999999994</v>
      </c>
      <c r="L48" s="4" t="s">
        <v>38</v>
      </c>
      <c r="M48" s="8">
        <v>44397</v>
      </c>
      <c r="N48" s="4">
        <v>0.46765046296296298</v>
      </c>
      <c r="O48" s="4">
        <v>4.7</v>
      </c>
      <c r="P48" s="4" t="s">
        <v>31</v>
      </c>
      <c r="Q48" s="4">
        <v>195.77675001381954</v>
      </c>
    </row>
    <row r="49" spans="1:17" x14ac:dyDescent="0.25">
      <c r="A49" s="4">
        <v>4</v>
      </c>
      <c r="B49" s="4" t="s">
        <v>39</v>
      </c>
      <c r="C49" s="4" t="s">
        <v>40</v>
      </c>
      <c r="D49" s="4" t="s">
        <v>125</v>
      </c>
      <c r="E49" s="4">
        <v>4.49</v>
      </c>
      <c r="F49" s="4">
        <v>64835</v>
      </c>
      <c r="G49" s="4">
        <v>110899</v>
      </c>
      <c r="H49" s="4">
        <v>0.58499999999999996</v>
      </c>
      <c r="I49" s="4" t="s">
        <v>34</v>
      </c>
      <c r="J49" s="4">
        <v>156</v>
      </c>
      <c r="K49" s="4">
        <v>155.19999999999999</v>
      </c>
      <c r="L49" s="4" t="s">
        <v>41</v>
      </c>
      <c r="M49" s="8">
        <v>44397</v>
      </c>
      <c r="N49" s="4">
        <v>0.47298611111111111</v>
      </c>
      <c r="O49" s="4">
        <v>-0.5</v>
      </c>
      <c r="P49" s="4" t="s">
        <v>31</v>
      </c>
      <c r="Q49" s="4">
        <v>269.4809382543163</v>
      </c>
    </row>
    <row r="50" spans="1:17" x14ac:dyDescent="0.25">
      <c r="A50" s="4">
        <v>5</v>
      </c>
      <c r="B50" s="4" t="s">
        <v>42</v>
      </c>
      <c r="C50" s="4" t="s">
        <v>43</v>
      </c>
      <c r="D50" s="4" t="s">
        <v>125</v>
      </c>
      <c r="E50" s="4">
        <v>4.49</v>
      </c>
      <c r="F50" s="4">
        <v>24268</v>
      </c>
      <c r="G50" s="4">
        <v>24534</v>
      </c>
      <c r="H50" s="4">
        <v>0.98899999999999999</v>
      </c>
      <c r="I50" s="4" t="s">
        <v>34</v>
      </c>
      <c r="J50" s="4">
        <v>312</v>
      </c>
      <c r="K50" s="4">
        <v>341.5</v>
      </c>
      <c r="L50" s="4" t="s">
        <v>44</v>
      </c>
      <c r="M50" s="8">
        <v>44397</v>
      </c>
      <c r="N50" s="4">
        <v>0.47832175925925924</v>
      </c>
      <c r="O50" s="4">
        <v>9.5</v>
      </c>
      <c r="P50" s="4" t="s">
        <v>31</v>
      </c>
      <c r="Q50" s="4">
        <v>455.58401356157066</v>
      </c>
    </row>
    <row r="51" spans="1:17" x14ac:dyDescent="0.25">
      <c r="A51" s="4">
        <v>6</v>
      </c>
      <c r="B51" s="4" t="s">
        <v>45</v>
      </c>
      <c r="C51" s="4" t="s">
        <v>46</v>
      </c>
      <c r="D51" s="4" t="s">
        <v>125</v>
      </c>
      <c r="E51" s="4">
        <v>4.5</v>
      </c>
      <c r="F51" s="4">
        <v>177048</v>
      </c>
      <c r="G51" s="4">
        <v>108329</v>
      </c>
      <c r="H51" s="4">
        <v>1.6339999999999999</v>
      </c>
      <c r="I51" s="4" t="s">
        <v>34</v>
      </c>
      <c r="J51" s="4">
        <v>625</v>
      </c>
      <c r="K51" s="4">
        <v>638.70000000000005</v>
      </c>
      <c r="L51" s="4" t="s">
        <v>47</v>
      </c>
      <c r="M51" s="8">
        <v>44397</v>
      </c>
      <c r="N51" s="4">
        <v>0.48366898148148146</v>
      </c>
      <c r="O51" s="4">
        <v>2.2000000000000002</v>
      </c>
      <c r="P51" s="4" t="s">
        <v>31</v>
      </c>
      <c r="Q51" s="4">
        <v>752.70402240607325</v>
      </c>
    </row>
    <row r="52" spans="1:17" x14ac:dyDescent="0.25">
      <c r="A52" s="4">
        <v>7</v>
      </c>
      <c r="B52" s="4" t="s">
        <v>48</v>
      </c>
      <c r="C52" s="4" t="s">
        <v>49</v>
      </c>
      <c r="D52" s="4" t="s">
        <v>125</v>
      </c>
      <c r="E52" s="4">
        <v>4.49</v>
      </c>
      <c r="F52" s="4">
        <v>83275</v>
      </c>
      <c r="G52" s="4">
        <v>29102</v>
      </c>
      <c r="H52" s="4">
        <v>2.8610000000000002</v>
      </c>
      <c r="I52" s="4" t="s">
        <v>34</v>
      </c>
      <c r="J52" s="4">
        <v>1250</v>
      </c>
      <c r="K52" s="4">
        <v>1204</v>
      </c>
      <c r="L52" s="4" t="s">
        <v>50</v>
      </c>
      <c r="M52" s="8">
        <v>44397</v>
      </c>
      <c r="N52" s="4">
        <v>0.48900462962962959</v>
      </c>
      <c r="O52" s="4">
        <v>-3.7</v>
      </c>
      <c r="P52" s="4" t="s">
        <v>31</v>
      </c>
      <c r="Q52" s="4">
        <v>1317.9230159753829</v>
      </c>
    </row>
    <row r="53" spans="1:17" x14ac:dyDescent="0.25">
      <c r="A53" s="4">
        <v>8</v>
      </c>
      <c r="B53" s="4" t="s">
        <v>51</v>
      </c>
      <c r="C53" s="4" t="s">
        <v>52</v>
      </c>
      <c r="D53" s="4" t="s">
        <v>125</v>
      </c>
      <c r="E53" s="4">
        <v>4.5</v>
      </c>
      <c r="F53" s="4">
        <v>573411</v>
      </c>
      <c r="G53" s="4">
        <v>129838</v>
      </c>
      <c r="H53" s="4">
        <v>4.4160000000000004</v>
      </c>
      <c r="I53" s="4" t="s">
        <v>34</v>
      </c>
      <c r="J53" s="4">
        <v>2500</v>
      </c>
      <c r="K53" s="4">
        <v>1920.2</v>
      </c>
      <c r="L53" s="4" t="s">
        <v>53</v>
      </c>
      <c r="M53" s="8">
        <v>44397</v>
      </c>
      <c r="N53" s="4">
        <v>0.49434027777777773</v>
      </c>
      <c r="O53" s="4">
        <v>-23.2</v>
      </c>
      <c r="P53" s="4" t="s">
        <v>63</v>
      </c>
      <c r="Q53" s="4">
        <v>2034.235595437711</v>
      </c>
    </row>
    <row r="54" spans="1:17" x14ac:dyDescent="0.25">
      <c r="A54" s="4">
        <v>9</v>
      </c>
      <c r="B54" s="4" t="s">
        <v>54</v>
      </c>
      <c r="C54" s="4" t="s">
        <v>55</v>
      </c>
      <c r="D54" s="4" t="s">
        <v>125</v>
      </c>
      <c r="E54" s="4">
        <v>4.5</v>
      </c>
      <c r="F54" s="4">
        <v>879227</v>
      </c>
      <c r="G54" s="4">
        <v>113814</v>
      </c>
      <c r="H54" s="4">
        <v>7.7249999999999996</v>
      </c>
      <c r="I54" s="4" t="s">
        <v>34</v>
      </c>
      <c r="J54" s="4">
        <v>5000</v>
      </c>
      <c r="K54" s="4">
        <v>3444.4</v>
      </c>
      <c r="L54" s="4" t="s">
        <v>56</v>
      </c>
      <c r="M54" s="8">
        <v>44397</v>
      </c>
      <c r="N54" s="4">
        <v>0.49968750000000001</v>
      </c>
      <c r="O54" s="4">
        <v>-31.1</v>
      </c>
      <c r="P54" s="4" t="s">
        <v>63</v>
      </c>
      <c r="Q54" s="4">
        <v>3558.5303384864847</v>
      </c>
    </row>
    <row r="55" spans="1:17" x14ac:dyDescent="0.25">
      <c r="A55" s="4">
        <v>10</v>
      </c>
      <c r="B55" s="4" t="s">
        <v>57</v>
      </c>
      <c r="C55" s="4" t="s">
        <v>58</v>
      </c>
      <c r="D55" s="4" t="s">
        <v>125</v>
      </c>
      <c r="E55" s="4">
        <v>4.5</v>
      </c>
      <c r="F55" s="4">
        <v>1207875</v>
      </c>
      <c r="G55" s="4">
        <v>101811</v>
      </c>
      <c r="H55" s="4">
        <v>11.864000000000001</v>
      </c>
      <c r="I55" s="4" t="s">
        <v>34</v>
      </c>
      <c r="J55" s="4">
        <v>10000</v>
      </c>
      <c r="K55" s="4">
        <v>5350.9</v>
      </c>
      <c r="L55" s="4" t="s">
        <v>59</v>
      </c>
      <c r="M55" s="8">
        <v>44397</v>
      </c>
      <c r="N55" s="4">
        <v>0.50502314814814808</v>
      </c>
      <c r="O55" s="4">
        <v>-46.5</v>
      </c>
      <c r="P55" s="4" t="s">
        <v>63</v>
      </c>
      <c r="Q55" s="4">
        <v>5465.1655580328361</v>
      </c>
    </row>
    <row r="56" spans="1:17" x14ac:dyDescent="0.25">
      <c r="A56" s="4">
        <v>11</v>
      </c>
      <c r="B56" s="4" t="s">
        <v>60</v>
      </c>
      <c r="C56" s="4" t="s">
        <v>61</v>
      </c>
      <c r="D56" s="4" t="s">
        <v>125</v>
      </c>
      <c r="E56" s="4">
        <v>4.5</v>
      </c>
      <c r="F56" s="4">
        <v>1551719</v>
      </c>
      <c r="G56" s="4">
        <v>89644</v>
      </c>
      <c r="H56" s="4">
        <v>17.309999999999999</v>
      </c>
      <c r="I56" s="4" t="s">
        <v>34</v>
      </c>
      <c r="J56" s="4">
        <v>20000</v>
      </c>
      <c r="K56" s="4">
        <v>7859.6</v>
      </c>
      <c r="L56" s="4" t="s">
        <v>62</v>
      </c>
      <c r="M56" s="8">
        <v>44397</v>
      </c>
      <c r="N56" s="4">
        <v>0.51035879629629632</v>
      </c>
      <c r="O56" s="4">
        <v>-60.7</v>
      </c>
      <c r="P56" s="4" t="s">
        <v>63</v>
      </c>
      <c r="Q56" s="4">
        <v>7973.8718652687439</v>
      </c>
    </row>
    <row r="57" spans="1:17" x14ac:dyDescent="0.25">
      <c r="A57" s="4">
        <v>12</v>
      </c>
      <c r="B57" s="4" t="s">
        <v>64</v>
      </c>
      <c r="C57" s="4" t="s">
        <v>27</v>
      </c>
      <c r="D57" s="4" t="s">
        <v>125</v>
      </c>
      <c r="E57" s="4">
        <v>4.5</v>
      </c>
      <c r="F57" s="4">
        <v>4374</v>
      </c>
      <c r="I57" s="4" t="s">
        <v>29</v>
      </c>
      <c r="L57" s="4" t="s">
        <v>30</v>
      </c>
      <c r="M57" s="8">
        <v>44397</v>
      </c>
      <c r="N57" s="4">
        <v>0.51568287037037031</v>
      </c>
      <c r="P57" s="4" t="s">
        <v>31</v>
      </c>
      <c r="Q57" s="4">
        <v>0</v>
      </c>
    </row>
    <row r="58" spans="1:17" x14ac:dyDescent="0.25">
      <c r="A58" s="4">
        <v>13</v>
      </c>
      <c r="B58" s="4" t="s">
        <v>65</v>
      </c>
      <c r="C58" s="4" t="s">
        <v>27</v>
      </c>
      <c r="D58" s="4" t="s">
        <v>125</v>
      </c>
      <c r="E58" s="4">
        <v>4.5</v>
      </c>
      <c r="F58" s="4">
        <v>1842</v>
      </c>
      <c r="I58" s="4" t="s">
        <v>29</v>
      </c>
      <c r="L58" s="4" t="s">
        <v>30</v>
      </c>
      <c r="M58" s="8">
        <v>44397</v>
      </c>
      <c r="N58" s="4">
        <v>0.52103009259259259</v>
      </c>
      <c r="P58" s="4" t="s">
        <v>31</v>
      </c>
      <c r="Q58" s="4">
        <v>0</v>
      </c>
    </row>
    <row r="59" spans="1:17" x14ac:dyDescent="0.25">
      <c r="A59" s="4">
        <v>14</v>
      </c>
      <c r="B59" s="4" t="s">
        <v>66</v>
      </c>
      <c r="C59" s="4" t="s">
        <v>67</v>
      </c>
      <c r="D59" s="4" t="s">
        <v>125</v>
      </c>
      <c r="E59" s="4">
        <v>4.49</v>
      </c>
      <c r="F59" s="4">
        <v>42973</v>
      </c>
      <c r="G59" s="4">
        <v>173881</v>
      </c>
      <c r="H59" s="4">
        <v>0.247</v>
      </c>
      <c r="I59" s="4" t="s">
        <v>68</v>
      </c>
      <c r="L59" s="4" t="s">
        <v>69</v>
      </c>
      <c r="M59" s="8">
        <v>44397</v>
      </c>
      <c r="N59" s="4">
        <v>0.52636574074074072</v>
      </c>
      <c r="P59" s="4" t="s">
        <v>31</v>
      </c>
      <c r="Q59" s="4">
        <v>113.78084059626688</v>
      </c>
    </row>
    <row r="60" spans="1:17" x14ac:dyDescent="0.25">
      <c r="A60" s="4">
        <v>15</v>
      </c>
      <c r="B60" s="4" t="s">
        <v>70</v>
      </c>
      <c r="C60" s="4" t="s">
        <v>71</v>
      </c>
      <c r="D60" s="4" t="s">
        <v>125</v>
      </c>
      <c r="E60" s="4">
        <v>4.5</v>
      </c>
      <c r="F60" s="4">
        <v>43442</v>
      </c>
      <c r="G60" s="4">
        <v>168246</v>
      </c>
      <c r="H60" s="4">
        <v>0.25800000000000001</v>
      </c>
      <c r="I60" s="4" t="s">
        <v>68</v>
      </c>
      <c r="K60" s="4">
        <v>4.8</v>
      </c>
      <c r="L60" s="4" t="s">
        <v>72</v>
      </c>
      <c r="M60" s="8">
        <v>44397</v>
      </c>
      <c r="N60" s="4">
        <v>0.53170138888888896</v>
      </c>
      <c r="P60" s="4" t="s">
        <v>31</v>
      </c>
      <c r="Q60" s="4">
        <v>118.84800353780105</v>
      </c>
    </row>
    <row r="61" spans="1:17" x14ac:dyDescent="0.25">
      <c r="A61" s="4">
        <v>16</v>
      </c>
      <c r="B61" s="4" t="s">
        <v>73</v>
      </c>
      <c r="C61" s="4" t="s">
        <v>74</v>
      </c>
      <c r="D61" s="4" t="s">
        <v>125</v>
      </c>
      <c r="E61" s="4">
        <v>4.5</v>
      </c>
      <c r="F61" s="4">
        <v>44803</v>
      </c>
      <c r="G61" s="4">
        <v>156389</v>
      </c>
      <c r="H61" s="4">
        <v>0.28599999999999998</v>
      </c>
      <c r="I61" s="4" t="s">
        <v>68</v>
      </c>
      <c r="K61" s="4">
        <v>17.8</v>
      </c>
      <c r="L61" s="4" t="s">
        <v>75</v>
      </c>
      <c r="M61" s="8">
        <v>44397</v>
      </c>
      <c r="N61" s="4">
        <v>0.53702546296296294</v>
      </c>
      <c r="P61" s="4" t="s">
        <v>31</v>
      </c>
      <c r="Q61" s="4">
        <v>131.74623647988795</v>
      </c>
    </row>
    <row r="62" spans="1:17" x14ac:dyDescent="0.25">
      <c r="A62" s="4">
        <v>17</v>
      </c>
      <c r="B62" s="4" t="s">
        <v>76</v>
      </c>
      <c r="C62" s="4" t="s">
        <v>77</v>
      </c>
      <c r="D62" s="4" t="s">
        <v>125</v>
      </c>
      <c r="E62" s="4">
        <v>4.5</v>
      </c>
      <c r="F62" s="4">
        <v>29817</v>
      </c>
      <c r="G62" s="4">
        <v>140880</v>
      </c>
      <c r="H62" s="4">
        <v>0.21199999999999999</v>
      </c>
      <c r="I62" s="4" t="s">
        <v>68</v>
      </c>
      <c r="L62" s="4" t="s">
        <v>78</v>
      </c>
      <c r="M62" s="8">
        <v>44397</v>
      </c>
      <c r="N62" s="4">
        <v>0.54236111111111118</v>
      </c>
      <c r="P62" s="4" t="s">
        <v>31</v>
      </c>
      <c r="Q62" s="4">
        <v>97.658049418658223</v>
      </c>
    </row>
    <row r="63" spans="1:17" x14ac:dyDescent="0.25">
      <c r="A63" s="4">
        <v>18</v>
      </c>
      <c r="B63" s="4" t="s">
        <v>79</v>
      </c>
      <c r="C63" s="4" t="s">
        <v>80</v>
      </c>
      <c r="D63" s="4" t="s">
        <v>125</v>
      </c>
      <c r="E63" s="4">
        <v>4.5</v>
      </c>
      <c r="F63" s="4">
        <v>50837</v>
      </c>
      <c r="G63" s="4">
        <v>166902</v>
      </c>
      <c r="H63" s="4">
        <v>0.30499999999999999</v>
      </c>
      <c r="I63" s="4" t="s">
        <v>68</v>
      </c>
      <c r="K63" s="4">
        <v>26.2</v>
      </c>
      <c r="L63" s="4" t="s">
        <v>81</v>
      </c>
      <c r="M63" s="8">
        <v>44397</v>
      </c>
      <c r="N63" s="4">
        <v>0.54769675925925931</v>
      </c>
      <c r="P63" s="4" t="s">
        <v>31</v>
      </c>
      <c r="Q63" s="4">
        <v>140.49860883344698</v>
      </c>
    </row>
    <row r="64" spans="1:17" x14ac:dyDescent="0.25">
      <c r="A64" s="4">
        <v>19</v>
      </c>
      <c r="B64" s="4" t="s">
        <v>82</v>
      </c>
      <c r="C64" s="4" t="s">
        <v>83</v>
      </c>
      <c r="D64" s="4" t="s">
        <v>125</v>
      </c>
      <c r="E64" s="4">
        <v>4.5</v>
      </c>
      <c r="F64" s="4">
        <v>30917</v>
      </c>
      <c r="G64" s="4">
        <v>180137</v>
      </c>
      <c r="H64" s="4">
        <v>0.17199999999999999</v>
      </c>
      <c r="I64" s="4" t="s">
        <v>68</v>
      </c>
      <c r="L64" s="4" t="s">
        <v>84</v>
      </c>
      <c r="M64" s="8">
        <v>44397</v>
      </c>
      <c r="N64" s="4">
        <v>0.55303240740740744</v>
      </c>
      <c r="P64" s="4" t="s">
        <v>31</v>
      </c>
      <c r="Q64" s="4">
        <v>79.232002358534018</v>
      </c>
    </row>
    <row r="65" spans="1:17" x14ac:dyDescent="0.25">
      <c r="A65" s="4">
        <v>20</v>
      </c>
      <c r="B65" s="4" t="s">
        <v>85</v>
      </c>
      <c r="C65" s="4" t="s">
        <v>86</v>
      </c>
      <c r="D65" s="4" t="s">
        <v>125</v>
      </c>
      <c r="E65" s="4">
        <v>4.5</v>
      </c>
      <c r="F65" s="4">
        <v>7525</v>
      </c>
      <c r="G65" s="4">
        <v>146156</v>
      </c>
      <c r="H65" s="4">
        <v>5.0999999999999997E-2</v>
      </c>
      <c r="I65" s="4" t="s">
        <v>68</v>
      </c>
      <c r="L65" s="4" t="s">
        <v>87</v>
      </c>
      <c r="M65" s="8">
        <v>44397</v>
      </c>
      <c r="N65" s="4">
        <v>0.55836805555555558</v>
      </c>
      <c r="P65" s="4" t="s">
        <v>31</v>
      </c>
      <c r="Q65" s="4">
        <v>23.493210001658344</v>
      </c>
    </row>
    <row r="66" spans="1:17" x14ac:dyDescent="0.25">
      <c r="A66" s="4">
        <v>21</v>
      </c>
      <c r="B66" s="4" t="s">
        <v>88</v>
      </c>
      <c r="C66" s="4" t="s">
        <v>89</v>
      </c>
      <c r="D66" s="4" t="s">
        <v>125</v>
      </c>
      <c r="E66" s="4">
        <v>4.5</v>
      </c>
      <c r="F66" s="4">
        <v>8500</v>
      </c>
      <c r="G66" s="4">
        <v>154090</v>
      </c>
      <c r="H66" s="4">
        <v>5.5E-2</v>
      </c>
      <c r="I66" s="4" t="s">
        <v>68</v>
      </c>
      <c r="L66" s="4" t="s">
        <v>90</v>
      </c>
      <c r="M66" s="8">
        <v>44397</v>
      </c>
      <c r="N66" s="4">
        <v>0.56370370370370371</v>
      </c>
      <c r="P66" s="4" t="s">
        <v>31</v>
      </c>
      <c r="Q66" s="4">
        <v>25.335814707670764</v>
      </c>
    </row>
    <row r="67" spans="1:17" x14ac:dyDescent="0.25">
      <c r="A67" s="4">
        <v>22</v>
      </c>
      <c r="B67" s="4" t="s">
        <v>91</v>
      </c>
      <c r="C67" s="4" t="s">
        <v>92</v>
      </c>
      <c r="D67" s="4" t="s">
        <v>125</v>
      </c>
      <c r="E67" s="4">
        <v>4.5</v>
      </c>
      <c r="F67" s="4">
        <v>9488</v>
      </c>
      <c r="G67" s="4">
        <v>147584</v>
      </c>
      <c r="H67" s="4">
        <v>6.4000000000000001E-2</v>
      </c>
      <c r="I67" s="4" t="s">
        <v>68</v>
      </c>
      <c r="L67" s="4" t="s">
        <v>93</v>
      </c>
      <c r="M67" s="8">
        <v>44397</v>
      </c>
      <c r="N67" s="4">
        <v>0.56903935185185184</v>
      </c>
      <c r="P67" s="4" t="s">
        <v>31</v>
      </c>
      <c r="Q67" s="4">
        <v>29.481675296198709</v>
      </c>
    </row>
    <row r="68" spans="1:17" x14ac:dyDescent="0.25">
      <c r="A68" s="4">
        <v>23</v>
      </c>
      <c r="B68" s="4" t="s">
        <v>94</v>
      </c>
      <c r="C68" s="4" t="s">
        <v>95</v>
      </c>
      <c r="D68" s="4" t="s">
        <v>125</v>
      </c>
      <c r="E68" s="4">
        <v>4.5</v>
      </c>
      <c r="F68" s="4">
        <v>11309</v>
      </c>
      <c r="G68" s="4">
        <v>183332</v>
      </c>
      <c r="H68" s="4">
        <v>6.2E-2</v>
      </c>
      <c r="I68" s="4" t="s">
        <v>68</v>
      </c>
      <c r="L68" s="4" t="s">
        <v>96</v>
      </c>
      <c r="M68" s="8">
        <v>44397</v>
      </c>
      <c r="N68" s="4">
        <v>0.57438657407407401</v>
      </c>
      <c r="P68" s="4" t="s">
        <v>31</v>
      </c>
      <c r="Q68" s="4">
        <v>28.560372943192498</v>
      </c>
    </row>
    <row r="69" spans="1:17" x14ac:dyDescent="0.25">
      <c r="A69" s="4">
        <v>24</v>
      </c>
      <c r="B69" s="4" t="s">
        <v>97</v>
      </c>
      <c r="C69" s="4" t="s">
        <v>98</v>
      </c>
      <c r="D69" s="4" t="s">
        <v>125</v>
      </c>
      <c r="E69" s="4">
        <v>4.5</v>
      </c>
      <c r="F69" s="4">
        <v>10155</v>
      </c>
      <c r="G69" s="4">
        <v>170187</v>
      </c>
      <c r="H69" s="4">
        <v>0.06</v>
      </c>
      <c r="I69" s="4" t="s">
        <v>68</v>
      </c>
      <c r="L69" s="4" t="s">
        <v>99</v>
      </c>
      <c r="M69" s="8">
        <v>44397</v>
      </c>
      <c r="N69" s="4">
        <v>0.5797106481481481</v>
      </c>
      <c r="P69" s="4" t="s">
        <v>31</v>
      </c>
      <c r="Q69" s="4">
        <v>27.639070590186289</v>
      </c>
    </row>
    <row r="70" spans="1:17" x14ac:dyDescent="0.25">
      <c r="A70" s="4">
        <v>25</v>
      </c>
      <c r="B70" s="4" t="s">
        <v>100</v>
      </c>
      <c r="C70" s="4" t="s">
        <v>101</v>
      </c>
      <c r="D70" s="4" t="s">
        <v>125</v>
      </c>
      <c r="E70" s="4">
        <v>4.5</v>
      </c>
      <c r="F70" s="4">
        <v>10138</v>
      </c>
      <c r="G70" s="4">
        <v>190618</v>
      </c>
      <c r="H70" s="4">
        <v>5.2999999999999999E-2</v>
      </c>
      <c r="I70" s="4" t="s">
        <v>68</v>
      </c>
      <c r="L70" s="4" t="s">
        <v>102</v>
      </c>
      <c r="M70" s="8">
        <v>44397</v>
      </c>
      <c r="N70" s="4">
        <v>0.58505787037037038</v>
      </c>
      <c r="P70" s="4" t="s">
        <v>31</v>
      </c>
      <c r="Q70" s="4">
        <v>24.414512354664556</v>
      </c>
    </row>
    <row r="71" spans="1:17" x14ac:dyDescent="0.25">
      <c r="A71" s="4">
        <v>26</v>
      </c>
      <c r="B71" s="4" t="s">
        <v>103</v>
      </c>
      <c r="C71" s="4" t="s">
        <v>104</v>
      </c>
      <c r="D71" s="4" t="s">
        <v>125</v>
      </c>
      <c r="E71" s="4">
        <v>4.5</v>
      </c>
      <c r="F71" s="4">
        <v>38056</v>
      </c>
      <c r="G71" s="4">
        <v>181599</v>
      </c>
      <c r="H71" s="4">
        <v>0.21</v>
      </c>
      <c r="I71" s="4" t="s">
        <v>68</v>
      </c>
      <c r="L71" s="4" t="s">
        <v>105</v>
      </c>
      <c r="M71" s="8">
        <v>44397</v>
      </c>
      <c r="N71" s="4">
        <v>0.59039351851851851</v>
      </c>
      <c r="P71" s="4" t="s">
        <v>31</v>
      </c>
      <c r="Q71" s="4">
        <v>96.736747065652011</v>
      </c>
    </row>
    <row r="72" spans="1:17" x14ac:dyDescent="0.25">
      <c r="A72" s="4">
        <v>27</v>
      </c>
      <c r="B72" s="4" t="s">
        <v>106</v>
      </c>
      <c r="C72" s="4" t="s">
        <v>107</v>
      </c>
      <c r="D72" s="4" t="s">
        <v>125</v>
      </c>
      <c r="E72" s="4">
        <v>4.5</v>
      </c>
      <c r="F72" s="4">
        <v>40624</v>
      </c>
      <c r="G72" s="4">
        <v>166563</v>
      </c>
      <c r="H72" s="4">
        <v>0.24399999999999999</v>
      </c>
      <c r="I72" s="4" t="s">
        <v>68</v>
      </c>
      <c r="L72" s="4" t="s">
        <v>108</v>
      </c>
      <c r="M72" s="8">
        <v>44397</v>
      </c>
      <c r="N72" s="4">
        <v>0.59572916666666664</v>
      </c>
      <c r="P72" s="4" t="s">
        <v>31</v>
      </c>
      <c r="Q72" s="4">
        <v>112.39888706675758</v>
      </c>
    </row>
    <row r="73" spans="1:17" x14ac:dyDescent="0.25">
      <c r="A73" s="4">
        <v>28</v>
      </c>
      <c r="B73" s="4" t="s">
        <v>109</v>
      </c>
      <c r="C73" s="4" t="s">
        <v>110</v>
      </c>
      <c r="D73" s="4" t="s">
        <v>125</v>
      </c>
      <c r="E73" s="4">
        <v>4.5</v>
      </c>
      <c r="F73" s="4">
        <v>37823</v>
      </c>
      <c r="G73" s="4">
        <v>147323</v>
      </c>
      <c r="H73" s="4">
        <v>0.25700000000000001</v>
      </c>
      <c r="I73" s="4" t="s">
        <v>68</v>
      </c>
      <c r="K73" s="4">
        <v>4.0999999999999996</v>
      </c>
      <c r="L73" s="4" t="s">
        <v>111</v>
      </c>
      <c r="M73" s="8">
        <v>44397</v>
      </c>
      <c r="N73" s="4">
        <v>0.60106481481481489</v>
      </c>
      <c r="P73" s="4" t="s">
        <v>31</v>
      </c>
      <c r="Q73" s="4">
        <v>118.38735236129794</v>
      </c>
    </row>
    <row r="74" spans="1:17" x14ac:dyDescent="0.25">
      <c r="A74" s="4">
        <v>29</v>
      </c>
      <c r="B74" s="4" t="s">
        <v>112</v>
      </c>
      <c r="C74" s="4" t="s">
        <v>113</v>
      </c>
      <c r="D74" s="4" t="s">
        <v>125</v>
      </c>
      <c r="E74" s="4">
        <v>4.5</v>
      </c>
      <c r="F74" s="4">
        <v>35411</v>
      </c>
      <c r="G74" s="4">
        <v>171074</v>
      </c>
      <c r="H74" s="4">
        <v>0.20699999999999999</v>
      </c>
      <c r="I74" s="4" t="s">
        <v>68</v>
      </c>
      <c r="L74" s="4" t="s">
        <v>114</v>
      </c>
      <c r="M74" s="8">
        <v>44397</v>
      </c>
      <c r="N74" s="4">
        <v>0.60640046296296302</v>
      </c>
      <c r="P74" s="4" t="s">
        <v>31</v>
      </c>
      <c r="Q74" s="4">
        <v>95.354793536142694</v>
      </c>
    </row>
    <row r="75" spans="1:17" x14ac:dyDescent="0.25">
      <c r="A75" s="4">
        <v>30</v>
      </c>
      <c r="B75" s="4" t="s">
        <v>115</v>
      </c>
      <c r="C75" s="4" t="s">
        <v>116</v>
      </c>
      <c r="D75" s="4" t="s">
        <v>125</v>
      </c>
      <c r="E75" s="4">
        <v>4.5</v>
      </c>
      <c r="F75" s="4">
        <v>26255</v>
      </c>
      <c r="G75" s="4">
        <v>131109</v>
      </c>
      <c r="H75" s="4">
        <v>0.2</v>
      </c>
      <c r="I75" s="4" t="s">
        <v>68</v>
      </c>
      <c r="L75" s="4" t="s">
        <v>117</v>
      </c>
      <c r="M75" s="8">
        <v>44397</v>
      </c>
      <c r="N75" s="4">
        <v>0.61173611111111115</v>
      </c>
      <c r="P75" s="4" t="s">
        <v>31</v>
      </c>
      <c r="Q75" s="4">
        <v>92.130235300620967</v>
      </c>
    </row>
    <row r="76" spans="1:17" x14ac:dyDescent="0.25">
      <c r="A76" s="4">
        <v>31</v>
      </c>
      <c r="B76" s="4" t="s">
        <v>118</v>
      </c>
      <c r="C76" s="4" t="s">
        <v>119</v>
      </c>
      <c r="D76" s="4" t="s">
        <v>125</v>
      </c>
      <c r="E76" s="4">
        <v>4.5</v>
      </c>
      <c r="F76" s="4">
        <v>33769</v>
      </c>
      <c r="G76" s="4">
        <v>150703</v>
      </c>
      <c r="H76" s="4">
        <v>0.224</v>
      </c>
      <c r="I76" s="4" t="s">
        <v>68</v>
      </c>
      <c r="L76" s="4" t="s">
        <v>120</v>
      </c>
      <c r="M76" s="8">
        <v>44397</v>
      </c>
      <c r="N76" s="4">
        <v>0.61707175925925928</v>
      </c>
      <c r="P76" s="4" t="s">
        <v>31</v>
      </c>
      <c r="Q76" s="4">
        <v>103.18586353669548</v>
      </c>
    </row>
    <row r="77" spans="1:17" x14ac:dyDescent="0.25">
      <c r="A77" s="4">
        <v>32</v>
      </c>
      <c r="B77" s="4" t="s">
        <v>121</v>
      </c>
      <c r="C77" s="4" t="s">
        <v>27</v>
      </c>
      <c r="D77" s="4" t="s">
        <v>125</v>
      </c>
      <c r="I77" s="4" t="s">
        <v>29</v>
      </c>
      <c r="L77" s="4" t="s">
        <v>30</v>
      </c>
      <c r="M77" s="8">
        <v>44397</v>
      </c>
      <c r="N77" s="4">
        <v>0.62240740740740741</v>
      </c>
      <c r="P77" s="4" t="s">
        <v>31</v>
      </c>
      <c r="Q77" s="4">
        <v>0</v>
      </c>
    </row>
    <row r="78" spans="1:17" x14ac:dyDescent="0.25">
      <c r="A78" s="4">
        <v>33</v>
      </c>
      <c r="B78" s="4" t="s">
        <v>122</v>
      </c>
      <c r="C78" s="4" t="s">
        <v>27</v>
      </c>
      <c r="D78" s="4" t="s">
        <v>125</v>
      </c>
      <c r="I78" s="4" t="s">
        <v>29</v>
      </c>
      <c r="L78" s="4" t="s">
        <v>30</v>
      </c>
      <c r="M78" s="8">
        <v>44397</v>
      </c>
      <c r="N78" s="4">
        <v>0.62775462962962958</v>
      </c>
      <c r="P78" s="4" t="s">
        <v>31</v>
      </c>
      <c r="Q78" s="4">
        <v>0</v>
      </c>
    </row>
    <row r="79" spans="1:17" x14ac:dyDescent="0.25">
      <c r="M79" s="8"/>
    </row>
    <row r="80" spans="1:17" x14ac:dyDescent="0.25">
      <c r="M80" s="8"/>
    </row>
    <row r="81" spans="1:17" x14ac:dyDescent="0.25">
      <c r="A81" s="7" t="s">
        <v>126</v>
      </c>
      <c r="M81" s="8"/>
    </row>
    <row r="82" spans="1:17" x14ac:dyDescent="0.25">
      <c r="A82" s="4" t="s">
        <v>9</v>
      </c>
      <c r="B82" s="4">
        <v>2.7275199999999999E-2</v>
      </c>
      <c r="M82" s="8"/>
    </row>
    <row r="83" spans="1:17" x14ac:dyDescent="0.25">
      <c r="B83" s="4" t="s">
        <v>10</v>
      </c>
      <c r="C83" s="4" t="s">
        <v>11</v>
      </c>
      <c r="D83" s="4" t="s">
        <v>12</v>
      </c>
      <c r="E83" s="4" t="s">
        <v>13</v>
      </c>
      <c r="F83" s="4" t="s">
        <v>14</v>
      </c>
      <c r="G83" s="4" t="s">
        <v>15</v>
      </c>
      <c r="H83" s="4" t="s">
        <v>16</v>
      </c>
      <c r="I83" s="4" t="s">
        <v>17</v>
      </c>
      <c r="J83" s="4" t="s">
        <v>18</v>
      </c>
      <c r="K83" s="4" t="s">
        <v>19</v>
      </c>
      <c r="L83" s="4" t="s">
        <v>20</v>
      </c>
      <c r="M83" s="8" t="s">
        <v>21</v>
      </c>
      <c r="N83" s="4" t="s">
        <v>22</v>
      </c>
      <c r="O83" s="4" t="s">
        <v>23</v>
      </c>
      <c r="P83" s="4" t="s">
        <v>24</v>
      </c>
      <c r="Q83" s="4" t="s">
        <v>127</v>
      </c>
    </row>
    <row r="84" spans="1:17" x14ac:dyDescent="0.25">
      <c r="A84" s="4">
        <v>1</v>
      </c>
      <c r="B84" s="4" t="s">
        <v>128</v>
      </c>
      <c r="C84" s="4" t="s">
        <v>27</v>
      </c>
      <c r="D84" s="4" t="s">
        <v>129</v>
      </c>
      <c r="I84" s="4" t="s">
        <v>29</v>
      </c>
      <c r="L84" s="4" t="s">
        <v>130</v>
      </c>
      <c r="M84" s="8">
        <v>44397</v>
      </c>
      <c r="N84" s="4">
        <v>0.80937500000000007</v>
      </c>
      <c r="P84" s="4" t="s">
        <v>31</v>
      </c>
      <c r="Q84" s="4">
        <v>0</v>
      </c>
    </row>
    <row r="85" spans="1:17" x14ac:dyDescent="0.25">
      <c r="A85" s="4">
        <v>2</v>
      </c>
      <c r="B85" s="4" t="s">
        <v>131</v>
      </c>
      <c r="C85" s="4" t="s">
        <v>33</v>
      </c>
      <c r="D85" s="4" t="s">
        <v>129</v>
      </c>
      <c r="E85" s="4">
        <v>3.69</v>
      </c>
      <c r="F85" s="4">
        <v>1949</v>
      </c>
      <c r="G85" s="4">
        <v>155164</v>
      </c>
      <c r="H85" s="4">
        <v>1.2999999999999999E-2</v>
      </c>
      <c r="I85" s="4" t="s">
        <v>34</v>
      </c>
      <c r="J85" s="4">
        <v>0</v>
      </c>
      <c r="L85" s="4" t="s">
        <v>132</v>
      </c>
      <c r="M85" s="8">
        <v>44397</v>
      </c>
      <c r="N85" s="4">
        <v>0.81476851851851861</v>
      </c>
      <c r="P85" s="4" t="s">
        <v>31</v>
      </c>
      <c r="Q85" s="4">
        <v>0.47662345280694551</v>
      </c>
    </row>
    <row r="86" spans="1:17" x14ac:dyDescent="0.25">
      <c r="A86" s="4">
        <v>3</v>
      </c>
      <c r="B86" s="4" t="s">
        <v>133</v>
      </c>
      <c r="C86" s="4" t="s">
        <v>37</v>
      </c>
      <c r="D86" s="4" t="s">
        <v>129</v>
      </c>
      <c r="E86" s="4">
        <v>3.69</v>
      </c>
      <c r="F86" s="4">
        <v>24060</v>
      </c>
      <c r="G86" s="4">
        <v>149901</v>
      </c>
      <c r="H86" s="4">
        <v>0.161</v>
      </c>
      <c r="I86" s="4" t="s">
        <v>34</v>
      </c>
      <c r="J86" s="4">
        <v>3.9</v>
      </c>
      <c r="K86" s="4">
        <v>3.8</v>
      </c>
      <c r="L86" s="4" t="s">
        <v>134</v>
      </c>
      <c r="M86" s="8">
        <v>44397</v>
      </c>
      <c r="N86" s="4">
        <v>0.82010416666666675</v>
      </c>
      <c r="O86" s="4">
        <v>-2.6</v>
      </c>
      <c r="P86" s="4" t="s">
        <v>31</v>
      </c>
      <c r="Q86" s="4">
        <v>5.9027981463014019</v>
      </c>
    </row>
    <row r="87" spans="1:17" x14ac:dyDescent="0.25">
      <c r="A87" s="4">
        <v>4</v>
      </c>
      <c r="B87" s="4" t="s">
        <v>135</v>
      </c>
      <c r="C87" s="4" t="s">
        <v>40</v>
      </c>
      <c r="D87" s="4" t="s">
        <v>129</v>
      </c>
      <c r="E87" s="4">
        <v>3.69</v>
      </c>
      <c r="F87" s="4">
        <v>10785</v>
      </c>
      <c r="G87" s="4">
        <v>35792</v>
      </c>
      <c r="H87" s="4">
        <v>0.30099999999999999</v>
      </c>
      <c r="I87" s="4" t="s">
        <v>34</v>
      </c>
      <c r="J87" s="4">
        <v>7.8</v>
      </c>
      <c r="K87" s="4">
        <v>9</v>
      </c>
      <c r="L87" s="4" t="s">
        <v>136</v>
      </c>
      <c r="M87" s="8">
        <v>44397</v>
      </c>
      <c r="N87" s="4">
        <v>0.82545138888888892</v>
      </c>
      <c r="O87" s="4">
        <v>14.9</v>
      </c>
      <c r="P87" s="4" t="s">
        <v>31</v>
      </c>
      <c r="Q87" s="4">
        <v>11.035666099606969</v>
      </c>
    </row>
    <row r="88" spans="1:17" x14ac:dyDescent="0.25">
      <c r="A88" s="4">
        <v>5</v>
      </c>
      <c r="B88" s="4" t="s">
        <v>137</v>
      </c>
      <c r="C88" s="4" t="s">
        <v>43</v>
      </c>
      <c r="D88" s="4" t="s">
        <v>129</v>
      </c>
      <c r="E88" s="4">
        <v>3.69</v>
      </c>
      <c r="F88" s="4">
        <v>9308</v>
      </c>
      <c r="G88" s="4">
        <v>17177</v>
      </c>
      <c r="H88" s="4">
        <v>0.54200000000000004</v>
      </c>
      <c r="I88" s="4" t="s">
        <v>34</v>
      </c>
      <c r="J88" s="4">
        <v>15.6</v>
      </c>
      <c r="K88" s="4">
        <v>17.8</v>
      </c>
      <c r="L88" s="4" t="s">
        <v>138</v>
      </c>
      <c r="M88" s="8">
        <v>44397</v>
      </c>
      <c r="N88" s="4">
        <v>0.83079861111111108</v>
      </c>
      <c r="O88" s="4">
        <v>14</v>
      </c>
      <c r="P88" s="4" t="s">
        <v>31</v>
      </c>
      <c r="Q88" s="4">
        <v>19.871531647797269</v>
      </c>
    </row>
    <row r="89" spans="1:17" x14ac:dyDescent="0.25">
      <c r="A89" s="4">
        <v>6</v>
      </c>
      <c r="B89" s="4" t="s">
        <v>139</v>
      </c>
      <c r="C89" s="4" t="s">
        <v>46</v>
      </c>
      <c r="D89" s="4" t="s">
        <v>129</v>
      </c>
      <c r="E89" s="4">
        <v>3.69</v>
      </c>
      <c r="F89" s="4">
        <v>19498</v>
      </c>
      <c r="G89" s="4">
        <v>19381</v>
      </c>
      <c r="H89" s="4">
        <v>1.006</v>
      </c>
      <c r="I89" s="4" t="s">
        <v>34</v>
      </c>
      <c r="J89" s="4">
        <v>31.3</v>
      </c>
      <c r="K89" s="4">
        <v>34.799999999999997</v>
      </c>
      <c r="L89" s="4" t="s">
        <v>140</v>
      </c>
      <c r="M89" s="8">
        <v>44397</v>
      </c>
      <c r="N89" s="4">
        <v>0.83612268518518518</v>
      </c>
      <c r="O89" s="4">
        <v>11.2</v>
      </c>
      <c r="P89" s="4" t="s">
        <v>31</v>
      </c>
      <c r="Q89" s="4">
        <v>36.88332257875286</v>
      </c>
    </row>
    <row r="90" spans="1:17" x14ac:dyDescent="0.25">
      <c r="A90" s="4">
        <v>7</v>
      </c>
      <c r="B90" s="4" t="s">
        <v>141</v>
      </c>
      <c r="C90" s="4" t="s">
        <v>49</v>
      </c>
      <c r="D90" s="4" t="s">
        <v>129</v>
      </c>
      <c r="E90" s="4">
        <v>3.69</v>
      </c>
      <c r="F90" s="4">
        <v>36833</v>
      </c>
      <c r="G90" s="4">
        <v>19641</v>
      </c>
      <c r="H90" s="4">
        <v>1.875</v>
      </c>
      <c r="I90" s="4" t="s">
        <v>34</v>
      </c>
      <c r="J90" s="4">
        <v>62.5</v>
      </c>
      <c r="K90" s="4">
        <v>66.7</v>
      </c>
      <c r="L90" s="4" t="s">
        <v>142</v>
      </c>
      <c r="M90" s="8">
        <v>44397</v>
      </c>
      <c r="N90" s="4">
        <v>0.84146990740740746</v>
      </c>
      <c r="O90" s="4">
        <v>6.7</v>
      </c>
      <c r="P90" s="4" t="s">
        <v>31</v>
      </c>
      <c r="Q90" s="4">
        <v>68.743767231770988</v>
      </c>
    </row>
    <row r="91" spans="1:17" x14ac:dyDescent="0.25">
      <c r="A91" s="4">
        <v>8</v>
      </c>
      <c r="B91" s="4" t="s">
        <v>143</v>
      </c>
      <c r="C91" s="4" t="s">
        <v>52</v>
      </c>
      <c r="D91" s="4" t="s">
        <v>129</v>
      </c>
      <c r="E91" s="4">
        <v>3.69</v>
      </c>
      <c r="F91" s="4">
        <v>78921</v>
      </c>
      <c r="G91" s="4">
        <v>23067</v>
      </c>
      <c r="H91" s="4">
        <v>3.4209999999999998</v>
      </c>
      <c r="I91" s="4" t="s">
        <v>34</v>
      </c>
      <c r="J91" s="4">
        <v>125</v>
      </c>
      <c r="K91" s="4">
        <v>123.4</v>
      </c>
      <c r="L91" s="4" t="s">
        <v>144</v>
      </c>
      <c r="M91" s="8">
        <v>44397</v>
      </c>
      <c r="N91" s="4">
        <v>0.84680555555555559</v>
      </c>
      <c r="O91" s="4">
        <v>-1.3</v>
      </c>
      <c r="P91" s="4" t="s">
        <v>31</v>
      </c>
      <c r="Q91" s="4">
        <v>125.42529477327389</v>
      </c>
    </row>
    <row r="92" spans="1:17" x14ac:dyDescent="0.25">
      <c r="A92" s="4">
        <v>9</v>
      </c>
      <c r="B92" s="4" t="s">
        <v>145</v>
      </c>
      <c r="C92" s="4" t="s">
        <v>55</v>
      </c>
      <c r="D92" s="4" t="s">
        <v>129</v>
      </c>
      <c r="E92" s="4">
        <v>3.7</v>
      </c>
      <c r="F92" s="4">
        <v>191073</v>
      </c>
      <c r="G92" s="4">
        <v>27352</v>
      </c>
      <c r="H92" s="4">
        <v>6.9859999999999998</v>
      </c>
      <c r="I92" s="4" t="s">
        <v>34</v>
      </c>
      <c r="J92" s="4">
        <v>250</v>
      </c>
      <c r="K92" s="4">
        <v>254</v>
      </c>
      <c r="L92" s="4" t="s">
        <v>146</v>
      </c>
      <c r="M92" s="8">
        <v>44397</v>
      </c>
      <c r="N92" s="4">
        <v>0.85214120370370372</v>
      </c>
      <c r="O92" s="4">
        <v>1.6</v>
      </c>
      <c r="P92" s="4" t="s">
        <v>31</v>
      </c>
      <c r="Q92" s="4">
        <v>256.13011086994777</v>
      </c>
    </row>
    <row r="93" spans="1:17" x14ac:dyDescent="0.25">
      <c r="A93" s="4">
        <v>10</v>
      </c>
      <c r="B93" s="4" t="s">
        <v>147</v>
      </c>
      <c r="C93" s="4" t="s">
        <v>58</v>
      </c>
      <c r="D93" s="4" t="s">
        <v>129</v>
      </c>
      <c r="E93" s="4">
        <v>3.69</v>
      </c>
      <c r="F93" s="4">
        <v>342509</v>
      </c>
      <c r="G93" s="4">
        <v>25691</v>
      </c>
      <c r="H93" s="4">
        <v>13.332000000000001</v>
      </c>
      <c r="I93" s="4" t="s">
        <v>34</v>
      </c>
      <c r="J93" s="4">
        <v>500</v>
      </c>
      <c r="K93" s="4">
        <v>486.7</v>
      </c>
      <c r="L93" s="4" t="s">
        <v>148</v>
      </c>
      <c r="M93" s="8">
        <v>44397</v>
      </c>
      <c r="N93" s="4">
        <v>0.85747685185185185</v>
      </c>
      <c r="O93" s="4">
        <v>-2.7</v>
      </c>
      <c r="P93" s="4" t="s">
        <v>31</v>
      </c>
      <c r="Q93" s="4">
        <v>488.79568252478447</v>
      </c>
    </row>
    <row r="94" spans="1:17" x14ac:dyDescent="0.25">
      <c r="A94" s="4">
        <v>11</v>
      </c>
      <c r="B94" s="4" t="s">
        <v>149</v>
      </c>
      <c r="C94" s="4" t="s">
        <v>61</v>
      </c>
      <c r="D94" s="4" t="s">
        <v>129</v>
      </c>
      <c r="E94" s="4">
        <v>3.69</v>
      </c>
      <c r="F94" s="4">
        <v>734143</v>
      </c>
      <c r="G94" s="4">
        <v>31103</v>
      </c>
      <c r="H94" s="4">
        <v>23.603999999999999</v>
      </c>
      <c r="I94" s="4" t="s">
        <v>34</v>
      </c>
      <c r="J94" s="4">
        <v>1000</v>
      </c>
      <c r="K94" s="4">
        <v>863.3</v>
      </c>
      <c r="L94" s="4" t="s">
        <v>150</v>
      </c>
      <c r="M94" s="8">
        <v>44397</v>
      </c>
      <c r="N94" s="4">
        <v>0.86281249999999998</v>
      </c>
      <c r="O94" s="4">
        <v>-13.7</v>
      </c>
      <c r="P94" s="4" t="s">
        <v>31</v>
      </c>
      <c r="Q94" s="4">
        <v>865.4015369273186</v>
      </c>
    </row>
    <row r="95" spans="1:17" x14ac:dyDescent="0.25">
      <c r="A95" s="4">
        <v>12</v>
      </c>
      <c r="B95" s="4" t="s">
        <v>151</v>
      </c>
      <c r="C95" s="4" t="s">
        <v>27</v>
      </c>
      <c r="D95" s="4" t="s">
        <v>129</v>
      </c>
      <c r="E95" s="4">
        <v>3.68</v>
      </c>
      <c r="F95" s="4">
        <v>128</v>
      </c>
      <c r="I95" s="4" t="s">
        <v>29</v>
      </c>
      <c r="L95" s="4" t="s">
        <v>130</v>
      </c>
      <c r="M95" s="8">
        <v>44397</v>
      </c>
      <c r="N95" s="4">
        <v>0.86815972222222226</v>
      </c>
      <c r="P95" s="4" t="s">
        <v>31</v>
      </c>
      <c r="Q95" s="4">
        <v>0</v>
      </c>
    </row>
    <row r="96" spans="1:17" x14ac:dyDescent="0.25">
      <c r="A96" s="4">
        <v>13</v>
      </c>
      <c r="B96" s="4" t="s">
        <v>152</v>
      </c>
      <c r="C96" s="4" t="s">
        <v>27</v>
      </c>
      <c r="D96" s="4" t="s">
        <v>129</v>
      </c>
      <c r="I96" s="4" t="s">
        <v>29</v>
      </c>
      <c r="L96" s="4" t="s">
        <v>130</v>
      </c>
      <c r="M96" s="8">
        <v>44397</v>
      </c>
      <c r="N96" s="4">
        <v>0.87349537037037039</v>
      </c>
      <c r="P96" s="4" t="s">
        <v>31</v>
      </c>
      <c r="Q96" s="4">
        <v>0</v>
      </c>
    </row>
    <row r="97" spans="1:17" x14ac:dyDescent="0.25">
      <c r="A97" s="4">
        <v>14</v>
      </c>
      <c r="B97" s="4" t="s">
        <v>153</v>
      </c>
      <c r="C97" s="4" t="s">
        <v>67</v>
      </c>
      <c r="D97" s="4" t="s">
        <v>129</v>
      </c>
      <c r="E97" s="4">
        <v>3.69</v>
      </c>
      <c r="F97" s="4">
        <v>568</v>
      </c>
      <c r="G97" s="4">
        <v>51684</v>
      </c>
      <c r="H97" s="4">
        <v>1.0999999999999999E-2</v>
      </c>
      <c r="I97" s="4" t="s">
        <v>68</v>
      </c>
      <c r="L97" s="4" t="s">
        <v>154</v>
      </c>
      <c r="M97" s="8">
        <v>44397</v>
      </c>
      <c r="N97" s="4">
        <v>0.87883101851851853</v>
      </c>
      <c r="P97" s="4" t="s">
        <v>31</v>
      </c>
      <c r="Q97" s="4">
        <v>0.40329676775972312</v>
      </c>
    </row>
    <row r="98" spans="1:17" x14ac:dyDescent="0.25">
      <c r="A98" s="4">
        <v>15</v>
      </c>
      <c r="B98" s="4" t="s">
        <v>155</v>
      </c>
      <c r="C98" s="4" t="s">
        <v>71</v>
      </c>
      <c r="D98" s="4" t="s">
        <v>129</v>
      </c>
      <c r="E98" s="4">
        <v>3.69</v>
      </c>
      <c r="F98" s="4">
        <v>831</v>
      </c>
      <c r="G98" s="4">
        <v>76347</v>
      </c>
      <c r="H98" s="4">
        <v>1.0999999999999999E-2</v>
      </c>
      <c r="I98" s="4" t="s">
        <v>68</v>
      </c>
      <c r="L98" s="4" t="s">
        <v>156</v>
      </c>
      <c r="M98" s="8">
        <v>44397</v>
      </c>
      <c r="N98" s="4">
        <v>0.88416666666666666</v>
      </c>
      <c r="P98" s="4" t="s">
        <v>31</v>
      </c>
      <c r="Q98" s="4">
        <v>0.40329676775972312</v>
      </c>
    </row>
    <row r="99" spans="1:17" x14ac:dyDescent="0.25">
      <c r="A99" s="4">
        <v>16</v>
      </c>
      <c r="B99" s="4" t="s">
        <v>157</v>
      </c>
      <c r="C99" s="4" t="s">
        <v>74</v>
      </c>
      <c r="D99" s="4" t="s">
        <v>129</v>
      </c>
      <c r="E99" s="4">
        <v>3.69</v>
      </c>
      <c r="F99" s="4">
        <v>572</v>
      </c>
      <c r="G99" s="4">
        <v>45675</v>
      </c>
      <c r="H99" s="4">
        <v>1.2999999999999999E-2</v>
      </c>
      <c r="I99" s="4" t="s">
        <v>68</v>
      </c>
      <c r="L99" s="4" t="s">
        <v>158</v>
      </c>
      <c r="M99" s="8">
        <v>44397</v>
      </c>
      <c r="N99" s="4">
        <v>0.88950231481481479</v>
      </c>
      <c r="P99" s="4" t="s">
        <v>31</v>
      </c>
      <c r="Q99" s="4">
        <v>0.47662345280694551</v>
      </c>
    </row>
    <row r="100" spans="1:17" x14ac:dyDescent="0.25">
      <c r="A100" s="4">
        <v>17</v>
      </c>
      <c r="B100" s="4" t="s">
        <v>159</v>
      </c>
      <c r="C100" s="4" t="s">
        <v>77</v>
      </c>
      <c r="D100" s="4" t="s">
        <v>129</v>
      </c>
      <c r="E100" s="4">
        <v>3.69</v>
      </c>
      <c r="F100" s="4">
        <v>248</v>
      </c>
      <c r="G100" s="4">
        <v>24548</v>
      </c>
      <c r="H100" s="4">
        <v>0.01</v>
      </c>
      <c r="I100" s="4" t="s">
        <v>68</v>
      </c>
      <c r="L100" s="4" t="s">
        <v>160</v>
      </c>
      <c r="M100" s="8">
        <v>44397</v>
      </c>
      <c r="N100" s="4">
        <v>0.89483796296296303</v>
      </c>
      <c r="P100" s="4" t="s">
        <v>31</v>
      </c>
      <c r="Q100" s="4">
        <v>0.36663342523611192</v>
      </c>
    </row>
    <row r="101" spans="1:17" x14ac:dyDescent="0.25">
      <c r="A101" s="4">
        <v>18</v>
      </c>
      <c r="B101" s="4" t="s">
        <v>161</v>
      </c>
      <c r="C101" s="4" t="s">
        <v>80</v>
      </c>
      <c r="D101" s="4" t="s">
        <v>129</v>
      </c>
      <c r="E101" s="4">
        <v>3.69</v>
      </c>
      <c r="F101" s="4">
        <v>330</v>
      </c>
      <c r="G101" s="4">
        <v>30949</v>
      </c>
      <c r="H101" s="4">
        <v>1.0999999999999999E-2</v>
      </c>
      <c r="I101" s="4" t="s">
        <v>68</v>
      </c>
      <c r="L101" s="4" t="s">
        <v>162</v>
      </c>
      <c r="M101" s="8">
        <v>44397</v>
      </c>
      <c r="N101" s="4">
        <v>0.90017361111111116</v>
      </c>
      <c r="P101" s="4" t="s">
        <v>31</v>
      </c>
      <c r="Q101" s="4">
        <v>0.40329676775972312</v>
      </c>
    </row>
    <row r="102" spans="1:17" x14ac:dyDescent="0.25">
      <c r="A102" s="4">
        <v>19</v>
      </c>
      <c r="B102" s="4" t="s">
        <v>163</v>
      </c>
      <c r="C102" s="4" t="s">
        <v>83</v>
      </c>
      <c r="D102" s="4" t="s">
        <v>129</v>
      </c>
      <c r="E102" s="4">
        <v>3.69</v>
      </c>
      <c r="F102" s="4">
        <v>270</v>
      </c>
      <c r="G102" s="4">
        <v>29630</v>
      </c>
      <c r="H102" s="4">
        <v>8.9999999999999993E-3</v>
      </c>
      <c r="I102" s="4" t="s">
        <v>68</v>
      </c>
      <c r="L102" s="4" t="s">
        <v>164</v>
      </c>
      <c r="M102" s="8">
        <v>44397</v>
      </c>
      <c r="N102" s="4">
        <v>0.90550925925925929</v>
      </c>
      <c r="P102" s="4" t="s">
        <v>31</v>
      </c>
      <c r="Q102" s="4">
        <v>0.32997008271250072</v>
      </c>
    </row>
    <row r="103" spans="1:17" x14ac:dyDescent="0.25">
      <c r="A103" s="4">
        <v>20</v>
      </c>
      <c r="B103" s="4" t="s">
        <v>165</v>
      </c>
      <c r="C103" s="4" t="s">
        <v>86</v>
      </c>
      <c r="D103" s="4" t="s">
        <v>129</v>
      </c>
      <c r="E103" s="4">
        <v>3.69</v>
      </c>
      <c r="F103" s="4">
        <v>306</v>
      </c>
      <c r="G103" s="4">
        <v>32590</v>
      </c>
      <c r="H103" s="4">
        <v>8.9999999999999993E-3</v>
      </c>
      <c r="I103" s="4" t="s">
        <v>68</v>
      </c>
      <c r="L103" s="4" t="s">
        <v>166</v>
      </c>
      <c r="M103" s="8">
        <v>44397</v>
      </c>
      <c r="N103" s="4">
        <v>0.91085648148148157</v>
      </c>
      <c r="P103" s="4" t="s">
        <v>31</v>
      </c>
      <c r="Q103" s="4">
        <v>0.32997008271250072</v>
      </c>
    </row>
    <row r="104" spans="1:17" x14ac:dyDescent="0.25">
      <c r="A104" s="4">
        <v>21</v>
      </c>
      <c r="B104" s="4" t="s">
        <v>167</v>
      </c>
      <c r="C104" s="4" t="s">
        <v>89</v>
      </c>
      <c r="D104" s="4" t="s">
        <v>129</v>
      </c>
      <c r="E104" s="4">
        <v>3.69</v>
      </c>
      <c r="F104" s="4">
        <v>285</v>
      </c>
      <c r="G104" s="4">
        <v>35906</v>
      </c>
      <c r="H104" s="4">
        <v>8.0000000000000002E-3</v>
      </c>
      <c r="I104" s="4" t="s">
        <v>68</v>
      </c>
      <c r="L104" s="4" t="s">
        <v>168</v>
      </c>
      <c r="M104" s="8">
        <v>44397</v>
      </c>
      <c r="N104" s="4">
        <v>0.9161921296296297</v>
      </c>
      <c r="P104" s="4" t="s">
        <v>31</v>
      </c>
      <c r="Q104" s="4">
        <v>0.29330674018888953</v>
      </c>
    </row>
    <row r="105" spans="1:17" x14ac:dyDescent="0.25">
      <c r="A105" s="4">
        <v>22</v>
      </c>
      <c r="B105" s="4" t="s">
        <v>169</v>
      </c>
      <c r="C105" s="4" t="s">
        <v>92</v>
      </c>
      <c r="D105" s="4" t="s">
        <v>129</v>
      </c>
      <c r="E105" s="4">
        <v>3.69</v>
      </c>
      <c r="F105" s="4">
        <v>415</v>
      </c>
      <c r="G105" s="4">
        <v>29133</v>
      </c>
      <c r="H105" s="4">
        <v>1.4E-2</v>
      </c>
      <c r="I105" s="4" t="s">
        <v>68</v>
      </c>
      <c r="L105" s="4" t="s">
        <v>170</v>
      </c>
      <c r="M105" s="8">
        <v>44397</v>
      </c>
      <c r="N105" s="4">
        <v>0.92152777777777783</v>
      </c>
      <c r="P105" s="4" t="s">
        <v>31</v>
      </c>
      <c r="Q105" s="4">
        <v>0.51328679533055677</v>
      </c>
    </row>
    <row r="106" spans="1:17" x14ac:dyDescent="0.25">
      <c r="A106" s="4">
        <v>23</v>
      </c>
      <c r="B106" s="4" t="s">
        <v>171</v>
      </c>
      <c r="C106" s="4" t="s">
        <v>95</v>
      </c>
      <c r="D106" s="4" t="s">
        <v>129</v>
      </c>
      <c r="E106" s="4">
        <v>3.69</v>
      </c>
      <c r="F106" s="4">
        <v>422</v>
      </c>
      <c r="G106" s="4">
        <v>39885</v>
      </c>
      <c r="H106" s="4">
        <v>1.0999999999999999E-2</v>
      </c>
      <c r="I106" s="4" t="s">
        <v>68</v>
      </c>
      <c r="L106" s="4" t="s">
        <v>172</v>
      </c>
      <c r="M106" s="8">
        <v>44397</v>
      </c>
      <c r="N106" s="4">
        <v>0.92686342592592597</v>
      </c>
      <c r="P106" s="4" t="s">
        <v>31</v>
      </c>
      <c r="Q106" s="4">
        <v>0.40329676775972312</v>
      </c>
    </row>
    <row r="107" spans="1:17" x14ac:dyDescent="0.25">
      <c r="A107" s="4">
        <v>24</v>
      </c>
      <c r="B107" s="4" t="s">
        <v>173</v>
      </c>
      <c r="C107" s="4" t="s">
        <v>98</v>
      </c>
      <c r="D107" s="4" t="s">
        <v>129</v>
      </c>
      <c r="E107" s="4">
        <v>3.69</v>
      </c>
      <c r="F107" s="4">
        <v>320</v>
      </c>
      <c r="G107" s="4">
        <v>37197</v>
      </c>
      <c r="H107" s="4">
        <v>8.9999999999999993E-3</v>
      </c>
      <c r="I107" s="4" t="s">
        <v>68</v>
      </c>
      <c r="L107" s="4" t="s">
        <v>174</v>
      </c>
      <c r="M107" s="8">
        <v>44397</v>
      </c>
      <c r="N107" s="4">
        <v>0.9321990740740741</v>
      </c>
      <c r="P107" s="4" t="s">
        <v>31</v>
      </c>
      <c r="Q107" s="4">
        <v>0.32997008271250072</v>
      </c>
    </row>
    <row r="108" spans="1:17" x14ac:dyDescent="0.25">
      <c r="A108" s="4">
        <v>25</v>
      </c>
      <c r="B108" s="4" t="s">
        <v>175</v>
      </c>
      <c r="C108" s="4" t="s">
        <v>101</v>
      </c>
      <c r="D108" s="4" t="s">
        <v>129</v>
      </c>
      <c r="E108" s="4">
        <v>3.69</v>
      </c>
      <c r="F108" s="4">
        <v>327</v>
      </c>
      <c r="G108" s="4">
        <v>35086</v>
      </c>
      <c r="H108" s="4">
        <v>8.9999999999999993E-3</v>
      </c>
      <c r="I108" s="4" t="s">
        <v>68</v>
      </c>
      <c r="L108" s="4" t="s">
        <v>176</v>
      </c>
      <c r="M108" s="8">
        <v>44397</v>
      </c>
      <c r="N108" s="4">
        <v>0.93753472222222223</v>
      </c>
      <c r="P108" s="4" t="s">
        <v>31</v>
      </c>
      <c r="Q108" s="4">
        <v>0.32997008271250072</v>
      </c>
    </row>
    <row r="109" spans="1:17" x14ac:dyDescent="0.25">
      <c r="A109" s="4">
        <v>26</v>
      </c>
      <c r="B109" s="4" t="s">
        <v>177</v>
      </c>
      <c r="C109" s="4" t="s">
        <v>104</v>
      </c>
      <c r="D109" s="4" t="s">
        <v>129</v>
      </c>
      <c r="E109" s="4">
        <v>3.69</v>
      </c>
      <c r="F109" s="4">
        <v>412</v>
      </c>
      <c r="G109" s="4">
        <v>37042</v>
      </c>
      <c r="H109" s="4">
        <v>1.0999999999999999E-2</v>
      </c>
      <c r="I109" s="4" t="s">
        <v>68</v>
      </c>
      <c r="L109" s="4" t="s">
        <v>178</v>
      </c>
      <c r="M109" s="8">
        <v>44397</v>
      </c>
      <c r="N109" s="4">
        <v>0.94285879629629632</v>
      </c>
      <c r="P109" s="4" t="s">
        <v>31</v>
      </c>
      <c r="Q109" s="4">
        <v>0.40329676775972312</v>
      </c>
    </row>
    <row r="110" spans="1:17" x14ac:dyDescent="0.25">
      <c r="A110" s="4">
        <v>27</v>
      </c>
      <c r="B110" s="4" t="s">
        <v>179</v>
      </c>
      <c r="C110" s="4" t="s">
        <v>107</v>
      </c>
      <c r="D110" s="4" t="s">
        <v>129</v>
      </c>
      <c r="E110" s="4">
        <v>3.69</v>
      </c>
      <c r="F110" s="4">
        <v>281</v>
      </c>
      <c r="G110" s="4">
        <v>34835</v>
      </c>
      <c r="H110" s="4">
        <v>8.0000000000000002E-3</v>
      </c>
      <c r="I110" s="4" t="s">
        <v>68</v>
      </c>
      <c r="L110" s="4" t="s">
        <v>180</v>
      </c>
      <c r="M110" s="8">
        <v>44397</v>
      </c>
      <c r="N110" s="4">
        <v>0.94820601851851849</v>
      </c>
      <c r="P110" s="4" t="s">
        <v>31</v>
      </c>
      <c r="Q110" s="4">
        <v>0.29330674018888953</v>
      </c>
    </row>
    <row r="111" spans="1:17" x14ac:dyDescent="0.25">
      <c r="A111" s="4">
        <v>28</v>
      </c>
      <c r="B111" s="4" t="s">
        <v>181</v>
      </c>
      <c r="C111" s="4" t="s">
        <v>110</v>
      </c>
      <c r="D111" s="4" t="s">
        <v>129</v>
      </c>
      <c r="E111" s="4">
        <v>3.69</v>
      </c>
      <c r="F111" s="4">
        <v>407</v>
      </c>
      <c r="G111" s="4">
        <v>37589</v>
      </c>
      <c r="H111" s="4">
        <v>1.0999999999999999E-2</v>
      </c>
      <c r="I111" s="4" t="s">
        <v>68</v>
      </c>
      <c r="L111" s="4" t="s">
        <v>182</v>
      </c>
      <c r="M111" s="8">
        <v>44397</v>
      </c>
      <c r="N111" s="4">
        <v>0.95354166666666673</v>
      </c>
      <c r="P111" s="4" t="s">
        <v>31</v>
      </c>
      <c r="Q111" s="4">
        <v>0.40329676775972312</v>
      </c>
    </row>
    <row r="112" spans="1:17" x14ac:dyDescent="0.25">
      <c r="A112" s="4">
        <v>29</v>
      </c>
      <c r="B112" s="4" t="s">
        <v>183</v>
      </c>
      <c r="C112" s="4" t="s">
        <v>113</v>
      </c>
      <c r="D112" s="4" t="s">
        <v>129</v>
      </c>
      <c r="E112" s="4">
        <v>3.69</v>
      </c>
      <c r="F112" s="4">
        <v>304</v>
      </c>
      <c r="G112" s="4">
        <v>38691</v>
      </c>
      <c r="H112" s="4">
        <v>8.0000000000000002E-3</v>
      </c>
      <c r="I112" s="4" t="s">
        <v>68</v>
      </c>
      <c r="L112" s="4" t="s">
        <v>184</v>
      </c>
      <c r="M112" s="8">
        <v>44397</v>
      </c>
      <c r="N112" s="4">
        <v>0.95887731481481486</v>
      </c>
      <c r="P112" s="4" t="s">
        <v>31</v>
      </c>
      <c r="Q112" s="4">
        <v>0.29330674018888953</v>
      </c>
    </row>
    <row r="113" spans="1:17" x14ac:dyDescent="0.25">
      <c r="A113" s="4">
        <v>30</v>
      </c>
      <c r="B113" s="4" t="s">
        <v>185</v>
      </c>
      <c r="C113" s="4" t="s">
        <v>116</v>
      </c>
      <c r="D113" s="4" t="s">
        <v>129</v>
      </c>
      <c r="E113" s="4">
        <v>3.69</v>
      </c>
      <c r="F113" s="4">
        <v>271</v>
      </c>
      <c r="G113" s="4">
        <v>36601</v>
      </c>
      <c r="H113" s="4">
        <v>7.0000000000000001E-3</v>
      </c>
      <c r="I113" s="4" t="s">
        <v>68</v>
      </c>
      <c r="L113" s="4" t="s">
        <v>186</v>
      </c>
      <c r="M113" s="8">
        <v>44397</v>
      </c>
      <c r="N113" s="4">
        <v>0.96421296296296299</v>
      </c>
      <c r="P113" s="4" t="s">
        <v>31</v>
      </c>
      <c r="Q113" s="4">
        <v>0.25664339766527838</v>
      </c>
    </row>
    <row r="114" spans="1:17" x14ac:dyDescent="0.25">
      <c r="A114" s="4">
        <v>31</v>
      </c>
      <c r="B114" s="4" t="s">
        <v>187</v>
      </c>
      <c r="C114" s="4" t="s">
        <v>119</v>
      </c>
      <c r="D114" s="4" t="s">
        <v>129</v>
      </c>
      <c r="E114" s="4">
        <v>3.7</v>
      </c>
      <c r="F114" s="4">
        <v>189</v>
      </c>
      <c r="G114" s="4">
        <v>38473</v>
      </c>
      <c r="H114" s="4">
        <v>5.0000000000000001E-3</v>
      </c>
      <c r="I114" s="4" t="s">
        <v>68</v>
      </c>
      <c r="L114" s="4" t="s">
        <v>188</v>
      </c>
      <c r="M114" s="8">
        <v>44397</v>
      </c>
      <c r="N114" s="4">
        <v>0.96953703703703698</v>
      </c>
      <c r="P114" s="4" t="s">
        <v>31</v>
      </c>
      <c r="Q114" s="4">
        <v>0.18331671261805596</v>
      </c>
    </row>
    <row r="115" spans="1:17" x14ac:dyDescent="0.25">
      <c r="A115" s="4">
        <v>32</v>
      </c>
      <c r="B115" s="4" t="s">
        <v>189</v>
      </c>
      <c r="C115" s="4" t="s">
        <v>27</v>
      </c>
      <c r="D115" s="4" t="s">
        <v>129</v>
      </c>
      <c r="I115" s="4" t="s">
        <v>29</v>
      </c>
      <c r="L115" s="4" t="s">
        <v>130</v>
      </c>
      <c r="M115" s="8">
        <v>44397</v>
      </c>
      <c r="N115" s="4">
        <v>0.97488425925925926</v>
      </c>
      <c r="P115" s="4" t="s">
        <v>31</v>
      </c>
      <c r="Q115" s="4">
        <v>0</v>
      </c>
    </row>
    <row r="116" spans="1:17" x14ac:dyDescent="0.25">
      <c r="A116" s="4">
        <v>33</v>
      </c>
      <c r="B116" s="4" t="s">
        <v>190</v>
      </c>
      <c r="C116" s="4" t="s">
        <v>27</v>
      </c>
      <c r="D116" s="4" t="s">
        <v>129</v>
      </c>
      <c r="I116" s="4" t="s">
        <v>29</v>
      </c>
      <c r="L116" s="4" t="s">
        <v>130</v>
      </c>
      <c r="M116" s="8">
        <v>44397</v>
      </c>
      <c r="N116" s="4">
        <v>0.98021990740740739</v>
      </c>
      <c r="P116" s="4" t="s">
        <v>31</v>
      </c>
      <c r="Q116" s="4">
        <v>0</v>
      </c>
    </row>
    <row r="117" spans="1:17" x14ac:dyDescent="0.25">
      <c r="M117" s="8"/>
    </row>
    <row r="118" spans="1:17" x14ac:dyDescent="0.25">
      <c r="M118" s="8"/>
    </row>
    <row r="119" spans="1:17" ht="18.75" x14ac:dyDescent="0.3">
      <c r="A119" s="5" t="s">
        <v>191</v>
      </c>
      <c r="M119" s="8"/>
    </row>
    <row r="120" spans="1:17" x14ac:dyDescent="0.25">
      <c r="A120" s="6" t="s">
        <v>5</v>
      </c>
      <c r="C120" s="6" t="s">
        <v>6</v>
      </c>
      <c r="D120" s="6" t="s">
        <v>7</v>
      </c>
      <c r="M120" s="8"/>
    </row>
    <row r="121" spans="1:17" x14ac:dyDescent="0.25">
      <c r="M121" s="8"/>
    </row>
    <row r="122" spans="1:17" x14ac:dyDescent="0.25">
      <c r="A122" s="7" t="s">
        <v>8</v>
      </c>
      <c r="M122" s="8"/>
    </row>
    <row r="123" spans="1:17" x14ac:dyDescent="0.25">
      <c r="A123" s="4" t="s">
        <v>9</v>
      </c>
      <c r="B123" s="4">
        <v>2.0018000000000002E-3</v>
      </c>
      <c r="M123" s="8"/>
    </row>
    <row r="124" spans="1:17" x14ac:dyDescent="0.25">
      <c r="B124" s="4" t="s">
        <v>10</v>
      </c>
      <c r="C124" s="4" t="s">
        <v>11</v>
      </c>
      <c r="D124" s="4" t="s">
        <v>12</v>
      </c>
      <c r="E124" s="4" t="s">
        <v>13</v>
      </c>
      <c r="F124" s="4" t="s">
        <v>14</v>
      </c>
      <c r="G124" s="4" t="s">
        <v>15</v>
      </c>
      <c r="H124" s="4" t="s">
        <v>16</v>
      </c>
      <c r="I124" s="4" t="s">
        <v>17</v>
      </c>
      <c r="J124" s="4" t="s">
        <v>18</v>
      </c>
      <c r="K124" s="4" t="s">
        <v>19</v>
      </c>
      <c r="L124" s="4" t="s">
        <v>20</v>
      </c>
      <c r="M124" s="8" t="s">
        <v>21</v>
      </c>
      <c r="N124" s="4" t="s">
        <v>22</v>
      </c>
      <c r="O124" s="4" t="s">
        <v>23</v>
      </c>
      <c r="P124" s="4" t="s">
        <v>24</v>
      </c>
      <c r="Q124" s="4" t="s">
        <v>25</v>
      </c>
    </row>
    <row r="125" spans="1:17" x14ac:dyDescent="0.25">
      <c r="A125" s="4">
        <v>1</v>
      </c>
      <c r="B125" s="4" t="s">
        <v>192</v>
      </c>
      <c r="C125" s="4" t="s">
        <v>27</v>
      </c>
      <c r="D125" s="4" t="s">
        <v>28</v>
      </c>
      <c r="I125" s="4" t="s">
        <v>29</v>
      </c>
      <c r="L125" s="4" t="s">
        <v>30</v>
      </c>
      <c r="M125" s="8">
        <v>44397</v>
      </c>
      <c r="N125" s="4">
        <v>0.63312500000000005</v>
      </c>
      <c r="P125" s="4" t="s">
        <v>31</v>
      </c>
      <c r="Q125" s="4">
        <v>0</v>
      </c>
    </row>
    <row r="126" spans="1:17" x14ac:dyDescent="0.25">
      <c r="A126" s="4">
        <v>2</v>
      </c>
      <c r="B126" s="4" t="s">
        <v>193</v>
      </c>
      <c r="C126" s="4" t="s">
        <v>33</v>
      </c>
      <c r="D126" s="4" t="s">
        <v>28</v>
      </c>
      <c r="E126" s="4">
        <v>3.98</v>
      </c>
      <c r="F126" s="4">
        <v>14535</v>
      </c>
      <c r="G126" s="4">
        <v>687042</v>
      </c>
      <c r="H126" s="4">
        <v>2.1000000000000001E-2</v>
      </c>
      <c r="I126" s="4" t="s">
        <v>34</v>
      </c>
      <c r="J126" s="4">
        <v>0</v>
      </c>
      <c r="L126" s="4" t="s">
        <v>194</v>
      </c>
      <c r="M126" s="8">
        <v>44397</v>
      </c>
      <c r="N126" s="4">
        <v>0.63850694444444445</v>
      </c>
      <c r="P126" s="4" t="s">
        <v>31</v>
      </c>
      <c r="Q126" s="4">
        <v>10.490558497352383</v>
      </c>
    </row>
    <row r="127" spans="1:17" x14ac:dyDescent="0.25">
      <c r="A127" s="4">
        <v>3</v>
      </c>
      <c r="B127" s="4" t="s">
        <v>195</v>
      </c>
      <c r="C127" s="4" t="s">
        <v>37</v>
      </c>
      <c r="D127" s="4" t="s">
        <v>28</v>
      </c>
      <c r="E127" s="4">
        <v>3.97</v>
      </c>
      <c r="F127" s="4">
        <v>77122</v>
      </c>
      <c r="G127" s="4">
        <v>624766</v>
      </c>
      <c r="H127" s="4">
        <v>0.123</v>
      </c>
      <c r="I127" s="4" t="s">
        <v>34</v>
      </c>
      <c r="J127" s="4">
        <v>39</v>
      </c>
      <c r="K127" s="4">
        <v>40.299999999999997</v>
      </c>
      <c r="L127" s="4" t="s">
        <v>196</v>
      </c>
      <c r="M127" s="8">
        <v>44397</v>
      </c>
      <c r="N127" s="4">
        <v>0.64384259259259258</v>
      </c>
      <c r="O127" s="4">
        <v>3.4</v>
      </c>
      <c r="P127" s="4" t="s">
        <v>31</v>
      </c>
      <c r="Q127" s="4">
        <v>61.44469977020681</v>
      </c>
    </row>
    <row r="128" spans="1:17" x14ac:dyDescent="0.25">
      <c r="A128" s="4">
        <v>4</v>
      </c>
      <c r="B128" s="4" t="s">
        <v>197</v>
      </c>
      <c r="C128" s="4" t="s">
        <v>40</v>
      </c>
      <c r="D128" s="4" t="s">
        <v>28</v>
      </c>
      <c r="E128" s="4">
        <v>3.97</v>
      </c>
      <c r="F128" s="4">
        <v>146213</v>
      </c>
      <c r="G128" s="4">
        <v>725153</v>
      </c>
      <c r="H128" s="4">
        <v>0.20200000000000001</v>
      </c>
      <c r="I128" s="4" t="s">
        <v>34</v>
      </c>
      <c r="J128" s="4">
        <v>78</v>
      </c>
      <c r="K128" s="4">
        <v>79.400000000000006</v>
      </c>
      <c r="L128" s="4" t="s">
        <v>198</v>
      </c>
      <c r="M128" s="8">
        <v>44397</v>
      </c>
      <c r="N128" s="4">
        <v>0.64918981481481486</v>
      </c>
      <c r="O128" s="4">
        <v>1.8</v>
      </c>
      <c r="P128" s="4" t="s">
        <v>31</v>
      </c>
      <c r="Q128" s="4">
        <v>100.9091817364372</v>
      </c>
    </row>
    <row r="129" spans="1:17" x14ac:dyDescent="0.25">
      <c r="A129" s="4">
        <v>5</v>
      </c>
      <c r="B129" s="4" t="s">
        <v>199</v>
      </c>
      <c r="C129" s="4" t="s">
        <v>43</v>
      </c>
      <c r="D129" s="4" t="s">
        <v>28</v>
      </c>
      <c r="E129" s="4">
        <v>3.97</v>
      </c>
      <c r="F129" s="4">
        <v>218173</v>
      </c>
      <c r="G129" s="4">
        <v>554247</v>
      </c>
      <c r="H129" s="4">
        <v>0.39400000000000002</v>
      </c>
      <c r="I129" s="4" t="s">
        <v>34</v>
      </c>
      <c r="J129" s="4">
        <v>156</v>
      </c>
      <c r="K129" s="4">
        <v>175.3</v>
      </c>
      <c r="L129" s="4" t="s">
        <v>200</v>
      </c>
      <c r="M129" s="8">
        <v>44397</v>
      </c>
      <c r="N129" s="4">
        <v>0.65453703703703703</v>
      </c>
      <c r="O129" s="4">
        <v>12.4</v>
      </c>
      <c r="P129" s="4" t="s">
        <v>31</v>
      </c>
      <c r="Q129" s="4">
        <v>196.82285942651612</v>
      </c>
    </row>
    <row r="130" spans="1:17" x14ac:dyDescent="0.25">
      <c r="A130" s="4">
        <v>6</v>
      </c>
      <c r="B130" s="4" t="s">
        <v>201</v>
      </c>
      <c r="C130" s="4" t="s">
        <v>46</v>
      </c>
      <c r="D130" s="4" t="s">
        <v>28</v>
      </c>
      <c r="E130" s="4">
        <v>3.97</v>
      </c>
      <c r="F130" s="4">
        <v>448346</v>
      </c>
      <c r="G130" s="4">
        <v>646238</v>
      </c>
      <c r="H130" s="4">
        <v>0.69399999999999995</v>
      </c>
      <c r="I130" s="4" t="s">
        <v>34</v>
      </c>
      <c r="J130" s="4">
        <v>312</v>
      </c>
      <c r="K130" s="4">
        <v>325.2</v>
      </c>
      <c r="L130" s="4" t="s">
        <v>202</v>
      </c>
      <c r="M130" s="8">
        <v>44397</v>
      </c>
      <c r="N130" s="4">
        <v>0.65987268518518516</v>
      </c>
      <c r="O130" s="4">
        <v>4.2</v>
      </c>
      <c r="P130" s="4" t="s">
        <v>31</v>
      </c>
      <c r="Q130" s="4">
        <v>346.68798081726442</v>
      </c>
    </row>
    <row r="131" spans="1:17" x14ac:dyDescent="0.25">
      <c r="A131" s="4">
        <v>7</v>
      </c>
      <c r="B131" s="4" t="s">
        <v>203</v>
      </c>
      <c r="C131" s="4" t="s">
        <v>49</v>
      </c>
      <c r="D131" s="4" t="s">
        <v>28</v>
      </c>
      <c r="E131" s="4">
        <v>3.97</v>
      </c>
      <c r="F131" s="4">
        <v>945434</v>
      </c>
      <c r="G131" s="4">
        <v>696786</v>
      </c>
      <c r="H131" s="4">
        <v>1.357</v>
      </c>
      <c r="I131" s="4" t="s">
        <v>34</v>
      </c>
      <c r="J131" s="4">
        <v>625</v>
      </c>
      <c r="K131" s="4">
        <v>656.5</v>
      </c>
      <c r="L131" s="4" t="s">
        <v>204</v>
      </c>
      <c r="M131" s="8">
        <v>44397</v>
      </c>
      <c r="N131" s="4">
        <v>0.66521990740740744</v>
      </c>
      <c r="O131" s="4">
        <v>5</v>
      </c>
      <c r="P131" s="4" t="s">
        <v>31</v>
      </c>
      <c r="Q131" s="4">
        <v>677.88989909081818</v>
      </c>
    </row>
    <row r="132" spans="1:17" x14ac:dyDescent="0.25">
      <c r="A132" s="4">
        <v>8</v>
      </c>
      <c r="B132" s="4" t="s">
        <v>205</v>
      </c>
      <c r="C132" s="4" t="s">
        <v>52</v>
      </c>
      <c r="D132" s="4" t="s">
        <v>28</v>
      </c>
      <c r="E132" s="4">
        <v>3.97</v>
      </c>
      <c r="F132" s="4">
        <v>1656523</v>
      </c>
      <c r="G132" s="4">
        <v>609435</v>
      </c>
      <c r="H132" s="4">
        <v>2.718</v>
      </c>
      <c r="I132" s="4" t="s">
        <v>34</v>
      </c>
      <c r="J132" s="4">
        <v>1250</v>
      </c>
      <c r="K132" s="4">
        <v>1336.5</v>
      </c>
      <c r="L132" s="4" t="s">
        <v>206</v>
      </c>
      <c r="M132" s="8">
        <v>44397</v>
      </c>
      <c r="N132" s="4">
        <v>0.67055555555555557</v>
      </c>
      <c r="O132" s="4">
        <v>6.9</v>
      </c>
      <c r="P132" s="4" t="s">
        <v>31</v>
      </c>
      <c r="Q132" s="4">
        <v>1357.7779998001797</v>
      </c>
    </row>
    <row r="133" spans="1:17" x14ac:dyDescent="0.25">
      <c r="A133" s="4">
        <v>9</v>
      </c>
      <c r="B133" s="4" t="s">
        <v>207</v>
      </c>
      <c r="C133" s="4" t="s">
        <v>55</v>
      </c>
      <c r="D133" s="4" t="s">
        <v>28</v>
      </c>
      <c r="E133" s="4">
        <v>3.97</v>
      </c>
      <c r="F133" s="4">
        <v>3001255</v>
      </c>
      <c r="G133" s="4">
        <v>633114</v>
      </c>
      <c r="H133" s="4">
        <v>4.74</v>
      </c>
      <c r="I133" s="4" t="s">
        <v>34</v>
      </c>
      <c r="J133" s="4">
        <v>2500</v>
      </c>
      <c r="K133" s="4">
        <v>2346.8000000000002</v>
      </c>
      <c r="L133" s="4" t="s">
        <v>208</v>
      </c>
      <c r="M133" s="8">
        <v>44397</v>
      </c>
      <c r="N133" s="4">
        <v>0.67587962962962955</v>
      </c>
      <c r="O133" s="4">
        <v>-6.1</v>
      </c>
      <c r="P133" s="4" t="s">
        <v>31</v>
      </c>
      <c r="Q133" s="4">
        <v>2367.8689179738235</v>
      </c>
    </row>
    <row r="134" spans="1:17" x14ac:dyDescent="0.25">
      <c r="A134" s="4">
        <v>10</v>
      </c>
      <c r="B134" s="4" t="s">
        <v>209</v>
      </c>
      <c r="C134" s="4" t="s">
        <v>58</v>
      </c>
      <c r="D134" s="4" t="s">
        <v>28</v>
      </c>
      <c r="E134" s="4">
        <v>3.97</v>
      </c>
      <c r="F134" s="4">
        <v>4492020</v>
      </c>
      <c r="G134" s="4">
        <v>514244</v>
      </c>
      <c r="H134" s="4">
        <v>8.7349999999999994</v>
      </c>
      <c r="I134" s="4" t="s">
        <v>34</v>
      </c>
      <c r="J134" s="4">
        <v>5000</v>
      </c>
      <c r="K134" s="4">
        <v>4342.3</v>
      </c>
      <c r="L134" s="4" t="s">
        <v>210</v>
      </c>
      <c r="M134" s="8">
        <v>44397</v>
      </c>
      <c r="N134" s="4">
        <v>0.68122685185185183</v>
      </c>
      <c r="O134" s="4">
        <v>-13.2</v>
      </c>
      <c r="P134" s="4" t="s">
        <v>31</v>
      </c>
      <c r="Q134" s="4">
        <v>4363.5727844939547</v>
      </c>
    </row>
    <row r="135" spans="1:17" x14ac:dyDescent="0.25">
      <c r="A135" s="4">
        <v>11</v>
      </c>
      <c r="B135" s="4" t="s">
        <v>211</v>
      </c>
      <c r="C135" s="4" t="s">
        <v>61</v>
      </c>
      <c r="D135" s="4" t="s">
        <v>28</v>
      </c>
      <c r="E135" s="4">
        <v>3.98</v>
      </c>
      <c r="F135" s="4">
        <v>6025777</v>
      </c>
      <c r="G135" s="4">
        <v>372322</v>
      </c>
      <c r="H135" s="4">
        <v>16.184000000000001</v>
      </c>
      <c r="I135" s="4" t="s">
        <v>34</v>
      </c>
      <c r="J135" s="4">
        <v>10000</v>
      </c>
      <c r="K135" s="4">
        <v>8063.6</v>
      </c>
      <c r="L135" s="4" t="s">
        <v>212</v>
      </c>
      <c r="M135" s="8">
        <v>44397</v>
      </c>
      <c r="N135" s="4">
        <v>0.68656249999999996</v>
      </c>
      <c r="O135" s="4">
        <v>-19.399999999999999</v>
      </c>
      <c r="P135" s="4" t="s">
        <v>63</v>
      </c>
      <c r="Q135" s="4">
        <v>8084.7237486262366</v>
      </c>
    </row>
    <row r="136" spans="1:17" x14ac:dyDescent="0.25">
      <c r="A136" s="4">
        <v>12</v>
      </c>
      <c r="B136" s="4" t="s">
        <v>213</v>
      </c>
      <c r="C136" s="4" t="s">
        <v>27</v>
      </c>
      <c r="D136" s="4" t="s">
        <v>28</v>
      </c>
      <c r="E136" s="4">
        <v>3.97</v>
      </c>
      <c r="F136" s="4">
        <v>1966</v>
      </c>
      <c r="I136" s="4" t="s">
        <v>29</v>
      </c>
      <c r="L136" s="4" t="s">
        <v>30</v>
      </c>
      <c r="M136" s="8">
        <v>44397</v>
      </c>
      <c r="N136" s="4">
        <v>0.6918981481481481</v>
      </c>
      <c r="P136" s="4" t="s">
        <v>31</v>
      </c>
      <c r="Q136" s="4">
        <v>0</v>
      </c>
    </row>
    <row r="137" spans="1:17" x14ac:dyDescent="0.25">
      <c r="A137" s="4">
        <v>13</v>
      </c>
      <c r="B137" s="4" t="s">
        <v>214</v>
      </c>
      <c r="C137" s="4" t="s">
        <v>27</v>
      </c>
      <c r="D137" s="4" t="s">
        <v>28</v>
      </c>
      <c r="I137" s="4" t="s">
        <v>29</v>
      </c>
      <c r="L137" s="4" t="s">
        <v>30</v>
      </c>
      <c r="M137" s="8">
        <v>44397</v>
      </c>
      <c r="N137" s="4">
        <v>0.69724537037037038</v>
      </c>
      <c r="P137" s="4" t="s">
        <v>31</v>
      </c>
      <c r="Q137" s="4">
        <v>0</v>
      </c>
    </row>
    <row r="138" spans="1:17" x14ac:dyDescent="0.25">
      <c r="A138" s="4">
        <v>14</v>
      </c>
      <c r="B138" s="4" t="s">
        <v>215</v>
      </c>
      <c r="C138" s="4" t="s">
        <v>67</v>
      </c>
      <c r="D138" s="4" t="s">
        <v>28</v>
      </c>
      <c r="E138" s="4">
        <v>3.97</v>
      </c>
      <c r="F138" s="4">
        <v>9083</v>
      </c>
      <c r="G138" s="4">
        <v>917153</v>
      </c>
      <c r="H138" s="4">
        <v>0.01</v>
      </c>
      <c r="I138" s="4" t="s">
        <v>68</v>
      </c>
      <c r="L138" s="4" t="s">
        <v>216</v>
      </c>
      <c r="M138" s="8">
        <v>44397</v>
      </c>
      <c r="N138" s="4">
        <v>0.70258101851851851</v>
      </c>
      <c r="P138" s="4" t="s">
        <v>31</v>
      </c>
      <c r="Q138" s="4">
        <v>4.9955040463582776</v>
      </c>
    </row>
    <row r="139" spans="1:17" x14ac:dyDescent="0.25">
      <c r="A139" s="4">
        <v>15</v>
      </c>
      <c r="B139" s="4" t="s">
        <v>217</v>
      </c>
      <c r="C139" s="4" t="s">
        <v>71</v>
      </c>
      <c r="D139" s="4" t="s">
        <v>28</v>
      </c>
      <c r="E139" s="4">
        <v>3.97</v>
      </c>
      <c r="F139" s="4">
        <v>6753</v>
      </c>
      <c r="G139" s="4">
        <v>658594</v>
      </c>
      <c r="H139" s="4">
        <v>0.01</v>
      </c>
      <c r="I139" s="4" t="s">
        <v>68</v>
      </c>
      <c r="L139" s="4" t="s">
        <v>218</v>
      </c>
      <c r="M139" s="8">
        <v>44397</v>
      </c>
      <c r="N139" s="4">
        <v>0.70791666666666664</v>
      </c>
      <c r="P139" s="4" t="s">
        <v>31</v>
      </c>
      <c r="Q139" s="4">
        <v>4.9955040463582776</v>
      </c>
    </row>
    <row r="140" spans="1:17" x14ac:dyDescent="0.25">
      <c r="A140" s="4">
        <v>16</v>
      </c>
      <c r="B140" s="4" t="s">
        <v>219</v>
      </c>
      <c r="C140" s="4" t="s">
        <v>74</v>
      </c>
      <c r="D140" s="4" t="s">
        <v>28</v>
      </c>
      <c r="E140" s="4">
        <v>3.97</v>
      </c>
      <c r="F140" s="4">
        <v>6253</v>
      </c>
      <c r="G140" s="4">
        <v>614402</v>
      </c>
      <c r="H140" s="4">
        <v>0.01</v>
      </c>
      <c r="I140" s="4" t="s">
        <v>68</v>
      </c>
      <c r="L140" s="4" t="s">
        <v>220</v>
      </c>
      <c r="M140" s="8">
        <v>44397</v>
      </c>
      <c r="N140" s="4">
        <v>0.71326388888888881</v>
      </c>
      <c r="P140" s="4" t="s">
        <v>31</v>
      </c>
      <c r="Q140" s="4">
        <v>4.9955040463582776</v>
      </c>
    </row>
    <row r="141" spans="1:17" x14ac:dyDescent="0.25">
      <c r="A141" s="4">
        <v>17</v>
      </c>
      <c r="B141" s="4" t="s">
        <v>221</v>
      </c>
      <c r="C141" s="4" t="s">
        <v>77</v>
      </c>
      <c r="D141" s="4" t="s">
        <v>28</v>
      </c>
      <c r="E141" s="4">
        <v>3.97</v>
      </c>
      <c r="F141" s="4">
        <v>7377</v>
      </c>
      <c r="G141" s="4">
        <v>832586</v>
      </c>
      <c r="H141" s="4">
        <v>8.9999999999999993E-3</v>
      </c>
      <c r="I141" s="4" t="s">
        <v>68</v>
      </c>
      <c r="L141" s="4" t="s">
        <v>222</v>
      </c>
      <c r="M141" s="8">
        <v>44397</v>
      </c>
      <c r="N141" s="4">
        <v>0.71859953703703694</v>
      </c>
      <c r="P141" s="4" t="s">
        <v>31</v>
      </c>
      <c r="Q141" s="4">
        <v>4.4959536417224486</v>
      </c>
    </row>
    <row r="142" spans="1:17" x14ac:dyDescent="0.25">
      <c r="A142" s="4">
        <v>18</v>
      </c>
      <c r="B142" s="4" t="s">
        <v>223</v>
      </c>
      <c r="C142" s="4" t="s">
        <v>80</v>
      </c>
      <c r="D142" s="4" t="s">
        <v>28</v>
      </c>
      <c r="E142" s="4">
        <v>3.97</v>
      </c>
      <c r="F142" s="4">
        <v>9262</v>
      </c>
      <c r="G142" s="4">
        <v>896514</v>
      </c>
      <c r="H142" s="4">
        <v>0.01</v>
      </c>
      <c r="I142" s="4" t="s">
        <v>68</v>
      </c>
      <c r="L142" s="4" t="s">
        <v>224</v>
      </c>
      <c r="M142" s="8">
        <v>44397</v>
      </c>
      <c r="N142" s="4">
        <v>0.72394675925925922</v>
      </c>
      <c r="P142" s="4" t="s">
        <v>31</v>
      </c>
      <c r="Q142" s="4">
        <v>4.9955040463582776</v>
      </c>
    </row>
    <row r="143" spans="1:17" x14ac:dyDescent="0.25">
      <c r="A143" s="4">
        <v>19</v>
      </c>
      <c r="B143" s="4" t="s">
        <v>225</v>
      </c>
      <c r="C143" s="4" t="s">
        <v>83</v>
      </c>
      <c r="D143" s="4" t="s">
        <v>28</v>
      </c>
      <c r="E143" s="4">
        <v>3.97</v>
      </c>
      <c r="F143" s="4">
        <v>7592</v>
      </c>
      <c r="G143" s="4">
        <v>826651</v>
      </c>
      <c r="H143" s="4">
        <v>8.9999999999999993E-3</v>
      </c>
      <c r="I143" s="4" t="s">
        <v>68</v>
      </c>
      <c r="L143" s="4" t="s">
        <v>226</v>
      </c>
      <c r="M143" s="8">
        <v>44397</v>
      </c>
      <c r="N143" s="4">
        <v>0.72928240740740735</v>
      </c>
      <c r="P143" s="4" t="s">
        <v>31</v>
      </c>
      <c r="Q143" s="4">
        <v>4.4959536417224486</v>
      </c>
    </row>
    <row r="144" spans="1:17" x14ac:dyDescent="0.25">
      <c r="A144" s="4">
        <v>20</v>
      </c>
      <c r="B144" s="4" t="s">
        <v>227</v>
      </c>
      <c r="C144" s="4" t="s">
        <v>86</v>
      </c>
      <c r="D144" s="4" t="s">
        <v>28</v>
      </c>
      <c r="E144" s="4">
        <v>3.97</v>
      </c>
      <c r="F144" s="4">
        <v>18519</v>
      </c>
      <c r="G144" s="4">
        <v>780385</v>
      </c>
      <c r="H144" s="4">
        <v>2.4E-2</v>
      </c>
      <c r="I144" s="4" t="s">
        <v>68</v>
      </c>
      <c r="L144" s="4" t="s">
        <v>228</v>
      </c>
      <c r="M144" s="8">
        <v>44397</v>
      </c>
      <c r="N144" s="4">
        <v>0.73461805555555559</v>
      </c>
      <c r="P144" s="4" t="s">
        <v>31</v>
      </c>
      <c r="Q144" s="4">
        <v>11.989209711259866</v>
      </c>
    </row>
    <row r="145" spans="1:17" x14ac:dyDescent="0.25">
      <c r="A145" s="4">
        <v>21</v>
      </c>
      <c r="B145" s="4" t="s">
        <v>229</v>
      </c>
      <c r="C145" s="4" t="s">
        <v>89</v>
      </c>
      <c r="D145" s="4" t="s">
        <v>28</v>
      </c>
      <c r="E145" s="4">
        <v>3.97</v>
      </c>
      <c r="F145" s="4">
        <v>21624</v>
      </c>
      <c r="G145" s="4">
        <v>845544</v>
      </c>
      <c r="H145" s="4">
        <v>2.5999999999999999E-2</v>
      </c>
      <c r="I145" s="4" t="s">
        <v>68</v>
      </c>
      <c r="L145" s="4" t="s">
        <v>230</v>
      </c>
      <c r="M145" s="8">
        <v>44397</v>
      </c>
      <c r="N145" s="4">
        <v>0.73996527777777776</v>
      </c>
      <c r="P145" s="4" t="s">
        <v>31</v>
      </c>
      <c r="Q145" s="4">
        <v>12.98831052053152</v>
      </c>
    </row>
    <row r="146" spans="1:17" x14ac:dyDescent="0.25">
      <c r="A146" s="4">
        <v>22</v>
      </c>
      <c r="B146" s="4" t="s">
        <v>231</v>
      </c>
      <c r="C146" s="4" t="s">
        <v>92</v>
      </c>
      <c r="D146" s="4" t="s">
        <v>28</v>
      </c>
      <c r="E146" s="4">
        <v>3.97</v>
      </c>
      <c r="F146" s="4">
        <v>24939</v>
      </c>
      <c r="G146" s="4">
        <v>772318</v>
      </c>
      <c r="H146" s="4">
        <v>3.2000000000000001E-2</v>
      </c>
      <c r="I146" s="4" t="s">
        <v>68</v>
      </c>
      <c r="L146" s="4" t="s">
        <v>232</v>
      </c>
      <c r="M146" s="8">
        <v>44397</v>
      </c>
      <c r="N146" s="4">
        <v>0.74531249999999993</v>
      </c>
      <c r="P146" s="4" t="s">
        <v>31</v>
      </c>
      <c r="Q146" s="4">
        <v>15.985612948346487</v>
      </c>
    </row>
    <row r="147" spans="1:17" x14ac:dyDescent="0.25">
      <c r="A147" s="4">
        <v>23</v>
      </c>
      <c r="B147" s="4" t="s">
        <v>233</v>
      </c>
      <c r="C147" s="4" t="s">
        <v>95</v>
      </c>
      <c r="D147" s="4" t="s">
        <v>28</v>
      </c>
      <c r="E147" s="4">
        <v>3.97</v>
      </c>
      <c r="F147" s="4">
        <v>19003</v>
      </c>
      <c r="G147" s="4">
        <v>730920</v>
      </c>
      <c r="H147" s="4">
        <v>2.5999999999999999E-2</v>
      </c>
      <c r="I147" s="4" t="s">
        <v>68</v>
      </c>
      <c r="L147" s="4" t="s">
        <v>234</v>
      </c>
      <c r="M147" s="8">
        <v>44397</v>
      </c>
      <c r="N147" s="4">
        <v>0.75064814814814806</v>
      </c>
      <c r="P147" s="4" t="s">
        <v>31</v>
      </c>
      <c r="Q147" s="4">
        <v>12.98831052053152</v>
      </c>
    </row>
    <row r="148" spans="1:17" x14ac:dyDescent="0.25">
      <c r="A148" s="4">
        <v>24</v>
      </c>
      <c r="B148" s="4" t="s">
        <v>235</v>
      </c>
      <c r="C148" s="4" t="s">
        <v>98</v>
      </c>
      <c r="D148" s="4" t="s">
        <v>28</v>
      </c>
      <c r="E148" s="4">
        <v>3.97</v>
      </c>
      <c r="F148" s="4">
        <v>16888</v>
      </c>
      <c r="G148" s="4">
        <v>706499</v>
      </c>
      <c r="H148" s="4">
        <v>2.4E-2</v>
      </c>
      <c r="I148" s="4" t="s">
        <v>68</v>
      </c>
      <c r="L148" s="4" t="s">
        <v>236</v>
      </c>
      <c r="M148" s="8">
        <v>44397</v>
      </c>
      <c r="N148" s="4">
        <v>0.7559837962962962</v>
      </c>
      <c r="P148" s="4" t="s">
        <v>31</v>
      </c>
      <c r="Q148" s="4">
        <v>11.989209711259866</v>
      </c>
    </row>
    <row r="149" spans="1:17" x14ac:dyDescent="0.25">
      <c r="A149" s="4">
        <v>25</v>
      </c>
      <c r="B149" s="4" t="s">
        <v>237</v>
      </c>
      <c r="C149" s="4" t="s">
        <v>101</v>
      </c>
      <c r="D149" s="4" t="s">
        <v>28</v>
      </c>
      <c r="E149" s="4">
        <v>3.97</v>
      </c>
      <c r="F149" s="4">
        <v>16385</v>
      </c>
      <c r="G149" s="4">
        <v>663308</v>
      </c>
      <c r="H149" s="4">
        <v>2.5000000000000001E-2</v>
      </c>
      <c r="I149" s="4" t="s">
        <v>68</v>
      </c>
      <c r="L149" s="4" t="s">
        <v>238</v>
      </c>
      <c r="M149" s="8">
        <v>44397</v>
      </c>
      <c r="N149" s="4">
        <v>0.7613078703703704</v>
      </c>
      <c r="P149" s="4" t="s">
        <v>31</v>
      </c>
      <c r="Q149" s="4">
        <v>12.488760115895694</v>
      </c>
    </row>
    <row r="150" spans="1:17" x14ac:dyDescent="0.25">
      <c r="A150" s="4">
        <v>26</v>
      </c>
      <c r="B150" s="4" t="s">
        <v>239</v>
      </c>
      <c r="C150" s="4" t="s">
        <v>104</v>
      </c>
      <c r="D150" s="4" t="s">
        <v>28</v>
      </c>
      <c r="E150" s="4">
        <v>3.97</v>
      </c>
      <c r="F150" s="4">
        <v>9961</v>
      </c>
      <c r="G150" s="4">
        <v>579404</v>
      </c>
      <c r="H150" s="4">
        <v>1.7000000000000001E-2</v>
      </c>
      <c r="I150" s="4" t="s">
        <v>68</v>
      </c>
      <c r="L150" s="4" t="s">
        <v>240</v>
      </c>
      <c r="M150" s="8">
        <v>44397</v>
      </c>
      <c r="N150" s="4">
        <v>0.76665509259259268</v>
      </c>
      <c r="P150" s="4" t="s">
        <v>31</v>
      </c>
      <c r="Q150" s="4">
        <v>8.4923568788090709</v>
      </c>
    </row>
    <row r="151" spans="1:17" x14ac:dyDescent="0.25">
      <c r="A151" s="4">
        <v>27</v>
      </c>
      <c r="B151" s="4" t="s">
        <v>241</v>
      </c>
      <c r="C151" s="4" t="s">
        <v>107</v>
      </c>
      <c r="D151" s="4" t="s">
        <v>28</v>
      </c>
      <c r="E151" s="4">
        <v>3.97</v>
      </c>
      <c r="F151" s="4">
        <v>14211</v>
      </c>
      <c r="G151" s="4">
        <v>765395</v>
      </c>
      <c r="H151" s="4">
        <v>1.9E-2</v>
      </c>
      <c r="I151" s="4" t="s">
        <v>68</v>
      </c>
      <c r="L151" s="4" t="s">
        <v>242</v>
      </c>
      <c r="M151" s="8">
        <v>44397</v>
      </c>
      <c r="N151" s="4">
        <v>0.77200231481481485</v>
      </c>
      <c r="P151" s="4" t="s">
        <v>31</v>
      </c>
      <c r="Q151" s="4">
        <v>9.4914576880807253</v>
      </c>
    </row>
    <row r="152" spans="1:17" x14ac:dyDescent="0.25">
      <c r="A152" s="4">
        <v>28</v>
      </c>
      <c r="B152" s="4" t="s">
        <v>243</v>
      </c>
      <c r="C152" s="4" t="s">
        <v>110</v>
      </c>
      <c r="D152" s="4" t="s">
        <v>28</v>
      </c>
      <c r="E152" s="4">
        <v>3.97</v>
      </c>
      <c r="F152" s="4">
        <v>5935</v>
      </c>
      <c r="G152" s="4">
        <v>674787</v>
      </c>
      <c r="H152" s="4">
        <v>8.9999999999999993E-3</v>
      </c>
      <c r="I152" s="4" t="s">
        <v>68</v>
      </c>
      <c r="L152" s="4" t="s">
        <v>244</v>
      </c>
      <c r="M152" s="8">
        <v>44397</v>
      </c>
      <c r="N152" s="4">
        <v>0.77732638888888894</v>
      </c>
      <c r="P152" s="4" t="s">
        <v>31</v>
      </c>
      <c r="Q152" s="4">
        <v>4.4959536417224486</v>
      </c>
    </row>
    <row r="153" spans="1:17" x14ac:dyDescent="0.25">
      <c r="A153" s="4">
        <v>29</v>
      </c>
      <c r="B153" s="4" t="s">
        <v>245</v>
      </c>
      <c r="C153" s="4" t="s">
        <v>113</v>
      </c>
      <c r="D153" s="4" t="s">
        <v>28</v>
      </c>
      <c r="E153" s="4">
        <v>3.97</v>
      </c>
      <c r="F153" s="4">
        <v>9526</v>
      </c>
      <c r="G153" s="4">
        <v>826304</v>
      </c>
      <c r="H153" s="4">
        <v>1.2E-2</v>
      </c>
      <c r="I153" s="4" t="s">
        <v>68</v>
      </c>
      <c r="L153" s="4" t="s">
        <v>246</v>
      </c>
      <c r="M153" s="8">
        <v>44397</v>
      </c>
      <c r="N153" s="4">
        <v>0.78265046296296292</v>
      </c>
      <c r="P153" s="4" t="s">
        <v>31</v>
      </c>
      <c r="Q153" s="4">
        <v>5.9946048556299329</v>
      </c>
    </row>
    <row r="154" spans="1:17" x14ac:dyDescent="0.25">
      <c r="A154" s="4">
        <v>30</v>
      </c>
      <c r="B154" s="4" t="s">
        <v>247</v>
      </c>
      <c r="C154" s="4" t="s">
        <v>116</v>
      </c>
      <c r="D154" s="4" t="s">
        <v>28</v>
      </c>
      <c r="E154" s="4">
        <v>3.97</v>
      </c>
      <c r="F154" s="4">
        <v>7981</v>
      </c>
      <c r="G154" s="4">
        <v>796726</v>
      </c>
      <c r="H154" s="4">
        <v>0.01</v>
      </c>
      <c r="I154" s="4" t="s">
        <v>68</v>
      </c>
      <c r="L154" s="4" t="s">
        <v>248</v>
      </c>
      <c r="M154" s="8">
        <v>44397</v>
      </c>
      <c r="N154" s="4">
        <v>0.7879976851851852</v>
      </c>
      <c r="P154" s="4" t="s">
        <v>31</v>
      </c>
      <c r="Q154" s="4">
        <v>4.9955040463582776</v>
      </c>
    </row>
    <row r="155" spans="1:17" x14ac:dyDescent="0.25">
      <c r="A155" s="4">
        <v>31</v>
      </c>
      <c r="B155" s="4" t="s">
        <v>249</v>
      </c>
      <c r="C155" s="4" t="s">
        <v>119</v>
      </c>
      <c r="D155" s="4" t="s">
        <v>28</v>
      </c>
      <c r="E155" s="4">
        <v>3.97</v>
      </c>
      <c r="F155" s="4">
        <v>19188</v>
      </c>
      <c r="G155" s="4">
        <v>869240</v>
      </c>
      <c r="H155" s="4">
        <v>2.1999999999999999E-2</v>
      </c>
      <c r="I155" s="4" t="s">
        <v>68</v>
      </c>
      <c r="L155" s="4" t="s">
        <v>250</v>
      </c>
      <c r="M155" s="8">
        <v>44397</v>
      </c>
      <c r="N155" s="4">
        <v>0.7933217592592593</v>
      </c>
      <c r="P155" s="4" t="s">
        <v>31</v>
      </c>
      <c r="Q155" s="4">
        <v>10.99010890198821</v>
      </c>
    </row>
    <row r="156" spans="1:17" x14ac:dyDescent="0.25">
      <c r="A156" s="4">
        <v>32</v>
      </c>
      <c r="B156" s="4" t="s">
        <v>251</v>
      </c>
      <c r="C156" s="4" t="s">
        <v>27</v>
      </c>
      <c r="D156" s="4" t="s">
        <v>28</v>
      </c>
      <c r="I156" s="4" t="s">
        <v>29</v>
      </c>
      <c r="L156" s="4" t="s">
        <v>30</v>
      </c>
      <c r="M156" s="8">
        <v>44397</v>
      </c>
      <c r="N156" s="4">
        <v>0.79866898148148147</v>
      </c>
      <c r="P156" s="4" t="s">
        <v>31</v>
      </c>
      <c r="Q156" s="4">
        <v>0</v>
      </c>
    </row>
    <row r="157" spans="1:17" x14ac:dyDescent="0.25">
      <c r="A157" s="4">
        <v>33</v>
      </c>
      <c r="B157" s="4" t="s">
        <v>252</v>
      </c>
      <c r="C157" s="4" t="s">
        <v>27</v>
      </c>
      <c r="D157" s="4" t="s">
        <v>28</v>
      </c>
      <c r="I157" s="4" t="s">
        <v>29</v>
      </c>
      <c r="L157" s="4" t="s">
        <v>30</v>
      </c>
      <c r="M157" s="8">
        <v>44397</v>
      </c>
      <c r="N157" s="4">
        <v>0.80399305555555556</v>
      </c>
      <c r="P157" s="4" t="s">
        <v>31</v>
      </c>
      <c r="Q157" s="4">
        <v>0</v>
      </c>
    </row>
    <row r="158" spans="1:17" x14ac:dyDescent="0.25">
      <c r="M158" s="8"/>
    </row>
    <row r="159" spans="1:17" x14ac:dyDescent="0.25">
      <c r="M159" s="8"/>
    </row>
    <row r="160" spans="1:17" x14ac:dyDescent="0.25">
      <c r="A160" s="7" t="s">
        <v>123</v>
      </c>
      <c r="M160" s="8"/>
    </row>
    <row r="161" spans="1:17" x14ac:dyDescent="0.25">
      <c r="A161" s="4" t="s">
        <v>9</v>
      </c>
      <c r="B161" s="4">
        <v>1.8212E-3</v>
      </c>
      <c r="M161" s="8"/>
    </row>
    <row r="162" spans="1:17" x14ac:dyDescent="0.25">
      <c r="B162" s="4" t="s">
        <v>10</v>
      </c>
      <c r="C162" s="4" t="s">
        <v>11</v>
      </c>
      <c r="D162" s="4" t="s">
        <v>12</v>
      </c>
      <c r="E162" s="4" t="s">
        <v>13</v>
      </c>
      <c r="F162" s="4" t="s">
        <v>14</v>
      </c>
      <c r="G162" s="4" t="s">
        <v>15</v>
      </c>
      <c r="H162" s="4" t="s">
        <v>16</v>
      </c>
      <c r="I162" s="4" t="s">
        <v>17</v>
      </c>
      <c r="J162" s="4" t="s">
        <v>18</v>
      </c>
      <c r="K162" s="4" t="s">
        <v>19</v>
      </c>
      <c r="L162" s="4" t="s">
        <v>20</v>
      </c>
      <c r="M162" s="8" t="s">
        <v>21</v>
      </c>
      <c r="N162" s="4" t="s">
        <v>22</v>
      </c>
      <c r="O162" s="4" t="s">
        <v>23</v>
      </c>
      <c r="P162" s="4" t="s">
        <v>24</v>
      </c>
      <c r="Q162" s="4" t="s">
        <v>124</v>
      </c>
    </row>
    <row r="163" spans="1:17" x14ac:dyDescent="0.25">
      <c r="A163" s="4">
        <v>1</v>
      </c>
      <c r="B163" s="4" t="s">
        <v>192</v>
      </c>
      <c r="C163" s="4" t="s">
        <v>27</v>
      </c>
      <c r="D163" s="4" t="s">
        <v>125</v>
      </c>
      <c r="I163" s="4" t="s">
        <v>29</v>
      </c>
      <c r="L163" s="4" t="s">
        <v>30</v>
      </c>
      <c r="M163" s="8">
        <v>44397</v>
      </c>
      <c r="N163" s="4">
        <v>0.63312500000000005</v>
      </c>
      <c r="P163" s="4" t="s">
        <v>31</v>
      </c>
      <c r="Q163" s="4">
        <v>0</v>
      </c>
    </row>
    <row r="164" spans="1:17" x14ac:dyDescent="0.25">
      <c r="A164" s="4">
        <v>2</v>
      </c>
      <c r="B164" s="4" t="s">
        <v>193</v>
      </c>
      <c r="C164" s="4" t="s">
        <v>33</v>
      </c>
      <c r="D164" s="4" t="s">
        <v>125</v>
      </c>
      <c r="E164" s="4">
        <v>4.5</v>
      </c>
      <c r="F164" s="4">
        <v>13132</v>
      </c>
      <c r="G164" s="4">
        <v>173787</v>
      </c>
      <c r="H164" s="4">
        <v>7.5999999999999998E-2</v>
      </c>
      <c r="I164" s="4" t="s">
        <v>34</v>
      </c>
      <c r="J164" s="4">
        <v>0</v>
      </c>
      <c r="L164" s="4" t="s">
        <v>194</v>
      </c>
      <c r="M164" s="8">
        <v>44397</v>
      </c>
      <c r="N164" s="4">
        <v>0.63850694444444445</v>
      </c>
      <c r="P164" s="4" t="s">
        <v>31</v>
      </c>
      <c r="Q164" s="4">
        <v>41.730726993191304</v>
      </c>
    </row>
    <row r="165" spans="1:17" x14ac:dyDescent="0.25">
      <c r="A165" s="4">
        <v>3</v>
      </c>
      <c r="B165" s="4" t="s">
        <v>195</v>
      </c>
      <c r="C165" s="4" t="s">
        <v>37</v>
      </c>
      <c r="D165" s="4" t="s">
        <v>125</v>
      </c>
      <c r="E165" s="4">
        <v>4.5</v>
      </c>
      <c r="F165" s="4">
        <v>40649</v>
      </c>
      <c r="G165" s="4">
        <v>148576</v>
      </c>
      <c r="H165" s="4">
        <v>0.27400000000000002</v>
      </c>
      <c r="I165" s="4" t="s">
        <v>34</v>
      </c>
      <c r="J165" s="4">
        <v>78</v>
      </c>
      <c r="K165" s="4">
        <v>82</v>
      </c>
      <c r="L165" s="4" t="s">
        <v>196</v>
      </c>
      <c r="M165" s="8">
        <v>44397</v>
      </c>
      <c r="N165" s="4">
        <v>0.64384259259259258</v>
      </c>
      <c r="O165" s="4">
        <v>5.2</v>
      </c>
      <c r="P165" s="4" t="s">
        <v>31</v>
      </c>
      <c r="Q165" s="4">
        <v>150.45025258071601</v>
      </c>
    </row>
    <row r="166" spans="1:17" x14ac:dyDescent="0.25">
      <c r="A166" s="4">
        <v>4</v>
      </c>
      <c r="B166" s="4" t="s">
        <v>197</v>
      </c>
      <c r="C166" s="4" t="s">
        <v>40</v>
      </c>
      <c r="D166" s="4" t="s">
        <v>125</v>
      </c>
      <c r="E166" s="4">
        <v>4.5</v>
      </c>
      <c r="F166" s="4">
        <v>71307</v>
      </c>
      <c r="G166" s="4">
        <v>170641</v>
      </c>
      <c r="H166" s="4">
        <v>0.41799999999999998</v>
      </c>
      <c r="I166" s="4" t="s">
        <v>34</v>
      </c>
      <c r="J166" s="4">
        <v>156</v>
      </c>
      <c r="K166" s="4">
        <v>161.30000000000001</v>
      </c>
      <c r="L166" s="4" t="s">
        <v>198</v>
      </c>
      <c r="M166" s="8">
        <v>44397</v>
      </c>
      <c r="N166" s="4">
        <v>0.64918981481481486</v>
      </c>
      <c r="O166" s="4">
        <v>3.4</v>
      </c>
      <c r="P166" s="4" t="s">
        <v>31</v>
      </c>
      <c r="Q166" s="4">
        <v>229.51899846255216</v>
      </c>
    </row>
    <row r="167" spans="1:17" x14ac:dyDescent="0.25">
      <c r="A167" s="4">
        <v>5</v>
      </c>
      <c r="B167" s="4" t="s">
        <v>199</v>
      </c>
      <c r="C167" s="4" t="s">
        <v>43</v>
      </c>
      <c r="D167" s="4" t="s">
        <v>125</v>
      </c>
      <c r="E167" s="4">
        <v>4.5</v>
      </c>
      <c r="F167" s="4">
        <v>105326</v>
      </c>
      <c r="G167" s="4">
        <v>128332</v>
      </c>
      <c r="H167" s="4">
        <v>0.82099999999999995</v>
      </c>
      <c r="I167" s="4" t="s">
        <v>34</v>
      </c>
      <c r="J167" s="4">
        <v>312</v>
      </c>
      <c r="K167" s="4">
        <v>382.5</v>
      </c>
      <c r="L167" s="4" t="s">
        <v>200</v>
      </c>
      <c r="M167" s="8">
        <v>44397</v>
      </c>
      <c r="N167" s="4">
        <v>0.65453703703703703</v>
      </c>
      <c r="O167" s="4">
        <v>22.6</v>
      </c>
      <c r="P167" s="4" t="s">
        <v>63</v>
      </c>
      <c r="Q167" s="4">
        <v>450.80166922907972</v>
      </c>
    </row>
    <row r="168" spans="1:17" x14ac:dyDescent="0.25">
      <c r="A168" s="4">
        <v>6</v>
      </c>
      <c r="B168" s="4" t="s">
        <v>201</v>
      </c>
      <c r="C168" s="4" t="s">
        <v>46</v>
      </c>
      <c r="D168" s="4" t="s">
        <v>125</v>
      </c>
      <c r="E168" s="4">
        <v>4.5</v>
      </c>
      <c r="F168" s="4">
        <v>205206</v>
      </c>
      <c r="G168" s="4">
        <v>151641</v>
      </c>
      <c r="H168" s="4">
        <v>1.353</v>
      </c>
      <c r="I168" s="4" t="s">
        <v>34</v>
      </c>
      <c r="J168" s="4">
        <v>625</v>
      </c>
      <c r="K168" s="4">
        <v>674.8</v>
      </c>
      <c r="L168" s="4" t="s">
        <v>202</v>
      </c>
      <c r="M168" s="8">
        <v>44397</v>
      </c>
      <c r="N168" s="4">
        <v>0.65987268518518516</v>
      </c>
      <c r="O168" s="4">
        <v>8</v>
      </c>
      <c r="P168" s="4" t="s">
        <v>31</v>
      </c>
      <c r="Q168" s="4">
        <v>742.9167581814188</v>
      </c>
    </row>
    <row r="169" spans="1:17" x14ac:dyDescent="0.25">
      <c r="A169" s="4">
        <v>7</v>
      </c>
      <c r="B169" s="4" t="s">
        <v>203</v>
      </c>
      <c r="C169" s="4" t="s">
        <v>49</v>
      </c>
      <c r="D169" s="4" t="s">
        <v>125</v>
      </c>
      <c r="E169" s="4">
        <v>4.5</v>
      </c>
      <c r="F169" s="4">
        <v>386748</v>
      </c>
      <c r="G169" s="4">
        <v>160069</v>
      </c>
      <c r="H169" s="4">
        <v>2.4159999999999999</v>
      </c>
      <c r="I169" s="4" t="s">
        <v>34</v>
      </c>
      <c r="J169" s="4">
        <v>1250</v>
      </c>
      <c r="K169" s="4">
        <v>1258.5</v>
      </c>
      <c r="L169" s="4" t="s">
        <v>204</v>
      </c>
      <c r="M169" s="8">
        <v>44397</v>
      </c>
      <c r="N169" s="4">
        <v>0.66521990740740744</v>
      </c>
      <c r="O169" s="4">
        <v>0.7</v>
      </c>
      <c r="P169" s="4" t="s">
        <v>31</v>
      </c>
      <c r="Q169" s="4">
        <v>1326.5978475730287</v>
      </c>
    </row>
    <row r="170" spans="1:17" x14ac:dyDescent="0.25">
      <c r="A170" s="4">
        <v>8</v>
      </c>
      <c r="B170" s="4" t="s">
        <v>205</v>
      </c>
      <c r="C170" s="4" t="s">
        <v>52</v>
      </c>
      <c r="D170" s="4" t="s">
        <v>125</v>
      </c>
      <c r="E170" s="4">
        <v>4.5</v>
      </c>
      <c r="F170" s="4">
        <v>601030</v>
      </c>
      <c r="G170" s="4">
        <v>135802</v>
      </c>
      <c r="H170" s="4">
        <v>4.4260000000000002</v>
      </c>
      <c r="I170" s="4" t="s">
        <v>34</v>
      </c>
      <c r="J170" s="4">
        <v>2500</v>
      </c>
      <c r="K170" s="4">
        <v>2361.9</v>
      </c>
      <c r="L170" s="4" t="s">
        <v>206</v>
      </c>
      <c r="M170" s="8">
        <v>44397</v>
      </c>
      <c r="N170" s="4">
        <v>0.67055555555555557</v>
      </c>
      <c r="O170" s="4">
        <v>-5.5</v>
      </c>
      <c r="P170" s="4" t="s">
        <v>31</v>
      </c>
      <c r="Q170" s="4">
        <v>2430.2657588403249</v>
      </c>
    </row>
    <row r="171" spans="1:17" x14ac:dyDescent="0.25">
      <c r="A171" s="4">
        <v>9</v>
      </c>
      <c r="B171" s="4" t="s">
        <v>207</v>
      </c>
      <c r="C171" s="4" t="s">
        <v>55</v>
      </c>
      <c r="D171" s="4" t="s">
        <v>125</v>
      </c>
      <c r="E171" s="4">
        <v>4.49</v>
      </c>
      <c r="F171" s="4">
        <v>915877</v>
      </c>
      <c r="G171" s="4">
        <v>136551</v>
      </c>
      <c r="H171" s="4">
        <v>6.7069999999999999</v>
      </c>
      <c r="I171" s="4" t="s">
        <v>34</v>
      </c>
      <c r="J171" s="4">
        <v>5000</v>
      </c>
      <c r="K171" s="4">
        <v>3614.6</v>
      </c>
      <c r="L171" s="4" t="s">
        <v>208</v>
      </c>
      <c r="M171" s="8">
        <v>44397</v>
      </c>
      <c r="N171" s="4">
        <v>0.67587962962962955</v>
      </c>
      <c r="O171" s="4">
        <v>-27.7</v>
      </c>
      <c r="P171" s="4" t="s">
        <v>63</v>
      </c>
      <c r="Q171" s="4">
        <v>3682.7366571491325</v>
      </c>
    </row>
    <row r="172" spans="1:17" x14ac:dyDescent="0.25">
      <c r="A172" s="4">
        <v>10</v>
      </c>
      <c r="B172" s="4" t="s">
        <v>209</v>
      </c>
      <c r="C172" s="4" t="s">
        <v>58</v>
      </c>
      <c r="D172" s="4" t="s">
        <v>125</v>
      </c>
      <c r="E172" s="4">
        <v>4.49</v>
      </c>
      <c r="F172" s="4">
        <v>1230747</v>
      </c>
      <c r="G172" s="4">
        <v>114706</v>
      </c>
      <c r="H172" s="4">
        <v>10.73</v>
      </c>
      <c r="I172" s="4" t="s">
        <v>34</v>
      </c>
      <c r="J172" s="4">
        <v>10000</v>
      </c>
      <c r="K172" s="4">
        <v>5823.3</v>
      </c>
      <c r="L172" s="4" t="s">
        <v>210</v>
      </c>
      <c r="M172" s="8">
        <v>44397</v>
      </c>
      <c r="N172" s="4">
        <v>0.68122685185185183</v>
      </c>
      <c r="O172" s="4">
        <v>-41.8</v>
      </c>
      <c r="P172" s="4" t="s">
        <v>63</v>
      </c>
      <c r="Q172" s="4">
        <v>5891.7197452229302</v>
      </c>
    </row>
    <row r="173" spans="1:17" x14ac:dyDescent="0.25">
      <c r="A173" s="4">
        <v>11</v>
      </c>
      <c r="B173" s="4" t="s">
        <v>211</v>
      </c>
      <c r="C173" s="4" t="s">
        <v>61</v>
      </c>
      <c r="D173" s="4" t="s">
        <v>125</v>
      </c>
      <c r="E173" s="4">
        <v>4.5</v>
      </c>
      <c r="F173" s="4">
        <v>1569335</v>
      </c>
      <c r="G173" s="4">
        <v>83378</v>
      </c>
      <c r="H173" s="4">
        <v>18.821999999999999</v>
      </c>
      <c r="I173" s="4" t="s">
        <v>34</v>
      </c>
      <c r="J173" s="4">
        <v>20000</v>
      </c>
      <c r="K173" s="4">
        <v>10266.700000000001</v>
      </c>
      <c r="L173" s="4" t="s">
        <v>212</v>
      </c>
      <c r="M173" s="8">
        <v>44397</v>
      </c>
      <c r="N173" s="4">
        <v>0.68656249999999996</v>
      </c>
      <c r="O173" s="4">
        <v>-48.7</v>
      </c>
      <c r="P173" s="4" t="s">
        <v>63</v>
      </c>
      <c r="Q173" s="4">
        <v>10334.943992971666</v>
      </c>
    </row>
    <row r="174" spans="1:17" x14ac:dyDescent="0.25">
      <c r="A174" s="4">
        <v>12</v>
      </c>
      <c r="B174" s="4" t="s">
        <v>213</v>
      </c>
      <c r="C174" s="4" t="s">
        <v>27</v>
      </c>
      <c r="D174" s="4" t="s">
        <v>125</v>
      </c>
      <c r="E174" s="4">
        <v>4.49</v>
      </c>
      <c r="F174" s="4">
        <v>3984</v>
      </c>
      <c r="I174" s="4" t="s">
        <v>29</v>
      </c>
      <c r="L174" s="4" t="s">
        <v>30</v>
      </c>
      <c r="M174" s="8">
        <v>44397</v>
      </c>
      <c r="N174" s="4">
        <v>0.6918981481481481</v>
      </c>
      <c r="P174" s="4" t="s">
        <v>31</v>
      </c>
      <c r="Q174" s="4">
        <v>0</v>
      </c>
    </row>
    <row r="175" spans="1:17" x14ac:dyDescent="0.25">
      <c r="A175" s="4">
        <v>13</v>
      </c>
      <c r="B175" s="4" t="s">
        <v>214</v>
      </c>
      <c r="C175" s="4" t="s">
        <v>27</v>
      </c>
      <c r="D175" s="4" t="s">
        <v>125</v>
      </c>
      <c r="E175" s="4">
        <v>4.49</v>
      </c>
      <c r="F175" s="4">
        <v>1500</v>
      </c>
      <c r="I175" s="4" t="s">
        <v>29</v>
      </c>
      <c r="L175" s="4" t="s">
        <v>30</v>
      </c>
      <c r="M175" s="8">
        <v>44397</v>
      </c>
      <c r="N175" s="4">
        <v>0.69724537037037038</v>
      </c>
      <c r="P175" s="4" t="s">
        <v>31</v>
      </c>
      <c r="Q175" s="4">
        <v>0</v>
      </c>
    </row>
    <row r="176" spans="1:17" x14ac:dyDescent="0.25">
      <c r="A176" s="4">
        <v>14</v>
      </c>
      <c r="B176" s="4" t="s">
        <v>215</v>
      </c>
      <c r="C176" s="4" t="s">
        <v>67</v>
      </c>
      <c r="D176" s="4" t="s">
        <v>125</v>
      </c>
      <c r="E176" s="4">
        <v>4.49</v>
      </c>
      <c r="F176" s="4">
        <v>11094</v>
      </c>
      <c r="G176" s="4">
        <v>223522</v>
      </c>
      <c r="H176" s="4">
        <v>0.05</v>
      </c>
      <c r="I176" s="4" t="s">
        <v>68</v>
      </c>
      <c r="L176" s="4" t="s">
        <v>216</v>
      </c>
      <c r="M176" s="8">
        <v>44397</v>
      </c>
      <c r="N176" s="4">
        <v>0.70258101851851851</v>
      </c>
      <c r="P176" s="4" t="s">
        <v>31</v>
      </c>
      <c r="Q176" s="4">
        <v>27.454425653415331</v>
      </c>
    </row>
    <row r="177" spans="1:17" x14ac:dyDescent="0.25">
      <c r="A177" s="4">
        <v>15</v>
      </c>
      <c r="B177" s="4" t="s">
        <v>217</v>
      </c>
      <c r="C177" s="4" t="s">
        <v>71</v>
      </c>
      <c r="D177" s="4" t="s">
        <v>125</v>
      </c>
      <c r="E177" s="4">
        <v>4.5</v>
      </c>
      <c r="F177" s="4">
        <v>14095</v>
      </c>
      <c r="G177" s="4">
        <v>166747</v>
      </c>
      <c r="H177" s="4">
        <v>8.5000000000000006E-2</v>
      </c>
      <c r="I177" s="4" t="s">
        <v>68</v>
      </c>
      <c r="L177" s="4" t="s">
        <v>218</v>
      </c>
      <c r="M177" s="8">
        <v>44397</v>
      </c>
      <c r="N177" s="4">
        <v>0.70791666666666664</v>
      </c>
      <c r="P177" s="4" t="s">
        <v>31</v>
      </c>
      <c r="Q177" s="4">
        <v>46.672523610806067</v>
      </c>
    </row>
    <row r="178" spans="1:17" x14ac:dyDescent="0.25">
      <c r="A178" s="4">
        <v>16</v>
      </c>
      <c r="B178" s="4" t="s">
        <v>219</v>
      </c>
      <c r="C178" s="4" t="s">
        <v>74</v>
      </c>
      <c r="D178" s="4" t="s">
        <v>125</v>
      </c>
      <c r="E178" s="4">
        <v>4.5</v>
      </c>
      <c r="F178" s="4">
        <v>11031</v>
      </c>
      <c r="G178" s="4">
        <v>168067</v>
      </c>
      <c r="H178" s="4">
        <v>6.6000000000000003E-2</v>
      </c>
      <c r="I178" s="4" t="s">
        <v>68</v>
      </c>
      <c r="L178" s="4" t="s">
        <v>220</v>
      </c>
      <c r="M178" s="8">
        <v>44397</v>
      </c>
      <c r="N178" s="4">
        <v>0.71326388888888881</v>
      </c>
      <c r="P178" s="4" t="s">
        <v>31</v>
      </c>
      <c r="Q178" s="4">
        <v>36.239841862508236</v>
      </c>
    </row>
    <row r="179" spans="1:17" x14ac:dyDescent="0.25">
      <c r="A179" s="4">
        <v>17</v>
      </c>
      <c r="B179" s="4" t="s">
        <v>221</v>
      </c>
      <c r="C179" s="4" t="s">
        <v>77</v>
      </c>
      <c r="D179" s="4" t="s">
        <v>125</v>
      </c>
      <c r="E179" s="4">
        <v>4.5</v>
      </c>
      <c r="F179" s="4">
        <v>9256</v>
      </c>
      <c r="G179" s="4">
        <v>203124</v>
      </c>
      <c r="H179" s="4">
        <v>4.5999999999999999E-2</v>
      </c>
      <c r="I179" s="4" t="s">
        <v>68</v>
      </c>
      <c r="L179" s="4" t="s">
        <v>222</v>
      </c>
      <c r="M179" s="8">
        <v>44397</v>
      </c>
      <c r="N179" s="4">
        <v>0.71859953703703694</v>
      </c>
      <c r="P179" s="4" t="s">
        <v>31</v>
      </c>
      <c r="Q179" s="4">
        <v>25.258071601142102</v>
      </c>
    </row>
    <row r="180" spans="1:17" x14ac:dyDescent="0.25">
      <c r="A180" s="4">
        <v>18</v>
      </c>
      <c r="B180" s="4" t="s">
        <v>223</v>
      </c>
      <c r="C180" s="4" t="s">
        <v>80</v>
      </c>
      <c r="D180" s="4" t="s">
        <v>125</v>
      </c>
      <c r="E180" s="4">
        <v>4.5</v>
      </c>
      <c r="F180" s="4">
        <v>12408</v>
      </c>
      <c r="G180" s="4">
        <v>218386</v>
      </c>
      <c r="H180" s="4">
        <v>5.7000000000000002E-2</v>
      </c>
      <c r="I180" s="4" t="s">
        <v>68</v>
      </c>
      <c r="L180" s="4" t="s">
        <v>224</v>
      </c>
      <c r="M180" s="8">
        <v>44397</v>
      </c>
      <c r="N180" s="4">
        <v>0.72394675925925922</v>
      </c>
      <c r="P180" s="4" t="s">
        <v>31</v>
      </c>
      <c r="Q180" s="4">
        <v>31.298045244893476</v>
      </c>
    </row>
    <row r="181" spans="1:17" x14ac:dyDescent="0.25">
      <c r="A181" s="4">
        <v>19</v>
      </c>
      <c r="B181" s="4" t="s">
        <v>225</v>
      </c>
      <c r="C181" s="4" t="s">
        <v>83</v>
      </c>
      <c r="D181" s="4" t="s">
        <v>125</v>
      </c>
      <c r="E181" s="4">
        <v>4.49</v>
      </c>
      <c r="F181" s="4">
        <v>12377</v>
      </c>
      <c r="G181" s="4">
        <v>203008</v>
      </c>
      <c r="H181" s="4">
        <v>6.0999999999999999E-2</v>
      </c>
      <c r="I181" s="4" t="s">
        <v>68</v>
      </c>
      <c r="L181" s="4" t="s">
        <v>226</v>
      </c>
      <c r="M181" s="8">
        <v>44397</v>
      </c>
      <c r="N181" s="4">
        <v>0.72928240740740735</v>
      </c>
      <c r="P181" s="4" t="s">
        <v>31</v>
      </c>
      <c r="Q181" s="4">
        <v>33.494399297166702</v>
      </c>
    </row>
    <row r="182" spans="1:17" x14ac:dyDescent="0.25">
      <c r="A182" s="4">
        <v>20</v>
      </c>
      <c r="B182" s="4" t="s">
        <v>227</v>
      </c>
      <c r="C182" s="4" t="s">
        <v>86</v>
      </c>
      <c r="D182" s="4" t="s">
        <v>125</v>
      </c>
      <c r="E182" s="4">
        <v>4.49</v>
      </c>
      <c r="F182" s="4">
        <v>8876</v>
      </c>
      <c r="G182" s="4">
        <v>194413</v>
      </c>
      <c r="H182" s="4">
        <v>4.5999999999999999E-2</v>
      </c>
      <c r="I182" s="4" t="s">
        <v>68</v>
      </c>
      <c r="L182" s="4" t="s">
        <v>228</v>
      </c>
      <c r="M182" s="8">
        <v>44397</v>
      </c>
      <c r="N182" s="4">
        <v>0.73461805555555559</v>
      </c>
      <c r="P182" s="4" t="s">
        <v>31</v>
      </c>
      <c r="Q182" s="4">
        <v>25.258071601142102</v>
      </c>
    </row>
    <row r="183" spans="1:17" x14ac:dyDescent="0.25">
      <c r="A183" s="4">
        <v>21</v>
      </c>
      <c r="B183" s="4" t="s">
        <v>229</v>
      </c>
      <c r="C183" s="4" t="s">
        <v>89</v>
      </c>
      <c r="D183" s="4" t="s">
        <v>125</v>
      </c>
      <c r="E183" s="4">
        <v>4.49</v>
      </c>
      <c r="F183" s="4">
        <v>12745</v>
      </c>
      <c r="G183" s="4">
        <v>212086</v>
      </c>
      <c r="H183" s="4">
        <v>0.06</v>
      </c>
      <c r="I183" s="4" t="s">
        <v>68</v>
      </c>
      <c r="L183" s="4" t="s">
        <v>230</v>
      </c>
      <c r="M183" s="8">
        <v>44397</v>
      </c>
      <c r="N183" s="4">
        <v>0.73996527777777776</v>
      </c>
      <c r="P183" s="4" t="s">
        <v>31</v>
      </c>
      <c r="Q183" s="4">
        <v>32.945310784098396</v>
      </c>
    </row>
    <row r="184" spans="1:17" x14ac:dyDescent="0.25">
      <c r="A184" s="4">
        <v>22</v>
      </c>
      <c r="B184" s="4" t="s">
        <v>231</v>
      </c>
      <c r="C184" s="4" t="s">
        <v>92</v>
      </c>
      <c r="D184" s="4" t="s">
        <v>125</v>
      </c>
      <c r="E184" s="4">
        <v>4.49</v>
      </c>
      <c r="F184" s="4">
        <v>12655</v>
      </c>
      <c r="G184" s="4">
        <v>195798</v>
      </c>
      <c r="H184" s="4">
        <v>6.5000000000000002E-2</v>
      </c>
      <c r="I184" s="4" t="s">
        <v>68</v>
      </c>
      <c r="L184" s="4" t="s">
        <v>232</v>
      </c>
      <c r="M184" s="8">
        <v>44397</v>
      </c>
      <c r="N184" s="4">
        <v>0.74531249999999993</v>
      </c>
      <c r="P184" s="4" t="s">
        <v>31</v>
      </c>
      <c r="Q184" s="4">
        <v>35.69075334943993</v>
      </c>
    </row>
    <row r="185" spans="1:17" x14ac:dyDescent="0.25">
      <c r="A185" s="4">
        <v>23</v>
      </c>
      <c r="B185" s="4" t="s">
        <v>233</v>
      </c>
      <c r="C185" s="4" t="s">
        <v>95</v>
      </c>
      <c r="D185" s="4" t="s">
        <v>125</v>
      </c>
      <c r="E185" s="4">
        <v>4.5</v>
      </c>
      <c r="F185" s="4">
        <v>13160</v>
      </c>
      <c r="G185" s="4">
        <v>182435</v>
      </c>
      <c r="H185" s="4">
        <v>7.1999999999999995E-2</v>
      </c>
      <c r="I185" s="4" t="s">
        <v>68</v>
      </c>
      <c r="L185" s="4" t="s">
        <v>234</v>
      </c>
      <c r="M185" s="8">
        <v>44397</v>
      </c>
      <c r="N185" s="4">
        <v>0.75064814814814806</v>
      </c>
      <c r="P185" s="4" t="s">
        <v>31</v>
      </c>
      <c r="Q185" s="4">
        <v>39.534372940918075</v>
      </c>
    </row>
    <row r="186" spans="1:17" x14ac:dyDescent="0.25">
      <c r="A186" s="4">
        <v>24</v>
      </c>
      <c r="B186" s="4" t="s">
        <v>235</v>
      </c>
      <c r="C186" s="4" t="s">
        <v>98</v>
      </c>
      <c r="D186" s="4" t="s">
        <v>125</v>
      </c>
      <c r="E186" s="4">
        <v>4.5</v>
      </c>
      <c r="F186" s="4">
        <v>7565</v>
      </c>
      <c r="G186" s="4">
        <v>168366</v>
      </c>
      <c r="H186" s="4">
        <v>4.4999999999999998E-2</v>
      </c>
      <c r="I186" s="4" t="s">
        <v>68</v>
      </c>
      <c r="L186" s="4" t="s">
        <v>236</v>
      </c>
      <c r="M186" s="8">
        <v>44397</v>
      </c>
      <c r="N186" s="4">
        <v>0.7559837962962962</v>
      </c>
      <c r="P186" s="4" t="s">
        <v>31</v>
      </c>
      <c r="Q186" s="4">
        <v>24.708983088073797</v>
      </c>
    </row>
    <row r="187" spans="1:17" x14ac:dyDescent="0.25">
      <c r="A187" s="4">
        <v>25</v>
      </c>
      <c r="B187" s="4" t="s">
        <v>237</v>
      </c>
      <c r="C187" s="4" t="s">
        <v>101</v>
      </c>
      <c r="D187" s="4" t="s">
        <v>125</v>
      </c>
      <c r="E187" s="4">
        <v>4.49</v>
      </c>
      <c r="F187" s="4">
        <v>9163</v>
      </c>
      <c r="G187" s="4">
        <v>166898</v>
      </c>
      <c r="H187" s="4">
        <v>5.5E-2</v>
      </c>
      <c r="I187" s="4" t="s">
        <v>68</v>
      </c>
      <c r="L187" s="4" t="s">
        <v>238</v>
      </c>
      <c r="M187" s="8">
        <v>44397</v>
      </c>
      <c r="N187" s="4">
        <v>0.7613078703703704</v>
      </c>
      <c r="P187" s="4" t="s">
        <v>31</v>
      </c>
      <c r="Q187" s="4">
        <v>30.199868218756862</v>
      </c>
    </row>
    <row r="188" spans="1:17" x14ac:dyDescent="0.25">
      <c r="A188" s="4">
        <v>26</v>
      </c>
      <c r="B188" s="4" t="s">
        <v>239</v>
      </c>
      <c r="C188" s="4" t="s">
        <v>104</v>
      </c>
      <c r="D188" s="4" t="s">
        <v>125</v>
      </c>
      <c r="E188" s="4">
        <v>4.49</v>
      </c>
      <c r="F188" s="4">
        <v>8166</v>
      </c>
      <c r="G188" s="4">
        <v>147486</v>
      </c>
      <c r="H188" s="4">
        <v>5.5E-2</v>
      </c>
      <c r="I188" s="4" t="s">
        <v>68</v>
      </c>
      <c r="L188" s="4" t="s">
        <v>240</v>
      </c>
      <c r="M188" s="8">
        <v>44397</v>
      </c>
      <c r="N188" s="4">
        <v>0.76665509259259268</v>
      </c>
      <c r="P188" s="4" t="s">
        <v>31</v>
      </c>
      <c r="Q188" s="4">
        <v>30.199868218756862</v>
      </c>
    </row>
    <row r="189" spans="1:17" x14ac:dyDescent="0.25">
      <c r="A189" s="4">
        <v>27</v>
      </c>
      <c r="B189" s="4" t="s">
        <v>241</v>
      </c>
      <c r="C189" s="4" t="s">
        <v>107</v>
      </c>
      <c r="D189" s="4" t="s">
        <v>125</v>
      </c>
      <c r="E189" s="4">
        <v>4.5</v>
      </c>
      <c r="F189" s="4">
        <v>13262</v>
      </c>
      <c r="G189" s="4">
        <v>191967</v>
      </c>
      <c r="H189" s="4">
        <v>6.9000000000000006E-2</v>
      </c>
      <c r="I189" s="4" t="s">
        <v>68</v>
      </c>
      <c r="L189" s="4" t="s">
        <v>242</v>
      </c>
      <c r="M189" s="8">
        <v>44397</v>
      </c>
      <c r="N189" s="4">
        <v>0.77200231481481485</v>
      </c>
      <c r="P189" s="4" t="s">
        <v>31</v>
      </c>
      <c r="Q189" s="4">
        <v>37.887107401713159</v>
      </c>
    </row>
    <row r="190" spans="1:17" x14ac:dyDescent="0.25">
      <c r="A190" s="4">
        <v>28</v>
      </c>
      <c r="B190" s="4" t="s">
        <v>243</v>
      </c>
      <c r="C190" s="4" t="s">
        <v>110</v>
      </c>
      <c r="D190" s="4" t="s">
        <v>125</v>
      </c>
      <c r="E190" s="4">
        <v>4.5</v>
      </c>
      <c r="F190" s="4">
        <v>8040</v>
      </c>
      <c r="G190" s="4">
        <v>175132</v>
      </c>
      <c r="H190" s="4">
        <v>4.5999999999999999E-2</v>
      </c>
      <c r="I190" s="4" t="s">
        <v>68</v>
      </c>
      <c r="L190" s="4" t="s">
        <v>244</v>
      </c>
      <c r="M190" s="8">
        <v>44397</v>
      </c>
      <c r="N190" s="4">
        <v>0.77732638888888894</v>
      </c>
      <c r="P190" s="4" t="s">
        <v>31</v>
      </c>
      <c r="Q190" s="4">
        <v>25.258071601142102</v>
      </c>
    </row>
    <row r="191" spans="1:17" x14ac:dyDescent="0.25">
      <c r="A191" s="4">
        <v>29</v>
      </c>
      <c r="B191" s="4" t="s">
        <v>245</v>
      </c>
      <c r="C191" s="4" t="s">
        <v>113</v>
      </c>
      <c r="D191" s="4" t="s">
        <v>125</v>
      </c>
      <c r="E191" s="4">
        <v>4.49</v>
      </c>
      <c r="F191" s="4">
        <v>14161</v>
      </c>
      <c r="G191" s="4">
        <v>206715</v>
      </c>
      <c r="H191" s="4">
        <v>6.9000000000000006E-2</v>
      </c>
      <c r="I191" s="4" t="s">
        <v>68</v>
      </c>
      <c r="L191" s="4" t="s">
        <v>246</v>
      </c>
      <c r="M191" s="8">
        <v>44397</v>
      </c>
      <c r="N191" s="4">
        <v>0.78265046296296292</v>
      </c>
      <c r="P191" s="4" t="s">
        <v>31</v>
      </c>
      <c r="Q191" s="4">
        <v>37.887107401713159</v>
      </c>
    </row>
    <row r="192" spans="1:17" x14ac:dyDescent="0.25">
      <c r="A192" s="4">
        <v>30</v>
      </c>
      <c r="B192" s="4" t="s">
        <v>247</v>
      </c>
      <c r="C192" s="4" t="s">
        <v>116</v>
      </c>
      <c r="D192" s="4" t="s">
        <v>125</v>
      </c>
      <c r="E192" s="4">
        <v>4.5</v>
      </c>
      <c r="F192" s="4">
        <v>9761</v>
      </c>
      <c r="G192" s="4">
        <v>197168</v>
      </c>
      <c r="H192" s="4">
        <v>0.05</v>
      </c>
      <c r="I192" s="4" t="s">
        <v>68</v>
      </c>
      <c r="L192" s="4" t="s">
        <v>248</v>
      </c>
      <c r="M192" s="8">
        <v>44397</v>
      </c>
      <c r="N192" s="4">
        <v>0.7879976851851852</v>
      </c>
      <c r="P192" s="4" t="s">
        <v>31</v>
      </c>
      <c r="Q192" s="4">
        <v>27.454425653415331</v>
      </c>
    </row>
    <row r="193" spans="1:17" x14ac:dyDescent="0.25">
      <c r="A193" s="4">
        <v>31</v>
      </c>
      <c r="B193" s="4" t="s">
        <v>249</v>
      </c>
      <c r="C193" s="4" t="s">
        <v>119</v>
      </c>
      <c r="D193" s="4" t="s">
        <v>125</v>
      </c>
      <c r="E193" s="4">
        <v>4.5</v>
      </c>
      <c r="F193" s="4">
        <v>16765</v>
      </c>
      <c r="G193" s="4">
        <v>218993</v>
      </c>
      <c r="H193" s="4">
        <v>7.6999999999999999E-2</v>
      </c>
      <c r="I193" s="4" t="s">
        <v>68</v>
      </c>
      <c r="L193" s="4" t="s">
        <v>250</v>
      </c>
      <c r="M193" s="8">
        <v>44397</v>
      </c>
      <c r="N193" s="4">
        <v>0.7933217592592593</v>
      </c>
      <c r="P193" s="4" t="s">
        <v>31</v>
      </c>
      <c r="Q193" s="4">
        <v>42.279815506259609</v>
      </c>
    </row>
    <row r="194" spans="1:17" x14ac:dyDescent="0.25">
      <c r="A194" s="4">
        <v>32</v>
      </c>
      <c r="B194" s="4" t="s">
        <v>251</v>
      </c>
      <c r="C194" s="4" t="s">
        <v>27</v>
      </c>
      <c r="D194" s="4" t="s">
        <v>125</v>
      </c>
      <c r="I194" s="4" t="s">
        <v>29</v>
      </c>
      <c r="L194" s="4" t="s">
        <v>30</v>
      </c>
      <c r="M194" s="8">
        <v>44397</v>
      </c>
      <c r="N194" s="4">
        <v>0.79866898148148147</v>
      </c>
      <c r="P194" s="4" t="s">
        <v>31</v>
      </c>
      <c r="Q194" s="4">
        <v>0</v>
      </c>
    </row>
    <row r="195" spans="1:17" x14ac:dyDescent="0.25">
      <c r="A195" s="4">
        <v>33</v>
      </c>
      <c r="B195" s="4" t="s">
        <v>252</v>
      </c>
      <c r="C195" s="4" t="s">
        <v>27</v>
      </c>
      <c r="D195" s="4" t="s">
        <v>125</v>
      </c>
      <c r="I195" s="4" t="s">
        <v>29</v>
      </c>
      <c r="L195" s="4" t="s">
        <v>30</v>
      </c>
      <c r="M195" s="8">
        <v>44397</v>
      </c>
      <c r="N195" s="4">
        <v>0.80399305555555556</v>
      </c>
      <c r="P195" s="4" t="s">
        <v>31</v>
      </c>
      <c r="Q195" s="4">
        <v>0</v>
      </c>
    </row>
    <row r="196" spans="1:17" x14ac:dyDescent="0.25">
      <c r="M196" s="8"/>
    </row>
    <row r="197" spans="1:17" x14ac:dyDescent="0.25">
      <c r="M197" s="8"/>
    </row>
    <row r="198" spans="1:17" x14ac:dyDescent="0.25">
      <c r="A198" s="7" t="s">
        <v>126</v>
      </c>
      <c r="M198" s="8"/>
    </row>
    <row r="199" spans="1:17" x14ac:dyDescent="0.25">
      <c r="A199" s="4" t="s">
        <v>9</v>
      </c>
      <c r="B199" s="4">
        <v>2.8426E-2</v>
      </c>
      <c r="M199" s="8"/>
    </row>
    <row r="200" spans="1:17" x14ac:dyDescent="0.25">
      <c r="B200" s="4" t="s">
        <v>10</v>
      </c>
      <c r="C200" s="4" t="s">
        <v>11</v>
      </c>
      <c r="D200" s="4" t="s">
        <v>12</v>
      </c>
      <c r="E200" s="4" t="s">
        <v>13</v>
      </c>
      <c r="F200" s="4" t="s">
        <v>14</v>
      </c>
      <c r="G200" s="4" t="s">
        <v>15</v>
      </c>
      <c r="H200" s="4" t="s">
        <v>16</v>
      </c>
      <c r="I200" s="4" t="s">
        <v>17</v>
      </c>
      <c r="J200" s="4" t="s">
        <v>18</v>
      </c>
      <c r="K200" s="4" t="s">
        <v>19</v>
      </c>
      <c r="L200" s="4" t="s">
        <v>20</v>
      </c>
      <c r="M200" s="8" t="s">
        <v>21</v>
      </c>
      <c r="N200" s="4" t="s">
        <v>22</v>
      </c>
      <c r="O200" s="4" t="s">
        <v>23</v>
      </c>
      <c r="P200" s="4" t="s">
        <v>24</v>
      </c>
      <c r="Q200" s="4" t="s">
        <v>127</v>
      </c>
    </row>
    <row r="201" spans="1:17" x14ac:dyDescent="0.25">
      <c r="A201" s="4">
        <v>1</v>
      </c>
      <c r="B201" s="4" t="s">
        <v>253</v>
      </c>
      <c r="C201" s="4" t="s">
        <v>27</v>
      </c>
      <c r="D201" s="4" t="s">
        <v>129</v>
      </c>
      <c r="I201" s="4" t="s">
        <v>29</v>
      </c>
      <c r="L201" s="4" t="s">
        <v>130</v>
      </c>
      <c r="M201" s="8">
        <v>44397</v>
      </c>
      <c r="N201" s="4">
        <v>0.98560185185185178</v>
      </c>
      <c r="P201" s="4" t="s">
        <v>31</v>
      </c>
      <c r="Q201" s="4">
        <v>0</v>
      </c>
    </row>
    <row r="202" spans="1:17" x14ac:dyDescent="0.25">
      <c r="A202" s="4">
        <v>2</v>
      </c>
      <c r="B202" s="4" t="s">
        <v>254</v>
      </c>
      <c r="C202" s="4" t="s">
        <v>33</v>
      </c>
      <c r="D202" s="4" t="s">
        <v>129</v>
      </c>
      <c r="E202" s="4">
        <v>3.69</v>
      </c>
      <c r="F202" s="4">
        <v>754</v>
      </c>
      <c r="G202" s="4">
        <v>63943</v>
      </c>
      <c r="H202" s="4">
        <v>1.2E-2</v>
      </c>
      <c r="I202" s="4" t="s">
        <v>34</v>
      </c>
      <c r="J202" s="4">
        <v>0</v>
      </c>
      <c r="L202" s="4" t="s">
        <v>255</v>
      </c>
      <c r="M202" s="8">
        <v>44397</v>
      </c>
      <c r="N202" s="4">
        <v>0.99098379629629629</v>
      </c>
      <c r="P202" s="4" t="s">
        <v>31</v>
      </c>
      <c r="Q202" s="4">
        <v>0.42214873707169492</v>
      </c>
    </row>
    <row r="203" spans="1:17" x14ac:dyDescent="0.25">
      <c r="A203" s="4">
        <v>3</v>
      </c>
      <c r="B203" s="4" t="s">
        <v>256</v>
      </c>
      <c r="C203" s="4" t="s">
        <v>37</v>
      </c>
      <c r="D203" s="4" t="s">
        <v>129</v>
      </c>
      <c r="E203" s="4">
        <v>3.69</v>
      </c>
      <c r="F203" s="4">
        <v>12830</v>
      </c>
      <c r="G203" s="4">
        <v>77886</v>
      </c>
      <c r="H203" s="4">
        <v>0.16500000000000001</v>
      </c>
      <c r="I203" s="4" t="s">
        <v>34</v>
      </c>
      <c r="J203" s="4">
        <v>3.9</v>
      </c>
      <c r="K203" s="4">
        <v>3.9</v>
      </c>
      <c r="L203" s="4" t="s">
        <v>257</v>
      </c>
      <c r="M203" s="8">
        <v>44397</v>
      </c>
      <c r="N203" s="4">
        <v>0.99631944444444442</v>
      </c>
      <c r="O203" s="4">
        <v>-0.4</v>
      </c>
      <c r="P203" s="4" t="s">
        <v>31</v>
      </c>
      <c r="Q203" s="4">
        <v>5.8045451347358057</v>
      </c>
    </row>
    <row r="204" spans="1:17" x14ac:dyDescent="0.25">
      <c r="A204" s="4">
        <v>4</v>
      </c>
      <c r="B204" s="4" t="s">
        <v>258</v>
      </c>
      <c r="C204" s="4" t="s">
        <v>40</v>
      </c>
      <c r="D204" s="4" t="s">
        <v>129</v>
      </c>
      <c r="E204" s="4">
        <v>3.69</v>
      </c>
      <c r="F204" s="4">
        <v>14377</v>
      </c>
      <c r="G204" s="4">
        <v>50309</v>
      </c>
      <c r="H204" s="4">
        <v>0.28599999999999998</v>
      </c>
      <c r="I204" s="4" t="s">
        <v>34</v>
      </c>
      <c r="J204" s="4">
        <v>7.8</v>
      </c>
      <c r="K204" s="4">
        <v>8.1</v>
      </c>
      <c r="L204" s="4" t="s">
        <v>259</v>
      </c>
      <c r="M204" s="8">
        <v>44398</v>
      </c>
      <c r="N204" s="4">
        <v>1.6550925925925926E-3</v>
      </c>
      <c r="O204" s="4">
        <v>4.4000000000000004</v>
      </c>
      <c r="P204" s="4" t="s">
        <v>31</v>
      </c>
      <c r="Q204" s="4">
        <v>10.061211566875395</v>
      </c>
    </row>
    <row r="205" spans="1:17" x14ac:dyDescent="0.25">
      <c r="A205" s="4">
        <v>5</v>
      </c>
      <c r="B205" s="4" t="s">
        <v>260</v>
      </c>
      <c r="C205" s="4" t="s">
        <v>43</v>
      </c>
      <c r="D205" s="4" t="s">
        <v>129</v>
      </c>
      <c r="E205" s="4">
        <v>3.69</v>
      </c>
      <c r="F205" s="4">
        <v>22064</v>
      </c>
      <c r="G205" s="4">
        <v>39705</v>
      </c>
      <c r="H205" s="4">
        <v>0.55600000000000005</v>
      </c>
      <c r="I205" s="4" t="s">
        <v>34</v>
      </c>
      <c r="J205" s="4">
        <v>15.6</v>
      </c>
      <c r="K205" s="4">
        <v>17.600000000000001</v>
      </c>
      <c r="L205" s="4" t="s">
        <v>261</v>
      </c>
      <c r="M205" s="8">
        <v>44398</v>
      </c>
      <c r="N205" s="4">
        <v>6.9907407407407409E-3</v>
      </c>
      <c r="O205" s="4">
        <v>13.1</v>
      </c>
      <c r="P205" s="4" t="s">
        <v>31</v>
      </c>
      <c r="Q205" s="4">
        <v>19.559558150988533</v>
      </c>
    </row>
    <row r="206" spans="1:17" x14ac:dyDescent="0.25">
      <c r="A206" s="4">
        <v>6</v>
      </c>
      <c r="B206" s="4" t="s">
        <v>262</v>
      </c>
      <c r="C206" s="4" t="s">
        <v>46</v>
      </c>
      <c r="D206" s="4" t="s">
        <v>129</v>
      </c>
      <c r="E206" s="4">
        <v>3.69</v>
      </c>
      <c r="F206" s="4">
        <v>44131</v>
      </c>
      <c r="G206" s="4">
        <v>44076</v>
      </c>
      <c r="H206" s="4">
        <v>1.0009999999999999</v>
      </c>
      <c r="I206" s="4" t="s">
        <v>34</v>
      </c>
      <c r="J206" s="4">
        <v>31.3</v>
      </c>
      <c r="K206" s="4">
        <v>33.299999999999997</v>
      </c>
      <c r="L206" s="4" t="s">
        <v>263</v>
      </c>
      <c r="M206" s="8">
        <v>44398</v>
      </c>
      <c r="N206" s="4">
        <v>1.2326388888888888E-2</v>
      </c>
      <c r="O206" s="4">
        <v>6.4</v>
      </c>
      <c r="P206" s="4" t="s">
        <v>31</v>
      </c>
      <c r="Q206" s="4">
        <v>35.214240484063879</v>
      </c>
    </row>
    <row r="207" spans="1:17" x14ac:dyDescent="0.25">
      <c r="A207" s="4">
        <v>7</v>
      </c>
      <c r="B207" s="4" t="s">
        <v>264</v>
      </c>
      <c r="C207" s="4" t="s">
        <v>49</v>
      </c>
      <c r="D207" s="4" t="s">
        <v>129</v>
      </c>
      <c r="E207" s="4">
        <v>3.69</v>
      </c>
      <c r="F207" s="4">
        <v>90498</v>
      </c>
      <c r="G207" s="4">
        <v>46143</v>
      </c>
      <c r="H207" s="4">
        <v>1.9610000000000001</v>
      </c>
      <c r="I207" s="4" t="s">
        <v>34</v>
      </c>
      <c r="J207" s="4">
        <v>62.5</v>
      </c>
      <c r="K207" s="4">
        <v>67.099999999999994</v>
      </c>
      <c r="L207" s="4" t="s">
        <v>265</v>
      </c>
      <c r="M207" s="8">
        <v>44398</v>
      </c>
      <c r="N207" s="4">
        <v>1.7673611111111109E-2</v>
      </c>
      <c r="O207" s="4">
        <v>7.3</v>
      </c>
      <c r="P207" s="4" t="s">
        <v>31</v>
      </c>
      <c r="Q207" s="4">
        <v>68.986139449799481</v>
      </c>
    </row>
    <row r="208" spans="1:17" x14ac:dyDescent="0.25">
      <c r="A208" s="4">
        <v>8</v>
      </c>
      <c r="B208" s="4" t="s">
        <v>266</v>
      </c>
      <c r="C208" s="4" t="s">
        <v>52</v>
      </c>
      <c r="D208" s="4" t="s">
        <v>129</v>
      </c>
      <c r="E208" s="4">
        <v>3.69</v>
      </c>
      <c r="F208" s="4">
        <v>147143</v>
      </c>
      <c r="G208" s="4">
        <v>36032</v>
      </c>
      <c r="H208" s="4">
        <v>4.0839999999999996</v>
      </c>
      <c r="I208" s="4" t="s">
        <v>34</v>
      </c>
      <c r="J208" s="4">
        <v>125</v>
      </c>
      <c r="K208" s="4">
        <v>141.69999999999999</v>
      </c>
      <c r="L208" s="4" t="s">
        <v>267</v>
      </c>
      <c r="M208" s="8">
        <v>44398</v>
      </c>
      <c r="N208" s="4">
        <v>2.3009259259259257E-2</v>
      </c>
      <c r="O208" s="4">
        <v>13.4</v>
      </c>
      <c r="P208" s="4" t="s">
        <v>31</v>
      </c>
      <c r="Q208" s="4">
        <v>143.67128685006682</v>
      </c>
    </row>
    <row r="209" spans="1:17" x14ac:dyDescent="0.25">
      <c r="A209" s="4">
        <v>9</v>
      </c>
      <c r="B209" s="4" t="s">
        <v>268</v>
      </c>
      <c r="C209" s="4" t="s">
        <v>55</v>
      </c>
      <c r="D209" s="4" t="s">
        <v>129</v>
      </c>
      <c r="E209" s="4">
        <v>3.69</v>
      </c>
      <c r="F209" s="4">
        <v>273040</v>
      </c>
      <c r="G209" s="4">
        <v>38595</v>
      </c>
      <c r="H209" s="4">
        <v>7.0750000000000002</v>
      </c>
      <c r="I209" s="4" t="s">
        <v>34</v>
      </c>
      <c r="J209" s="4">
        <v>250</v>
      </c>
      <c r="K209" s="4">
        <v>247</v>
      </c>
      <c r="L209" s="4" t="s">
        <v>269</v>
      </c>
      <c r="M209" s="8">
        <v>44398</v>
      </c>
      <c r="N209" s="4">
        <v>2.8356481481481483E-2</v>
      </c>
      <c r="O209" s="4">
        <v>-1.2</v>
      </c>
      <c r="P209" s="4" t="s">
        <v>31</v>
      </c>
      <c r="Q209" s="4">
        <v>248.89185956518682</v>
      </c>
    </row>
    <row r="210" spans="1:17" x14ac:dyDescent="0.25">
      <c r="A210" s="4">
        <v>10</v>
      </c>
      <c r="B210" s="4" t="s">
        <v>270</v>
      </c>
      <c r="C210" s="4" t="s">
        <v>58</v>
      </c>
      <c r="D210" s="4" t="s">
        <v>129</v>
      </c>
      <c r="E210" s="4">
        <v>3.69</v>
      </c>
      <c r="F210" s="4">
        <v>535693</v>
      </c>
      <c r="G210" s="4">
        <v>39322</v>
      </c>
      <c r="H210" s="4">
        <v>13.622999999999999</v>
      </c>
      <c r="I210" s="4" t="s">
        <v>34</v>
      </c>
      <c r="J210" s="4">
        <v>500</v>
      </c>
      <c r="K210" s="4">
        <v>477.3</v>
      </c>
      <c r="L210" s="4" t="s">
        <v>271</v>
      </c>
      <c r="M210" s="8">
        <v>44398</v>
      </c>
      <c r="N210" s="4">
        <v>3.3692129629629627E-2</v>
      </c>
      <c r="O210" s="4">
        <v>-4.5</v>
      </c>
      <c r="P210" s="4" t="s">
        <v>31</v>
      </c>
      <c r="Q210" s="4">
        <v>479.24435376064167</v>
      </c>
    </row>
    <row r="211" spans="1:17" x14ac:dyDescent="0.25">
      <c r="A211" s="4">
        <v>11</v>
      </c>
      <c r="B211" s="4" t="s">
        <v>272</v>
      </c>
      <c r="C211" s="4" t="s">
        <v>61</v>
      </c>
      <c r="D211" s="4" t="s">
        <v>129</v>
      </c>
      <c r="E211" s="4">
        <v>3.69</v>
      </c>
      <c r="F211" s="4">
        <v>997640</v>
      </c>
      <c r="G211" s="4">
        <v>39278</v>
      </c>
      <c r="H211" s="4">
        <v>25.399000000000001</v>
      </c>
      <c r="I211" s="4" t="s">
        <v>34</v>
      </c>
      <c r="J211" s="4">
        <v>1000</v>
      </c>
      <c r="K211" s="4">
        <v>891.6</v>
      </c>
      <c r="L211" s="4" t="s">
        <v>273</v>
      </c>
      <c r="M211" s="8">
        <v>44398</v>
      </c>
      <c r="N211" s="4">
        <v>3.9039351851851853E-2</v>
      </c>
      <c r="O211" s="4">
        <v>-10.8</v>
      </c>
      <c r="P211" s="4" t="s">
        <v>31</v>
      </c>
      <c r="Q211" s="4">
        <v>893.51298107366495</v>
      </c>
    </row>
    <row r="212" spans="1:17" x14ac:dyDescent="0.25">
      <c r="A212" s="4">
        <v>12</v>
      </c>
      <c r="B212" s="4" t="s">
        <v>274</v>
      </c>
      <c r="C212" s="4" t="s">
        <v>27</v>
      </c>
      <c r="D212" s="4" t="s">
        <v>129</v>
      </c>
      <c r="E212" s="4">
        <v>3.69</v>
      </c>
      <c r="F212" s="4">
        <v>107</v>
      </c>
      <c r="I212" s="4" t="s">
        <v>29</v>
      </c>
      <c r="L212" s="4" t="s">
        <v>130</v>
      </c>
      <c r="M212" s="8">
        <v>44398</v>
      </c>
      <c r="N212" s="4">
        <v>4.4363425925925924E-2</v>
      </c>
      <c r="P212" s="4" t="s">
        <v>31</v>
      </c>
      <c r="Q212" s="4">
        <v>0</v>
      </c>
    </row>
    <row r="213" spans="1:17" x14ac:dyDescent="0.25">
      <c r="A213" s="4">
        <v>13</v>
      </c>
      <c r="B213" s="4" t="s">
        <v>275</v>
      </c>
      <c r="C213" s="4" t="s">
        <v>27</v>
      </c>
      <c r="D213" s="4" t="s">
        <v>129</v>
      </c>
      <c r="I213" s="4" t="s">
        <v>29</v>
      </c>
      <c r="L213" s="4" t="s">
        <v>130</v>
      </c>
      <c r="M213" s="8">
        <v>44398</v>
      </c>
      <c r="N213" s="4">
        <v>4.9699074074074069E-2</v>
      </c>
      <c r="P213" s="4" t="s">
        <v>31</v>
      </c>
      <c r="Q213" s="4">
        <v>0</v>
      </c>
    </row>
    <row r="214" spans="1:17" x14ac:dyDescent="0.25">
      <c r="A214" s="4">
        <v>14</v>
      </c>
      <c r="B214" s="4" t="s">
        <v>276</v>
      </c>
      <c r="C214" s="4" t="s">
        <v>67</v>
      </c>
      <c r="D214" s="4" t="s">
        <v>129</v>
      </c>
      <c r="E214" s="4">
        <v>3.69</v>
      </c>
      <c r="F214" s="4">
        <v>844</v>
      </c>
      <c r="G214" s="4">
        <v>80549</v>
      </c>
      <c r="H214" s="4">
        <v>0.01</v>
      </c>
      <c r="I214" s="4" t="s">
        <v>68</v>
      </c>
      <c r="L214" s="4" t="s">
        <v>277</v>
      </c>
      <c r="M214" s="8">
        <v>44398</v>
      </c>
      <c r="N214" s="4">
        <v>5.5034722222222221E-2</v>
      </c>
      <c r="P214" s="4" t="s">
        <v>31</v>
      </c>
      <c r="Q214" s="4">
        <v>0.35179061422641245</v>
      </c>
    </row>
    <row r="215" spans="1:17" x14ac:dyDescent="0.25">
      <c r="A215" s="4">
        <v>15</v>
      </c>
      <c r="B215" s="4" t="s">
        <v>278</v>
      </c>
      <c r="C215" s="4" t="s">
        <v>71</v>
      </c>
      <c r="D215" s="4" t="s">
        <v>129</v>
      </c>
      <c r="E215" s="4">
        <v>3.69</v>
      </c>
      <c r="F215" s="4">
        <v>2417</v>
      </c>
      <c r="G215" s="4">
        <v>101014</v>
      </c>
      <c r="H215" s="4">
        <v>2.4E-2</v>
      </c>
      <c r="I215" s="4" t="s">
        <v>68</v>
      </c>
      <c r="L215" s="4" t="s">
        <v>279</v>
      </c>
      <c r="M215" s="8">
        <v>44398</v>
      </c>
      <c r="N215" s="4">
        <v>6.0370370370370373E-2</v>
      </c>
      <c r="P215" s="4" t="s">
        <v>31</v>
      </c>
      <c r="Q215" s="4">
        <v>0.84429747414338985</v>
      </c>
    </row>
    <row r="216" spans="1:17" x14ac:dyDescent="0.25">
      <c r="A216" s="4">
        <v>16</v>
      </c>
      <c r="B216" s="4" t="s">
        <v>280</v>
      </c>
      <c r="C216" s="4" t="s">
        <v>74</v>
      </c>
      <c r="D216" s="4" t="s">
        <v>129</v>
      </c>
      <c r="E216" s="4">
        <v>3.69</v>
      </c>
      <c r="F216" s="4">
        <v>958</v>
      </c>
      <c r="G216" s="4">
        <v>67588</v>
      </c>
      <c r="H216" s="4">
        <v>1.4E-2</v>
      </c>
      <c r="I216" s="4" t="s">
        <v>68</v>
      </c>
      <c r="L216" s="4" t="s">
        <v>281</v>
      </c>
      <c r="M216" s="8">
        <v>44398</v>
      </c>
      <c r="N216" s="4">
        <v>6.5706018518518525E-2</v>
      </c>
      <c r="P216" s="4" t="s">
        <v>31</v>
      </c>
      <c r="Q216" s="4">
        <v>0.4925068599169774</v>
      </c>
    </row>
    <row r="217" spans="1:17" x14ac:dyDescent="0.25">
      <c r="A217" s="4">
        <v>17</v>
      </c>
      <c r="B217" s="4" t="s">
        <v>282</v>
      </c>
      <c r="C217" s="4" t="s">
        <v>77</v>
      </c>
      <c r="D217" s="4" t="s">
        <v>129</v>
      </c>
      <c r="E217" s="4">
        <v>3.7</v>
      </c>
      <c r="F217" s="4">
        <v>595</v>
      </c>
      <c r="G217" s="4">
        <v>56319</v>
      </c>
      <c r="H217" s="4">
        <v>1.0999999999999999E-2</v>
      </c>
      <c r="I217" s="4" t="s">
        <v>68</v>
      </c>
      <c r="L217" s="4" t="s">
        <v>283</v>
      </c>
      <c r="M217" s="8">
        <v>44398</v>
      </c>
      <c r="N217" s="4">
        <v>7.105324074074075E-2</v>
      </c>
      <c r="P217" s="4" t="s">
        <v>31</v>
      </c>
      <c r="Q217" s="4">
        <v>0.38696967564905366</v>
      </c>
    </row>
    <row r="218" spans="1:17" x14ac:dyDescent="0.25">
      <c r="A218" s="4">
        <v>18</v>
      </c>
      <c r="B218" s="4" t="s">
        <v>284</v>
      </c>
      <c r="C218" s="4" t="s">
        <v>80</v>
      </c>
      <c r="D218" s="4" t="s">
        <v>129</v>
      </c>
      <c r="E218" s="4">
        <v>3.69</v>
      </c>
      <c r="F218" s="4">
        <v>667</v>
      </c>
      <c r="G218" s="4">
        <v>39133</v>
      </c>
      <c r="H218" s="4">
        <v>1.7000000000000001E-2</v>
      </c>
      <c r="I218" s="4" t="s">
        <v>68</v>
      </c>
      <c r="L218" s="4" t="s">
        <v>285</v>
      </c>
      <c r="M218" s="8">
        <v>44398</v>
      </c>
      <c r="N218" s="4">
        <v>7.6388888888888895E-2</v>
      </c>
      <c r="P218" s="4" t="s">
        <v>31</v>
      </c>
      <c r="Q218" s="4">
        <v>0.5980440441849012</v>
      </c>
    </row>
    <row r="219" spans="1:17" x14ac:dyDescent="0.25">
      <c r="A219" s="4">
        <v>19</v>
      </c>
      <c r="B219" s="4" t="s">
        <v>286</v>
      </c>
      <c r="C219" s="4" t="s">
        <v>83</v>
      </c>
      <c r="D219" s="4" t="s">
        <v>129</v>
      </c>
      <c r="E219" s="4">
        <v>3.69</v>
      </c>
      <c r="F219" s="4">
        <v>575</v>
      </c>
      <c r="G219" s="4">
        <v>44971</v>
      </c>
      <c r="H219" s="4">
        <v>1.2999999999999999E-2</v>
      </c>
      <c r="I219" s="4" t="s">
        <v>68</v>
      </c>
      <c r="L219" s="4" t="s">
        <v>287</v>
      </c>
      <c r="M219" s="8">
        <v>44398</v>
      </c>
      <c r="N219" s="4">
        <v>8.172453703703704E-2</v>
      </c>
      <c r="P219" s="4" t="s">
        <v>31</v>
      </c>
      <c r="Q219" s="4">
        <v>0.45732779849433614</v>
      </c>
    </row>
    <row r="220" spans="1:17" x14ac:dyDescent="0.25">
      <c r="A220" s="4">
        <v>20</v>
      </c>
      <c r="B220" s="4" t="s">
        <v>288</v>
      </c>
      <c r="C220" s="4" t="s">
        <v>86</v>
      </c>
      <c r="D220" s="4" t="s">
        <v>129</v>
      </c>
      <c r="E220" s="4">
        <v>3.69</v>
      </c>
      <c r="F220" s="4">
        <v>1107</v>
      </c>
      <c r="G220" s="4">
        <v>53409</v>
      </c>
      <c r="H220" s="4">
        <v>2.1000000000000001E-2</v>
      </c>
      <c r="I220" s="4" t="s">
        <v>68</v>
      </c>
      <c r="L220" s="4" t="s">
        <v>289</v>
      </c>
      <c r="M220" s="8">
        <v>44398</v>
      </c>
      <c r="N220" s="4">
        <v>8.7060185185185171E-2</v>
      </c>
      <c r="P220" s="4" t="s">
        <v>31</v>
      </c>
      <c r="Q220" s="4">
        <v>0.73876028987546616</v>
      </c>
    </row>
    <row r="221" spans="1:17" x14ac:dyDescent="0.25">
      <c r="A221" s="4">
        <v>21</v>
      </c>
      <c r="B221" s="4" t="s">
        <v>290</v>
      </c>
      <c r="C221" s="4" t="s">
        <v>89</v>
      </c>
      <c r="D221" s="4" t="s">
        <v>129</v>
      </c>
      <c r="E221" s="4">
        <v>3.69</v>
      </c>
      <c r="F221" s="4">
        <v>416</v>
      </c>
      <c r="G221" s="4">
        <v>45722</v>
      </c>
      <c r="H221" s="4">
        <v>8.9999999999999993E-3</v>
      </c>
      <c r="I221" s="4" t="s">
        <v>68</v>
      </c>
      <c r="L221" s="4" t="s">
        <v>291</v>
      </c>
      <c r="M221" s="8">
        <v>44398</v>
      </c>
      <c r="N221" s="4">
        <v>9.239583333333333E-2</v>
      </c>
      <c r="P221" s="4" t="s">
        <v>31</v>
      </c>
      <c r="Q221" s="4">
        <v>0.31661155280377118</v>
      </c>
    </row>
    <row r="222" spans="1:17" x14ac:dyDescent="0.25">
      <c r="A222" s="4">
        <v>22</v>
      </c>
      <c r="B222" s="4" t="s">
        <v>292</v>
      </c>
      <c r="C222" s="4" t="s">
        <v>92</v>
      </c>
      <c r="D222" s="4" t="s">
        <v>129</v>
      </c>
      <c r="E222" s="4">
        <v>3.69</v>
      </c>
      <c r="F222" s="4">
        <v>222</v>
      </c>
      <c r="G222" s="4">
        <v>47412</v>
      </c>
      <c r="H222" s="4">
        <v>5.0000000000000001E-3</v>
      </c>
      <c r="I222" s="4" t="s">
        <v>68</v>
      </c>
      <c r="L222" s="4" t="s">
        <v>293</v>
      </c>
      <c r="M222" s="8">
        <v>44398</v>
      </c>
      <c r="N222" s="4">
        <v>9.7731481481481475E-2</v>
      </c>
      <c r="P222" s="4" t="s">
        <v>31</v>
      </c>
      <c r="Q222" s="4">
        <v>0.17589530711320622</v>
      </c>
    </row>
    <row r="223" spans="1:17" x14ac:dyDescent="0.25">
      <c r="A223" s="4">
        <v>23</v>
      </c>
      <c r="B223" s="4" t="s">
        <v>294</v>
      </c>
      <c r="C223" s="4" t="s">
        <v>95</v>
      </c>
      <c r="D223" s="4" t="s">
        <v>129</v>
      </c>
      <c r="E223" s="4">
        <v>3.69</v>
      </c>
      <c r="F223" s="4">
        <v>350</v>
      </c>
      <c r="G223" s="4">
        <v>53352</v>
      </c>
      <c r="H223" s="4">
        <v>7.0000000000000001E-3</v>
      </c>
      <c r="I223" s="4" t="s">
        <v>68</v>
      </c>
      <c r="L223" s="4" t="s">
        <v>295</v>
      </c>
      <c r="M223" s="8">
        <v>44398</v>
      </c>
      <c r="N223" s="4">
        <v>0.10306712962962962</v>
      </c>
      <c r="P223" s="4" t="s">
        <v>31</v>
      </c>
      <c r="Q223" s="4">
        <v>0.2462534299584887</v>
      </c>
    </row>
    <row r="224" spans="1:17" x14ac:dyDescent="0.25">
      <c r="A224" s="4">
        <v>24</v>
      </c>
      <c r="B224" s="4" t="s">
        <v>296</v>
      </c>
      <c r="C224" s="4" t="s">
        <v>98</v>
      </c>
      <c r="D224" s="4" t="s">
        <v>129</v>
      </c>
      <c r="E224" s="4">
        <v>3.69</v>
      </c>
      <c r="F224" s="4">
        <v>387</v>
      </c>
      <c r="G224" s="4">
        <v>47771</v>
      </c>
      <c r="H224" s="4">
        <v>8.0000000000000002E-3</v>
      </c>
      <c r="I224" s="4" t="s">
        <v>68</v>
      </c>
      <c r="L224" s="4" t="s">
        <v>297</v>
      </c>
      <c r="M224" s="8">
        <v>44398</v>
      </c>
      <c r="N224" s="4">
        <v>0.10840277777777778</v>
      </c>
      <c r="P224" s="4" t="s">
        <v>31</v>
      </c>
      <c r="Q224" s="4">
        <v>0.28143249138112997</v>
      </c>
    </row>
    <row r="225" spans="1:17" x14ac:dyDescent="0.25">
      <c r="A225" s="4">
        <v>25</v>
      </c>
      <c r="B225" s="4" t="s">
        <v>298</v>
      </c>
      <c r="C225" s="4" t="s">
        <v>101</v>
      </c>
      <c r="D225" s="4" t="s">
        <v>129</v>
      </c>
      <c r="E225" s="4">
        <v>3.69</v>
      </c>
      <c r="F225" s="4">
        <v>332</v>
      </c>
      <c r="G225" s="4">
        <v>48690</v>
      </c>
      <c r="H225" s="4">
        <v>7.0000000000000001E-3</v>
      </c>
      <c r="I225" s="4" t="s">
        <v>68</v>
      </c>
      <c r="L225" s="4" t="s">
        <v>299</v>
      </c>
      <c r="M225" s="8">
        <v>44398</v>
      </c>
      <c r="N225" s="4">
        <v>0.11373842592592592</v>
      </c>
      <c r="P225" s="4" t="s">
        <v>31</v>
      </c>
      <c r="Q225" s="4">
        <v>0.2462534299584887</v>
      </c>
    </row>
    <row r="226" spans="1:17" x14ac:dyDescent="0.25">
      <c r="A226" s="4">
        <v>26</v>
      </c>
      <c r="B226" s="4" t="s">
        <v>300</v>
      </c>
      <c r="C226" s="4" t="s">
        <v>104</v>
      </c>
      <c r="D226" s="4" t="s">
        <v>129</v>
      </c>
      <c r="E226" s="4">
        <v>3.69</v>
      </c>
      <c r="F226" s="4">
        <v>229</v>
      </c>
      <c r="G226" s="4">
        <v>45554</v>
      </c>
      <c r="H226" s="4">
        <v>5.0000000000000001E-3</v>
      </c>
      <c r="I226" s="4" t="s">
        <v>68</v>
      </c>
      <c r="L226" s="4" t="s">
        <v>301</v>
      </c>
      <c r="M226" s="8">
        <v>44398</v>
      </c>
      <c r="N226" s="4">
        <v>0.11908564814814815</v>
      </c>
      <c r="P226" s="4" t="s">
        <v>31</v>
      </c>
      <c r="Q226" s="4">
        <v>0.17589530711320622</v>
      </c>
    </row>
    <row r="227" spans="1:17" x14ac:dyDescent="0.25">
      <c r="A227" s="4">
        <v>27</v>
      </c>
      <c r="B227" s="4" t="s">
        <v>302</v>
      </c>
      <c r="C227" s="4" t="s">
        <v>107</v>
      </c>
      <c r="D227" s="4" t="s">
        <v>129</v>
      </c>
      <c r="E227" s="4">
        <v>3.69</v>
      </c>
      <c r="F227" s="4">
        <v>427</v>
      </c>
      <c r="G227" s="4">
        <v>52291</v>
      </c>
      <c r="H227" s="4">
        <v>8.0000000000000002E-3</v>
      </c>
      <c r="I227" s="4" t="s">
        <v>68</v>
      </c>
      <c r="L227" s="4" t="s">
        <v>303</v>
      </c>
      <c r="M227" s="8">
        <v>44398</v>
      </c>
      <c r="N227" s="4">
        <v>0.12442129629629629</v>
      </c>
      <c r="P227" s="4" t="s">
        <v>31</v>
      </c>
      <c r="Q227" s="4">
        <v>0.28143249138112997</v>
      </c>
    </row>
    <row r="228" spans="1:17" x14ac:dyDescent="0.25">
      <c r="A228" s="4">
        <v>28</v>
      </c>
      <c r="B228" s="4" t="s">
        <v>304</v>
      </c>
      <c r="C228" s="4" t="s">
        <v>110</v>
      </c>
      <c r="D228" s="4" t="s">
        <v>129</v>
      </c>
      <c r="E228" s="4">
        <v>3.69</v>
      </c>
      <c r="F228" s="4">
        <v>822</v>
      </c>
      <c r="G228" s="4">
        <v>49817</v>
      </c>
      <c r="H228" s="4">
        <v>1.7000000000000001E-2</v>
      </c>
      <c r="I228" s="4" t="s">
        <v>68</v>
      </c>
      <c r="L228" s="4" t="s">
        <v>305</v>
      </c>
      <c r="M228" s="8">
        <v>44398</v>
      </c>
      <c r="N228" s="4">
        <v>0.12975694444444444</v>
      </c>
      <c r="P228" s="4" t="s">
        <v>31</v>
      </c>
      <c r="Q228" s="4">
        <v>0.5980440441849012</v>
      </c>
    </row>
    <row r="229" spans="1:17" x14ac:dyDescent="0.25">
      <c r="A229" s="4">
        <v>29</v>
      </c>
      <c r="B229" s="4" t="s">
        <v>306</v>
      </c>
      <c r="C229" s="4" t="s">
        <v>113</v>
      </c>
      <c r="D229" s="4" t="s">
        <v>129</v>
      </c>
      <c r="E229" s="4">
        <v>3.7</v>
      </c>
      <c r="F229" s="4">
        <v>333</v>
      </c>
      <c r="G229" s="4">
        <v>49194</v>
      </c>
      <c r="H229" s="4">
        <v>7.0000000000000001E-3</v>
      </c>
      <c r="I229" s="4" t="s">
        <v>68</v>
      </c>
      <c r="L229" s="4" t="s">
        <v>307</v>
      </c>
      <c r="M229" s="8">
        <v>44398</v>
      </c>
      <c r="N229" s="4">
        <v>0.1350925925925926</v>
      </c>
      <c r="P229" s="4" t="s">
        <v>31</v>
      </c>
      <c r="Q229" s="4">
        <v>0.2462534299584887</v>
      </c>
    </row>
    <row r="230" spans="1:17" x14ac:dyDescent="0.25">
      <c r="A230" s="4">
        <v>30</v>
      </c>
      <c r="B230" s="4" t="s">
        <v>308</v>
      </c>
      <c r="C230" s="4" t="s">
        <v>116</v>
      </c>
      <c r="D230" s="4" t="s">
        <v>129</v>
      </c>
      <c r="E230" s="4">
        <v>3.69</v>
      </c>
      <c r="F230" s="4">
        <v>275</v>
      </c>
      <c r="G230" s="4">
        <v>47682</v>
      </c>
      <c r="H230" s="4">
        <v>6.0000000000000001E-3</v>
      </c>
      <c r="I230" s="4" t="s">
        <v>68</v>
      </c>
      <c r="L230" s="4" t="s">
        <v>309</v>
      </c>
      <c r="M230" s="8">
        <v>44398</v>
      </c>
      <c r="N230" s="4">
        <v>0.14041666666666666</v>
      </c>
      <c r="P230" s="4" t="s">
        <v>31</v>
      </c>
      <c r="Q230" s="4">
        <v>0.21107436853584746</v>
      </c>
    </row>
    <row r="231" spans="1:17" x14ac:dyDescent="0.25">
      <c r="A231" s="4">
        <v>31</v>
      </c>
      <c r="B231" s="4" t="s">
        <v>310</v>
      </c>
      <c r="C231" s="4" t="s">
        <v>119</v>
      </c>
      <c r="D231" s="4" t="s">
        <v>129</v>
      </c>
      <c r="E231" s="4">
        <v>3.69</v>
      </c>
      <c r="F231" s="4">
        <v>489</v>
      </c>
      <c r="G231" s="4">
        <v>43966</v>
      </c>
      <c r="H231" s="4">
        <v>1.0999999999999999E-2</v>
      </c>
      <c r="I231" s="4" t="s">
        <v>68</v>
      </c>
      <c r="L231" s="4" t="s">
        <v>311</v>
      </c>
      <c r="M231" s="8">
        <v>44398</v>
      </c>
      <c r="N231" s="4">
        <v>0.14575231481481482</v>
      </c>
      <c r="P231" s="4" t="s">
        <v>31</v>
      </c>
      <c r="Q231" s="4">
        <v>0.38696967564905366</v>
      </c>
    </row>
    <row r="232" spans="1:17" x14ac:dyDescent="0.25">
      <c r="A232" s="4">
        <v>32</v>
      </c>
      <c r="B232" s="4" t="s">
        <v>312</v>
      </c>
      <c r="C232" s="4" t="s">
        <v>27</v>
      </c>
      <c r="D232" s="4" t="s">
        <v>129</v>
      </c>
      <c r="I232" s="4" t="s">
        <v>29</v>
      </c>
      <c r="L232" s="4" t="s">
        <v>130</v>
      </c>
      <c r="M232" s="8">
        <v>44398</v>
      </c>
      <c r="N232" s="4">
        <v>0.15108796296296298</v>
      </c>
      <c r="P232" s="4" t="s">
        <v>31</v>
      </c>
      <c r="Q232" s="4">
        <v>0</v>
      </c>
    </row>
    <row r="233" spans="1:17" x14ac:dyDescent="0.25">
      <c r="A233" s="4">
        <v>33</v>
      </c>
      <c r="B233" s="4" t="s">
        <v>313</v>
      </c>
      <c r="C233" s="4" t="s">
        <v>27</v>
      </c>
      <c r="D233" s="4" t="s">
        <v>129</v>
      </c>
      <c r="I233" s="4" t="s">
        <v>29</v>
      </c>
      <c r="L233" s="4" t="s">
        <v>130</v>
      </c>
      <c r="M233" s="8">
        <v>44398</v>
      </c>
      <c r="N233" s="4">
        <v>0.15642361111111111</v>
      </c>
      <c r="P233" s="4" t="s">
        <v>31</v>
      </c>
      <c r="Q233" s="4">
        <v>0</v>
      </c>
    </row>
    <row r="236" spans="1:17" ht="23.25" x14ac:dyDescent="0.35">
      <c r="A236" s="3" t="s">
        <v>314</v>
      </c>
    </row>
    <row r="237" spans="1:17" ht="18.75" x14ac:dyDescent="0.3">
      <c r="A237" s="5" t="s">
        <v>4</v>
      </c>
    </row>
    <row r="238" spans="1:17" x14ac:dyDescent="0.25">
      <c r="A238" s="6" t="s">
        <v>5</v>
      </c>
      <c r="C238" s="6" t="s">
        <v>6</v>
      </c>
      <c r="D238" s="6" t="s">
        <v>7</v>
      </c>
    </row>
    <row r="240" spans="1:17" x14ac:dyDescent="0.25">
      <c r="A240" s="7" t="s">
        <v>8</v>
      </c>
    </row>
    <row r="241" spans="1:18" x14ac:dyDescent="0.25">
      <c r="A241" s="4" t="s">
        <v>9</v>
      </c>
      <c r="B241" s="4">
        <v>2.05265E-3</v>
      </c>
    </row>
    <row r="242" spans="1:18" x14ac:dyDescent="0.25">
      <c r="B242" s="4" t="s">
        <v>10</v>
      </c>
      <c r="C242" s="4" t="s">
        <v>11</v>
      </c>
      <c r="D242" s="4" t="s">
        <v>12</v>
      </c>
      <c r="E242" s="4" t="s">
        <v>315</v>
      </c>
      <c r="F242" s="4" t="s">
        <v>13</v>
      </c>
      <c r="G242" s="4" t="s">
        <v>14</v>
      </c>
      <c r="H242" s="4" t="s">
        <v>15</v>
      </c>
      <c r="I242" s="4" t="s">
        <v>16</v>
      </c>
      <c r="J242" s="4" t="s">
        <v>17</v>
      </c>
      <c r="K242" s="4" t="s">
        <v>18</v>
      </c>
      <c r="L242" s="4" t="s">
        <v>19</v>
      </c>
      <c r="M242" s="4" t="s">
        <v>316</v>
      </c>
      <c r="N242" s="4" t="s">
        <v>23</v>
      </c>
      <c r="O242" s="4" t="s">
        <v>24</v>
      </c>
      <c r="P242" s="4" t="s">
        <v>317</v>
      </c>
      <c r="Q242" s="4" t="s">
        <v>318</v>
      </c>
      <c r="R242" s="4" t="s">
        <v>25</v>
      </c>
    </row>
    <row r="243" spans="1:18" x14ac:dyDescent="0.25">
      <c r="A243" s="4">
        <v>1</v>
      </c>
      <c r="B243" s="4" t="s">
        <v>319</v>
      </c>
      <c r="C243" s="4" t="s">
        <v>27</v>
      </c>
      <c r="D243" s="4" t="s">
        <v>28</v>
      </c>
      <c r="E243" s="4">
        <v>2</v>
      </c>
      <c r="J243" s="4" t="s">
        <v>29</v>
      </c>
      <c r="O243" s="4" t="s">
        <v>31</v>
      </c>
      <c r="P243" s="4">
        <v>0.998</v>
      </c>
      <c r="Q243" s="4" t="s">
        <v>31</v>
      </c>
      <c r="R243" s="4">
        <v>0</v>
      </c>
    </row>
    <row r="244" spans="1:18" x14ac:dyDescent="0.25">
      <c r="A244" s="4">
        <v>2</v>
      </c>
      <c r="B244" s="4" t="s">
        <v>320</v>
      </c>
      <c r="C244" s="4" t="s">
        <v>33</v>
      </c>
      <c r="D244" s="4" t="s">
        <v>28</v>
      </c>
      <c r="E244" s="4">
        <v>2</v>
      </c>
      <c r="F244" s="4">
        <v>3.93</v>
      </c>
      <c r="G244" s="4">
        <v>48546</v>
      </c>
      <c r="H244" s="4">
        <v>486264</v>
      </c>
      <c r="I244" s="4">
        <v>0.1</v>
      </c>
      <c r="J244" s="4" t="s">
        <v>34</v>
      </c>
      <c r="K244" s="4">
        <v>0</v>
      </c>
      <c r="M244" s="4" t="s">
        <v>321</v>
      </c>
      <c r="O244" s="4" t="s">
        <v>31</v>
      </c>
      <c r="P244" s="4">
        <v>0.998</v>
      </c>
      <c r="Q244" s="4" t="s">
        <v>31</v>
      </c>
      <c r="R244" s="4">
        <v>48.717511509512093</v>
      </c>
    </row>
    <row r="245" spans="1:18" x14ac:dyDescent="0.25">
      <c r="A245" s="4">
        <v>3</v>
      </c>
      <c r="B245" s="4" t="s">
        <v>322</v>
      </c>
      <c r="C245" s="4" t="s">
        <v>37</v>
      </c>
      <c r="D245" s="4" t="s">
        <v>28</v>
      </c>
      <c r="E245" s="4">
        <v>2</v>
      </c>
      <c r="F245" s="4">
        <v>3.93</v>
      </c>
      <c r="G245" s="4">
        <v>126832</v>
      </c>
      <c r="H245" s="4">
        <v>660794</v>
      </c>
      <c r="I245" s="4">
        <v>0.192</v>
      </c>
      <c r="J245" s="4" t="s">
        <v>34</v>
      </c>
      <c r="K245" s="4">
        <v>39</v>
      </c>
      <c r="L245" s="4">
        <v>40.299999999999997</v>
      </c>
      <c r="M245" s="4" t="s">
        <v>323</v>
      </c>
      <c r="N245" s="4">
        <v>3.4</v>
      </c>
      <c r="O245" s="4" t="s">
        <v>31</v>
      </c>
      <c r="P245" s="4">
        <v>0.998</v>
      </c>
      <c r="Q245" s="4" t="s">
        <v>31</v>
      </c>
      <c r="R245" s="4">
        <v>93.537622098263228</v>
      </c>
    </row>
    <row r="246" spans="1:18" x14ac:dyDescent="0.25">
      <c r="A246" s="4">
        <v>4</v>
      </c>
      <c r="B246" s="4" t="s">
        <v>324</v>
      </c>
      <c r="C246" s="4" t="s">
        <v>40</v>
      </c>
      <c r="D246" s="4" t="s">
        <v>28</v>
      </c>
      <c r="E246" s="4">
        <v>2</v>
      </c>
      <c r="F246" s="4">
        <v>3.93</v>
      </c>
      <c r="G246" s="4">
        <v>148564</v>
      </c>
      <c r="H246" s="4">
        <v>551690</v>
      </c>
      <c r="I246" s="4">
        <v>0.26900000000000002</v>
      </c>
      <c r="J246" s="4" t="s">
        <v>34</v>
      </c>
      <c r="K246" s="4">
        <v>78</v>
      </c>
      <c r="L246" s="4">
        <v>78</v>
      </c>
      <c r="M246" s="4" t="s">
        <v>323</v>
      </c>
      <c r="N246" s="4">
        <v>0</v>
      </c>
      <c r="O246" s="4" t="s">
        <v>31</v>
      </c>
      <c r="P246" s="4">
        <v>0.998</v>
      </c>
      <c r="Q246" s="4" t="s">
        <v>31</v>
      </c>
      <c r="R246" s="4">
        <v>131.05010596058753</v>
      </c>
    </row>
    <row r="247" spans="1:18" x14ac:dyDescent="0.25">
      <c r="A247" s="4">
        <v>5</v>
      </c>
      <c r="B247" s="4" t="s">
        <v>325</v>
      </c>
      <c r="C247" s="4" t="s">
        <v>43</v>
      </c>
      <c r="D247" s="4" t="s">
        <v>28</v>
      </c>
      <c r="E247" s="4">
        <v>2</v>
      </c>
      <c r="F247" s="4">
        <v>3.93</v>
      </c>
      <c r="G247" s="4">
        <v>305044</v>
      </c>
      <c r="H247" s="4">
        <v>660336</v>
      </c>
      <c r="I247" s="4">
        <v>0.46200000000000002</v>
      </c>
      <c r="J247" s="4" t="s">
        <v>34</v>
      </c>
      <c r="K247" s="4">
        <v>156</v>
      </c>
      <c r="L247" s="4">
        <v>171.9</v>
      </c>
      <c r="M247" s="4" t="s">
        <v>323</v>
      </c>
      <c r="N247" s="4">
        <v>10.199999999999999</v>
      </c>
      <c r="O247" s="4" t="s">
        <v>31</v>
      </c>
      <c r="P247" s="4">
        <v>0.998</v>
      </c>
      <c r="Q247" s="4" t="s">
        <v>31</v>
      </c>
      <c r="R247" s="4">
        <v>225.07490317394587</v>
      </c>
    </row>
    <row r="248" spans="1:18" x14ac:dyDescent="0.25">
      <c r="A248" s="4">
        <v>6</v>
      </c>
      <c r="B248" s="4" t="s">
        <v>326</v>
      </c>
      <c r="C248" s="4" t="s">
        <v>46</v>
      </c>
      <c r="D248" s="4" t="s">
        <v>28</v>
      </c>
      <c r="E248" s="4">
        <v>2</v>
      </c>
      <c r="F248" s="4">
        <v>3.93</v>
      </c>
      <c r="G248" s="4">
        <v>590241</v>
      </c>
      <c r="H248" s="4">
        <v>656311</v>
      </c>
      <c r="I248" s="4">
        <v>0.89900000000000002</v>
      </c>
      <c r="J248" s="4" t="s">
        <v>34</v>
      </c>
      <c r="K248" s="4">
        <v>312</v>
      </c>
      <c r="L248" s="4">
        <v>384.9</v>
      </c>
      <c r="M248" s="4" t="s">
        <v>327</v>
      </c>
      <c r="N248" s="4">
        <v>23.4</v>
      </c>
      <c r="O248" s="4" t="s">
        <v>63</v>
      </c>
      <c r="P248" s="4">
        <v>0.998</v>
      </c>
      <c r="Q248" s="4" t="s">
        <v>31</v>
      </c>
      <c r="R248" s="4">
        <v>437.97042847051375</v>
      </c>
    </row>
    <row r="249" spans="1:18" x14ac:dyDescent="0.25">
      <c r="A249" s="4">
        <v>7</v>
      </c>
      <c r="B249" s="4" t="s">
        <v>328</v>
      </c>
      <c r="C249" s="4" t="s">
        <v>49</v>
      </c>
      <c r="D249" s="4" t="s">
        <v>28</v>
      </c>
      <c r="E249" s="4">
        <v>2</v>
      </c>
      <c r="F249" s="4">
        <v>3.93</v>
      </c>
      <c r="G249" s="4">
        <v>901889</v>
      </c>
      <c r="H249" s="4">
        <v>624572</v>
      </c>
      <c r="I249" s="4">
        <v>1.444</v>
      </c>
      <c r="J249" s="4" t="s">
        <v>34</v>
      </c>
      <c r="K249" s="4">
        <v>625</v>
      </c>
      <c r="L249" s="4">
        <v>650.29999999999995</v>
      </c>
      <c r="M249" s="4" t="s">
        <v>323</v>
      </c>
      <c r="N249" s="4">
        <v>4</v>
      </c>
      <c r="O249" s="4" t="s">
        <v>31</v>
      </c>
      <c r="P249" s="4">
        <v>0.998</v>
      </c>
      <c r="Q249" s="4" t="s">
        <v>31</v>
      </c>
      <c r="R249" s="4">
        <v>703.48086619735454</v>
      </c>
    </row>
    <row r="250" spans="1:18" x14ac:dyDescent="0.25">
      <c r="A250" s="4">
        <v>8</v>
      </c>
      <c r="B250" s="4" t="s">
        <v>329</v>
      </c>
      <c r="C250" s="4" t="s">
        <v>52</v>
      </c>
      <c r="D250" s="4" t="s">
        <v>28</v>
      </c>
      <c r="E250" s="4">
        <v>2</v>
      </c>
      <c r="F250" s="4">
        <v>3.93</v>
      </c>
      <c r="G250" s="4">
        <v>1326319</v>
      </c>
      <c r="H250" s="4">
        <v>509326</v>
      </c>
      <c r="I250" s="4">
        <v>2.6040000000000001</v>
      </c>
      <c r="J250" s="4" t="s">
        <v>34</v>
      </c>
      <c r="K250" s="4">
        <v>1250</v>
      </c>
      <c r="L250" s="4">
        <v>1215.5</v>
      </c>
      <c r="M250" s="4" t="s">
        <v>323</v>
      </c>
      <c r="N250" s="4">
        <v>-2.8</v>
      </c>
      <c r="O250" s="4" t="s">
        <v>31</v>
      </c>
      <c r="P250" s="4">
        <v>0.998</v>
      </c>
      <c r="Q250" s="4" t="s">
        <v>31</v>
      </c>
      <c r="R250" s="4">
        <v>1268.603999707695</v>
      </c>
    </row>
    <row r="251" spans="1:18" x14ac:dyDescent="0.25">
      <c r="A251" s="4">
        <v>9</v>
      </c>
      <c r="B251" s="4" t="s">
        <v>330</v>
      </c>
      <c r="C251" s="4" t="s">
        <v>55</v>
      </c>
      <c r="D251" s="4" t="s">
        <v>28</v>
      </c>
      <c r="E251" s="4">
        <v>2</v>
      </c>
      <c r="F251" s="4">
        <v>3.93</v>
      </c>
      <c r="G251" s="4">
        <v>2163502</v>
      </c>
      <c r="H251" s="4">
        <v>491272</v>
      </c>
      <c r="I251" s="4">
        <v>4.4039999999999999</v>
      </c>
      <c r="J251" s="4" t="s">
        <v>34</v>
      </c>
      <c r="K251" s="4">
        <v>2500</v>
      </c>
      <c r="L251" s="4">
        <v>2092.3000000000002</v>
      </c>
      <c r="M251" s="4" t="s">
        <v>327</v>
      </c>
      <c r="N251" s="4">
        <v>-16.3</v>
      </c>
      <c r="O251" s="4" t="s">
        <v>63</v>
      </c>
      <c r="P251" s="4">
        <v>0.998</v>
      </c>
      <c r="Q251" s="4" t="s">
        <v>31</v>
      </c>
      <c r="R251" s="4">
        <v>2145.5192068789124</v>
      </c>
    </row>
    <row r="252" spans="1:18" x14ac:dyDescent="0.25">
      <c r="A252" s="4">
        <v>10</v>
      </c>
      <c r="B252" s="4" t="s">
        <v>331</v>
      </c>
      <c r="C252" s="4" t="s">
        <v>58</v>
      </c>
      <c r="D252" s="4" t="s">
        <v>28</v>
      </c>
      <c r="E252" s="4">
        <v>2</v>
      </c>
      <c r="F252" s="4">
        <v>3.93</v>
      </c>
      <c r="G252" s="4">
        <v>3872648</v>
      </c>
      <c r="H252" s="4">
        <v>492288</v>
      </c>
      <c r="I252" s="4">
        <v>7.867</v>
      </c>
      <c r="J252" s="4" t="s">
        <v>34</v>
      </c>
      <c r="K252" s="4">
        <v>5000</v>
      </c>
      <c r="L252" s="4">
        <v>3779.2</v>
      </c>
      <c r="M252" s="4" t="s">
        <v>327</v>
      </c>
      <c r="N252" s="4">
        <v>-24.4</v>
      </c>
      <c r="O252" s="4" t="s">
        <v>63</v>
      </c>
      <c r="P252" s="4">
        <v>0.998</v>
      </c>
      <c r="Q252" s="4" t="s">
        <v>31</v>
      </c>
      <c r="R252" s="4">
        <v>3832.6066304533165</v>
      </c>
    </row>
    <row r="253" spans="1:18" x14ac:dyDescent="0.25">
      <c r="A253" s="4">
        <v>11</v>
      </c>
      <c r="B253" s="4" t="s">
        <v>332</v>
      </c>
      <c r="C253" s="4" t="s">
        <v>61</v>
      </c>
      <c r="D253" s="4" t="s">
        <v>28</v>
      </c>
      <c r="E253" s="4">
        <v>2</v>
      </c>
      <c r="F253" s="4">
        <v>3.93</v>
      </c>
      <c r="G253" s="4">
        <v>5574723</v>
      </c>
      <c r="H253" s="4">
        <v>367757</v>
      </c>
      <c r="I253" s="4">
        <v>15.159000000000001</v>
      </c>
      <c r="J253" s="4" t="s">
        <v>34</v>
      </c>
      <c r="K253" s="4">
        <v>10000</v>
      </c>
      <c r="L253" s="4">
        <v>7331.8</v>
      </c>
      <c r="M253" s="4" t="s">
        <v>327</v>
      </c>
      <c r="N253" s="4">
        <v>-26.7</v>
      </c>
      <c r="O253" s="4" t="s">
        <v>63</v>
      </c>
      <c r="P253" s="4">
        <v>0.998</v>
      </c>
      <c r="Q253" s="4" t="s">
        <v>31</v>
      </c>
      <c r="R253" s="4">
        <v>7385.0875697269385</v>
      </c>
    </row>
    <row r="254" spans="1:18" x14ac:dyDescent="0.25">
      <c r="A254" s="4">
        <v>12</v>
      </c>
      <c r="B254" s="4" t="s">
        <v>333</v>
      </c>
      <c r="C254" s="4" t="s">
        <v>27</v>
      </c>
      <c r="D254" s="4" t="s">
        <v>28</v>
      </c>
      <c r="E254" s="4">
        <v>2</v>
      </c>
      <c r="F254" s="4">
        <v>3.93</v>
      </c>
      <c r="G254" s="4">
        <v>2262</v>
      </c>
      <c r="J254" s="4" t="s">
        <v>29</v>
      </c>
      <c r="M254" s="4" t="s">
        <v>323</v>
      </c>
      <c r="O254" s="4" t="s">
        <v>31</v>
      </c>
      <c r="P254" s="4">
        <v>0.998</v>
      </c>
      <c r="Q254" s="4" t="s">
        <v>31</v>
      </c>
      <c r="R254" s="4">
        <v>0</v>
      </c>
    </row>
    <row r="255" spans="1:18" x14ac:dyDescent="0.25">
      <c r="A255" s="4">
        <v>13</v>
      </c>
      <c r="B255" s="4" t="s">
        <v>334</v>
      </c>
      <c r="C255" s="4" t="s">
        <v>27</v>
      </c>
      <c r="D255" s="4" t="s">
        <v>28</v>
      </c>
      <c r="E255" s="4">
        <v>2</v>
      </c>
      <c r="J255" s="4" t="s">
        <v>29</v>
      </c>
      <c r="O255" s="4" t="s">
        <v>31</v>
      </c>
      <c r="P255" s="4">
        <v>0.998</v>
      </c>
      <c r="Q255" s="4" t="s">
        <v>31</v>
      </c>
      <c r="R255" s="4">
        <v>0</v>
      </c>
    </row>
    <row r="256" spans="1:18" x14ac:dyDescent="0.25">
      <c r="A256" s="4">
        <v>14</v>
      </c>
      <c r="B256" s="4" t="s">
        <v>335</v>
      </c>
      <c r="C256" s="4" t="s">
        <v>67</v>
      </c>
      <c r="D256" s="4" t="s">
        <v>28</v>
      </c>
      <c r="E256" s="4">
        <v>2</v>
      </c>
      <c r="F256" s="4">
        <v>3.93</v>
      </c>
      <c r="G256" s="4">
        <v>20470</v>
      </c>
      <c r="H256" s="4">
        <v>760726</v>
      </c>
      <c r="I256" s="4">
        <v>2.7E-2</v>
      </c>
      <c r="J256" s="4" t="s">
        <v>68</v>
      </c>
      <c r="M256" s="4" t="s">
        <v>336</v>
      </c>
      <c r="O256" s="4" t="s">
        <v>31</v>
      </c>
      <c r="P256" s="4">
        <v>0.998</v>
      </c>
      <c r="Q256" s="4" t="s">
        <v>31</v>
      </c>
      <c r="R256" s="4">
        <v>13.153728107568265</v>
      </c>
    </row>
    <row r="257" spans="1:18" x14ac:dyDescent="0.25">
      <c r="A257" s="4">
        <v>15</v>
      </c>
      <c r="B257" s="4" t="s">
        <v>337</v>
      </c>
      <c r="C257" s="4" t="s">
        <v>71</v>
      </c>
      <c r="D257" s="4" t="s">
        <v>28</v>
      </c>
      <c r="E257" s="4">
        <v>2</v>
      </c>
      <c r="F257" s="4">
        <v>3.93</v>
      </c>
      <c r="G257" s="4">
        <v>21862</v>
      </c>
      <c r="H257" s="4">
        <v>807356</v>
      </c>
      <c r="I257" s="4">
        <v>2.7E-2</v>
      </c>
      <c r="J257" s="4" t="s">
        <v>68</v>
      </c>
      <c r="M257" s="4" t="s">
        <v>336</v>
      </c>
      <c r="O257" s="4" t="s">
        <v>31</v>
      </c>
      <c r="P257" s="4">
        <v>0.998</v>
      </c>
      <c r="Q257" s="4" t="s">
        <v>31</v>
      </c>
      <c r="R257" s="4">
        <v>13.153728107568265</v>
      </c>
    </row>
    <row r="258" spans="1:18" x14ac:dyDescent="0.25">
      <c r="A258" s="4">
        <v>16</v>
      </c>
      <c r="B258" s="4" t="s">
        <v>338</v>
      </c>
      <c r="C258" s="4" t="s">
        <v>74</v>
      </c>
      <c r="D258" s="4" t="s">
        <v>28</v>
      </c>
      <c r="E258" s="4">
        <v>2</v>
      </c>
      <c r="F258" s="4">
        <v>3.93</v>
      </c>
      <c r="G258" s="4">
        <v>16981</v>
      </c>
      <c r="H258" s="4">
        <v>852274</v>
      </c>
      <c r="I258" s="4">
        <v>0.02</v>
      </c>
      <c r="J258" s="4" t="s">
        <v>68</v>
      </c>
      <c r="M258" s="4" t="s">
        <v>336</v>
      </c>
      <c r="O258" s="4" t="s">
        <v>31</v>
      </c>
      <c r="P258" s="4">
        <v>0.998</v>
      </c>
      <c r="Q258" s="4" t="s">
        <v>31</v>
      </c>
      <c r="R258" s="4">
        <v>9.7435023019024189</v>
      </c>
    </row>
    <row r="259" spans="1:18" x14ac:dyDescent="0.25">
      <c r="A259" s="4">
        <v>17</v>
      </c>
      <c r="B259" s="4" t="s">
        <v>339</v>
      </c>
      <c r="C259" s="4" t="s">
        <v>77</v>
      </c>
      <c r="D259" s="4" t="s">
        <v>28</v>
      </c>
      <c r="E259" s="4">
        <v>2</v>
      </c>
      <c r="F259" s="4">
        <v>3.93</v>
      </c>
      <c r="G259" s="4">
        <v>18088</v>
      </c>
      <c r="H259" s="4">
        <v>809745</v>
      </c>
      <c r="I259" s="4">
        <v>2.1999999999999999E-2</v>
      </c>
      <c r="J259" s="4" t="s">
        <v>68</v>
      </c>
      <c r="M259" s="4" t="s">
        <v>321</v>
      </c>
      <c r="O259" s="4" t="s">
        <v>31</v>
      </c>
      <c r="P259" s="4">
        <v>0.998</v>
      </c>
      <c r="Q259" s="4" t="s">
        <v>31</v>
      </c>
      <c r="R259" s="4">
        <v>10.71785253209266</v>
      </c>
    </row>
    <row r="260" spans="1:18" x14ac:dyDescent="0.25">
      <c r="A260" s="4">
        <v>18</v>
      </c>
      <c r="B260" s="4" t="s">
        <v>340</v>
      </c>
      <c r="C260" s="4" t="s">
        <v>80</v>
      </c>
      <c r="D260" s="4" t="s">
        <v>28</v>
      </c>
      <c r="E260" s="4">
        <v>2</v>
      </c>
      <c r="F260" s="4">
        <v>3.93</v>
      </c>
      <c r="G260" s="4">
        <v>19306</v>
      </c>
      <c r="H260" s="4">
        <v>775690</v>
      </c>
      <c r="I260" s="4">
        <v>2.5000000000000001E-2</v>
      </c>
      <c r="J260" s="4" t="s">
        <v>68</v>
      </c>
      <c r="M260" s="4" t="s">
        <v>336</v>
      </c>
      <c r="O260" s="4" t="s">
        <v>31</v>
      </c>
      <c r="P260" s="4">
        <v>0.998</v>
      </c>
      <c r="Q260" s="4" t="s">
        <v>31</v>
      </c>
      <c r="R260" s="4">
        <v>12.179377877378023</v>
      </c>
    </row>
    <row r="261" spans="1:18" x14ac:dyDescent="0.25">
      <c r="A261" s="4">
        <v>19</v>
      </c>
      <c r="B261" s="4" t="s">
        <v>341</v>
      </c>
      <c r="C261" s="4" t="s">
        <v>83</v>
      </c>
      <c r="D261" s="4" t="s">
        <v>28</v>
      </c>
      <c r="E261" s="4">
        <v>2</v>
      </c>
      <c r="F261" s="4">
        <v>3.93</v>
      </c>
      <c r="G261" s="4">
        <v>16885</v>
      </c>
      <c r="H261" s="4">
        <v>752558</v>
      </c>
      <c r="I261" s="4">
        <v>2.1999999999999999E-2</v>
      </c>
      <c r="J261" s="4" t="s">
        <v>68</v>
      </c>
      <c r="M261" s="4" t="s">
        <v>336</v>
      </c>
      <c r="O261" s="4" t="s">
        <v>31</v>
      </c>
      <c r="P261" s="4">
        <v>0.998</v>
      </c>
      <c r="Q261" s="4" t="s">
        <v>31</v>
      </c>
      <c r="R261" s="4">
        <v>10.71785253209266</v>
      </c>
    </row>
    <row r="262" spans="1:18" x14ac:dyDescent="0.25">
      <c r="A262" s="4">
        <v>20</v>
      </c>
      <c r="B262" s="4" t="s">
        <v>342</v>
      </c>
      <c r="C262" s="4" t="s">
        <v>86</v>
      </c>
      <c r="D262" s="4" t="s">
        <v>28</v>
      </c>
      <c r="E262" s="4">
        <v>2</v>
      </c>
      <c r="F262" s="4">
        <v>3.93</v>
      </c>
      <c r="G262" s="4">
        <v>146563</v>
      </c>
      <c r="H262" s="4">
        <v>594431</v>
      </c>
      <c r="I262" s="4">
        <v>0.247</v>
      </c>
      <c r="J262" s="4" t="s">
        <v>68</v>
      </c>
      <c r="L262" s="4">
        <v>66.900000000000006</v>
      </c>
      <c r="M262" s="4" t="s">
        <v>323</v>
      </c>
      <c r="O262" s="4" t="s">
        <v>31</v>
      </c>
      <c r="P262" s="4">
        <v>0.998</v>
      </c>
      <c r="Q262" s="4" t="s">
        <v>31</v>
      </c>
      <c r="R262" s="4">
        <v>120.33225342849487</v>
      </c>
    </row>
    <row r="263" spans="1:18" x14ac:dyDescent="0.25">
      <c r="A263" s="4">
        <v>21</v>
      </c>
      <c r="B263" s="4" t="s">
        <v>343</v>
      </c>
      <c r="C263" s="4" t="s">
        <v>89</v>
      </c>
      <c r="D263" s="4" t="s">
        <v>28</v>
      </c>
      <c r="E263" s="4">
        <v>2</v>
      </c>
      <c r="F263" s="4">
        <v>3.93</v>
      </c>
      <c r="G263" s="4">
        <v>224949</v>
      </c>
      <c r="H263" s="4">
        <v>741910</v>
      </c>
      <c r="I263" s="4">
        <v>0.30299999999999999</v>
      </c>
      <c r="J263" s="4" t="s">
        <v>68</v>
      </c>
      <c r="L263" s="4">
        <v>94.5</v>
      </c>
      <c r="M263" s="4" t="s">
        <v>323</v>
      </c>
      <c r="O263" s="4" t="s">
        <v>31</v>
      </c>
      <c r="P263" s="4">
        <v>0.998</v>
      </c>
      <c r="Q263" s="4" t="s">
        <v>31</v>
      </c>
      <c r="R263" s="4">
        <v>147.61405987382165</v>
      </c>
    </row>
    <row r="264" spans="1:18" x14ac:dyDescent="0.25">
      <c r="A264" s="4">
        <v>22</v>
      </c>
      <c r="B264" s="4" t="s">
        <v>344</v>
      </c>
      <c r="C264" s="4" t="s">
        <v>92</v>
      </c>
      <c r="D264" s="4" t="s">
        <v>28</v>
      </c>
      <c r="E264" s="4">
        <v>2</v>
      </c>
      <c r="F264" s="4">
        <v>3.94</v>
      </c>
      <c r="G264" s="4">
        <v>137105</v>
      </c>
      <c r="H264" s="4">
        <v>608762</v>
      </c>
      <c r="I264" s="4">
        <v>0.22500000000000001</v>
      </c>
      <c r="J264" s="4" t="s">
        <v>68</v>
      </c>
      <c r="L264" s="4">
        <v>56.5</v>
      </c>
      <c r="M264" s="4" t="s">
        <v>345</v>
      </c>
      <c r="O264" s="4" t="s">
        <v>31</v>
      </c>
      <c r="P264" s="4">
        <v>0.998</v>
      </c>
      <c r="Q264" s="4" t="s">
        <v>31</v>
      </c>
      <c r="R264" s="4">
        <v>109.61440089640222</v>
      </c>
    </row>
    <row r="265" spans="1:18" x14ac:dyDescent="0.25">
      <c r="A265" s="4">
        <v>23</v>
      </c>
      <c r="B265" s="4" t="s">
        <v>346</v>
      </c>
      <c r="C265" s="4" t="s">
        <v>95</v>
      </c>
      <c r="D265" s="4" t="s">
        <v>28</v>
      </c>
      <c r="E265" s="4">
        <v>2</v>
      </c>
      <c r="F265" s="4">
        <v>3.93</v>
      </c>
      <c r="G265" s="4">
        <v>200434</v>
      </c>
      <c r="H265" s="4">
        <v>636035</v>
      </c>
      <c r="I265" s="4">
        <v>0.315</v>
      </c>
      <c r="J265" s="4" t="s">
        <v>68</v>
      </c>
      <c r="L265" s="4">
        <v>100.3</v>
      </c>
      <c r="M265" s="4" t="s">
        <v>323</v>
      </c>
      <c r="O265" s="4" t="s">
        <v>31</v>
      </c>
      <c r="P265" s="4">
        <v>0.998</v>
      </c>
      <c r="Q265" s="4" t="s">
        <v>31</v>
      </c>
      <c r="R265" s="4">
        <v>153.46016125496308</v>
      </c>
    </row>
    <row r="266" spans="1:18" x14ac:dyDescent="0.25">
      <c r="A266" s="4">
        <v>24</v>
      </c>
      <c r="B266" s="4" t="s">
        <v>347</v>
      </c>
      <c r="C266" s="4" t="s">
        <v>98</v>
      </c>
      <c r="D266" s="4" t="s">
        <v>28</v>
      </c>
      <c r="E266" s="4">
        <v>2</v>
      </c>
      <c r="F266" s="4">
        <v>3.93</v>
      </c>
      <c r="G266" s="4">
        <v>168868</v>
      </c>
      <c r="H266" s="4">
        <v>608467</v>
      </c>
      <c r="I266" s="4">
        <v>0.27800000000000002</v>
      </c>
      <c r="J266" s="4" t="s">
        <v>68</v>
      </c>
      <c r="L266" s="4">
        <v>82</v>
      </c>
      <c r="M266" s="4" t="s">
        <v>323</v>
      </c>
      <c r="O266" s="4" t="s">
        <v>31</v>
      </c>
      <c r="P266" s="4">
        <v>0.998</v>
      </c>
      <c r="Q266" s="4" t="s">
        <v>31</v>
      </c>
      <c r="R266" s="4">
        <v>135.43468199644363</v>
      </c>
    </row>
    <row r="267" spans="1:18" x14ac:dyDescent="0.25">
      <c r="A267" s="4">
        <v>25</v>
      </c>
      <c r="B267" s="4" t="s">
        <v>348</v>
      </c>
      <c r="C267" s="4" t="s">
        <v>101</v>
      </c>
      <c r="D267" s="4" t="s">
        <v>28</v>
      </c>
      <c r="E267" s="4">
        <v>2</v>
      </c>
      <c r="F267" s="4">
        <v>3.93</v>
      </c>
      <c r="G267" s="4">
        <v>160477</v>
      </c>
      <c r="H267" s="4">
        <v>645973</v>
      </c>
      <c r="I267" s="4">
        <v>0.248</v>
      </c>
      <c r="J267" s="4" t="s">
        <v>68</v>
      </c>
      <c r="L267" s="4">
        <v>67.8</v>
      </c>
      <c r="M267" s="4" t="s">
        <v>323</v>
      </c>
      <c r="O267" s="4" t="s">
        <v>31</v>
      </c>
      <c r="P267" s="4">
        <v>0.998</v>
      </c>
      <c r="Q267" s="4" t="s">
        <v>31</v>
      </c>
      <c r="R267" s="4">
        <v>120.81942854358999</v>
      </c>
    </row>
    <row r="268" spans="1:18" x14ac:dyDescent="0.25">
      <c r="A268" s="4">
        <v>26</v>
      </c>
      <c r="B268" s="4" t="s">
        <v>349</v>
      </c>
      <c r="C268" s="4" t="s">
        <v>104</v>
      </c>
      <c r="D268" s="4" t="s">
        <v>28</v>
      </c>
      <c r="E268" s="4">
        <v>2</v>
      </c>
      <c r="F268" s="4">
        <v>3.93</v>
      </c>
      <c r="G268" s="4">
        <v>13664</v>
      </c>
      <c r="H268" s="4">
        <v>681570</v>
      </c>
      <c r="I268" s="4">
        <v>0.02</v>
      </c>
      <c r="J268" s="4" t="s">
        <v>68</v>
      </c>
      <c r="M268" s="4" t="s">
        <v>336</v>
      </c>
      <c r="O268" s="4" t="s">
        <v>31</v>
      </c>
      <c r="P268" s="4">
        <v>0.998</v>
      </c>
      <c r="Q268" s="4" t="s">
        <v>31</v>
      </c>
      <c r="R268" s="4">
        <v>9.7435023019024189</v>
      </c>
    </row>
    <row r="269" spans="1:18" x14ac:dyDescent="0.25">
      <c r="A269" s="4">
        <v>27</v>
      </c>
      <c r="B269" s="4" t="s">
        <v>350</v>
      </c>
      <c r="C269" s="4" t="s">
        <v>107</v>
      </c>
      <c r="D269" s="4" t="s">
        <v>28</v>
      </c>
      <c r="E269" s="4">
        <v>2</v>
      </c>
      <c r="F269" s="4">
        <v>3.93</v>
      </c>
      <c r="G269" s="4">
        <v>19010</v>
      </c>
      <c r="H269" s="4">
        <v>739671</v>
      </c>
      <c r="I269" s="4">
        <v>2.5999999999999999E-2</v>
      </c>
      <c r="J269" s="4" t="s">
        <v>68</v>
      </c>
      <c r="M269" s="4" t="s">
        <v>336</v>
      </c>
      <c r="O269" s="4" t="s">
        <v>31</v>
      </c>
      <c r="P269" s="4">
        <v>0.998</v>
      </c>
      <c r="Q269" s="4" t="s">
        <v>31</v>
      </c>
      <c r="R269" s="4">
        <v>12.666552992473143</v>
      </c>
    </row>
    <row r="270" spans="1:18" x14ac:dyDescent="0.25">
      <c r="A270" s="4">
        <v>28</v>
      </c>
      <c r="B270" s="4" t="s">
        <v>351</v>
      </c>
      <c r="C270" s="4" t="s">
        <v>110</v>
      </c>
      <c r="D270" s="4" t="s">
        <v>28</v>
      </c>
      <c r="E270" s="4">
        <v>2</v>
      </c>
      <c r="F270" s="4">
        <v>3.93</v>
      </c>
      <c r="G270" s="4">
        <v>26306</v>
      </c>
      <c r="H270" s="4">
        <v>748418</v>
      </c>
      <c r="I270" s="4">
        <v>3.5000000000000003E-2</v>
      </c>
      <c r="J270" s="4" t="s">
        <v>68</v>
      </c>
      <c r="M270" s="4" t="s">
        <v>321</v>
      </c>
      <c r="O270" s="4" t="s">
        <v>31</v>
      </c>
      <c r="P270" s="4">
        <v>0.998</v>
      </c>
      <c r="Q270" s="4" t="s">
        <v>31</v>
      </c>
      <c r="R270" s="4">
        <v>17.051129028329235</v>
      </c>
    </row>
    <row r="271" spans="1:18" x14ac:dyDescent="0.25">
      <c r="A271" s="4">
        <v>29</v>
      </c>
      <c r="B271" s="4" t="s">
        <v>352</v>
      </c>
      <c r="C271" s="4" t="s">
        <v>113</v>
      </c>
      <c r="D271" s="4" t="s">
        <v>28</v>
      </c>
      <c r="E271" s="4">
        <v>2</v>
      </c>
      <c r="F271" s="4">
        <v>3.93</v>
      </c>
      <c r="G271" s="4">
        <v>13758</v>
      </c>
      <c r="H271" s="4">
        <v>754281</v>
      </c>
      <c r="I271" s="4">
        <v>1.7999999999999999E-2</v>
      </c>
      <c r="J271" s="4" t="s">
        <v>68</v>
      </c>
      <c r="M271" s="4" t="s">
        <v>336</v>
      </c>
      <c r="O271" s="4" t="s">
        <v>31</v>
      </c>
      <c r="P271" s="4">
        <v>0.998</v>
      </c>
      <c r="Q271" s="4" t="s">
        <v>31</v>
      </c>
      <c r="R271" s="4">
        <v>8.7691520717121758</v>
      </c>
    </row>
    <row r="272" spans="1:18" x14ac:dyDescent="0.25">
      <c r="A272" s="4">
        <v>30</v>
      </c>
      <c r="B272" s="4" t="s">
        <v>353</v>
      </c>
      <c r="C272" s="4" t="s">
        <v>116</v>
      </c>
      <c r="D272" s="4" t="s">
        <v>28</v>
      </c>
      <c r="E272" s="4">
        <v>2</v>
      </c>
      <c r="F272" s="4">
        <v>3.93</v>
      </c>
      <c r="G272" s="4">
        <v>15055</v>
      </c>
      <c r="H272" s="4">
        <v>648011</v>
      </c>
      <c r="I272" s="4">
        <v>2.3E-2</v>
      </c>
      <c r="J272" s="4" t="s">
        <v>68</v>
      </c>
      <c r="M272" s="4" t="s">
        <v>336</v>
      </c>
      <c r="O272" s="4" t="s">
        <v>31</v>
      </c>
      <c r="P272" s="4">
        <v>0.998</v>
      </c>
      <c r="Q272" s="4" t="s">
        <v>31</v>
      </c>
      <c r="R272" s="4">
        <v>11.205027647187782</v>
      </c>
    </row>
    <row r="273" spans="1:18" x14ac:dyDescent="0.25">
      <c r="A273" s="4">
        <v>31</v>
      </c>
      <c r="B273" s="4" t="s">
        <v>354</v>
      </c>
      <c r="C273" s="4" t="s">
        <v>119</v>
      </c>
      <c r="D273" s="4" t="s">
        <v>28</v>
      </c>
      <c r="E273" s="4">
        <v>2</v>
      </c>
      <c r="F273" s="4">
        <v>3.93</v>
      </c>
      <c r="G273" s="4">
        <v>15408</v>
      </c>
      <c r="H273" s="4">
        <v>758408</v>
      </c>
      <c r="I273" s="4">
        <v>0.02</v>
      </c>
      <c r="J273" s="4" t="s">
        <v>68</v>
      </c>
      <c r="M273" s="4" t="s">
        <v>336</v>
      </c>
      <c r="O273" s="4" t="s">
        <v>31</v>
      </c>
      <c r="P273" s="4">
        <v>0.998</v>
      </c>
      <c r="Q273" s="4" t="s">
        <v>31</v>
      </c>
      <c r="R273" s="4">
        <v>9.7435023019024189</v>
      </c>
    </row>
    <row r="274" spans="1:18" x14ac:dyDescent="0.25">
      <c r="A274" s="4">
        <v>32</v>
      </c>
      <c r="B274" s="4" t="s">
        <v>355</v>
      </c>
      <c r="C274" s="4" t="s">
        <v>27</v>
      </c>
      <c r="D274" s="4" t="s">
        <v>28</v>
      </c>
      <c r="E274" s="4">
        <v>2</v>
      </c>
      <c r="J274" s="4" t="s">
        <v>29</v>
      </c>
      <c r="O274" s="4" t="s">
        <v>31</v>
      </c>
      <c r="P274" s="4">
        <v>0.998</v>
      </c>
      <c r="Q274" s="4" t="s">
        <v>31</v>
      </c>
      <c r="R274" s="4">
        <v>0</v>
      </c>
    </row>
    <row r="275" spans="1:18" x14ac:dyDescent="0.25">
      <c r="A275" s="4">
        <v>33</v>
      </c>
      <c r="B275" s="4" t="s">
        <v>356</v>
      </c>
      <c r="C275" s="4" t="s">
        <v>27</v>
      </c>
      <c r="D275" s="4" t="s">
        <v>28</v>
      </c>
      <c r="E275" s="4">
        <v>2</v>
      </c>
      <c r="J275" s="4" t="s">
        <v>29</v>
      </c>
      <c r="O275" s="4" t="s">
        <v>31</v>
      </c>
      <c r="P275" s="4">
        <v>0.998</v>
      </c>
      <c r="Q275" s="4" t="s">
        <v>31</v>
      </c>
      <c r="R275" s="4">
        <v>0</v>
      </c>
    </row>
    <row r="278" spans="1:18" x14ac:dyDescent="0.25">
      <c r="A278" s="7" t="s">
        <v>123</v>
      </c>
    </row>
    <row r="279" spans="1:18" x14ac:dyDescent="0.25">
      <c r="A279" s="4" t="s">
        <v>9</v>
      </c>
      <c r="B279" s="4">
        <v>1.63985E-3</v>
      </c>
    </row>
    <row r="280" spans="1:18" x14ac:dyDescent="0.25">
      <c r="B280" s="4" t="s">
        <v>10</v>
      </c>
      <c r="C280" s="4" t="s">
        <v>11</v>
      </c>
      <c r="D280" s="4" t="s">
        <v>12</v>
      </c>
      <c r="E280" s="4" t="s">
        <v>315</v>
      </c>
      <c r="F280" s="4" t="s">
        <v>13</v>
      </c>
      <c r="G280" s="4" t="s">
        <v>14</v>
      </c>
      <c r="H280" s="4" t="s">
        <v>15</v>
      </c>
      <c r="I280" s="4" t="s">
        <v>16</v>
      </c>
      <c r="J280" s="4" t="s">
        <v>17</v>
      </c>
      <c r="K280" s="4" t="s">
        <v>18</v>
      </c>
      <c r="L280" s="4" t="s">
        <v>19</v>
      </c>
      <c r="M280" s="4" t="s">
        <v>316</v>
      </c>
      <c r="N280" s="4" t="s">
        <v>23</v>
      </c>
      <c r="O280" s="4" t="s">
        <v>24</v>
      </c>
      <c r="P280" s="4" t="s">
        <v>317</v>
      </c>
      <c r="Q280" s="4" t="s">
        <v>318</v>
      </c>
      <c r="R280" s="4" t="s">
        <v>124</v>
      </c>
    </row>
    <row r="281" spans="1:18" x14ac:dyDescent="0.25">
      <c r="A281" s="4">
        <v>1</v>
      </c>
      <c r="B281" s="4" t="s">
        <v>319</v>
      </c>
      <c r="C281" s="4" t="s">
        <v>27</v>
      </c>
      <c r="D281" s="4" t="s">
        <v>125</v>
      </c>
      <c r="E281" s="4">
        <v>2</v>
      </c>
      <c r="J281" s="4" t="s">
        <v>29</v>
      </c>
      <c r="O281" s="4" t="s">
        <v>31</v>
      </c>
      <c r="P281" s="4">
        <v>0.98599999999999999</v>
      </c>
      <c r="Q281" s="4" t="s">
        <v>31</v>
      </c>
      <c r="R281" s="4">
        <v>0</v>
      </c>
    </row>
    <row r="282" spans="1:18" x14ac:dyDescent="0.25">
      <c r="A282" s="4">
        <v>2</v>
      </c>
      <c r="B282" s="4" t="s">
        <v>320</v>
      </c>
      <c r="C282" s="4" t="s">
        <v>33</v>
      </c>
      <c r="D282" s="4" t="s">
        <v>125</v>
      </c>
      <c r="E282" s="4">
        <v>2</v>
      </c>
      <c r="F282" s="4">
        <v>4.4400000000000004</v>
      </c>
      <c r="G282" s="4">
        <v>5943</v>
      </c>
      <c r="H282" s="4">
        <v>30531</v>
      </c>
      <c r="I282" s="4">
        <v>0.19500000000000001</v>
      </c>
      <c r="J282" s="4" t="s">
        <v>34</v>
      </c>
      <c r="K282" s="4">
        <v>0</v>
      </c>
      <c r="M282" s="4" t="s">
        <v>321</v>
      </c>
      <c r="O282" s="4" t="s">
        <v>31</v>
      </c>
      <c r="P282" s="4">
        <v>0.98599999999999999</v>
      </c>
      <c r="Q282" s="4" t="s">
        <v>31</v>
      </c>
      <c r="R282" s="4">
        <v>118.91331524224778</v>
      </c>
    </row>
    <row r="283" spans="1:18" x14ac:dyDescent="0.25">
      <c r="A283" s="4">
        <v>3</v>
      </c>
      <c r="B283" s="4" t="s">
        <v>322</v>
      </c>
      <c r="C283" s="4" t="s">
        <v>37</v>
      </c>
      <c r="D283" s="4" t="s">
        <v>125</v>
      </c>
      <c r="E283" s="4">
        <v>2</v>
      </c>
      <c r="F283" s="4">
        <v>4.45</v>
      </c>
      <c r="G283" s="4">
        <v>14927</v>
      </c>
      <c r="H283" s="4">
        <v>39167</v>
      </c>
      <c r="I283" s="4">
        <v>0.38100000000000001</v>
      </c>
      <c r="J283" s="4" t="s">
        <v>34</v>
      </c>
      <c r="K283" s="4">
        <v>78</v>
      </c>
      <c r="L283" s="4">
        <v>79.2</v>
      </c>
      <c r="M283" s="4" t="s">
        <v>323</v>
      </c>
      <c r="N283" s="4">
        <v>1.6</v>
      </c>
      <c r="O283" s="4" t="s">
        <v>31</v>
      </c>
      <c r="P283" s="4">
        <v>0.98599999999999999</v>
      </c>
      <c r="Q283" s="4" t="s">
        <v>31</v>
      </c>
      <c r="R283" s="4">
        <v>232.33832362716103</v>
      </c>
    </row>
    <row r="284" spans="1:18" x14ac:dyDescent="0.25">
      <c r="A284" s="4">
        <v>4</v>
      </c>
      <c r="B284" s="4" t="s">
        <v>324</v>
      </c>
      <c r="C284" s="4" t="s">
        <v>40</v>
      </c>
      <c r="D284" s="4" t="s">
        <v>125</v>
      </c>
      <c r="E284" s="4">
        <v>2</v>
      </c>
      <c r="F284" s="4">
        <v>4.45</v>
      </c>
      <c r="G284" s="4">
        <v>16955</v>
      </c>
      <c r="H284" s="4">
        <v>31341</v>
      </c>
      <c r="I284" s="4">
        <v>0.54100000000000004</v>
      </c>
      <c r="J284" s="4" t="s">
        <v>34</v>
      </c>
      <c r="K284" s="4">
        <v>156</v>
      </c>
      <c r="L284" s="4">
        <v>176.7</v>
      </c>
      <c r="M284" s="4" t="s">
        <v>323</v>
      </c>
      <c r="N284" s="4">
        <v>13.3</v>
      </c>
      <c r="O284" s="4" t="s">
        <v>31</v>
      </c>
      <c r="P284" s="4">
        <v>0.98599999999999999</v>
      </c>
      <c r="Q284" s="4" t="s">
        <v>31</v>
      </c>
      <c r="R284" s="4">
        <v>329.90822331310795</v>
      </c>
    </row>
    <row r="285" spans="1:18" x14ac:dyDescent="0.25">
      <c r="A285" s="4">
        <v>5</v>
      </c>
      <c r="B285" s="4" t="s">
        <v>325</v>
      </c>
      <c r="C285" s="4" t="s">
        <v>43</v>
      </c>
      <c r="D285" s="4" t="s">
        <v>125</v>
      </c>
      <c r="E285" s="4">
        <v>2</v>
      </c>
      <c r="F285" s="4">
        <v>4.46</v>
      </c>
      <c r="G285" s="4">
        <v>29785</v>
      </c>
      <c r="H285" s="4">
        <v>34366</v>
      </c>
      <c r="I285" s="4">
        <v>0.86699999999999999</v>
      </c>
      <c r="J285" s="4" t="s">
        <v>34</v>
      </c>
      <c r="K285" s="4">
        <v>312</v>
      </c>
      <c r="L285" s="4">
        <v>375.3</v>
      </c>
      <c r="M285" s="4" t="s">
        <v>323</v>
      </c>
      <c r="N285" s="4">
        <v>20.3</v>
      </c>
      <c r="O285" s="4" t="s">
        <v>63</v>
      </c>
      <c r="P285" s="4">
        <v>0.98599999999999999</v>
      </c>
      <c r="Q285" s="4" t="s">
        <v>31</v>
      </c>
      <c r="R285" s="4">
        <v>528.7068939232247</v>
      </c>
    </row>
    <row r="286" spans="1:18" x14ac:dyDescent="0.25">
      <c r="A286" s="4">
        <v>6</v>
      </c>
      <c r="B286" s="4" t="s">
        <v>326</v>
      </c>
      <c r="C286" s="4" t="s">
        <v>46</v>
      </c>
      <c r="D286" s="4" t="s">
        <v>125</v>
      </c>
      <c r="E286" s="4">
        <v>2</v>
      </c>
      <c r="F286" s="4">
        <v>4.46</v>
      </c>
      <c r="G286" s="4">
        <v>53358</v>
      </c>
      <c r="H286" s="4">
        <v>35369</v>
      </c>
      <c r="I286" s="4">
        <v>1.5089999999999999</v>
      </c>
      <c r="J286" s="4" t="s">
        <v>34</v>
      </c>
      <c r="K286" s="4">
        <v>625</v>
      </c>
      <c r="L286" s="4">
        <v>766.8</v>
      </c>
      <c r="M286" s="4" t="s">
        <v>323</v>
      </c>
      <c r="N286" s="4">
        <v>22.7</v>
      </c>
      <c r="O286" s="4" t="s">
        <v>63</v>
      </c>
      <c r="P286" s="4">
        <v>0.98599999999999999</v>
      </c>
      <c r="Q286" s="4" t="s">
        <v>31</v>
      </c>
      <c r="R286" s="4">
        <v>920.20611641308653</v>
      </c>
    </row>
    <row r="287" spans="1:18" x14ac:dyDescent="0.25">
      <c r="A287" s="4">
        <v>7</v>
      </c>
      <c r="B287" s="4" t="s">
        <v>328</v>
      </c>
      <c r="C287" s="4" t="s">
        <v>49</v>
      </c>
      <c r="D287" s="4" t="s">
        <v>125</v>
      </c>
      <c r="E287" s="4">
        <v>2</v>
      </c>
      <c r="F287" s="4">
        <v>4.46</v>
      </c>
      <c r="G287" s="4">
        <v>81877</v>
      </c>
      <c r="H287" s="4">
        <v>35153</v>
      </c>
      <c r="I287" s="4">
        <v>2.3290000000000002</v>
      </c>
      <c r="J287" s="4" t="s">
        <v>34</v>
      </c>
      <c r="K287" s="4">
        <v>1250</v>
      </c>
      <c r="L287" s="4">
        <v>1267.2</v>
      </c>
      <c r="M287" s="4" t="s">
        <v>323</v>
      </c>
      <c r="N287" s="4">
        <v>1.4</v>
      </c>
      <c r="O287" s="4" t="s">
        <v>31</v>
      </c>
      <c r="P287" s="4">
        <v>0.98599999999999999</v>
      </c>
      <c r="Q287" s="4" t="s">
        <v>31</v>
      </c>
      <c r="R287" s="4">
        <v>1420.2518523035644</v>
      </c>
    </row>
    <row r="288" spans="1:18" x14ac:dyDescent="0.25">
      <c r="A288" s="4">
        <v>8</v>
      </c>
      <c r="B288" s="4" t="s">
        <v>329</v>
      </c>
      <c r="C288" s="4" t="s">
        <v>52</v>
      </c>
      <c r="D288" s="4" t="s">
        <v>125</v>
      </c>
      <c r="E288" s="4">
        <v>2</v>
      </c>
      <c r="F288" s="4">
        <v>4.46</v>
      </c>
      <c r="G288" s="4">
        <v>116190</v>
      </c>
      <c r="H288" s="4">
        <v>28404</v>
      </c>
      <c r="I288" s="4">
        <v>4.0910000000000002</v>
      </c>
      <c r="J288" s="4" t="s">
        <v>34</v>
      </c>
      <c r="K288" s="4">
        <v>2500</v>
      </c>
      <c r="L288" s="4">
        <v>2341.3000000000002</v>
      </c>
      <c r="M288" s="4" t="s">
        <v>323</v>
      </c>
      <c r="N288" s="4">
        <v>-6.3</v>
      </c>
      <c r="O288" s="4" t="s">
        <v>31</v>
      </c>
      <c r="P288" s="4">
        <v>0.98599999999999999</v>
      </c>
      <c r="Q288" s="4" t="s">
        <v>31</v>
      </c>
      <c r="R288" s="4">
        <v>2494.7403725950544</v>
      </c>
    </row>
    <row r="289" spans="1:18" x14ac:dyDescent="0.25">
      <c r="A289" s="4">
        <v>9</v>
      </c>
      <c r="B289" s="4" t="s">
        <v>330</v>
      </c>
      <c r="C289" s="4" t="s">
        <v>55</v>
      </c>
      <c r="D289" s="4" t="s">
        <v>125</v>
      </c>
      <c r="E289" s="4">
        <v>2</v>
      </c>
      <c r="F289" s="4">
        <v>4.46</v>
      </c>
      <c r="G289" s="4">
        <v>190185</v>
      </c>
      <c r="H289" s="4">
        <v>27453</v>
      </c>
      <c r="I289" s="4">
        <v>6.9279999999999999</v>
      </c>
      <c r="J289" s="4" t="s">
        <v>34</v>
      </c>
      <c r="K289" s="4">
        <v>5000</v>
      </c>
      <c r="L289" s="4">
        <v>4071.3</v>
      </c>
      <c r="M289" s="4" t="s">
        <v>327</v>
      </c>
      <c r="N289" s="4">
        <v>-18.600000000000001</v>
      </c>
      <c r="O289" s="4" t="s">
        <v>63</v>
      </c>
      <c r="P289" s="4">
        <v>0.98599999999999999</v>
      </c>
      <c r="Q289" s="4" t="s">
        <v>31</v>
      </c>
      <c r="R289" s="4">
        <v>4224.7766564015001</v>
      </c>
    </row>
    <row r="290" spans="1:18" x14ac:dyDescent="0.25">
      <c r="A290" s="4">
        <v>10</v>
      </c>
      <c r="B290" s="4" t="s">
        <v>331</v>
      </c>
      <c r="C290" s="4" t="s">
        <v>58</v>
      </c>
      <c r="D290" s="4" t="s">
        <v>125</v>
      </c>
      <c r="E290" s="4">
        <v>2</v>
      </c>
      <c r="F290" s="4">
        <v>4.46</v>
      </c>
      <c r="G290" s="4">
        <v>322247</v>
      </c>
      <c r="H290" s="4">
        <v>26269</v>
      </c>
      <c r="I290" s="4">
        <v>12.266999999999999</v>
      </c>
      <c r="J290" s="4" t="s">
        <v>34</v>
      </c>
      <c r="K290" s="4">
        <v>10000</v>
      </c>
      <c r="L290" s="4">
        <v>7327.6</v>
      </c>
      <c r="M290" s="4" t="s">
        <v>327</v>
      </c>
      <c r="N290" s="4">
        <v>-26.7</v>
      </c>
      <c r="O290" s="4" t="s">
        <v>63</v>
      </c>
      <c r="P290" s="4">
        <v>0.98599999999999999</v>
      </c>
      <c r="Q290" s="4" t="s">
        <v>31</v>
      </c>
      <c r="R290" s="4">
        <v>7480.5622465469396</v>
      </c>
    </row>
    <row r="291" spans="1:18" x14ac:dyDescent="0.25">
      <c r="A291" s="4">
        <v>11</v>
      </c>
      <c r="B291" s="4" t="s">
        <v>332</v>
      </c>
      <c r="C291" s="4" t="s">
        <v>61</v>
      </c>
      <c r="D291" s="4" t="s">
        <v>125</v>
      </c>
      <c r="E291" s="4">
        <v>2</v>
      </c>
      <c r="F291" s="4">
        <v>4.46</v>
      </c>
      <c r="G291" s="4">
        <v>437409</v>
      </c>
      <c r="H291" s="4">
        <v>20186</v>
      </c>
      <c r="I291" s="4">
        <v>21.669</v>
      </c>
      <c r="J291" s="4" t="s">
        <v>34</v>
      </c>
      <c r="K291" s="4">
        <v>20000</v>
      </c>
      <c r="L291" s="4">
        <v>13061</v>
      </c>
      <c r="M291" s="4" t="s">
        <v>327</v>
      </c>
      <c r="N291" s="4">
        <v>-34.700000000000003</v>
      </c>
      <c r="O291" s="4" t="s">
        <v>63</v>
      </c>
      <c r="P291" s="4">
        <v>0.98599999999999999</v>
      </c>
      <c r="Q291" s="4" t="s">
        <v>31</v>
      </c>
      <c r="R291" s="4">
        <v>13214.013476842394</v>
      </c>
    </row>
    <row r="292" spans="1:18" x14ac:dyDescent="0.25">
      <c r="A292" s="4">
        <v>12</v>
      </c>
      <c r="B292" s="4" t="s">
        <v>333</v>
      </c>
      <c r="C292" s="4" t="s">
        <v>27</v>
      </c>
      <c r="D292" s="4" t="s">
        <v>125</v>
      </c>
      <c r="E292" s="4">
        <v>2</v>
      </c>
      <c r="J292" s="4" t="s">
        <v>29</v>
      </c>
      <c r="O292" s="4" t="s">
        <v>31</v>
      </c>
      <c r="P292" s="4">
        <v>0.98599999999999999</v>
      </c>
      <c r="Q292" s="4" t="s">
        <v>31</v>
      </c>
      <c r="R292" s="4">
        <v>0</v>
      </c>
    </row>
    <row r="293" spans="1:18" x14ac:dyDescent="0.25">
      <c r="A293" s="4">
        <v>13</v>
      </c>
      <c r="B293" s="4" t="s">
        <v>334</v>
      </c>
      <c r="C293" s="4" t="s">
        <v>27</v>
      </c>
      <c r="D293" s="4" t="s">
        <v>125</v>
      </c>
      <c r="E293" s="4">
        <v>2</v>
      </c>
      <c r="J293" s="4" t="s">
        <v>29</v>
      </c>
      <c r="O293" s="4" t="s">
        <v>31</v>
      </c>
      <c r="P293" s="4">
        <v>0.98599999999999999</v>
      </c>
      <c r="Q293" s="4" t="s">
        <v>31</v>
      </c>
      <c r="R293" s="4">
        <v>0</v>
      </c>
    </row>
    <row r="294" spans="1:18" x14ac:dyDescent="0.25">
      <c r="A294" s="4">
        <v>14</v>
      </c>
      <c r="B294" s="4" t="s">
        <v>335</v>
      </c>
      <c r="C294" s="4" t="s">
        <v>67</v>
      </c>
      <c r="D294" s="4" t="s">
        <v>125</v>
      </c>
      <c r="E294" s="4">
        <v>2</v>
      </c>
      <c r="F294" s="4">
        <v>4.46</v>
      </c>
      <c r="G294" s="4">
        <v>10613</v>
      </c>
      <c r="H294" s="4">
        <v>37904</v>
      </c>
      <c r="I294" s="4">
        <v>0.28000000000000003</v>
      </c>
      <c r="J294" s="4" t="s">
        <v>68</v>
      </c>
      <c r="L294" s="4">
        <v>17.600000000000001</v>
      </c>
      <c r="M294" s="4" t="s">
        <v>323</v>
      </c>
      <c r="O294" s="4" t="s">
        <v>31</v>
      </c>
      <c r="P294" s="4">
        <v>0.98599999999999999</v>
      </c>
      <c r="Q294" s="4" t="s">
        <v>31</v>
      </c>
      <c r="R294" s="4">
        <v>170.74732445040706</v>
      </c>
    </row>
    <row r="295" spans="1:18" x14ac:dyDescent="0.25">
      <c r="A295" s="4">
        <v>15</v>
      </c>
      <c r="B295" s="4" t="s">
        <v>337</v>
      </c>
      <c r="C295" s="4" t="s">
        <v>71</v>
      </c>
      <c r="D295" s="4" t="s">
        <v>125</v>
      </c>
      <c r="E295" s="4">
        <v>2</v>
      </c>
      <c r="F295" s="4">
        <v>4.46</v>
      </c>
      <c r="G295" s="4">
        <v>13779</v>
      </c>
      <c r="H295" s="4">
        <v>41900</v>
      </c>
      <c r="I295" s="4">
        <v>0.32900000000000001</v>
      </c>
      <c r="J295" s="4" t="s">
        <v>68</v>
      </c>
      <c r="L295" s="4">
        <v>47.4</v>
      </c>
      <c r="M295" s="4" t="s">
        <v>323</v>
      </c>
      <c r="O295" s="4" t="s">
        <v>31</v>
      </c>
      <c r="P295" s="4">
        <v>0.98599999999999999</v>
      </c>
      <c r="Q295" s="4" t="s">
        <v>31</v>
      </c>
      <c r="R295" s="4">
        <v>200.62810622922828</v>
      </c>
    </row>
    <row r="296" spans="1:18" x14ac:dyDescent="0.25">
      <c r="A296" s="4">
        <v>16</v>
      </c>
      <c r="B296" s="4" t="s">
        <v>338</v>
      </c>
      <c r="C296" s="4" t="s">
        <v>74</v>
      </c>
      <c r="D296" s="4" t="s">
        <v>125</v>
      </c>
      <c r="E296" s="4">
        <v>2</v>
      </c>
      <c r="F296" s="4">
        <v>4.46</v>
      </c>
      <c r="G296" s="4">
        <v>11620</v>
      </c>
      <c r="H296" s="4">
        <v>43122</v>
      </c>
      <c r="I296" s="4">
        <v>0.26900000000000002</v>
      </c>
      <c r="J296" s="4" t="s">
        <v>68</v>
      </c>
      <c r="L296" s="4">
        <v>11.2</v>
      </c>
      <c r="M296" s="4" t="s">
        <v>323</v>
      </c>
      <c r="O296" s="4" t="s">
        <v>31</v>
      </c>
      <c r="P296" s="4">
        <v>0.98599999999999999</v>
      </c>
      <c r="Q296" s="4" t="s">
        <v>31</v>
      </c>
      <c r="R296" s="4">
        <v>164.03939384699822</v>
      </c>
    </row>
    <row r="297" spans="1:18" x14ac:dyDescent="0.25">
      <c r="A297" s="4">
        <v>17</v>
      </c>
      <c r="B297" s="4" t="s">
        <v>339</v>
      </c>
      <c r="C297" s="4" t="s">
        <v>77</v>
      </c>
      <c r="D297" s="4" t="s">
        <v>125</v>
      </c>
      <c r="E297" s="4">
        <v>2</v>
      </c>
      <c r="F297" s="4">
        <v>4.46</v>
      </c>
      <c r="G297" s="4">
        <v>10121</v>
      </c>
      <c r="H297" s="4">
        <v>38365</v>
      </c>
      <c r="I297" s="4">
        <v>0.26400000000000001</v>
      </c>
      <c r="J297" s="4" t="s">
        <v>68</v>
      </c>
      <c r="L297" s="4">
        <v>7.7</v>
      </c>
      <c r="M297" s="4" t="s">
        <v>323</v>
      </c>
      <c r="O297" s="4" t="s">
        <v>31</v>
      </c>
      <c r="P297" s="4">
        <v>0.98599999999999999</v>
      </c>
      <c r="Q297" s="4" t="s">
        <v>31</v>
      </c>
      <c r="R297" s="4">
        <v>160.99033448181237</v>
      </c>
    </row>
    <row r="298" spans="1:18" x14ac:dyDescent="0.25">
      <c r="A298" s="4">
        <v>18</v>
      </c>
      <c r="B298" s="4" t="s">
        <v>340</v>
      </c>
      <c r="C298" s="4" t="s">
        <v>80</v>
      </c>
      <c r="D298" s="4" t="s">
        <v>125</v>
      </c>
      <c r="E298" s="4">
        <v>2</v>
      </c>
      <c r="F298" s="4">
        <v>4.46</v>
      </c>
      <c r="G298" s="4">
        <v>7255</v>
      </c>
      <c r="H298" s="4">
        <v>37021</v>
      </c>
      <c r="I298" s="4">
        <v>0.19600000000000001</v>
      </c>
      <c r="J298" s="4" t="s">
        <v>68</v>
      </c>
      <c r="M298" s="4" t="s">
        <v>321</v>
      </c>
      <c r="O298" s="4" t="s">
        <v>31</v>
      </c>
      <c r="P298" s="4">
        <v>0.98599999999999999</v>
      </c>
      <c r="Q298" s="4" t="s">
        <v>31</v>
      </c>
      <c r="R298" s="4">
        <v>119.52312711528494</v>
      </c>
    </row>
    <row r="299" spans="1:18" x14ac:dyDescent="0.25">
      <c r="A299" s="4">
        <v>19</v>
      </c>
      <c r="B299" s="4" t="s">
        <v>341</v>
      </c>
      <c r="C299" s="4" t="s">
        <v>83</v>
      </c>
      <c r="D299" s="4" t="s">
        <v>125</v>
      </c>
      <c r="E299" s="4">
        <v>2</v>
      </c>
      <c r="F299" s="4">
        <v>4.46</v>
      </c>
      <c r="G299" s="4">
        <v>11002</v>
      </c>
      <c r="H299" s="4">
        <v>35745</v>
      </c>
      <c r="I299" s="4">
        <v>0.308</v>
      </c>
      <c r="J299" s="4" t="s">
        <v>68</v>
      </c>
      <c r="L299" s="4">
        <v>34.5</v>
      </c>
      <c r="M299" s="4" t="s">
        <v>323</v>
      </c>
      <c r="O299" s="4" t="s">
        <v>31</v>
      </c>
      <c r="P299" s="4">
        <v>0.98599999999999999</v>
      </c>
      <c r="Q299" s="4" t="s">
        <v>31</v>
      </c>
      <c r="R299" s="4">
        <v>187.82205689544776</v>
      </c>
    </row>
    <row r="300" spans="1:18" x14ac:dyDescent="0.25">
      <c r="A300" s="4">
        <v>20</v>
      </c>
      <c r="B300" s="4" t="s">
        <v>342</v>
      </c>
      <c r="C300" s="4" t="s">
        <v>86</v>
      </c>
      <c r="D300" s="4" t="s">
        <v>125</v>
      </c>
      <c r="E300" s="4">
        <v>2</v>
      </c>
      <c r="F300" s="4">
        <v>4.46</v>
      </c>
      <c r="G300" s="4">
        <v>1342</v>
      </c>
      <c r="H300" s="4">
        <v>28757</v>
      </c>
      <c r="I300" s="4">
        <v>4.7E-2</v>
      </c>
      <c r="J300" s="4" t="s">
        <v>68</v>
      </c>
      <c r="M300" s="4" t="s">
        <v>321</v>
      </c>
      <c r="O300" s="4" t="s">
        <v>31</v>
      </c>
      <c r="P300" s="4">
        <v>0.98599999999999999</v>
      </c>
      <c r="Q300" s="4" t="s">
        <v>31</v>
      </c>
      <c r="R300" s="4">
        <v>28.661158032746897</v>
      </c>
    </row>
    <row r="301" spans="1:18" x14ac:dyDescent="0.25">
      <c r="A301" s="4">
        <v>21</v>
      </c>
      <c r="B301" s="4" t="s">
        <v>343</v>
      </c>
      <c r="C301" s="4" t="s">
        <v>89</v>
      </c>
      <c r="D301" s="4" t="s">
        <v>125</v>
      </c>
      <c r="E301" s="4">
        <v>2</v>
      </c>
      <c r="F301" s="4">
        <v>4.46</v>
      </c>
      <c r="G301" s="4">
        <v>2673</v>
      </c>
      <c r="H301" s="4">
        <v>37857</v>
      </c>
      <c r="I301" s="4">
        <v>7.0999999999999994E-2</v>
      </c>
      <c r="J301" s="4" t="s">
        <v>68</v>
      </c>
      <c r="M301" s="4" t="s">
        <v>321</v>
      </c>
      <c r="O301" s="4" t="s">
        <v>31</v>
      </c>
      <c r="P301" s="4">
        <v>0.98599999999999999</v>
      </c>
      <c r="Q301" s="4" t="s">
        <v>31</v>
      </c>
      <c r="R301" s="4">
        <v>43.296642985638925</v>
      </c>
    </row>
    <row r="302" spans="1:18" x14ac:dyDescent="0.25">
      <c r="A302" s="4">
        <v>22</v>
      </c>
      <c r="B302" s="4" t="s">
        <v>344</v>
      </c>
      <c r="C302" s="4" t="s">
        <v>92</v>
      </c>
      <c r="D302" s="4" t="s">
        <v>125</v>
      </c>
      <c r="E302" s="4">
        <v>2</v>
      </c>
      <c r="F302" s="4">
        <v>4.46</v>
      </c>
      <c r="G302" s="4">
        <v>1062</v>
      </c>
      <c r="H302" s="4">
        <v>29633</v>
      </c>
      <c r="I302" s="4">
        <v>3.5999999999999997E-2</v>
      </c>
      <c r="J302" s="4" t="s">
        <v>68</v>
      </c>
      <c r="M302" s="4" t="s">
        <v>321</v>
      </c>
      <c r="O302" s="4" t="s">
        <v>31</v>
      </c>
      <c r="P302" s="4">
        <v>0.98599999999999999</v>
      </c>
      <c r="Q302" s="4" t="s">
        <v>31</v>
      </c>
      <c r="R302" s="4">
        <v>21.953227429338046</v>
      </c>
    </row>
    <row r="303" spans="1:18" x14ac:dyDescent="0.25">
      <c r="A303" s="4">
        <v>23</v>
      </c>
      <c r="B303" s="4" t="s">
        <v>346</v>
      </c>
      <c r="C303" s="4" t="s">
        <v>95</v>
      </c>
      <c r="D303" s="4" t="s">
        <v>125</v>
      </c>
      <c r="E303" s="4">
        <v>2</v>
      </c>
      <c r="F303" s="4">
        <v>4.46</v>
      </c>
      <c r="G303" s="4">
        <v>1905</v>
      </c>
      <c r="H303" s="4">
        <v>32050</v>
      </c>
      <c r="I303" s="4">
        <v>5.8999999999999997E-2</v>
      </c>
      <c r="J303" s="4" t="s">
        <v>68</v>
      </c>
      <c r="M303" s="4" t="s">
        <v>321</v>
      </c>
      <c r="O303" s="4" t="s">
        <v>31</v>
      </c>
      <c r="P303" s="4">
        <v>0.98599999999999999</v>
      </c>
      <c r="Q303" s="4" t="s">
        <v>31</v>
      </c>
      <c r="R303" s="4">
        <v>35.978900509192911</v>
      </c>
    </row>
    <row r="304" spans="1:18" x14ac:dyDescent="0.25">
      <c r="A304" s="4">
        <v>24</v>
      </c>
      <c r="B304" s="4" t="s">
        <v>347</v>
      </c>
      <c r="C304" s="4" t="s">
        <v>98</v>
      </c>
      <c r="D304" s="4" t="s">
        <v>125</v>
      </c>
      <c r="E304" s="4">
        <v>2</v>
      </c>
      <c r="F304" s="4">
        <v>4.46</v>
      </c>
      <c r="G304" s="4">
        <v>2558</v>
      </c>
      <c r="H304" s="4">
        <v>29822</v>
      </c>
      <c r="I304" s="4">
        <v>8.5999999999999993E-2</v>
      </c>
      <c r="J304" s="4" t="s">
        <v>68</v>
      </c>
      <c r="M304" s="4" t="s">
        <v>321</v>
      </c>
      <c r="O304" s="4" t="s">
        <v>31</v>
      </c>
      <c r="P304" s="4">
        <v>0.98599999999999999</v>
      </c>
      <c r="Q304" s="4" t="s">
        <v>31</v>
      </c>
      <c r="R304" s="4">
        <v>52.443821081196447</v>
      </c>
    </row>
    <row r="305" spans="1:18" x14ac:dyDescent="0.25">
      <c r="A305" s="4">
        <v>25</v>
      </c>
      <c r="B305" s="4" t="s">
        <v>348</v>
      </c>
      <c r="C305" s="4" t="s">
        <v>101</v>
      </c>
      <c r="D305" s="4" t="s">
        <v>125</v>
      </c>
      <c r="E305" s="4">
        <v>2</v>
      </c>
      <c r="F305" s="4">
        <v>4.46</v>
      </c>
      <c r="G305" s="4">
        <v>1491</v>
      </c>
      <c r="H305" s="4">
        <v>32071</v>
      </c>
      <c r="I305" s="4">
        <v>4.7E-2</v>
      </c>
      <c r="J305" s="4" t="s">
        <v>68</v>
      </c>
      <c r="M305" s="4" t="s">
        <v>321</v>
      </c>
      <c r="O305" s="4" t="s">
        <v>31</v>
      </c>
      <c r="P305" s="4">
        <v>0.98599999999999999</v>
      </c>
      <c r="Q305" s="4" t="s">
        <v>31</v>
      </c>
      <c r="R305" s="4">
        <v>28.661158032746897</v>
      </c>
    </row>
    <row r="306" spans="1:18" x14ac:dyDescent="0.25">
      <c r="A306" s="4">
        <v>26</v>
      </c>
      <c r="B306" s="4" t="s">
        <v>349</v>
      </c>
      <c r="C306" s="4" t="s">
        <v>104</v>
      </c>
      <c r="D306" s="4" t="s">
        <v>125</v>
      </c>
      <c r="E306" s="4">
        <v>2</v>
      </c>
      <c r="F306" s="4">
        <v>4.46</v>
      </c>
      <c r="G306" s="4">
        <v>7213</v>
      </c>
      <c r="H306" s="4">
        <v>32208</v>
      </c>
      <c r="I306" s="4">
        <v>0.224</v>
      </c>
      <c r="J306" s="4" t="s">
        <v>68</v>
      </c>
      <c r="M306" s="4" t="s">
        <v>321</v>
      </c>
      <c r="O306" s="4" t="s">
        <v>31</v>
      </c>
      <c r="P306" s="4">
        <v>0.98599999999999999</v>
      </c>
      <c r="Q306" s="4" t="s">
        <v>31</v>
      </c>
      <c r="R306" s="4">
        <v>136.59785956032565</v>
      </c>
    </row>
    <row r="307" spans="1:18" x14ac:dyDescent="0.25">
      <c r="A307" s="4">
        <v>27</v>
      </c>
      <c r="B307" s="4" t="s">
        <v>350</v>
      </c>
      <c r="C307" s="4" t="s">
        <v>107</v>
      </c>
      <c r="D307" s="4" t="s">
        <v>125</v>
      </c>
      <c r="E307" s="4">
        <v>2</v>
      </c>
      <c r="F307" s="4">
        <v>4.46</v>
      </c>
      <c r="G307" s="4">
        <v>8251</v>
      </c>
      <c r="H307" s="4">
        <v>35888</v>
      </c>
      <c r="I307" s="4">
        <v>0.23</v>
      </c>
      <c r="J307" s="4" t="s">
        <v>68</v>
      </c>
      <c r="M307" s="4" t="s">
        <v>321</v>
      </c>
      <c r="O307" s="4" t="s">
        <v>31</v>
      </c>
      <c r="P307" s="4">
        <v>0.98599999999999999</v>
      </c>
      <c r="Q307" s="4" t="s">
        <v>31</v>
      </c>
      <c r="R307" s="4">
        <v>140.25673079854866</v>
      </c>
    </row>
    <row r="308" spans="1:18" x14ac:dyDescent="0.25">
      <c r="A308" s="4">
        <v>28</v>
      </c>
      <c r="B308" s="4" t="s">
        <v>351</v>
      </c>
      <c r="C308" s="4" t="s">
        <v>110</v>
      </c>
      <c r="D308" s="4" t="s">
        <v>125</v>
      </c>
      <c r="E308" s="4">
        <v>2</v>
      </c>
      <c r="F308" s="4">
        <v>4.46</v>
      </c>
      <c r="G308" s="4">
        <v>6728</v>
      </c>
      <c r="H308" s="4">
        <v>36066</v>
      </c>
      <c r="I308" s="4">
        <v>0.187</v>
      </c>
      <c r="J308" s="4" t="s">
        <v>68</v>
      </c>
      <c r="M308" s="4" t="s">
        <v>321</v>
      </c>
      <c r="O308" s="4" t="s">
        <v>31</v>
      </c>
      <c r="P308" s="4">
        <v>0.98599999999999999</v>
      </c>
      <c r="Q308" s="4" t="s">
        <v>31</v>
      </c>
      <c r="R308" s="4">
        <v>114.03482025795043</v>
      </c>
    </row>
    <row r="309" spans="1:18" x14ac:dyDescent="0.25">
      <c r="A309" s="4">
        <v>29</v>
      </c>
      <c r="B309" s="4" t="s">
        <v>352</v>
      </c>
      <c r="C309" s="4" t="s">
        <v>113</v>
      </c>
      <c r="D309" s="4" t="s">
        <v>125</v>
      </c>
      <c r="E309" s="4">
        <v>2</v>
      </c>
      <c r="F309" s="4">
        <v>4.46</v>
      </c>
      <c r="G309" s="4">
        <v>9618</v>
      </c>
      <c r="H309" s="4">
        <v>35002</v>
      </c>
      <c r="I309" s="4">
        <v>0.27500000000000002</v>
      </c>
      <c r="J309" s="4" t="s">
        <v>68</v>
      </c>
      <c r="L309" s="4">
        <v>14.4</v>
      </c>
      <c r="M309" s="4" t="s">
        <v>323</v>
      </c>
      <c r="O309" s="4" t="s">
        <v>31</v>
      </c>
      <c r="P309" s="4">
        <v>0.98599999999999999</v>
      </c>
      <c r="Q309" s="4" t="s">
        <v>31</v>
      </c>
      <c r="R309" s="4">
        <v>167.69826508522124</v>
      </c>
    </row>
    <row r="310" spans="1:18" x14ac:dyDescent="0.25">
      <c r="A310" s="4">
        <v>30</v>
      </c>
      <c r="B310" s="4" t="s">
        <v>353</v>
      </c>
      <c r="C310" s="4" t="s">
        <v>116</v>
      </c>
      <c r="D310" s="4" t="s">
        <v>125</v>
      </c>
      <c r="E310" s="4">
        <v>2</v>
      </c>
      <c r="F310" s="4">
        <v>4.46</v>
      </c>
      <c r="G310" s="4">
        <v>6194</v>
      </c>
      <c r="H310" s="4">
        <v>30076</v>
      </c>
      <c r="I310" s="4">
        <v>0.20599999999999999</v>
      </c>
      <c r="J310" s="4" t="s">
        <v>68</v>
      </c>
      <c r="M310" s="4" t="s">
        <v>321</v>
      </c>
      <c r="O310" s="4" t="s">
        <v>31</v>
      </c>
      <c r="P310" s="4">
        <v>0.98599999999999999</v>
      </c>
      <c r="Q310" s="4" t="s">
        <v>31</v>
      </c>
      <c r="R310" s="4">
        <v>125.6212458456566</v>
      </c>
    </row>
    <row r="311" spans="1:18" x14ac:dyDescent="0.25">
      <c r="A311" s="4">
        <v>31</v>
      </c>
      <c r="B311" s="4" t="s">
        <v>354</v>
      </c>
      <c r="C311" s="4" t="s">
        <v>119</v>
      </c>
      <c r="D311" s="4" t="s">
        <v>125</v>
      </c>
      <c r="E311" s="4">
        <v>2</v>
      </c>
      <c r="F311" s="4">
        <v>4.46</v>
      </c>
      <c r="G311" s="4">
        <v>9985</v>
      </c>
      <c r="H311" s="4">
        <v>35608</v>
      </c>
      <c r="I311" s="4">
        <v>0.28000000000000003</v>
      </c>
      <c r="J311" s="4" t="s">
        <v>68</v>
      </c>
      <c r="L311" s="4">
        <v>17.8</v>
      </c>
      <c r="M311" s="4" t="s">
        <v>323</v>
      </c>
      <c r="O311" s="4" t="s">
        <v>31</v>
      </c>
      <c r="P311" s="4">
        <v>0.98599999999999999</v>
      </c>
      <c r="Q311" s="4" t="s">
        <v>31</v>
      </c>
      <c r="R311" s="4">
        <v>170.74732445040706</v>
      </c>
    </row>
    <row r="312" spans="1:18" x14ac:dyDescent="0.25">
      <c r="A312" s="4">
        <v>32</v>
      </c>
      <c r="B312" s="4" t="s">
        <v>355</v>
      </c>
      <c r="C312" s="4" t="s">
        <v>27</v>
      </c>
      <c r="D312" s="4" t="s">
        <v>125</v>
      </c>
      <c r="E312" s="4">
        <v>2</v>
      </c>
      <c r="J312" s="4" t="s">
        <v>29</v>
      </c>
      <c r="O312" s="4" t="s">
        <v>31</v>
      </c>
      <c r="P312" s="4">
        <v>0.98599999999999999</v>
      </c>
      <c r="Q312" s="4" t="s">
        <v>31</v>
      </c>
      <c r="R312" s="4">
        <v>0</v>
      </c>
    </row>
    <row r="313" spans="1:18" x14ac:dyDescent="0.25">
      <c r="A313" s="4">
        <v>33</v>
      </c>
      <c r="B313" s="4" t="s">
        <v>356</v>
      </c>
      <c r="C313" s="4" t="s">
        <v>27</v>
      </c>
      <c r="D313" s="4" t="s">
        <v>125</v>
      </c>
      <c r="E313" s="4">
        <v>2</v>
      </c>
      <c r="J313" s="4" t="s">
        <v>29</v>
      </c>
      <c r="O313" s="4" t="s">
        <v>31</v>
      </c>
      <c r="P313" s="4">
        <v>0.98599999999999999</v>
      </c>
      <c r="Q313" s="4" t="s">
        <v>31</v>
      </c>
      <c r="R313" s="4">
        <v>0</v>
      </c>
    </row>
    <row r="316" spans="1:18" x14ac:dyDescent="0.25">
      <c r="A316" s="7" t="s">
        <v>126</v>
      </c>
    </row>
    <row r="317" spans="1:18" x14ac:dyDescent="0.25">
      <c r="A317" s="4" t="s">
        <v>9</v>
      </c>
      <c r="B317" s="4">
        <v>2.9852400000000001E-2</v>
      </c>
    </row>
    <row r="318" spans="1:18" x14ac:dyDescent="0.25">
      <c r="B318" s="4" t="s">
        <v>10</v>
      </c>
      <c r="C318" s="4" t="s">
        <v>11</v>
      </c>
      <c r="D318" s="4" t="s">
        <v>12</v>
      </c>
      <c r="E318" s="4" t="s">
        <v>315</v>
      </c>
      <c r="F318" s="4" t="s">
        <v>13</v>
      </c>
      <c r="G318" s="4" t="s">
        <v>14</v>
      </c>
      <c r="H318" s="4" t="s">
        <v>15</v>
      </c>
      <c r="I318" s="4" t="s">
        <v>16</v>
      </c>
      <c r="J318" s="4" t="s">
        <v>17</v>
      </c>
      <c r="K318" s="4" t="s">
        <v>18</v>
      </c>
      <c r="L318" s="4" t="s">
        <v>19</v>
      </c>
      <c r="M318" s="4" t="s">
        <v>316</v>
      </c>
      <c r="N318" s="4" t="s">
        <v>23</v>
      </c>
      <c r="O318" s="4" t="s">
        <v>24</v>
      </c>
      <c r="P318" s="4" t="s">
        <v>317</v>
      </c>
      <c r="Q318" s="4" t="s">
        <v>318</v>
      </c>
      <c r="R318" s="4" t="s">
        <v>127</v>
      </c>
    </row>
    <row r="319" spans="1:18" x14ac:dyDescent="0.25">
      <c r="A319" s="4">
        <v>1</v>
      </c>
      <c r="B319" s="4" t="s">
        <v>357</v>
      </c>
      <c r="C319" s="4" t="s">
        <v>27</v>
      </c>
      <c r="D319" s="4" t="s">
        <v>129</v>
      </c>
      <c r="E319" s="4">
        <v>2</v>
      </c>
      <c r="J319" s="4" t="s">
        <v>29</v>
      </c>
      <c r="O319" s="4" t="s">
        <v>31</v>
      </c>
      <c r="P319" s="4">
        <v>0.998</v>
      </c>
      <c r="Q319" s="4" t="s">
        <v>31</v>
      </c>
      <c r="R319" s="4">
        <v>0</v>
      </c>
    </row>
    <row r="320" spans="1:18" x14ac:dyDescent="0.25">
      <c r="A320" s="4">
        <v>2</v>
      </c>
      <c r="B320" s="4" t="s">
        <v>358</v>
      </c>
      <c r="C320" s="4" t="s">
        <v>33</v>
      </c>
      <c r="D320" s="4" t="s">
        <v>129</v>
      </c>
      <c r="E320" s="4">
        <v>2</v>
      </c>
      <c r="F320" s="4">
        <v>3.65</v>
      </c>
      <c r="G320" s="4">
        <v>2016</v>
      </c>
      <c r="H320" s="4">
        <v>215907</v>
      </c>
      <c r="I320" s="4">
        <v>8.9999999999999993E-3</v>
      </c>
      <c r="J320" s="4" t="s">
        <v>34</v>
      </c>
      <c r="K320" s="4">
        <v>0</v>
      </c>
      <c r="M320" s="4" t="s">
        <v>321</v>
      </c>
      <c r="O320" s="4" t="s">
        <v>31</v>
      </c>
      <c r="P320" s="4">
        <v>0.998</v>
      </c>
      <c r="Q320" s="4" t="s">
        <v>31</v>
      </c>
      <c r="R320" s="4">
        <v>0.30148329782530042</v>
      </c>
    </row>
    <row r="321" spans="1:18" x14ac:dyDescent="0.25">
      <c r="A321" s="4">
        <v>3</v>
      </c>
      <c r="B321" s="4" t="s">
        <v>359</v>
      </c>
      <c r="C321" s="4" t="s">
        <v>37</v>
      </c>
      <c r="D321" s="4" t="s">
        <v>129</v>
      </c>
      <c r="E321" s="4">
        <v>2</v>
      </c>
      <c r="F321" s="4">
        <v>3.65</v>
      </c>
      <c r="G321" s="4">
        <v>30309</v>
      </c>
      <c r="H321" s="4">
        <v>199351</v>
      </c>
      <c r="I321" s="4">
        <v>0.152</v>
      </c>
      <c r="J321" s="4" t="s">
        <v>34</v>
      </c>
      <c r="K321" s="4">
        <v>3.9</v>
      </c>
      <c r="L321" s="4">
        <v>4.7</v>
      </c>
      <c r="M321" s="4" t="s">
        <v>323</v>
      </c>
      <c r="N321" s="4">
        <v>20</v>
      </c>
      <c r="O321" s="4" t="s">
        <v>63</v>
      </c>
      <c r="P321" s="4">
        <v>0.998</v>
      </c>
      <c r="Q321" s="4" t="s">
        <v>31</v>
      </c>
      <c r="R321" s="4">
        <v>5.091717918827297</v>
      </c>
    </row>
    <row r="322" spans="1:18" x14ac:dyDescent="0.25">
      <c r="A322" s="4">
        <v>4</v>
      </c>
      <c r="B322" s="4" t="s">
        <v>360</v>
      </c>
      <c r="C322" s="4" t="s">
        <v>40</v>
      </c>
      <c r="D322" s="4" t="s">
        <v>129</v>
      </c>
      <c r="E322" s="4">
        <v>2</v>
      </c>
      <c r="F322" s="4">
        <v>3.65</v>
      </c>
      <c r="G322" s="4">
        <v>18253</v>
      </c>
      <c r="H322" s="4">
        <v>68496</v>
      </c>
      <c r="I322" s="4">
        <v>0.26600000000000001</v>
      </c>
      <c r="J322" s="4" t="s">
        <v>34</v>
      </c>
      <c r="K322" s="4">
        <v>7.8</v>
      </c>
      <c r="L322" s="4">
        <v>8.5</v>
      </c>
      <c r="M322" s="4" t="s">
        <v>361</v>
      </c>
      <c r="N322" s="4">
        <v>9.1999999999999993</v>
      </c>
      <c r="O322" s="4" t="s">
        <v>31</v>
      </c>
      <c r="P322" s="4">
        <v>0.998</v>
      </c>
      <c r="Q322" s="4" t="s">
        <v>31</v>
      </c>
      <c r="R322" s="4">
        <v>8.910506357947769</v>
      </c>
    </row>
    <row r="323" spans="1:18" x14ac:dyDescent="0.25">
      <c r="A323" s="4">
        <v>5</v>
      </c>
      <c r="B323" s="4" t="s">
        <v>362</v>
      </c>
      <c r="C323" s="4" t="s">
        <v>43</v>
      </c>
      <c r="D323" s="4" t="s">
        <v>129</v>
      </c>
      <c r="E323" s="4">
        <v>2</v>
      </c>
      <c r="F323" s="4">
        <v>3.65</v>
      </c>
      <c r="G323" s="4">
        <v>23998</v>
      </c>
      <c r="H323" s="4">
        <v>46112</v>
      </c>
      <c r="I323" s="4">
        <v>0.52</v>
      </c>
      <c r="J323" s="4" t="s">
        <v>34</v>
      </c>
      <c r="K323" s="4">
        <v>15.6</v>
      </c>
      <c r="L323" s="4">
        <v>17</v>
      </c>
      <c r="M323" s="4" t="s">
        <v>323</v>
      </c>
      <c r="N323" s="4">
        <v>9.1</v>
      </c>
      <c r="O323" s="4" t="s">
        <v>31</v>
      </c>
      <c r="P323" s="4">
        <v>0.998</v>
      </c>
      <c r="Q323" s="4" t="s">
        <v>31</v>
      </c>
      <c r="R323" s="4">
        <v>17.419034985461806</v>
      </c>
    </row>
    <row r="324" spans="1:18" x14ac:dyDescent="0.25">
      <c r="A324" s="4">
        <v>6</v>
      </c>
      <c r="B324" s="4" t="s">
        <v>363</v>
      </c>
      <c r="C324" s="4" t="s">
        <v>46</v>
      </c>
      <c r="D324" s="4" t="s">
        <v>129</v>
      </c>
      <c r="E324" s="4">
        <v>2</v>
      </c>
      <c r="F324" s="4">
        <v>3.65</v>
      </c>
      <c r="G324" s="4">
        <v>37913</v>
      </c>
      <c r="H324" s="4">
        <v>40341</v>
      </c>
      <c r="I324" s="4">
        <v>0.94</v>
      </c>
      <c r="J324" s="4" t="s">
        <v>34</v>
      </c>
      <c r="K324" s="4">
        <v>31.3</v>
      </c>
      <c r="L324" s="4">
        <v>31.1</v>
      </c>
      <c r="M324" s="4" t="s">
        <v>361</v>
      </c>
      <c r="N324" s="4">
        <v>-0.7</v>
      </c>
      <c r="O324" s="4" t="s">
        <v>31</v>
      </c>
      <c r="P324" s="4">
        <v>0.998</v>
      </c>
      <c r="Q324" s="4" t="s">
        <v>31</v>
      </c>
      <c r="R324" s="4">
        <v>31.488255550642492</v>
      </c>
    </row>
    <row r="325" spans="1:18" x14ac:dyDescent="0.25">
      <c r="A325" s="4">
        <v>7</v>
      </c>
      <c r="B325" s="4" t="s">
        <v>364</v>
      </c>
      <c r="C325" s="4" t="s">
        <v>49</v>
      </c>
      <c r="D325" s="4" t="s">
        <v>129</v>
      </c>
      <c r="E325" s="4">
        <v>2</v>
      </c>
      <c r="F325" s="4">
        <v>3.66</v>
      </c>
      <c r="G325" s="4">
        <v>80515</v>
      </c>
      <c r="H325" s="4">
        <v>42063</v>
      </c>
      <c r="I325" s="4">
        <v>1.9139999999999999</v>
      </c>
      <c r="J325" s="4" t="s">
        <v>34</v>
      </c>
      <c r="K325" s="4">
        <v>62.5</v>
      </c>
      <c r="L325" s="4">
        <v>63.7</v>
      </c>
      <c r="M325" s="4" t="s">
        <v>323</v>
      </c>
      <c r="N325" s="4">
        <v>1.9</v>
      </c>
      <c r="O325" s="4" t="s">
        <v>31</v>
      </c>
      <c r="P325" s="4">
        <v>0.998</v>
      </c>
      <c r="Q325" s="4" t="s">
        <v>31</v>
      </c>
      <c r="R325" s="4">
        <v>64.115448004180564</v>
      </c>
    </row>
    <row r="326" spans="1:18" x14ac:dyDescent="0.25">
      <c r="A326" s="4">
        <v>8</v>
      </c>
      <c r="B326" s="4" t="s">
        <v>365</v>
      </c>
      <c r="C326" s="4" t="s">
        <v>52</v>
      </c>
      <c r="D326" s="4" t="s">
        <v>129</v>
      </c>
      <c r="E326" s="4">
        <v>2</v>
      </c>
      <c r="F326" s="4">
        <v>3.65</v>
      </c>
      <c r="G326" s="4">
        <v>164095</v>
      </c>
      <c r="H326" s="4">
        <v>42318</v>
      </c>
      <c r="I326" s="4">
        <v>3.8780000000000001</v>
      </c>
      <c r="J326" s="4" t="s">
        <v>34</v>
      </c>
      <c r="K326" s="4">
        <v>125</v>
      </c>
      <c r="L326" s="4">
        <v>129.5</v>
      </c>
      <c r="M326" s="4" t="s">
        <v>361</v>
      </c>
      <c r="N326" s="4">
        <v>3.6</v>
      </c>
      <c r="O326" s="4" t="s">
        <v>31</v>
      </c>
      <c r="P326" s="4">
        <v>0.998</v>
      </c>
      <c r="Q326" s="4" t="s">
        <v>31</v>
      </c>
      <c r="R326" s="4">
        <v>129.90580321850169</v>
      </c>
    </row>
    <row r="327" spans="1:18" x14ac:dyDescent="0.25">
      <c r="A327" s="4">
        <v>9</v>
      </c>
      <c r="B327" s="4" t="s">
        <v>366</v>
      </c>
      <c r="C327" s="4" t="s">
        <v>55</v>
      </c>
      <c r="D327" s="4" t="s">
        <v>129</v>
      </c>
      <c r="E327" s="4">
        <v>2</v>
      </c>
      <c r="F327" s="4">
        <v>3.65</v>
      </c>
      <c r="G327" s="4">
        <v>261894</v>
      </c>
      <c r="H327" s="4">
        <v>37244</v>
      </c>
      <c r="I327" s="4">
        <v>7.032</v>
      </c>
      <c r="J327" s="4" t="s">
        <v>34</v>
      </c>
      <c r="K327" s="4">
        <v>250</v>
      </c>
      <c r="L327" s="4">
        <v>235.1</v>
      </c>
      <c r="M327" s="4" t="s">
        <v>361</v>
      </c>
      <c r="N327" s="4">
        <v>-5.9</v>
      </c>
      <c r="O327" s="4" t="s">
        <v>31</v>
      </c>
      <c r="P327" s="4">
        <v>0.998</v>
      </c>
      <c r="Q327" s="4" t="s">
        <v>31</v>
      </c>
      <c r="R327" s="4">
        <v>235.55895003416811</v>
      </c>
    </row>
    <row r="328" spans="1:18" x14ac:dyDescent="0.25">
      <c r="A328" s="4">
        <v>10</v>
      </c>
      <c r="B328" s="4" t="s">
        <v>367</v>
      </c>
      <c r="C328" s="4" t="s">
        <v>58</v>
      </c>
      <c r="D328" s="4" t="s">
        <v>129</v>
      </c>
      <c r="E328" s="4">
        <v>2</v>
      </c>
      <c r="F328" s="4">
        <v>3.65</v>
      </c>
      <c r="G328" s="4">
        <v>477518</v>
      </c>
      <c r="H328" s="4">
        <v>31454</v>
      </c>
      <c r="I328" s="4">
        <v>15.182</v>
      </c>
      <c r="J328" s="4" t="s">
        <v>34</v>
      </c>
      <c r="K328" s="4">
        <v>500</v>
      </c>
      <c r="L328" s="4">
        <v>508.1</v>
      </c>
      <c r="M328" s="4" t="s">
        <v>361</v>
      </c>
      <c r="N328" s="4">
        <v>1.6</v>
      </c>
      <c r="O328" s="4" t="s">
        <v>31</v>
      </c>
      <c r="P328" s="4">
        <v>0.998</v>
      </c>
      <c r="Q328" s="4" t="s">
        <v>31</v>
      </c>
      <c r="R328" s="4">
        <v>508.56882528707911</v>
      </c>
    </row>
    <row r="329" spans="1:18" x14ac:dyDescent="0.25">
      <c r="A329" s="4">
        <v>11</v>
      </c>
      <c r="B329" s="4" t="s">
        <v>368</v>
      </c>
      <c r="C329" s="4" t="s">
        <v>61</v>
      </c>
      <c r="D329" s="4" t="s">
        <v>129</v>
      </c>
      <c r="E329" s="4">
        <v>2</v>
      </c>
      <c r="F329" s="4">
        <v>3.65</v>
      </c>
      <c r="G329" s="4">
        <v>697295</v>
      </c>
      <c r="H329" s="4">
        <v>29706</v>
      </c>
      <c r="I329" s="4">
        <v>23.474</v>
      </c>
      <c r="J329" s="4" t="s">
        <v>34</v>
      </c>
      <c r="K329" s="4">
        <v>1000</v>
      </c>
      <c r="L329" s="4">
        <v>785.9</v>
      </c>
      <c r="M329" s="4" t="s">
        <v>327</v>
      </c>
      <c r="N329" s="4">
        <v>-21.4</v>
      </c>
      <c r="O329" s="4" t="s">
        <v>63</v>
      </c>
      <c r="P329" s="4">
        <v>0.998</v>
      </c>
      <c r="Q329" s="4" t="s">
        <v>31</v>
      </c>
      <c r="R329" s="4">
        <v>786.33543701678923</v>
      </c>
    </row>
    <row r="330" spans="1:18" x14ac:dyDescent="0.25">
      <c r="A330" s="4">
        <v>12</v>
      </c>
      <c r="B330" s="4" t="s">
        <v>369</v>
      </c>
      <c r="C330" s="4" t="s">
        <v>27</v>
      </c>
      <c r="D330" s="4" t="s">
        <v>129</v>
      </c>
      <c r="E330" s="4">
        <v>2</v>
      </c>
      <c r="J330" s="4" t="s">
        <v>29</v>
      </c>
      <c r="O330" s="4" t="s">
        <v>31</v>
      </c>
      <c r="P330" s="4">
        <v>0.998</v>
      </c>
      <c r="Q330" s="4" t="s">
        <v>31</v>
      </c>
      <c r="R330" s="4">
        <v>0</v>
      </c>
    </row>
    <row r="331" spans="1:18" x14ac:dyDescent="0.25">
      <c r="A331" s="4">
        <v>13</v>
      </c>
      <c r="B331" s="4" t="s">
        <v>370</v>
      </c>
      <c r="C331" s="4" t="s">
        <v>27</v>
      </c>
      <c r="D331" s="4" t="s">
        <v>129</v>
      </c>
      <c r="E331" s="4">
        <v>2</v>
      </c>
      <c r="J331" s="4" t="s">
        <v>29</v>
      </c>
      <c r="O331" s="4" t="s">
        <v>31</v>
      </c>
      <c r="P331" s="4">
        <v>0.998</v>
      </c>
      <c r="Q331" s="4" t="s">
        <v>31</v>
      </c>
      <c r="R331" s="4">
        <v>0</v>
      </c>
    </row>
    <row r="332" spans="1:18" x14ac:dyDescent="0.25">
      <c r="A332" s="4">
        <v>14</v>
      </c>
      <c r="B332" s="4" t="s">
        <v>371</v>
      </c>
      <c r="C332" s="4" t="s">
        <v>67</v>
      </c>
      <c r="D332" s="4" t="s">
        <v>129</v>
      </c>
      <c r="E332" s="4">
        <v>2</v>
      </c>
      <c r="F332" s="4">
        <v>3.65</v>
      </c>
      <c r="G332" s="4">
        <v>325</v>
      </c>
      <c r="H332" s="4">
        <v>37321</v>
      </c>
      <c r="I332" s="4">
        <v>8.9999999999999993E-3</v>
      </c>
      <c r="J332" s="4" t="s">
        <v>68</v>
      </c>
      <c r="M332" s="4" t="s">
        <v>321</v>
      </c>
      <c r="O332" s="4" t="s">
        <v>31</v>
      </c>
      <c r="P332" s="4">
        <v>0.998</v>
      </c>
      <c r="Q332" s="4" t="s">
        <v>31</v>
      </c>
      <c r="R332" s="4">
        <v>0.30148329782530042</v>
      </c>
    </row>
    <row r="333" spans="1:18" x14ac:dyDescent="0.25">
      <c r="A333" s="4">
        <v>15</v>
      </c>
      <c r="B333" s="4" t="s">
        <v>372</v>
      </c>
      <c r="C333" s="4" t="s">
        <v>71</v>
      </c>
      <c r="D333" s="4" t="s">
        <v>129</v>
      </c>
      <c r="E333" s="4">
        <v>2</v>
      </c>
      <c r="F333" s="4">
        <v>3.65</v>
      </c>
      <c r="G333" s="4">
        <v>658</v>
      </c>
      <c r="H333" s="4">
        <v>57514</v>
      </c>
      <c r="I333" s="4">
        <v>1.0999999999999999E-2</v>
      </c>
      <c r="J333" s="4" t="s">
        <v>68</v>
      </c>
      <c r="M333" s="4" t="s">
        <v>321</v>
      </c>
      <c r="O333" s="4" t="s">
        <v>31</v>
      </c>
      <c r="P333" s="4">
        <v>0.998</v>
      </c>
      <c r="Q333" s="4" t="s">
        <v>31</v>
      </c>
      <c r="R333" s="4">
        <v>0.36847958623092275</v>
      </c>
    </row>
    <row r="334" spans="1:18" x14ac:dyDescent="0.25">
      <c r="A334" s="4">
        <v>16</v>
      </c>
      <c r="B334" s="4" t="s">
        <v>373</v>
      </c>
      <c r="C334" s="4" t="s">
        <v>74</v>
      </c>
      <c r="D334" s="4" t="s">
        <v>129</v>
      </c>
      <c r="E334" s="4">
        <v>2</v>
      </c>
      <c r="F334" s="4">
        <v>3.65</v>
      </c>
      <c r="G334" s="4">
        <v>447</v>
      </c>
      <c r="H334" s="4">
        <v>64578</v>
      </c>
      <c r="I334" s="4">
        <v>7.0000000000000001E-3</v>
      </c>
      <c r="J334" s="4" t="s">
        <v>68</v>
      </c>
      <c r="M334" s="4" t="s">
        <v>321</v>
      </c>
      <c r="O334" s="4" t="s">
        <v>31</v>
      </c>
      <c r="P334" s="4">
        <v>0.998</v>
      </c>
      <c r="Q334" s="4" t="s">
        <v>31</v>
      </c>
      <c r="R334" s="4">
        <v>0.23448700941967815</v>
      </c>
    </row>
    <row r="335" spans="1:18" x14ac:dyDescent="0.25">
      <c r="A335" s="4">
        <v>17</v>
      </c>
      <c r="B335" s="4" t="s">
        <v>374</v>
      </c>
      <c r="C335" s="4" t="s">
        <v>77</v>
      </c>
      <c r="D335" s="4" t="s">
        <v>129</v>
      </c>
      <c r="E335" s="4">
        <v>2</v>
      </c>
      <c r="F335" s="4">
        <v>3.65</v>
      </c>
      <c r="G335" s="4">
        <v>431</v>
      </c>
      <c r="H335" s="4">
        <v>51782</v>
      </c>
      <c r="I335" s="4">
        <v>8.0000000000000002E-3</v>
      </c>
      <c r="J335" s="4" t="s">
        <v>68</v>
      </c>
      <c r="M335" s="4" t="s">
        <v>321</v>
      </c>
      <c r="O335" s="4" t="s">
        <v>31</v>
      </c>
      <c r="P335" s="4">
        <v>0.998</v>
      </c>
      <c r="Q335" s="4" t="s">
        <v>31</v>
      </c>
      <c r="R335" s="4">
        <v>0.26798515362248931</v>
      </c>
    </row>
    <row r="336" spans="1:18" x14ac:dyDescent="0.25">
      <c r="A336" s="4">
        <v>18</v>
      </c>
      <c r="B336" s="4" t="s">
        <v>375</v>
      </c>
      <c r="C336" s="4" t="s">
        <v>80</v>
      </c>
      <c r="D336" s="4" t="s">
        <v>129</v>
      </c>
      <c r="E336" s="4">
        <v>2</v>
      </c>
      <c r="F336" s="4">
        <v>3.65</v>
      </c>
      <c r="G336" s="4">
        <v>456</v>
      </c>
      <c r="H336" s="4">
        <v>45245</v>
      </c>
      <c r="I336" s="4">
        <v>0.01</v>
      </c>
      <c r="J336" s="4" t="s">
        <v>68</v>
      </c>
      <c r="M336" s="4" t="s">
        <v>321</v>
      </c>
      <c r="O336" s="4" t="s">
        <v>31</v>
      </c>
      <c r="P336" s="4">
        <v>0.998</v>
      </c>
      <c r="Q336" s="4" t="s">
        <v>31</v>
      </c>
      <c r="R336" s="4">
        <v>0.33498144202811164</v>
      </c>
    </row>
    <row r="337" spans="1:18" x14ac:dyDescent="0.25">
      <c r="A337" s="4">
        <v>19</v>
      </c>
      <c r="B337" s="4" t="s">
        <v>376</v>
      </c>
      <c r="C337" s="4" t="s">
        <v>83</v>
      </c>
      <c r="D337" s="4" t="s">
        <v>129</v>
      </c>
      <c r="E337" s="4">
        <v>2</v>
      </c>
      <c r="F337" s="4">
        <v>3.65</v>
      </c>
      <c r="G337" s="4">
        <v>492</v>
      </c>
      <c r="H337" s="4">
        <v>37196</v>
      </c>
      <c r="I337" s="4">
        <v>1.2999999999999999E-2</v>
      </c>
      <c r="J337" s="4" t="s">
        <v>68</v>
      </c>
      <c r="L337" s="4">
        <v>0</v>
      </c>
      <c r="M337" s="4" t="s">
        <v>323</v>
      </c>
      <c r="O337" s="4" t="s">
        <v>31</v>
      </c>
      <c r="P337" s="4">
        <v>0.998</v>
      </c>
      <c r="Q337" s="4" t="s">
        <v>31</v>
      </c>
      <c r="R337" s="4">
        <v>0.43547587463654508</v>
      </c>
    </row>
    <row r="338" spans="1:18" x14ac:dyDescent="0.25">
      <c r="A338" s="4">
        <v>20</v>
      </c>
      <c r="B338" s="4" t="s">
        <v>377</v>
      </c>
      <c r="C338" s="4" t="s">
        <v>86</v>
      </c>
      <c r="D338" s="4" t="s">
        <v>129</v>
      </c>
      <c r="E338" s="4">
        <v>2</v>
      </c>
      <c r="F338" s="4">
        <v>3.65</v>
      </c>
      <c r="G338" s="4">
        <v>323</v>
      </c>
      <c r="H338" s="4">
        <v>39259</v>
      </c>
      <c r="I338" s="4">
        <v>8.0000000000000002E-3</v>
      </c>
      <c r="J338" s="4" t="s">
        <v>68</v>
      </c>
      <c r="M338" s="4" t="s">
        <v>321</v>
      </c>
      <c r="O338" s="4" t="s">
        <v>31</v>
      </c>
      <c r="P338" s="4">
        <v>0.998</v>
      </c>
      <c r="Q338" s="4" t="s">
        <v>31</v>
      </c>
      <c r="R338" s="4">
        <v>0.26798515362248931</v>
      </c>
    </row>
    <row r="339" spans="1:18" x14ac:dyDescent="0.25">
      <c r="A339" s="4">
        <v>21</v>
      </c>
      <c r="B339" s="4" t="s">
        <v>378</v>
      </c>
      <c r="C339" s="4" t="s">
        <v>89</v>
      </c>
      <c r="D339" s="4" t="s">
        <v>129</v>
      </c>
      <c r="E339" s="4">
        <v>2</v>
      </c>
      <c r="F339" s="4">
        <v>3.65</v>
      </c>
      <c r="G339" s="4">
        <v>466</v>
      </c>
      <c r="H339" s="4">
        <v>36361</v>
      </c>
      <c r="I339" s="4">
        <v>1.2999999999999999E-2</v>
      </c>
      <c r="J339" s="4" t="s">
        <v>68</v>
      </c>
      <c r="L339" s="4">
        <v>0</v>
      </c>
      <c r="M339" s="4" t="s">
        <v>323</v>
      </c>
      <c r="O339" s="4" t="s">
        <v>31</v>
      </c>
      <c r="P339" s="4">
        <v>0.998</v>
      </c>
      <c r="Q339" s="4" t="s">
        <v>31</v>
      </c>
      <c r="R339" s="4">
        <v>0.43547587463654508</v>
      </c>
    </row>
    <row r="340" spans="1:18" x14ac:dyDescent="0.25">
      <c r="A340" s="4">
        <v>22</v>
      </c>
      <c r="B340" s="4" t="s">
        <v>379</v>
      </c>
      <c r="C340" s="4" t="s">
        <v>92</v>
      </c>
      <c r="D340" s="4" t="s">
        <v>129</v>
      </c>
      <c r="E340" s="4">
        <v>2</v>
      </c>
      <c r="F340" s="4">
        <v>3.65</v>
      </c>
      <c r="G340" s="4">
        <v>312</v>
      </c>
      <c r="H340" s="4">
        <v>34758</v>
      </c>
      <c r="I340" s="4">
        <v>8.9999999999999993E-3</v>
      </c>
      <c r="J340" s="4" t="s">
        <v>68</v>
      </c>
      <c r="M340" s="4" t="s">
        <v>321</v>
      </c>
      <c r="O340" s="4" t="s">
        <v>31</v>
      </c>
      <c r="P340" s="4">
        <v>0.998</v>
      </c>
      <c r="Q340" s="4" t="s">
        <v>31</v>
      </c>
      <c r="R340" s="4">
        <v>0.30148329782530042</v>
      </c>
    </row>
    <row r="341" spans="1:18" x14ac:dyDescent="0.25">
      <c r="A341" s="4">
        <v>23</v>
      </c>
      <c r="B341" s="4" t="s">
        <v>380</v>
      </c>
      <c r="C341" s="4" t="s">
        <v>95</v>
      </c>
      <c r="D341" s="4" t="s">
        <v>129</v>
      </c>
      <c r="E341" s="4">
        <v>2</v>
      </c>
      <c r="F341" s="4">
        <v>3.65</v>
      </c>
      <c r="G341" s="4">
        <v>226</v>
      </c>
      <c r="H341" s="4">
        <v>26393</v>
      </c>
      <c r="I341" s="4">
        <v>8.9999999999999993E-3</v>
      </c>
      <c r="J341" s="4" t="s">
        <v>68</v>
      </c>
      <c r="M341" s="4" t="s">
        <v>321</v>
      </c>
      <c r="O341" s="4" t="s">
        <v>31</v>
      </c>
      <c r="P341" s="4">
        <v>0.998</v>
      </c>
      <c r="Q341" s="4" t="s">
        <v>31</v>
      </c>
      <c r="R341" s="4">
        <v>0.30148329782530042</v>
      </c>
    </row>
    <row r="342" spans="1:18" x14ac:dyDescent="0.25">
      <c r="A342" s="4">
        <v>24</v>
      </c>
      <c r="B342" s="4" t="s">
        <v>381</v>
      </c>
      <c r="C342" s="4" t="s">
        <v>98</v>
      </c>
      <c r="D342" s="4" t="s">
        <v>129</v>
      </c>
      <c r="E342" s="4">
        <v>2</v>
      </c>
      <c r="F342" s="4">
        <v>3.65</v>
      </c>
      <c r="G342" s="4">
        <v>268</v>
      </c>
      <c r="H342" s="4">
        <v>28092</v>
      </c>
      <c r="I342" s="4">
        <v>0.01</v>
      </c>
      <c r="J342" s="4" t="s">
        <v>68</v>
      </c>
      <c r="M342" s="4" t="s">
        <v>321</v>
      </c>
      <c r="O342" s="4" t="s">
        <v>31</v>
      </c>
      <c r="P342" s="4">
        <v>0.998</v>
      </c>
      <c r="Q342" s="4" t="s">
        <v>31</v>
      </c>
      <c r="R342" s="4">
        <v>0.33498144202811164</v>
      </c>
    </row>
    <row r="343" spans="1:18" x14ac:dyDescent="0.25">
      <c r="A343" s="4">
        <v>25</v>
      </c>
      <c r="B343" s="4" t="s">
        <v>382</v>
      </c>
      <c r="C343" s="4" t="s">
        <v>101</v>
      </c>
      <c r="D343" s="4" t="s">
        <v>129</v>
      </c>
      <c r="E343" s="4">
        <v>2</v>
      </c>
      <c r="F343" s="4">
        <v>3.65</v>
      </c>
      <c r="G343" s="4">
        <v>257</v>
      </c>
      <c r="H343" s="4">
        <v>29726</v>
      </c>
      <c r="I343" s="4">
        <v>8.9999999999999993E-3</v>
      </c>
      <c r="J343" s="4" t="s">
        <v>68</v>
      </c>
      <c r="M343" s="4" t="s">
        <v>321</v>
      </c>
      <c r="O343" s="4" t="s">
        <v>31</v>
      </c>
      <c r="P343" s="4">
        <v>0.998</v>
      </c>
      <c r="Q343" s="4" t="s">
        <v>31</v>
      </c>
      <c r="R343" s="4">
        <v>0.30148329782530042</v>
      </c>
    </row>
    <row r="344" spans="1:18" x14ac:dyDescent="0.25">
      <c r="A344" s="4">
        <v>26</v>
      </c>
      <c r="B344" s="4" t="s">
        <v>383</v>
      </c>
      <c r="C344" s="4" t="s">
        <v>104</v>
      </c>
      <c r="D344" s="4" t="s">
        <v>129</v>
      </c>
      <c r="E344" s="4">
        <v>2</v>
      </c>
      <c r="F344" s="4">
        <v>3.65</v>
      </c>
      <c r="G344" s="4">
        <v>303</v>
      </c>
      <c r="H344" s="4">
        <v>30691</v>
      </c>
      <c r="I344" s="4">
        <v>0.01</v>
      </c>
      <c r="J344" s="4" t="s">
        <v>68</v>
      </c>
      <c r="M344" s="4" t="s">
        <v>321</v>
      </c>
      <c r="O344" s="4" t="s">
        <v>31</v>
      </c>
      <c r="P344" s="4">
        <v>0.998</v>
      </c>
      <c r="Q344" s="4" t="s">
        <v>31</v>
      </c>
      <c r="R344" s="4">
        <v>0.33498144202811164</v>
      </c>
    </row>
    <row r="345" spans="1:18" x14ac:dyDescent="0.25">
      <c r="A345" s="4">
        <v>27</v>
      </c>
      <c r="B345" s="4" t="s">
        <v>384</v>
      </c>
      <c r="C345" s="4" t="s">
        <v>107</v>
      </c>
      <c r="D345" s="4" t="s">
        <v>129</v>
      </c>
      <c r="E345" s="4">
        <v>2</v>
      </c>
      <c r="F345" s="4">
        <v>3.66</v>
      </c>
      <c r="G345" s="4">
        <v>258</v>
      </c>
      <c r="H345" s="4">
        <v>30202</v>
      </c>
      <c r="I345" s="4">
        <v>8.9999999999999993E-3</v>
      </c>
      <c r="J345" s="4" t="s">
        <v>68</v>
      </c>
      <c r="M345" s="4" t="s">
        <v>321</v>
      </c>
      <c r="O345" s="4" t="s">
        <v>31</v>
      </c>
      <c r="P345" s="4">
        <v>0.998</v>
      </c>
      <c r="Q345" s="4" t="s">
        <v>31</v>
      </c>
      <c r="R345" s="4">
        <v>0.30148329782530042</v>
      </c>
    </row>
    <row r="346" spans="1:18" x14ac:dyDescent="0.25">
      <c r="A346" s="4">
        <v>28</v>
      </c>
      <c r="B346" s="4" t="s">
        <v>385</v>
      </c>
      <c r="C346" s="4" t="s">
        <v>110</v>
      </c>
      <c r="D346" s="4" t="s">
        <v>129</v>
      </c>
      <c r="E346" s="4">
        <v>2</v>
      </c>
      <c r="F346" s="4">
        <v>3.65</v>
      </c>
      <c r="G346" s="4">
        <v>170</v>
      </c>
      <c r="H346" s="4">
        <v>30905</v>
      </c>
      <c r="I346" s="4">
        <v>5.0000000000000001E-3</v>
      </c>
      <c r="J346" s="4" t="s">
        <v>68</v>
      </c>
      <c r="M346" s="4" t="s">
        <v>321</v>
      </c>
      <c r="O346" s="4" t="s">
        <v>31</v>
      </c>
      <c r="P346" s="4">
        <v>0.998</v>
      </c>
      <c r="Q346" s="4" t="s">
        <v>31</v>
      </c>
      <c r="R346" s="4">
        <v>0.16749072101405582</v>
      </c>
    </row>
    <row r="347" spans="1:18" x14ac:dyDescent="0.25">
      <c r="A347" s="4">
        <v>29</v>
      </c>
      <c r="B347" s="4" t="s">
        <v>386</v>
      </c>
      <c r="C347" s="4" t="s">
        <v>113</v>
      </c>
      <c r="D347" s="4" t="s">
        <v>129</v>
      </c>
      <c r="E347" s="4">
        <v>2</v>
      </c>
      <c r="F347" s="4">
        <v>3.65</v>
      </c>
      <c r="G347" s="4">
        <v>550</v>
      </c>
      <c r="H347" s="4">
        <v>31121</v>
      </c>
      <c r="I347" s="4">
        <v>1.7999999999999999E-2</v>
      </c>
      <c r="J347" s="4" t="s">
        <v>68</v>
      </c>
      <c r="L347" s="4">
        <v>0.2</v>
      </c>
      <c r="M347" s="4" t="s">
        <v>323</v>
      </c>
      <c r="O347" s="4" t="s">
        <v>31</v>
      </c>
      <c r="P347" s="4">
        <v>0.998</v>
      </c>
      <c r="Q347" s="4" t="s">
        <v>31</v>
      </c>
      <c r="R347" s="4">
        <v>0.60296659565060085</v>
      </c>
    </row>
    <row r="348" spans="1:18" x14ac:dyDescent="0.25">
      <c r="A348" s="4">
        <v>30</v>
      </c>
      <c r="B348" s="4" t="s">
        <v>387</v>
      </c>
      <c r="C348" s="4" t="s">
        <v>116</v>
      </c>
      <c r="D348" s="4" t="s">
        <v>129</v>
      </c>
      <c r="E348" s="4">
        <v>2</v>
      </c>
      <c r="F348" s="4">
        <v>3.65</v>
      </c>
      <c r="G348" s="4">
        <v>164</v>
      </c>
      <c r="H348" s="4">
        <v>30713</v>
      </c>
      <c r="I348" s="4">
        <v>5.0000000000000001E-3</v>
      </c>
      <c r="J348" s="4" t="s">
        <v>68</v>
      </c>
      <c r="M348" s="4" t="s">
        <v>321</v>
      </c>
      <c r="O348" s="4" t="s">
        <v>31</v>
      </c>
      <c r="P348" s="4">
        <v>0.998</v>
      </c>
      <c r="Q348" s="4" t="s">
        <v>31</v>
      </c>
      <c r="R348" s="4">
        <v>0.16749072101405582</v>
      </c>
    </row>
    <row r="349" spans="1:18" x14ac:dyDescent="0.25">
      <c r="A349" s="4">
        <v>31</v>
      </c>
      <c r="B349" s="4" t="s">
        <v>388</v>
      </c>
      <c r="C349" s="4" t="s">
        <v>119</v>
      </c>
      <c r="D349" s="4" t="s">
        <v>129</v>
      </c>
      <c r="E349" s="4">
        <v>2</v>
      </c>
      <c r="F349" s="4">
        <v>3.66</v>
      </c>
      <c r="G349" s="4">
        <v>286</v>
      </c>
      <c r="H349" s="4">
        <v>27392</v>
      </c>
      <c r="I349" s="4">
        <v>0.01</v>
      </c>
      <c r="J349" s="4" t="s">
        <v>68</v>
      </c>
      <c r="M349" s="4" t="s">
        <v>321</v>
      </c>
      <c r="O349" s="4" t="s">
        <v>31</v>
      </c>
      <c r="P349" s="4">
        <v>0.998</v>
      </c>
      <c r="Q349" s="4" t="s">
        <v>31</v>
      </c>
      <c r="R349" s="4">
        <v>0.33498144202811164</v>
      </c>
    </row>
    <row r="350" spans="1:18" x14ac:dyDescent="0.25">
      <c r="A350" s="4">
        <v>32</v>
      </c>
      <c r="B350" s="4" t="s">
        <v>389</v>
      </c>
      <c r="C350" s="4" t="s">
        <v>27</v>
      </c>
      <c r="D350" s="4" t="s">
        <v>129</v>
      </c>
      <c r="E350" s="4">
        <v>2</v>
      </c>
      <c r="J350" s="4" t="s">
        <v>29</v>
      </c>
      <c r="O350" s="4" t="s">
        <v>31</v>
      </c>
      <c r="P350" s="4">
        <v>0.998</v>
      </c>
      <c r="Q350" s="4" t="s">
        <v>31</v>
      </c>
      <c r="R350" s="4">
        <v>0</v>
      </c>
    </row>
    <row r="351" spans="1:18" x14ac:dyDescent="0.25">
      <c r="A351" s="4">
        <v>33</v>
      </c>
      <c r="B351" s="4" t="s">
        <v>390</v>
      </c>
      <c r="C351" s="4" t="s">
        <v>27</v>
      </c>
      <c r="D351" s="4" t="s">
        <v>129</v>
      </c>
      <c r="E351" s="4">
        <v>2</v>
      </c>
      <c r="J351" s="4" t="s">
        <v>29</v>
      </c>
      <c r="O351" s="4" t="s">
        <v>31</v>
      </c>
      <c r="P351" s="4">
        <v>0.998</v>
      </c>
      <c r="Q351" s="4" t="s">
        <v>31</v>
      </c>
      <c r="R351" s="4">
        <v>0</v>
      </c>
    </row>
    <row r="354" spans="1:18" ht="18.75" x14ac:dyDescent="0.3">
      <c r="A354" s="5" t="s">
        <v>191</v>
      </c>
    </row>
    <row r="355" spans="1:18" x14ac:dyDescent="0.25">
      <c r="A355" s="6" t="s">
        <v>5</v>
      </c>
      <c r="C355" s="6" t="s">
        <v>6</v>
      </c>
      <c r="D355" s="6" t="s">
        <v>7</v>
      </c>
    </row>
    <row r="357" spans="1:18" x14ac:dyDescent="0.25">
      <c r="A357" s="7" t="s">
        <v>8</v>
      </c>
    </row>
    <row r="358" spans="1:18" x14ac:dyDescent="0.25">
      <c r="A358" s="4" t="s">
        <v>9</v>
      </c>
      <c r="B358" s="4">
        <v>1.88047E-3</v>
      </c>
    </row>
    <row r="359" spans="1:18" x14ac:dyDescent="0.25">
      <c r="B359" s="4" t="s">
        <v>10</v>
      </c>
      <c r="C359" s="4" t="s">
        <v>11</v>
      </c>
      <c r="D359" s="4" t="s">
        <v>12</v>
      </c>
      <c r="E359" s="4" t="s">
        <v>315</v>
      </c>
      <c r="F359" s="4" t="s">
        <v>13</v>
      </c>
      <c r="G359" s="4" t="s">
        <v>14</v>
      </c>
      <c r="H359" s="4" t="s">
        <v>15</v>
      </c>
      <c r="I359" s="4" t="s">
        <v>16</v>
      </c>
      <c r="J359" s="4" t="s">
        <v>17</v>
      </c>
      <c r="K359" s="4" t="s">
        <v>18</v>
      </c>
      <c r="L359" s="4" t="s">
        <v>19</v>
      </c>
      <c r="M359" s="4" t="s">
        <v>316</v>
      </c>
      <c r="N359" s="4" t="s">
        <v>23</v>
      </c>
      <c r="O359" s="4" t="s">
        <v>24</v>
      </c>
      <c r="P359" s="4" t="s">
        <v>317</v>
      </c>
      <c r="Q359" s="4" t="s">
        <v>318</v>
      </c>
      <c r="R359" s="4" t="s">
        <v>25</v>
      </c>
    </row>
    <row r="360" spans="1:18" x14ac:dyDescent="0.25">
      <c r="A360" s="4">
        <v>1</v>
      </c>
      <c r="B360" s="4" t="s">
        <v>391</v>
      </c>
      <c r="C360" s="4" t="s">
        <v>27</v>
      </c>
      <c r="D360" s="4" t="s">
        <v>28</v>
      </c>
      <c r="E360" s="4">
        <v>2</v>
      </c>
      <c r="J360" s="4" t="s">
        <v>29</v>
      </c>
      <c r="O360" s="4" t="s">
        <v>31</v>
      </c>
      <c r="P360" s="4">
        <v>0.99399999999999999</v>
      </c>
      <c r="Q360" s="4" t="s">
        <v>31</v>
      </c>
      <c r="R360" s="4">
        <v>0</v>
      </c>
    </row>
    <row r="361" spans="1:18" x14ac:dyDescent="0.25">
      <c r="A361" s="4">
        <v>2</v>
      </c>
      <c r="B361" s="4" t="s">
        <v>392</v>
      </c>
      <c r="C361" s="4" t="s">
        <v>33</v>
      </c>
      <c r="D361" s="4" t="s">
        <v>28</v>
      </c>
      <c r="E361" s="4">
        <v>2</v>
      </c>
      <c r="F361" s="4">
        <v>3.93</v>
      </c>
      <c r="G361" s="4">
        <v>16971</v>
      </c>
      <c r="H361" s="4">
        <v>743473</v>
      </c>
      <c r="I361" s="4">
        <v>2.3E-2</v>
      </c>
      <c r="J361" s="4" t="s">
        <v>34</v>
      </c>
      <c r="K361" s="4">
        <v>0</v>
      </c>
      <c r="M361" s="4" t="s">
        <v>336</v>
      </c>
      <c r="O361" s="4" t="s">
        <v>31</v>
      </c>
      <c r="P361" s="4">
        <v>0.99399999999999999</v>
      </c>
      <c r="Q361" s="4" t="s">
        <v>31</v>
      </c>
      <c r="R361" s="4">
        <v>12.230984806989742</v>
      </c>
    </row>
    <row r="362" spans="1:18" x14ac:dyDescent="0.25">
      <c r="A362" s="4">
        <v>3</v>
      </c>
      <c r="B362" s="4" t="s">
        <v>393</v>
      </c>
      <c r="C362" s="4" t="s">
        <v>37</v>
      </c>
      <c r="D362" s="4" t="s">
        <v>28</v>
      </c>
      <c r="E362" s="4">
        <v>2</v>
      </c>
      <c r="F362" s="4">
        <v>3.93</v>
      </c>
      <c r="G362" s="4">
        <v>95787</v>
      </c>
      <c r="H362" s="4">
        <v>866414</v>
      </c>
      <c r="I362" s="4">
        <v>0.111</v>
      </c>
      <c r="J362" s="4" t="s">
        <v>34</v>
      </c>
      <c r="K362" s="4">
        <v>39</v>
      </c>
      <c r="L362" s="4">
        <v>41.6</v>
      </c>
      <c r="M362" s="4" t="s">
        <v>323</v>
      </c>
      <c r="N362" s="4">
        <v>6.6</v>
      </c>
      <c r="O362" s="4" t="s">
        <v>31</v>
      </c>
      <c r="P362" s="4">
        <v>0.99399999999999999</v>
      </c>
      <c r="Q362" s="4" t="s">
        <v>31</v>
      </c>
      <c r="R362" s="4">
        <v>59.027796242428757</v>
      </c>
    </row>
    <row r="363" spans="1:18" x14ac:dyDescent="0.25">
      <c r="A363" s="4">
        <v>4</v>
      </c>
      <c r="B363" s="4" t="s">
        <v>394</v>
      </c>
      <c r="C363" s="4" t="s">
        <v>40</v>
      </c>
      <c r="D363" s="4" t="s">
        <v>28</v>
      </c>
      <c r="E363" s="4">
        <v>2</v>
      </c>
      <c r="F363" s="4">
        <v>3.93</v>
      </c>
      <c r="G363" s="4">
        <v>163053</v>
      </c>
      <c r="H363" s="4">
        <v>831705</v>
      </c>
      <c r="I363" s="4">
        <v>0.19600000000000001</v>
      </c>
      <c r="J363" s="4" t="s">
        <v>34</v>
      </c>
      <c r="K363" s="4">
        <v>78</v>
      </c>
      <c r="L363" s="4">
        <v>87</v>
      </c>
      <c r="M363" s="4" t="s">
        <v>323</v>
      </c>
      <c r="N363" s="4">
        <v>11.6</v>
      </c>
      <c r="O363" s="4" t="s">
        <v>31</v>
      </c>
      <c r="P363" s="4">
        <v>0.99399999999999999</v>
      </c>
      <c r="Q363" s="4" t="s">
        <v>31</v>
      </c>
      <c r="R363" s="4">
        <v>104.22926183347781</v>
      </c>
    </row>
    <row r="364" spans="1:18" x14ac:dyDescent="0.25">
      <c r="A364" s="4">
        <v>5</v>
      </c>
      <c r="B364" s="4" t="s">
        <v>395</v>
      </c>
      <c r="C364" s="4" t="s">
        <v>43</v>
      </c>
      <c r="D364" s="4" t="s">
        <v>28</v>
      </c>
      <c r="E364" s="4">
        <v>2</v>
      </c>
      <c r="F364" s="4">
        <v>3.93</v>
      </c>
      <c r="G364" s="4">
        <v>301528</v>
      </c>
      <c r="H364" s="4">
        <v>837727</v>
      </c>
      <c r="I364" s="4">
        <v>0.36</v>
      </c>
      <c r="J364" s="4" t="s">
        <v>34</v>
      </c>
      <c r="K364" s="4">
        <v>156</v>
      </c>
      <c r="L364" s="4">
        <v>174.2</v>
      </c>
      <c r="M364" s="4" t="s">
        <v>323</v>
      </c>
      <c r="N364" s="4">
        <v>11.7</v>
      </c>
      <c r="O364" s="4" t="s">
        <v>31</v>
      </c>
      <c r="P364" s="4">
        <v>0.99399999999999999</v>
      </c>
      <c r="Q364" s="4" t="s">
        <v>31</v>
      </c>
      <c r="R364" s="4">
        <v>191.44150132679596</v>
      </c>
    </row>
    <row r="365" spans="1:18" x14ac:dyDescent="0.25">
      <c r="A365" s="4">
        <v>6</v>
      </c>
      <c r="B365" s="4" t="s">
        <v>396</v>
      </c>
      <c r="C365" s="4" t="s">
        <v>46</v>
      </c>
      <c r="D365" s="4" t="s">
        <v>28</v>
      </c>
      <c r="E365" s="4">
        <v>2</v>
      </c>
      <c r="F365" s="4">
        <v>3.93</v>
      </c>
      <c r="G365" s="4">
        <v>570662</v>
      </c>
      <c r="H365" s="4">
        <v>767737</v>
      </c>
      <c r="I365" s="4">
        <v>0.74299999999999999</v>
      </c>
      <c r="J365" s="4" t="s">
        <v>34</v>
      </c>
      <c r="K365" s="4">
        <v>312</v>
      </c>
      <c r="L365" s="4">
        <v>378.1</v>
      </c>
      <c r="M365" s="4" t="s">
        <v>323</v>
      </c>
      <c r="N365" s="4">
        <v>21.2</v>
      </c>
      <c r="O365" s="4" t="s">
        <v>63</v>
      </c>
      <c r="P365" s="4">
        <v>0.99399999999999999</v>
      </c>
      <c r="Q365" s="4" t="s">
        <v>31</v>
      </c>
      <c r="R365" s="4">
        <v>395.11398746058165</v>
      </c>
    </row>
    <row r="366" spans="1:18" x14ac:dyDescent="0.25">
      <c r="A366" s="4">
        <v>7</v>
      </c>
      <c r="B366" s="4" t="s">
        <v>397</v>
      </c>
      <c r="C366" s="4" t="s">
        <v>49</v>
      </c>
      <c r="D366" s="4" t="s">
        <v>28</v>
      </c>
      <c r="E366" s="4">
        <v>2</v>
      </c>
      <c r="F366" s="4">
        <v>3.93</v>
      </c>
      <c r="G366" s="4">
        <v>1067089</v>
      </c>
      <c r="H366" s="4">
        <v>827544</v>
      </c>
      <c r="I366" s="4">
        <v>1.2889999999999999</v>
      </c>
      <c r="J366" s="4" t="s">
        <v>34</v>
      </c>
      <c r="K366" s="4">
        <v>625</v>
      </c>
      <c r="L366" s="4">
        <v>668.5</v>
      </c>
      <c r="M366" s="4" t="s">
        <v>323</v>
      </c>
      <c r="N366" s="4">
        <v>7</v>
      </c>
      <c r="O366" s="4" t="s">
        <v>31</v>
      </c>
      <c r="P366" s="4">
        <v>0.99399999999999999</v>
      </c>
      <c r="Q366" s="4" t="s">
        <v>31</v>
      </c>
      <c r="R366" s="4">
        <v>685.46693113955553</v>
      </c>
    </row>
    <row r="367" spans="1:18" x14ac:dyDescent="0.25">
      <c r="A367" s="4">
        <v>8</v>
      </c>
      <c r="B367" s="4" t="s">
        <v>398</v>
      </c>
      <c r="C367" s="4" t="s">
        <v>52</v>
      </c>
      <c r="D367" s="4" t="s">
        <v>28</v>
      </c>
      <c r="E367" s="4">
        <v>2</v>
      </c>
      <c r="F367" s="4">
        <v>3.93</v>
      </c>
      <c r="G367" s="4">
        <v>1994555</v>
      </c>
      <c r="H367" s="4">
        <v>825601</v>
      </c>
      <c r="I367" s="4">
        <v>2.4159999999999999</v>
      </c>
      <c r="J367" s="4" t="s">
        <v>34</v>
      </c>
      <c r="K367" s="4">
        <v>1250</v>
      </c>
      <c r="L367" s="4">
        <v>1267.5</v>
      </c>
      <c r="M367" s="4" t="s">
        <v>323</v>
      </c>
      <c r="N367" s="4">
        <v>1.4</v>
      </c>
      <c r="O367" s="4" t="s">
        <v>31</v>
      </c>
      <c r="P367" s="4">
        <v>0.99399999999999999</v>
      </c>
      <c r="Q367" s="4" t="s">
        <v>31</v>
      </c>
      <c r="R367" s="4">
        <v>1284.7851866820529</v>
      </c>
    </row>
    <row r="368" spans="1:18" x14ac:dyDescent="0.25">
      <c r="A368" s="4">
        <v>9</v>
      </c>
      <c r="B368" s="4" t="s">
        <v>399</v>
      </c>
      <c r="C368" s="4" t="s">
        <v>55</v>
      </c>
      <c r="D368" s="4" t="s">
        <v>28</v>
      </c>
      <c r="E368" s="4">
        <v>2</v>
      </c>
      <c r="F368" s="4">
        <v>3.93</v>
      </c>
      <c r="G368" s="4">
        <v>3135334</v>
      </c>
      <c r="H368" s="4">
        <v>697388</v>
      </c>
      <c r="I368" s="4">
        <v>4.4960000000000004</v>
      </c>
      <c r="J368" s="4" t="s">
        <v>34</v>
      </c>
      <c r="K368" s="4">
        <v>2500</v>
      </c>
      <c r="L368" s="4">
        <v>2373.6</v>
      </c>
      <c r="M368" s="4" t="s">
        <v>323</v>
      </c>
      <c r="N368" s="4">
        <v>-5.0999999999999996</v>
      </c>
      <c r="O368" s="4" t="s">
        <v>31</v>
      </c>
      <c r="P368" s="4">
        <v>0.99399999999999999</v>
      </c>
      <c r="Q368" s="4" t="s">
        <v>31</v>
      </c>
      <c r="R368" s="4">
        <v>2390.8916387924296</v>
      </c>
    </row>
    <row r="369" spans="1:18" x14ac:dyDescent="0.25">
      <c r="A369" s="4">
        <v>10</v>
      </c>
      <c r="B369" s="4" t="s">
        <v>400</v>
      </c>
      <c r="C369" s="4" t="s">
        <v>58</v>
      </c>
      <c r="D369" s="4" t="s">
        <v>28</v>
      </c>
      <c r="E369" s="4">
        <v>2</v>
      </c>
      <c r="F369" s="4">
        <v>3.93</v>
      </c>
      <c r="G369" s="4">
        <v>3643714</v>
      </c>
      <c r="H369" s="4">
        <v>624289</v>
      </c>
      <c r="I369" s="4">
        <v>5.8369999999999997</v>
      </c>
      <c r="J369" s="4" t="s">
        <v>34</v>
      </c>
      <c r="K369" s="4">
        <v>5000</v>
      </c>
      <c r="L369" s="4">
        <v>3086.6</v>
      </c>
      <c r="M369" s="4" t="s">
        <v>327</v>
      </c>
      <c r="N369" s="4">
        <v>-38.299999999999997</v>
      </c>
      <c r="O369" s="4" t="s">
        <v>63</v>
      </c>
      <c r="P369" s="4">
        <v>0.99399999999999999</v>
      </c>
      <c r="Q369" s="4" t="s">
        <v>31</v>
      </c>
      <c r="R369" s="4">
        <v>3104.0112312347446</v>
      </c>
    </row>
    <row r="370" spans="1:18" x14ac:dyDescent="0.25">
      <c r="A370" s="4">
        <v>11</v>
      </c>
      <c r="B370" s="4" t="s">
        <v>401</v>
      </c>
      <c r="C370" s="4" t="s">
        <v>61</v>
      </c>
      <c r="D370" s="4" t="s">
        <v>28</v>
      </c>
      <c r="E370" s="4">
        <v>2</v>
      </c>
      <c r="F370" s="4">
        <v>3.93</v>
      </c>
      <c r="G370" s="4">
        <v>6886131</v>
      </c>
      <c r="H370" s="4">
        <v>531897</v>
      </c>
      <c r="I370" s="4">
        <v>12.946</v>
      </c>
      <c r="J370" s="4" t="s">
        <v>34</v>
      </c>
      <c r="K370" s="4">
        <v>10000</v>
      </c>
      <c r="L370" s="4">
        <v>6867.4</v>
      </c>
      <c r="M370" s="4" t="s">
        <v>327</v>
      </c>
      <c r="N370" s="4">
        <v>-31.3</v>
      </c>
      <c r="O370" s="4" t="s">
        <v>63</v>
      </c>
      <c r="P370" s="4">
        <v>0.99399999999999999</v>
      </c>
      <c r="Q370" s="4" t="s">
        <v>31</v>
      </c>
      <c r="R370" s="4">
        <v>6884.449100490835</v>
      </c>
    </row>
    <row r="371" spans="1:18" x14ac:dyDescent="0.25">
      <c r="A371" s="4">
        <v>12</v>
      </c>
      <c r="B371" s="4" t="s">
        <v>402</v>
      </c>
      <c r="C371" s="4" t="s">
        <v>27</v>
      </c>
      <c r="D371" s="4" t="s">
        <v>28</v>
      </c>
      <c r="E371" s="4">
        <v>2</v>
      </c>
      <c r="F371" s="4">
        <v>3.93</v>
      </c>
      <c r="G371" s="4">
        <v>2224</v>
      </c>
      <c r="J371" s="4" t="s">
        <v>29</v>
      </c>
      <c r="M371" s="4" t="s">
        <v>323</v>
      </c>
      <c r="O371" s="4" t="s">
        <v>31</v>
      </c>
      <c r="P371" s="4">
        <v>0.99399999999999999</v>
      </c>
      <c r="Q371" s="4" t="s">
        <v>31</v>
      </c>
      <c r="R371" s="4">
        <v>0</v>
      </c>
    </row>
    <row r="372" spans="1:18" x14ac:dyDescent="0.25">
      <c r="A372" s="4">
        <v>13</v>
      </c>
      <c r="B372" s="4" t="s">
        <v>403</v>
      </c>
      <c r="C372" s="4" t="s">
        <v>27</v>
      </c>
      <c r="D372" s="4" t="s">
        <v>28</v>
      </c>
      <c r="E372" s="4">
        <v>2</v>
      </c>
      <c r="J372" s="4" t="s">
        <v>29</v>
      </c>
      <c r="O372" s="4" t="s">
        <v>31</v>
      </c>
      <c r="P372" s="4">
        <v>0.99399999999999999</v>
      </c>
      <c r="Q372" s="4" t="s">
        <v>31</v>
      </c>
      <c r="R372" s="4">
        <v>0</v>
      </c>
    </row>
    <row r="373" spans="1:18" x14ac:dyDescent="0.25">
      <c r="A373" s="4">
        <v>14</v>
      </c>
      <c r="B373" s="4" t="s">
        <v>404</v>
      </c>
      <c r="C373" s="4" t="s">
        <v>67</v>
      </c>
      <c r="D373" s="4" t="s">
        <v>28</v>
      </c>
      <c r="E373" s="4">
        <v>2</v>
      </c>
      <c r="F373" s="4">
        <v>3.93</v>
      </c>
      <c r="G373" s="4">
        <v>11219</v>
      </c>
      <c r="H373" s="4">
        <v>974078</v>
      </c>
      <c r="I373" s="4">
        <v>1.2E-2</v>
      </c>
      <c r="J373" s="4" t="s">
        <v>68</v>
      </c>
      <c r="M373" s="4" t="s">
        <v>336</v>
      </c>
      <c r="O373" s="4" t="s">
        <v>31</v>
      </c>
      <c r="P373" s="4">
        <v>0.99399999999999999</v>
      </c>
      <c r="Q373" s="4" t="s">
        <v>31</v>
      </c>
      <c r="R373" s="4">
        <v>6.3813833775598656</v>
      </c>
    </row>
    <row r="374" spans="1:18" x14ac:dyDescent="0.25">
      <c r="A374" s="4">
        <v>15</v>
      </c>
      <c r="B374" s="4" t="s">
        <v>405</v>
      </c>
      <c r="C374" s="4" t="s">
        <v>71</v>
      </c>
      <c r="D374" s="4" t="s">
        <v>28</v>
      </c>
      <c r="E374" s="4">
        <v>2</v>
      </c>
      <c r="F374" s="4">
        <v>3.93</v>
      </c>
      <c r="G374" s="4">
        <v>12397</v>
      </c>
      <c r="H374" s="4">
        <v>976891</v>
      </c>
      <c r="I374" s="4">
        <v>1.2999999999999999E-2</v>
      </c>
      <c r="J374" s="4" t="s">
        <v>68</v>
      </c>
      <c r="M374" s="4" t="s">
        <v>336</v>
      </c>
      <c r="O374" s="4" t="s">
        <v>31</v>
      </c>
      <c r="P374" s="4">
        <v>0.99399999999999999</v>
      </c>
      <c r="Q374" s="4" t="s">
        <v>31</v>
      </c>
      <c r="R374" s="4">
        <v>6.913165325689854</v>
      </c>
    </row>
    <row r="375" spans="1:18" x14ac:dyDescent="0.25">
      <c r="A375" s="4">
        <v>16</v>
      </c>
      <c r="B375" s="4" t="s">
        <v>406</v>
      </c>
      <c r="C375" s="4" t="s">
        <v>74</v>
      </c>
      <c r="D375" s="4" t="s">
        <v>28</v>
      </c>
      <c r="E375" s="4">
        <v>2</v>
      </c>
      <c r="F375" s="4">
        <v>3.93</v>
      </c>
      <c r="G375" s="4">
        <v>10678</v>
      </c>
      <c r="H375" s="4">
        <v>1105942</v>
      </c>
      <c r="I375" s="4">
        <v>0.01</v>
      </c>
      <c r="J375" s="4" t="s">
        <v>68</v>
      </c>
      <c r="M375" s="4" t="s">
        <v>336</v>
      </c>
      <c r="O375" s="4" t="s">
        <v>31</v>
      </c>
      <c r="P375" s="4">
        <v>0.99399999999999999</v>
      </c>
      <c r="Q375" s="4" t="s">
        <v>31</v>
      </c>
      <c r="R375" s="4">
        <v>5.317819481299888</v>
      </c>
    </row>
    <row r="376" spans="1:18" x14ac:dyDescent="0.25">
      <c r="A376" s="4">
        <v>17</v>
      </c>
      <c r="B376" s="4" t="s">
        <v>407</v>
      </c>
      <c r="C376" s="4" t="s">
        <v>77</v>
      </c>
      <c r="D376" s="4" t="s">
        <v>28</v>
      </c>
      <c r="E376" s="4">
        <v>2</v>
      </c>
      <c r="F376" s="4">
        <v>3.93</v>
      </c>
      <c r="G376" s="4">
        <v>13579</v>
      </c>
      <c r="H376" s="4">
        <v>1011454</v>
      </c>
      <c r="I376" s="4">
        <v>1.2999999999999999E-2</v>
      </c>
      <c r="J376" s="4" t="s">
        <v>68</v>
      </c>
      <c r="M376" s="4" t="s">
        <v>336</v>
      </c>
      <c r="O376" s="4" t="s">
        <v>31</v>
      </c>
      <c r="P376" s="4">
        <v>0.99399999999999999</v>
      </c>
      <c r="Q376" s="4" t="s">
        <v>31</v>
      </c>
      <c r="R376" s="4">
        <v>6.913165325689854</v>
      </c>
    </row>
    <row r="377" spans="1:18" x14ac:dyDescent="0.25">
      <c r="A377" s="4">
        <v>18</v>
      </c>
      <c r="B377" s="4" t="s">
        <v>408</v>
      </c>
      <c r="C377" s="4" t="s">
        <v>80</v>
      </c>
      <c r="D377" s="4" t="s">
        <v>28</v>
      </c>
      <c r="E377" s="4">
        <v>2</v>
      </c>
      <c r="F377" s="4">
        <v>3.93</v>
      </c>
      <c r="G377" s="4">
        <v>10606</v>
      </c>
      <c r="H377" s="4">
        <v>995627</v>
      </c>
      <c r="I377" s="4">
        <v>1.0999999999999999E-2</v>
      </c>
      <c r="J377" s="4" t="s">
        <v>68</v>
      </c>
      <c r="M377" s="4" t="s">
        <v>336</v>
      </c>
      <c r="O377" s="4" t="s">
        <v>31</v>
      </c>
      <c r="P377" s="4">
        <v>0.99399999999999999</v>
      </c>
      <c r="Q377" s="4" t="s">
        <v>31</v>
      </c>
      <c r="R377" s="4">
        <v>5.8496014294298764</v>
      </c>
    </row>
    <row r="378" spans="1:18" x14ac:dyDescent="0.25">
      <c r="A378" s="4">
        <v>19</v>
      </c>
      <c r="B378" s="4" t="s">
        <v>409</v>
      </c>
      <c r="C378" s="4" t="s">
        <v>83</v>
      </c>
      <c r="D378" s="4" t="s">
        <v>28</v>
      </c>
      <c r="E378" s="4">
        <v>2</v>
      </c>
      <c r="F378" s="4">
        <v>3.93</v>
      </c>
      <c r="G378" s="4">
        <v>12770</v>
      </c>
      <c r="H378" s="4">
        <v>973159</v>
      </c>
      <c r="I378" s="4">
        <v>1.2999999999999999E-2</v>
      </c>
      <c r="J378" s="4" t="s">
        <v>68</v>
      </c>
      <c r="M378" s="4" t="s">
        <v>336</v>
      </c>
      <c r="O378" s="4" t="s">
        <v>31</v>
      </c>
      <c r="P378" s="4">
        <v>0.99399999999999999</v>
      </c>
      <c r="Q378" s="4" t="s">
        <v>31</v>
      </c>
      <c r="R378" s="4">
        <v>6.913165325689854</v>
      </c>
    </row>
    <row r="379" spans="1:18" x14ac:dyDescent="0.25">
      <c r="A379" s="4">
        <v>20</v>
      </c>
      <c r="B379" s="4" t="s">
        <v>410</v>
      </c>
      <c r="C379" s="4" t="s">
        <v>86</v>
      </c>
      <c r="D379" s="4" t="s">
        <v>28</v>
      </c>
      <c r="E379" s="4">
        <v>2</v>
      </c>
      <c r="F379" s="4">
        <v>3.93</v>
      </c>
      <c r="G379" s="4">
        <v>28803</v>
      </c>
      <c r="H379" s="4">
        <v>1012799</v>
      </c>
      <c r="I379" s="4">
        <v>2.8000000000000001E-2</v>
      </c>
      <c r="J379" s="4" t="s">
        <v>68</v>
      </c>
      <c r="M379" s="4" t="s">
        <v>336</v>
      </c>
      <c r="O379" s="4" t="s">
        <v>31</v>
      </c>
      <c r="P379" s="4">
        <v>0.99399999999999999</v>
      </c>
      <c r="Q379" s="4" t="s">
        <v>31</v>
      </c>
      <c r="R379" s="4">
        <v>14.889894547639686</v>
      </c>
    </row>
    <row r="380" spans="1:18" x14ac:dyDescent="0.25">
      <c r="A380" s="4">
        <v>21</v>
      </c>
      <c r="B380" s="4" t="s">
        <v>411</v>
      </c>
      <c r="C380" s="4" t="s">
        <v>89</v>
      </c>
      <c r="D380" s="4" t="s">
        <v>28</v>
      </c>
      <c r="E380" s="4">
        <v>2</v>
      </c>
      <c r="F380" s="4">
        <v>3.93</v>
      </c>
      <c r="G380" s="4">
        <v>35338</v>
      </c>
      <c r="H380" s="4">
        <v>988697</v>
      </c>
      <c r="I380" s="4">
        <v>3.5999999999999997E-2</v>
      </c>
      <c r="J380" s="4" t="s">
        <v>68</v>
      </c>
      <c r="L380" s="4">
        <v>1.8</v>
      </c>
      <c r="M380" s="4" t="s">
        <v>345</v>
      </c>
      <c r="O380" s="4" t="s">
        <v>31</v>
      </c>
      <c r="P380" s="4">
        <v>0.99399999999999999</v>
      </c>
      <c r="Q380" s="4" t="s">
        <v>31</v>
      </c>
      <c r="R380" s="4">
        <v>19.144150132679595</v>
      </c>
    </row>
    <row r="381" spans="1:18" x14ac:dyDescent="0.25">
      <c r="A381" s="4">
        <v>22</v>
      </c>
      <c r="B381" s="4" t="s">
        <v>412</v>
      </c>
      <c r="C381" s="4" t="s">
        <v>92</v>
      </c>
      <c r="D381" s="4" t="s">
        <v>28</v>
      </c>
      <c r="E381" s="4">
        <v>2</v>
      </c>
      <c r="F381" s="4">
        <v>3.93</v>
      </c>
      <c r="G381" s="4">
        <v>32155</v>
      </c>
      <c r="H381" s="4">
        <v>1098870</v>
      </c>
      <c r="I381" s="4">
        <v>2.9000000000000001E-2</v>
      </c>
      <c r="J381" s="4" t="s">
        <v>68</v>
      </c>
      <c r="M381" s="4" t="s">
        <v>321</v>
      </c>
      <c r="O381" s="4" t="s">
        <v>31</v>
      </c>
      <c r="P381" s="4">
        <v>0.99399999999999999</v>
      </c>
      <c r="Q381" s="4" t="s">
        <v>31</v>
      </c>
      <c r="R381" s="4">
        <v>15.421676495769676</v>
      </c>
    </row>
    <row r="382" spans="1:18" x14ac:dyDescent="0.25">
      <c r="A382" s="4">
        <v>23</v>
      </c>
      <c r="B382" s="4" t="s">
        <v>413</v>
      </c>
      <c r="C382" s="4" t="s">
        <v>95</v>
      </c>
      <c r="D382" s="4" t="s">
        <v>28</v>
      </c>
      <c r="E382" s="4">
        <v>2</v>
      </c>
      <c r="F382" s="4">
        <v>3.93</v>
      </c>
      <c r="G382" s="4">
        <v>24577</v>
      </c>
      <c r="H382" s="4">
        <v>1002759</v>
      </c>
      <c r="I382" s="4">
        <v>2.5000000000000001E-2</v>
      </c>
      <c r="J382" s="4" t="s">
        <v>68</v>
      </c>
      <c r="M382" s="4" t="s">
        <v>321</v>
      </c>
      <c r="O382" s="4" t="s">
        <v>31</v>
      </c>
      <c r="P382" s="4">
        <v>0.99399999999999999</v>
      </c>
      <c r="Q382" s="4" t="s">
        <v>31</v>
      </c>
      <c r="R382" s="4">
        <v>13.29454870324972</v>
      </c>
    </row>
    <row r="383" spans="1:18" x14ac:dyDescent="0.25">
      <c r="A383" s="4">
        <v>24</v>
      </c>
      <c r="B383" s="4" t="s">
        <v>414</v>
      </c>
      <c r="C383" s="4" t="s">
        <v>98</v>
      </c>
      <c r="D383" s="4" t="s">
        <v>28</v>
      </c>
      <c r="E383" s="4">
        <v>2</v>
      </c>
      <c r="F383" s="4">
        <v>3.93</v>
      </c>
      <c r="G383" s="4">
        <v>18726</v>
      </c>
      <c r="H383" s="4">
        <v>997072</v>
      </c>
      <c r="I383" s="4">
        <v>1.9E-2</v>
      </c>
      <c r="J383" s="4" t="s">
        <v>68</v>
      </c>
      <c r="M383" s="4" t="s">
        <v>336</v>
      </c>
      <c r="O383" s="4" t="s">
        <v>31</v>
      </c>
      <c r="P383" s="4">
        <v>0.99399999999999999</v>
      </c>
      <c r="Q383" s="4" t="s">
        <v>31</v>
      </c>
      <c r="R383" s="4">
        <v>10.103857014469787</v>
      </c>
    </row>
    <row r="384" spans="1:18" x14ac:dyDescent="0.25">
      <c r="A384" s="4">
        <v>25</v>
      </c>
      <c r="B384" s="4" t="s">
        <v>415</v>
      </c>
      <c r="C384" s="4" t="s">
        <v>101</v>
      </c>
      <c r="D384" s="4" t="s">
        <v>28</v>
      </c>
      <c r="E384" s="4">
        <v>2</v>
      </c>
      <c r="F384" s="4">
        <v>3.93</v>
      </c>
      <c r="G384" s="4">
        <v>41132</v>
      </c>
      <c r="H384" s="4">
        <v>1059663</v>
      </c>
      <c r="I384" s="4">
        <v>3.9E-2</v>
      </c>
      <c r="J384" s="4" t="s">
        <v>68</v>
      </c>
      <c r="L384" s="4">
        <v>3.4</v>
      </c>
      <c r="M384" s="4" t="s">
        <v>345</v>
      </c>
      <c r="O384" s="4" t="s">
        <v>31</v>
      </c>
      <c r="P384" s="4">
        <v>0.99399999999999999</v>
      </c>
      <c r="Q384" s="4" t="s">
        <v>31</v>
      </c>
      <c r="R384" s="4">
        <v>20.739495977069563</v>
      </c>
    </row>
    <row r="385" spans="1:18" x14ac:dyDescent="0.25">
      <c r="A385" s="4">
        <v>26</v>
      </c>
      <c r="B385" s="4" t="s">
        <v>416</v>
      </c>
      <c r="C385" s="4" t="s">
        <v>104</v>
      </c>
      <c r="D385" s="4" t="s">
        <v>28</v>
      </c>
      <c r="E385" s="4">
        <v>2</v>
      </c>
      <c r="F385" s="4">
        <v>3.93</v>
      </c>
      <c r="G385" s="4">
        <v>13962</v>
      </c>
      <c r="H385" s="4">
        <v>940535</v>
      </c>
      <c r="I385" s="4">
        <v>1.4999999999999999E-2</v>
      </c>
      <c r="J385" s="4" t="s">
        <v>68</v>
      </c>
      <c r="M385" s="4" t="s">
        <v>336</v>
      </c>
      <c r="O385" s="4" t="s">
        <v>31</v>
      </c>
      <c r="P385" s="4">
        <v>0.99399999999999999</v>
      </c>
      <c r="Q385" s="4" t="s">
        <v>31</v>
      </c>
      <c r="R385" s="4">
        <v>7.9767292219498316</v>
      </c>
    </row>
    <row r="386" spans="1:18" x14ac:dyDescent="0.25">
      <c r="A386" s="4">
        <v>27</v>
      </c>
      <c r="B386" s="4" t="s">
        <v>417</v>
      </c>
      <c r="C386" s="4" t="s">
        <v>107</v>
      </c>
      <c r="D386" s="4" t="s">
        <v>28</v>
      </c>
      <c r="E386" s="4">
        <v>2</v>
      </c>
      <c r="F386" s="4">
        <v>3.93</v>
      </c>
      <c r="G386" s="4">
        <v>21882</v>
      </c>
      <c r="H386" s="4">
        <v>924324</v>
      </c>
      <c r="I386" s="4">
        <v>2.4E-2</v>
      </c>
      <c r="J386" s="4" t="s">
        <v>68</v>
      </c>
      <c r="M386" s="4" t="s">
        <v>336</v>
      </c>
      <c r="O386" s="4" t="s">
        <v>31</v>
      </c>
      <c r="P386" s="4">
        <v>0.99399999999999999</v>
      </c>
      <c r="Q386" s="4" t="s">
        <v>31</v>
      </c>
      <c r="R386" s="4">
        <v>12.762766755119731</v>
      </c>
    </row>
    <row r="387" spans="1:18" x14ac:dyDescent="0.25">
      <c r="A387" s="4">
        <v>28</v>
      </c>
      <c r="B387" s="4" t="s">
        <v>418</v>
      </c>
      <c r="C387" s="4" t="s">
        <v>110</v>
      </c>
      <c r="D387" s="4" t="s">
        <v>28</v>
      </c>
      <c r="E387" s="4">
        <v>2</v>
      </c>
      <c r="F387" s="4">
        <v>3.93</v>
      </c>
      <c r="G387" s="4">
        <v>16804</v>
      </c>
      <c r="H387" s="4">
        <v>991089</v>
      </c>
      <c r="I387" s="4">
        <v>1.7000000000000001E-2</v>
      </c>
      <c r="J387" s="4" t="s">
        <v>68</v>
      </c>
      <c r="M387" s="4" t="s">
        <v>336</v>
      </c>
      <c r="O387" s="4" t="s">
        <v>31</v>
      </c>
      <c r="P387" s="4">
        <v>0.99399999999999999</v>
      </c>
      <c r="Q387" s="4" t="s">
        <v>31</v>
      </c>
      <c r="R387" s="4">
        <v>9.0402931182098101</v>
      </c>
    </row>
    <row r="388" spans="1:18" x14ac:dyDescent="0.25">
      <c r="A388" s="4">
        <v>29</v>
      </c>
      <c r="B388" s="4" t="s">
        <v>419</v>
      </c>
      <c r="C388" s="4" t="s">
        <v>113</v>
      </c>
      <c r="D388" s="4" t="s">
        <v>28</v>
      </c>
      <c r="E388" s="4">
        <v>2</v>
      </c>
      <c r="F388" s="4">
        <v>3.93</v>
      </c>
      <c r="G388" s="4">
        <v>21392</v>
      </c>
      <c r="H388" s="4">
        <v>1013297</v>
      </c>
      <c r="I388" s="4">
        <v>2.1000000000000001E-2</v>
      </c>
      <c r="J388" s="4" t="s">
        <v>68</v>
      </c>
      <c r="M388" s="4" t="s">
        <v>336</v>
      </c>
      <c r="O388" s="4" t="s">
        <v>31</v>
      </c>
      <c r="P388" s="4">
        <v>0.99399999999999999</v>
      </c>
      <c r="Q388" s="4" t="s">
        <v>31</v>
      </c>
      <c r="R388" s="4">
        <v>11.167420910729765</v>
      </c>
    </row>
    <row r="389" spans="1:18" x14ac:dyDescent="0.25">
      <c r="A389" s="4">
        <v>30</v>
      </c>
      <c r="B389" s="4" t="s">
        <v>420</v>
      </c>
      <c r="C389" s="4" t="s">
        <v>116</v>
      </c>
      <c r="D389" s="4" t="s">
        <v>28</v>
      </c>
      <c r="E389" s="4">
        <v>2</v>
      </c>
      <c r="F389" s="4">
        <v>3.93</v>
      </c>
      <c r="G389" s="4">
        <v>22926</v>
      </c>
      <c r="H389" s="4">
        <v>1041290</v>
      </c>
      <c r="I389" s="4">
        <v>2.1999999999999999E-2</v>
      </c>
      <c r="J389" s="4" t="s">
        <v>68</v>
      </c>
      <c r="M389" s="4" t="s">
        <v>336</v>
      </c>
      <c r="O389" s="4" t="s">
        <v>31</v>
      </c>
      <c r="P389" s="4">
        <v>0.99399999999999999</v>
      </c>
      <c r="Q389" s="4" t="s">
        <v>31</v>
      </c>
      <c r="R389" s="4">
        <v>11.699202858859753</v>
      </c>
    </row>
    <row r="390" spans="1:18" x14ac:dyDescent="0.25">
      <c r="A390" s="4">
        <v>31</v>
      </c>
      <c r="B390" s="4" t="s">
        <v>421</v>
      </c>
      <c r="C390" s="4" t="s">
        <v>119</v>
      </c>
      <c r="D390" s="4" t="s">
        <v>28</v>
      </c>
      <c r="E390" s="4">
        <v>2</v>
      </c>
      <c r="F390" s="4">
        <v>3.93</v>
      </c>
      <c r="G390" s="4">
        <v>23958</v>
      </c>
      <c r="H390" s="4">
        <v>1041850</v>
      </c>
      <c r="I390" s="4">
        <v>2.3E-2</v>
      </c>
      <c r="J390" s="4" t="s">
        <v>68</v>
      </c>
      <c r="M390" s="4" t="s">
        <v>336</v>
      </c>
      <c r="O390" s="4" t="s">
        <v>31</v>
      </c>
      <c r="P390" s="4">
        <v>0.99399999999999999</v>
      </c>
      <c r="Q390" s="4" t="s">
        <v>31</v>
      </c>
      <c r="R390" s="4">
        <v>12.230984806989742</v>
      </c>
    </row>
    <row r="391" spans="1:18" x14ac:dyDescent="0.25">
      <c r="A391" s="4">
        <v>32</v>
      </c>
      <c r="B391" s="4" t="s">
        <v>422</v>
      </c>
      <c r="C391" s="4" t="s">
        <v>27</v>
      </c>
      <c r="D391" s="4" t="s">
        <v>28</v>
      </c>
      <c r="E391" s="4">
        <v>2</v>
      </c>
      <c r="J391" s="4" t="s">
        <v>29</v>
      </c>
      <c r="O391" s="4" t="s">
        <v>31</v>
      </c>
      <c r="P391" s="4">
        <v>0.99399999999999999</v>
      </c>
      <c r="Q391" s="4" t="s">
        <v>31</v>
      </c>
      <c r="R391" s="4">
        <v>0</v>
      </c>
    </row>
    <row r="392" spans="1:18" x14ac:dyDescent="0.25">
      <c r="A392" s="4">
        <v>33</v>
      </c>
      <c r="B392" s="4" t="s">
        <v>423</v>
      </c>
      <c r="C392" s="4" t="s">
        <v>27</v>
      </c>
      <c r="D392" s="4" t="s">
        <v>28</v>
      </c>
      <c r="E392" s="4">
        <v>2</v>
      </c>
      <c r="J392" s="4" t="s">
        <v>29</v>
      </c>
      <c r="O392" s="4" t="s">
        <v>31</v>
      </c>
      <c r="P392" s="4">
        <v>0.99399999999999999</v>
      </c>
      <c r="Q392" s="4" t="s">
        <v>31</v>
      </c>
      <c r="R392" s="4">
        <v>0</v>
      </c>
    </row>
    <row r="395" spans="1:18" x14ac:dyDescent="0.25">
      <c r="A395" s="7" t="s">
        <v>123</v>
      </c>
    </row>
    <row r="396" spans="1:18" x14ac:dyDescent="0.25">
      <c r="A396" s="4" t="s">
        <v>9</v>
      </c>
      <c r="B396" s="4">
        <v>1.8531999999999999E-3</v>
      </c>
    </row>
    <row r="397" spans="1:18" x14ac:dyDescent="0.25">
      <c r="B397" s="4" t="s">
        <v>10</v>
      </c>
      <c r="C397" s="4" t="s">
        <v>11</v>
      </c>
      <c r="D397" s="4" t="s">
        <v>12</v>
      </c>
      <c r="E397" s="4" t="s">
        <v>315</v>
      </c>
      <c r="F397" s="4" t="s">
        <v>13</v>
      </c>
      <c r="G397" s="4" t="s">
        <v>14</v>
      </c>
      <c r="H397" s="4" t="s">
        <v>15</v>
      </c>
      <c r="I397" s="4" t="s">
        <v>16</v>
      </c>
      <c r="J397" s="4" t="s">
        <v>17</v>
      </c>
      <c r="K397" s="4" t="s">
        <v>18</v>
      </c>
      <c r="L397" s="4" t="s">
        <v>19</v>
      </c>
      <c r="M397" s="4" t="s">
        <v>316</v>
      </c>
      <c r="N397" s="4" t="s">
        <v>23</v>
      </c>
      <c r="O397" s="4" t="s">
        <v>24</v>
      </c>
      <c r="P397" s="4" t="s">
        <v>317</v>
      </c>
      <c r="Q397" s="4" t="s">
        <v>318</v>
      </c>
      <c r="R397" s="4" t="s">
        <v>124</v>
      </c>
    </row>
    <row r="398" spans="1:18" x14ac:dyDescent="0.25">
      <c r="A398" s="4">
        <v>1</v>
      </c>
      <c r="B398" s="4" t="s">
        <v>391</v>
      </c>
      <c r="C398" s="4" t="s">
        <v>27</v>
      </c>
      <c r="D398" s="4" t="s">
        <v>125</v>
      </c>
      <c r="E398" s="4">
        <v>2</v>
      </c>
      <c r="J398" s="4" t="s">
        <v>29</v>
      </c>
      <c r="O398" s="4" t="s">
        <v>31</v>
      </c>
      <c r="P398" s="4">
        <v>0.99199999999999999</v>
      </c>
      <c r="Q398" s="4" t="s">
        <v>31</v>
      </c>
      <c r="R398" s="4">
        <v>0</v>
      </c>
    </row>
    <row r="399" spans="1:18" x14ac:dyDescent="0.25">
      <c r="A399" s="4">
        <v>2</v>
      </c>
      <c r="B399" s="4" t="s">
        <v>392</v>
      </c>
      <c r="C399" s="4" t="s">
        <v>33</v>
      </c>
      <c r="D399" s="4" t="s">
        <v>125</v>
      </c>
      <c r="E399" s="4">
        <v>2</v>
      </c>
      <c r="F399" s="4">
        <v>4.46</v>
      </c>
      <c r="G399" s="4">
        <v>3145</v>
      </c>
      <c r="H399" s="4">
        <v>35845</v>
      </c>
      <c r="I399" s="4">
        <v>8.7999999999999995E-2</v>
      </c>
      <c r="J399" s="4" t="s">
        <v>34</v>
      </c>
      <c r="K399" s="4">
        <v>0</v>
      </c>
      <c r="M399" s="4" t="s">
        <v>321</v>
      </c>
      <c r="O399" s="4" t="s">
        <v>31</v>
      </c>
      <c r="P399" s="4">
        <v>0.99199999999999999</v>
      </c>
      <c r="Q399" s="4" t="s">
        <v>31</v>
      </c>
      <c r="R399" s="4">
        <v>47.485430606518456</v>
      </c>
    </row>
    <row r="400" spans="1:18" x14ac:dyDescent="0.25">
      <c r="A400" s="4">
        <v>3</v>
      </c>
      <c r="B400" s="4" t="s">
        <v>393</v>
      </c>
      <c r="C400" s="4" t="s">
        <v>37</v>
      </c>
      <c r="D400" s="4" t="s">
        <v>125</v>
      </c>
      <c r="E400" s="4">
        <v>2</v>
      </c>
      <c r="F400" s="4">
        <v>4.46</v>
      </c>
      <c r="G400" s="4">
        <v>10777</v>
      </c>
      <c r="H400" s="4">
        <v>41893</v>
      </c>
      <c r="I400" s="4">
        <v>0.25700000000000001</v>
      </c>
      <c r="J400" s="4" t="s">
        <v>34</v>
      </c>
      <c r="K400" s="4">
        <v>78</v>
      </c>
      <c r="L400" s="4">
        <v>83.4</v>
      </c>
      <c r="M400" s="4" t="s">
        <v>323</v>
      </c>
      <c r="N400" s="4">
        <v>6.9</v>
      </c>
      <c r="O400" s="4" t="s">
        <v>31</v>
      </c>
      <c r="P400" s="4">
        <v>0.99199999999999999</v>
      </c>
      <c r="Q400" s="4" t="s">
        <v>31</v>
      </c>
      <c r="R400" s="4">
        <v>138.67904165767322</v>
      </c>
    </row>
    <row r="401" spans="1:18" x14ac:dyDescent="0.25">
      <c r="A401" s="4">
        <v>4</v>
      </c>
      <c r="B401" s="4" t="s">
        <v>394</v>
      </c>
      <c r="C401" s="4" t="s">
        <v>40</v>
      </c>
      <c r="D401" s="4" t="s">
        <v>125</v>
      </c>
      <c r="E401" s="4">
        <v>2</v>
      </c>
      <c r="F401" s="4">
        <v>4.46</v>
      </c>
      <c r="G401" s="4">
        <v>17254</v>
      </c>
      <c r="H401" s="4">
        <v>40502</v>
      </c>
      <c r="I401" s="4">
        <v>0.42599999999999999</v>
      </c>
      <c r="J401" s="4" t="s">
        <v>34</v>
      </c>
      <c r="K401" s="4">
        <v>156</v>
      </c>
      <c r="L401" s="4">
        <v>174.5</v>
      </c>
      <c r="M401" s="4" t="s">
        <v>323</v>
      </c>
      <c r="N401" s="4">
        <v>11.8</v>
      </c>
      <c r="O401" s="4" t="s">
        <v>31</v>
      </c>
      <c r="P401" s="4">
        <v>0.99199999999999999</v>
      </c>
      <c r="Q401" s="4" t="s">
        <v>31</v>
      </c>
      <c r="R401" s="4">
        <v>229.87265270882799</v>
      </c>
    </row>
    <row r="402" spans="1:18" x14ac:dyDescent="0.25">
      <c r="A402" s="4">
        <v>5</v>
      </c>
      <c r="B402" s="4" t="s">
        <v>395</v>
      </c>
      <c r="C402" s="4" t="s">
        <v>43</v>
      </c>
      <c r="D402" s="4" t="s">
        <v>125</v>
      </c>
      <c r="E402" s="4">
        <v>2</v>
      </c>
      <c r="F402" s="4">
        <v>4.46</v>
      </c>
      <c r="G402" s="4">
        <v>27806</v>
      </c>
      <c r="H402" s="4">
        <v>39761</v>
      </c>
      <c r="I402" s="4">
        <v>0.69899999999999995</v>
      </c>
      <c r="J402" s="4" t="s">
        <v>34</v>
      </c>
      <c r="K402" s="4">
        <v>312</v>
      </c>
      <c r="L402" s="4">
        <v>321.89999999999998</v>
      </c>
      <c r="M402" s="4" t="s">
        <v>323</v>
      </c>
      <c r="N402" s="4">
        <v>3.2</v>
      </c>
      <c r="O402" s="4" t="s">
        <v>31</v>
      </c>
      <c r="P402" s="4">
        <v>0.99199999999999999</v>
      </c>
      <c r="Q402" s="4" t="s">
        <v>31</v>
      </c>
      <c r="R402" s="4">
        <v>377.1854090222318</v>
      </c>
    </row>
    <row r="403" spans="1:18" x14ac:dyDescent="0.25">
      <c r="A403" s="4">
        <v>6</v>
      </c>
      <c r="B403" s="4" t="s">
        <v>396</v>
      </c>
      <c r="C403" s="4" t="s">
        <v>46</v>
      </c>
      <c r="D403" s="4" t="s">
        <v>125</v>
      </c>
      <c r="E403" s="4">
        <v>2</v>
      </c>
      <c r="F403" s="4">
        <v>4.46</v>
      </c>
      <c r="G403" s="4">
        <v>50946</v>
      </c>
      <c r="H403" s="4">
        <v>36861</v>
      </c>
      <c r="I403" s="4">
        <v>1.3819999999999999</v>
      </c>
      <c r="J403" s="4" t="s">
        <v>34</v>
      </c>
      <c r="K403" s="4">
        <v>625</v>
      </c>
      <c r="L403" s="4">
        <v>690.4</v>
      </c>
      <c r="M403" s="4" t="s">
        <v>323</v>
      </c>
      <c r="N403" s="4">
        <v>10.5</v>
      </c>
      <c r="O403" s="4" t="s">
        <v>31</v>
      </c>
      <c r="P403" s="4">
        <v>0.99199999999999999</v>
      </c>
      <c r="Q403" s="4" t="s">
        <v>31</v>
      </c>
      <c r="R403" s="4">
        <v>745.73710338873298</v>
      </c>
    </row>
    <row r="404" spans="1:18" x14ac:dyDescent="0.25">
      <c r="A404" s="4">
        <v>7</v>
      </c>
      <c r="B404" s="4" t="s">
        <v>397</v>
      </c>
      <c r="C404" s="4" t="s">
        <v>49</v>
      </c>
      <c r="D404" s="4" t="s">
        <v>125</v>
      </c>
      <c r="E404" s="4">
        <v>2</v>
      </c>
      <c r="F404" s="4">
        <v>4.46</v>
      </c>
      <c r="G404" s="4">
        <v>91091</v>
      </c>
      <c r="H404" s="4">
        <v>40020</v>
      </c>
      <c r="I404" s="4">
        <v>2.2759999999999998</v>
      </c>
      <c r="J404" s="4" t="s">
        <v>34</v>
      </c>
      <c r="K404" s="4">
        <v>1250</v>
      </c>
      <c r="L404" s="4">
        <v>1172.8</v>
      </c>
      <c r="M404" s="4" t="s">
        <v>323</v>
      </c>
      <c r="N404" s="4">
        <v>-6.2</v>
      </c>
      <c r="O404" s="4" t="s">
        <v>31</v>
      </c>
      <c r="P404" s="4">
        <v>0.99199999999999999</v>
      </c>
      <c r="Q404" s="4" t="s">
        <v>31</v>
      </c>
      <c r="R404" s="4">
        <v>1228.1459097776817</v>
      </c>
    </row>
    <row r="405" spans="1:18" x14ac:dyDescent="0.25">
      <c r="A405" s="4">
        <v>8</v>
      </c>
      <c r="B405" s="4" t="s">
        <v>398</v>
      </c>
      <c r="C405" s="4" t="s">
        <v>52</v>
      </c>
      <c r="D405" s="4" t="s">
        <v>125</v>
      </c>
      <c r="E405" s="4">
        <v>2</v>
      </c>
      <c r="F405" s="4">
        <v>4.46</v>
      </c>
      <c r="G405" s="4">
        <v>165092</v>
      </c>
      <c r="H405" s="4">
        <v>41536</v>
      </c>
      <c r="I405" s="4">
        <v>3.9750000000000001</v>
      </c>
      <c r="J405" s="4" t="s">
        <v>34</v>
      </c>
      <c r="K405" s="4">
        <v>2500</v>
      </c>
      <c r="L405" s="4">
        <v>2089.3000000000002</v>
      </c>
      <c r="M405" s="4" t="s">
        <v>327</v>
      </c>
      <c r="N405" s="4">
        <v>-16.399999999999999</v>
      </c>
      <c r="O405" s="4" t="s">
        <v>63</v>
      </c>
      <c r="P405" s="4">
        <v>0.99199999999999999</v>
      </c>
      <c r="Q405" s="4" t="s">
        <v>31</v>
      </c>
      <c r="R405" s="4">
        <v>2144.9384847830779</v>
      </c>
    </row>
    <row r="406" spans="1:18" x14ac:dyDescent="0.25">
      <c r="A406" s="4">
        <v>9</v>
      </c>
      <c r="B406" s="4" t="s">
        <v>399</v>
      </c>
      <c r="C406" s="4" t="s">
        <v>55</v>
      </c>
      <c r="D406" s="4" t="s">
        <v>125</v>
      </c>
      <c r="E406" s="4">
        <v>2</v>
      </c>
      <c r="F406" s="4">
        <v>4.46</v>
      </c>
      <c r="G406" s="4">
        <v>253797</v>
      </c>
      <c r="H406" s="4">
        <v>35983</v>
      </c>
      <c r="I406" s="4">
        <v>7.0529999999999999</v>
      </c>
      <c r="J406" s="4" t="s">
        <v>34</v>
      </c>
      <c r="K406" s="4">
        <v>5000</v>
      </c>
      <c r="L406" s="4">
        <v>3750.5</v>
      </c>
      <c r="M406" s="4" t="s">
        <v>327</v>
      </c>
      <c r="N406" s="4">
        <v>-25</v>
      </c>
      <c r="O406" s="4" t="s">
        <v>63</v>
      </c>
      <c r="P406" s="4">
        <v>0.99199999999999999</v>
      </c>
      <c r="Q406" s="4" t="s">
        <v>31</v>
      </c>
      <c r="R406" s="4">
        <v>3805.8493416792576</v>
      </c>
    </row>
    <row r="407" spans="1:18" x14ac:dyDescent="0.25">
      <c r="A407" s="4">
        <v>10</v>
      </c>
      <c r="B407" s="4" t="s">
        <v>400</v>
      </c>
      <c r="C407" s="4" t="s">
        <v>58</v>
      </c>
      <c r="D407" s="4" t="s">
        <v>125</v>
      </c>
      <c r="E407" s="4">
        <v>2</v>
      </c>
      <c r="F407" s="4">
        <v>4.46</v>
      </c>
      <c r="G407" s="4">
        <v>293017</v>
      </c>
      <c r="H407" s="4">
        <v>33823</v>
      </c>
      <c r="I407" s="4">
        <v>8.6630000000000003</v>
      </c>
      <c r="J407" s="4" t="s">
        <v>34</v>
      </c>
      <c r="K407" s="4">
        <v>10000</v>
      </c>
      <c r="L407" s="4">
        <v>4619.3999999999996</v>
      </c>
      <c r="M407" s="4" t="s">
        <v>327</v>
      </c>
      <c r="N407" s="4">
        <v>-53.8</v>
      </c>
      <c r="O407" s="4" t="s">
        <v>63</v>
      </c>
      <c r="P407" s="4">
        <v>0.99199999999999999</v>
      </c>
      <c r="Q407" s="4" t="s">
        <v>31</v>
      </c>
      <c r="R407" s="4">
        <v>4674.6168789121521</v>
      </c>
    </row>
    <row r="408" spans="1:18" x14ac:dyDescent="0.25">
      <c r="A408" s="4">
        <v>11</v>
      </c>
      <c r="B408" s="4" t="s">
        <v>401</v>
      </c>
      <c r="C408" s="4" t="s">
        <v>61</v>
      </c>
      <c r="D408" s="4" t="s">
        <v>125</v>
      </c>
      <c r="E408" s="4">
        <v>2</v>
      </c>
      <c r="F408" s="4">
        <v>4.46</v>
      </c>
      <c r="G408" s="4">
        <v>550512</v>
      </c>
      <c r="H408" s="4">
        <v>27996</v>
      </c>
      <c r="I408" s="4">
        <v>19.664000000000001</v>
      </c>
      <c r="J408" s="4" t="s">
        <v>34</v>
      </c>
      <c r="K408" s="4">
        <v>20000</v>
      </c>
      <c r="L408" s="4">
        <v>10555.6</v>
      </c>
      <c r="M408" s="4" t="s">
        <v>327</v>
      </c>
      <c r="N408" s="4">
        <v>-47.2</v>
      </c>
      <c r="O408" s="4" t="s">
        <v>63</v>
      </c>
      <c r="P408" s="4">
        <v>0.99199999999999999</v>
      </c>
      <c r="Q408" s="4" t="s">
        <v>31</v>
      </c>
      <c r="R408" s="4">
        <v>10610.835311892943</v>
      </c>
    </row>
    <row r="409" spans="1:18" x14ac:dyDescent="0.25">
      <c r="A409" s="4">
        <v>12</v>
      </c>
      <c r="B409" s="4" t="s">
        <v>402</v>
      </c>
      <c r="C409" s="4" t="s">
        <v>27</v>
      </c>
      <c r="D409" s="4" t="s">
        <v>125</v>
      </c>
      <c r="E409" s="4">
        <v>2</v>
      </c>
      <c r="F409" s="4">
        <v>4.46</v>
      </c>
      <c r="G409" s="4">
        <v>1028</v>
      </c>
      <c r="J409" s="4" t="s">
        <v>29</v>
      </c>
      <c r="M409" s="4" t="s">
        <v>323</v>
      </c>
      <c r="O409" s="4" t="s">
        <v>31</v>
      </c>
      <c r="P409" s="4">
        <v>0.99199999999999999</v>
      </c>
      <c r="Q409" s="4" t="s">
        <v>31</v>
      </c>
      <c r="R409" s="4">
        <v>0</v>
      </c>
    </row>
    <row r="410" spans="1:18" x14ac:dyDescent="0.25">
      <c r="A410" s="4">
        <v>13</v>
      </c>
      <c r="B410" s="4" t="s">
        <v>403</v>
      </c>
      <c r="C410" s="4" t="s">
        <v>27</v>
      </c>
      <c r="D410" s="4" t="s">
        <v>125</v>
      </c>
      <c r="E410" s="4">
        <v>2</v>
      </c>
      <c r="J410" s="4" t="s">
        <v>29</v>
      </c>
      <c r="O410" s="4" t="s">
        <v>31</v>
      </c>
      <c r="P410" s="4">
        <v>0.99199999999999999</v>
      </c>
      <c r="Q410" s="4" t="s">
        <v>31</v>
      </c>
      <c r="R410" s="4">
        <v>0</v>
      </c>
    </row>
    <row r="411" spans="1:18" x14ac:dyDescent="0.25">
      <c r="A411" s="4">
        <v>14</v>
      </c>
      <c r="B411" s="4" t="s">
        <v>404</v>
      </c>
      <c r="C411" s="4" t="s">
        <v>67</v>
      </c>
      <c r="D411" s="4" t="s">
        <v>125</v>
      </c>
      <c r="E411" s="4">
        <v>2</v>
      </c>
      <c r="F411" s="4">
        <v>4.46</v>
      </c>
      <c r="G411" s="4">
        <v>3823</v>
      </c>
      <c r="H411" s="4">
        <v>49565</v>
      </c>
      <c r="I411" s="4">
        <v>7.6999999999999999E-2</v>
      </c>
      <c r="J411" s="4" t="s">
        <v>68</v>
      </c>
      <c r="M411" s="4" t="s">
        <v>321</v>
      </c>
      <c r="O411" s="4" t="s">
        <v>31</v>
      </c>
      <c r="P411" s="4">
        <v>0.99199999999999999</v>
      </c>
      <c r="Q411" s="4" t="s">
        <v>31</v>
      </c>
      <c r="R411" s="4">
        <v>41.549751780703652</v>
      </c>
    </row>
    <row r="412" spans="1:18" x14ac:dyDescent="0.25">
      <c r="A412" s="4">
        <v>15</v>
      </c>
      <c r="B412" s="4" t="s">
        <v>405</v>
      </c>
      <c r="C412" s="4" t="s">
        <v>71</v>
      </c>
      <c r="D412" s="4" t="s">
        <v>125</v>
      </c>
      <c r="E412" s="4">
        <v>2</v>
      </c>
      <c r="F412" s="4">
        <v>4.46</v>
      </c>
      <c r="G412" s="4">
        <v>4253</v>
      </c>
      <c r="H412" s="4">
        <v>49325</v>
      </c>
      <c r="I412" s="4">
        <v>8.5999999999999993E-2</v>
      </c>
      <c r="J412" s="4" t="s">
        <v>68</v>
      </c>
      <c r="M412" s="4" t="s">
        <v>321</v>
      </c>
      <c r="O412" s="4" t="s">
        <v>31</v>
      </c>
      <c r="P412" s="4">
        <v>0.99199999999999999</v>
      </c>
      <c r="Q412" s="4" t="s">
        <v>31</v>
      </c>
      <c r="R412" s="4">
        <v>46.406216274552122</v>
      </c>
    </row>
    <row r="413" spans="1:18" x14ac:dyDescent="0.25">
      <c r="A413" s="4">
        <v>16</v>
      </c>
      <c r="B413" s="4" t="s">
        <v>406</v>
      </c>
      <c r="C413" s="4" t="s">
        <v>74</v>
      </c>
      <c r="D413" s="4" t="s">
        <v>125</v>
      </c>
      <c r="E413" s="4">
        <v>2</v>
      </c>
      <c r="F413" s="4">
        <v>4.46</v>
      </c>
      <c r="G413" s="4">
        <v>4195</v>
      </c>
      <c r="H413" s="4">
        <v>52120</v>
      </c>
      <c r="I413" s="4">
        <v>0.08</v>
      </c>
      <c r="J413" s="4" t="s">
        <v>68</v>
      </c>
      <c r="M413" s="4" t="s">
        <v>321</v>
      </c>
      <c r="O413" s="4" t="s">
        <v>31</v>
      </c>
      <c r="P413" s="4">
        <v>0.99199999999999999</v>
      </c>
      <c r="Q413" s="4" t="s">
        <v>31</v>
      </c>
      <c r="R413" s="4">
        <v>43.168573278653142</v>
      </c>
    </row>
    <row r="414" spans="1:18" x14ac:dyDescent="0.25">
      <c r="A414" s="4">
        <v>17</v>
      </c>
      <c r="B414" s="4" t="s">
        <v>407</v>
      </c>
      <c r="C414" s="4" t="s">
        <v>77</v>
      </c>
      <c r="D414" s="4" t="s">
        <v>125</v>
      </c>
      <c r="E414" s="4">
        <v>2</v>
      </c>
      <c r="F414" s="4">
        <v>4.46</v>
      </c>
      <c r="G414" s="4">
        <v>4502</v>
      </c>
      <c r="H414" s="4">
        <v>47290</v>
      </c>
      <c r="I414" s="4">
        <v>9.5000000000000001E-2</v>
      </c>
      <c r="J414" s="4" t="s">
        <v>68</v>
      </c>
      <c r="M414" s="4" t="s">
        <v>321</v>
      </c>
      <c r="O414" s="4" t="s">
        <v>31</v>
      </c>
      <c r="P414" s="4">
        <v>0.99199999999999999</v>
      </c>
      <c r="Q414" s="4" t="s">
        <v>31</v>
      </c>
      <c r="R414" s="4">
        <v>51.262680768400607</v>
      </c>
    </row>
    <row r="415" spans="1:18" x14ac:dyDescent="0.25">
      <c r="A415" s="4">
        <v>18</v>
      </c>
      <c r="B415" s="4" t="s">
        <v>408</v>
      </c>
      <c r="C415" s="4" t="s">
        <v>80</v>
      </c>
      <c r="D415" s="4" t="s">
        <v>125</v>
      </c>
      <c r="E415" s="4">
        <v>2</v>
      </c>
      <c r="F415" s="4">
        <v>4.46</v>
      </c>
      <c r="G415" s="4">
        <v>4257</v>
      </c>
      <c r="H415" s="4">
        <v>45795</v>
      </c>
      <c r="I415" s="4">
        <v>9.2999999999999999E-2</v>
      </c>
      <c r="J415" s="4" t="s">
        <v>68</v>
      </c>
      <c r="M415" s="4" t="s">
        <v>321</v>
      </c>
      <c r="O415" s="4" t="s">
        <v>31</v>
      </c>
      <c r="P415" s="4">
        <v>0.99199999999999999</v>
      </c>
      <c r="Q415" s="4" t="s">
        <v>31</v>
      </c>
      <c r="R415" s="4">
        <v>50.18346643643428</v>
      </c>
    </row>
    <row r="416" spans="1:18" x14ac:dyDescent="0.25">
      <c r="A416" s="4">
        <v>19</v>
      </c>
      <c r="B416" s="4" t="s">
        <v>409</v>
      </c>
      <c r="C416" s="4" t="s">
        <v>83</v>
      </c>
      <c r="D416" s="4" t="s">
        <v>125</v>
      </c>
      <c r="E416" s="4">
        <v>2</v>
      </c>
      <c r="F416" s="4">
        <v>4.46</v>
      </c>
      <c r="G416" s="4">
        <v>5654</v>
      </c>
      <c r="H416" s="4">
        <v>46595</v>
      </c>
      <c r="I416" s="4">
        <v>0.121</v>
      </c>
      <c r="J416" s="4" t="s">
        <v>68</v>
      </c>
      <c r="L416" s="4">
        <v>10.1</v>
      </c>
      <c r="M416" s="4" t="s">
        <v>323</v>
      </c>
      <c r="O416" s="4" t="s">
        <v>31</v>
      </c>
      <c r="P416" s="4">
        <v>0.99199999999999999</v>
      </c>
      <c r="Q416" s="4" t="s">
        <v>31</v>
      </c>
      <c r="R416" s="4">
        <v>65.292467083962876</v>
      </c>
    </row>
    <row r="417" spans="1:18" x14ac:dyDescent="0.25">
      <c r="A417" s="4">
        <v>20</v>
      </c>
      <c r="B417" s="4" t="s">
        <v>410</v>
      </c>
      <c r="C417" s="4" t="s">
        <v>86</v>
      </c>
      <c r="D417" s="4" t="s">
        <v>125</v>
      </c>
      <c r="E417" s="4">
        <v>2</v>
      </c>
      <c r="F417" s="4">
        <v>4.46</v>
      </c>
      <c r="G417" s="4">
        <v>4013</v>
      </c>
      <c r="H417" s="4">
        <v>49734</v>
      </c>
      <c r="I417" s="4">
        <v>8.1000000000000003E-2</v>
      </c>
      <c r="J417" s="4" t="s">
        <v>68</v>
      </c>
      <c r="M417" s="4" t="s">
        <v>321</v>
      </c>
      <c r="O417" s="4" t="s">
        <v>31</v>
      </c>
      <c r="P417" s="4">
        <v>0.99199999999999999</v>
      </c>
      <c r="Q417" s="4" t="s">
        <v>31</v>
      </c>
      <c r="R417" s="4">
        <v>43.708180444636305</v>
      </c>
    </row>
    <row r="418" spans="1:18" x14ac:dyDescent="0.25">
      <c r="A418" s="4">
        <v>21</v>
      </c>
      <c r="B418" s="4" t="s">
        <v>411</v>
      </c>
      <c r="C418" s="4" t="s">
        <v>89</v>
      </c>
      <c r="D418" s="4" t="s">
        <v>125</v>
      </c>
      <c r="E418" s="4">
        <v>2</v>
      </c>
      <c r="F418" s="4">
        <v>4.46</v>
      </c>
      <c r="G418" s="4">
        <v>3543</v>
      </c>
      <c r="H418" s="4">
        <v>49443</v>
      </c>
      <c r="I418" s="4">
        <v>7.1999999999999995E-2</v>
      </c>
      <c r="J418" s="4" t="s">
        <v>68</v>
      </c>
      <c r="M418" s="4" t="s">
        <v>321</v>
      </c>
      <c r="O418" s="4" t="s">
        <v>31</v>
      </c>
      <c r="P418" s="4">
        <v>0.99199999999999999</v>
      </c>
      <c r="Q418" s="4" t="s">
        <v>31</v>
      </c>
      <c r="R418" s="4">
        <v>38.851715950787828</v>
      </c>
    </row>
    <row r="419" spans="1:18" x14ac:dyDescent="0.25">
      <c r="A419" s="4">
        <v>22</v>
      </c>
      <c r="B419" s="4" t="s">
        <v>412</v>
      </c>
      <c r="C419" s="4" t="s">
        <v>92</v>
      </c>
      <c r="D419" s="4" t="s">
        <v>125</v>
      </c>
      <c r="E419" s="4">
        <v>2</v>
      </c>
      <c r="F419" s="4">
        <v>4.46</v>
      </c>
      <c r="G419" s="4">
        <v>3577</v>
      </c>
      <c r="H419" s="4">
        <v>52865</v>
      </c>
      <c r="I419" s="4">
        <v>6.8000000000000005E-2</v>
      </c>
      <c r="J419" s="4" t="s">
        <v>68</v>
      </c>
      <c r="M419" s="4" t="s">
        <v>321</v>
      </c>
      <c r="O419" s="4" t="s">
        <v>31</v>
      </c>
      <c r="P419" s="4">
        <v>0.99199999999999999</v>
      </c>
      <c r="Q419" s="4" t="s">
        <v>31</v>
      </c>
      <c r="R419" s="4">
        <v>36.693287286855174</v>
      </c>
    </row>
    <row r="420" spans="1:18" x14ac:dyDescent="0.25">
      <c r="A420" s="4">
        <v>23</v>
      </c>
      <c r="B420" s="4" t="s">
        <v>413</v>
      </c>
      <c r="C420" s="4" t="s">
        <v>95</v>
      </c>
      <c r="D420" s="4" t="s">
        <v>125</v>
      </c>
      <c r="E420" s="4">
        <v>2</v>
      </c>
      <c r="F420" s="4">
        <v>4.46</v>
      </c>
      <c r="G420" s="4">
        <v>3060</v>
      </c>
      <c r="H420" s="4">
        <v>52019</v>
      </c>
      <c r="I420" s="4">
        <v>5.8999999999999997E-2</v>
      </c>
      <c r="J420" s="4" t="s">
        <v>68</v>
      </c>
      <c r="M420" s="4" t="s">
        <v>321</v>
      </c>
      <c r="O420" s="4" t="s">
        <v>31</v>
      </c>
      <c r="P420" s="4">
        <v>0.99199999999999999</v>
      </c>
      <c r="Q420" s="4" t="s">
        <v>31</v>
      </c>
      <c r="R420" s="4">
        <v>31.836822793006689</v>
      </c>
    </row>
    <row r="421" spans="1:18" x14ac:dyDescent="0.25">
      <c r="A421" s="4">
        <v>24</v>
      </c>
      <c r="B421" s="4" t="s">
        <v>414</v>
      </c>
      <c r="C421" s="4" t="s">
        <v>98</v>
      </c>
      <c r="D421" s="4" t="s">
        <v>125</v>
      </c>
      <c r="E421" s="4">
        <v>2</v>
      </c>
      <c r="F421" s="4">
        <v>4.46</v>
      </c>
      <c r="G421" s="4">
        <v>1734</v>
      </c>
      <c r="H421" s="4">
        <v>52282</v>
      </c>
      <c r="I421" s="4">
        <v>3.3000000000000002E-2</v>
      </c>
      <c r="J421" s="4" t="s">
        <v>68</v>
      </c>
      <c r="M421" s="4" t="s">
        <v>321</v>
      </c>
      <c r="O421" s="4" t="s">
        <v>31</v>
      </c>
      <c r="P421" s="4">
        <v>0.99199999999999999</v>
      </c>
      <c r="Q421" s="4" t="s">
        <v>31</v>
      </c>
      <c r="R421" s="4">
        <v>17.80703647744442</v>
      </c>
    </row>
    <row r="422" spans="1:18" x14ac:dyDescent="0.25">
      <c r="A422" s="4">
        <v>25</v>
      </c>
      <c r="B422" s="4" t="s">
        <v>415</v>
      </c>
      <c r="C422" s="4" t="s">
        <v>101</v>
      </c>
      <c r="D422" s="4" t="s">
        <v>125</v>
      </c>
      <c r="E422" s="4">
        <v>2</v>
      </c>
      <c r="F422" s="4">
        <v>4.46</v>
      </c>
      <c r="G422" s="4">
        <v>5229</v>
      </c>
      <c r="H422" s="4">
        <v>52413</v>
      </c>
      <c r="I422" s="4">
        <v>0.1</v>
      </c>
      <c r="J422" s="4" t="s">
        <v>68</v>
      </c>
      <c r="M422" s="4" t="s">
        <v>321</v>
      </c>
      <c r="O422" s="4" t="s">
        <v>31</v>
      </c>
      <c r="P422" s="4">
        <v>0.99199999999999999</v>
      </c>
      <c r="Q422" s="4" t="s">
        <v>31</v>
      </c>
      <c r="R422" s="4">
        <v>53.960716598316431</v>
      </c>
    </row>
    <row r="423" spans="1:18" x14ac:dyDescent="0.25">
      <c r="A423" s="4">
        <v>26</v>
      </c>
      <c r="B423" s="4" t="s">
        <v>416</v>
      </c>
      <c r="C423" s="4" t="s">
        <v>104</v>
      </c>
      <c r="D423" s="4" t="s">
        <v>125</v>
      </c>
      <c r="E423" s="4">
        <v>2</v>
      </c>
      <c r="F423" s="4">
        <v>4.46</v>
      </c>
      <c r="G423" s="4">
        <v>3094</v>
      </c>
      <c r="H423" s="4">
        <v>46570</v>
      </c>
      <c r="I423" s="4">
        <v>6.6000000000000003E-2</v>
      </c>
      <c r="J423" s="4" t="s">
        <v>68</v>
      </c>
      <c r="M423" s="4" t="s">
        <v>321</v>
      </c>
      <c r="O423" s="4" t="s">
        <v>31</v>
      </c>
      <c r="P423" s="4">
        <v>0.99199999999999999</v>
      </c>
      <c r="Q423" s="4" t="s">
        <v>31</v>
      </c>
      <c r="R423" s="4">
        <v>35.61407295488884</v>
      </c>
    </row>
    <row r="424" spans="1:18" x14ac:dyDescent="0.25">
      <c r="A424" s="4">
        <v>27</v>
      </c>
      <c r="B424" s="4" t="s">
        <v>417</v>
      </c>
      <c r="C424" s="4" t="s">
        <v>107</v>
      </c>
      <c r="D424" s="4" t="s">
        <v>125</v>
      </c>
      <c r="E424" s="4">
        <v>2</v>
      </c>
      <c r="F424" s="4">
        <v>4.46</v>
      </c>
      <c r="G424" s="4">
        <v>3469</v>
      </c>
      <c r="H424" s="4">
        <v>44873</v>
      </c>
      <c r="I424" s="4">
        <v>7.6999999999999999E-2</v>
      </c>
      <c r="J424" s="4" t="s">
        <v>68</v>
      </c>
      <c r="M424" s="4" t="s">
        <v>321</v>
      </c>
      <c r="O424" s="4" t="s">
        <v>31</v>
      </c>
      <c r="P424" s="4">
        <v>0.99199999999999999</v>
      </c>
      <c r="Q424" s="4" t="s">
        <v>31</v>
      </c>
      <c r="R424" s="4">
        <v>41.549751780703652</v>
      </c>
    </row>
    <row r="425" spans="1:18" x14ac:dyDescent="0.25">
      <c r="A425" s="4">
        <v>28</v>
      </c>
      <c r="B425" s="4" t="s">
        <v>418</v>
      </c>
      <c r="C425" s="4" t="s">
        <v>110</v>
      </c>
      <c r="D425" s="4" t="s">
        <v>125</v>
      </c>
      <c r="E425" s="4">
        <v>2</v>
      </c>
      <c r="F425" s="4">
        <v>4.46</v>
      </c>
      <c r="G425" s="4">
        <v>3456</v>
      </c>
      <c r="H425" s="4">
        <v>47174</v>
      </c>
      <c r="I425" s="4">
        <v>7.2999999999999995E-2</v>
      </c>
      <c r="J425" s="4" t="s">
        <v>68</v>
      </c>
      <c r="M425" s="4" t="s">
        <v>321</v>
      </c>
      <c r="O425" s="4" t="s">
        <v>31</v>
      </c>
      <c r="P425" s="4">
        <v>0.99199999999999999</v>
      </c>
      <c r="Q425" s="4" t="s">
        <v>31</v>
      </c>
      <c r="R425" s="4">
        <v>39.391323116770991</v>
      </c>
    </row>
    <row r="426" spans="1:18" x14ac:dyDescent="0.25">
      <c r="A426" s="4">
        <v>29</v>
      </c>
      <c r="B426" s="4" t="s">
        <v>419</v>
      </c>
      <c r="C426" s="4" t="s">
        <v>113</v>
      </c>
      <c r="D426" s="4" t="s">
        <v>125</v>
      </c>
      <c r="E426" s="4">
        <v>2</v>
      </c>
      <c r="F426" s="4">
        <v>4.46</v>
      </c>
      <c r="G426" s="4">
        <v>4610</v>
      </c>
      <c r="H426" s="4">
        <v>47769</v>
      </c>
      <c r="I426" s="4">
        <v>9.7000000000000003E-2</v>
      </c>
      <c r="J426" s="4" t="s">
        <v>68</v>
      </c>
      <c r="M426" s="4" t="s">
        <v>321</v>
      </c>
      <c r="O426" s="4" t="s">
        <v>31</v>
      </c>
      <c r="P426" s="4">
        <v>0.99199999999999999</v>
      </c>
      <c r="Q426" s="4" t="s">
        <v>31</v>
      </c>
      <c r="R426" s="4">
        <v>52.341895100366933</v>
      </c>
    </row>
    <row r="427" spans="1:18" x14ac:dyDescent="0.25">
      <c r="A427" s="4">
        <v>30</v>
      </c>
      <c r="B427" s="4" t="s">
        <v>420</v>
      </c>
      <c r="C427" s="4" t="s">
        <v>116</v>
      </c>
      <c r="D427" s="4" t="s">
        <v>125</v>
      </c>
      <c r="E427" s="4">
        <v>2</v>
      </c>
      <c r="F427" s="4">
        <v>4.46</v>
      </c>
      <c r="G427" s="4">
        <v>4074</v>
      </c>
      <c r="H427" s="4">
        <v>47926</v>
      </c>
      <c r="I427" s="4">
        <v>8.5000000000000006E-2</v>
      </c>
      <c r="J427" s="4" t="s">
        <v>68</v>
      </c>
      <c r="M427" s="4" t="s">
        <v>321</v>
      </c>
      <c r="O427" s="4" t="s">
        <v>31</v>
      </c>
      <c r="P427" s="4">
        <v>0.99199999999999999</v>
      </c>
      <c r="Q427" s="4" t="s">
        <v>31</v>
      </c>
      <c r="R427" s="4">
        <v>45.866609108568966</v>
      </c>
    </row>
    <row r="428" spans="1:18" x14ac:dyDescent="0.25">
      <c r="A428" s="4">
        <v>31</v>
      </c>
      <c r="B428" s="4" t="s">
        <v>421</v>
      </c>
      <c r="C428" s="4" t="s">
        <v>119</v>
      </c>
      <c r="D428" s="4" t="s">
        <v>125</v>
      </c>
      <c r="E428" s="4">
        <v>2</v>
      </c>
      <c r="F428" s="4">
        <v>4.46</v>
      </c>
      <c r="G428" s="4">
        <v>4798</v>
      </c>
      <c r="H428" s="4">
        <v>50101</v>
      </c>
      <c r="I428" s="4">
        <v>9.6000000000000002E-2</v>
      </c>
      <c r="J428" s="4" t="s">
        <v>68</v>
      </c>
      <c r="M428" s="4" t="s">
        <v>321</v>
      </c>
      <c r="O428" s="4" t="s">
        <v>31</v>
      </c>
      <c r="P428" s="4">
        <v>0.99199999999999999</v>
      </c>
      <c r="Q428" s="4" t="s">
        <v>31</v>
      </c>
      <c r="R428" s="4">
        <v>51.80228793438377</v>
      </c>
    </row>
    <row r="429" spans="1:18" x14ac:dyDescent="0.25">
      <c r="A429" s="4">
        <v>32</v>
      </c>
      <c r="B429" s="4" t="s">
        <v>422</v>
      </c>
      <c r="C429" s="4" t="s">
        <v>27</v>
      </c>
      <c r="D429" s="4" t="s">
        <v>125</v>
      </c>
      <c r="E429" s="4">
        <v>2</v>
      </c>
      <c r="J429" s="4" t="s">
        <v>29</v>
      </c>
      <c r="O429" s="4" t="s">
        <v>31</v>
      </c>
      <c r="P429" s="4">
        <v>0.99199999999999999</v>
      </c>
      <c r="Q429" s="4" t="s">
        <v>31</v>
      </c>
      <c r="R429" s="4">
        <v>0</v>
      </c>
    </row>
    <row r="430" spans="1:18" x14ac:dyDescent="0.25">
      <c r="A430" s="4">
        <v>33</v>
      </c>
      <c r="B430" s="4" t="s">
        <v>423</v>
      </c>
      <c r="C430" s="4" t="s">
        <v>27</v>
      </c>
      <c r="D430" s="4" t="s">
        <v>125</v>
      </c>
      <c r="E430" s="4">
        <v>2</v>
      </c>
      <c r="J430" s="4" t="s">
        <v>29</v>
      </c>
      <c r="O430" s="4" t="s">
        <v>31</v>
      </c>
      <c r="P430" s="4">
        <v>0.99199999999999999</v>
      </c>
      <c r="Q430" s="4" t="s">
        <v>31</v>
      </c>
      <c r="R430" s="4">
        <v>0</v>
      </c>
    </row>
    <row r="433" spans="1:18" x14ac:dyDescent="0.25">
      <c r="A433" s="7" t="s">
        <v>126</v>
      </c>
    </row>
    <row r="434" spans="1:18" x14ac:dyDescent="0.25">
      <c r="A434" s="4" t="s">
        <v>9</v>
      </c>
      <c r="B434" s="4">
        <v>2.8089900000000001E-2</v>
      </c>
    </row>
    <row r="435" spans="1:18" x14ac:dyDescent="0.25">
      <c r="B435" s="4" t="s">
        <v>10</v>
      </c>
      <c r="C435" s="4" t="s">
        <v>11</v>
      </c>
      <c r="D435" s="4" t="s">
        <v>12</v>
      </c>
      <c r="E435" s="4" t="s">
        <v>315</v>
      </c>
      <c r="F435" s="4" t="s">
        <v>13</v>
      </c>
      <c r="G435" s="4" t="s">
        <v>14</v>
      </c>
      <c r="H435" s="4" t="s">
        <v>15</v>
      </c>
      <c r="I435" s="4" t="s">
        <v>16</v>
      </c>
      <c r="J435" s="4" t="s">
        <v>17</v>
      </c>
      <c r="K435" s="4" t="s">
        <v>18</v>
      </c>
      <c r="L435" s="4" t="s">
        <v>19</v>
      </c>
      <c r="M435" s="4" t="s">
        <v>316</v>
      </c>
      <c r="N435" s="4" t="s">
        <v>23</v>
      </c>
      <c r="O435" s="4" t="s">
        <v>24</v>
      </c>
      <c r="P435" s="4" t="s">
        <v>317</v>
      </c>
      <c r="Q435" s="4" t="s">
        <v>318</v>
      </c>
      <c r="R435" s="4" t="s">
        <v>127</v>
      </c>
    </row>
    <row r="436" spans="1:18" x14ac:dyDescent="0.25">
      <c r="A436" s="4">
        <v>1</v>
      </c>
      <c r="B436" s="4" t="s">
        <v>424</v>
      </c>
      <c r="C436" s="4" t="s">
        <v>27</v>
      </c>
      <c r="D436" s="4" t="s">
        <v>129</v>
      </c>
      <c r="E436" s="4">
        <v>2</v>
      </c>
      <c r="J436" s="4" t="s">
        <v>29</v>
      </c>
      <c r="O436" s="4" t="s">
        <v>31</v>
      </c>
      <c r="P436" s="4">
        <v>0.997</v>
      </c>
      <c r="Q436" s="4" t="s">
        <v>31</v>
      </c>
      <c r="R436" s="4">
        <v>0</v>
      </c>
    </row>
    <row r="437" spans="1:18" x14ac:dyDescent="0.25">
      <c r="A437" s="4">
        <v>2</v>
      </c>
      <c r="B437" s="4" t="s">
        <v>425</v>
      </c>
      <c r="C437" s="4" t="s">
        <v>33</v>
      </c>
      <c r="D437" s="4" t="s">
        <v>129</v>
      </c>
      <c r="E437" s="4">
        <v>2</v>
      </c>
      <c r="F437" s="4">
        <v>3.65</v>
      </c>
      <c r="G437" s="4">
        <v>535</v>
      </c>
      <c r="H437" s="4">
        <v>55442</v>
      </c>
      <c r="I437" s="4">
        <v>0.01</v>
      </c>
      <c r="J437" s="4" t="s">
        <v>34</v>
      </c>
      <c r="K437" s="4">
        <v>0</v>
      </c>
      <c r="M437" s="4" t="s">
        <v>321</v>
      </c>
      <c r="O437" s="4" t="s">
        <v>31</v>
      </c>
      <c r="P437" s="4">
        <v>0.997</v>
      </c>
      <c r="Q437" s="4" t="s">
        <v>31</v>
      </c>
      <c r="R437" s="4">
        <v>0.3559998433600689</v>
      </c>
    </row>
    <row r="438" spans="1:18" x14ac:dyDescent="0.25">
      <c r="A438" s="4">
        <v>3</v>
      </c>
      <c r="B438" s="4" t="s">
        <v>426</v>
      </c>
      <c r="C438" s="4" t="s">
        <v>37</v>
      </c>
      <c r="D438" s="4" t="s">
        <v>129</v>
      </c>
      <c r="E438" s="4">
        <v>2</v>
      </c>
      <c r="F438" s="4">
        <v>3.65</v>
      </c>
      <c r="G438" s="4">
        <v>10286</v>
      </c>
      <c r="H438" s="4">
        <v>66812</v>
      </c>
      <c r="I438" s="4">
        <v>0.154</v>
      </c>
      <c r="J438" s="4" t="s">
        <v>34</v>
      </c>
      <c r="K438" s="4">
        <v>3.9</v>
      </c>
      <c r="L438" s="4">
        <v>5</v>
      </c>
      <c r="M438" s="4" t="s">
        <v>327</v>
      </c>
      <c r="N438" s="4">
        <v>29.1</v>
      </c>
      <c r="O438" s="4" t="s">
        <v>63</v>
      </c>
      <c r="P438" s="4">
        <v>0.997</v>
      </c>
      <c r="Q438" s="4" t="s">
        <v>31</v>
      </c>
      <c r="R438" s="4">
        <v>5.4823975877450613</v>
      </c>
    </row>
    <row r="439" spans="1:18" x14ac:dyDescent="0.25">
      <c r="A439" s="4">
        <v>4</v>
      </c>
      <c r="B439" s="4" t="s">
        <v>427</v>
      </c>
      <c r="C439" s="4" t="s">
        <v>40</v>
      </c>
      <c r="D439" s="4" t="s">
        <v>129</v>
      </c>
      <c r="E439" s="4">
        <v>2</v>
      </c>
      <c r="F439" s="4">
        <v>3.65</v>
      </c>
      <c r="G439" s="4">
        <v>17695</v>
      </c>
      <c r="H439" s="4">
        <v>69274</v>
      </c>
      <c r="I439" s="4">
        <v>0.255</v>
      </c>
      <c r="J439" s="4" t="s">
        <v>34</v>
      </c>
      <c r="K439" s="4">
        <v>7.8</v>
      </c>
      <c r="L439" s="4">
        <v>8.6</v>
      </c>
      <c r="M439" s="4" t="s">
        <v>323</v>
      </c>
      <c r="N439" s="4">
        <v>10.9</v>
      </c>
      <c r="O439" s="4" t="s">
        <v>31</v>
      </c>
      <c r="P439" s="4">
        <v>0.997</v>
      </c>
      <c r="Q439" s="4" t="s">
        <v>31</v>
      </c>
      <c r="R439" s="4">
        <v>9.0779960056817579</v>
      </c>
    </row>
    <row r="440" spans="1:18" x14ac:dyDescent="0.25">
      <c r="A440" s="4">
        <v>5</v>
      </c>
      <c r="B440" s="4" t="s">
        <v>428</v>
      </c>
      <c r="C440" s="4" t="s">
        <v>43</v>
      </c>
      <c r="D440" s="4" t="s">
        <v>129</v>
      </c>
      <c r="E440" s="4">
        <v>2</v>
      </c>
      <c r="F440" s="4">
        <v>3.65</v>
      </c>
      <c r="G440" s="4">
        <v>34806</v>
      </c>
      <c r="H440" s="4">
        <v>67709</v>
      </c>
      <c r="I440" s="4">
        <v>0.51400000000000001</v>
      </c>
      <c r="J440" s="4" t="s">
        <v>34</v>
      </c>
      <c r="K440" s="4">
        <v>15.6</v>
      </c>
      <c r="L440" s="4">
        <v>17.899999999999999</v>
      </c>
      <c r="M440" s="4" t="s">
        <v>323</v>
      </c>
      <c r="N440" s="4">
        <v>14.5</v>
      </c>
      <c r="O440" s="4" t="s">
        <v>31</v>
      </c>
      <c r="P440" s="4">
        <v>0.997</v>
      </c>
      <c r="Q440" s="4" t="s">
        <v>31</v>
      </c>
      <c r="R440" s="4">
        <v>18.298391948707543</v>
      </c>
    </row>
    <row r="441" spans="1:18" x14ac:dyDescent="0.25">
      <c r="A441" s="4">
        <v>6</v>
      </c>
      <c r="B441" s="4" t="s">
        <v>429</v>
      </c>
      <c r="C441" s="4" t="s">
        <v>46</v>
      </c>
      <c r="D441" s="4" t="s">
        <v>129</v>
      </c>
      <c r="E441" s="4">
        <v>2</v>
      </c>
      <c r="F441" s="4">
        <v>3.65</v>
      </c>
      <c r="G441" s="4">
        <v>55836</v>
      </c>
      <c r="H441" s="4">
        <v>59599</v>
      </c>
      <c r="I441" s="4">
        <v>0.93700000000000006</v>
      </c>
      <c r="J441" s="4" t="s">
        <v>34</v>
      </c>
      <c r="K441" s="4">
        <v>31.3</v>
      </c>
      <c r="L441" s="4">
        <v>32.9</v>
      </c>
      <c r="M441" s="4" t="s">
        <v>323</v>
      </c>
      <c r="N441" s="4">
        <v>5.0999999999999996</v>
      </c>
      <c r="O441" s="4" t="s">
        <v>31</v>
      </c>
      <c r="P441" s="4">
        <v>0.997</v>
      </c>
      <c r="Q441" s="4" t="s">
        <v>31</v>
      </c>
      <c r="R441" s="4">
        <v>33.357185322838461</v>
      </c>
    </row>
    <row r="442" spans="1:18" x14ac:dyDescent="0.25">
      <c r="A442" s="4">
        <v>7</v>
      </c>
      <c r="B442" s="4" t="s">
        <v>430</v>
      </c>
      <c r="C442" s="4" t="s">
        <v>49</v>
      </c>
      <c r="D442" s="4" t="s">
        <v>129</v>
      </c>
      <c r="E442" s="4">
        <v>2</v>
      </c>
      <c r="F442" s="4">
        <v>3.65</v>
      </c>
      <c r="G442" s="4">
        <v>121594</v>
      </c>
      <c r="H442" s="4">
        <v>66247</v>
      </c>
      <c r="I442" s="4">
        <v>1.835</v>
      </c>
      <c r="J442" s="4" t="s">
        <v>34</v>
      </c>
      <c r="K442" s="4">
        <v>62.5</v>
      </c>
      <c r="L442" s="4">
        <v>64.900000000000006</v>
      </c>
      <c r="M442" s="4" t="s">
        <v>323</v>
      </c>
      <c r="N442" s="4">
        <v>3.8</v>
      </c>
      <c r="O442" s="4" t="s">
        <v>31</v>
      </c>
      <c r="P442" s="4">
        <v>0.997</v>
      </c>
      <c r="Q442" s="4" t="s">
        <v>31</v>
      </c>
      <c r="R442" s="4">
        <v>65.325971256572643</v>
      </c>
    </row>
    <row r="443" spans="1:18" x14ac:dyDescent="0.25">
      <c r="A443" s="4">
        <v>8</v>
      </c>
      <c r="B443" s="4" t="s">
        <v>431</v>
      </c>
      <c r="C443" s="4" t="s">
        <v>52</v>
      </c>
      <c r="D443" s="4" t="s">
        <v>129</v>
      </c>
      <c r="E443" s="4">
        <v>2</v>
      </c>
      <c r="F443" s="4">
        <v>3.65</v>
      </c>
      <c r="G443" s="4">
        <v>248554</v>
      </c>
      <c r="H443" s="4">
        <v>67305</v>
      </c>
      <c r="I443" s="4">
        <v>3.6930000000000001</v>
      </c>
      <c r="J443" s="4" t="s">
        <v>34</v>
      </c>
      <c r="K443" s="4">
        <v>125</v>
      </c>
      <c r="L443" s="4">
        <v>131</v>
      </c>
      <c r="M443" s="4" t="s">
        <v>323</v>
      </c>
      <c r="N443" s="4">
        <v>4.8</v>
      </c>
      <c r="O443" s="4" t="s">
        <v>31</v>
      </c>
      <c r="P443" s="4">
        <v>0.997</v>
      </c>
      <c r="Q443" s="4" t="s">
        <v>31</v>
      </c>
      <c r="R443" s="4">
        <v>131.47074215287344</v>
      </c>
    </row>
    <row r="444" spans="1:18" x14ac:dyDescent="0.25">
      <c r="A444" s="4">
        <v>9</v>
      </c>
      <c r="B444" s="4" t="s">
        <v>432</v>
      </c>
      <c r="C444" s="4" t="s">
        <v>55</v>
      </c>
      <c r="D444" s="4" t="s">
        <v>129</v>
      </c>
      <c r="E444" s="4">
        <v>2</v>
      </c>
      <c r="F444" s="4">
        <v>3.65</v>
      </c>
      <c r="G444" s="4">
        <v>435507</v>
      </c>
      <c r="H444" s="4">
        <v>64921</v>
      </c>
      <c r="I444" s="4">
        <v>6.7080000000000002</v>
      </c>
      <c r="J444" s="4" t="s">
        <v>34</v>
      </c>
      <c r="K444" s="4">
        <v>250</v>
      </c>
      <c r="L444" s="4">
        <v>238.4</v>
      </c>
      <c r="M444" s="4" t="s">
        <v>323</v>
      </c>
      <c r="N444" s="4">
        <v>-4.7</v>
      </c>
      <c r="O444" s="4" t="s">
        <v>31</v>
      </c>
      <c r="P444" s="4">
        <v>0.997</v>
      </c>
      <c r="Q444" s="4" t="s">
        <v>31</v>
      </c>
      <c r="R444" s="4">
        <v>238.80469492593423</v>
      </c>
    </row>
    <row r="445" spans="1:18" x14ac:dyDescent="0.25">
      <c r="A445" s="4">
        <v>10</v>
      </c>
      <c r="B445" s="4" t="s">
        <v>433</v>
      </c>
      <c r="C445" s="4" t="s">
        <v>58</v>
      </c>
      <c r="D445" s="4" t="s">
        <v>129</v>
      </c>
      <c r="E445" s="4">
        <v>2</v>
      </c>
      <c r="F445" s="4">
        <v>3.65</v>
      </c>
      <c r="G445" s="4">
        <v>738484</v>
      </c>
      <c r="H445" s="4">
        <v>59291</v>
      </c>
      <c r="I445" s="4">
        <v>12.455</v>
      </c>
      <c r="J445" s="4" t="s">
        <v>34</v>
      </c>
      <c r="K445" s="4">
        <v>500</v>
      </c>
      <c r="L445" s="4">
        <v>443</v>
      </c>
      <c r="M445" s="4" t="s">
        <v>327</v>
      </c>
      <c r="N445" s="4">
        <v>-11.4</v>
      </c>
      <c r="O445" s="4" t="s">
        <v>31</v>
      </c>
      <c r="P445" s="4">
        <v>0.997</v>
      </c>
      <c r="Q445" s="4" t="s">
        <v>31</v>
      </c>
      <c r="R445" s="4">
        <v>443.39780490496582</v>
      </c>
    </row>
    <row r="446" spans="1:18" x14ac:dyDescent="0.25">
      <c r="A446" s="4">
        <v>11</v>
      </c>
      <c r="B446" s="4" t="s">
        <v>434</v>
      </c>
      <c r="C446" s="4" t="s">
        <v>61</v>
      </c>
      <c r="D446" s="4" t="s">
        <v>129</v>
      </c>
      <c r="E446" s="4">
        <v>2</v>
      </c>
      <c r="F446" s="4">
        <v>3.65</v>
      </c>
      <c r="G446" s="4">
        <v>1508533</v>
      </c>
      <c r="H446" s="4">
        <v>67322</v>
      </c>
      <c r="I446" s="4">
        <v>22.408000000000001</v>
      </c>
      <c r="J446" s="4" t="s">
        <v>34</v>
      </c>
      <c r="K446" s="4">
        <v>1000</v>
      </c>
      <c r="L446" s="4">
        <v>797.3</v>
      </c>
      <c r="M446" s="4" t="s">
        <v>327</v>
      </c>
      <c r="N446" s="4">
        <v>-20.3</v>
      </c>
      <c r="O446" s="4" t="s">
        <v>63</v>
      </c>
      <c r="P446" s="4">
        <v>0.997</v>
      </c>
      <c r="Q446" s="4" t="s">
        <v>31</v>
      </c>
      <c r="R446" s="4">
        <v>797.72444900124242</v>
      </c>
    </row>
    <row r="447" spans="1:18" x14ac:dyDescent="0.25">
      <c r="A447" s="4">
        <v>12</v>
      </c>
      <c r="B447" s="4" t="s">
        <v>435</v>
      </c>
      <c r="C447" s="4" t="s">
        <v>27</v>
      </c>
      <c r="D447" s="4" t="s">
        <v>129</v>
      </c>
      <c r="E447" s="4">
        <v>2</v>
      </c>
      <c r="F447" s="4">
        <v>3.64</v>
      </c>
      <c r="G447" s="4">
        <v>163</v>
      </c>
      <c r="J447" s="4" t="s">
        <v>29</v>
      </c>
      <c r="M447" s="4" t="s">
        <v>323</v>
      </c>
      <c r="O447" s="4" t="s">
        <v>31</v>
      </c>
      <c r="P447" s="4">
        <v>0.997</v>
      </c>
      <c r="Q447" s="4" t="s">
        <v>31</v>
      </c>
      <c r="R447" s="4">
        <v>0</v>
      </c>
    </row>
    <row r="448" spans="1:18" x14ac:dyDescent="0.25">
      <c r="A448" s="4">
        <v>13</v>
      </c>
      <c r="B448" s="4" t="s">
        <v>436</v>
      </c>
      <c r="C448" s="4" t="s">
        <v>27</v>
      </c>
      <c r="D448" s="4" t="s">
        <v>129</v>
      </c>
      <c r="E448" s="4">
        <v>2</v>
      </c>
      <c r="F448" s="4">
        <v>3.64</v>
      </c>
      <c r="G448" s="4">
        <v>105</v>
      </c>
      <c r="J448" s="4" t="s">
        <v>29</v>
      </c>
      <c r="M448" s="4" t="s">
        <v>323</v>
      </c>
      <c r="O448" s="4" t="s">
        <v>31</v>
      </c>
      <c r="P448" s="4">
        <v>0.997</v>
      </c>
      <c r="Q448" s="4" t="s">
        <v>31</v>
      </c>
      <c r="R448" s="4">
        <v>0</v>
      </c>
    </row>
    <row r="449" spans="1:18" x14ac:dyDescent="0.25">
      <c r="A449" s="4">
        <v>14</v>
      </c>
      <c r="B449" s="4" t="s">
        <v>437</v>
      </c>
      <c r="C449" s="4" t="s">
        <v>67</v>
      </c>
      <c r="D449" s="4" t="s">
        <v>129</v>
      </c>
      <c r="E449" s="4">
        <v>2</v>
      </c>
      <c r="F449" s="4">
        <v>3.65</v>
      </c>
      <c r="G449" s="4">
        <v>692</v>
      </c>
      <c r="H449" s="4">
        <v>89577</v>
      </c>
      <c r="I449" s="4">
        <v>8.0000000000000002E-3</v>
      </c>
      <c r="J449" s="4" t="s">
        <v>68</v>
      </c>
      <c r="M449" s="4" t="s">
        <v>321</v>
      </c>
      <c r="O449" s="4" t="s">
        <v>31</v>
      </c>
      <c r="P449" s="4">
        <v>0.997</v>
      </c>
      <c r="Q449" s="4" t="s">
        <v>31</v>
      </c>
      <c r="R449" s="4">
        <v>0.28479987468805512</v>
      </c>
    </row>
    <row r="450" spans="1:18" x14ac:dyDescent="0.25">
      <c r="A450" s="4">
        <v>15</v>
      </c>
      <c r="B450" s="4" t="s">
        <v>438</v>
      </c>
      <c r="C450" s="4" t="s">
        <v>71</v>
      </c>
      <c r="D450" s="4" t="s">
        <v>129</v>
      </c>
      <c r="E450" s="4">
        <v>2</v>
      </c>
      <c r="F450" s="4">
        <v>3.65</v>
      </c>
      <c r="G450" s="4">
        <v>1487</v>
      </c>
      <c r="H450" s="4">
        <v>97750</v>
      </c>
      <c r="I450" s="4">
        <v>1.4999999999999999E-2</v>
      </c>
      <c r="J450" s="4" t="s">
        <v>68</v>
      </c>
      <c r="L450" s="4">
        <v>0.1</v>
      </c>
      <c r="M450" s="4" t="s">
        <v>323</v>
      </c>
      <c r="O450" s="4" t="s">
        <v>31</v>
      </c>
      <c r="P450" s="4">
        <v>0.997</v>
      </c>
      <c r="Q450" s="4" t="s">
        <v>31</v>
      </c>
      <c r="R450" s="4">
        <v>0.53399976504010338</v>
      </c>
    </row>
    <row r="451" spans="1:18" x14ac:dyDescent="0.25">
      <c r="A451" s="4">
        <v>16</v>
      </c>
      <c r="B451" s="4" t="s">
        <v>439</v>
      </c>
      <c r="C451" s="4" t="s">
        <v>74</v>
      </c>
      <c r="D451" s="4" t="s">
        <v>129</v>
      </c>
      <c r="E451" s="4">
        <v>2</v>
      </c>
      <c r="F451" s="4">
        <v>3.65</v>
      </c>
      <c r="G451" s="4">
        <v>1016</v>
      </c>
      <c r="H451" s="4">
        <v>96432</v>
      </c>
      <c r="I451" s="4">
        <v>1.0999999999999999E-2</v>
      </c>
      <c r="J451" s="4" t="s">
        <v>68</v>
      </c>
      <c r="M451" s="4" t="s">
        <v>321</v>
      </c>
      <c r="O451" s="4" t="s">
        <v>31</v>
      </c>
      <c r="P451" s="4">
        <v>0.997</v>
      </c>
      <c r="Q451" s="4" t="s">
        <v>31</v>
      </c>
      <c r="R451" s="4">
        <v>0.39159982769607576</v>
      </c>
    </row>
    <row r="452" spans="1:18" x14ac:dyDescent="0.25">
      <c r="A452" s="4">
        <v>17</v>
      </c>
      <c r="B452" s="4" t="s">
        <v>440</v>
      </c>
      <c r="C452" s="4" t="s">
        <v>77</v>
      </c>
      <c r="D452" s="4" t="s">
        <v>129</v>
      </c>
      <c r="E452" s="4">
        <v>2</v>
      </c>
      <c r="F452" s="4">
        <v>3.65</v>
      </c>
      <c r="G452" s="4">
        <v>1365</v>
      </c>
      <c r="H452" s="4">
        <v>87440</v>
      </c>
      <c r="I452" s="4">
        <v>1.6E-2</v>
      </c>
      <c r="J452" s="4" t="s">
        <v>68</v>
      </c>
      <c r="L452" s="4">
        <v>0.1</v>
      </c>
      <c r="M452" s="4" t="s">
        <v>323</v>
      </c>
      <c r="O452" s="4" t="s">
        <v>31</v>
      </c>
      <c r="P452" s="4">
        <v>0.997</v>
      </c>
      <c r="Q452" s="4" t="s">
        <v>31</v>
      </c>
      <c r="R452" s="4">
        <v>0.56959974937611024</v>
      </c>
    </row>
    <row r="453" spans="1:18" x14ac:dyDescent="0.25">
      <c r="A453" s="4">
        <v>18</v>
      </c>
      <c r="B453" s="4" t="s">
        <v>441</v>
      </c>
      <c r="C453" s="4" t="s">
        <v>80</v>
      </c>
      <c r="D453" s="4" t="s">
        <v>129</v>
      </c>
      <c r="E453" s="4">
        <v>2</v>
      </c>
      <c r="F453" s="4">
        <v>3.65</v>
      </c>
      <c r="G453" s="4">
        <v>489</v>
      </c>
      <c r="H453" s="4">
        <v>76162</v>
      </c>
      <c r="I453" s="4">
        <v>6.0000000000000001E-3</v>
      </c>
      <c r="J453" s="4" t="s">
        <v>68</v>
      </c>
      <c r="M453" s="4" t="s">
        <v>321</v>
      </c>
      <c r="O453" s="4" t="s">
        <v>31</v>
      </c>
      <c r="P453" s="4">
        <v>0.997</v>
      </c>
      <c r="Q453" s="4" t="s">
        <v>31</v>
      </c>
      <c r="R453" s="4">
        <v>0.21359990601604134</v>
      </c>
    </row>
    <row r="454" spans="1:18" x14ac:dyDescent="0.25">
      <c r="A454" s="4">
        <v>19</v>
      </c>
      <c r="B454" s="4" t="s">
        <v>442</v>
      </c>
      <c r="C454" s="4" t="s">
        <v>83</v>
      </c>
      <c r="D454" s="4" t="s">
        <v>129</v>
      </c>
      <c r="E454" s="4">
        <v>2</v>
      </c>
      <c r="F454" s="4">
        <v>3.65</v>
      </c>
      <c r="G454" s="4">
        <v>502</v>
      </c>
      <c r="H454" s="4">
        <v>66045</v>
      </c>
      <c r="I454" s="4">
        <v>8.0000000000000002E-3</v>
      </c>
      <c r="J454" s="4" t="s">
        <v>68</v>
      </c>
      <c r="M454" s="4" t="s">
        <v>321</v>
      </c>
      <c r="O454" s="4" t="s">
        <v>31</v>
      </c>
      <c r="P454" s="4">
        <v>0.997</v>
      </c>
      <c r="Q454" s="4" t="s">
        <v>31</v>
      </c>
      <c r="R454" s="4">
        <v>0.28479987468805512</v>
      </c>
    </row>
    <row r="455" spans="1:18" x14ac:dyDescent="0.25">
      <c r="A455" s="4">
        <v>20</v>
      </c>
      <c r="B455" s="4" t="s">
        <v>443</v>
      </c>
      <c r="C455" s="4" t="s">
        <v>86</v>
      </c>
      <c r="D455" s="4" t="s">
        <v>129</v>
      </c>
      <c r="E455" s="4">
        <v>2</v>
      </c>
      <c r="F455" s="4">
        <v>3.66</v>
      </c>
      <c r="G455" s="4">
        <v>449</v>
      </c>
      <c r="H455" s="4">
        <v>64813</v>
      </c>
      <c r="I455" s="4">
        <v>7.0000000000000001E-3</v>
      </c>
      <c r="J455" s="4" t="s">
        <v>68</v>
      </c>
      <c r="M455" s="4" t="s">
        <v>321</v>
      </c>
      <c r="O455" s="4" t="s">
        <v>31</v>
      </c>
      <c r="P455" s="4">
        <v>0.997</v>
      </c>
      <c r="Q455" s="4" t="s">
        <v>31</v>
      </c>
      <c r="R455" s="4">
        <v>0.24919989035204823</v>
      </c>
    </row>
    <row r="456" spans="1:18" x14ac:dyDescent="0.25">
      <c r="A456" s="4">
        <v>21</v>
      </c>
      <c r="B456" s="4" t="s">
        <v>444</v>
      </c>
      <c r="C456" s="4" t="s">
        <v>89</v>
      </c>
      <c r="D456" s="4" t="s">
        <v>129</v>
      </c>
      <c r="E456" s="4">
        <v>2</v>
      </c>
      <c r="F456" s="4">
        <v>3.65</v>
      </c>
      <c r="G456" s="4">
        <v>552</v>
      </c>
      <c r="H456" s="4">
        <v>65814</v>
      </c>
      <c r="I456" s="4">
        <v>8.0000000000000002E-3</v>
      </c>
      <c r="J456" s="4" t="s">
        <v>68</v>
      </c>
      <c r="M456" s="4" t="s">
        <v>321</v>
      </c>
      <c r="O456" s="4" t="s">
        <v>31</v>
      </c>
      <c r="P456" s="4">
        <v>0.997</v>
      </c>
      <c r="Q456" s="4" t="s">
        <v>31</v>
      </c>
      <c r="R456" s="4">
        <v>0.28479987468805512</v>
      </c>
    </row>
    <row r="457" spans="1:18" x14ac:dyDescent="0.25">
      <c r="A457" s="4">
        <v>22</v>
      </c>
      <c r="B457" s="4" t="s">
        <v>445</v>
      </c>
      <c r="C457" s="4" t="s">
        <v>92</v>
      </c>
      <c r="D457" s="4" t="s">
        <v>129</v>
      </c>
      <c r="E457" s="4">
        <v>2</v>
      </c>
      <c r="F457" s="4">
        <v>3.65</v>
      </c>
      <c r="G457" s="4">
        <v>358</v>
      </c>
      <c r="H457" s="4">
        <v>59488</v>
      </c>
      <c r="I457" s="4">
        <v>6.0000000000000001E-3</v>
      </c>
      <c r="J457" s="4" t="s">
        <v>68</v>
      </c>
      <c r="M457" s="4" t="s">
        <v>321</v>
      </c>
      <c r="O457" s="4" t="s">
        <v>31</v>
      </c>
      <c r="P457" s="4">
        <v>0.997</v>
      </c>
      <c r="Q457" s="4" t="s">
        <v>31</v>
      </c>
      <c r="R457" s="4">
        <v>0.21359990601604134</v>
      </c>
    </row>
    <row r="458" spans="1:18" x14ac:dyDescent="0.25">
      <c r="A458" s="4">
        <v>23</v>
      </c>
      <c r="B458" s="4" t="s">
        <v>446</v>
      </c>
      <c r="C458" s="4" t="s">
        <v>95</v>
      </c>
      <c r="D458" s="4" t="s">
        <v>129</v>
      </c>
      <c r="E458" s="4">
        <v>2</v>
      </c>
      <c r="F458" s="4">
        <v>3.65</v>
      </c>
      <c r="G458" s="4">
        <v>407</v>
      </c>
      <c r="H458" s="4">
        <v>59752</v>
      </c>
      <c r="I458" s="4">
        <v>7.0000000000000001E-3</v>
      </c>
      <c r="J458" s="4" t="s">
        <v>68</v>
      </c>
      <c r="M458" s="4" t="s">
        <v>321</v>
      </c>
      <c r="O458" s="4" t="s">
        <v>31</v>
      </c>
      <c r="P458" s="4">
        <v>0.997</v>
      </c>
      <c r="Q458" s="4" t="s">
        <v>31</v>
      </c>
      <c r="R458" s="4">
        <v>0.24919989035204823</v>
      </c>
    </row>
    <row r="459" spans="1:18" x14ac:dyDescent="0.25">
      <c r="A459" s="4">
        <v>24</v>
      </c>
      <c r="B459" s="4" t="s">
        <v>447</v>
      </c>
      <c r="C459" s="4" t="s">
        <v>98</v>
      </c>
      <c r="D459" s="4" t="s">
        <v>129</v>
      </c>
      <c r="E459" s="4">
        <v>2</v>
      </c>
      <c r="F459" s="4">
        <v>3.66</v>
      </c>
      <c r="G459" s="4">
        <v>506</v>
      </c>
      <c r="H459" s="4">
        <v>63011</v>
      </c>
      <c r="I459" s="4">
        <v>8.0000000000000002E-3</v>
      </c>
      <c r="J459" s="4" t="s">
        <v>68</v>
      </c>
      <c r="M459" s="4" t="s">
        <v>321</v>
      </c>
      <c r="O459" s="4" t="s">
        <v>31</v>
      </c>
      <c r="P459" s="4">
        <v>0.997</v>
      </c>
      <c r="Q459" s="4" t="s">
        <v>31</v>
      </c>
      <c r="R459" s="4">
        <v>0.28479987468805512</v>
      </c>
    </row>
    <row r="460" spans="1:18" x14ac:dyDescent="0.25">
      <c r="A460" s="4">
        <v>25</v>
      </c>
      <c r="B460" s="4" t="s">
        <v>448</v>
      </c>
      <c r="C460" s="4" t="s">
        <v>101</v>
      </c>
      <c r="D460" s="4" t="s">
        <v>129</v>
      </c>
      <c r="E460" s="4">
        <v>2</v>
      </c>
      <c r="F460" s="4">
        <v>3.65</v>
      </c>
      <c r="G460" s="4">
        <v>801</v>
      </c>
      <c r="H460" s="4">
        <v>66607</v>
      </c>
      <c r="I460" s="4">
        <v>1.2E-2</v>
      </c>
      <c r="J460" s="4" t="s">
        <v>68</v>
      </c>
      <c r="M460" s="4" t="s">
        <v>321</v>
      </c>
      <c r="O460" s="4" t="s">
        <v>31</v>
      </c>
      <c r="P460" s="4">
        <v>0.997</v>
      </c>
      <c r="Q460" s="4" t="s">
        <v>31</v>
      </c>
      <c r="R460" s="4">
        <v>0.42719981203208268</v>
      </c>
    </row>
    <row r="461" spans="1:18" x14ac:dyDescent="0.25">
      <c r="A461" s="4">
        <v>26</v>
      </c>
      <c r="B461" s="4" t="s">
        <v>449</v>
      </c>
      <c r="C461" s="4" t="s">
        <v>104</v>
      </c>
      <c r="D461" s="4" t="s">
        <v>129</v>
      </c>
      <c r="E461" s="4">
        <v>2</v>
      </c>
      <c r="F461" s="4">
        <v>3.65</v>
      </c>
      <c r="G461" s="4">
        <v>333</v>
      </c>
      <c r="H461" s="4">
        <v>65098</v>
      </c>
      <c r="I461" s="4">
        <v>5.0000000000000001E-3</v>
      </c>
      <c r="J461" s="4" t="s">
        <v>68</v>
      </c>
      <c r="M461" s="4" t="s">
        <v>321</v>
      </c>
      <c r="O461" s="4" t="s">
        <v>31</v>
      </c>
      <c r="P461" s="4">
        <v>0.997</v>
      </c>
      <c r="Q461" s="4" t="s">
        <v>31</v>
      </c>
      <c r="R461" s="4">
        <v>0.17799992168003445</v>
      </c>
    </row>
    <row r="462" spans="1:18" x14ac:dyDescent="0.25">
      <c r="A462" s="4">
        <v>27</v>
      </c>
      <c r="B462" s="4" t="s">
        <v>450</v>
      </c>
      <c r="C462" s="4" t="s">
        <v>107</v>
      </c>
      <c r="D462" s="4" t="s">
        <v>129</v>
      </c>
      <c r="E462" s="4">
        <v>2</v>
      </c>
      <c r="F462" s="4">
        <v>3.65</v>
      </c>
      <c r="G462" s="4">
        <v>458</v>
      </c>
      <c r="H462" s="4">
        <v>65135</v>
      </c>
      <c r="I462" s="4">
        <v>7.0000000000000001E-3</v>
      </c>
      <c r="J462" s="4" t="s">
        <v>68</v>
      </c>
      <c r="M462" s="4" t="s">
        <v>321</v>
      </c>
      <c r="O462" s="4" t="s">
        <v>31</v>
      </c>
      <c r="P462" s="4">
        <v>0.997</v>
      </c>
      <c r="Q462" s="4" t="s">
        <v>31</v>
      </c>
      <c r="R462" s="4">
        <v>0.24919989035204823</v>
      </c>
    </row>
    <row r="463" spans="1:18" x14ac:dyDescent="0.25">
      <c r="A463" s="4">
        <v>28</v>
      </c>
      <c r="B463" s="4" t="s">
        <v>451</v>
      </c>
      <c r="C463" s="4" t="s">
        <v>110</v>
      </c>
      <c r="D463" s="4" t="s">
        <v>129</v>
      </c>
      <c r="E463" s="4">
        <v>2</v>
      </c>
      <c r="F463" s="4">
        <v>3.65</v>
      </c>
      <c r="G463" s="4">
        <v>429</v>
      </c>
      <c r="H463" s="4">
        <v>69499</v>
      </c>
      <c r="I463" s="4">
        <v>6.0000000000000001E-3</v>
      </c>
      <c r="J463" s="4" t="s">
        <v>68</v>
      </c>
      <c r="M463" s="4" t="s">
        <v>321</v>
      </c>
      <c r="O463" s="4" t="s">
        <v>31</v>
      </c>
      <c r="P463" s="4">
        <v>0.997</v>
      </c>
      <c r="Q463" s="4" t="s">
        <v>31</v>
      </c>
      <c r="R463" s="4">
        <v>0.21359990601604134</v>
      </c>
    </row>
    <row r="464" spans="1:18" x14ac:dyDescent="0.25">
      <c r="A464" s="4">
        <v>29</v>
      </c>
      <c r="B464" s="4" t="s">
        <v>452</v>
      </c>
      <c r="C464" s="4" t="s">
        <v>113</v>
      </c>
      <c r="D464" s="4" t="s">
        <v>129</v>
      </c>
      <c r="E464" s="4">
        <v>2</v>
      </c>
      <c r="F464" s="4">
        <v>3.65</v>
      </c>
      <c r="G464" s="4">
        <v>1196</v>
      </c>
      <c r="H464" s="4">
        <v>72474</v>
      </c>
      <c r="I464" s="4">
        <v>1.7000000000000001E-2</v>
      </c>
      <c r="J464" s="4" t="s">
        <v>68</v>
      </c>
      <c r="L464" s="4">
        <v>0.1</v>
      </c>
      <c r="M464" s="4" t="s">
        <v>323</v>
      </c>
      <c r="O464" s="4" t="s">
        <v>31</v>
      </c>
      <c r="P464" s="4">
        <v>0.997</v>
      </c>
      <c r="Q464" s="4" t="s">
        <v>31</v>
      </c>
      <c r="R464" s="4">
        <v>0.60519973371211722</v>
      </c>
    </row>
    <row r="465" spans="1:18" x14ac:dyDescent="0.25">
      <c r="A465" s="4">
        <v>30</v>
      </c>
      <c r="B465" s="4" t="s">
        <v>453</v>
      </c>
      <c r="C465" s="4" t="s">
        <v>116</v>
      </c>
      <c r="D465" s="4" t="s">
        <v>129</v>
      </c>
      <c r="E465" s="4">
        <v>2</v>
      </c>
      <c r="F465" s="4">
        <v>3.65</v>
      </c>
      <c r="G465" s="4">
        <v>577</v>
      </c>
      <c r="H465" s="4">
        <v>66962</v>
      </c>
      <c r="I465" s="4">
        <v>8.9999999999999993E-3</v>
      </c>
      <c r="J465" s="4" t="s">
        <v>68</v>
      </c>
      <c r="M465" s="4" t="s">
        <v>321</v>
      </c>
      <c r="O465" s="4" t="s">
        <v>31</v>
      </c>
      <c r="P465" s="4">
        <v>0.997</v>
      </c>
      <c r="Q465" s="4" t="s">
        <v>31</v>
      </c>
      <c r="R465" s="4">
        <v>0.32039985902406198</v>
      </c>
    </row>
    <row r="466" spans="1:18" x14ac:dyDescent="0.25">
      <c r="A466" s="4">
        <v>31</v>
      </c>
      <c r="B466" s="4" t="s">
        <v>454</v>
      </c>
      <c r="C466" s="4" t="s">
        <v>119</v>
      </c>
      <c r="D466" s="4" t="s">
        <v>129</v>
      </c>
      <c r="E466" s="4">
        <v>2</v>
      </c>
      <c r="F466" s="4">
        <v>3.65</v>
      </c>
      <c r="G466" s="4">
        <v>532</v>
      </c>
      <c r="H466" s="4">
        <v>67270</v>
      </c>
      <c r="I466" s="4">
        <v>8.0000000000000002E-3</v>
      </c>
      <c r="J466" s="4" t="s">
        <v>68</v>
      </c>
      <c r="M466" s="4" t="s">
        <v>321</v>
      </c>
      <c r="O466" s="4" t="s">
        <v>31</v>
      </c>
      <c r="P466" s="4">
        <v>0.997</v>
      </c>
      <c r="Q466" s="4" t="s">
        <v>31</v>
      </c>
      <c r="R466" s="4">
        <v>0.28479987468805512</v>
      </c>
    </row>
    <row r="467" spans="1:18" x14ac:dyDescent="0.25">
      <c r="A467" s="4">
        <v>32</v>
      </c>
      <c r="B467" s="4" t="s">
        <v>455</v>
      </c>
      <c r="C467" s="4" t="s">
        <v>27</v>
      </c>
      <c r="D467" s="4" t="s">
        <v>129</v>
      </c>
      <c r="E467" s="4">
        <v>2</v>
      </c>
      <c r="J467" s="4" t="s">
        <v>29</v>
      </c>
      <c r="O467" s="4" t="s">
        <v>31</v>
      </c>
      <c r="P467" s="4">
        <v>0.997</v>
      </c>
      <c r="Q467" s="4" t="s">
        <v>31</v>
      </c>
      <c r="R467" s="4">
        <v>0</v>
      </c>
    </row>
    <row r="468" spans="1:18" x14ac:dyDescent="0.25">
      <c r="A468" s="4">
        <v>33</v>
      </c>
      <c r="B468" s="4" t="s">
        <v>456</v>
      </c>
      <c r="C468" s="4" t="s">
        <v>27</v>
      </c>
      <c r="D468" s="4" t="s">
        <v>129</v>
      </c>
      <c r="E468" s="4">
        <v>2</v>
      </c>
      <c r="J468" s="4" t="s">
        <v>29</v>
      </c>
      <c r="O468" s="4" t="s">
        <v>31</v>
      </c>
      <c r="P468" s="4">
        <v>0.997</v>
      </c>
      <c r="Q468" s="4" t="s">
        <v>31</v>
      </c>
      <c r="R468" s="4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0B085-CD52-46F4-9E35-E5AE80887B9E}">
  <dimension ref="B1:I45"/>
  <sheetViews>
    <sheetView workbookViewId="0">
      <selection activeCell="L15" sqref="L15"/>
    </sheetView>
  </sheetViews>
  <sheetFormatPr defaultRowHeight="15" x14ac:dyDescent="0.25"/>
  <cols>
    <col min="2" max="2" width="24.42578125" customWidth="1"/>
    <col min="3" max="3" width="10.28515625" customWidth="1"/>
    <col min="5" max="5" width="10.5703125" bestFit="1" customWidth="1"/>
    <col min="9" max="9" width="9.5703125" bestFit="1" customWidth="1"/>
  </cols>
  <sheetData>
    <row r="1" spans="2:9" x14ac:dyDescent="0.25">
      <c r="B1" t="s">
        <v>457</v>
      </c>
    </row>
    <row r="2" spans="2:9" x14ac:dyDescent="0.25">
      <c r="D2" s="289" t="s">
        <v>458</v>
      </c>
      <c r="E2" s="289"/>
      <c r="F2" s="289"/>
      <c r="G2" s="289" t="s">
        <v>459</v>
      </c>
      <c r="H2" s="289"/>
      <c r="I2" s="289"/>
    </row>
    <row r="3" spans="2:9" x14ac:dyDescent="0.25">
      <c r="B3" s="9" t="s">
        <v>460</v>
      </c>
      <c r="C3" s="9" t="s">
        <v>461</v>
      </c>
      <c r="D3" s="9" t="s">
        <v>462</v>
      </c>
      <c r="E3" s="9" t="s">
        <v>463</v>
      </c>
      <c r="F3" s="9" t="s">
        <v>464</v>
      </c>
      <c r="G3" s="9" t="s">
        <v>462</v>
      </c>
      <c r="H3" s="9" t="s">
        <v>463</v>
      </c>
      <c r="I3" s="9" t="s">
        <v>464</v>
      </c>
    </row>
    <row r="4" spans="2:9" x14ac:dyDescent="0.25">
      <c r="B4" s="10" t="s">
        <v>465</v>
      </c>
      <c r="C4" s="10">
        <v>1</v>
      </c>
      <c r="D4" s="11">
        <v>11.17</v>
      </c>
      <c r="E4" s="10">
        <v>110.4</v>
      </c>
      <c r="F4" s="12">
        <v>4.0330000000000001E-3</v>
      </c>
      <c r="G4" s="11">
        <v>4.9954999999999998</v>
      </c>
      <c r="H4" s="10">
        <v>27.1</v>
      </c>
      <c r="I4" s="12">
        <v>3.5200000000000001E-3</v>
      </c>
    </row>
    <row r="5" spans="2:9" x14ac:dyDescent="0.25">
      <c r="B5" s="10" t="s">
        <v>465</v>
      </c>
      <c r="C5" s="10">
        <v>2</v>
      </c>
      <c r="D5" s="11">
        <v>12.14</v>
      </c>
      <c r="E5" s="10">
        <v>115.2</v>
      </c>
      <c r="F5" s="12">
        <v>4.0330000000000001E-3</v>
      </c>
      <c r="G5" s="11">
        <v>4.9954999999999998</v>
      </c>
      <c r="H5" s="10">
        <v>45.5</v>
      </c>
      <c r="I5" s="12">
        <v>8.4399999999999996E-3</v>
      </c>
    </row>
    <row r="6" spans="2:9" x14ac:dyDescent="0.25">
      <c r="B6" s="10" t="s">
        <v>465</v>
      </c>
      <c r="C6" s="10">
        <v>3</v>
      </c>
      <c r="D6" s="11">
        <v>11.66</v>
      </c>
      <c r="E6" s="10">
        <v>127.2</v>
      </c>
      <c r="F6" s="12">
        <v>4.7660000000000003E-3</v>
      </c>
      <c r="G6" s="11">
        <v>4.9954999999999998</v>
      </c>
      <c r="H6" s="10">
        <v>35.700000000000003</v>
      </c>
      <c r="I6" s="12">
        <v>4.9300000000000004E-3</v>
      </c>
    </row>
    <row r="7" spans="2:9" x14ac:dyDescent="0.25">
      <c r="B7" s="10" t="s">
        <v>466</v>
      </c>
      <c r="C7" s="10">
        <v>4</v>
      </c>
      <c r="D7" s="11">
        <v>98.13</v>
      </c>
      <c r="E7" s="10">
        <v>23.3</v>
      </c>
      <c r="F7" s="12">
        <v>3.3E-3</v>
      </c>
      <c r="G7" s="11">
        <v>11.9892</v>
      </c>
      <c r="H7" s="10">
        <v>24.8</v>
      </c>
      <c r="I7" s="12">
        <v>7.3899999999999999E-3</v>
      </c>
    </row>
    <row r="8" spans="2:9" x14ac:dyDescent="0.25">
      <c r="B8" s="10" t="s">
        <v>466</v>
      </c>
      <c r="C8" s="10">
        <v>5</v>
      </c>
      <c r="D8" s="11">
        <v>109.3</v>
      </c>
      <c r="E8" s="10">
        <v>25.3</v>
      </c>
      <c r="F8" s="12">
        <v>2.9329999999999998E-3</v>
      </c>
      <c r="G8" s="11">
        <v>12.988300000000001</v>
      </c>
      <c r="H8" s="10">
        <v>33.200000000000003</v>
      </c>
      <c r="I8" s="12">
        <v>3.1700000000000001E-3</v>
      </c>
    </row>
    <row r="9" spans="2:9" x14ac:dyDescent="0.25">
      <c r="B9" s="10" t="s">
        <v>466</v>
      </c>
      <c r="C9" s="10">
        <v>6</v>
      </c>
      <c r="D9" s="11">
        <v>111.73</v>
      </c>
      <c r="E9" s="10">
        <v>29.2</v>
      </c>
      <c r="F9" s="12">
        <v>5.1330000000000004E-3</v>
      </c>
      <c r="G9" s="11">
        <v>15.9856</v>
      </c>
      <c r="H9" s="10">
        <v>35.5</v>
      </c>
      <c r="I9" s="12">
        <v>1.7600000000000001E-3</v>
      </c>
    </row>
    <row r="10" spans="2:9" x14ac:dyDescent="0.25">
      <c r="B10" s="10" t="s">
        <v>466</v>
      </c>
      <c r="C10" s="10">
        <v>7</v>
      </c>
      <c r="D10" s="11">
        <v>102.5</v>
      </c>
      <c r="E10" s="10">
        <v>27.6</v>
      </c>
      <c r="F10" s="12">
        <v>4.0330000000000001E-3</v>
      </c>
      <c r="G10" s="11">
        <v>12.988300000000001</v>
      </c>
      <c r="H10" s="10">
        <v>39.4</v>
      </c>
      <c r="I10" s="12">
        <v>2.4599999999999999E-3</v>
      </c>
    </row>
    <row r="11" spans="2:9" x14ac:dyDescent="0.25">
      <c r="B11" s="10" t="s">
        <v>466</v>
      </c>
      <c r="C11" s="10">
        <v>8</v>
      </c>
      <c r="D11" s="11">
        <v>102.99</v>
      </c>
      <c r="E11" s="10">
        <v>26.3</v>
      </c>
      <c r="F11" s="12">
        <v>3.3E-3</v>
      </c>
      <c r="G11" s="11">
        <v>11.9892</v>
      </c>
      <c r="H11" s="10">
        <v>25.7</v>
      </c>
      <c r="I11" s="12">
        <v>2.81E-3</v>
      </c>
    </row>
    <row r="12" spans="2:9" x14ac:dyDescent="0.25">
      <c r="B12" s="10" t="s">
        <v>466</v>
      </c>
      <c r="C12" s="10">
        <v>9</v>
      </c>
      <c r="D12" s="11">
        <v>115.13</v>
      </c>
      <c r="E12" s="10">
        <v>24.2</v>
      </c>
      <c r="F12" s="12">
        <v>3.3E-3</v>
      </c>
      <c r="G12" s="11">
        <v>12.488799999999999</v>
      </c>
      <c r="H12" s="10">
        <v>30.2</v>
      </c>
      <c r="I12" s="12">
        <v>2.4599999999999999E-3</v>
      </c>
    </row>
    <row r="13" spans="2:9" x14ac:dyDescent="0.25">
      <c r="B13" s="10" t="s">
        <v>467</v>
      </c>
      <c r="C13" s="10">
        <v>10</v>
      </c>
      <c r="D13" s="11">
        <v>12.63</v>
      </c>
      <c r="E13" s="10">
        <v>94.6</v>
      </c>
      <c r="F13" s="12">
        <v>3.666E-3</v>
      </c>
      <c r="G13" s="11">
        <v>4.4960000000000004</v>
      </c>
      <c r="H13" s="10">
        <v>25.1</v>
      </c>
      <c r="I13" s="12">
        <v>3.8700000000000002E-3</v>
      </c>
    </row>
    <row r="14" spans="2:9" x14ac:dyDescent="0.25">
      <c r="B14" s="10" t="s">
        <v>467</v>
      </c>
      <c r="C14" s="10">
        <v>11</v>
      </c>
      <c r="D14" s="11">
        <v>10.199999999999999</v>
      </c>
      <c r="E14" s="10">
        <v>134.5</v>
      </c>
      <c r="F14" s="12">
        <v>4.0330000000000001E-3</v>
      </c>
      <c r="G14" s="11">
        <v>4.9954999999999998</v>
      </c>
      <c r="H14" s="10">
        <v>30.7</v>
      </c>
      <c r="I14" s="12">
        <v>5.9800000000000001E-3</v>
      </c>
    </row>
    <row r="15" spans="2:9" x14ac:dyDescent="0.25">
      <c r="B15" s="10" t="s">
        <v>467</v>
      </c>
      <c r="C15" s="10">
        <v>12</v>
      </c>
      <c r="D15" s="11">
        <v>12.14</v>
      </c>
      <c r="E15" s="10">
        <v>76.3</v>
      </c>
      <c r="F15" s="12">
        <v>3.3E-3</v>
      </c>
      <c r="G15" s="11">
        <v>4.4960000000000004</v>
      </c>
      <c r="H15" s="10">
        <v>32.4</v>
      </c>
      <c r="I15" s="12">
        <v>4.5700000000000003E-3</v>
      </c>
    </row>
    <row r="16" spans="2:9" x14ac:dyDescent="0.25">
      <c r="B16" s="10" t="s">
        <v>468</v>
      </c>
      <c r="C16" s="10">
        <v>13</v>
      </c>
      <c r="D16" s="11">
        <v>7.29</v>
      </c>
      <c r="E16" s="10">
        <v>92.6</v>
      </c>
      <c r="F16" s="12">
        <v>4.0330000000000001E-3</v>
      </c>
      <c r="G16" s="11">
        <v>8.4923999999999999</v>
      </c>
      <c r="H16" s="10">
        <v>29.6</v>
      </c>
      <c r="I16" s="12">
        <v>1.7600000000000001E-3</v>
      </c>
    </row>
    <row r="17" spans="2:9" x14ac:dyDescent="0.25">
      <c r="B17" s="10" t="s">
        <v>468</v>
      </c>
      <c r="C17" s="10">
        <v>14</v>
      </c>
      <c r="D17" s="11">
        <v>7.77</v>
      </c>
      <c r="E17" s="10">
        <v>107.1</v>
      </c>
      <c r="F17" s="12">
        <v>2.9329999999999998E-3</v>
      </c>
      <c r="G17" s="11">
        <v>9.4915000000000003</v>
      </c>
      <c r="H17" s="10">
        <v>36</v>
      </c>
      <c r="I17" s="12">
        <v>2.81E-3</v>
      </c>
    </row>
    <row r="18" spans="2:9" x14ac:dyDescent="0.25">
      <c r="B18" s="10" t="s">
        <v>468</v>
      </c>
      <c r="C18" s="10">
        <v>15</v>
      </c>
      <c r="D18" s="11">
        <v>7.77</v>
      </c>
      <c r="E18" s="10">
        <v>115.2</v>
      </c>
      <c r="F18" s="12">
        <v>4.0330000000000001E-3</v>
      </c>
      <c r="G18" s="11">
        <v>4.4960000000000004</v>
      </c>
      <c r="H18" s="10">
        <v>24.8</v>
      </c>
      <c r="I18" s="12">
        <v>5.9800000000000001E-3</v>
      </c>
    </row>
    <row r="19" spans="2:9" x14ac:dyDescent="0.25">
      <c r="B19" s="10" t="s">
        <v>468</v>
      </c>
      <c r="C19" s="10">
        <v>16</v>
      </c>
      <c r="D19" s="11">
        <v>10.199999999999999</v>
      </c>
      <c r="E19" s="10">
        <v>92.1</v>
      </c>
      <c r="F19" s="12">
        <v>2.9329999999999998E-3</v>
      </c>
      <c r="G19" s="11">
        <v>5.9946000000000002</v>
      </c>
      <c r="H19" s="10">
        <v>37.4</v>
      </c>
      <c r="I19" s="12">
        <v>2.4599999999999999E-3</v>
      </c>
    </row>
    <row r="20" spans="2:9" x14ac:dyDescent="0.25">
      <c r="B20" s="10" t="s">
        <v>468</v>
      </c>
      <c r="C20" s="10">
        <v>17</v>
      </c>
      <c r="D20" s="11">
        <v>11.17</v>
      </c>
      <c r="E20" s="10">
        <v>88.3</v>
      </c>
      <c r="F20" s="12">
        <v>2.5660000000000001E-3</v>
      </c>
      <c r="G20" s="11">
        <v>4.9954999999999998</v>
      </c>
      <c r="H20" s="10">
        <v>25.9</v>
      </c>
      <c r="I20" s="12">
        <v>2.1099999999999999E-3</v>
      </c>
    </row>
    <row r="21" spans="2:9" x14ac:dyDescent="0.25">
      <c r="B21" s="10" t="s">
        <v>468</v>
      </c>
      <c r="C21" s="10">
        <v>18</v>
      </c>
      <c r="D21" s="11">
        <v>9.23</v>
      </c>
      <c r="E21" s="10">
        <v>100.3</v>
      </c>
      <c r="F21" s="12">
        <v>1.833E-3</v>
      </c>
      <c r="G21" s="11">
        <v>10.9901</v>
      </c>
      <c r="H21" s="10">
        <v>42.2</v>
      </c>
      <c r="I21" s="12">
        <v>3.8700000000000002E-3</v>
      </c>
    </row>
    <row r="24" spans="2:9" x14ac:dyDescent="0.25">
      <c r="B24" t="s">
        <v>469</v>
      </c>
    </row>
    <row r="26" spans="2:9" x14ac:dyDescent="0.25">
      <c r="D26" s="289" t="s">
        <v>458</v>
      </c>
      <c r="E26" s="289"/>
      <c r="F26" s="289"/>
      <c r="G26" s="289" t="s">
        <v>459</v>
      </c>
      <c r="H26" s="289"/>
      <c r="I26" s="289"/>
    </row>
    <row r="27" spans="2:9" x14ac:dyDescent="0.25">
      <c r="B27" s="9" t="s">
        <v>460</v>
      </c>
      <c r="C27" s="9" t="s">
        <v>461</v>
      </c>
      <c r="D27" s="9" t="s">
        <v>462</v>
      </c>
      <c r="E27" s="9" t="s">
        <v>463</v>
      </c>
      <c r="F27" s="9" t="s">
        <v>464</v>
      </c>
      <c r="G27" s="9" t="s">
        <v>462</v>
      </c>
      <c r="H27" s="9" t="s">
        <v>463</v>
      </c>
      <c r="I27" s="9" t="s">
        <v>464</v>
      </c>
    </row>
    <row r="28" spans="2:9" x14ac:dyDescent="0.25">
      <c r="B28" s="10" t="s">
        <v>465</v>
      </c>
      <c r="C28" s="10">
        <v>1</v>
      </c>
      <c r="D28" s="10">
        <v>13.2</v>
      </c>
      <c r="E28" s="11">
        <v>172.76286520000332</v>
      </c>
      <c r="F28" s="12">
        <v>3.0148329782530041E-3</v>
      </c>
      <c r="G28" s="11">
        <v>6.3813833775598656</v>
      </c>
      <c r="H28" s="11">
        <v>41.225316769986378</v>
      </c>
      <c r="I28" s="12">
        <v>2.8479987468805514E-3</v>
      </c>
    </row>
    <row r="29" spans="2:9" x14ac:dyDescent="0.25">
      <c r="B29" s="10" t="s">
        <v>465</v>
      </c>
      <c r="C29" s="10">
        <v>2</v>
      </c>
      <c r="D29" s="10">
        <v>13.2</v>
      </c>
      <c r="E29" s="11">
        <v>195.13431076414184</v>
      </c>
      <c r="F29" s="12">
        <v>3.6847958623092273E-3</v>
      </c>
      <c r="G29" s="11">
        <v>6.913165325689854</v>
      </c>
      <c r="H29" s="11">
        <v>46.043860288556203</v>
      </c>
      <c r="I29" s="12">
        <v>5.3399976504010342E-3</v>
      </c>
    </row>
    <row r="30" spans="2:9" x14ac:dyDescent="0.25">
      <c r="B30" s="10" t="s">
        <v>465</v>
      </c>
      <c r="C30" s="10">
        <v>3</v>
      </c>
      <c r="D30" s="10">
        <v>9.6999999999999993</v>
      </c>
      <c r="E30" s="11">
        <v>165.24750928045131</v>
      </c>
      <c r="F30" s="12">
        <v>2.3448700941967817E-3</v>
      </c>
      <c r="G30" s="11">
        <v>5.317819481299888</v>
      </c>
      <c r="H30" s="11">
        <v>42.300317660255075</v>
      </c>
      <c r="I30" s="12">
        <v>3.9159982769607577E-3</v>
      </c>
    </row>
    <row r="31" spans="2:9" x14ac:dyDescent="0.25">
      <c r="B31" s="10" t="s">
        <v>466</v>
      </c>
      <c r="C31" s="10">
        <v>4</v>
      </c>
      <c r="D31" s="10">
        <v>120.3</v>
      </c>
      <c r="E31" s="11">
        <v>162.83125303689104</v>
      </c>
      <c r="F31" s="12">
        <v>2.6798515362248931E-3</v>
      </c>
      <c r="G31" s="11">
        <v>6.913165325689854</v>
      </c>
      <c r="H31" s="11">
        <v>48.206502394186501</v>
      </c>
      <c r="I31" s="12">
        <v>5.6959974937611027E-3</v>
      </c>
    </row>
    <row r="32" spans="2:9" x14ac:dyDescent="0.25">
      <c r="B32" s="10" t="s">
        <v>466</v>
      </c>
      <c r="C32" s="10">
        <v>5</v>
      </c>
      <c r="D32" s="10">
        <v>147.6</v>
      </c>
      <c r="E32" s="11">
        <v>119.21000095546546</v>
      </c>
      <c r="F32" s="12">
        <v>3.3498144202811163E-3</v>
      </c>
      <c r="G32" s="11">
        <v>5.8496014294298764</v>
      </c>
      <c r="H32" s="11">
        <v>52.181927630200562</v>
      </c>
      <c r="I32" s="12">
        <v>2.1359990601604135E-3</v>
      </c>
    </row>
    <row r="33" spans="2:9" x14ac:dyDescent="0.25">
      <c r="B33" s="10" t="s">
        <v>466</v>
      </c>
      <c r="C33" s="10">
        <v>6</v>
      </c>
      <c r="D33" s="10">
        <v>109.6</v>
      </c>
      <c r="E33" s="11">
        <v>191.10922359316447</v>
      </c>
      <c r="F33" s="12">
        <v>4.3547587463654506E-3</v>
      </c>
      <c r="G33" s="11">
        <v>6.913165325689854</v>
      </c>
      <c r="H33" s="11">
        <v>67.172951910195621</v>
      </c>
      <c r="I33" s="12">
        <v>2.8479987468805514E-3</v>
      </c>
    </row>
    <row r="34" spans="2:9" x14ac:dyDescent="0.25">
      <c r="B34" s="10" t="s">
        <v>466</v>
      </c>
      <c r="C34" s="10">
        <v>7</v>
      </c>
      <c r="D34" s="10">
        <v>153.5</v>
      </c>
      <c r="E34" s="11">
        <v>31.273383674753003</v>
      </c>
      <c r="F34" s="12">
        <v>2.6798515362248931E-3</v>
      </c>
      <c r="G34" s="11">
        <v>14.889894547639686</v>
      </c>
      <c r="H34" s="11">
        <v>44.694842373598291</v>
      </c>
      <c r="I34" s="12">
        <v>2.4919989035204824E-3</v>
      </c>
    </row>
    <row r="35" spans="2:9" x14ac:dyDescent="0.25">
      <c r="B35" s="10" t="s">
        <v>466</v>
      </c>
      <c r="C35" s="10">
        <v>8</v>
      </c>
      <c r="D35" s="10">
        <v>135.4</v>
      </c>
      <c r="E35" s="11">
        <v>40.969063647111938</v>
      </c>
      <c r="F35" s="12">
        <v>4.3547587463654506E-3</v>
      </c>
      <c r="G35" s="11">
        <v>19.144150132679595</v>
      </c>
      <c r="H35" s="11">
        <v>38.282758007264732</v>
      </c>
      <c r="I35" s="12">
        <v>2.8479987468805514E-3</v>
      </c>
    </row>
    <row r="36" spans="2:9" x14ac:dyDescent="0.25">
      <c r="B36" s="10" t="s">
        <v>466</v>
      </c>
      <c r="C36" s="10">
        <v>9</v>
      </c>
      <c r="D36" s="10">
        <v>120.8</v>
      </c>
      <c r="E36" s="11">
        <v>22.271816820255392</v>
      </c>
      <c r="F36" s="12">
        <v>3.0148329782530041E-3</v>
      </c>
      <c r="G36" s="11">
        <v>15.421676495769676</v>
      </c>
      <c r="H36" s="11">
        <v>36.672363392710494</v>
      </c>
      <c r="I36" s="12">
        <v>2.1359990601604135E-3</v>
      </c>
    </row>
    <row r="37" spans="2:9" x14ac:dyDescent="0.25">
      <c r="B37" s="10" t="s">
        <v>467</v>
      </c>
      <c r="C37" s="10">
        <v>10</v>
      </c>
      <c r="D37" s="10">
        <v>10.7</v>
      </c>
      <c r="E37" s="11">
        <v>37.310192408888931</v>
      </c>
      <c r="F37" s="12">
        <v>3.0148329782530041E-3</v>
      </c>
      <c r="G37" s="11">
        <v>13.29454870324972</v>
      </c>
      <c r="H37" s="11">
        <v>33.9785410044923</v>
      </c>
      <c r="I37" s="12">
        <v>2.4919989035204824E-3</v>
      </c>
    </row>
    <row r="38" spans="2:9" x14ac:dyDescent="0.25">
      <c r="B38" s="10" t="s">
        <v>467</v>
      </c>
      <c r="C38" s="10">
        <v>11</v>
      </c>
      <c r="D38" s="10">
        <v>12.2</v>
      </c>
      <c r="E38" s="11">
        <v>49.109558938760074</v>
      </c>
      <c r="F38" s="12">
        <v>3.3498144202811163E-3</v>
      </c>
      <c r="G38" s="11">
        <v>10.103857014469787</v>
      </c>
      <c r="H38" s="11">
        <v>8.90351823872221</v>
      </c>
      <c r="I38" s="12">
        <v>2.8479987468805514E-3</v>
      </c>
    </row>
    <row r="39" spans="2:9" x14ac:dyDescent="0.25">
      <c r="B39" s="10" t="s">
        <v>467</v>
      </c>
      <c r="C39" s="10">
        <v>12</v>
      </c>
      <c r="D39" s="10">
        <v>10.7</v>
      </c>
      <c r="E39" s="11">
        <v>30.084414926796541</v>
      </c>
      <c r="F39" s="12">
        <v>3.0148329782530041E-3</v>
      </c>
      <c r="G39" s="11">
        <v>20.739495977069563</v>
      </c>
      <c r="H39" s="11">
        <v>55.929683700199334</v>
      </c>
      <c r="I39" s="12">
        <v>4.271998120320827E-3</v>
      </c>
    </row>
    <row r="40" spans="2:9" x14ac:dyDescent="0.25">
      <c r="B40" s="10" t="s">
        <v>470</v>
      </c>
      <c r="C40" s="10">
        <v>13</v>
      </c>
      <c r="D40" s="10">
        <v>9.6999999999999993</v>
      </c>
      <c r="E40" s="11">
        <v>139.3398124705613</v>
      </c>
      <c r="F40" s="12">
        <v>3.3498144202811163E-3</v>
      </c>
      <c r="G40" s="11">
        <v>7.9767292219498316</v>
      </c>
      <c r="H40" s="11">
        <v>36.929526650609191</v>
      </c>
      <c r="I40" s="12">
        <v>1.7799992168003446E-3</v>
      </c>
    </row>
    <row r="41" spans="2:9" x14ac:dyDescent="0.25">
      <c r="B41" s="10" t="s">
        <v>470</v>
      </c>
      <c r="C41" s="10">
        <v>14</v>
      </c>
      <c r="D41" s="10">
        <v>12.7</v>
      </c>
      <c r="E41" s="11">
        <v>141.16924808967281</v>
      </c>
      <c r="F41" s="12">
        <v>3.0148329782530041E-3</v>
      </c>
      <c r="G41" s="11">
        <v>12.762766755119731</v>
      </c>
      <c r="H41" s="11">
        <v>44.943578748101743</v>
      </c>
      <c r="I41" s="12">
        <v>2.4919989035204824E-3</v>
      </c>
    </row>
    <row r="42" spans="2:9" x14ac:dyDescent="0.25">
      <c r="B42" s="10" t="s">
        <v>470</v>
      </c>
      <c r="C42" s="10">
        <v>15</v>
      </c>
      <c r="D42" s="10">
        <v>17.100000000000001</v>
      </c>
      <c r="E42" s="11">
        <v>114.68239440486352</v>
      </c>
      <c r="F42" s="12">
        <v>1.6749072101405582E-3</v>
      </c>
      <c r="G42" s="11">
        <v>9.0402931182098101</v>
      </c>
      <c r="H42" s="11">
        <v>39.349332014138177</v>
      </c>
      <c r="I42" s="12">
        <v>2.1359990601604135E-3</v>
      </c>
    </row>
    <row r="43" spans="2:9" x14ac:dyDescent="0.25">
      <c r="B43" s="10" t="s">
        <v>470</v>
      </c>
      <c r="C43" s="10">
        <v>16</v>
      </c>
      <c r="D43" s="10">
        <v>8.8000000000000007</v>
      </c>
      <c r="E43" s="11">
        <v>172.13006207837776</v>
      </c>
      <c r="F43" s="12">
        <v>6.0296659565060081E-3</v>
      </c>
      <c r="G43" s="11">
        <v>11.167420910729765</v>
      </c>
      <c r="H43" s="11">
        <v>55.120272951224578</v>
      </c>
      <c r="I43" s="12">
        <v>6.0519973371211721E-3</v>
      </c>
    </row>
    <row r="44" spans="2:9" x14ac:dyDescent="0.25">
      <c r="B44" s="10" t="s">
        <v>470</v>
      </c>
      <c r="C44" s="10">
        <v>17</v>
      </c>
      <c r="D44" s="10">
        <v>11.2</v>
      </c>
      <c r="E44" s="11">
        <v>128.5011462474227</v>
      </c>
      <c r="F44" s="12">
        <v>1.6749072101405582E-3</v>
      </c>
      <c r="G44" s="11">
        <v>11.699202858859753</v>
      </c>
      <c r="H44" s="11">
        <v>46.836417270740448</v>
      </c>
      <c r="I44" s="12">
        <v>3.2039985902406198E-3</v>
      </c>
    </row>
    <row r="45" spans="2:9" x14ac:dyDescent="0.25">
      <c r="B45" s="10" t="s">
        <v>470</v>
      </c>
      <c r="C45" s="10">
        <v>18</v>
      </c>
      <c r="D45" s="10">
        <v>9.6999999999999993</v>
      </c>
      <c r="E45" s="11">
        <v>173.06010738699246</v>
      </c>
      <c r="F45" s="12">
        <v>3.3498144202811163E-3</v>
      </c>
      <c r="G45" s="11">
        <v>12.230984806989742</v>
      </c>
      <c r="H45" s="11">
        <v>52.460158096587406</v>
      </c>
      <c r="I45" s="12">
        <v>2.8479987468805514E-3</v>
      </c>
    </row>
  </sheetData>
  <mergeCells count="4">
    <mergeCell ref="D2:F2"/>
    <mergeCell ref="G2:I2"/>
    <mergeCell ref="D26:F26"/>
    <mergeCell ref="G26:I2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739A4-454A-4E57-B863-6732DABB8A1F}">
  <dimension ref="A1:AA193"/>
  <sheetViews>
    <sheetView topLeftCell="A91" zoomScale="70" zoomScaleNormal="70" workbookViewId="0">
      <selection activeCell="Q191" sqref="Q191"/>
    </sheetView>
  </sheetViews>
  <sheetFormatPr defaultRowHeight="15" x14ac:dyDescent="0.25"/>
  <cols>
    <col min="1" max="1" width="41" style="48" bestFit="1" customWidth="1"/>
    <col min="2" max="2" width="16.28515625" style="48" customWidth="1"/>
    <col min="3" max="3" width="18" style="48" bestFit="1" customWidth="1"/>
    <col min="4" max="4" width="16.28515625" style="48" customWidth="1"/>
    <col min="5" max="7" width="21.28515625" style="48" customWidth="1"/>
    <col min="8" max="8" width="24.5703125" style="48" customWidth="1"/>
    <col min="9" max="9" width="20.85546875" style="48" customWidth="1"/>
    <col min="10" max="10" width="9.140625" style="48"/>
    <col min="11" max="11" width="1.7109375" style="48" customWidth="1"/>
    <col min="12" max="12" width="29.140625" style="48" bestFit="1" customWidth="1"/>
    <col min="13" max="13" width="36.140625" style="48" bestFit="1" customWidth="1"/>
    <col min="14" max="14" width="18" style="48" bestFit="1" customWidth="1"/>
    <col min="15" max="15" width="7.42578125" style="48" customWidth="1"/>
    <col min="16" max="16" width="8.140625" style="48" customWidth="1"/>
    <col min="17" max="17" width="21.7109375" style="48" bestFit="1" customWidth="1"/>
    <col min="18" max="18" width="17.7109375" style="48" bestFit="1" customWidth="1"/>
    <col min="19" max="20" width="9.140625" style="48"/>
    <col min="21" max="21" width="29.140625" style="48" bestFit="1" customWidth="1"/>
    <col min="22" max="22" width="29.42578125" style="48" customWidth="1"/>
    <col min="23" max="23" width="17.7109375" style="48" bestFit="1" customWidth="1"/>
    <col min="24" max="25" width="9.140625" style="48"/>
    <col min="26" max="26" width="22.42578125" style="48" bestFit="1" customWidth="1"/>
    <col min="27" max="27" width="17.28515625" style="48" bestFit="1" customWidth="1"/>
    <col min="28" max="16384" width="9.140625" style="48"/>
  </cols>
  <sheetData>
    <row r="1" spans="1:27" s="43" customFormat="1" ht="21" x14ac:dyDescent="0.25">
      <c r="A1" s="86" t="s">
        <v>928</v>
      </c>
      <c r="B1" s="85" t="s">
        <v>938</v>
      </c>
      <c r="C1" s="84" t="s">
        <v>938</v>
      </c>
      <c r="D1" s="85"/>
      <c r="E1" s="85" t="s">
        <v>938</v>
      </c>
      <c r="F1" s="84" t="s">
        <v>938</v>
      </c>
      <c r="G1" s="85"/>
      <c r="H1" s="85" t="s">
        <v>938</v>
      </c>
      <c r="I1" s="84" t="s">
        <v>938</v>
      </c>
      <c r="L1" s="86" t="s">
        <v>927</v>
      </c>
      <c r="M1" s="85" t="s">
        <v>938</v>
      </c>
      <c r="N1" s="84" t="s">
        <v>938</v>
      </c>
      <c r="O1" s="85"/>
      <c r="P1" s="85"/>
      <c r="Q1" s="85" t="s">
        <v>938</v>
      </c>
      <c r="R1" s="84" t="s">
        <v>938</v>
      </c>
      <c r="U1" s="86" t="s">
        <v>926</v>
      </c>
      <c r="V1" s="85" t="s">
        <v>938</v>
      </c>
      <c r="W1" s="84" t="s">
        <v>938</v>
      </c>
      <c r="X1" s="85"/>
      <c r="Y1" s="85"/>
      <c r="Z1" s="85" t="s">
        <v>938</v>
      </c>
      <c r="AA1" s="84" t="s">
        <v>938</v>
      </c>
    </row>
    <row r="2" spans="1:27" s="43" customFormat="1" ht="15.75" thickBot="1" x14ac:dyDescent="0.3">
      <c r="B2" s="82" t="s">
        <v>953</v>
      </c>
      <c r="C2" s="81" t="s">
        <v>972</v>
      </c>
      <c r="D2" s="82"/>
      <c r="E2" s="82" t="s">
        <v>958</v>
      </c>
      <c r="F2" s="81" t="s">
        <v>923</v>
      </c>
      <c r="G2" s="82"/>
      <c r="H2" s="82" t="s">
        <v>954</v>
      </c>
      <c r="I2" s="81" t="s">
        <v>923</v>
      </c>
      <c r="M2" s="82" t="s">
        <v>953</v>
      </c>
      <c r="N2" s="81" t="s">
        <v>972</v>
      </c>
      <c r="O2" s="82"/>
      <c r="P2" s="82"/>
      <c r="Q2" s="82" t="s">
        <v>954</v>
      </c>
      <c r="R2" s="81" t="s">
        <v>923</v>
      </c>
      <c r="V2" s="82" t="s">
        <v>953</v>
      </c>
      <c r="W2" s="81" t="s">
        <v>972</v>
      </c>
      <c r="X2" s="82"/>
      <c r="Y2" s="82"/>
      <c r="Z2" s="82" t="s">
        <v>954</v>
      </c>
      <c r="AA2" s="81" t="s">
        <v>923</v>
      </c>
    </row>
    <row r="3" spans="1:27" s="43" customFormat="1" x14ac:dyDescent="0.25">
      <c r="B3" s="73">
        <v>1225.5627010000001</v>
      </c>
      <c r="C3" s="122">
        <v>106.7128627</v>
      </c>
      <c r="D3" s="78"/>
      <c r="E3" s="73">
        <v>1440.434084</v>
      </c>
      <c r="F3" s="122">
        <v>125.4222607</v>
      </c>
      <c r="G3" s="73"/>
      <c r="H3" s="73">
        <v>412.94212219999997</v>
      </c>
      <c r="I3" s="122">
        <v>35.955921269999997</v>
      </c>
      <c r="M3" s="73">
        <v>1225.5627010000001</v>
      </c>
      <c r="N3" s="122">
        <v>102.17052990000001</v>
      </c>
      <c r="O3" s="78">
        <f t="shared" ref="O3:O8" si="0">M3/11.995</f>
        <v>102.17279708211755</v>
      </c>
      <c r="P3" s="73"/>
      <c r="Q3" s="73">
        <v>412.94212219999997</v>
      </c>
      <c r="R3" s="121">
        <v>34.425423870000003</v>
      </c>
      <c r="V3" s="73"/>
      <c r="W3" s="122"/>
      <c r="X3" s="78"/>
      <c r="Y3" s="73"/>
      <c r="Z3" s="73"/>
      <c r="AA3" s="122"/>
    </row>
    <row r="4" spans="1:27" s="43" customFormat="1" x14ac:dyDescent="0.25">
      <c r="B4" s="73">
        <v>1641.1575560000001</v>
      </c>
      <c r="C4" s="79">
        <v>142.89976419999999</v>
      </c>
      <c r="D4" s="78"/>
      <c r="E4" s="73">
        <v>530.54662380000002</v>
      </c>
      <c r="F4" s="79">
        <v>46.196044460000003</v>
      </c>
      <c r="G4" s="73"/>
      <c r="H4" s="73">
        <v>366.0771704</v>
      </c>
      <c r="I4" s="79">
        <v>31.87527068</v>
      </c>
      <c r="M4" s="73">
        <v>1641.1575560000001</v>
      </c>
      <c r="N4" s="79">
        <v>136.8171021</v>
      </c>
      <c r="O4" s="78">
        <f t="shared" si="0"/>
        <v>136.82013805752399</v>
      </c>
      <c r="P4" s="73"/>
      <c r="Q4" s="73">
        <v>366.0771704</v>
      </c>
      <c r="R4" s="121">
        <v>30.518469979999999</v>
      </c>
      <c r="V4" s="73"/>
      <c r="W4" s="79"/>
      <c r="X4" s="78"/>
      <c r="Y4" s="73"/>
      <c r="Z4" s="73"/>
      <c r="AA4" s="79"/>
    </row>
    <row r="5" spans="1:27" s="43" customFormat="1" x14ac:dyDescent="0.25">
      <c r="B5" s="73">
        <v>737.45980710000003</v>
      </c>
      <c r="C5" s="79">
        <v>64.212501799999998</v>
      </c>
      <c r="D5" s="78"/>
      <c r="E5" s="73">
        <v>335.1286174</v>
      </c>
      <c r="F5" s="79">
        <v>29.180501419999999</v>
      </c>
      <c r="G5" s="73"/>
      <c r="H5" s="73">
        <v>675.56270099999995</v>
      </c>
      <c r="I5" s="79">
        <v>58.822963280000003</v>
      </c>
      <c r="M5" s="73">
        <v>737.45980710000003</v>
      </c>
      <c r="N5" s="79">
        <v>61.479236630000003</v>
      </c>
      <c r="O5" s="78">
        <f t="shared" si="0"/>
        <v>61.480600842017516</v>
      </c>
      <c r="P5" s="73"/>
      <c r="Q5" s="73">
        <v>675.56270099999995</v>
      </c>
      <c r="R5" s="121">
        <v>56.319108849999999</v>
      </c>
      <c r="V5" s="73"/>
      <c r="W5" s="79"/>
      <c r="X5" s="78"/>
      <c r="Y5" s="73"/>
      <c r="Z5" s="73"/>
      <c r="AA5" s="79"/>
    </row>
    <row r="6" spans="1:27" s="43" customFormat="1" x14ac:dyDescent="0.25">
      <c r="B6" s="73">
        <v>1802.974277</v>
      </c>
      <c r="C6" s="79">
        <v>156.9895578</v>
      </c>
      <c r="D6" s="78"/>
      <c r="E6" s="73">
        <v>603.05466239999998</v>
      </c>
      <c r="F6" s="79">
        <v>52.509503870000003</v>
      </c>
      <c r="G6" s="73"/>
      <c r="H6" s="73">
        <v>409.40514469999999</v>
      </c>
      <c r="I6" s="79">
        <v>35.647947639999998</v>
      </c>
      <c r="M6" s="73">
        <v>1802.974277</v>
      </c>
      <c r="N6" s="79">
        <v>150.30715050000001</v>
      </c>
      <c r="O6" s="78">
        <f t="shared" si="0"/>
        <v>150.31048578574408</v>
      </c>
      <c r="P6" s="73"/>
      <c r="Q6" s="73">
        <v>409.40514469999999</v>
      </c>
      <c r="R6" s="121">
        <v>34.130559419999997</v>
      </c>
      <c r="V6" s="73"/>
      <c r="W6" s="79"/>
      <c r="X6" s="78"/>
      <c r="Y6" s="73"/>
      <c r="Z6" s="73"/>
      <c r="AA6" s="79"/>
    </row>
    <row r="7" spans="1:27" s="43" customFormat="1" x14ac:dyDescent="0.25">
      <c r="B7" s="73">
        <v>845.33762060000004</v>
      </c>
      <c r="C7" s="79">
        <v>73.605697509999999</v>
      </c>
      <c r="D7" s="78"/>
      <c r="E7" s="76">
        <v>615.43408360000001</v>
      </c>
      <c r="F7" s="120">
        <v>53.587411580000001</v>
      </c>
      <c r="G7" s="73"/>
      <c r="H7" s="73">
        <v>934.6463023</v>
      </c>
      <c r="I7" s="79">
        <v>81.382031659999996</v>
      </c>
      <c r="M7" s="73">
        <v>845.33762060000004</v>
      </c>
      <c r="N7" s="79">
        <v>70.472602179999996</v>
      </c>
      <c r="O7" s="78">
        <f t="shared" si="0"/>
        <v>70.474165952480206</v>
      </c>
      <c r="P7" s="73"/>
      <c r="Q7" s="73">
        <v>934.6463023</v>
      </c>
      <c r="R7" s="121">
        <v>77.917929400000006</v>
      </c>
      <c r="V7" s="73"/>
      <c r="W7" s="79"/>
      <c r="X7" s="78"/>
      <c r="Y7" s="73"/>
      <c r="Z7" s="73"/>
      <c r="AA7" s="79"/>
    </row>
    <row r="8" spans="1:27" s="43" customFormat="1" x14ac:dyDescent="0.25">
      <c r="B8" s="73">
        <v>1417.44373</v>
      </c>
      <c r="C8" s="79">
        <v>123.4204321</v>
      </c>
      <c r="D8" s="78"/>
      <c r="E8" s="76">
        <v>593.32797430000005</v>
      </c>
      <c r="F8" s="120">
        <v>51.662576389999998</v>
      </c>
      <c r="G8" s="73"/>
      <c r="H8" s="76">
        <v>297.10610930000001</v>
      </c>
      <c r="I8" s="120">
        <v>25.869784899999999</v>
      </c>
      <c r="M8" s="73">
        <v>1417.44373</v>
      </c>
      <c r="N8" s="79">
        <v>118.166926</v>
      </c>
      <c r="O8" s="78">
        <f t="shared" si="0"/>
        <v>118.16954814506045</v>
      </c>
      <c r="P8" s="73"/>
      <c r="Q8" s="76"/>
      <c r="R8" s="120"/>
      <c r="V8" s="73"/>
      <c r="W8" s="79"/>
      <c r="X8" s="78"/>
      <c r="Y8" s="73"/>
      <c r="Z8" s="76">
        <v>297.10610930000001</v>
      </c>
      <c r="AA8" s="120">
        <v>27.438170790000001</v>
      </c>
    </row>
    <row r="9" spans="1:27" s="43" customFormat="1" x14ac:dyDescent="0.25">
      <c r="B9" s="76">
        <v>1168.971061</v>
      </c>
      <c r="C9" s="120">
        <v>101.7852846</v>
      </c>
      <c r="D9" s="78"/>
      <c r="E9" s="73">
        <v>1523.5530550000001</v>
      </c>
      <c r="F9" s="79">
        <v>132.65964099999999</v>
      </c>
      <c r="G9" s="73"/>
      <c r="H9" s="76">
        <v>144.13183280000001</v>
      </c>
      <c r="I9" s="120">
        <v>12.54992541</v>
      </c>
      <c r="M9" s="76"/>
      <c r="N9" s="120"/>
      <c r="O9" s="78"/>
      <c r="P9" s="73"/>
      <c r="Q9" s="76"/>
      <c r="R9" s="120"/>
      <c r="V9" s="76">
        <v>1168.971061</v>
      </c>
      <c r="W9" s="120">
        <v>107.9561363</v>
      </c>
      <c r="X9" s="78"/>
      <c r="Y9" s="73"/>
      <c r="Z9" s="76">
        <v>144.13183280000001</v>
      </c>
      <c r="AA9" s="120">
        <v>13.31077928</v>
      </c>
    </row>
    <row r="10" spans="1:27" s="43" customFormat="1" x14ac:dyDescent="0.25">
      <c r="B10" s="76">
        <v>1283.038585</v>
      </c>
      <c r="C10" s="120">
        <v>111.7174342</v>
      </c>
      <c r="D10" s="78"/>
      <c r="E10" s="73">
        <v>1463.4244369999999</v>
      </c>
      <c r="F10" s="79">
        <v>127.42408930000001</v>
      </c>
      <c r="G10" s="73"/>
      <c r="H10" s="73">
        <v>92.845659159999997</v>
      </c>
      <c r="I10" s="79">
        <v>8.0843077809999997</v>
      </c>
      <c r="M10" s="76"/>
      <c r="N10" s="120"/>
      <c r="O10" s="78"/>
      <c r="P10" s="73"/>
      <c r="Q10" s="73">
        <v>92.845659159999997</v>
      </c>
      <c r="R10" s="79">
        <v>7.7401916609999999</v>
      </c>
      <c r="V10" s="76">
        <v>1283.038585</v>
      </c>
      <c r="W10" s="120">
        <v>118.49043399999999</v>
      </c>
      <c r="X10" s="78"/>
      <c r="Y10" s="73"/>
      <c r="Z10" s="73"/>
      <c r="AA10" s="79"/>
    </row>
    <row r="11" spans="1:27" s="43" customFormat="1" x14ac:dyDescent="0.25">
      <c r="B11" s="73">
        <v>567.68488749999995</v>
      </c>
      <c r="C11" s="79">
        <v>49.429767579999996</v>
      </c>
      <c r="D11" s="78"/>
      <c r="E11" s="73"/>
      <c r="F11" s="74"/>
      <c r="G11" s="73"/>
      <c r="H11" s="73">
        <v>68.086816720000002</v>
      </c>
      <c r="I11" s="79">
        <v>5.9284923730000001</v>
      </c>
      <c r="M11" s="73">
        <v>567.68488749999995</v>
      </c>
      <c r="N11" s="79">
        <v>47.32574331</v>
      </c>
      <c r="O11" s="78">
        <f>M11/11.995</f>
        <v>47.326793455606499</v>
      </c>
      <c r="P11" s="73"/>
      <c r="Q11" s="73">
        <v>68.086816720000002</v>
      </c>
      <c r="R11" s="79">
        <v>5.6761405519999997</v>
      </c>
      <c r="V11" s="73"/>
      <c r="W11" s="79"/>
      <c r="X11" s="78"/>
      <c r="Y11" s="73"/>
      <c r="Z11" s="73"/>
      <c r="AA11" s="79"/>
    </row>
    <row r="12" spans="1:27" s="43" customFormat="1" x14ac:dyDescent="0.25">
      <c r="B12" s="73">
        <v>941.72025719999999</v>
      </c>
      <c r="C12" s="79">
        <v>81.997978919999994</v>
      </c>
      <c r="D12" s="78"/>
      <c r="E12" s="73"/>
      <c r="F12" s="74"/>
      <c r="G12" s="73"/>
      <c r="H12" s="73">
        <v>1414.7909970000001</v>
      </c>
      <c r="I12" s="79">
        <v>123.18945189999999</v>
      </c>
      <c r="M12" s="73">
        <v>941.72025719999999</v>
      </c>
      <c r="N12" s="79">
        <v>78.507658280000001</v>
      </c>
      <c r="O12" s="78">
        <f>M12/11.995</f>
        <v>78.509400350145896</v>
      </c>
      <c r="P12" s="73"/>
      <c r="Q12" s="73">
        <v>1414.7909970000001</v>
      </c>
      <c r="R12" s="79">
        <v>117.94577769999999</v>
      </c>
      <c r="V12" s="73"/>
      <c r="W12" s="79"/>
      <c r="X12" s="78"/>
      <c r="Y12" s="73"/>
      <c r="Z12" s="73"/>
      <c r="AA12" s="79"/>
    </row>
    <row r="13" spans="1:27" s="43" customFormat="1" x14ac:dyDescent="0.25">
      <c r="B13" s="73">
        <v>1616.3987139999999</v>
      </c>
      <c r="C13" s="79">
        <v>140.7439488</v>
      </c>
      <c r="D13" s="78"/>
      <c r="E13" s="73"/>
      <c r="F13" s="74"/>
      <c r="G13" s="73"/>
      <c r="H13" s="76">
        <v>152.0900322</v>
      </c>
      <c r="I13" s="120">
        <v>13.242866080000001</v>
      </c>
      <c r="M13" s="73">
        <v>1616.3987139999999</v>
      </c>
      <c r="N13" s="79">
        <v>134.753051</v>
      </c>
      <c r="O13" s="78">
        <f>M13/11.995</f>
        <v>134.7560411838266</v>
      </c>
      <c r="P13" s="73"/>
      <c r="Q13" s="76"/>
      <c r="R13" s="120"/>
      <c r="V13" s="73"/>
      <c r="W13" s="79"/>
      <c r="X13" s="78"/>
      <c r="Y13" s="73"/>
      <c r="Z13" s="76">
        <v>152.0900322</v>
      </c>
      <c r="AA13" s="120">
        <v>14.04573029</v>
      </c>
    </row>
    <row r="14" spans="1:27" s="43" customFormat="1" x14ac:dyDescent="0.25">
      <c r="B14" s="76">
        <v>1071.70418</v>
      </c>
      <c r="C14" s="120">
        <v>93.316009820000005</v>
      </c>
      <c r="D14" s="78"/>
      <c r="E14" s="73"/>
      <c r="F14" s="74"/>
      <c r="G14" s="73"/>
      <c r="H14" s="76">
        <v>296.22186499999998</v>
      </c>
      <c r="I14" s="120">
        <v>25.792791489999999</v>
      </c>
      <c r="M14" s="76"/>
      <c r="N14" s="120"/>
      <c r="O14" s="78"/>
      <c r="P14" s="73"/>
      <c r="Q14" s="76"/>
      <c r="R14" s="120"/>
      <c r="V14" s="76">
        <v>1071.70418</v>
      </c>
      <c r="W14" s="120">
        <v>98.973401769999995</v>
      </c>
      <c r="X14" s="78"/>
      <c r="Y14" s="73"/>
      <c r="Z14" s="76">
        <v>296.22186499999998</v>
      </c>
      <c r="AA14" s="120">
        <v>27.35650957</v>
      </c>
    </row>
    <row r="15" spans="1:27" s="43" customFormat="1" x14ac:dyDescent="0.25">
      <c r="B15" s="76">
        <v>919.61414790000003</v>
      </c>
      <c r="C15" s="120">
        <v>80.073143740000006</v>
      </c>
      <c r="D15" s="78"/>
      <c r="E15" s="73"/>
      <c r="F15" s="74"/>
      <c r="G15" s="73"/>
      <c r="H15" s="76">
        <v>433.27974280000001</v>
      </c>
      <c r="I15" s="120">
        <v>37.726769650000001</v>
      </c>
      <c r="M15" s="76"/>
      <c r="N15" s="120"/>
      <c r="O15" s="78"/>
      <c r="P15" s="73"/>
      <c r="Q15" s="76"/>
      <c r="R15" s="120"/>
      <c r="V15" s="76">
        <v>919.61414790000003</v>
      </c>
      <c r="W15" s="120">
        <v>84.927671489999994</v>
      </c>
      <c r="X15" s="78"/>
      <c r="Y15" s="73"/>
      <c r="Z15" s="76">
        <v>433.27974280000001</v>
      </c>
      <c r="AA15" s="120">
        <v>40.013999069999997</v>
      </c>
    </row>
    <row r="16" spans="1:27" s="43" customFormat="1" x14ac:dyDescent="0.25">
      <c r="B16" s="76">
        <v>1005.385852</v>
      </c>
      <c r="C16" s="120">
        <v>87.541504259999996</v>
      </c>
      <c r="D16" s="78"/>
      <c r="E16" s="73"/>
      <c r="F16" s="74"/>
      <c r="G16" s="73"/>
      <c r="H16" s="76">
        <v>504.90353699999997</v>
      </c>
      <c r="I16" s="120">
        <v>43.963235650000001</v>
      </c>
      <c r="M16" s="76"/>
      <c r="N16" s="120"/>
      <c r="O16" s="78"/>
      <c r="P16" s="73"/>
      <c r="Q16" s="76"/>
      <c r="R16" s="120"/>
      <c r="V16" s="76">
        <v>1005.385852</v>
      </c>
      <c r="W16" s="120">
        <v>92.848810080000007</v>
      </c>
      <c r="X16" s="78"/>
      <c r="Y16" s="73"/>
      <c r="Z16" s="76">
        <v>504.90353699999997</v>
      </c>
      <c r="AA16" s="120">
        <v>46.628558099999999</v>
      </c>
    </row>
    <row r="17" spans="1:27" s="43" customFormat="1" x14ac:dyDescent="0.25">
      <c r="B17" s="76">
        <v>822.34726690000002</v>
      </c>
      <c r="C17" s="120">
        <v>71.603868919999996</v>
      </c>
      <c r="D17" s="78"/>
      <c r="E17" s="73"/>
      <c r="F17" s="74"/>
      <c r="G17" s="73"/>
      <c r="H17" s="76">
        <v>336.89710609999997</v>
      </c>
      <c r="I17" s="120">
        <v>29.334488230000002</v>
      </c>
      <c r="M17" s="76"/>
      <c r="N17" s="120"/>
      <c r="O17" s="78"/>
      <c r="P17" s="73"/>
      <c r="Q17" s="76"/>
      <c r="R17" s="120"/>
      <c r="V17" s="76">
        <v>822.34726690000002</v>
      </c>
      <c r="W17" s="120">
        <v>75.944937010000004</v>
      </c>
      <c r="X17" s="78"/>
      <c r="Y17" s="73"/>
      <c r="Z17" s="76">
        <v>336.89710609999997</v>
      </c>
      <c r="AA17" s="120">
        <v>31.11292581</v>
      </c>
    </row>
    <row r="18" spans="1:27" s="43" customFormat="1" ht="15.75" thickBot="1" x14ac:dyDescent="0.3">
      <c r="B18" s="76">
        <v>1308.6816719999999</v>
      </c>
      <c r="C18" s="120">
        <v>113.950243</v>
      </c>
      <c r="D18" s="78"/>
      <c r="E18" s="73"/>
      <c r="F18" s="74"/>
      <c r="G18" s="73"/>
      <c r="H18" s="108">
        <v>618.97106110000004</v>
      </c>
      <c r="I18" s="76">
        <v>53.895385210000001</v>
      </c>
      <c r="M18" s="76"/>
      <c r="N18" s="120"/>
      <c r="O18" s="78"/>
      <c r="P18" s="73"/>
      <c r="Q18" s="108"/>
      <c r="R18" s="75"/>
      <c r="V18" s="76">
        <v>1308.6816719999999</v>
      </c>
      <c r="W18" s="120">
        <v>120.85860940000001</v>
      </c>
      <c r="X18" s="78"/>
      <c r="Y18" s="73"/>
      <c r="Z18" s="108">
        <v>618.97106110000004</v>
      </c>
      <c r="AA18" s="76">
        <v>57.162855810000003</v>
      </c>
    </row>
    <row r="19" spans="1:27" s="43" customFormat="1" ht="15.75" thickBot="1" x14ac:dyDescent="0.3">
      <c r="A19" s="43" t="s">
        <v>922</v>
      </c>
      <c r="B19" s="119">
        <f>AVERAGE(B3:B18)</f>
        <v>1148.4676446999999</v>
      </c>
      <c r="C19" s="72">
        <f>AVERAGE(C3:C18)</f>
        <v>99.999999996875005</v>
      </c>
      <c r="D19" s="73"/>
      <c r="E19" s="119">
        <f>AVERAGE(E3:E18)</f>
        <v>888.11294218750004</v>
      </c>
      <c r="F19" s="72">
        <f>AVERAGE(F3:F18)</f>
        <v>77.330253589999998</v>
      </c>
      <c r="G19" s="105"/>
      <c r="H19" s="119">
        <f>AVERAGE(H3:H18)</f>
        <v>447.37238748625003</v>
      </c>
      <c r="I19" s="70">
        <f>AVERAGE(I3:I18)</f>
        <v>38.953852075250005</v>
      </c>
      <c r="L19" s="43" t="s">
        <v>922</v>
      </c>
      <c r="M19" s="119">
        <f>AVERAGE(M3:M18)</f>
        <v>1199.5266167111113</v>
      </c>
      <c r="N19" s="72">
        <f>AVERAGE(N3:N18)</f>
        <v>99.999999988888888</v>
      </c>
      <c r="O19" s="78">
        <f>M19/11.995</f>
        <v>100.00221898383587</v>
      </c>
      <c r="P19" s="105"/>
      <c r="Q19" s="71">
        <f>AVERAGE(Q3:Q18)</f>
        <v>546.794614185</v>
      </c>
      <c r="R19" s="70">
        <f>AVERAGE(R3:R18)</f>
        <v>45.584200179124998</v>
      </c>
      <c r="U19" s="43" t="s">
        <v>922</v>
      </c>
      <c r="V19" s="119">
        <f>AVERAGE(V3:V18)</f>
        <v>1082.8203949714286</v>
      </c>
      <c r="W19" s="72">
        <f>AVERAGE(W3:W18)</f>
        <v>100.00000000714284</v>
      </c>
      <c r="X19" s="73"/>
      <c r="Y19" s="73"/>
      <c r="Z19" s="119">
        <f>AVERAGE(Z3:Z18)</f>
        <v>347.95016078750001</v>
      </c>
      <c r="AA19" s="70">
        <f>AVERAGE(AA3:AA18)</f>
        <v>32.133691089999999</v>
      </c>
    </row>
    <row r="20" spans="1:27" ht="15.75" thickBot="1" x14ac:dyDescent="0.3">
      <c r="A20" s="118" t="s">
        <v>984</v>
      </c>
    </row>
    <row r="21" spans="1:27" ht="15.75" thickBot="1" x14ac:dyDescent="0.3">
      <c r="A21" s="117" t="s">
        <v>983</v>
      </c>
      <c r="E21" s="116"/>
      <c r="L21" s="115" t="s">
        <v>983</v>
      </c>
      <c r="U21" s="115" t="s">
        <v>983</v>
      </c>
    </row>
    <row r="22" spans="1:27" ht="15.75" thickBot="1" x14ac:dyDescent="0.3"/>
    <row r="23" spans="1:27" x14ac:dyDescent="0.25">
      <c r="A23" s="62" t="s">
        <v>917</v>
      </c>
      <c r="B23" s="88"/>
      <c r="C23" s="88"/>
      <c r="D23" s="88"/>
      <c r="E23" s="88"/>
      <c r="F23" s="88"/>
      <c r="G23" s="88"/>
      <c r="H23" s="88"/>
      <c r="I23" s="87"/>
      <c r="L23" s="62" t="s">
        <v>888</v>
      </c>
      <c r="M23" s="88"/>
      <c r="N23" s="88"/>
      <c r="O23" s="87"/>
      <c r="U23" s="62" t="s">
        <v>888</v>
      </c>
      <c r="V23" s="88"/>
      <c r="W23" s="88"/>
      <c r="X23" s="87"/>
    </row>
    <row r="24" spans="1:27" x14ac:dyDescent="0.25">
      <c r="A24" s="96" t="s">
        <v>966</v>
      </c>
      <c r="B24" s="93">
        <v>1</v>
      </c>
      <c r="C24" s="93"/>
      <c r="D24" s="93"/>
      <c r="E24" s="93"/>
      <c r="F24" s="93"/>
      <c r="G24" s="93"/>
      <c r="H24" s="93"/>
      <c r="I24" s="99"/>
      <c r="L24" s="96" t="s">
        <v>897</v>
      </c>
      <c r="M24" s="93" t="s">
        <v>934</v>
      </c>
      <c r="N24" s="93"/>
      <c r="O24" s="99"/>
      <c r="P24" s="93"/>
      <c r="Q24" s="93"/>
      <c r="R24" s="93"/>
      <c r="U24" s="96" t="s">
        <v>897</v>
      </c>
      <c r="V24" s="93" t="s">
        <v>936</v>
      </c>
      <c r="W24" s="93"/>
      <c r="X24" s="99"/>
      <c r="Y24" s="93"/>
      <c r="Z24" s="93"/>
      <c r="AA24" s="93"/>
    </row>
    <row r="25" spans="1:27" x14ac:dyDescent="0.25">
      <c r="A25" s="96" t="s">
        <v>965</v>
      </c>
      <c r="B25" s="93">
        <v>2</v>
      </c>
      <c r="C25" s="93"/>
      <c r="D25" s="93"/>
      <c r="E25" s="93"/>
      <c r="F25" s="93"/>
      <c r="G25" s="93"/>
      <c r="H25" s="93"/>
      <c r="I25" s="99"/>
      <c r="L25" s="96"/>
      <c r="M25" s="93"/>
      <c r="N25" s="93"/>
      <c r="O25" s="99"/>
      <c r="P25" s="93"/>
      <c r="Q25" s="93"/>
      <c r="R25" s="93"/>
      <c r="U25" s="96"/>
      <c r="V25" s="93"/>
      <c r="W25" s="93"/>
      <c r="X25" s="99"/>
      <c r="Y25" s="93"/>
      <c r="Z25" s="93"/>
      <c r="AA25" s="93"/>
    </row>
    <row r="26" spans="1:27" x14ac:dyDescent="0.25">
      <c r="A26" s="96" t="s">
        <v>964</v>
      </c>
      <c r="B26" s="93">
        <v>0.05</v>
      </c>
      <c r="C26" s="93"/>
      <c r="D26" s="93"/>
      <c r="E26" s="93"/>
      <c r="F26" s="93"/>
      <c r="G26" s="93"/>
      <c r="H26" s="93"/>
      <c r="I26" s="99"/>
      <c r="L26" s="96" t="s">
        <v>893</v>
      </c>
      <c r="M26" s="93" t="s">
        <v>954</v>
      </c>
      <c r="N26" s="93"/>
      <c r="O26" s="99"/>
      <c r="P26" s="93"/>
      <c r="Q26" s="93"/>
      <c r="R26" s="93"/>
      <c r="U26" s="96" t="s">
        <v>893</v>
      </c>
      <c r="V26" s="93" t="s">
        <v>954</v>
      </c>
      <c r="W26" s="93"/>
      <c r="X26" s="99"/>
      <c r="Y26" s="93"/>
      <c r="Z26" s="93"/>
      <c r="AA26" s="93"/>
    </row>
    <row r="27" spans="1:27" x14ac:dyDescent="0.25">
      <c r="A27" s="96"/>
      <c r="B27" s="93"/>
      <c r="C27" s="93"/>
      <c r="D27" s="93"/>
      <c r="E27" s="93"/>
      <c r="F27" s="93"/>
      <c r="G27" s="93"/>
      <c r="H27" s="93"/>
      <c r="I27" s="99"/>
      <c r="L27" s="96" t="s">
        <v>891</v>
      </c>
      <c r="M27" s="93" t="s">
        <v>891</v>
      </c>
      <c r="N27" s="93"/>
      <c r="O27" s="99"/>
      <c r="P27" s="93"/>
      <c r="Q27" s="93"/>
      <c r="R27" s="93"/>
      <c r="U27" s="96" t="s">
        <v>891</v>
      </c>
      <c r="V27" s="93" t="s">
        <v>891</v>
      </c>
      <c r="W27" s="93"/>
      <c r="X27" s="99"/>
      <c r="Y27" s="93"/>
      <c r="Z27" s="93"/>
      <c r="AA27" s="93"/>
    </row>
    <row r="28" spans="1:27" x14ac:dyDescent="0.25">
      <c r="A28" s="112" t="s">
        <v>916</v>
      </c>
      <c r="B28" s="93" t="s">
        <v>904</v>
      </c>
      <c r="C28" s="93" t="s">
        <v>915</v>
      </c>
      <c r="D28" s="93" t="s">
        <v>914</v>
      </c>
      <c r="E28" s="93" t="s">
        <v>913</v>
      </c>
      <c r="F28" s="93" t="s">
        <v>912</v>
      </c>
      <c r="G28" s="93" t="s">
        <v>971</v>
      </c>
      <c r="H28" s="93"/>
      <c r="I28" s="99"/>
      <c r="L28" s="96" t="s">
        <v>890</v>
      </c>
      <c r="M28" s="93" t="s">
        <v>953</v>
      </c>
      <c r="N28" s="93"/>
      <c r="O28" s="99"/>
      <c r="P28" s="93"/>
      <c r="Q28" s="93"/>
      <c r="R28" s="93"/>
      <c r="U28" s="96" t="s">
        <v>890</v>
      </c>
      <c r="V28" s="93" t="s">
        <v>953</v>
      </c>
      <c r="W28" s="93"/>
      <c r="X28" s="99"/>
      <c r="Y28" s="93"/>
      <c r="Z28" s="93"/>
      <c r="AA28" s="93"/>
    </row>
    <row r="29" spans="1:27" x14ac:dyDescent="0.25">
      <c r="A29" s="96" t="s">
        <v>952</v>
      </c>
      <c r="B29" s="93">
        <v>260.39999999999998</v>
      </c>
      <c r="C29" s="93" t="s">
        <v>982</v>
      </c>
      <c r="D29" s="93" t="s">
        <v>883</v>
      </c>
      <c r="E29" s="93" t="s">
        <v>885</v>
      </c>
      <c r="F29" s="93">
        <v>0.21529999999999999</v>
      </c>
      <c r="G29" s="93" t="s">
        <v>491</v>
      </c>
      <c r="H29" s="93" t="s">
        <v>958</v>
      </c>
      <c r="I29" s="99"/>
      <c r="L29" s="96"/>
      <c r="M29" s="93"/>
      <c r="N29" s="93"/>
      <c r="O29" s="99"/>
      <c r="P29" s="93"/>
      <c r="Q29" s="93"/>
      <c r="R29" s="93"/>
      <c r="U29" s="96"/>
      <c r="V29" s="93"/>
      <c r="W29" s="93"/>
      <c r="X29" s="99"/>
      <c r="Y29" s="93"/>
      <c r="Z29" s="93"/>
      <c r="AA29" s="93"/>
    </row>
    <row r="30" spans="1:27" x14ac:dyDescent="0.25">
      <c r="A30" s="114" t="s">
        <v>951</v>
      </c>
      <c r="B30" s="93">
        <v>701.1</v>
      </c>
      <c r="C30" s="93" t="s">
        <v>981</v>
      </c>
      <c r="D30" s="93" t="s">
        <v>945</v>
      </c>
      <c r="E30" s="69" t="s">
        <v>956</v>
      </c>
      <c r="F30" s="69" t="s">
        <v>955</v>
      </c>
      <c r="G30" s="93" t="s">
        <v>493</v>
      </c>
      <c r="H30" s="93" t="s">
        <v>954</v>
      </c>
      <c r="I30" s="99"/>
      <c r="L30" s="96" t="s">
        <v>888</v>
      </c>
      <c r="M30" s="93"/>
      <c r="N30" s="93"/>
      <c r="O30" s="99"/>
      <c r="P30" s="93"/>
      <c r="Q30" s="93"/>
      <c r="R30" s="93"/>
      <c r="U30" s="96" t="s">
        <v>888</v>
      </c>
      <c r="V30" s="93"/>
      <c r="W30" s="93"/>
      <c r="X30" s="99"/>
      <c r="Y30" s="93"/>
      <c r="Z30" s="93"/>
      <c r="AA30" s="93"/>
    </row>
    <row r="31" spans="1:27" x14ac:dyDescent="0.25">
      <c r="A31" s="96"/>
      <c r="B31" s="93"/>
      <c r="C31" s="93"/>
      <c r="D31" s="93"/>
      <c r="E31" s="93"/>
      <c r="F31" s="93"/>
      <c r="G31" s="93"/>
      <c r="H31" s="93"/>
      <c r="I31" s="99"/>
      <c r="L31" s="96" t="s">
        <v>887</v>
      </c>
      <c r="M31" s="103">
        <v>8.9999999999999993E-3</v>
      </c>
      <c r="N31" s="93"/>
      <c r="O31" s="99"/>
      <c r="P31" s="93"/>
      <c r="Q31" s="93"/>
      <c r="R31" s="93"/>
      <c r="U31" s="96" t="s">
        <v>887</v>
      </c>
      <c r="V31" s="113" t="s">
        <v>955</v>
      </c>
      <c r="W31" s="93"/>
      <c r="X31" s="99"/>
      <c r="Y31" s="93"/>
      <c r="Z31" s="93"/>
      <c r="AA31" s="93"/>
    </row>
    <row r="32" spans="1:27" x14ac:dyDescent="0.25">
      <c r="A32" s="96" t="s">
        <v>907</v>
      </c>
      <c r="B32" s="93" t="s">
        <v>906</v>
      </c>
      <c r="C32" s="93" t="s">
        <v>905</v>
      </c>
      <c r="D32" s="93" t="s">
        <v>904</v>
      </c>
      <c r="E32" s="93" t="s">
        <v>903</v>
      </c>
      <c r="F32" s="93" t="s">
        <v>902</v>
      </c>
      <c r="G32" s="93" t="s">
        <v>901</v>
      </c>
      <c r="H32" s="93" t="s">
        <v>900</v>
      </c>
      <c r="I32" s="99" t="s">
        <v>899</v>
      </c>
      <c r="L32" s="96" t="s">
        <v>886</v>
      </c>
      <c r="M32" s="93" t="s">
        <v>959</v>
      </c>
      <c r="N32" s="93"/>
      <c r="O32" s="99"/>
      <c r="P32" s="93"/>
      <c r="Q32" s="93"/>
      <c r="R32" s="93"/>
      <c r="U32" s="96" t="s">
        <v>886</v>
      </c>
      <c r="V32" s="93" t="s">
        <v>956</v>
      </c>
      <c r="W32" s="93"/>
      <c r="X32" s="99"/>
      <c r="Y32" s="93"/>
      <c r="Z32" s="93"/>
      <c r="AA32" s="93"/>
    </row>
    <row r="33" spans="1:27" x14ac:dyDescent="0.25">
      <c r="A33" s="96" t="s">
        <v>952</v>
      </c>
      <c r="B33" s="93">
        <v>1148</v>
      </c>
      <c r="C33" s="93">
        <v>888.1</v>
      </c>
      <c r="D33" s="93">
        <v>260.39999999999998</v>
      </c>
      <c r="E33" s="93">
        <v>164.3</v>
      </c>
      <c r="F33" s="93">
        <v>16</v>
      </c>
      <c r="G33" s="93">
        <v>8</v>
      </c>
      <c r="H33" s="93">
        <v>1.5840000000000001</v>
      </c>
      <c r="I33" s="99">
        <v>37</v>
      </c>
      <c r="L33" s="96" t="s">
        <v>884</v>
      </c>
      <c r="M33" s="93" t="s">
        <v>945</v>
      </c>
      <c r="N33" s="93"/>
      <c r="O33" s="99"/>
      <c r="P33" s="93"/>
      <c r="Q33" s="93"/>
      <c r="R33" s="93"/>
      <c r="U33" s="96" t="s">
        <v>884</v>
      </c>
      <c r="V33" s="93" t="s">
        <v>945</v>
      </c>
      <c r="W33" s="93"/>
      <c r="X33" s="99"/>
      <c r="Y33" s="93"/>
      <c r="Z33" s="93"/>
      <c r="AA33" s="93"/>
    </row>
    <row r="34" spans="1:27" ht="15.75" thickBot="1" x14ac:dyDescent="0.3">
      <c r="A34" s="95" t="s">
        <v>951</v>
      </c>
      <c r="B34" s="94">
        <v>1148</v>
      </c>
      <c r="C34" s="94">
        <v>447.4</v>
      </c>
      <c r="D34" s="94">
        <v>701.1</v>
      </c>
      <c r="E34" s="94">
        <v>134.19999999999999</v>
      </c>
      <c r="F34" s="94">
        <v>16</v>
      </c>
      <c r="G34" s="94">
        <v>16</v>
      </c>
      <c r="H34" s="94">
        <v>5.2249999999999996</v>
      </c>
      <c r="I34" s="109">
        <v>37</v>
      </c>
      <c r="L34" s="96" t="s">
        <v>882</v>
      </c>
      <c r="M34" s="93" t="s">
        <v>881</v>
      </c>
      <c r="N34" s="93"/>
      <c r="O34" s="99"/>
      <c r="P34" s="93"/>
      <c r="Q34" s="93"/>
      <c r="R34" s="93"/>
      <c r="U34" s="96" t="s">
        <v>882</v>
      </c>
      <c r="V34" s="93" t="s">
        <v>881</v>
      </c>
      <c r="W34" s="93"/>
      <c r="X34" s="99"/>
      <c r="Y34" s="93"/>
      <c r="Z34" s="93"/>
      <c r="AA34" s="93"/>
    </row>
    <row r="35" spans="1:27" ht="15.75" thickBot="1" x14ac:dyDescent="0.3">
      <c r="L35" s="95" t="s">
        <v>879</v>
      </c>
      <c r="M35" s="94" t="s">
        <v>976</v>
      </c>
      <c r="N35" s="98"/>
      <c r="O35" s="97"/>
      <c r="U35" s="95" t="s">
        <v>879</v>
      </c>
      <c r="V35" s="94" t="s">
        <v>975</v>
      </c>
      <c r="W35" s="98"/>
      <c r="X35" s="97"/>
    </row>
    <row r="36" spans="1:27" x14ac:dyDescent="0.25">
      <c r="A36" s="62" t="s">
        <v>917</v>
      </c>
      <c r="B36" s="88"/>
      <c r="C36" s="88"/>
      <c r="D36" s="88"/>
      <c r="E36" s="88"/>
      <c r="F36" s="88"/>
      <c r="G36" s="88"/>
      <c r="H36" s="88"/>
      <c r="I36" s="87"/>
      <c r="L36" s="62" t="s">
        <v>888</v>
      </c>
      <c r="M36" s="88"/>
      <c r="N36" s="88"/>
      <c r="O36" s="87"/>
      <c r="U36" s="62" t="s">
        <v>888</v>
      </c>
      <c r="V36" s="88"/>
      <c r="W36" s="88"/>
      <c r="X36" s="87"/>
    </row>
    <row r="37" spans="1:27" x14ac:dyDescent="0.25">
      <c r="A37" s="96" t="s">
        <v>966</v>
      </c>
      <c r="B37" s="93">
        <v>1</v>
      </c>
      <c r="C37" s="93"/>
      <c r="D37" s="93"/>
      <c r="E37" s="93"/>
      <c r="F37" s="93"/>
      <c r="G37" s="93"/>
      <c r="H37" s="93"/>
      <c r="I37" s="99"/>
      <c r="L37" s="96" t="s">
        <v>897</v>
      </c>
      <c r="M37" s="93" t="s">
        <v>980</v>
      </c>
      <c r="N37" s="93"/>
      <c r="O37" s="99"/>
      <c r="P37" s="93"/>
      <c r="Q37" s="93"/>
      <c r="R37" s="93"/>
      <c r="U37" s="96" t="s">
        <v>897</v>
      </c>
      <c r="V37" s="93" t="s">
        <v>979</v>
      </c>
      <c r="W37" s="93"/>
      <c r="X37" s="99"/>
      <c r="Y37" s="93"/>
      <c r="Z37" s="93"/>
      <c r="AA37" s="93"/>
    </row>
    <row r="38" spans="1:27" x14ac:dyDescent="0.25">
      <c r="A38" s="96" t="s">
        <v>965</v>
      </c>
      <c r="B38" s="93">
        <v>2</v>
      </c>
      <c r="C38" s="93"/>
      <c r="D38" s="93"/>
      <c r="E38" s="93"/>
      <c r="F38" s="93"/>
      <c r="G38" s="93"/>
      <c r="H38" s="93"/>
      <c r="I38" s="99"/>
      <c r="L38" s="96"/>
      <c r="M38" s="93"/>
      <c r="N38" s="93"/>
      <c r="O38" s="99"/>
      <c r="P38" s="93"/>
      <c r="Q38" s="93"/>
      <c r="R38" s="93"/>
      <c r="U38" s="96"/>
      <c r="V38" s="93"/>
      <c r="W38" s="93"/>
      <c r="X38" s="99"/>
      <c r="Y38" s="93"/>
      <c r="Z38" s="93"/>
      <c r="AA38" s="93"/>
    </row>
    <row r="39" spans="1:27" x14ac:dyDescent="0.25">
      <c r="A39" s="96" t="s">
        <v>964</v>
      </c>
      <c r="B39" s="93">
        <v>0.05</v>
      </c>
      <c r="C39" s="93"/>
      <c r="D39" s="93"/>
      <c r="E39" s="93"/>
      <c r="F39" s="93"/>
      <c r="G39" s="93"/>
      <c r="H39" s="93"/>
      <c r="I39" s="99"/>
      <c r="L39" s="96" t="s">
        <v>893</v>
      </c>
      <c r="M39" s="93" t="s">
        <v>954</v>
      </c>
      <c r="N39" s="93"/>
      <c r="O39" s="99"/>
      <c r="P39" s="93"/>
      <c r="Q39" s="93"/>
      <c r="R39" s="93"/>
      <c r="U39" s="96" t="s">
        <v>893</v>
      </c>
      <c r="V39" s="93" t="s">
        <v>954</v>
      </c>
      <c r="W39" s="93"/>
      <c r="X39" s="99"/>
      <c r="Y39" s="93"/>
      <c r="Z39" s="93"/>
      <c r="AA39" s="93"/>
    </row>
    <row r="40" spans="1:27" x14ac:dyDescent="0.25">
      <c r="A40" s="96"/>
      <c r="B40" s="93"/>
      <c r="C40" s="93"/>
      <c r="D40" s="93"/>
      <c r="E40" s="93"/>
      <c r="F40" s="93"/>
      <c r="G40" s="93"/>
      <c r="H40" s="93"/>
      <c r="I40" s="99"/>
      <c r="L40" s="96" t="s">
        <v>891</v>
      </c>
      <c r="M40" s="93" t="s">
        <v>891</v>
      </c>
      <c r="N40" s="93"/>
      <c r="O40" s="99"/>
      <c r="P40" s="93"/>
      <c r="Q40" s="93"/>
      <c r="R40" s="93"/>
      <c r="U40" s="96" t="s">
        <v>891</v>
      </c>
      <c r="V40" s="93" t="s">
        <v>891</v>
      </c>
      <c r="W40" s="93"/>
      <c r="X40" s="99"/>
      <c r="Y40" s="93"/>
      <c r="Z40" s="93"/>
      <c r="AA40" s="93"/>
    </row>
    <row r="41" spans="1:27" x14ac:dyDescent="0.25">
      <c r="A41" s="112" t="s">
        <v>916</v>
      </c>
      <c r="B41" s="93" t="s">
        <v>904</v>
      </c>
      <c r="C41" s="93" t="s">
        <v>915</v>
      </c>
      <c r="D41" s="93" t="s">
        <v>914</v>
      </c>
      <c r="E41" s="93" t="s">
        <v>913</v>
      </c>
      <c r="F41" s="93" t="s">
        <v>912</v>
      </c>
      <c r="G41" s="93" t="s">
        <v>911</v>
      </c>
      <c r="H41" s="93"/>
      <c r="I41" s="99"/>
      <c r="L41" s="96" t="s">
        <v>890</v>
      </c>
      <c r="M41" s="93" t="s">
        <v>953</v>
      </c>
      <c r="N41" s="93"/>
      <c r="O41" s="99"/>
      <c r="P41" s="93"/>
      <c r="Q41" s="93"/>
      <c r="R41" s="93"/>
      <c r="U41" s="96" t="s">
        <v>890</v>
      </c>
      <c r="V41" s="93" t="s">
        <v>953</v>
      </c>
      <c r="W41" s="93"/>
      <c r="X41" s="99"/>
      <c r="Y41" s="93"/>
      <c r="Z41" s="93"/>
      <c r="AA41" s="93"/>
    </row>
    <row r="42" spans="1:27" x14ac:dyDescent="0.25">
      <c r="A42" s="96" t="s">
        <v>952</v>
      </c>
      <c r="B42" s="93">
        <v>22.67</v>
      </c>
      <c r="C42" s="93" t="s">
        <v>978</v>
      </c>
      <c r="D42" s="93" t="s">
        <v>883</v>
      </c>
      <c r="E42" s="93" t="s">
        <v>885</v>
      </c>
      <c r="F42" s="93">
        <v>0.21529999999999999</v>
      </c>
      <c r="G42" s="93" t="s">
        <v>484</v>
      </c>
      <c r="H42" s="93" t="s">
        <v>958</v>
      </c>
      <c r="I42" s="99"/>
      <c r="L42" s="96"/>
      <c r="M42" s="93"/>
      <c r="N42" s="93"/>
      <c r="O42" s="99"/>
      <c r="P42" s="93"/>
      <c r="Q42" s="93"/>
      <c r="R42" s="93"/>
      <c r="U42" s="96"/>
      <c r="V42" s="93"/>
      <c r="W42" s="93"/>
      <c r="X42" s="99"/>
      <c r="Y42" s="93"/>
      <c r="Z42" s="93"/>
      <c r="AA42" s="93"/>
    </row>
    <row r="43" spans="1:27" x14ac:dyDescent="0.25">
      <c r="A43" s="111" t="s">
        <v>951</v>
      </c>
      <c r="B43" s="93">
        <v>61.05</v>
      </c>
      <c r="C43" s="93" t="s">
        <v>977</v>
      </c>
      <c r="D43" s="93" t="s">
        <v>945</v>
      </c>
      <c r="E43" s="110" t="s">
        <v>956</v>
      </c>
      <c r="F43" s="110" t="s">
        <v>955</v>
      </c>
      <c r="G43" s="93" t="s">
        <v>486</v>
      </c>
      <c r="H43" s="93" t="s">
        <v>954</v>
      </c>
      <c r="I43" s="99"/>
      <c r="L43" s="96" t="s">
        <v>888</v>
      </c>
      <c r="M43" s="93"/>
      <c r="N43" s="93"/>
      <c r="O43" s="99"/>
      <c r="P43" s="93"/>
      <c r="Q43" s="93"/>
      <c r="R43" s="93"/>
      <c r="U43" s="96" t="s">
        <v>888</v>
      </c>
      <c r="V43" s="93"/>
      <c r="W43" s="93"/>
      <c r="X43" s="99"/>
      <c r="Y43" s="93"/>
      <c r="Z43" s="93"/>
      <c r="AA43" s="93"/>
    </row>
    <row r="44" spans="1:27" x14ac:dyDescent="0.25">
      <c r="A44" s="96"/>
      <c r="B44" s="93"/>
      <c r="C44" s="93"/>
      <c r="D44" s="93"/>
      <c r="E44" s="93"/>
      <c r="F44" s="93"/>
      <c r="G44" s="93"/>
      <c r="H44" s="93"/>
      <c r="I44" s="99"/>
      <c r="L44" s="96" t="s">
        <v>887</v>
      </c>
      <c r="M44" s="110">
        <v>8.9999999999999993E-3</v>
      </c>
      <c r="N44" s="93"/>
      <c r="O44" s="99"/>
      <c r="P44" s="93"/>
      <c r="Q44" s="93"/>
      <c r="R44" s="93"/>
      <c r="U44" s="96" t="s">
        <v>887</v>
      </c>
      <c r="V44" s="110" t="s">
        <v>955</v>
      </c>
      <c r="W44" s="93"/>
      <c r="X44" s="99"/>
      <c r="Y44" s="93"/>
      <c r="Z44" s="93"/>
      <c r="AA44" s="93"/>
    </row>
    <row r="45" spans="1:27" x14ac:dyDescent="0.25">
      <c r="A45" s="96" t="s">
        <v>907</v>
      </c>
      <c r="B45" s="93" t="s">
        <v>906</v>
      </c>
      <c r="C45" s="93" t="s">
        <v>905</v>
      </c>
      <c r="D45" s="93" t="s">
        <v>904</v>
      </c>
      <c r="E45" s="93" t="s">
        <v>903</v>
      </c>
      <c r="F45" s="93" t="s">
        <v>902</v>
      </c>
      <c r="G45" s="93" t="s">
        <v>901</v>
      </c>
      <c r="H45" s="93" t="s">
        <v>900</v>
      </c>
      <c r="I45" s="99" t="s">
        <v>899</v>
      </c>
      <c r="L45" s="96" t="s">
        <v>886</v>
      </c>
      <c r="M45" s="93" t="s">
        <v>959</v>
      </c>
      <c r="N45" s="93"/>
      <c r="O45" s="99"/>
      <c r="P45" s="93"/>
      <c r="Q45" s="93"/>
      <c r="R45" s="93"/>
      <c r="U45" s="96" t="s">
        <v>886</v>
      </c>
      <c r="V45" s="93" t="s">
        <v>956</v>
      </c>
      <c r="W45" s="93"/>
      <c r="X45" s="99"/>
      <c r="Y45" s="93"/>
      <c r="Z45" s="93"/>
      <c r="AA45" s="93"/>
    </row>
    <row r="46" spans="1:27" x14ac:dyDescent="0.25">
      <c r="A46" s="96" t="s">
        <v>952</v>
      </c>
      <c r="B46" s="93">
        <v>100</v>
      </c>
      <c r="C46" s="93">
        <v>77.33</v>
      </c>
      <c r="D46" s="93">
        <v>22.67</v>
      </c>
      <c r="E46" s="93">
        <v>14.31</v>
      </c>
      <c r="F46" s="93">
        <v>16</v>
      </c>
      <c r="G46" s="93">
        <v>8</v>
      </c>
      <c r="H46" s="93">
        <v>1.5840000000000001</v>
      </c>
      <c r="I46" s="99">
        <v>37</v>
      </c>
      <c r="L46" s="96" t="s">
        <v>884</v>
      </c>
      <c r="M46" s="93" t="s">
        <v>945</v>
      </c>
      <c r="N46" s="93"/>
      <c r="O46" s="99"/>
      <c r="P46" s="93"/>
      <c r="Q46" s="93"/>
      <c r="R46" s="93"/>
      <c r="U46" s="96" t="s">
        <v>884</v>
      </c>
      <c r="V46" s="93" t="s">
        <v>945</v>
      </c>
      <c r="W46" s="93"/>
      <c r="X46" s="99"/>
      <c r="Y46" s="93"/>
      <c r="Z46" s="93"/>
      <c r="AA46" s="93"/>
    </row>
    <row r="47" spans="1:27" ht="15.75" thickBot="1" x14ac:dyDescent="0.3">
      <c r="A47" s="95" t="s">
        <v>951</v>
      </c>
      <c r="B47" s="94">
        <v>100</v>
      </c>
      <c r="C47" s="94">
        <v>38.950000000000003</v>
      </c>
      <c r="D47" s="94">
        <v>61.05</v>
      </c>
      <c r="E47" s="94">
        <v>11.68</v>
      </c>
      <c r="F47" s="94">
        <v>16</v>
      </c>
      <c r="G47" s="94">
        <v>16</v>
      </c>
      <c r="H47" s="94">
        <v>5.2249999999999996</v>
      </c>
      <c r="I47" s="109">
        <v>37</v>
      </c>
      <c r="L47" s="96" t="s">
        <v>882</v>
      </c>
      <c r="M47" s="93" t="s">
        <v>881</v>
      </c>
      <c r="N47" s="93"/>
      <c r="O47" s="99"/>
      <c r="P47" s="93"/>
      <c r="Q47" s="93"/>
      <c r="R47" s="93"/>
      <c r="U47" s="96" t="s">
        <v>882</v>
      </c>
      <c r="V47" s="93" t="s">
        <v>881</v>
      </c>
      <c r="W47" s="93"/>
      <c r="X47" s="99"/>
      <c r="Y47" s="93"/>
      <c r="Z47" s="93"/>
      <c r="AA47" s="93"/>
    </row>
    <row r="48" spans="1:27" ht="15.75" thickBot="1" x14ac:dyDescent="0.3">
      <c r="L48" s="95" t="s">
        <v>879</v>
      </c>
      <c r="M48" s="94" t="s">
        <v>976</v>
      </c>
      <c r="N48" s="98"/>
      <c r="O48" s="97"/>
      <c r="U48" s="95" t="s">
        <v>879</v>
      </c>
      <c r="V48" s="94" t="s">
        <v>975</v>
      </c>
      <c r="W48" s="98"/>
      <c r="X48" s="97"/>
    </row>
    <row r="49" spans="1:27" x14ac:dyDescent="0.25">
      <c r="L49" s="93"/>
      <c r="M49" s="93"/>
    </row>
    <row r="50" spans="1:27" x14ac:dyDescent="0.25">
      <c r="L50" s="93"/>
      <c r="M50" s="93"/>
    </row>
    <row r="51" spans="1:27" ht="15.75" thickBot="1" x14ac:dyDescent="0.3"/>
    <row r="52" spans="1:27" s="43" customFormat="1" ht="21" x14ac:dyDescent="0.25">
      <c r="A52" s="86" t="s">
        <v>928</v>
      </c>
      <c r="B52" s="85" t="s">
        <v>925</v>
      </c>
      <c r="C52" s="84" t="s">
        <v>925</v>
      </c>
      <c r="D52" s="85"/>
      <c r="E52" s="85" t="s">
        <v>925</v>
      </c>
      <c r="F52" s="84" t="s">
        <v>925</v>
      </c>
      <c r="G52" s="85"/>
      <c r="H52" s="85" t="s">
        <v>925</v>
      </c>
      <c r="I52" s="84" t="s">
        <v>925</v>
      </c>
      <c r="L52" s="86" t="s">
        <v>974</v>
      </c>
      <c r="M52" s="85" t="s">
        <v>925</v>
      </c>
      <c r="N52" s="84" t="s">
        <v>925</v>
      </c>
      <c r="O52" s="85"/>
      <c r="P52" s="85"/>
      <c r="Q52" s="85" t="s">
        <v>925</v>
      </c>
      <c r="R52" s="84" t="s">
        <v>925</v>
      </c>
      <c r="U52" s="86" t="s">
        <v>973</v>
      </c>
      <c r="V52" s="85" t="s">
        <v>925</v>
      </c>
      <c r="W52" s="84" t="s">
        <v>925</v>
      </c>
      <c r="X52" s="85"/>
      <c r="Y52" s="85"/>
      <c r="Z52" s="85" t="s">
        <v>925</v>
      </c>
      <c r="AA52" s="84" t="s">
        <v>925</v>
      </c>
    </row>
    <row r="53" spans="1:27" s="43" customFormat="1" x14ac:dyDescent="0.25">
      <c r="B53" s="82" t="s">
        <v>953</v>
      </c>
      <c r="C53" s="81" t="s">
        <v>972</v>
      </c>
      <c r="D53" s="82"/>
      <c r="E53" s="82" t="s">
        <v>958</v>
      </c>
      <c r="F53" s="81" t="s">
        <v>923</v>
      </c>
      <c r="G53" s="82"/>
      <c r="H53" s="82" t="s">
        <v>954</v>
      </c>
      <c r="I53" s="81" t="s">
        <v>923</v>
      </c>
      <c r="M53" s="82" t="s">
        <v>953</v>
      </c>
      <c r="N53" s="81" t="s">
        <v>972</v>
      </c>
      <c r="O53" s="82"/>
      <c r="P53" s="82"/>
      <c r="Q53" s="82" t="s">
        <v>954</v>
      </c>
      <c r="R53" s="81" t="s">
        <v>923</v>
      </c>
      <c r="V53" s="82" t="s">
        <v>953</v>
      </c>
      <c r="W53" s="81" t="s">
        <v>972</v>
      </c>
      <c r="X53" s="82"/>
      <c r="Y53" s="82"/>
      <c r="Z53" s="82" t="s">
        <v>954</v>
      </c>
      <c r="AA53" s="81" t="s">
        <v>923</v>
      </c>
    </row>
    <row r="54" spans="1:27" s="43" customFormat="1" x14ac:dyDescent="0.25">
      <c r="B54" s="73">
        <v>957.8778135</v>
      </c>
      <c r="C54" s="74">
        <v>110.9576843</v>
      </c>
      <c r="D54" s="78"/>
      <c r="E54" s="73">
        <v>600.99142549999999</v>
      </c>
      <c r="F54" s="74">
        <v>69.617038780000001</v>
      </c>
      <c r="G54" s="73"/>
      <c r="H54" s="73">
        <v>407.07395500000001</v>
      </c>
      <c r="I54" s="74">
        <v>47.154222349999998</v>
      </c>
      <c r="M54" s="73">
        <v>957.8778135</v>
      </c>
      <c r="N54" s="74">
        <v>106.9075974</v>
      </c>
      <c r="O54" s="78"/>
      <c r="P54" s="73"/>
      <c r="Q54" s="73">
        <v>407.07395500000001</v>
      </c>
      <c r="R54" s="74">
        <v>45.433037370000001</v>
      </c>
      <c r="V54" s="73"/>
      <c r="W54" s="74"/>
      <c r="X54" s="78"/>
      <c r="Y54" s="73"/>
      <c r="Z54" s="73"/>
      <c r="AA54" s="74"/>
    </row>
    <row r="55" spans="1:27" s="43" customFormat="1" x14ac:dyDescent="0.25">
      <c r="B55" s="73">
        <v>1082.3151130000001</v>
      </c>
      <c r="C55" s="74">
        <v>125.3721267</v>
      </c>
      <c r="D55" s="78"/>
      <c r="E55" s="73">
        <v>234.619507</v>
      </c>
      <c r="F55" s="74">
        <v>27.17761788</v>
      </c>
      <c r="G55" s="73"/>
      <c r="H55" s="73">
        <v>357.8778135</v>
      </c>
      <c r="I55" s="74">
        <v>41.455489319999998</v>
      </c>
      <c r="M55" s="73">
        <v>1082.3151130000001</v>
      </c>
      <c r="N55" s="74">
        <v>120.79589559999999</v>
      </c>
      <c r="O55" s="78"/>
      <c r="P55" s="73"/>
      <c r="Q55" s="73">
        <v>357.8778135</v>
      </c>
      <c r="R55" s="74">
        <v>39.942314840000002</v>
      </c>
      <c r="V55" s="73"/>
      <c r="W55" s="74"/>
      <c r="X55" s="78"/>
      <c r="Y55" s="73"/>
      <c r="Z55" s="73"/>
      <c r="AA55" s="74"/>
    </row>
    <row r="56" spans="1:27" s="43" customFormat="1" x14ac:dyDescent="0.25">
      <c r="B56" s="73">
        <v>464.95176850000001</v>
      </c>
      <c r="C56" s="74">
        <v>53.858614150000001</v>
      </c>
      <c r="D56" s="78"/>
      <c r="E56" s="73">
        <v>216.6398714</v>
      </c>
      <c r="F56" s="74">
        <v>25.094910989999999</v>
      </c>
      <c r="G56" s="73"/>
      <c r="H56" s="73">
        <v>469.45337619999998</v>
      </c>
      <c r="I56" s="74">
        <v>54.380066849999999</v>
      </c>
      <c r="M56" s="73">
        <v>464.95176850000001</v>
      </c>
      <c r="N56" s="74">
        <v>51.89271093</v>
      </c>
      <c r="O56" s="78"/>
      <c r="P56" s="73"/>
      <c r="Q56" s="73">
        <v>469.45337619999998</v>
      </c>
      <c r="R56" s="74">
        <v>52.39512998</v>
      </c>
      <c r="V56" s="73"/>
      <c r="W56" s="74"/>
      <c r="X56" s="78"/>
      <c r="Y56" s="73"/>
      <c r="Z56" s="73"/>
      <c r="AA56" s="74"/>
    </row>
    <row r="57" spans="1:27" s="43" customFormat="1" x14ac:dyDescent="0.25">
      <c r="B57" s="73">
        <v>1273.6334409999999</v>
      </c>
      <c r="C57" s="74">
        <v>147.5338663</v>
      </c>
      <c r="D57" s="78"/>
      <c r="E57" s="73">
        <v>299.4640943</v>
      </c>
      <c r="F57" s="74">
        <v>34.689019809999998</v>
      </c>
      <c r="G57" s="73"/>
      <c r="H57" s="73">
        <v>328.61736330000002</v>
      </c>
      <c r="I57" s="74">
        <v>38.066046790000001</v>
      </c>
      <c r="M57" s="73">
        <v>1273.6334409999999</v>
      </c>
      <c r="N57" s="74">
        <v>142.14870540000001</v>
      </c>
      <c r="O57" s="78"/>
      <c r="P57" s="73"/>
      <c r="Q57" s="73">
        <v>328.61736330000002</v>
      </c>
      <c r="R57" s="74">
        <v>36.67659098</v>
      </c>
      <c r="V57" s="73"/>
      <c r="W57" s="74"/>
      <c r="X57" s="78"/>
      <c r="Y57" s="73"/>
      <c r="Z57" s="73"/>
      <c r="AA57" s="74"/>
    </row>
    <row r="58" spans="1:27" s="43" customFormat="1" x14ac:dyDescent="0.25">
      <c r="B58" s="73">
        <v>522.50803859999996</v>
      </c>
      <c r="C58" s="74">
        <v>60.52575934</v>
      </c>
      <c r="D58" s="78"/>
      <c r="E58" s="107">
        <v>310.95927119999999</v>
      </c>
      <c r="F58" s="106">
        <v>36.020586520000002</v>
      </c>
      <c r="G58" s="76"/>
      <c r="H58" s="73">
        <v>680.06430869999997</v>
      </c>
      <c r="I58" s="74">
        <v>78.776603690000002</v>
      </c>
      <c r="M58" s="73">
        <v>522.50803859999996</v>
      </c>
      <c r="N58" s="74">
        <v>58.316497419999997</v>
      </c>
      <c r="O58" s="78"/>
      <c r="P58" s="73"/>
      <c r="Q58" s="73">
        <v>680.06430869999997</v>
      </c>
      <c r="R58" s="74">
        <v>75.90116433</v>
      </c>
      <c r="V58" s="73"/>
      <c r="W58" s="74"/>
      <c r="X58" s="78"/>
      <c r="Y58" s="73"/>
      <c r="Z58" s="73"/>
      <c r="AA58" s="74"/>
    </row>
    <row r="59" spans="1:27" s="43" customFormat="1" x14ac:dyDescent="0.25">
      <c r="B59" s="73">
        <v>1136.977492</v>
      </c>
      <c r="C59" s="74">
        <v>131.7040523</v>
      </c>
      <c r="D59" s="78"/>
      <c r="E59" s="107">
        <v>263.50482319999998</v>
      </c>
      <c r="F59" s="106">
        <v>30.523606019999999</v>
      </c>
      <c r="G59" s="76"/>
      <c r="H59" s="107">
        <v>212.2186495</v>
      </c>
      <c r="I59" s="106">
        <v>24.582769949999999</v>
      </c>
      <c r="M59" s="73">
        <v>1136.977492</v>
      </c>
      <c r="N59" s="74">
        <v>126.89669840000001</v>
      </c>
      <c r="O59" s="78"/>
      <c r="P59" s="73"/>
      <c r="Q59" s="107"/>
      <c r="R59" s="106"/>
      <c r="V59" s="73"/>
      <c r="W59" s="74"/>
      <c r="X59" s="78"/>
      <c r="Y59" s="73"/>
      <c r="Z59" s="107">
        <v>212.2186495</v>
      </c>
      <c r="AA59" s="106">
        <v>25.841455400000001</v>
      </c>
    </row>
    <row r="60" spans="1:27" s="43" customFormat="1" x14ac:dyDescent="0.25">
      <c r="B60" s="107">
        <v>921.54340839999998</v>
      </c>
      <c r="C60" s="106">
        <v>106.74881619999999</v>
      </c>
      <c r="D60" s="108"/>
      <c r="E60" s="73">
        <v>916.0771704</v>
      </c>
      <c r="F60" s="74">
        <v>106.11562360000001</v>
      </c>
      <c r="G60" s="73"/>
      <c r="H60" s="107">
        <v>124.75884240000001</v>
      </c>
      <c r="I60" s="106">
        <v>14.451689</v>
      </c>
      <c r="M60" s="107"/>
      <c r="N60" s="106"/>
      <c r="O60" s="78"/>
      <c r="P60" s="73"/>
      <c r="Q60" s="107"/>
      <c r="R60" s="106"/>
      <c r="V60" s="107">
        <v>921.54340839999998</v>
      </c>
      <c r="W60" s="106">
        <v>112.21456240000001</v>
      </c>
      <c r="X60" s="78"/>
      <c r="Y60" s="73"/>
      <c r="Z60" s="107">
        <v>124.75884240000001</v>
      </c>
      <c r="AA60" s="106">
        <v>15.191643470000001</v>
      </c>
    </row>
    <row r="61" spans="1:27" s="43" customFormat="1" x14ac:dyDescent="0.25">
      <c r="B61" s="107">
        <v>1195.498392</v>
      </c>
      <c r="C61" s="106">
        <v>138.4829374</v>
      </c>
      <c r="D61" s="108"/>
      <c r="E61" s="73">
        <v>1031.9131829999999</v>
      </c>
      <c r="F61" s="74">
        <v>119.5337189</v>
      </c>
      <c r="G61" s="73"/>
      <c r="H61" s="73">
        <v>168.0064309</v>
      </c>
      <c r="I61" s="74">
        <v>19.46135954</v>
      </c>
      <c r="M61" s="107"/>
      <c r="N61" s="106"/>
      <c r="O61" s="78"/>
      <c r="P61" s="73"/>
      <c r="Q61" s="73">
        <v>168.0064309</v>
      </c>
      <c r="R61" s="74">
        <v>18.750996860000001</v>
      </c>
      <c r="V61" s="107">
        <v>1195.498392</v>
      </c>
      <c r="W61" s="106">
        <v>145.57353209999999</v>
      </c>
      <c r="X61" s="78"/>
      <c r="Y61" s="73"/>
      <c r="Z61" s="73"/>
      <c r="AA61" s="74"/>
    </row>
    <row r="62" spans="1:27" s="43" customFormat="1" x14ac:dyDescent="0.25">
      <c r="B62" s="73">
        <v>269.39978559999997</v>
      </c>
      <c r="C62" s="74">
        <v>31.206460740000001</v>
      </c>
      <c r="D62" s="78"/>
      <c r="E62" s="73"/>
      <c r="F62" s="74"/>
      <c r="G62" s="73"/>
      <c r="H62" s="73">
        <v>196.3022508</v>
      </c>
      <c r="I62" s="74">
        <v>22.739062199999999</v>
      </c>
      <c r="M62" s="73">
        <v>269.39978559999997</v>
      </c>
      <c r="N62" s="74">
        <v>30.06738794</v>
      </c>
      <c r="O62" s="78"/>
      <c r="P62" s="73"/>
      <c r="Q62" s="73">
        <v>196.3022508</v>
      </c>
      <c r="R62" s="74">
        <v>21.909059490000001</v>
      </c>
      <c r="V62" s="73"/>
      <c r="W62" s="74"/>
      <c r="X62" s="78"/>
      <c r="Y62" s="73"/>
      <c r="Z62" s="73"/>
      <c r="AA62" s="74"/>
    </row>
    <row r="63" spans="1:27" s="43" customFormat="1" x14ac:dyDescent="0.25">
      <c r="B63" s="73">
        <v>1209.0568060000001</v>
      </c>
      <c r="C63" s="74">
        <v>140.05350319999999</v>
      </c>
      <c r="D63" s="78"/>
      <c r="E63" s="73"/>
      <c r="F63" s="74"/>
      <c r="G63" s="73"/>
      <c r="H63" s="73">
        <v>1013.6387999999999</v>
      </c>
      <c r="I63" s="74">
        <v>117.41686919999999</v>
      </c>
      <c r="M63" s="73">
        <v>1209.0568060000001</v>
      </c>
      <c r="N63" s="74">
        <v>134.9413844</v>
      </c>
      <c r="O63" s="78"/>
      <c r="P63" s="73"/>
      <c r="Q63" s="73">
        <v>1013.6387999999999</v>
      </c>
      <c r="R63" s="74">
        <v>113.1310144</v>
      </c>
      <c r="V63" s="73"/>
      <c r="W63" s="74"/>
      <c r="X63" s="78"/>
      <c r="Y63" s="73"/>
      <c r="Z63" s="73"/>
      <c r="AA63" s="74"/>
    </row>
    <row r="64" spans="1:27" s="43" customFormat="1" x14ac:dyDescent="0.25">
      <c r="B64" s="73">
        <v>1147.1596999999999</v>
      </c>
      <c r="C64" s="74">
        <v>132.8835287</v>
      </c>
      <c r="D64" s="78"/>
      <c r="E64" s="73"/>
      <c r="F64" s="74"/>
      <c r="G64" s="73"/>
      <c r="H64" s="107">
        <v>106.698821</v>
      </c>
      <c r="I64" s="106">
        <v>12.359670449999999</v>
      </c>
      <c r="M64" s="73">
        <v>1147.1596999999999</v>
      </c>
      <c r="N64" s="74">
        <v>128.0331224</v>
      </c>
      <c r="O64" s="78"/>
      <c r="P64" s="73"/>
      <c r="Q64" s="107"/>
      <c r="R64" s="106"/>
      <c r="V64" s="73"/>
      <c r="W64" s="74"/>
      <c r="X64" s="78"/>
      <c r="Y64" s="73"/>
      <c r="Z64" s="107">
        <v>106.698821</v>
      </c>
      <c r="AA64" s="106">
        <v>12.99250952</v>
      </c>
    </row>
    <row r="65" spans="1:27" s="43" customFormat="1" x14ac:dyDescent="0.25">
      <c r="B65" s="107">
        <v>807.90460880000001</v>
      </c>
      <c r="C65" s="106">
        <v>93.585239470000005</v>
      </c>
      <c r="D65" s="108"/>
      <c r="E65" s="73"/>
      <c r="F65" s="74"/>
      <c r="G65" s="73"/>
      <c r="H65" s="107">
        <v>271.75777060000001</v>
      </c>
      <c r="I65" s="106">
        <v>31.479602629999999</v>
      </c>
      <c r="M65" s="107"/>
      <c r="N65" s="106"/>
      <c r="O65" s="78"/>
      <c r="P65" s="73"/>
      <c r="Q65" s="107"/>
      <c r="R65" s="106"/>
      <c r="V65" s="107">
        <v>807.90460880000001</v>
      </c>
      <c r="W65" s="106">
        <v>98.376985079999997</v>
      </c>
      <c r="X65" s="78"/>
      <c r="Y65" s="73"/>
      <c r="Z65" s="107">
        <v>271.75777060000001</v>
      </c>
      <c r="AA65" s="106">
        <v>33.091419270000003</v>
      </c>
    </row>
    <row r="66" spans="1:27" s="43" customFormat="1" x14ac:dyDescent="0.25">
      <c r="B66" s="107">
        <v>583.30653800000005</v>
      </c>
      <c r="C66" s="106">
        <v>67.568474620000003</v>
      </c>
      <c r="D66" s="108"/>
      <c r="E66" s="73"/>
      <c r="F66" s="74"/>
      <c r="G66" s="73"/>
      <c r="H66" s="107">
        <v>289.44265810000002</v>
      </c>
      <c r="I66" s="106">
        <v>33.52816679</v>
      </c>
      <c r="M66" s="107"/>
      <c r="N66" s="106"/>
      <c r="O66" s="78"/>
      <c r="P66" s="73"/>
      <c r="Q66" s="107"/>
      <c r="R66" s="106"/>
      <c r="V66" s="107">
        <v>583.30653800000005</v>
      </c>
      <c r="W66" s="106">
        <v>71.028111440000004</v>
      </c>
      <c r="X66" s="78"/>
      <c r="Y66" s="73"/>
      <c r="Z66" s="107">
        <v>289.44265810000002</v>
      </c>
      <c r="AA66" s="106">
        <v>35.244873900000002</v>
      </c>
    </row>
    <row r="67" spans="1:27" s="43" customFormat="1" x14ac:dyDescent="0.25">
      <c r="B67" s="107">
        <v>740.4072883</v>
      </c>
      <c r="C67" s="106">
        <v>85.766552919999995</v>
      </c>
      <c r="D67" s="108"/>
      <c r="E67" s="73"/>
      <c r="F67" s="74"/>
      <c r="G67" s="73"/>
      <c r="H67" s="107">
        <v>389.36227220000001</v>
      </c>
      <c r="I67" s="106">
        <v>45.102554300000001</v>
      </c>
      <c r="M67" s="107"/>
      <c r="N67" s="106"/>
      <c r="O67" s="78"/>
      <c r="P67" s="73"/>
      <c r="Q67" s="107"/>
      <c r="R67" s="106"/>
      <c r="V67" s="107">
        <v>740.4072883</v>
      </c>
      <c r="W67" s="106">
        <v>90.157966619999996</v>
      </c>
      <c r="X67" s="78"/>
      <c r="Y67" s="73"/>
      <c r="Z67" s="107">
        <v>389.36227220000001</v>
      </c>
      <c r="AA67" s="106">
        <v>47.411892479999999</v>
      </c>
    </row>
    <row r="68" spans="1:27" s="43" customFormat="1" x14ac:dyDescent="0.25">
      <c r="B68" s="107">
        <v>458.62808150000001</v>
      </c>
      <c r="C68" s="106">
        <v>53.126097270000002</v>
      </c>
      <c r="D68" s="108"/>
      <c r="E68" s="73"/>
      <c r="F68" s="74"/>
      <c r="G68" s="73"/>
      <c r="H68" s="107">
        <v>196.0075027</v>
      </c>
      <c r="I68" s="106">
        <v>22.704919459999999</v>
      </c>
      <c r="M68" s="107"/>
      <c r="N68" s="106"/>
      <c r="O68" s="78"/>
      <c r="P68" s="73"/>
      <c r="Q68" s="107"/>
      <c r="R68" s="106"/>
      <c r="V68" s="107">
        <v>458.62808150000001</v>
      </c>
      <c r="W68" s="106">
        <v>55.846256400000001</v>
      </c>
      <c r="X68" s="78"/>
      <c r="Y68" s="73"/>
      <c r="Z68" s="107">
        <v>196.0075027</v>
      </c>
      <c r="AA68" s="106">
        <v>23.867455339999999</v>
      </c>
    </row>
    <row r="69" spans="1:27" s="43" customFormat="1" ht="15.75" thickBot="1" x14ac:dyDescent="0.3">
      <c r="B69" s="107">
        <v>1041.3451230000001</v>
      </c>
      <c r="C69" s="106">
        <v>120.6262864</v>
      </c>
      <c r="D69" s="108"/>
      <c r="E69" s="73"/>
      <c r="F69" s="74"/>
      <c r="G69" s="73"/>
      <c r="H69" s="107">
        <v>353.10825290000002</v>
      </c>
      <c r="I69" s="106">
        <v>40.902997769999999</v>
      </c>
      <c r="M69" s="107"/>
      <c r="N69" s="106"/>
      <c r="O69" s="78"/>
      <c r="P69" s="73"/>
      <c r="Q69" s="107"/>
      <c r="R69" s="106"/>
      <c r="V69" s="107">
        <v>1041.3451230000001</v>
      </c>
      <c r="W69" s="106">
        <v>126.80258600000001</v>
      </c>
      <c r="X69" s="78"/>
      <c r="Y69" s="73"/>
      <c r="Z69" s="107">
        <v>353.10825290000002</v>
      </c>
      <c r="AA69" s="106">
        <v>42.997310509999998</v>
      </c>
    </row>
    <row r="70" spans="1:27" s="43" customFormat="1" ht="15.75" thickBot="1" x14ac:dyDescent="0.3">
      <c r="A70" s="43" t="s">
        <v>922</v>
      </c>
      <c r="B70" s="71">
        <f>AVERAGE(B54:B69)</f>
        <v>863.28208738750004</v>
      </c>
      <c r="C70" s="72">
        <f>AVERAGE(C54:C69)</f>
        <v>100.00000000062499</v>
      </c>
      <c r="D70" s="73"/>
      <c r="E70" s="71">
        <f>AVERAGE(E54:E69)</f>
        <v>484.27116824999996</v>
      </c>
      <c r="F70" s="72">
        <f>AVERAGE(F54:F69)</f>
        <v>56.096515312499996</v>
      </c>
      <c r="G70" s="105"/>
      <c r="H70" s="71">
        <f>AVERAGE(H54:H69)</f>
        <v>347.77431673750004</v>
      </c>
      <c r="I70" s="70">
        <f>AVERAGE(I54:I69)</f>
        <v>40.285130643124994</v>
      </c>
      <c r="L70" s="43" t="s">
        <v>922</v>
      </c>
      <c r="M70" s="71">
        <f>AVERAGE(M54:M69)</f>
        <v>895.98666202222216</v>
      </c>
      <c r="N70" s="72">
        <f>AVERAGE(N54:N69)</f>
        <v>99.999999987777798</v>
      </c>
      <c r="O70" s="73"/>
      <c r="P70" s="73"/>
      <c r="Q70" s="71">
        <f>AVERAGE(Q54:Q69)</f>
        <v>452.62928729999999</v>
      </c>
      <c r="R70" s="70">
        <f>AVERAGE(R54:R69)</f>
        <v>50.51741353125</v>
      </c>
      <c r="U70" s="43" t="s">
        <v>922</v>
      </c>
      <c r="V70" s="71">
        <f>AVERAGE(V54:V69)</f>
        <v>821.23334857142856</v>
      </c>
      <c r="W70" s="72">
        <f>AVERAGE(W54:W69)</f>
        <v>100.00000000571428</v>
      </c>
      <c r="X70" s="73"/>
      <c r="Y70" s="73"/>
      <c r="Z70" s="71">
        <f>AVERAGE(Z54:Z69)</f>
        <v>242.91934617500002</v>
      </c>
      <c r="AA70" s="70">
        <f>AVERAGE(AA54:AA69)</f>
        <v>29.579819986250001</v>
      </c>
    </row>
    <row r="73" spans="1:27" x14ac:dyDescent="0.25">
      <c r="A73" s="54" t="s">
        <v>966</v>
      </c>
      <c r="B73" s="54">
        <v>1</v>
      </c>
      <c r="C73" s="54"/>
      <c r="D73" s="54"/>
      <c r="E73" s="54"/>
      <c r="F73" s="54"/>
      <c r="G73" s="54"/>
      <c r="H73" s="54"/>
      <c r="I73" s="54"/>
      <c r="L73" s="54"/>
      <c r="M73" s="54"/>
      <c r="N73" s="54"/>
      <c r="O73" s="54"/>
      <c r="P73" s="54"/>
      <c r="Q73" s="54"/>
      <c r="R73" s="54"/>
      <c r="U73" s="54"/>
      <c r="V73" s="54"/>
      <c r="W73" s="54"/>
      <c r="X73" s="54"/>
      <c r="Y73" s="54"/>
      <c r="Z73" s="54"/>
      <c r="AA73" s="54"/>
    </row>
    <row r="74" spans="1:27" x14ac:dyDescent="0.25">
      <c r="A74" s="54" t="s">
        <v>965</v>
      </c>
      <c r="B74" s="54">
        <v>2</v>
      </c>
      <c r="C74" s="54"/>
      <c r="D74" s="54"/>
      <c r="E74" s="54"/>
      <c r="F74" s="54"/>
      <c r="G74" s="54"/>
      <c r="H74" s="54"/>
      <c r="I74" s="54"/>
      <c r="L74" s="54"/>
      <c r="M74" s="54"/>
      <c r="N74" s="54"/>
      <c r="O74" s="54"/>
      <c r="P74" s="54"/>
      <c r="Q74" s="54"/>
      <c r="R74" s="54"/>
      <c r="U74" s="54"/>
      <c r="V74" s="54"/>
      <c r="W74" s="54"/>
      <c r="X74" s="54"/>
      <c r="Y74" s="54"/>
      <c r="Z74" s="54"/>
      <c r="AA74" s="54"/>
    </row>
    <row r="75" spans="1:27" x14ac:dyDescent="0.25">
      <c r="A75" s="54" t="s">
        <v>964</v>
      </c>
      <c r="B75" s="54">
        <v>0.05</v>
      </c>
      <c r="C75" s="54"/>
      <c r="D75" s="54"/>
      <c r="E75" s="54"/>
      <c r="F75" s="54"/>
      <c r="G75" s="54"/>
      <c r="H75" s="54"/>
      <c r="I75" s="54"/>
      <c r="L75" s="54"/>
      <c r="M75" s="54"/>
      <c r="N75" s="54"/>
      <c r="O75" s="54"/>
      <c r="P75" s="54"/>
      <c r="Q75" s="54"/>
      <c r="R75" s="54"/>
      <c r="U75" s="54"/>
      <c r="V75" s="54"/>
      <c r="W75" s="54"/>
      <c r="X75" s="54"/>
      <c r="Y75" s="54"/>
      <c r="Z75" s="54"/>
      <c r="AA75" s="54"/>
    </row>
    <row r="76" spans="1:27" ht="15.75" thickBot="1" x14ac:dyDescent="0.3">
      <c r="A76" s="54"/>
      <c r="B76" s="54"/>
      <c r="C76" s="54"/>
      <c r="D76" s="54"/>
      <c r="E76" s="54"/>
      <c r="F76" s="54"/>
      <c r="G76" s="54"/>
      <c r="H76" s="54"/>
      <c r="I76" s="54"/>
      <c r="L76" s="54"/>
      <c r="M76" s="54"/>
      <c r="N76" s="54"/>
      <c r="O76" s="54"/>
      <c r="P76" s="54"/>
      <c r="Q76" s="54"/>
      <c r="R76" s="54"/>
      <c r="U76" s="54"/>
      <c r="V76" s="54"/>
      <c r="W76" s="54"/>
      <c r="X76" s="54"/>
      <c r="Y76" s="54"/>
      <c r="Z76" s="54"/>
      <c r="AA76" s="54"/>
    </row>
    <row r="77" spans="1:27" x14ac:dyDescent="0.25">
      <c r="A77" s="101" t="s">
        <v>916</v>
      </c>
      <c r="B77" s="54" t="s">
        <v>904</v>
      </c>
      <c r="C77" s="54" t="s">
        <v>915</v>
      </c>
      <c r="D77" s="54" t="s">
        <v>914</v>
      </c>
      <c r="E77" s="54" t="s">
        <v>913</v>
      </c>
      <c r="F77" s="54" t="s">
        <v>912</v>
      </c>
      <c r="G77" s="54" t="s">
        <v>971</v>
      </c>
      <c r="H77" s="54"/>
      <c r="I77" s="54"/>
      <c r="L77" s="62" t="s">
        <v>888</v>
      </c>
      <c r="M77" s="61"/>
      <c r="N77" s="61"/>
      <c r="O77" s="60"/>
      <c r="P77" s="54"/>
      <c r="Q77" s="54"/>
      <c r="R77" s="54"/>
      <c r="U77" s="62" t="s">
        <v>888</v>
      </c>
      <c r="V77" s="88"/>
      <c r="W77" s="88"/>
      <c r="X77" s="87"/>
      <c r="Y77" s="54"/>
      <c r="Z77" s="54"/>
      <c r="AA77" s="54"/>
    </row>
    <row r="78" spans="1:27" x14ac:dyDescent="0.25">
      <c r="A78" s="104" t="s">
        <v>952</v>
      </c>
      <c r="B78" s="54">
        <v>379</v>
      </c>
      <c r="C78" s="54" t="s">
        <v>970</v>
      </c>
      <c r="D78" s="54" t="s">
        <v>945</v>
      </c>
      <c r="E78" s="104" t="s">
        <v>959</v>
      </c>
      <c r="F78" s="104">
        <v>8.3999999999999995E-3</v>
      </c>
      <c r="G78" s="54" t="s">
        <v>491</v>
      </c>
      <c r="H78" s="54" t="s">
        <v>958</v>
      </c>
      <c r="I78" s="54"/>
      <c r="L78" s="96" t="s">
        <v>897</v>
      </c>
      <c r="M78" s="93" t="s">
        <v>969</v>
      </c>
      <c r="N78" s="54"/>
      <c r="O78" s="53"/>
      <c r="P78" s="54"/>
      <c r="Q78" s="54"/>
      <c r="R78" s="54"/>
      <c r="U78" s="96" t="s">
        <v>897</v>
      </c>
      <c r="V78" s="93" t="s">
        <v>968</v>
      </c>
      <c r="W78" s="93"/>
      <c r="X78" s="99"/>
      <c r="Y78" s="54"/>
      <c r="Z78" s="54"/>
      <c r="AA78" s="54"/>
    </row>
    <row r="79" spans="1:27" x14ac:dyDescent="0.25">
      <c r="A79" s="104" t="s">
        <v>951</v>
      </c>
      <c r="B79" s="54">
        <v>515.5</v>
      </c>
      <c r="C79" s="54" t="s">
        <v>967</v>
      </c>
      <c r="D79" s="54" t="s">
        <v>945</v>
      </c>
      <c r="E79" s="104" t="s">
        <v>956</v>
      </c>
      <c r="F79" s="104" t="s">
        <v>955</v>
      </c>
      <c r="G79" s="54" t="s">
        <v>493</v>
      </c>
      <c r="H79" s="54" t="s">
        <v>954</v>
      </c>
      <c r="I79" s="54"/>
      <c r="L79" s="96"/>
      <c r="M79" s="93"/>
      <c r="N79" s="54"/>
      <c r="O79" s="53"/>
      <c r="P79" s="54"/>
      <c r="Q79" s="54"/>
      <c r="R79" s="54"/>
      <c r="U79" s="96"/>
      <c r="V79" s="93"/>
      <c r="W79" s="93"/>
      <c r="X79" s="99"/>
      <c r="Y79" s="54"/>
      <c r="Z79" s="54"/>
      <c r="AA79" s="54"/>
    </row>
    <row r="80" spans="1:27" x14ac:dyDescent="0.25">
      <c r="A80" s="54"/>
      <c r="B80" s="54"/>
      <c r="C80" s="54"/>
      <c r="D80" s="54"/>
      <c r="E80" s="54"/>
      <c r="F80" s="54"/>
      <c r="G80" s="54"/>
      <c r="H80" s="54"/>
      <c r="I80" s="54"/>
      <c r="L80" s="96" t="s">
        <v>893</v>
      </c>
      <c r="M80" s="93" t="s">
        <v>954</v>
      </c>
      <c r="N80" s="54"/>
      <c r="O80" s="53"/>
      <c r="P80" s="54"/>
      <c r="Q80" s="54"/>
      <c r="R80" s="54"/>
      <c r="U80" s="96" t="s">
        <v>893</v>
      </c>
      <c r="V80" s="93" t="s">
        <v>954</v>
      </c>
      <c r="W80" s="93"/>
      <c r="X80" s="99"/>
      <c r="Y80" s="54"/>
      <c r="Z80" s="54"/>
      <c r="AA80" s="54"/>
    </row>
    <row r="81" spans="1:27" x14ac:dyDescent="0.25">
      <c r="A81" s="54" t="s">
        <v>907</v>
      </c>
      <c r="B81" s="54" t="s">
        <v>906</v>
      </c>
      <c r="C81" s="54" t="s">
        <v>905</v>
      </c>
      <c r="D81" s="54" t="s">
        <v>904</v>
      </c>
      <c r="E81" s="54" t="s">
        <v>903</v>
      </c>
      <c r="F81" s="54" t="s">
        <v>902</v>
      </c>
      <c r="G81" s="54" t="s">
        <v>901</v>
      </c>
      <c r="H81" s="54" t="s">
        <v>900</v>
      </c>
      <c r="I81" s="54" t="s">
        <v>899</v>
      </c>
      <c r="L81" s="96" t="s">
        <v>891</v>
      </c>
      <c r="M81" s="93" t="s">
        <v>891</v>
      </c>
      <c r="N81" s="54"/>
      <c r="O81" s="53"/>
      <c r="P81" s="54"/>
      <c r="Q81" s="54"/>
      <c r="R81" s="54"/>
      <c r="U81" s="96" t="s">
        <v>891</v>
      </c>
      <c r="V81" s="93" t="s">
        <v>891</v>
      </c>
      <c r="W81" s="93"/>
      <c r="X81" s="99"/>
      <c r="Y81" s="54"/>
      <c r="Z81" s="54"/>
      <c r="AA81" s="54"/>
    </row>
    <row r="82" spans="1:27" x14ac:dyDescent="0.25">
      <c r="A82" s="54" t="s">
        <v>952</v>
      </c>
      <c r="B82" s="54">
        <v>863.3</v>
      </c>
      <c r="C82" s="54">
        <v>484.3</v>
      </c>
      <c r="D82" s="54">
        <v>379</v>
      </c>
      <c r="E82" s="54">
        <v>124.7</v>
      </c>
      <c r="F82" s="54">
        <v>16</v>
      </c>
      <c r="G82" s="54">
        <v>8</v>
      </c>
      <c r="H82" s="54">
        <v>3.0390000000000001</v>
      </c>
      <c r="I82" s="54">
        <v>37</v>
      </c>
      <c r="L82" s="96" t="s">
        <v>890</v>
      </c>
      <c r="M82" s="93" t="s">
        <v>953</v>
      </c>
      <c r="N82" s="54"/>
      <c r="O82" s="53"/>
      <c r="P82" s="54"/>
      <c r="Q82" s="54"/>
      <c r="R82" s="54"/>
      <c r="U82" s="96" t="s">
        <v>890</v>
      </c>
      <c r="V82" s="93" t="s">
        <v>953</v>
      </c>
      <c r="W82" s="93"/>
      <c r="X82" s="99"/>
      <c r="Y82" s="54"/>
      <c r="Z82" s="54"/>
      <c r="AA82" s="54"/>
    </row>
    <row r="83" spans="1:27" x14ac:dyDescent="0.25">
      <c r="A83" s="54" t="s">
        <v>951</v>
      </c>
      <c r="B83" s="54">
        <v>863.3</v>
      </c>
      <c r="C83" s="54">
        <v>347.8</v>
      </c>
      <c r="D83" s="54">
        <v>515.5</v>
      </c>
      <c r="E83" s="54">
        <v>101.8</v>
      </c>
      <c r="F83" s="54">
        <v>16</v>
      </c>
      <c r="G83" s="54">
        <v>16</v>
      </c>
      <c r="H83" s="54">
        <v>5.0629999999999997</v>
      </c>
      <c r="I83" s="54">
        <v>37</v>
      </c>
      <c r="L83" s="96"/>
      <c r="M83" s="93"/>
      <c r="N83" s="54"/>
      <c r="O83" s="53"/>
      <c r="P83" s="54"/>
      <c r="Q83" s="54"/>
      <c r="R83" s="54"/>
      <c r="U83" s="96"/>
      <c r="V83" s="93"/>
      <c r="W83" s="93"/>
      <c r="X83" s="99"/>
      <c r="Y83" s="54"/>
      <c r="Z83" s="54"/>
      <c r="AA83" s="54"/>
    </row>
    <row r="84" spans="1:27" x14ac:dyDescent="0.25">
      <c r="B84" s="58"/>
      <c r="C84" s="58"/>
      <c r="D84" s="58"/>
      <c r="E84" s="102"/>
      <c r="F84" s="58"/>
      <c r="G84" s="58"/>
      <c r="L84" s="96" t="s">
        <v>888</v>
      </c>
      <c r="M84" s="93"/>
      <c r="N84" s="58"/>
      <c r="O84" s="57"/>
      <c r="P84" s="58"/>
      <c r="U84" s="96" t="s">
        <v>888</v>
      </c>
      <c r="V84" s="93"/>
      <c r="W84" s="93"/>
      <c r="X84" s="99"/>
      <c r="Y84" s="58"/>
    </row>
    <row r="85" spans="1:27" x14ac:dyDescent="0.25">
      <c r="B85" s="58"/>
      <c r="C85" s="58"/>
      <c r="D85" s="58"/>
      <c r="E85" s="102"/>
      <c r="F85" s="58"/>
      <c r="G85" s="58"/>
      <c r="L85" s="96" t="s">
        <v>887</v>
      </c>
      <c r="M85" s="103">
        <v>1.5100000000000001E-2</v>
      </c>
      <c r="N85" s="58"/>
      <c r="O85" s="57"/>
      <c r="P85" s="58"/>
      <c r="U85" s="96" t="s">
        <v>887</v>
      </c>
      <c r="V85" s="103" t="s">
        <v>955</v>
      </c>
      <c r="W85" s="93"/>
      <c r="X85" s="99"/>
      <c r="Y85" s="58"/>
    </row>
    <row r="86" spans="1:27" x14ac:dyDescent="0.25">
      <c r="B86" s="58"/>
      <c r="C86" s="58"/>
      <c r="D86" s="58"/>
      <c r="E86" s="102"/>
      <c r="F86" s="58"/>
      <c r="G86" s="58"/>
      <c r="L86" s="96" t="s">
        <v>886</v>
      </c>
      <c r="M86" s="93" t="s">
        <v>949</v>
      </c>
      <c r="N86" s="58"/>
      <c r="O86" s="57"/>
      <c r="P86" s="58"/>
      <c r="U86" s="96" t="s">
        <v>886</v>
      </c>
      <c r="V86" s="93" t="s">
        <v>956</v>
      </c>
      <c r="W86" s="93"/>
      <c r="X86" s="99"/>
      <c r="Y86" s="58"/>
    </row>
    <row r="87" spans="1:27" x14ac:dyDescent="0.25">
      <c r="A87" s="54" t="s">
        <v>966</v>
      </c>
      <c r="B87" s="54">
        <v>1</v>
      </c>
      <c r="C87" s="54"/>
      <c r="D87" s="54"/>
      <c r="E87" s="54"/>
      <c r="F87" s="54"/>
      <c r="G87" s="54"/>
      <c r="H87" s="54"/>
      <c r="I87" s="54"/>
      <c r="L87" s="96" t="s">
        <v>884</v>
      </c>
      <c r="M87" s="93" t="s">
        <v>945</v>
      </c>
      <c r="N87" s="54"/>
      <c r="O87" s="53"/>
      <c r="P87" s="54"/>
      <c r="Q87" s="54"/>
      <c r="R87" s="54"/>
      <c r="U87" s="96" t="s">
        <v>884</v>
      </c>
      <c r="V87" s="93" t="s">
        <v>945</v>
      </c>
      <c r="W87" s="93"/>
      <c r="X87" s="99"/>
      <c r="Y87" s="54"/>
      <c r="Z87" s="54"/>
      <c r="AA87" s="54"/>
    </row>
    <row r="88" spans="1:27" x14ac:dyDescent="0.25">
      <c r="A88" s="54" t="s">
        <v>965</v>
      </c>
      <c r="B88" s="54">
        <v>2</v>
      </c>
      <c r="C88" s="54"/>
      <c r="D88" s="54"/>
      <c r="E88" s="54"/>
      <c r="F88" s="54"/>
      <c r="G88" s="54"/>
      <c r="H88" s="54"/>
      <c r="I88" s="54"/>
      <c r="L88" s="96" t="s">
        <v>882</v>
      </c>
      <c r="M88" s="93" t="s">
        <v>881</v>
      </c>
      <c r="N88" s="54"/>
      <c r="O88" s="53"/>
      <c r="P88" s="54"/>
      <c r="Q88" s="54"/>
      <c r="R88" s="54"/>
      <c r="U88" s="96" t="s">
        <v>882</v>
      </c>
      <c r="V88" s="93" t="s">
        <v>881</v>
      </c>
      <c r="W88" s="93"/>
      <c r="X88" s="99"/>
      <c r="Y88" s="54"/>
      <c r="Z88" s="54"/>
      <c r="AA88" s="54"/>
    </row>
    <row r="89" spans="1:27" ht="15.75" thickBot="1" x14ac:dyDescent="0.3">
      <c r="A89" s="54" t="s">
        <v>964</v>
      </c>
      <c r="B89" s="54">
        <v>0.05</v>
      </c>
      <c r="C89" s="54"/>
      <c r="D89" s="54"/>
      <c r="E89" s="54"/>
      <c r="F89" s="54"/>
      <c r="G89" s="54"/>
      <c r="H89" s="54"/>
      <c r="I89" s="54"/>
      <c r="L89" s="95" t="s">
        <v>879</v>
      </c>
      <c r="M89" s="94" t="s">
        <v>944</v>
      </c>
      <c r="N89" s="50"/>
      <c r="O89" s="49"/>
      <c r="P89" s="54"/>
      <c r="Q89" s="54"/>
      <c r="R89" s="54"/>
      <c r="U89" s="95" t="s">
        <v>879</v>
      </c>
      <c r="V89" s="94" t="s">
        <v>963</v>
      </c>
      <c r="W89" s="98"/>
      <c r="X89" s="97"/>
      <c r="Y89" s="54"/>
      <c r="Z89" s="54"/>
      <c r="AA89" s="54"/>
    </row>
    <row r="90" spans="1:27" x14ac:dyDescent="0.25">
      <c r="A90" s="54"/>
      <c r="B90" s="54"/>
      <c r="C90" s="54"/>
      <c r="D90" s="54"/>
      <c r="E90" s="54"/>
      <c r="F90" s="54"/>
      <c r="G90" s="54"/>
      <c r="H90" s="54"/>
      <c r="I90" s="54"/>
      <c r="L90" s="62" t="s">
        <v>888</v>
      </c>
      <c r="M90" s="88"/>
      <c r="N90" s="88"/>
      <c r="O90" s="87"/>
      <c r="P90" s="54"/>
      <c r="Q90" s="54"/>
      <c r="R90" s="54"/>
      <c r="U90" s="62" t="s">
        <v>888</v>
      </c>
      <c r="V90" s="61"/>
      <c r="W90" s="61"/>
      <c r="X90" s="60"/>
      <c r="Y90" s="54"/>
      <c r="Z90" s="54"/>
      <c r="AA90" s="54"/>
    </row>
    <row r="91" spans="1:27" x14ac:dyDescent="0.25">
      <c r="A91" s="101" t="s">
        <v>916</v>
      </c>
      <c r="B91" s="54" t="s">
        <v>904</v>
      </c>
      <c r="C91" s="54" t="s">
        <v>915</v>
      </c>
      <c r="D91" s="54" t="s">
        <v>914</v>
      </c>
      <c r="E91" s="54" t="s">
        <v>913</v>
      </c>
      <c r="F91" s="54" t="s">
        <v>912</v>
      </c>
      <c r="G91" s="54" t="s">
        <v>911</v>
      </c>
      <c r="H91" s="54"/>
      <c r="I91" s="54"/>
      <c r="L91" s="96" t="s">
        <v>897</v>
      </c>
      <c r="M91" s="93" t="s">
        <v>962</v>
      </c>
      <c r="N91" s="93"/>
      <c r="O91" s="99"/>
      <c r="P91" s="54"/>
      <c r="Q91" s="54"/>
      <c r="R91" s="54"/>
      <c r="U91" s="96" t="s">
        <v>897</v>
      </c>
      <c r="V91" s="93" t="s">
        <v>961</v>
      </c>
      <c r="W91" s="54"/>
      <c r="X91" s="53"/>
      <c r="Y91" s="54"/>
      <c r="Z91" s="54"/>
      <c r="AA91" s="54"/>
    </row>
    <row r="92" spans="1:27" x14ac:dyDescent="0.25">
      <c r="A92" s="65" t="s">
        <v>952</v>
      </c>
      <c r="B92" s="54">
        <v>43.9</v>
      </c>
      <c r="C92" s="54" t="s">
        <v>960</v>
      </c>
      <c r="D92" s="54" t="s">
        <v>945</v>
      </c>
      <c r="E92" s="65" t="s">
        <v>959</v>
      </c>
      <c r="F92" s="65">
        <v>8.3999999999999995E-3</v>
      </c>
      <c r="G92" s="54" t="s">
        <v>484</v>
      </c>
      <c r="H92" s="54" t="s">
        <v>958</v>
      </c>
      <c r="I92" s="54"/>
      <c r="L92" s="96"/>
      <c r="M92" s="93"/>
      <c r="N92" s="93"/>
      <c r="O92" s="99"/>
      <c r="P92" s="54"/>
      <c r="Q92" s="54"/>
      <c r="R92" s="54"/>
      <c r="U92" s="96"/>
      <c r="V92" s="93"/>
      <c r="W92" s="54"/>
      <c r="X92" s="53"/>
      <c r="Y92" s="54"/>
      <c r="Z92" s="54"/>
      <c r="AA92" s="54"/>
    </row>
    <row r="93" spans="1:27" x14ac:dyDescent="0.25">
      <c r="A93" s="65" t="s">
        <v>951</v>
      </c>
      <c r="B93" s="54">
        <v>59.71</v>
      </c>
      <c r="C93" s="54" t="s">
        <v>957</v>
      </c>
      <c r="D93" s="54" t="s">
        <v>945</v>
      </c>
      <c r="E93" s="65" t="s">
        <v>956</v>
      </c>
      <c r="F93" s="65" t="s">
        <v>955</v>
      </c>
      <c r="G93" s="54" t="s">
        <v>486</v>
      </c>
      <c r="H93" s="54" t="s">
        <v>954</v>
      </c>
      <c r="I93" s="54"/>
      <c r="L93" s="96" t="s">
        <v>893</v>
      </c>
      <c r="M93" s="93" t="s">
        <v>954</v>
      </c>
      <c r="N93" s="93"/>
      <c r="O93" s="99"/>
      <c r="P93" s="54"/>
      <c r="Q93" s="54"/>
      <c r="R93" s="54"/>
      <c r="U93" s="96" t="s">
        <v>893</v>
      </c>
      <c r="V93" s="93" t="s">
        <v>954</v>
      </c>
      <c r="W93" s="54"/>
      <c r="X93" s="53"/>
      <c r="Y93" s="54"/>
      <c r="Z93" s="54"/>
      <c r="AA93" s="54"/>
    </row>
    <row r="94" spans="1:27" x14ac:dyDescent="0.25">
      <c r="A94" s="54"/>
      <c r="B94" s="54"/>
      <c r="C94" s="54"/>
      <c r="D94" s="54"/>
      <c r="E94" s="54"/>
      <c r="F94" s="54"/>
      <c r="G94" s="54"/>
      <c r="H94" s="54"/>
      <c r="I94" s="54"/>
      <c r="L94" s="96" t="s">
        <v>891</v>
      </c>
      <c r="M94" s="93" t="s">
        <v>891</v>
      </c>
      <c r="N94" s="93"/>
      <c r="O94" s="99"/>
      <c r="P94" s="54"/>
      <c r="Q94" s="54"/>
      <c r="R94" s="54"/>
      <c r="U94" s="96" t="s">
        <v>891</v>
      </c>
      <c r="V94" s="93" t="s">
        <v>891</v>
      </c>
      <c r="W94" s="54"/>
      <c r="X94" s="53"/>
      <c r="Y94" s="54"/>
      <c r="Z94" s="54"/>
      <c r="AA94" s="54"/>
    </row>
    <row r="95" spans="1:27" x14ac:dyDescent="0.25">
      <c r="A95" s="54" t="s">
        <v>907</v>
      </c>
      <c r="B95" s="54" t="s">
        <v>906</v>
      </c>
      <c r="C95" s="54" t="s">
        <v>905</v>
      </c>
      <c r="D95" s="54" t="s">
        <v>904</v>
      </c>
      <c r="E95" s="54" t="s">
        <v>903</v>
      </c>
      <c r="F95" s="54" t="s">
        <v>902</v>
      </c>
      <c r="G95" s="54" t="s">
        <v>901</v>
      </c>
      <c r="H95" s="54" t="s">
        <v>900</v>
      </c>
      <c r="I95" s="54" t="s">
        <v>899</v>
      </c>
      <c r="L95" s="96" t="s">
        <v>890</v>
      </c>
      <c r="M95" s="93" t="s">
        <v>953</v>
      </c>
      <c r="N95" s="93"/>
      <c r="O95" s="99"/>
      <c r="P95" s="54"/>
      <c r="Q95" s="54"/>
      <c r="R95" s="54"/>
      <c r="U95" s="96" t="s">
        <v>890</v>
      </c>
      <c r="V95" s="93" t="s">
        <v>953</v>
      </c>
      <c r="W95" s="54"/>
      <c r="X95" s="53"/>
      <c r="Y95" s="54"/>
      <c r="Z95" s="54"/>
      <c r="AA95" s="54"/>
    </row>
    <row r="96" spans="1:27" x14ac:dyDescent="0.25">
      <c r="A96" s="54" t="s">
        <v>952</v>
      </c>
      <c r="B96" s="54">
        <v>100</v>
      </c>
      <c r="C96" s="54">
        <v>56.1</v>
      </c>
      <c r="D96" s="54">
        <v>43.9</v>
      </c>
      <c r="E96" s="54">
        <v>14.44</v>
      </c>
      <c r="F96" s="54">
        <v>16</v>
      </c>
      <c r="G96" s="54">
        <v>8</v>
      </c>
      <c r="H96" s="54">
        <v>3.0390000000000001</v>
      </c>
      <c r="I96" s="54">
        <v>37</v>
      </c>
      <c r="L96" s="96"/>
      <c r="M96" s="93"/>
      <c r="N96" s="93"/>
      <c r="O96" s="99"/>
      <c r="P96" s="54"/>
      <c r="Q96" s="54"/>
      <c r="R96" s="54"/>
      <c r="U96" s="96"/>
      <c r="V96" s="93"/>
      <c r="W96" s="54"/>
      <c r="X96" s="53"/>
      <c r="Y96" s="54"/>
      <c r="Z96" s="54"/>
      <c r="AA96" s="54"/>
    </row>
    <row r="97" spans="1:27" x14ac:dyDescent="0.25">
      <c r="A97" s="54" t="s">
        <v>951</v>
      </c>
      <c r="B97" s="54">
        <v>100</v>
      </c>
      <c r="C97" s="54">
        <v>40.29</v>
      </c>
      <c r="D97" s="54">
        <v>59.71</v>
      </c>
      <c r="E97" s="54">
        <v>11.79</v>
      </c>
      <c r="F97" s="54">
        <v>16</v>
      </c>
      <c r="G97" s="54">
        <v>16</v>
      </c>
      <c r="H97" s="54">
        <v>5.0629999999999997</v>
      </c>
      <c r="I97" s="54">
        <v>37</v>
      </c>
      <c r="L97" s="96" t="s">
        <v>888</v>
      </c>
      <c r="M97" s="93"/>
      <c r="N97" s="93"/>
      <c r="O97" s="99"/>
      <c r="P97" s="54"/>
      <c r="Q97" s="54"/>
      <c r="R97" s="54"/>
      <c r="U97" s="96" t="s">
        <v>950</v>
      </c>
      <c r="V97" s="93"/>
      <c r="W97" s="54"/>
      <c r="X97" s="53"/>
      <c r="Y97" s="54"/>
      <c r="Z97" s="54"/>
      <c r="AA97" s="54"/>
    </row>
    <row r="98" spans="1:27" x14ac:dyDescent="0.25">
      <c r="L98" s="96" t="s">
        <v>887</v>
      </c>
      <c r="M98" s="100">
        <v>1.5100000000000001E-2</v>
      </c>
      <c r="N98" s="93"/>
      <c r="O98" s="99"/>
      <c r="U98" s="96" t="s">
        <v>887</v>
      </c>
      <c r="V98" s="100">
        <v>2.9999999999999997E-4</v>
      </c>
      <c r="W98" s="54"/>
      <c r="X98" s="53"/>
      <c r="Y98" s="54"/>
    </row>
    <row r="99" spans="1:27" x14ac:dyDescent="0.25">
      <c r="L99" s="96" t="s">
        <v>886</v>
      </c>
      <c r="M99" s="93" t="s">
        <v>949</v>
      </c>
      <c r="N99" s="93"/>
      <c r="O99" s="99"/>
      <c r="U99" s="96" t="s">
        <v>948</v>
      </c>
      <c r="V99" s="93" t="s">
        <v>947</v>
      </c>
      <c r="W99" s="54"/>
      <c r="X99" s="53"/>
      <c r="Y99" s="54"/>
    </row>
    <row r="100" spans="1:27" x14ac:dyDescent="0.25">
      <c r="L100" s="96" t="s">
        <v>884</v>
      </c>
      <c r="M100" s="93" t="s">
        <v>945</v>
      </c>
      <c r="N100" s="93"/>
      <c r="O100" s="99"/>
      <c r="U100" s="96" t="s">
        <v>886</v>
      </c>
      <c r="V100" s="93" t="s">
        <v>946</v>
      </c>
      <c r="W100" s="54"/>
      <c r="X100" s="53"/>
      <c r="Y100" s="54"/>
    </row>
    <row r="101" spans="1:27" x14ac:dyDescent="0.25">
      <c r="L101" s="96" t="s">
        <v>882</v>
      </c>
      <c r="M101" s="93" t="s">
        <v>881</v>
      </c>
      <c r="N101" s="93"/>
      <c r="O101" s="99"/>
      <c r="U101" s="96" t="s">
        <v>884</v>
      </c>
      <c r="V101" s="93" t="s">
        <v>945</v>
      </c>
      <c r="W101" s="54"/>
      <c r="X101" s="53"/>
      <c r="Y101" s="54"/>
    </row>
    <row r="102" spans="1:27" ht="15.75" thickBot="1" x14ac:dyDescent="0.3">
      <c r="L102" s="95" t="s">
        <v>879</v>
      </c>
      <c r="M102" s="94" t="s">
        <v>944</v>
      </c>
      <c r="N102" s="98"/>
      <c r="O102" s="97"/>
      <c r="U102" s="96" t="s">
        <v>882</v>
      </c>
      <c r="V102" s="93" t="s">
        <v>881</v>
      </c>
      <c r="W102" s="54"/>
      <c r="X102" s="53"/>
      <c r="Y102" s="54"/>
    </row>
    <row r="103" spans="1:27" x14ac:dyDescent="0.25">
      <c r="U103" s="96" t="s">
        <v>943</v>
      </c>
      <c r="V103" s="93" t="s">
        <v>942</v>
      </c>
      <c r="W103" s="54"/>
      <c r="X103" s="53"/>
      <c r="Y103" s="54"/>
    </row>
    <row r="104" spans="1:27" ht="15.75" thickBot="1" x14ac:dyDescent="0.3">
      <c r="C104" s="48" t="s">
        <v>941</v>
      </c>
      <c r="U104" s="95" t="s">
        <v>940</v>
      </c>
      <c r="V104" s="94">
        <v>0</v>
      </c>
      <c r="W104" s="50"/>
      <c r="X104" s="49"/>
      <c r="Y104" s="54"/>
    </row>
    <row r="105" spans="1:27" x14ac:dyDescent="0.25">
      <c r="C105" s="93"/>
    </row>
    <row r="106" spans="1:27" x14ac:dyDescent="0.25">
      <c r="C106" s="93"/>
    </row>
    <row r="107" spans="1:27" s="90" customFormat="1" ht="24" thickBot="1" x14ac:dyDescent="0.3">
      <c r="A107" s="92" t="s">
        <v>939</v>
      </c>
      <c r="C107" s="91"/>
    </row>
    <row r="108" spans="1:27" s="43" customFormat="1" ht="21" x14ac:dyDescent="0.25">
      <c r="A108" s="86" t="s">
        <v>928</v>
      </c>
      <c r="B108" s="85" t="s">
        <v>938</v>
      </c>
      <c r="C108" s="84" t="s">
        <v>938</v>
      </c>
      <c r="D108" s="85"/>
      <c r="E108" s="85" t="s">
        <v>938</v>
      </c>
      <c r="F108" s="84" t="s">
        <v>938</v>
      </c>
      <c r="H108" s="85" t="s">
        <v>938</v>
      </c>
      <c r="I108" s="84" t="s">
        <v>938</v>
      </c>
      <c r="L108" s="86" t="s">
        <v>927</v>
      </c>
      <c r="M108" s="85" t="s">
        <v>938</v>
      </c>
      <c r="N108" s="84" t="s">
        <v>938</v>
      </c>
      <c r="Q108" s="85" t="s">
        <v>938</v>
      </c>
      <c r="R108" s="84" t="s">
        <v>938</v>
      </c>
      <c r="U108" s="86" t="s">
        <v>926</v>
      </c>
      <c r="V108" s="85" t="s">
        <v>938</v>
      </c>
      <c r="W108" s="84" t="s">
        <v>938</v>
      </c>
      <c r="Z108" s="85" t="s">
        <v>938</v>
      </c>
      <c r="AA108" s="84" t="s">
        <v>938</v>
      </c>
    </row>
    <row r="109" spans="1:27" s="43" customFormat="1" x14ac:dyDescent="0.2">
      <c r="B109" s="83" t="s">
        <v>924</v>
      </c>
      <c r="C109" s="81" t="s">
        <v>923</v>
      </c>
      <c r="D109" s="82"/>
      <c r="E109" s="82" t="s">
        <v>909</v>
      </c>
      <c r="F109" s="81" t="s">
        <v>923</v>
      </c>
      <c r="H109" s="82" t="s">
        <v>892</v>
      </c>
      <c r="I109" s="81" t="s">
        <v>923</v>
      </c>
      <c r="M109" s="83" t="s">
        <v>924</v>
      </c>
      <c r="N109" s="81" t="s">
        <v>923</v>
      </c>
      <c r="O109" s="82"/>
      <c r="Q109" s="82" t="s">
        <v>892</v>
      </c>
      <c r="R109" s="81" t="s">
        <v>923</v>
      </c>
      <c r="V109" s="83" t="s">
        <v>924</v>
      </c>
      <c r="W109" s="81" t="s">
        <v>923</v>
      </c>
      <c r="X109" s="82"/>
      <c r="Z109" s="82" t="s">
        <v>892</v>
      </c>
      <c r="AA109" s="81" t="s">
        <v>923</v>
      </c>
    </row>
    <row r="110" spans="1:27" s="43" customFormat="1" x14ac:dyDescent="0.25">
      <c r="B110" s="73">
        <v>1.0905680600000001</v>
      </c>
      <c r="C110" s="74">
        <v>9.4958535999999996E-2</v>
      </c>
      <c r="D110" s="78"/>
      <c r="E110" s="73">
        <v>1.159342622</v>
      </c>
      <c r="F110" s="74">
        <v>0.100946912</v>
      </c>
      <c r="H110" s="73">
        <v>3.27170418</v>
      </c>
      <c r="I110" s="74">
        <v>0.284875608</v>
      </c>
      <c r="M110" s="73">
        <v>1.0905680600000001</v>
      </c>
      <c r="N110" s="74">
        <v>9.0916537000000006E-2</v>
      </c>
      <c r="Q110" s="73">
        <v>3.27170418</v>
      </c>
      <c r="R110" s="74">
        <v>0.272749611</v>
      </c>
      <c r="V110" s="73"/>
      <c r="W110" s="74"/>
      <c r="Z110" s="73"/>
      <c r="AA110" s="74"/>
    </row>
    <row r="111" spans="1:27" s="43" customFormat="1" x14ac:dyDescent="0.25">
      <c r="B111" s="73">
        <v>7.7027509820000004</v>
      </c>
      <c r="C111" s="74">
        <v>0.67069812699999998</v>
      </c>
      <c r="D111" s="78"/>
      <c r="E111" s="73">
        <v>9.4122901040000002</v>
      </c>
      <c r="F111" s="74">
        <v>0.81955204800000003</v>
      </c>
      <c r="H111" s="73">
        <v>1.0905680600000001</v>
      </c>
      <c r="I111" s="74">
        <v>9.4958535999999996E-2</v>
      </c>
      <c r="M111" s="73">
        <v>7.7027509820000004</v>
      </c>
      <c r="N111" s="74">
        <v>0.64214923400000001</v>
      </c>
      <c r="Q111" s="73">
        <v>1.0905680600000001</v>
      </c>
      <c r="R111" s="74">
        <v>9.0916537000000006E-2</v>
      </c>
      <c r="V111" s="73"/>
      <c r="W111" s="74"/>
      <c r="Z111" s="73"/>
      <c r="AA111" s="74"/>
    </row>
    <row r="112" spans="1:27" s="43" customFormat="1" x14ac:dyDescent="0.25">
      <c r="B112" s="73">
        <v>6.4058592350000003</v>
      </c>
      <c r="C112" s="74">
        <v>0.557774463</v>
      </c>
      <c r="D112" s="78"/>
      <c r="E112" s="73">
        <v>10.70918185</v>
      </c>
      <c r="F112" s="74">
        <v>0.93247571200000001</v>
      </c>
      <c r="H112" s="73">
        <v>27.608074309999999</v>
      </c>
      <c r="I112" s="74">
        <v>2.4039052769999998</v>
      </c>
      <c r="M112" s="73">
        <v>6.4058592350000003</v>
      </c>
      <c r="N112" s="74">
        <v>0.53403227099999995</v>
      </c>
      <c r="Q112" s="73">
        <v>27.608074309999999</v>
      </c>
      <c r="R112" s="74">
        <v>2.3015808010000001</v>
      </c>
      <c r="V112" s="73"/>
      <c r="W112" s="74"/>
      <c r="Z112" s="73"/>
      <c r="AA112" s="74"/>
    </row>
    <row r="113" spans="1:27" s="43" customFormat="1" x14ac:dyDescent="0.25">
      <c r="B113" s="73">
        <v>5.7770632370000001</v>
      </c>
      <c r="C113" s="74">
        <v>0.50302359500000005</v>
      </c>
      <c r="D113" s="78"/>
      <c r="E113" s="73">
        <v>7.466952483</v>
      </c>
      <c r="F113" s="74">
        <v>0.65016655199999995</v>
      </c>
      <c r="H113" s="73">
        <v>23.933547699999998</v>
      </c>
      <c r="I113" s="74">
        <v>2.0839548950000002</v>
      </c>
      <c r="M113" s="73">
        <v>5.7770632370000001</v>
      </c>
      <c r="N113" s="74">
        <v>0.48161192600000002</v>
      </c>
      <c r="Q113" s="73">
        <v>23.933547699999998</v>
      </c>
      <c r="R113" s="74">
        <v>1.9952494059999999</v>
      </c>
      <c r="V113" s="73"/>
      <c r="W113" s="74"/>
      <c r="Z113" s="73"/>
      <c r="AA113" s="74"/>
    </row>
    <row r="114" spans="1:27" s="43" customFormat="1" x14ac:dyDescent="0.25">
      <c r="B114" s="73">
        <v>17.566988210000002</v>
      </c>
      <c r="C114" s="74">
        <v>1.529602361</v>
      </c>
      <c r="D114" s="78"/>
      <c r="E114" s="73">
        <v>4.9714183639999998</v>
      </c>
      <c r="F114" s="74">
        <v>0.43287404600000001</v>
      </c>
      <c r="H114" s="73"/>
      <c r="I114" s="74"/>
      <c r="M114" s="73">
        <v>17.566988210000002</v>
      </c>
      <c r="N114" s="74">
        <v>1.4644934060000001</v>
      </c>
      <c r="Q114" s="73"/>
      <c r="R114" s="74"/>
      <c r="V114" s="73"/>
      <c r="W114" s="74"/>
      <c r="Z114" s="73"/>
      <c r="AA114" s="74"/>
    </row>
    <row r="115" spans="1:27" s="43" customFormat="1" x14ac:dyDescent="0.25">
      <c r="B115" s="73">
        <v>8.7245444800000005</v>
      </c>
      <c r="C115" s="74">
        <v>0.759668287</v>
      </c>
      <c r="D115" s="78"/>
      <c r="E115" s="73">
        <v>14.698106470000001</v>
      </c>
      <c r="F115" s="74">
        <v>1.2798015279999999</v>
      </c>
      <c r="H115" s="76">
        <v>2.9278313680000001</v>
      </c>
      <c r="I115" s="75">
        <v>0.254933727</v>
      </c>
      <c r="M115" s="73">
        <v>8.7245444800000005</v>
      </c>
      <c r="N115" s="74">
        <v>0.72733229600000004</v>
      </c>
      <c r="Q115" s="76"/>
      <c r="R115" s="75"/>
      <c r="V115" s="73"/>
      <c r="W115" s="74"/>
      <c r="Z115" s="76">
        <v>2.9278313680000001</v>
      </c>
      <c r="AA115" s="75">
        <v>0.27038938099999998</v>
      </c>
    </row>
    <row r="116" spans="1:27" s="43" customFormat="1" x14ac:dyDescent="0.25">
      <c r="B116" s="76">
        <v>1.454090747</v>
      </c>
      <c r="C116" s="75">
        <v>0.126611381</v>
      </c>
      <c r="D116" s="78"/>
      <c r="E116" s="73"/>
      <c r="F116" s="79"/>
      <c r="H116" s="76">
        <v>3.7138263669999998</v>
      </c>
      <c r="I116" s="75">
        <v>0.32337231100000002</v>
      </c>
      <c r="M116" s="76"/>
      <c r="N116" s="75"/>
      <c r="Q116" s="76"/>
      <c r="R116" s="75"/>
      <c r="V116" s="76">
        <v>1.454090747</v>
      </c>
      <c r="W116" s="75">
        <v>0.134287344</v>
      </c>
      <c r="Z116" s="76">
        <v>3.7138263669999998</v>
      </c>
      <c r="AA116" s="75">
        <v>0.34297713499999999</v>
      </c>
    </row>
    <row r="117" spans="1:27" s="43" customFormat="1" x14ac:dyDescent="0.25">
      <c r="B117" s="76">
        <v>2.4169346200000001</v>
      </c>
      <c r="C117" s="75">
        <v>0.21044864699999999</v>
      </c>
      <c r="D117" s="78"/>
      <c r="E117" s="73"/>
      <c r="F117" s="79"/>
      <c r="H117" s="76">
        <v>4.48017149</v>
      </c>
      <c r="I117" s="75">
        <v>0.39009993100000001</v>
      </c>
      <c r="M117" s="76"/>
      <c r="N117" s="75"/>
      <c r="Q117" s="76"/>
      <c r="R117" s="75"/>
      <c r="V117" s="76">
        <v>2.4169346200000001</v>
      </c>
      <c r="W117" s="75">
        <v>0.223207342</v>
      </c>
      <c r="Z117" s="76">
        <v>4.48017149</v>
      </c>
      <c r="AA117" s="75">
        <v>0.41375019400000002</v>
      </c>
    </row>
    <row r="118" spans="1:27" s="43" customFormat="1" x14ac:dyDescent="0.25">
      <c r="B118" s="76">
        <v>2.9474812429999999</v>
      </c>
      <c r="C118" s="75">
        <v>0.25664469099999998</v>
      </c>
      <c r="D118" s="78"/>
      <c r="E118" s="73"/>
      <c r="F118" s="74"/>
      <c r="H118" s="76">
        <v>3.222579493</v>
      </c>
      <c r="I118" s="75">
        <v>0.28059819600000002</v>
      </c>
      <c r="M118" s="76"/>
      <c r="N118" s="75"/>
      <c r="Q118" s="76"/>
      <c r="R118" s="75"/>
      <c r="V118" s="76">
        <v>2.9474812429999999</v>
      </c>
      <c r="W118" s="75">
        <v>0.27220407499999999</v>
      </c>
      <c r="Z118" s="76">
        <v>3.222579493</v>
      </c>
      <c r="AA118" s="75">
        <v>0.29760978900000001</v>
      </c>
    </row>
    <row r="119" spans="1:27" s="43" customFormat="1" ht="15.75" thickBot="1" x14ac:dyDescent="0.3">
      <c r="B119" s="76">
        <v>4.4998213649999999</v>
      </c>
      <c r="C119" s="75">
        <v>0.39181089600000002</v>
      </c>
      <c r="D119" s="78"/>
      <c r="E119" s="73"/>
      <c r="F119" s="74"/>
      <c r="H119" s="73"/>
      <c r="I119" s="74"/>
      <c r="M119" s="76"/>
      <c r="N119" s="75"/>
      <c r="Q119" s="73"/>
      <c r="R119" s="74"/>
      <c r="V119" s="76">
        <v>4.4998213649999999</v>
      </c>
      <c r="W119" s="75">
        <v>0.41556488800000002</v>
      </c>
      <c r="Z119" s="73"/>
      <c r="AA119" s="74"/>
    </row>
    <row r="120" spans="1:27" s="43" customFormat="1" ht="15.75" thickBot="1" x14ac:dyDescent="0.3">
      <c r="A120" s="43" t="s">
        <v>922</v>
      </c>
      <c r="B120" s="71">
        <f>AVERAGE(B110:B119)</f>
        <v>5.8586102178999999</v>
      </c>
      <c r="C120" s="72">
        <f>AVERAGE(C110:C119)</f>
        <v>0.51012409840000006</v>
      </c>
      <c r="D120" s="73"/>
      <c r="E120" s="71">
        <f>AVERAGE(E110:E119)</f>
        <v>8.069548648833333</v>
      </c>
      <c r="F120" s="72">
        <f>AVERAGE(F110:F119)</f>
        <v>0.70263613300000005</v>
      </c>
      <c r="H120" s="71">
        <f>AVERAGE(H110:H119)</f>
        <v>8.7810378709999988</v>
      </c>
      <c r="I120" s="70">
        <f>AVERAGE(I110:I119)</f>
        <v>0.76458731012499992</v>
      </c>
      <c r="M120" s="71">
        <f>AVERAGE(M110:M119)</f>
        <v>7.8779623673333328</v>
      </c>
      <c r="N120" s="72">
        <f>AVERAGE(N110:N119)</f>
        <v>0.65675594500000001</v>
      </c>
      <c r="Q120" s="71">
        <f>AVERAGE(Q110:Q119)</f>
        <v>13.975973562499998</v>
      </c>
      <c r="R120" s="70">
        <f>AVERAGE(R110:R119)</f>
        <v>1.1651240887500001</v>
      </c>
      <c r="V120" s="71">
        <f>AVERAGE(V110:V119)</f>
        <v>2.8295819937499997</v>
      </c>
      <c r="W120" s="72">
        <f>AVERAGE(W110:W119)</f>
        <v>0.26131591225</v>
      </c>
      <c r="Z120" s="71">
        <f>AVERAGE(Z110:Z119)</f>
        <v>3.5861021794999997</v>
      </c>
      <c r="AA120" s="70">
        <f>AVERAGE(AA110:AA119)</f>
        <v>0.33118162475000001</v>
      </c>
    </row>
    <row r="121" spans="1:27" s="43" customFormat="1" x14ac:dyDescent="0.25"/>
    <row r="122" spans="1:27" ht="15.75" thickBot="1" x14ac:dyDescent="0.3"/>
    <row r="123" spans="1:27" ht="15.75" thickBot="1" x14ac:dyDescent="0.3">
      <c r="A123" s="68" t="s">
        <v>917</v>
      </c>
      <c r="U123" s="89"/>
      <c r="V123" s="88"/>
      <c r="W123" s="88"/>
      <c r="X123" s="87"/>
    </row>
    <row r="124" spans="1:27" x14ac:dyDescent="0.25">
      <c r="A124" s="54" t="s">
        <v>916</v>
      </c>
      <c r="B124" s="54" t="s">
        <v>904</v>
      </c>
      <c r="C124" s="54" t="s">
        <v>915</v>
      </c>
      <c r="D124" s="54" t="s">
        <v>914</v>
      </c>
      <c r="E124" s="54" t="s">
        <v>913</v>
      </c>
      <c r="F124" s="54" t="s">
        <v>912</v>
      </c>
      <c r="G124" s="54" t="s">
        <v>911</v>
      </c>
      <c r="H124" s="54"/>
      <c r="I124" s="54"/>
      <c r="L124" s="62" t="s">
        <v>888</v>
      </c>
      <c r="M124" s="61"/>
      <c r="N124" s="61"/>
      <c r="O124" s="60"/>
      <c r="U124" s="62" t="s">
        <v>888</v>
      </c>
      <c r="V124" s="61"/>
      <c r="W124" s="61"/>
      <c r="X124" s="60"/>
    </row>
    <row r="125" spans="1:27" x14ac:dyDescent="0.2">
      <c r="A125" s="69" t="s">
        <v>895</v>
      </c>
      <c r="B125" s="54">
        <v>-2.2109999999999999</v>
      </c>
      <c r="C125" s="54" t="s">
        <v>937</v>
      </c>
      <c r="D125" s="54" t="s">
        <v>883</v>
      </c>
      <c r="E125" s="69" t="s">
        <v>885</v>
      </c>
      <c r="F125" s="69">
        <v>0.79010000000000002</v>
      </c>
      <c r="G125" s="54" t="s">
        <v>484</v>
      </c>
      <c r="H125" s="54" t="s">
        <v>909</v>
      </c>
      <c r="I125" s="54"/>
      <c r="L125" s="56" t="s">
        <v>897</v>
      </c>
      <c r="M125" s="55" t="s">
        <v>934</v>
      </c>
      <c r="N125" s="54"/>
      <c r="O125" s="53"/>
      <c r="U125" s="56" t="s">
        <v>897</v>
      </c>
      <c r="V125" s="55" t="s">
        <v>936</v>
      </c>
      <c r="W125" s="54"/>
      <c r="X125" s="53"/>
    </row>
    <row r="126" spans="1:27" x14ac:dyDescent="0.2">
      <c r="A126" s="69" t="s">
        <v>894</v>
      </c>
      <c r="B126" s="54">
        <v>-2.9220000000000002</v>
      </c>
      <c r="C126" s="54" t="s">
        <v>935</v>
      </c>
      <c r="D126" s="54" t="s">
        <v>883</v>
      </c>
      <c r="E126" s="69" t="s">
        <v>885</v>
      </c>
      <c r="F126" s="69">
        <v>0.62229999999999996</v>
      </c>
      <c r="G126" s="54" t="s">
        <v>486</v>
      </c>
      <c r="H126" s="54" t="s">
        <v>892</v>
      </c>
      <c r="I126" s="54"/>
      <c r="L126" s="56"/>
      <c r="M126" s="55"/>
      <c r="N126" s="54"/>
      <c r="O126" s="53"/>
      <c r="U126" s="56"/>
      <c r="V126" s="55"/>
      <c r="W126" s="54"/>
      <c r="X126" s="53"/>
    </row>
    <row r="127" spans="1:27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L127" s="56" t="s">
        <v>893</v>
      </c>
      <c r="M127" s="55" t="s">
        <v>892</v>
      </c>
      <c r="N127" s="54"/>
      <c r="O127" s="53"/>
      <c r="U127" s="56" t="s">
        <v>893</v>
      </c>
      <c r="V127" s="55" t="s">
        <v>892</v>
      </c>
      <c r="W127" s="54"/>
      <c r="X127" s="53"/>
    </row>
    <row r="128" spans="1:27" x14ac:dyDescent="0.2">
      <c r="A128" s="54" t="s">
        <v>907</v>
      </c>
      <c r="B128" s="54" t="s">
        <v>906</v>
      </c>
      <c r="C128" s="54" t="s">
        <v>905</v>
      </c>
      <c r="D128" s="54" t="s">
        <v>904</v>
      </c>
      <c r="E128" s="54" t="s">
        <v>903</v>
      </c>
      <c r="F128" s="54" t="s">
        <v>902</v>
      </c>
      <c r="G128" s="54" t="s">
        <v>901</v>
      </c>
      <c r="H128" s="54" t="s">
        <v>900</v>
      </c>
      <c r="I128" s="54" t="s">
        <v>899</v>
      </c>
      <c r="L128" s="56" t="s">
        <v>891</v>
      </c>
      <c r="M128" s="55" t="s">
        <v>891</v>
      </c>
      <c r="N128" s="54"/>
      <c r="O128" s="53"/>
      <c r="U128" s="56" t="s">
        <v>891</v>
      </c>
      <c r="V128" s="55" t="s">
        <v>891</v>
      </c>
      <c r="W128" s="54"/>
      <c r="X128" s="53"/>
    </row>
    <row r="129" spans="1:24" x14ac:dyDescent="0.2">
      <c r="A129" s="54" t="s">
        <v>895</v>
      </c>
      <c r="B129" s="54">
        <v>5.859</v>
      </c>
      <c r="C129" s="54">
        <v>8.07</v>
      </c>
      <c r="D129" s="54">
        <v>-2.2109999999999999</v>
      </c>
      <c r="E129" s="54">
        <v>3.7490000000000001</v>
      </c>
      <c r="F129" s="54">
        <v>10</v>
      </c>
      <c r="G129" s="54">
        <v>6</v>
      </c>
      <c r="H129" s="54">
        <v>0.58979999999999999</v>
      </c>
      <c r="I129" s="54">
        <v>21</v>
      </c>
      <c r="L129" s="56" t="s">
        <v>890</v>
      </c>
      <c r="M129" s="55" t="s">
        <v>889</v>
      </c>
      <c r="N129" s="54"/>
      <c r="O129" s="53"/>
      <c r="U129" s="56" t="s">
        <v>890</v>
      </c>
      <c r="V129" s="55" t="s">
        <v>889</v>
      </c>
      <c r="W129" s="54"/>
      <c r="X129" s="53"/>
    </row>
    <row r="130" spans="1:24" x14ac:dyDescent="0.2">
      <c r="A130" s="54" t="s">
        <v>894</v>
      </c>
      <c r="B130" s="54">
        <v>5.859</v>
      </c>
      <c r="C130" s="54">
        <v>8.7810000000000006</v>
      </c>
      <c r="D130" s="54">
        <v>-2.9220000000000002</v>
      </c>
      <c r="E130" s="54">
        <v>3.4430000000000001</v>
      </c>
      <c r="F130" s="54">
        <v>10</v>
      </c>
      <c r="G130" s="54">
        <v>8</v>
      </c>
      <c r="H130" s="54">
        <v>0.84870000000000001</v>
      </c>
      <c r="I130" s="54">
        <v>21</v>
      </c>
      <c r="L130" s="56"/>
      <c r="M130" s="55"/>
      <c r="N130" s="54"/>
      <c r="O130" s="53"/>
      <c r="U130" s="56"/>
      <c r="V130" s="55"/>
      <c r="W130" s="54"/>
      <c r="X130" s="53"/>
    </row>
    <row r="131" spans="1:24" x14ac:dyDescent="0.2">
      <c r="L131" s="56" t="s">
        <v>888</v>
      </c>
      <c r="M131" s="55"/>
      <c r="N131" s="58"/>
      <c r="O131" s="57"/>
      <c r="U131" s="56" t="s">
        <v>888</v>
      </c>
      <c r="V131" s="55"/>
      <c r="W131" s="58"/>
      <c r="X131" s="57"/>
    </row>
    <row r="132" spans="1:24" x14ac:dyDescent="0.2">
      <c r="L132" s="56" t="s">
        <v>887</v>
      </c>
      <c r="M132" s="55">
        <v>0.34620000000000001</v>
      </c>
      <c r="N132" s="58"/>
      <c r="O132" s="57"/>
      <c r="U132" s="56" t="s">
        <v>887</v>
      </c>
      <c r="V132" s="55">
        <v>0.33479999999999999</v>
      </c>
      <c r="W132" s="58"/>
      <c r="X132" s="57"/>
    </row>
    <row r="133" spans="1:24" x14ac:dyDescent="0.2">
      <c r="L133" s="56" t="s">
        <v>886</v>
      </c>
      <c r="M133" s="59" t="s">
        <v>885</v>
      </c>
      <c r="N133" s="58"/>
      <c r="O133" s="57"/>
      <c r="U133" s="56" t="s">
        <v>886</v>
      </c>
      <c r="V133" s="59" t="s">
        <v>885</v>
      </c>
      <c r="W133" s="58"/>
      <c r="X133" s="57"/>
    </row>
    <row r="134" spans="1:24" x14ac:dyDescent="0.2">
      <c r="L134" s="56" t="s">
        <v>884</v>
      </c>
      <c r="M134" s="55" t="s">
        <v>883</v>
      </c>
      <c r="N134" s="54"/>
      <c r="O134" s="53"/>
      <c r="U134" s="56" t="s">
        <v>884</v>
      </c>
      <c r="V134" s="55" t="s">
        <v>883</v>
      </c>
      <c r="W134" s="54"/>
      <c r="X134" s="53"/>
    </row>
    <row r="135" spans="1:24" x14ac:dyDescent="0.2">
      <c r="L135" s="56" t="s">
        <v>882</v>
      </c>
      <c r="M135" s="55" t="s">
        <v>881</v>
      </c>
      <c r="N135" s="54"/>
      <c r="O135" s="53"/>
      <c r="U135" s="56" t="s">
        <v>882</v>
      </c>
      <c r="V135" s="55" t="s">
        <v>881</v>
      </c>
      <c r="W135" s="54"/>
      <c r="X135" s="53"/>
    </row>
    <row r="136" spans="1:24" ht="15.75" thickBot="1" x14ac:dyDescent="0.25">
      <c r="L136" s="52" t="s">
        <v>879</v>
      </c>
      <c r="M136" s="51" t="s">
        <v>930</v>
      </c>
      <c r="N136" s="50"/>
      <c r="O136" s="49"/>
      <c r="U136" s="52" t="s">
        <v>879</v>
      </c>
      <c r="V136" s="51" t="s">
        <v>929</v>
      </c>
      <c r="W136" s="50"/>
      <c r="X136" s="49"/>
    </row>
    <row r="137" spans="1:24" x14ac:dyDescent="0.25">
      <c r="A137" s="68" t="s">
        <v>917</v>
      </c>
      <c r="L137" s="62" t="s">
        <v>888</v>
      </c>
      <c r="M137" s="61"/>
      <c r="N137" s="61"/>
      <c r="O137" s="60"/>
      <c r="U137" s="62" t="s">
        <v>888</v>
      </c>
      <c r="V137" s="61"/>
      <c r="W137" s="61"/>
      <c r="X137" s="60"/>
    </row>
    <row r="138" spans="1:24" x14ac:dyDescent="0.2">
      <c r="A138" s="54" t="s">
        <v>916</v>
      </c>
      <c r="B138" s="54" t="s">
        <v>904</v>
      </c>
      <c r="C138" s="54" t="s">
        <v>915</v>
      </c>
      <c r="D138" s="54" t="s">
        <v>914</v>
      </c>
      <c r="E138" s="54" t="s">
        <v>913</v>
      </c>
      <c r="F138" s="54" t="s">
        <v>912</v>
      </c>
      <c r="G138" s="54" t="s">
        <v>911</v>
      </c>
      <c r="H138" s="54"/>
      <c r="I138" s="54"/>
      <c r="L138" s="56" t="s">
        <v>897</v>
      </c>
      <c r="M138" s="55" t="s">
        <v>934</v>
      </c>
      <c r="N138" s="54"/>
      <c r="O138" s="53"/>
      <c r="U138" s="56" t="s">
        <v>897</v>
      </c>
      <c r="V138" s="55" t="s">
        <v>933</v>
      </c>
      <c r="W138" s="54"/>
      <c r="X138" s="53"/>
    </row>
    <row r="139" spans="1:24" x14ac:dyDescent="0.2">
      <c r="A139" s="65" t="s">
        <v>895</v>
      </c>
      <c r="B139" s="54">
        <v>-0.1925</v>
      </c>
      <c r="C139" s="54" t="s">
        <v>932</v>
      </c>
      <c r="D139" s="54" t="s">
        <v>883</v>
      </c>
      <c r="E139" s="65" t="s">
        <v>885</v>
      </c>
      <c r="F139" s="65">
        <v>0.79010000000000002</v>
      </c>
      <c r="G139" s="54" t="s">
        <v>484</v>
      </c>
      <c r="H139" s="54" t="s">
        <v>909</v>
      </c>
      <c r="I139" s="54"/>
      <c r="L139" s="56"/>
      <c r="M139" s="55"/>
      <c r="N139" s="54"/>
      <c r="O139" s="53"/>
      <c r="U139" s="56"/>
      <c r="V139" s="55"/>
      <c r="W139" s="54"/>
      <c r="X139" s="53"/>
    </row>
    <row r="140" spans="1:24" x14ac:dyDescent="0.2">
      <c r="A140" s="65" t="s">
        <v>894</v>
      </c>
      <c r="B140" s="54">
        <v>-0.2545</v>
      </c>
      <c r="C140" s="54" t="s">
        <v>931</v>
      </c>
      <c r="D140" s="54" t="s">
        <v>883</v>
      </c>
      <c r="E140" s="65" t="s">
        <v>885</v>
      </c>
      <c r="F140" s="65">
        <v>0.62229999999999996</v>
      </c>
      <c r="G140" s="54" t="s">
        <v>486</v>
      </c>
      <c r="H140" s="54" t="s">
        <v>892</v>
      </c>
      <c r="I140" s="54"/>
      <c r="L140" s="56" t="s">
        <v>893</v>
      </c>
      <c r="M140" s="55" t="s">
        <v>892</v>
      </c>
      <c r="N140" s="54"/>
      <c r="O140" s="53"/>
      <c r="U140" s="56" t="s">
        <v>893</v>
      </c>
      <c r="V140" s="55" t="s">
        <v>892</v>
      </c>
      <c r="W140" s="54"/>
      <c r="X140" s="53"/>
    </row>
    <row r="141" spans="1:24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L141" s="56" t="s">
        <v>891</v>
      </c>
      <c r="M141" s="55" t="s">
        <v>891</v>
      </c>
      <c r="N141" s="54"/>
      <c r="O141" s="53"/>
      <c r="U141" s="56" t="s">
        <v>891</v>
      </c>
      <c r="V141" s="55" t="s">
        <v>891</v>
      </c>
      <c r="W141" s="54"/>
      <c r="X141" s="53"/>
    </row>
    <row r="142" spans="1:24" x14ac:dyDescent="0.2">
      <c r="A142" s="54" t="s">
        <v>907</v>
      </c>
      <c r="B142" s="54" t="s">
        <v>906</v>
      </c>
      <c r="C142" s="54" t="s">
        <v>905</v>
      </c>
      <c r="D142" s="54" t="s">
        <v>904</v>
      </c>
      <c r="E142" s="54" t="s">
        <v>903</v>
      </c>
      <c r="F142" s="54" t="s">
        <v>902</v>
      </c>
      <c r="G142" s="54" t="s">
        <v>901</v>
      </c>
      <c r="H142" s="54" t="s">
        <v>900</v>
      </c>
      <c r="I142" s="54" t="s">
        <v>899</v>
      </c>
      <c r="L142" s="56" t="s">
        <v>890</v>
      </c>
      <c r="M142" s="55" t="s">
        <v>889</v>
      </c>
      <c r="N142" s="54"/>
      <c r="O142" s="53"/>
      <c r="U142" s="56" t="s">
        <v>890</v>
      </c>
      <c r="V142" s="55" t="s">
        <v>889</v>
      </c>
      <c r="W142" s="54"/>
      <c r="X142" s="53"/>
    </row>
    <row r="143" spans="1:24" x14ac:dyDescent="0.2">
      <c r="A143" s="54" t="s">
        <v>895</v>
      </c>
      <c r="B143" s="54">
        <v>0.5101</v>
      </c>
      <c r="C143" s="54">
        <v>0.7026</v>
      </c>
      <c r="D143" s="54">
        <v>-0.1925</v>
      </c>
      <c r="E143" s="54">
        <v>0.32640000000000002</v>
      </c>
      <c r="F143" s="54">
        <v>10</v>
      </c>
      <c r="G143" s="54">
        <v>6</v>
      </c>
      <c r="H143" s="54">
        <v>0.58979999999999999</v>
      </c>
      <c r="I143" s="54">
        <v>21</v>
      </c>
      <c r="L143" s="56"/>
      <c r="M143" s="55"/>
      <c r="N143" s="54"/>
      <c r="O143" s="53"/>
      <c r="U143" s="56"/>
      <c r="V143" s="55"/>
      <c r="W143" s="54"/>
      <c r="X143" s="53"/>
    </row>
    <row r="144" spans="1:24" x14ac:dyDescent="0.2">
      <c r="A144" s="54" t="s">
        <v>894</v>
      </c>
      <c r="B144" s="54">
        <v>0.5101</v>
      </c>
      <c r="C144" s="54">
        <v>0.76459999999999995</v>
      </c>
      <c r="D144" s="54">
        <v>-0.2545</v>
      </c>
      <c r="E144" s="54">
        <v>0.29980000000000001</v>
      </c>
      <c r="F144" s="54">
        <v>10</v>
      </c>
      <c r="G144" s="54">
        <v>8</v>
      </c>
      <c r="H144" s="54">
        <v>0.84870000000000001</v>
      </c>
      <c r="I144" s="54">
        <v>21</v>
      </c>
      <c r="L144" s="56" t="s">
        <v>888</v>
      </c>
      <c r="M144" s="55"/>
      <c r="N144" s="58"/>
      <c r="O144" s="57"/>
      <c r="U144" s="56" t="s">
        <v>888</v>
      </c>
      <c r="V144" s="55"/>
      <c r="W144" s="58"/>
      <c r="X144" s="57"/>
    </row>
    <row r="145" spans="1:27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L145" s="56" t="s">
        <v>887</v>
      </c>
      <c r="M145" s="55">
        <v>0.34620000000000001</v>
      </c>
      <c r="N145" s="58"/>
      <c r="O145" s="57"/>
      <c r="U145" s="56" t="s">
        <v>887</v>
      </c>
      <c r="V145" s="55">
        <v>0.33479999999999999</v>
      </c>
      <c r="W145" s="58"/>
      <c r="X145" s="57"/>
    </row>
    <row r="146" spans="1:27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L146" s="56" t="s">
        <v>886</v>
      </c>
      <c r="M146" s="59" t="s">
        <v>885</v>
      </c>
      <c r="N146" s="58"/>
      <c r="O146" s="57"/>
      <c r="U146" s="56" t="s">
        <v>886</v>
      </c>
      <c r="V146" s="59" t="s">
        <v>885</v>
      </c>
      <c r="W146" s="58"/>
      <c r="X146" s="57"/>
    </row>
    <row r="147" spans="1:27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L147" s="56" t="s">
        <v>884</v>
      </c>
      <c r="M147" s="55" t="s">
        <v>883</v>
      </c>
      <c r="N147" s="54"/>
      <c r="O147" s="53"/>
      <c r="U147" s="56" t="s">
        <v>884</v>
      </c>
      <c r="V147" s="55" t="s">
        <v>883</v>
      </c>
      <c r="W147" s="54"/>
      <c r="X147" s="53"/>
    </row>
    <row r="148" spans="1:27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L148" s="56" t="s">
        <v>882</v>
      </c>
      <c r="M148" s="55" t="s">
        <v>881</v>
      </c>
      <c r="N148" s="54"/>
      <c r="O148" s="53"/>
      <c r="U148" s="56" t="s">
        <v>882</v>
      </c>
      <c r="V148" s="55" t="s">
        <v>881</v>
      </c>
      <c r="W148" s="54"/>
      <c r="X148" s="53"/>
    </row>
    <row r="149" spans="1:27" ht="15.75" thickBot="1" x14ac:dyDescent="0.25">
      <c r="A149" s="54"/>
      <c r="B149" s="54"/>
      <c r="C149" s="54"/>
      <c r="D149" s="54"/>
      <c r="E149" s="54"/>
      <c r="F149" s="54"/>
      <c r="G149" s="54"/>
      <c r="H149" s="54"/>
      <c r="I149" s="54"/>
      <c r="L149" s="52" t="s">
        <v>879</v>
      </c>
      <c r="M149" s="51" t="s">
        <v>930</v>
      </c>
      <c r="N149" s="50"/>
      <c r="O149" s="49"/>
      <c r="U149" s="52" t="s">
        <v>879</v>
      </c>
      <c r="V149" s="51" t="s">
        <v>929</v>
      </c>
      <c r="W149" s="50"/>
      <c r="X149" s="49"/>
    </row>
    <row r="150" spans="1:27" x14ac:dyDescent="0.25">
      <c r="A150" s="54"/>
      <c r="B150" s="54"/>
      <c r="C150" s="54"/>
      <c r="D150" s="54"/>
      <c r="E150" s="54"/>
      <c r="F150" s="54"/>
      <c r="G150" s="54"/>
      <c r="H150" s="54"/>
      <c r="I150" s="54"/>
    </row>
    <row r="152" spans="1:27" ht="15.75" thickBot="1" x14ac:dyDescent="0.3"/>
    <row r="153" spans="1:27" s="43" customFormat="1" ht="21" x14ac:dyDescent="0.25">
      <c r="A153" s="86" t="s">
        <v>928</v>
      </c>
      <c r="B153" s="85" t="s">
        <v>925</v>
      </c>
      <c r="C153" s="84" t="s">
        <v>925</v>
      </c>
      <c r="D153" s="85"/>
      <c r="E153" s="85" t="s">
        <v>925</v>
      </c>
      <c r="F153" s="84" t="s">
        <v>925</v>
      </c>
      <c r="H153" s="85" t="s">
        <v>925</v>
      </c>
      <c r="I153" s="84" t="s">
        <v>925</v>
      </c>
      <c r="L153" s="86" t="s">
        <v>927</v>
      </c>
      <c r="M153" s="85" t="s">
        <v>925</v>
      </c>
      <c r="N153" s="84" t="s">
        <v>925</v>
      </c>
      <c r="Q153" s="85" t="s">
        <v>925</v>
      </c>
      <c r="R153" s="84" t="s">
        <v>925</v>
      </c>
      <c r="U153" s="86" t="s">
        <v>926</v>
      </c>
      <c r="V153" s="85" t="s">
        <v>925</v>
      </c>
      <c r="W153" s="84" t="s">
        <v>925</v>
      </c>
      <c r="Z153" s="85" t="s">
        <v>925</v>
      </c>
      <c r="AA153" s="84" t="s">
        <v>925</v>
      </c>
    </row>
    <row r="154" spans="1:27" s="43" customFormat="1" x14ac:dyDescent="0.2">
      <c r="B154" s="83" t="s">
        <v>924</v>
      </c>
      <c r="C154" s="81" t="s">
        <v>923</v>
      </c>
      <c r="D154" s="82"/>
      <c r="E154" s="82" t="s">
        <v>909</v>
      </c>
      <c r="F154" s="81" t="s">
        <v>923</v>
      </c>
      <c r="H154" s="82" t="s">
        <v>892</v>
      </c>
      <c r="I154" s="81" t="s">
        <v>923</v>
      </c>
      <c r="M154" s="83" t="s">
        <v>924</v>
      </c>
      <c r="N154" s="81" t="s">
        <v>923</v>
      </c>
      <c r="O154" s="82"/>
      <c r="Q154" s="82" t="s">
        <v>892</v>
      </c>
      <c r="R154" s="81" t="s">
        <v>923</v>
      </c>
      <c r="V154" s="83" t="s">
        <v>924</v>
      </c>
      <c r="W154" s="81" t="s">
        <v>923</v>
      </c>
      <c r="X154" s="82"/>
      <c r="Z154" s="82" t="s">
        <v>892</v>
      </c>
      <c r="AA154" s="81" t="s">
        <v>923</v>
      </c>
    </row>
    <row r="155" spans="1:27" s="43" customFormat="1" x14ac:dyDescent="0.25">
      <c r="B155" s="73">
        <v>9.6463022509999998</v>
      </c>
      <c r="C155" s="74">
        <v>1.1173986339999999</v>
      </c>
      <c r="D155" s="78"/>
      <c r="E155" s="73">
        <v>6.3272597360000002</v>
      </c>
      <c r="F155" s="74">
        <v>0.73293073399999997</v>
      </c>
      <c r="H155" s="73">
        <v>36.977491960000002</v>
      </c>
      <c r="I155" s="74">
        <v>4.2833614300000002</v>
      </c>
      <c r="M155" s="73">
        <v>9.6463022509999998</v>
      </c>
      <c r="N155" s="74">
        <v>1.0766122600000001</v>
      </c>
      <c r="Q155" s="73">
        <v>36.977491960000002</v>
      </c>
      <c r="R155" s="74">
        <v>4.1270136629999996</v>
      </c>
      <c r="V155" s="73"/>
      <c r="W155" s="74"/>
      <c r="Z155" s="73"/>
      <c r="AA155" s="74"/>
    </row>
    <row r="156" spans="1:27" s="43" customFormat="1" x14ac:dyDescent="0.25">
      <c r="B156" s="73">
        <v>15.73954984</v>
      </c>
      <c r="C156" s="74">
        <v>1.8232221040000001</v>
      </c>
      <c r="D156" s="78"/>
      <c r="E156" s="73">
        <v>43.976420150000003</v>
      </c>
      <c r="F156" s="74">
        <v>5.0940962159999996</v>
      </c>
      <c r="H156" s="73">
        <v>8.2315112540000008</v>
      </c>
      <c r="I156" s="74">
        <v>0.95351350099999999</v>
      </c>
      <c r="M156" s="73">
        <v>15.73954984</v>
      </c>
      <c r="N156" s="74">
        <v>1.756672338</v>
      </c>
      <c r="Q156" s="73">
        <v>8.2315112540000008</v>
      </c>
      <c r="R156" s="74">
        <v>0.91870912800000004</v>
      </c>
      <c r="V156" s="73"/>
      <c r="W156" s="74"/>
      <c r="Z156" s="73"/>
      <c r="AA156" s="74"/>
    </row>
    <row r="157" spans="1:27" s="43" customFormat="1" x14ac:dyDescent="0.25">
      <c r="B157" s="73">
        <v>23.010003569999999</v>
      </c>
      <c r="C157" s="74">
        <v>2.6654095930000001</v>
      </c>
      <c r="D157" s="78"/>
      <c r="E157" s="73">
        <v>28.394069309999999</v>
      </c>
      <c r="F157" s="74">
        <v>3.2890835709999999</v>
      </c>
      <c r="H157" s="73">
        <v>64.785637730000005</v>
      </c>
      <c r="I157" s="74">
        <v>7.5045733810000002</v>
      </c>
      <c r="M157" s="73">
        <v>23.010003569999999</v>
      </c>
      <c r="N157" s="74">
        <v>2.5681189849999999</v>
      </c>
      <c r="Q157" s="73">
        <v>64.785637730000005</v>
      </c>
      <c r="R157" s="74">
        <v>7.2306475619999997</v>
      </c>
      <c r="V157" s="73"/>
      <c r="W157" s="74"/>
      <c r="Z157" s="73"/>
      <c r="AA157" s="74"/>
    </row>
    <row r="158" spans="1:27" s="43" customFormat="1" x14ac:dyDescent="0.25">
      <c r="B158" s="73">
        <v>19.394426580000001</v>
      </c>
      <c r="C158" s="74">
        <v>2.246592031</v>
      </c>
      <c r="D158" s="78"/>
      <c r="E158" s="73">
        <v>16.643444089999999</v>
      </c>
      <c r="F158" s="74">
        <v>1.9279264949999999</v>
      </c>
      <c r="H158" s="73">
        <v>98.269024650000006</v>
      </c>
      <c r="I158" s="74">
        <v>11.38318819</v>
      </c>
      <c r="M158" s="73">
        <v>19.394426580000001</v>
      </c>
      <c r="N158" s="74">
        <v>2.16458876</v>
      </c>
      <c r="Q158" s="73">
        <v>98.269024650000006</v>
      </c>
      <c r="R158" s="74">
        <v>10.96768834</v>
      </c>
      <c r="V158" s="73"/>
      <c r="W158" s="74"/>
      <c r="Z158" s="73"/>
      <c r="AA158" s="74"/>
    </row>
    <row r="159" spans="1:27" s="43" customFormat="1" x14ac:dyDescent="0.25">
      <c r="B159" s="73">
        <v>22.734905319999999</v>
      </c>
      <c r="C159" s="74">
        <v>2.6335430390000001</v>
      </c>
      <c r="D159" s="78"/>
      <c r="E159" s="73">
        <v>17.27224009</v>
      </c>
      <c r="F159" s="74">
        <v>2.0007643320000001</v>
      </c>
      <c r="H159" s="73"/>
      <c r="I159" s="74"/>
      <c r="M159" s="73">
        <v>22.734905319999999</v>
      </c>
      <c r="N159" s="74">
        <v>2.5374155979999999</v>
      </c>
      <c r="Q159" s="73"/>
      <c r="R159" s="74"/>
      <c r="U159" s="80"/>
      <c r="V159" s="73"/>
      <c r="W159" s="74"/>
      <c r="Z159" s="73"/>
      <c r="AA159" s="74"/>
    </row>
    <row r="160" spans="1:27" s="43" customFormat="1" x14ac:dyDescent="0.25">
      <c r="B160" s="73">
        <v>18.70668096</v>
      </c>
      <c r="C160" s="74">
        <v>2.1669256469999998</v>
      </c>
      <c r="D160" s="78"/>
      <c r="E160" s="73">
        <v>34.662379420000001</v>
      </c>
      <c r="F160" s="74">
        <v>4.0151857580000003</v>
      </c>
      <c r="H160" s="76">
        <v>11.25937835</v>
      </c>
      <c r="I160" s="75">
        <v>1.3042525169999999</v>
      </c>
      <c r="M160" s="73">
        <v>18.70668096</v>
      </c>
      <c r="N160" s="74">
        <v>2.0878302940000002</v>
      </c>
      <c r="Q160" s="76"/>
      <c r="R160" s="75"/>
      <c r="V160" s="73"/>
      <c r="W160" s="74"/>
      <c r="Z160" s="76">
        <v>11.25937835</v>
      </c>
      <c r="AA160" s="75">
        <v>1.371032773</v>
      </c>
    </row>
    <row r="161" spans="1:27" s="43" customFormat="1" x14ac:dyDescent="0.25">
      <c r="B161" s="76">
        <v>9.3533404789999999</v>
      </c>
      <c r="C161" s="75">
        <v>1.0834628239999999</v>
      </c>
      <c r="D161" s="78"/>
      <c r="E161" s="73"/>
      <c r="F161" s="79"/>
      <c r="H161" s="76">
        <v>12.10432297</v>
      </c>
      <c r="I161" s="75">
        <v>1.4021283600000001</v>
      </c>
      <c r="M161" s="76"/>
      <c r="N161" s="75"/>
      <c r="Q161" s="76"/>
      <c r="R161" s="75"/>
      <c r="V161" s="76">
        <v>9.3533404789999999</v>
      </c>
      <c r="W161" s="75">
        <v>1.13893822</v>
      </c>
      <c r="Z161" s="76">
        <v>12.10432297</v>
      </c>
      <c r="AA161" s="75">
        <v>1.473920049</v>
      </c>
    </row>
    <row r="162" spans="1:27" s="43" customFormat="1" x14ac:dyDescent="0.25">
      <c r="B162" s="76">
        <v>11.6916756</v>
      </c>
      <c r="C162" s="75">
        <v>1.3543285300000001</v>
      </c>
      <c r="D162" s="78"/>
      <c r="E162" s="73"/>
      <c r="F162" s="79"/>
      <c r="H162" s="76">
        <v>14.93390497</v>
      </c>
      <c r="I162" s="75">
        <v>1.729898626</v>
      </c>
      <c r="M162" s="76"/>
      <c r="N162" s="75"/>
      <c r="Q162" s="76"/>
      <c r="R162" s="75"/>
      <c r="V162" s="76">
        <v>11.6916756</v>
      </c>
      <c r="W162" s="75">
        <v>1.423672775</v>
      </c>
      <c r="Z162" s="76">
        <v>14.93390497</v>
      </c>
      <c r="AA162" s="75">
        <v>1.818472788</v>
      </c>
    </row>
    <row r="163" spans="1:27" s="43" customFormat="1" x14ac:dyDescent="0.25">
      <c r="B163" s="76">
        <v>11.475526970000001</v>
      </c>
      <c r="C163" s="75">
        <v>1.329290522</v>
      </c>
      <c r="D163" s="78"/>
      <c r="E163" s="73"/>
      <c r="F163" s="74"/>
      <c r="H163" s="76">
        <v>14.22650947</v>
      </c>
      <c r="I163" s="75">
        <v>1.6479560600000001</v>
      </c>
      <c r="M163" s="76"/>
      <c r="N163" s="75"/>
      <c r="Q163" s="76"/>
      <c r="R163" s="75"/>
      <c r="V163" s="76">
        <v>11.475526970000001</v>
      </c>
      <c r="W163" s="75">
        <v>1.3973527729999999</v>
      </c>
      <c r="Z163" s="76">
        <v>14.22650947</v>
      </c>
      <c r="AA163" s="75">
        <v>1.732334603</v>
      </c>
    </row>
    <row r="164" spans="1:27" s="43" customFormat="1" ht="15.75" thickBot="1" x14ac:dyDescent="0.3">
      <c r="B164" s="76">
        <v>10.571632729999999</v>
      </c>
      <c r="C164" s="75">
        <v>1.2245861330000001</v>
      </c>
      <c r="D164" s="78"/>
      <c r="E164" s="73"/>
      <c r="F164" s="74"/>
      <c r="H164" s="73"/>
      <c r="I164" s="77"/>
      <c r="M164" s="76"/>
      <c r="N164" s="75"/>
      <c r="Q164" s="73"/>
      <c r="R164" s="74"/>
      <c r="V164" s="76">
        <v>10.571632729999999</v>
      </c>
      <c r="W164" s="75">
        <v>1.287287316</v>
      </c>
      <c r="Z164" s="73"/>
      <c r="AA164" s="74"/>
    </row>
    <row r="165" spans="1:27" s="43" customFormat="1" ht="15.75" thickBot="1" x14ac:dyDescent="0.3">
      <c r="A165" s="43" t="s">
        <v>922</v>
      </c>
      <c r="B165" s="71">
        <f>AVERAGE(B155:B164)</f>
        <v>15.232404429999999</v>
      </c>
      <c r="C165" s="72">
        <f>AVERAGE(C155:C164)</f>
        <v>1.7644759056999999</v>
      </c>
      <c r="D165" s="73"/>
      <c r="E165" s="71">
        <f>AVERAGE(E155:E164)</f>
        <v>24.545968799333334</v>
      </c>
      <c r="F165" s="72">
        <f>AVERAGE(F155:F164)</f>
        <v>2.8433311843333335</v>
      </c>
      <c r="H165" s="71">
        <f>AVERAGE(H155:H164)</f>
        <v>32.59847266925</v>
      </c>
      <c r="I165" s="70">
        <f>AVERAGE(I155:I163)</f>
        <v>3.7761090081249997</v>
      </c>
      <c r="M165" s="71">
        <f>AVERAGE(M155:M164)</f>
        <v>18.205311420166666</v>
      </c>
      <c r="N165" s="72">
        <f>AVERAGE(N155:N164)</f>
        <v>2.0318730391666668</v>
      </c>
      <c r="Q165" s="71">
        <f>AVERAGE(Q155:Q164)</f>
        <v>52.065916398500008</v>
      </c>
      <c r="R165" s="70">
        <f>AVERAGE(R155:R164)</f>
        <v>5.8110146732499999</v>
      </c>
      <c r="V165" s="71">
        <f>AVERAGE(V155:V164)</f>
        <v>10.773043944749999</v>
      </c>
      <c r="W165" s="72">
        <f>AVERAGE(W155:W164)</f>
        <v>1.311812771</v>
      </c>
      <c r="Z165" s="71">
        <f>AVERAGE(Z155:Z164)</f>
        <v>13.13102894</v>
      </c>
      <c r="AA165" s="70">
        <f>AVERAGE(AA155:AA164)</f>
        <v>1.59894005325</v>
      </c>
    </row>
    <row r="166" spans="1:27" s="43" customFormat="1" x14ac:dyDescent="0.25"/>
    <row r="167" spans="1:27" ht="15.75" thickBot="1" x14ac:dyDescent="0.3"/>
    <row r="168" spans="1:27" x14ac:dyDescent="0.25">
      <c r="A168" s="68" t="s">
        <v>917</v>
      </c>
      <c r="L168" s="62" t="s">
        <v>888</v>
      </c>
      <c r="M168" s="61"/>
      <c r="N168" s="61"/>
      <c r="O168" s="60"/>
      <c r="U168" s="62" t="s">
        <v>888</v>
      </c>
      <c r="V168" s="61"/>
      <c r="W168" s="61"/>
      <c r="X168" s="60"/>
    </row>
    <row r="169" spans="1:27" x14ac:dyDescent="0.2">
      <c r="A169" s="54" t="s">
        <v>916</v>
      </c>
      <c r="B169" s="54" t="s">
        <v>904</v>
      </c>
      <c r="C169" s="54" t="s">
        <v>915</v>
      </c>
      <c r="D169" s="54" t="s">
        <v>914</v>
      </c>
      <c r="E169" s="54" t="s">
        <v>913</v>
      </c>
      <c r="F169" s="54" t="s">
        <v>912</v>
      </c>
      <c r="G169" s="54" t="s">
        <v>911</v>
      </c>
      <c r="H169" s="54"/>
      <c r="I169" s="54"/>
      <c r="L169" s="66" t="s">
        <v>897</v>
      </c>
      <c r="M169" s="1" t="s">
        <v>921</v>
      </c>
      <c r="N169" s="54"/>
      <c r="O169" s="53"/>
      <c r="U169" s="56" t="s">
        <v>897</v>
      </c>
      <c r="V169" s="55" t="s">
        <v>920</v>
      </c>
      <c r="W169" s="54"/>
      <c r="X169" s="53"/>
    </row>
    <row r="170" spans="1:27" x14ac:dyDescent="0.2">
      <c r="A170" s="69" t="s">
        <v>895</v>
      </c>
      <c r="B170" s="54">
        <v>-9.3140000000000001</v>
      </c>
      <c r="C170" s="54" t="s">
        <v>919</v>
      </c>
      <c r="D170" s="54" t="s">
        <v>883</v>
      </c>
      <c r="E170" s="69" t="s">
        <v>885</v>
      </c>
      <c r="F170" s="69">
        <v>0.59730000000000005</v>
      </c>
      <c r="G170" s="54" t="s">
        <v>484</v>
      </c>
      <c r="H170" s="54" t="s">
        <v>909</v>
      </c>
      <c r="I170" s="54"/>
      <c r="L170" s="66"/>
      <c r="M170" s="1"/>
      <c r="N170" s="54"/>
      <c r="O170" s="53"/>
      <c r="U170" s="56"/>
      <c r="V170" s="55"/>
      <c r="W170" s="54"/>
      <c r="X170" s="53"/>
    </row>
    <row r="171" spans="1:27" x14ac:dyDescent="0.2">
      <c r="A171" s="69" t="s">
        <v>894</v>
      </c>
      <c r="B171" s="54">
        <v>-17.37</v>
      </c>
      <c r="C171" s="54" t="s">
        <v>918</v>
      </c>
      <c r="D171" s="54" t="s">
        <v>883</v>
      </c>
      <c r="E171" s="69" t="s">
        <v>885</v>
      </c>
      <c r="F171" s="69">
        <v>0.1547</v>
      </c>
      <c r="G171" s="54" t="s">
        <v>486</v>
      </c>
      <c r="H171" s="54" t="s">
        <v>892</v>
      </c>
      <c r="I171" s="54"/>
      <c r="L171" s="66" t="s">
        <v>893</v>
      </c>
      <c r="M171" s="1" t="s">
        <v>892</v>
      </c>
      <c r="N171" s="54"/>
      <c r="O171" s="53"/>
      <c r="U171" s="56" t="s">
        <v>893</v>
      </c>
      <c r="V171" s="55" t="s">
        <v>892</v>
      </c>
      <c r="W171" s="54"/>
      <c r="X171" s="53"/>
    </row>
    <row r="172" spans="1:27" x14ac:dyDescent="0.2">
      <c r="A172" s="54"/>
      <c r="B172" s="54"/>
      <c r="C172" s="54"/>
      <c r="D172" s="54"/>
      <c r="E172" s="54"/>
      <c r="F172" s="54"/>
      <c r="G172" s="54"/>
      <c r="H172" s="54"/>
      <c r="I172" s="54"/>
      <c r="L172" s="66" t="s">
        <v>891</v>
      </c>
      <c r="M172" s="1" t="s">
        <v>891</v>
      </c>
      <c r="N172" s="54"/>
      <c r="O172" s="53"/>
      <c r="U172" s="56" t="s">
        <v>891</v>
      </c>
      <c r="V172" s="55" t="s">
        <v>891</v>
      </c>
      <c r="W172" s="54"/>
      <c r="X172" s="53"/>
    </row>
    <row r="173" spans="1:27" x14ac:dyDescent="0.2">
      <c r="A173" s="54" t="s">
        <v>907</v>
      </c>
      <c r="B173" s="54" t="s">
        <v>906</v>
      </c>
      <c r="C173" s="54" t="s">
        <v>905</v>
      </c>
      <c r="D173" s="54" t="s">
        <v>904</v>
      </c>
      <c r="E173" s="54" t="s">
        <v>903</v>
      </c>
      <c r="F173" s="54" t="s">
        <v>902</v>
      </c>
      <c r="G173" s="54" t="s">
        <v>901</v>
      </c>
      <c r="H173" s="54" t="s">
        <v>900</v>
      </c>
      <c r="I173" s="54" t="s">
        <v>899</v>
      </c>
      <c r="L173" s="66" t="s">
        <v>890</v>
      </c>
      <c r="M173" s="1" t="s">
        <v>889</v>
      </c>
      <c r="N173" s="54"/>
      <c r="O173" s="53"/>
      <c r="U173" s="56" t="s">
        <v>890</v>
      </c>
      <c r="V173" s="55" t="s">
        <v>889</v>
      </c>
      <c r="W173" s="54"/>
      <c r="X173" s="53"/>
    </row>
    <row r="174" spans="1:27" x14ac:dyDescent="0.2">
      <c r="A174" s="54" t="s">
        <v>895</v>
      </c>
      <c r="B174" s="54">
        <v>15.23</v>
      </c>
      <c r="C174" s="54">
        <v>24.55</v>
      </c>
      <c r="D174" s="54">
        <v>-9.3140000000000001</v>
      </c>
      <c r="E174" s="54">
        <v>10.5</v>
      </c>
      <c r="F174" s="54">
        <v>10</v>
      </c>
      <c r="G174" s="54">
        <v>6</v>
      </c>
      <c r="H174" s="54">
        <v>0.88670000000000004</v>
      </c>
      <c r="I174" s="54">
        <v>21</v>
      </c>
      <c r="L174" s="66"/>
      <c r="M174" s="1"/>
      <c r="N174" s="54"/>
      <c r="O174" s="53"/>
      <c r="U174" s="56"/>
      <c r="V174" s="55"/>
      <c r="W174" s="54"/>
      <c r="X174" s="53"/>
    </row>
    <row r="175" spans="1:27" x14ac:dyDescent="0.2">
      <c r="A175" s="54" t="s">
        <v>894</v>
      </c>
      <c r="B175" s="54">
        <v>15.23</v>
      </c>
      <c r="C175" s="54">
        <v>32.6</v>
      </c>
      <c r="D175" s="54">
        <v>-17.37</v>
      </c>
      <c r="E175" s="54">
        <v>9.6489999999999991</v>
      </c>
      <c r="F175" s="54">
        <v>10</v>
      </c>
      <c r="G175" s="54">
        <v>8</v>
      </c>
      <c r="H175" s="54">
        <v>1.8</v>
      </c>
      <c r="I175" s="54">
        <v>21</v>
      </c>
      <c r="L175" s="66" t="s">
        <v>888</v>
      </c>
      <c r="M175" s="1"/>
      <c r="N175" s="58"/>
      <c r="O175" s="57"/>
      <c r="U175" s="56" t="s">
        <v>888</v>
      </c>
      <c r="V175" s="55"/>
      <c r="W175" s="58"/>
      <c r="X175" s="57"/>
    </row>
    <row r="176" spans="1:27" x14ac:dyDescent="0.2">
      <c r="L176" s="66" t="s">
        <v>887</v>
      </c>
      <c r="M176" s="1">
        <v>5.9499999999999997E-2</v>
      </c>
      <c r="N176" s="58"/>
      <c r="O176" s="57"/>
      <c r="U176" s="56" t="s">
        <v>887</v>
      </c>
      <c r="V176" s="55">
        <v>5.9499999999999997E-2</v>
      </c>
      <c r="W176" s="58"/>
      <c r="X176" s="57"/>
    </row>
    <row r="177" spans="1:24" x14ac:dyDescent="0.2">
      <c r="A177" s="68" t="s">
        <v>917</v>
      </c>
      <c r="L177" s="66" t="s">
        <v>886</v>
      </c>
      <c r="M177" s="67" t="s">
        <v>885</v>
      </c>
      <c r="N177" s="58"/>
      <c r="O177" s="57"/>
      <c r="U177" s="56" t="s">
        <v>886</v>
      </c>
      <c r="V177" s="59" t="s">
        <v>885</v>
      </c>
      <c r="W177" s="58"/>
      <c r="X177" s="57"/>
    </row>
    <row r="178" spans="1:24" x14ac:dyDescent="0.2">
      <c r="A178" s="54" t="s">
        <v>916</v>
      </c>
      <c r="B178" s="54" t="s">
        <v>904</v>
      </c>
      <c r="C178" s="54" t="s">
        <v>915</v>
      </c>
      <c r="D178" s="54" t="s">
        <v>914</v>
      </c>
      <c r="E178" s="54" t="s">
        <v>913</v>
      </c>
      <c r="F178" s="54" t="s">
        <v>912</v>
      </c>
      <c r="G178" s="54" t="s">
        <v>911</v>
      </c>
      <c r="H178" s="54"/>
      <c r="I178" s="54"/>
      <c r="L178" s="66" t="s">
        <v>884</v>
      </c>
      <c r="M178" s="1" t="s">
        <v>883</v>
      </c>
      <c r="N178" s="54"/>
      <c r="O178" s="53"/>
      <c r="U178" s="56" t="s">
        <v>884</v>
      </c>
      <c r="V178" s="55" t="s">
        <v>883</v>
      </c>
      <c r="W178" s="54"/>
      <c r="X178" s="53"/>
    </row>
    <row r="179" spans="1:24" x14ac:dyDescent="0.2">
      <c r="A179" s="65" t="s">
        <v>895</v>
      </c>
      <c r="B179" s="54">
        <v>-1.079</v>
      </c>
      <c r="C179" s="54" t="s">
        <v>910</v>
      </c>
      <c r="D179" s="54" t="s">
        <v>883</v>
      </c>
      <c r="E179" s="65" t="s">
        <v>885</v>
      </c>
      <c r="F179" s="65">
        <v>0.59730000000000005</v>
      </c>
      <c r="G179" s="54" t="s">
        <v>484</v>
      </c>
      <c r="H179" s="54" t="s">
        <v>909</v>
      </c>
      <c r="I179" s="54"/>
      <c r="L179" s="66" t="s">
        <v>882</v>
      </c>
      <c r="M179" s="1" t="s">
        <v>881</v>
      </c>
      <c r="N179" s="54"/>
      <c r="O179" s="53"/>
      <c r="U179" s="56" t="s">
        <v>882</v>
      </c>
      <c r="V179" s="55" t="s">
        <v>881</v>
      </c>
      <c r="W179" s="54"/>
      <c r="X179" s="53"/>
    </row>
    <row r="180" spans="1:24" ht="15.75" thickBot="1" x14ac:dyDescent="0.25">
      <c r="A180" s="65" t="s">
        <v>894</v>
      </c>
      <c r="B180" s="54">
        <v>-2.012</v>
      </c>
      <c r="C180" s="54" t="s">
        <v>908</v>
      </c>
      <c r="D180" s="54" t="s">
        <v>883</v>
      </c>
      <c r="E180" s="65" t="s">
        <v>885</v>
      </c>
      <c r="F180" s="65">
        <v>0.1547</v>
      </c>
      <c r="G180" s="54" t="s">
        <v>486</v>
      </c>
      <c r="H180" s="54" t="s">
        <v>892</v>
      </c>
      <c r="I180" s="54"/>
      <c r="L180" s="64" t="s">
        <v>879</v>
      </c>
      <c r="M180" s="63" t="s">
        <v>880</v>
      </c>
      <c r="N180" s="50"/>
      <c r="O180" s="49"/>
      <c r="U180" s="52" t="s">
        <v>879</v>
      </c>
      <c r="V180" s="51" t="s">
        <v>878</v>
      </c>
      <c r="W180" s="50"/>
      <c r="X180" s="49"/>
    </row>
    <row r="181" spans="1:24" x14ac:dyDescent="0.25">
      <c r="A181" s="54"/>
      <c r="B181" s="54"/>
      <c r="C181" s="54"/>
      <c r="D181" s="54"/>
      <c r="E181" s="54"/>
      <c r="F181" s="54"/>
      <c r="G181" s="54"/>
      <c r="H181" s="54"/>
      <c r="I181" s="54"/>
      <c r="L181" s="62" t="s">
        <v>888</v>
      </c>
      <c r="M181" s="61"/>
      <c r="N181" s="61"/>
      <c r="O181" s="60"/>
      <c r="U181" s="62" t="s">
        <v>888</v>
      </c>
      <c r="V181" s="61"/>
      <c r="W181" s="61"/>
      <c r="X181" s="60"/>
    </row>
    <row r="182" spans="1:24" x14ac:dyDescent="0.2">
      <c r="A182" s="54" t="s">
        <v>907</v>
      </c>
      <c r="B182" s="54" t="s">
        <v>906</v>
      </c>
      <c r="C182" s="54" t="s">
        <v>905</v>
      </c>
      <c r="D182" s="54" t="s">
        <v>904</v>
      </c>
      <c r="E182" s="54" t="s">
        <v>903</v>
      </c>
      <c r="F182" s="54" t="s">
        <v>902</v>
      </c>
      <c r="G182" s="54" t="s">
        <v>901</v>
      </c>
      <c r="H182" s="54" t="s">
        <v>900</v>
      </c>
      <c r="I182" s="54" t="s">
        <v>899</v>
      </c>
      <c r="L182" s="56" t="s">
        <v>897</v>
      </c>
      <c r="M182" s="55" t="s">
        <v>898</v>
      </c>
      <c r="N182" s="54"/>
      <c r="O182" s="53"/>
      <c r="U182" s="56" t="s">
        <v>897</v>
      </c>
      <c r="V182" s="55" t="s">
        <v>896</v>
      </c>
      <c r="W182" s="54"/>
      <c r="X182" s="53"/>
    </row>
    <row r="183" spans="1:24" x14ac:dyDescent="0.2">
      <c r="A183" s="54" t="s">
        <v>895</v>
      </c>
      <c r="B183" s="54">
        <v>1.764</v>
      </c>
      <c r="C183" s="54">
        <v>2.843</v>
      </c>
      <c r="D183" s="54">
        <v>-1.079</v>
      </c>
      <c r="E183" s="54">
        <v>1.2170000000000001</v>
      </c>
      <c r="F183" s="54">
        <v>10</v>
      </c>
      <c r="G183" s="54">
        <v>6</v>
      </c>
      <c r="H183" s="54">
        <v>0.88670000000000004</v>
      </c>
      <c r="I183" s="54">
        <v>21</v>
      </c>
      <c r="L183" s="56"/>
      <c r="M183" s="55"/>
      <c r="N183" s="54"/>
      <c r="O183" s="53"/>
      <c r="U183" s="56"/>
      <c r="V183" s="55"/>
      <c r="W183" s="54"/>
      <c r="X183" s="53"/>
    </row>
    <row r="184" spans="1:24" x14ac:dyDescent="0.2">
      <c r="A184" s="54" t="s">
        <v>894</v>
      </c>
      <c r="B184" s="54">
        <v>1.764</v>
      </c>
      <c r="C184" s="54">
        <v>3.7759999999999998</v>
      </c>
      <c r="D184" s="54">
        <v>-2.012</v>
      </c>
      <c r="E184" s="54">
        <v>1.1180000000000001</v>
      </c>
      <c r="F184" s="54">
        <v>10</v>
      </c>
      <c r="G184" s="54">
        <v>8</v>
      </c>
      <c r="H184" s="54">
        <v>1.8</v>
      </c>
      <c r="I184" s="54">
        <v>21</v>
      </c>
      <c r="L184" s="56" t="s">
        <v>893</v>
      </c>
      <c r="M184" s="55" t="s">
        <v>892</v>
      </c>
      <c r="N184" s="54"/>
      <c r="O184" s="53"/>
      <c r="U184" s="56" t="s">
        <v>893</v>
      </c>
      <c r="V184" s="55" t="s">
        <v>892</v>
      </c>
      <c r="W184" s="54"/>
      <c r="X184" s="53"/>
    </row>
    <row r="185" spans="1:24" x14ac:dyDescent="0.2">
      <c r="L185" s="56" t="s">
        <v>891</v>
      </c>
      <c r="M185" s="55" t="s">
        <v>891</v>
      </c>
      <c r="N185" s="54"/>
      <c r="O185" s="53"/>
      <c r="U185" s="56" t="s">
        <v>891</v>
      </c>
      <c r="V185" s="55" t="s">
        <v>891</v>
      </c>
      <c r="W185" s="54"/>
      <c r="X185" s="53"/>
    </row>
    <row r="186" spans="1:24" x14ac:dyDescent="0.2">
      <c r="L186" s="56" t="s">
        <v>890</v>
      </c>
      <c r="M186" s="55" t="s">
        <v>889</v>
      </c>
      <c r="N186" s="54"/>
      <c r="O186" s="53"/>
      <c r="U186" s="56" t="s">
        <v>890</v>
      </c>
      <c r="V186" s="55" t="s">
        <v>889</v>
      </c>
      <c r="W186" s="54"/>
      <c r="X186" s="53"/>
    </row>
    <row r="187" spans="1:24" x14ac:dyDescent="0.2">
      <c r="L187" s="56"/>
      <c r="M187" s="55"/>
      <c r="N187" s="54"/>
      <c r="O187" s="53"/>
      <c r="U187" s="56"/>
      <c r="V187" s="55"/>
      <c r="W187" s="54"/>
      <c r="X187" s="53"/>
    </row>
    <row r="188" spans="1:24" x14ac:dyDescent="0.2">
      <c r="L188" s="56" t="s">
        <v>888</v>
      </c>
      <c r="M188" s="55"/>
      <c r="N188" s="58"/>
      <c r="O188" s="57"/>
      <c r="U188" s="56" t="s">
        <v>888</v>
      </c>
      <c r="V188" s="55"/>
      <c r="W188" s="58"/>
      <c r="X188" s="57"/>
    </row>
    <row r="189" spans="1:24" x14ac:dyDescent="0.2">
      <c r="L189" s="56" t="s">
        <v>887</v>
      </c>
      <c r="M189" s="55">
        <v>5.9499999999999997E-2</v>
      </c>
      <c r="N189" s="58"/>
      <c r="O189" s="57"/>
      <c r="U189" s="56" t="s">
        <v>887</v>
      </c>
      <c r="V189" s="55">
        <v>5.9499999999999997E-2</v>
      </c>
      <c r="W189" s="58"/>
      <c r="X189" s="57"/>
    </row>
    <row r="190" spans="1:24" x14ac:dyDescent="0.2">
      <c r="L190" s="56" t="s">
        <v>886</v>
      </c>
      <c r="M190" s="59" t="s">
        <v>885</v>
      </c>
      <c r="N190" s="58"/>
      <c r="O190" s="57"/>
      <c r="U190" s="56" t="s">
        <v>886</v>
      </c>
      <c r="V190" s="59" t="s">
        <v>885</v>
      </c>
      <c r="W190" s="58"/>
      <c r="X190" s="57"/>
    </row>
    <row r="191" spans="1:24" x14ac:dyDescent="0.2">
      <c r="L191" s="56" t="s">
        <v>884</v>
      </c>
      <c r="M191" s="55" t="s">
        <v>883</v>
      </c>
      <c r="N191" s="54"/>
      <c r="O191" s="53"/>
      <c r="U191" s="56" t="s">
        <v>884</v>
      </c>
      <c r="V191" s="55" t="s">
        <v>883</v>
      </c>
      <c r="W191" s="54"/>
      <c r="X191" s="53"/>
    </row>
    <row r="192" spans="1:24" x14ac:dyDescent="0.2">
      <c r="L192" s="56" t="s">
        <v>882</v>
      </c>
      <c r="M192" s="55" t="s">
        <v>881</v>
      </c>
      <c r="N192" s="54"/>
      <c r="O192" s="53"/>
      <c r="U192" s="56" t="s">
        <v>882</v>
      </c>
      <c r="V192" s="55" t="s">
        <v>881</v>
      </c>
      <c r="W192" s="54"/>
      <c r="X192" s="53"/>
    </row>
    <row r="193" spans="12:24" ht="15.75" thickBot="1" x14ac:dyDescent="0.25">
      <c r="L193" s="52" t="s">
        <v>879</v>
      </c>
      <c r="M193" s="51" t="s">
        <v>880</v>
      </c>
      <c r="N193" s="50"/>
      <c r="O193" s="49"/>
      <c r="U193" s="52" t="s">
        <v>879</v>
      </c>
      <c r="V193" s="51" t="s">
        <v>878</v>
      </c>
      <c r="W193" s="50"/>
      <c r="X193" s="49"/>
    </row>
  </sheetData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D4CCB-2D63-4F1D-A6D5-E7A3188A8D4F}">
  <dimension ref="A1:R52"/>
  <sheetViews>
    <sheetView zoomScale="70" zoomScaleNormal="70" workbookViewId="0">
      <selection activeCell="Q191" sqref="Q191"/>
    </sheetView>
  </sheetViews>
  <sheetFormatPr defaultRowHeight="15" x14ac:dyDescent="0.25"/>
  <cols>
    <col min="1" max="1" width="28.7109375" bestFit="1" customWidth="1"/>
    <col min="2" max="2" width="25.28515625" bestFit="1" customWidth="1"/>
    <col min="3" max="3" width="12.42578125" bestFit="1" customWidth="1"/>
    <col min="4" max="4" width="21.7109375" bestFit="1" customWidth="1"/>
    <col min="5" max="5" width="8.7109375" customWidth="1"/>
    <col min="6" max="6" width="9.5703125" customWidth="1"/>
    <col min="9" max="9" width="28.7109375" bestFit="1" customWidth="1"/>
    <col min="10" max="10" width="12.42578125" bestFit="1" customWidth="1"/>
    <col min="12" max="12" width="21.7109375" bestFit="1" customWidth="1"/>
    <col min="15" max="15" width="28.7109375" bestFit="1" customWidth="1"/>
    <col min="16" max="16" width="24" bestFit="1" customWidth="1"/>
    <col min="18" max="18" width="21.7109375" bestFit="1" customWidth="1"/>
  </cols>
  <sheetData>
    <row r="1" spans="1:18" ht="21" x14ac:dyDescent="0.35">
      <c r="A1" s="42" t="s">
        <v>928</v>
      </c>
      <c r="B1" s="133" t="s">
        <v>985</v>
      </c>
      <c r="D1" s="133" t="s">
        <v>985</v>
      </c>
      <c r="I1" s="42" t="s">
        <v>927</v>
      </c>
      <c r="J1" s="133" t="s">
        <v>985</v>
      </c>
      <c r="L1" s="133" t="s">
        <v>985</v>
      </c>
      <c r="O1" s="42" t="s">
        <v>926</v>
      </c>
      <c r="P1" s="133" t="s">
        <v>985</v>
      </c>
      <c r="R1" s="133" t="s">
        <v>985</v>
      </c>
    </row>
    <row r="2" spans="1:18" ht="18.75" x14ac:dyDescent="0.3">
      <c r="A2" s="42"/>
      <c r="B2" s="2" t="s">
        <v>953</v>
      </c>
      <c r="D2" s="2" t="s">
        <v>954</v>
      </c>
      <c r="H2" s="42"/>
      <c r="J2" s="2" t="s">
        <v>953</v>
      </c>
      <c r="L2" s="2" t="s">
        <v>954</v>
      </c>
      <c r="N2" s="42"/>
      <c r="P2" s="2" t="s">
        <v>953</v>
      </c>
      <c r="R2" s="2" t="s">
        <v>954</v>
      </c>
    </row>
    <row r="3" spans="1:18" ht="15.75" thickBot="1" x14ac:dyDescent="0.3">
      <c r="B3" s="132" t="s">
        <v>972</v>
      </c>
      <c r="D3" s="132" t="s">
        <v>923</v>
      </c>
      <c r="J3" s="132" t="s">
        <v>972</v>
      </c>
      <c r="L3" s="132" t="s">
        <v>923</v>
      </c>
      <c r="P3" s="132" t="s">
        <v>972</v>
      </c>
      <c r="R3" s="132" t="s">
        <v>923</v>
      </c>
    </row>
    <row r="4" spans="1:18" x14ac:dyDescent="0.25">
      <c r="B4" s="131">
        <v>102.1</v>
      </c>
      <c r="D4" s="130">
        <v>60</v>
      </c>
      <c r="J4" s="131">
        <v>94.511945839999996</v>
      </c>
      <c r="L4" s="130">
        <v>55.55157861</v>
      </c>
      <c r="P4" s="131"/>
      <c r="R4" s="130"/>
    </row>
    <row r="5" spans="1:18" x14ac:dyDescent="0.25">
      <c r="B5" s="129">
        <v>92.5</v>
      </c>
      <c r="D5" s="128">
        <v>53.8</v>
      </c>
      <c r="J5" s="129">
        <v>85.672548520000007</v>
      </c>
      <c r="L5" s="128">
        <v>49.85341219</v>
      </c>
      <c r="P5" s="129"/>
      <c r="R5" s="128"/>
    </row>
    <row r="6" spans="1:18" x14ac:dyDescent="0.25">
      <c r="B6" s="129">
        <v>93.8</v>
      </c>
      <c r="D6" s="128">
        <v>75.7</v>
      </c>
      <c r="J6" s="129">
        <v>86.860932030000001</v>
      </c>
      <c r="L6" s="128">
        <v>70.139109880000007</v>
      </c>
      <c r="P6" s="129"/>
      <c r="R6" s="128"/>
    </row>
    <row r="7" spans="1:18" x14ac:dyDescent="0.25">
      <c r="B7" s="129">
        <v>97</v>
      </c>
      <c r="D7" s="128"/>
      <c r="J7" s="129">
        <v>89.853383519999994</v>
      </c>
      <c r="L7" s="128"/>
      <c r="P7" s="129"/>
      <c r="R7" s="128"/>
    </row>
    <row r="8" spans="1:18" x14ac:dyDescent="0.25">
      <c r="B8" s="129">
        <v>130.19999999999999</v>
      </c>
      <c r="D8" s="128">
        <v>65.3</v>
      </c>
      <c r="J8" s="129">
        <v>120.53396859999999</v>
      </c>
      <c r="L8" s="128">
        <v>60.499715870000003</v>
      </c>
      <c r="P8" s="129"/>
      <c r="R8" s="128"/>
    </row>
    <row r="9" spans="1:18" x14ac:dyDescent="0.25">
      <c r="B9" s="129">
        <v>95.3</v>
      </c>
      <c r="D9" s="128">
        <v>66.8</v>
      </c>
      <c r="J9" s="129">
        <v>88.212180570000001</v>
      </c>
      <c r="L9" s="128">
        <v>61.855715269999997</v>
      </c>
      <c r="P9" s="129"/>
      <c r="R9" s="128"/>
    </row>
    <row r="10" spans="1:18" x14ac:dyDescent="0.25">
      <c r="B10" s="127">
        <v>72.5</v>
      </c>
      <c r="D10" s="125">
        <v>57.9</v>
      </c>
      <c r="J10" s="127"/>
      <c r="L10" s="125"/>
      <c r="P10" s="127">
        <v>82.369611359999993</v>
      </c>
      <c r="R10" s="125">
        <v>65.788841660000003</v>
      </c>
    </row>
    <row r="11" spans="1:18" x14ac:dyDescent="0.25">
      <c r="B11" s="127">
        <v>85.4</v>
      </c>
      <c r="D11" s="125">
        <v>59.9</v>
      </c>
      <c r="J11" s="127"/>
      <c r="L11" s="125"/>
      <c r="P11" s="127">
        <v>97.035997249999994</v>
      </c>
      <c r="R11" s="125">
        <v>68.100077229999997</v>
      </c>
    </row>
    <row r="12" spans="1:18" x14ac:dyDescent="0.25">
      <c r="B12" s="129">
        <v>110.5</v>
      </c>
      <c r="D12" s="128">
        <v>78.400000000000006</v>
      </c>
      <c r="J12" s="129">
        <v>102.3339907</v>
      </c>
      <c r="L12" s="128">
        <v>72.615265550000004</v>
      </c>
      <c r="P12" s="129"/>
      <c r="R12" s="128"/>
    </row>
    <row r="13" spans="1:18" x14ac:dyDescent="0.25">
      <c r="B13" s="129">
        <v>135.6</v>
      </c>
      <c r="D13" s="128">
        <v>78.400000000000006</v>
      </c>
      <c r="J13" s="129">
        <v>125.5880061</v>
      </c>
      <c r="L13" s="128">
        <v>72.566952459999996</v>
      </c>
      <c r="P13" s="129"/>
      <c r="R13" s="128"/>
    </row>
    <row r="14" spans="1:18" x14ac:dyDescent="0.25">
      <c r="B14" s="129">
        <v>114.9</v>
      </c>
      <c r="D14" s="128">
        <v>61.2</v>
      </c>
      <c r="J14" s="129">
        <v>106.4330441</v>
      </c>
      <c r="L14" s="128">
        <v>56.65836264</v>
      </c>
      <c r="P14" s="129"/>
      <c r="R14" s="128"/>
    </row>
    <row r="15" spans="1:18" x14ac:dyDescent="0.25">
      <c r="B15" s="127">
        <v>125.2</v>
      </c>
      <c r="D15" s="125">
        <v>35.799999999999997</v>
      </c>
      <c r="J15" s="127"/>
      <c r="L15" s="125"/>
      <c r="P15" s="127">
        <v>142.20796060000001</v>
      </c>
      <c r="R15" s="125">
        <v>40.632127009999998</v>
      </c>
    </row>
    <row r="16" spans="1:18" x14ac:dyDescent="0.25">
      <c r="B16" s="127">
        <v>76.599999999999994</v>
      </c>
      <c r="D16" s="125">
        <v>43.4</v>
      </c>
      <c r="J16" s="127"/>
      <c r="L16" s="125"/>
      <c r="P16" s="127">
        <v>86.967915770000005</v>
      </c>
      <c r="R16" s="125">
        <v>49.287926400000003</v>
      </c>
    </row>
    <row r="17" spans="1:18" x14ac:dyDescent="0.25">
      <c r="B17" s="127">
        <v>95.3</v>
      </c>
      <c r="D17" s="125">
        <v>46.6</v>
      </c>
      <c r="J17" s="127"/>
      <c r="L17" s="125"/>
      <c r="P17" s="127">
        <v>108.2460957</v>
      </c>
      <c r="R17" s="125">
        <v>52.977241999999997</v>
      </c>
    </row>
    <row r="18" spans="1:18" ht="15.75" thickBot="1" x14ac:dyDescent="0.3">
      <c r="B18" s="126">
        <v>73.2</v>
      </c>
      <c r="D18" s="125">
        <v>69.400000000000006</v>
      </c>
      <c r="J18" s="126"/>
      <c r="L18" s="125"/>
      <c r="P18" s="126">
        <v>83.17241928</v>
      </c>
      <c r="R18" s="125">
        <v>78.790163089999993</v>
      </c>
    </row>
    <row r="19" spans="1:18" ht="15.75" thickBot="1" x14ac:dyDescent="0.3">
      <c r="A19" t="s">
        <v>922</v>
      </c>
      <c r="B19" s="124">
        <f>AVERAGE(B4:B18)</f>
        <v>100.00666666666666</v>
      </c>
      <c r="D19" s="123">
        <f>AVERAGE(D4:D18)</f>
        <v>60.899999999999991</v>
      </c>
      <c r="J19" s="124">
        <f>AVERAGE(J4:J18)</f>
        <v>99.999999997777763</v>
      </c>
      <c r="L19" s="123">
        <f>AVERAGE(L4:L18)</f>
        <v>62.467514058750005</v>
      </c>
      <c r="P19" s="124">
        <f>AVERAGE(P4:P18)</f>
        <v>99.999999993333333</v>
      </c>
      <c r="R19" s="123">
        <f>AVERAGE(R4:R18)</f>
        <v>59.262729565000008</v>
      </c>
    </row>
    <row r="21" spans="1:18" ht="15.75" thickBot="1" x14ac:dyDescent="0.3"/>
    <row r="22" spans="1:18" x14ac:dyDescent="0.25">
      <c r="A22" s="141" t="s">
        <v>888</v>
      </c>
      <c r="B22" s="140"/>
      <c r="C22" s="139"/>
      <c r="I22" s="141" t="s">
        <v>888</v>
      </c>
      <c r="J22" s="140"/>
      <c r="K22" s="140"/>
      <c r="L22" s="139"/>
      <c r="O22" s="141" t="s">
        <v>888</v>
      </c>
      <c r="P22" s="140"/>
      <c r="Q22" s="140"/>
      <c r="R22" s="139"/>
    </row>
    <row r="23" spans="1:18" x14ac:dyDescent="0.25">
      <c r="A23" s="66" t="s">
        <v>897</v>
      </c>
      <c r="B23" s="1" t="s">
        <v>991</v>
      </c>
      <c r="C23" s="138"/>
      <c r="I23" s="66" t="s">
        <v>897</v>
      </c>
      <c r="J23" s="1" t="s">
        <v>990</v>
      </c>
      <c r="L23" s="138"/>
      <c r="O23" s="66" t="s">
        <v>897</v>
      </c>
      <c r="P23" s="1" t="s">
        <v>990</v>
      </c>
      <c r="R23" s="138"/>
    </row>
    <row r="24" spans="1:18" x14ac:dyDescent="0.25">
      <c r="A24" s="66"/>
      <c r="B24" s="1"/>
      <c r="C24" s="138"/>
      <c r="I24" s="66"/>
      <c r="J24" s="1"/>
      <c r="L24" s="138"/>
      <c r="O24" s="66"/>
      <c r="P24" s="1"/>
      <c r="R24" s="138"/>
    </row>
    <row r="25" spans="1:18" x14ac:dyDescent="0.25">
      <c r="A25" s="66" t="s">
        <v>893</v>
      </c>
      <c r="B25" s="1" t="s">
        <v>989</v>
      </c>
      <c r="C25" s="138"/>
      <c r="I25" s="66" t="s">
        <v>893</v>
      </c>
      <c r="J25" s="1" t="s">
        <v>989</v>
      </c>
      <c r="L25" s="138"/>
      <c r="O25" s="66" t="s">
        <v>893</v>
      </c>
      <c r="P25" s="1" t="s">
        <v>989</v>
      </c>
      <c r="R25" s="138"/>
    </row>
    <row r="26" spans="1:18" x14ac:dyDescent="0.25">
      <c r="A26" s="66" t="s">
        <v>891</v>
      </c>
      <c r="B26" s="1" t="s">
        <v>891</v>
      </c>
      <c r="C26" s="138"/>
      <c r="I26" s="66" t="s">
        <v>891</v>
      </c>
      <c r="J26" s="1" t="s">
        <v>891</v>
      </c>
      <c r="L26" s="138"/>
      <c r="O26" s="66" t="s">
        <v>891</v>
      </c>
      <c r="P26" s="1" t="s">
        <v>891</v>
      </c>
      <c r="R26" s="138"/>
    </row>
    <row r="27" spans="1:18" x14ac:dyDescent="0.25">
      <c r="A27" s="66" t="s">
        <v>890</v>
      </c>
      <c r="B27" s="1" t="s">
        <v>953</v>
      </c>
      <c r="C27" s="138"/>
      <c r="I27" s="66" t="s">
        <v>890</v>
      </c>
      <c r="J27" s="1" t="s">
        <v>953</v>
      </c>
      <c r="L27" s="138"/>
      <c r="O27" s="66" t="s">
        <v>890</v>
      </c>
      <c r="P27" s="1" t="s">
        <v>953</v>
      </c>
      <c r="R27" s="138"/>
    </row>
    <row r="28" spans="1:18" x14ac:dyDescent="0.25">
      <c r="A28" s="66"/>
      <c r="B28" s="1"/>
      <c r="C28" s="138"/>
      <c r="I28" s="66"/>
      <c r="J28" s="1"/>
      <c r="L28" s="138"/>
      <c r="O28" s="66"/>
      <c r="P28" s="1"/>
      <c r="R28" s="138"/>
    </row>
    <row r="29" spans="1:18" x14ac:dyDescent="0.25">
      <c r="A29" s="66" t="s">
        <v>888</v>
      </c>
      <c r="B29" s="1"/>
      <c r="C29" s="138"/>
      <c r="I29" s="66" t="s">
        <v>888</v>
      </c>
      <c r="J29" s="1"/>
      <c r="L29" s="138"/>
      <c r="O29" s="66" t="s">
        <v>888</v>
      </c>
      <c r="P29" s="1"/>
      <c r="R29" s="138"/>
    </row>
    <row r="30" spans="1:18" x14ac:dyDescent="0.25">
      <c r="A30" s="66" t="s">
        <v>887</v>
      </c>
      <c r="B30" s="67" t="s">
        <v>955</v>
      </c>
      <c r="C30" s="138"/>
      <c r="I30" s="66" t="s">
        <v>887</v>
      </c>
      <c r="J30" s="67" t="s">
        <v>955</v>
      </c>
      <c r="L30" s="138"/>
      <c r="O30" s="66" t="s">
        <v>887</v>
      </c>
      <c r="P30" s="67" t="s">
        <v>955</v>
      </c>
      <c r="R30" s="138"/>
    </row>
    <row r="31" spans="1:18" x14ac:dyDescent="0.25">
      <c r="A31" s="66" t="s">
        <v>886</v>
      </c>
      <c r="B31" s="1" t="s">
        <v>956</v>
      </c>
      <c r="C31" s="138"/>
      <c r="I31" s="66" t="s">
        <v>886</v>
      </c>
      <c r="J31" s="1" t="s">
        <v>956</v>
      </c>
      <c r="L31" s="138"/>
      <c r="O31" s="66" t="s">
        <v>886</v>
      </c>
      <c r="P31" s="1" t="s">
        <v>956</v>
      </c>
      <c r="R31" s="138"/>
    </row>
    <row r="32" spans="1:18" x14ac:dyDescent="0.25">
      <c r="A32" s="66" t="s">
        <v>884</v>
      </c>
      <c r="B32" s="1" t="s">
        <v>945</v>
      </c>
      <c r="C32" s="138"/>
      <c r="I32" s="66" t="s">
        <v>884</v>
      </c>
      <c r="J32" s="1" t="s">
        <v>945</v>
      </c>
      <c r="L32" s="138"/>
      <c r="O32" s="66" t="s">
        <v>884</v>
      </c>
      <c r="P32" s="1" t="s">
        <v>945</v>
      </c>
      <c r="R32" s="138"/>
    </row>
    <row r="33" spans="1:18" x14ac:dyDescent="0.25">
      <c r="A33" s="66" t="s">
        <v>882</v>
      </c>
      <c r="B33" s="1" t="s">
        <v>881</v>
      </c>
      <c r="C33" s="138"/>
      <c r="I33" s="66" t="s">
        <v>882</v>
      </c>
      <c r="J33" s="1" t="s">
        <v>881</v>
      </c>
      <c r="L33" s="138"/>
      <c r="O33" s="66" t="s">
        <v>882</v>
      </c>
      <c r="P33" s="1" t="s">
        <v>881</v>
      </c>
      <c r="R33" s="138"/>
    </row>
    <row r="34" spans="1:18" ht="15.75" thickBot="1" x14ac:dyDescent="0.3">
      <c r="A34" s="64" t="s">
        <v>879</v>
      </c>
      <c r="B34" s="63" t="s">
        <v>988</v>
      </c>
      <c r="C34" s="136"/>
      <c r="I34" s="64" t="s">
        <v>879</v>
      </c>
      <c r="J34" s="63" t="s">
        <v>987</v>
      </c>
      <c r="K34" s="137"/>
      <c r="L34" s="136"/>
      <c r="O34" s="64" t="s">
        <v>879</v>
      </c>
      <c r="P34" s="63" t="s">
        <v>987</v>
      </c>
      <c r="Q34" s="137"/>
      <c r="R34" s="136"/>
    </row>
    <row r="39" spans="1:18" s="134" customFormat="1" ht="23.25" x14ac:dyDescent="0.35">
      <c r="A39" s="135" t="s">
        <v>986</v>
      </c>
    </row>
    <row r="40" spans="1:18" ht="21" x14ac:dyDescent="0.35">
      <c r="A40" s="42" t="s">
        <v>928</v>
      </c>
      <c r="B40" s="133" t="s">
        <v>985</v>
      </c>
      <c r="D40" s="133" t="s">
        <v>985</v>
      </c>
    </row>
    <row r="41" spans="1:18" ht="18.75" x14ac:dyDescent="0.3">
      <c r="A41" s="42"/>
      <c r="B41" s="83" t="s">
        <v>924</v>
      </c>
      <c r="D41" s="83" t="s">
        <v>892</v>
      </c>
    </row>
    <row r="42" spans="1:18" ht="15.75" thickBot="1" x14ac:dyDescent="0.3">
      <c r="B42" s="132" t="s">
        <v>972</v>
      </c>
      <c r="D42" s="132" t="s">
        <v>923</v>
      </c>
    </row>
    <row r="43" spans="1:18" x14ac:dyDescent="0.25">
      <c r="B43" s="131">
        <v>0</v>
      </c>
      <c r="D43" s="130">
        <v>0</v>
      </c>
    </row>
    <row r="44" spans="1:18" x14ac:dyDescent="0.25">
      <c r="B44" s="129">
        <v>0</v>
      </c>
      <c r="D44" s="128">
        <v>0</v>
      </c>
    </row>
    <row r="45" spans="1:18" x14ac:dyDescent="0.25">
      <c r="B45" s="129">
        <v>0</v>
      </c>
      <c r="D45" s="128">
        <v>0</v>
      </c>
    </row>
    <row r="46" spans="1:18" x14ac:dyDescent="0.25">
      <c r="B46" s="129">
        <v>0</v>
      </c>
      <c r="D46" s="128">
        <v>0</v>
      </c>
    </row>
    <row r="47" spans="1:18" x14ac:dyDescent="0.25">
      <c r="B47" s="129">
        <v>0</v>
      </c>
      <c r="D47" s="128">
        <v>0</v>
      </c>
    </row>
    <row r="48" spans="1:18" x14ac:dyDescent="0.25">
      <c r="B48" s="127">
        <v>0</v>
      </c>
      <c r="D48" s="125">
        <v>0</v>
      </c>
    </row>
    <row r="49" spans="1:4" x14ac:dyDescent="0.25">
      <c r="B49" s="127">
        <v>0</v>
      </c>
      <c r="D49" s="125">
        <v>0</v>
      </c>
    </row>
    <row r="50" spans="1:4" x14ac:dyDescent="0.25">
      <c r="B50" s="127">
        <v>0</v>
      </c>
      <c r="D50" s="125">
        <v>0</v>
      </c>
    </row>
    <row r="51" spans="1:4" ht="15.75" thickBot="1" x14ac:dyDescent="0.3">
      <c r="B51" s="126">
        <v>0</v>
      </c>
      <c r="D51" s="125">
        <v>0</v>
      </c>
    </row>
    <row r="52" spans="1:4" ht="15.75" thickBot="1" x14ac:dyDescent="0.3">
      <c r="A52" t="s">
        <v>922</v>
      </c>
      <c r="B52" s="124">
        <f>AVERAGE(B43:B51)</f>
        <v>0</v>
      </c>
      <c r="D52" s="123">
        <f>AVERAGE(D43:D51)</f>
        <v>0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D8FDC-5DC7-48EB-851F-57AFA95B10DA}">
  <dimension ref="A1:R63"/>
  <sheetViews>
    <sheetView zoomScale="70" zoomScaleNormal="70" workbookViewId="0">
      <selection activeCell="Q191" sqref="Q191"/>
    </sheetView>
  </sheetViews>
  <sheetFormatPr defaultRowHeight="15" x14ac:dyDescent="0.25"/>
  <cols>
    <col min="1" max="1" width="28.7109375" bestFit="1" customWidth="1"/>
    <col min="2" max="2" width="25.28515625" bestFit="1" customWidth="1"/>
    <col min="3" max="3" width="12.42578125" bestFit="1" customWidth="1"/>
    <col min="4" max="4" width="26.42578125" bestFit="1" customWidth="1"/>
    <col min="5" max="5" width="8.7109375" customWidth="1"/>
    <col min="6" max="6" width="9.5703125" customWidth="1"/>
    <col min="9" max="9" width="28.7109375" bestFit="1" customWidth="1"/>
    <col min="10" max="10" width="24" bestFit="1" customWidth="1"/>
    <col min="12" max="12" width="26.42578125" bestFit="1" customWidth="1"/>
    <col min="15" max="15" width="28.7109375" bestFit="1" customWidth="1"/>
    <col min="16" max="16" width="24" bestFit="1" customWidth="1"/>
    <col min="18" max="18" width="26.42578125" bestFit="1" customWidth="1"/>
  </cols>
  <sheetData>
    <row r="1" spans="1:18" ht="21" x14ac:dyDescent="0.35">
      <c r="A1" s="42" t="s">
        <v>928</v>
      </c>
      <c r="B1" s="133" t="s">
        <v>998</v>
      </c>
      <c r="D1" s="133" t="s">
        <v>998</v>
      </c>
      <c r="I1" s="42" t="s">
        <v>927</v>
      </c>
      <c r="J1" s="133" t="s">
        <v>998</v>
      </c>
      <c r="L1" s="133" t="s">
        <v>998</v>
      </c>
      <c r="O1" s="42" t="s">
        <v>926</v>
      </c>
      <c r="P1" s="133" t="s">
        <v>998</v>
      </c>
      <c r="R1" s="133" t="s">
        <v>998</v>
      </c>
    </row>
    <row r="2" spans="1:18" ht="18.75" x14ac:dyDescent="0.3">
      <c r="A2" s="42"/>
      <c r="B2" s="2" t="s">
        <v>953</v>
      </c>
      <c r="D2" s="2" t="s">
        <v>954</v>
      </c>
      <c r="H2" s="42"/>
      <c r="J2" s="2" t="s">
        <v>953</v>
      </c>
      <c r="L2" s="2" t="s">
        <v>954</v>
      </c>
      <c r="N2" s="42"/>
      <c r="P2" s="2" t="s">
        <v>953</v>
      </c>
      <c r="R2" s="2" t="s">
        <v>954</v>
      </c>
    </row>
    <row r="3" spans="1:18" ht="15.75" thickBot="1" x14ac:dyDescent="0.3">
      <c r="B3" s="132" t="s">
        <v>1007</v>
      </c>
      <c r="D3" s="132" t="s">
        <v>997</v>
      </c>
      <c r="J3" s="132" t="s">
        <v>1007</v>
      </c>
      <c r="L3" s="132" t="s">
        <v>997</v>
      </c>
      <c r="P3" s="132" t="s">
        <v>1007</v>
      </c>
      <c r="R3" s="132" t="s">
        <v>997</v>
      </c>
    </row>
    <row r="4" spans="1:18" x14ac:dyDescent="0.25">
      <c r="B4" s="131">
        <v>1.26</v>
      </c>
      <c r="D4" s="130">
        <v>0.76</v>
      </c>
      <c r="J4" s="131">
        <v>1.22</v>
      </c>
      <c r="L4" s="130">
        <v>0.73</v>
      </c>
      <c r="P4" s="131"/>
      <c r="R4" s="130"/>
    </row>
    <row r="5" spans="1:18" x14ac:dyDescent="0.25">
      <c r="B5" s="129">
        <v>1.1000000000000001</v>
      </c>
      <c r="D5" s="128">
        <v>0.61</v>
      </c>
      <c r="J5" s="129">
        <v>1.07</v>
      </c>
      <c r="L5" s="128">
        <v>0.59</v>
      </c>
      <c r="P5" s="129"/>
      <c r="R5" s="128"/>
    </row>
    <row r="6" spans="1:18" x14ac:dyDescent="0.25">
      <c r="B6" s="129">
        <v>0.67</v>
      </c>
      <c r="D6" s="128">
        <v>0.78</v>
      </c>
      <c r="J6" s="129">
        <v>0.64</v>
      </c>
      <c r="L6" s="128">
        <v>0.75</v>
      </c>
      <c r="P6" s="129"/>
      <c r="R6" s="128"/>
    </row>
    <row r="7" spans="1:18" x14ac:dyDescent="0.25">
      <c r="B7" s="129">
        <v>1.3</v>
      </c>
      <c r="D7" s="128">
        <v>0.72</v>
      </c>
      <c r="J7" s="129">
        <v>1.26</v>
      </c>
      <c r="L7" s="128">
        <v>0.69</v>
      </c>
      <c r="P7" s="129"/>
      <c r="R7" s="128"/>
    </row>
    <row r="8" spans="1:18" x14ac:dyDescent="0.25">
      <c r="B8" s="129">
        <v>0.98</v>
      </c>
      <c r="D8" s="128">
        <v>0.9</v>
      </c>
      <c r="J8" s="129">
        <v>0.94</v>
      </c>
      <c r="L8" s="128">
        <v>0.87</v>
      </c>
      <c r="P8" s="129"/>
      <c r="R8" s="128"/>
    </row>
    <row r="9" spans="1:18" x14ac:dyDescent="0.25">
      <c r="B9" s="129">
        <v>0.9</v>
      </c>
      <c r="D9" s="128">
        <v>0.84</v>
      </c>
      <c r="J9" s="129">
        <v>0.87</v>
      </c>
      <c r="L9" s="128">
        <v>0.81</v>
      </c>
      <c r="P9" s="129"/>
      <c r="R9" s="128"/>
    </row>
    <row r="10" spans="1:18" x14ac:dyDescent="0.25">
      <c r="B10" s="127">
        <v>1.03</v>
      </c>
      <c r="D10" s="125">
        <v>0.85</v>
      </c>
      <c r="J10" s="127"/>
      <c r="L10" s="125"/>
      <c r="P10" s="127">
        <v>1.06</v>
      </c>
      <c r="R10" s="125">
        <v>0.88</v>
      </c>
    </row>
    <row r="11" spans="1:18" x14ac:dyDescent="0.25">
      <c r="B11" s="127">
        <v>1.1200000000000001</v>
      </c>
      <c r="D11" s="125">
        <v>0.63</v>
      </c>
      <c r="J11" s="127"/>
      <c r="L11" s="125"/>
      <c r="P11" s="127">
        <v>1.1599999999999999</v>
      </c>
      <c r="R11" s="125">
        <v>0.65</v>
      </c>
    </row>
    <row r="12" spans="1:18" x14ac:dyDescent="0.25">
      <c r="B12" s="127">
        <v>1.03</v>
      </c>
      <c r="D12" s="125">
        <v>0.76</v>
      </c>
      <c r="J12" s="127"/>
      <c r="L12" s="125"/>
      <c r="P12" s="127">
        <v>1.07</v>
      </c>
      <c r="R12" s="125">
        <v>0.78</v>
      </c>
    </row>
    <row r="13" spans="1:18" x14ac:dyDescent="0.25">
      <c r="B13" s="127">
        <v>0.74</v>
      </c>
      <c r="D13" s="125">
        <v>0.78</v>
      </c>
      <c r="J13" s="127"/>
      <c r="L13" s="125"/>
      <c r="P13" s="127">
        <v>0.76</v>
      </c>
      <c r="R13" s="125">
        <v>0.8</v>
      </c>
    </row>
    <row r="14" spans="1:18" x14ac:dyDescent="0.25">
      <c r="B14" s="127">
        <v>0.98</v>
      </c>
      <c r="D14" s="125">
        <v>0.66</v>
      </c>
      <c r="J14" s="127"/>
      <c r="L14" s="125"/>
      <c r="P14" s="127">
        <v>1.01</v>
      </c>
      <c r="R14" s="125">
        <v>0.68</v>
      </c>
    </row>
    <row r="15" spans="1:18" ht="15.75" thickBot="1" x14ac:dyDescent="0.3">
      <c r="B15" s="127">
        <v>0.91</v>
      </c>
      <c r="D15" s="125">
        <v>0.76</v>
      </c>
      <c r="J15" s="127"/>
      <c r="L15" s="125"/>
      <c r="P15" s="127">
        <v>0.94</v>
      </c>
      <c r="R15" s="125">
        <v>0.79</v>
      </c>
    </row>
    <row r="16" spans="1:18" ht="15.75" thickBot="1" x14ac:dyDescent="0.3">
      <c r="A16" t="s">
        <v>922</v>
      </c>
      <c r="B16" s="124">
        <f>AVERAGE(B4:B15)</f>
        <v>1.0016666666666667</v>
      </c>
      <c r="D16" s="123">
        <f>AVERAGE(D4:D15)</f>
        <v>0.75416666666666654</v>
      </c>
      <c r="J16" s="124">
        <f>AVERAGE(J4:J15)</f>
        <v>1.0000000000000002</v>
      </c>
      <c r="L16" s="123">
        <f>AVERAGE(L4:L15)</f>
        <v>0.73999999999999988</v>
      </c>
      <c r="P16" s="124">
        <f>AVERAGE(P4:P15)</f>
        <v>1</v>
      </c>
      <c r="R16" s="123">
        <f>AVERAGE(R4:R15)</f>
        <v>0.76333333333333331</v>
      </c>
    </row>
    <row r="18" spans="1:18" ht="15.75" thickBot="1" x14ac:dyDescent="0.3"/>
    <row r="19" spans="1:18" x14ac:dyDescent="0.25">
      <c r="A19" s="141" t="s">
        <v>888</v>
      </c>
      <c r="B19" s="140"/>
      <c r="C19" s="139"/>
      <c r="I19" s="141" t="s">
        <v>888</v>
      </c>
      <c r="J19" s="140"/>
      <c r="K19" s="140"/>
      <c r="L19" s="139"/>
      <c r="O19" s="141" t="s">
        <v>888</v>
      </c>
      <c r="P19" s="140"/>
      <c r="Q19" s="140"/>
      <c r="R19" s="139"/>
    </row>
    <row r="20" spans="1:18" x14ac:dyDescent="0.25">
      <c r="A20" s="56" t="s">
        <v>897</v>
      </c>
      <c r="B20" s="55" t="s">
        <v>1006</v>
      </c>
      <c r="C20" s="138"/>
      <c r="I20" s="56" t="s">
        <v>897</v>
      </c>
      <c r="J20" s="55" t="s">
        <v>1005</v>
      </c>
      <c r="L20" s="138"/>
      <c r="O20" s="56" t="s">
        <v>897</v>
      </c>
      <c r="P20" s="55" t="s">
        <v>1004</v>
      </c>
      <c r="R20" s="138"/>
    </row>
    <row r="21" spans="1:18" x14ac:dyDescent="0.25">
      <c r="A21" s="56"/>
      <c r="B21" s="55"/>
      <c r="C21" s="138"/>
      <c r="I21" s="56"/>
      <c r="J21" s="55"/>
      <c r="L21" s="138"/>
      <c r="O21" s="56"/>
      <c r="P21" s="55"/>
      <c r="R21" s="138"/>
    </row>
    <row r="22" spans="1:18" x14ac:dyDescent="0.25">
      <c r="A22" s="56" t="s">
        <v>893</v>
      </c>
      <c r="B22" s="55" t="s">
        <v>1003</v>
      </c>
      <c r="C22" s="138"/>
      <c r="I22" s="56" t="s">
        <v>893</v>
      </c>
      <c r="J22" s="55" t="s">
        <v>1003</v>
      </c>
      <c r="L22" s="138"/>
      <c r="O22" s="56" t="s">
        <v>893</v>
      </c>
      <c r="P22" s="55" t="s">
        <v>1003</v>
      </c>
      <c r="R22" s="138"/>
    </row>
    <row r="23" spans="1:18" x14ac:dyDescent="0.25">
      <c r="A23" s="56" t="s">
        <v>891</v>
      </c>
      <c r="B23" s="55" t="s">
        <v>891</v>
      </c>
      <c r="C23" s="138"/>
      <c r="I23" s="56" t="s">
        <v>891</v>
      </c>
      <c r="J23" s="55" t="s">
        <v>891</v>
      </c>
      <c r="L23" s="138"/>
      <c r="O23" s="56" t="s">
        <v>891</v>
      </c>
      <c r="P23" s="55" t="s">
        <v>891</v>
      </c>
      <c r="R23" s="138"/>
    </row>
    <row r="24" spans="1:18" x14ac:dyDescent="0.25">
      <c r="A24" s="56" t="s">
        <v>890</v>
      </c>
      <c r="B24" s="55" t="s">
        <v>1002</v>
      </c>
      <c r="C24" s="138"/>
      <c r="I24" s="56" t="s">
        <v>890</v>
      </c>
      <c r="J24" s="55" t="s">
        <v>1002</v>
      </c>
      <c r="L24" s="138"/>
      <c r="O24" s="56" t="s">
        <v>890</v>
      </c>
      <c r="P24" s="55" t="s">
        <v>1002</v>
      </c>
      <c r="R24" s="138"/>
    </row>
    <row r="25" spans="1:18" x14ac:dyDescent="0.25">
      <c r="A25" s="56"/>
      <c r="B25" s="55"/>
      <c r="C25" s="138"/>
      <c r="I25" s="56"/>
      <c r="J25" s="55"/>
      <c r="L25" s="138"/>
      <c r="O25" s="56"/>
      <c r="P25" s="55"/>
      <c r="R25" s="138"/>
    </row>
    <row r="26" spans="1:18" x14ac:dyDescent="0.25">
      <c r="A26" s="56" t="s">
        <v>888</v>
      </c>
      <c r="B26" s="55"/>
      <c r="C26" s="138"/>
      <c r="I26" s="56" t="s">
        <v>888</v>
      </c>
      <c r="J26" s="55"/>
      <c r="L26" s="138"/>
      <c r="O26" s="56" t="s">
        <v>888</v>
      </c>
      <c r="P26" s="55"/>
      <c r="R26" s="138"/>
    </row>
    <row r="27" spans="1:18" x14ac:dyDescent="0.25">
      <c r="A27" s="56" t="s">
        <v>887</v>
      </c>
      <c r="B27" s="59">
        <v>4.0000000000000002E-4</v>
      </c>
      <c r="C27" s="138"/>
      <c r="I27" s="56" t="s">
        <v>887</v>
      </c>
      <c r="J27" s="59">
        <v>3.0099999999999998E-2</v>
      </c>
      <c r="L27" s="138"/>
      <c r="O27" s="56" t="s">
        <v>887</v>
      </c>
      <c r="P27" s="59">
        <v>5.0000000000000001E-3</v>
      </c>
      <c r="R27" s="138"/>
    </row>
    <row r="28" spans="1:18" x14ac:dyDescent="0.25">
      <c r="A28" s="56" t="s">
        <v>886</v>
      </c>
      <c r="B28" s="55" t="s">
        <v>946</v>
      </c>
      <c r="C28" s="138"/>
      <c r="I28" s="56" t="s">
        <v>886</v>
      </c>
      <c r="J28" s="55" t="s">
        <v>949</v>
      </c>
      <c r="L28" s="138"/>
      <c r="O28" s="56" t="s">
        <v>886</v>
      </c>
      <c r="P28" s="55" t="s">
        <v>959</v>
      </c>
      <c r="R28" s="138"/>
    </row>
    <row r="29" spans="1:18" x14ac:dyDescent="0.25">
      <c r="A29" s="56" t="s">
        <v>884</v>
      </c>
      <c r="B29" s="55" t="s">
        <v>945</v>
      </c>
      <c r="C29" s="138"/>
      <c r="I29" s="56" t="s">
        <v>884</v>
      </c>
      <c r="J29" s="55" t="s">
        <v>945</v>
      </c>
      <c r="L29" s="138"/>
      <c r="O29" s="56" t="s">
        <v>884</v>
      </c>
      <c r="P29" s="55" t="s">
        <v>945</v>
      </c>
      <c r="R29" s="138"/>
    </row>
    <row r="30" spans="1:18" x14ac:dyDescent="0.25">
      <c r="A30" s="56" t="s">
        <v>882</v>
      </c>
      <c r="B30" s="55" t="s">
        <v>881</v>
      </c>
      <c r="C30" s="138"/>
      <c r="I30" s="56" t="s">
        <v>882</v>
      </c>
      <c r="J30" s="55" t="s">
        <v>881</v>
      </c>
      <c r="L30" s="138"/>
      <c r="O30" s="56" t="s">
        <v>882</v>
      </c>
      <c r="P30" s="55" t="s">
        <v>881</v>
      </c>
      <c r="R30" s="138"/>
    </row>
    <row r="31" spans="1:18" ht="15.75" thickBot="1" x14ac:dyDescent="0.3">
      <c r="A31" s="52" t="s">
        <v>879</v>
      </c>
      <c r="B31" s="51" t="s">
        <v>1001</v>
      </c>
      <c r="C31" s="136"/>
      <c r="I31" s="52" t="s">
        <v>879</v>
      </c>
      <c r="J31" s="51" t="s">
        <v>1000</v>
      </c>
      <c r="K31" s="137"/>
      <c r="L31" s="136"/>
      <c r="O31" s="52" t="s">
        <v>879</v>
      </c>
      <c r="P31" s="51" t="s">
        <v>999</v>
      </c>
      <c r="Q31" s="137"/>
      <c r="R31" s="136"/>
    </row>
    <row r="36" spans="1:4" s="142" customFormat="1" ht="23.25" x14ac:dyDescent="0.35">
      <c r="A36" s="135" t="s">
        <v>986</v>
      </c>
    </row>
    <row r="37" spans="1:4" ht="21" x14ac:dyDescent="0.35">
      <c r="A37" s="42" t="s">
        <v>928</v>
      </c>
      <c r="B37" s="133" t="s">
        <v>998</v>
      </c>
      <c r="D37" s="133" t="s">
        <v>998</v>
      </c>
    </row>
    <row r="38" spans="1:4" ht="18.75" x14ac:dyDescent="0.3">
      <c r="A38" s="42"/>
      <c r="B38" s="83" t="s">
        <v>924</v>
      </c>
      <c r="D38" s="83" t="s">
        <v>892</v>
      </c>
    </row>
    <row r="39" spans="1:4" ht="15.75" thickBot="1" x14ac:dyDescent="0.3">
      <c r="B39" s="132" t="s">
        <v>997</v>
      </c>
      <c r="D39" s="132" t="s">
        <v>997</v>
      </c>
    </row>
    <row r="40" spans="1:4" x14ac:dyDescent="0.25">
      <c r="B40" s="131">
        <v>0.32</v>
      </c>
      <c r="D40" s="130">
        <v>0.24</v>
      </c>
    </row>
    <row r="41" spans="1:4" x14ac:dyDescent="0.25">
      <c r="B41" s="129">
        <v>0.23</v>
      </c>
      <c r="D41" s="128">
        <v>0.23</v>
      </c>
    </row>
    <row r="42" spans="1:4" x14ac:dyDescent="0.25">
      <c r="B42" s="129">
        <v>0.51</v>
      </c>
      <c r="D42" s="128">
        <v>0.38</v>
      </c>
    </row>
    <row r="43" spans="1:4" x14ac:dyDescent="0.25">
      <c r="B43" s="129">
        <v>0.47</v>
      </c>
      <c r="D43" s="128">
        <v>0.61</v>
      </c>
    </row>
    <row r="44" spans="1:4" x14ac:dyDescent="0.25">
      <c r="B44" s="127">
        <v>0.51</v>
      </c>
      <c r="D44" s="125">
        <v>0.46</v>
      </c>
    </row>
    <row r="45" spans="1:4" x14ac:dyDescent="0.25">
      <c r="B45" s="127">
        <v>0.49</v>
      </c>
      <c r="D45" s="125">
        <v>0.65</v>
      </c>
    </row>
    <row r="46" spans="1:4" x14ac:dyDescent="0.25">
      <c r="B46" s="127">
        <v>0.38</v>
      </c>
      <c r="D46" s="125">
        <v>0.66</v>
      </c>
    </row>
    <row r="47" spans="1:4" ht="15.75" thickBot="1" x14ac:dyDescent="0.3">
      <c r="B47" s="127">
        <v>0.49</v>
      </c>
      <c r="D47" s="125">
        <v>0.55000000000000004</v>
      </c>
    </row>
    <row r="48" spans="1:4" ht="15.75" thickBot="1" x14ac:dyDescent="0.3">
      <c r="A48" t="s">
        <v>922</v>
      </c>
      <c r="B48" s="124">
        <f>AVERAGE(B40:B47)</f>
        <v>0.42500000000000004</v>
      </c>
      <c r="D48" s="123">
        <f>AVERAGE(D40:D47)</f>
        <v>0.47250000000000003</v>
      </c>
    </row>
    <row r="50" spans="1:14" ht="15.75" thickBot="1" x14ac:dyDescent="0.3">
      <c r="N50" t="s">
        <v>996</v>
      </c>
    </row>
    <row r="51" spans="1:14" x14ac:dyDescent="0.25">
      <c r="A51" s="141" t="s">
        <v>888</v>
      </c>
      <c r="B51" s="140"/>
      <c r="C51" s="139"/>
    </row>
    <row r="52" spans="1:14" x14ac:dyDescent="0.25">
      <c r="A52" s="56" t="s">
        <v>897</v>
      </c>
      <c r="B52" s="55" t="s">
        <v>995</v>
      </c>
      <c r="C52" s="138"/>
    </row>
    <row r="53" spans="1:14" x14ac:dyDescent="0.25">
      <c r="A53" s="56"/>
      <c r="B53" s="55"/>
      <c r="C53" s="138"/>
    </row>
    <row r="54" spans="1:14" x14ac:dyDescent="0.25">
      <c r="A54" s="56" t="s">
        <v>893</v>
      </c>
      <c r="B54" s="55" t="s">
        <v>994</v>
      </c>
      <c r="C54" s="138"/>
    </row>
    <row r="55" spans="1:14" x14ac:dyDescent="0.25">
      <c r="A55" s="56" t="s">
        <v>891</v>
      </c>
      <c r="B55" s="55" t="s">
        <v>891</v>
      </c>
      <c r="C55" s="138"/>
    </row>
    <row r="56" spans="1:14" x14ac:dyDescent="0.25">
      <c r="A56" s="56" t="s">
        <v>890</v>
      </c>
      <c r="B56" s="55" t="s">
        <v>993</v>
      </c>
      <c r="C56" s="138"/>
    </row>
    <row r="57" spans="1:14" x14ac:dyDescent="0.25">
      <c r="A57" s="56"/>
      <c r="B57" s="55"/>
      <c r="C57" s="138"/>
    </row>
    <row r="58" spans="1:14" x14ac:dyDescent="0.25">
      <c r="A58" s="56" t="s">
        <v>888</v>
      </c>
      <c r="B58" s="55"/>
      <c r="C58" s="138"/>
    </row>
    <row r="59" spans="1:14" x14ac:dyDescent="0.25">
      <c r="A59" s="56" t="s">
        <v>887</v>
      </c>
      <c r="B59" s="55">
        <v>0.51929999999999998</v>
      </c>
      <c r="C59" s="138"/>
    </row>
    <row r="60" spans="1:14" x14ac:dyDescent="0.25">
      <c r="A60" s="56" t="s">
        <v>886</v>
      </c>
      <c r="B60" s="59" t="s">
        <v>885</v>
      </c>
      <c r="C60" s="138"/>
    </row>
    <row r="61" spans="1:14" x14ac:dyDescent="0.25">
      <c r="A61" s="56" t="s">
        <v>884</v>
      </c>
      <c r="B61" s="55" t="s">
        <v>883</v>
      </c>
      <c r="C61" s="138"/>
    </row>
    <row r="62" spans="1:14" x14ac:dyDescent="0.25">
      <c r="A62" s="56" t="s">
        <v>882</v>
      </c>
      <c r="B62" s="55" t="s">
        <v>881</v>
      </c>
      <c r="C62" s="138"/>
    </row>
    <row r="63" spans="1:14" ht="15.75" thickBot="1" x14ac:dyDescent="0.3">
      <c r="A63" s="52" t="s">
        <v>879</v>
      </c>
      <c r="B63" s="51" t="s">
        <v>992</v>
      </c>
      <c r="C63" s="136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74FB2-CAA5-41F9-AD8D-E630BB03E7F7}">
  <dimension ref="A1:R67"/>
  <sheetViews>
    <sheetView zoomScale="70" zoomScaleNormal="70" workbookViewId="0">
      <selection activeCell="Q191" sqref="Q191"/>
    </sheetView>
  </sheetViews>
  <sheetFormatPr defaultRowHeight="15" x14ac:dyDescent="0.25"/>
  <cols>
    <col min="1" max="1" width="28.7109375" bestFit="1" customWidth="1"/>
    <col min="2" max="2" width="25.28515625" bestFit="1" customWidth="1"/>
    <col min="3" max="3" width="12.42578125" bestFit="1" customWidth="1"/>
    <col min="4" max="4" width="26.42578125" bestFit="1" customWidth="1"/>
    <col min="5" max="5" width="8.7109375" customWidth="1"/>
    <col min="6" max="6" width="9.5703125" customWidth="1"/>
    <col min="9" max="9" width="28.7109375" bestFit="1" customWidth="1"/>
    <col min="10" max="10" width="24" bestFit="1" customWidth="1"/>
    <col min="12" max="12" width="26.42578125" bestFit="1" customWidth="1"/>
    <col min="15" max="15" width="28.7109375" bestFit="1" customWidth="1"/>
    <col min="16" max="16" width="24" bestFit="1" customWidth="1"/>
    <col min="18" max="18" width="26.42578125" bestFit="1" customWidth="1"/>
  </cols>
  <sheetData>
    <row r="1" spans="1:18" ht="21" x14ac:dyDescent="0.35">
      <c r="A1" s="42" t="s">
        <v>928</v>
      </c>
      <c r="B1" s="133" t="s">
        <v>1011</v>
      </c>
      <c r="D1" s="133" t="s">
        <v>1011</v>
      </c>
      <c r="I1" s="42" t="s">
        <v>927</v>
      </c>
      <c r="J1" s="133" t="s">
        <v>1011</v>
      </c>
      <c r="L1" s="133" t="s">
        <v>1011</v>
      </c>
      <c r="O1" s="42" t="s">
        <v>926</v>
      </c>
      <c r="P1" s="133" t="s">
        <v>1011</v>
      </c>
      <c r="R1" s="133" t="s">
        <v>1011</v>
      </c>
    </row>
    <row r="2" spans="1:18" ht="18.75" x14ac:dyDescent="0.3">
      <c r="A2" s="42"/>
      <c r="B2" s="2" t="s">
        <v>953</v>
      </c>
      <c r="D2" s="2" t="s">
        <v>954</v>
      </c>
      <c r="H2" s="42"/>
      <c r="J2" s="2" t="s">
        <v>953</v>
      </c>
      <c r="L2" s="2" t="s">
        <v>954</v>
      </c>
      <c r="N2" s="42"/>
      <c r="P2" s="2" t="s">
        <v>953</v>
      </c>
      <c r="R2" s="2" t="s">
        <v>954</v>
      </c>
    </row>
    <row r="3" spans="1:18" ht="15.75" thickBot="1" x14ac:dyDescent="0.3">
      <c r="B3" s="132" t="s">
        <v>1010</v>
      </c>
      <c r="D3" s="132" t="s">
        <v>1010</v>
      </c>
      <c r="J3" s="132" t="s">
        <v>1010</v>
      </c>
      <c r="L3" s="132" t="s">
        <v>1010</v>
      </c>
      <c r="P3" s="132" t="s">
        <v>1010</v>
      </c>
      <c r="R3" s="132" t="s">
        <v>1010</v>
      </c>
    </row>
    <row r="4" spans="1:18" x14ac:dyDescent="0.25">
      <c r="B4" s="131">
        <v>104.75</v>
      </c>
      <c r="D4" s="130">
        <v>38</v>
      </c>
      <c r="J4" s="131">
        <v>104.75</v>
      </c>
      <c r="L4" s="130">
        <v>38</v>
      </c>
      <c r="P4" s="131"/>
      <c r="R4" s="130"/>
    </row>
    <row r="5" spans="1:18" x14ac:dyDescent="0.25">
      <c r="B5" s="129">
        <v>48.833329999999997</v>
      </c>
      <c r="D5" s="128">
        <v>77.125</v>
      </c>
      <c r="J5" s="129">
        <v>48.833329999999997</v>
      </c>
      <c r="L5" s="128">
        <v>77.125</v>
      </c>
      <c r="P5" s="129"/>
      <c r="R5" s="128"/>
    </row>
    <row r="6" spans="1:18" x14ac:dyDescent="0.25">
      <c r="B6" s="129">
        <v>176.75</v>
      </c>
      <c r="D6" s="128"/>
      <c r="J6" s="129">
        <v>176.75</v>
      </c>
      <c r="L6" s="128"/>
      <c r="P6" s="129"/>
      <c r="R6" s="128"/>
    </row>
    <row r="7" spans="1:18" x14ac:dyDescent="0.25">
      <c r="B7" s="129">
        <v>104.625</v>
      </c>
      <c r="D7" s="128">
        <v>80.625</v>
      </c>
      <c r="J7" s="129">
        <v>104.625</v>
      </c>
      <c r="L7" s="128">
        <v>80.625</v>
      </c>
      <c r="P7" s="129"/>
      <c r="R7" s="128"/>
    </row>
    <row r="8" spans="1:18" x14ac:dyDescent="0.25">
      <c r="B8" s="129">
        <v>167.375</v>
      </c>
      <c r="D8" s="128">
        <v>34.5</v>
      </c>
      <c r="J8" s="129">
        <v>167.375</v>
      </c>
      <c r="L8" s="128">
        <v>34.5</v>
      </c>
      <c r="P8" s="129"/>
      <c r="R8" s="128"/>
    </row>
    <row r="9" spans="1:18" x14ac:dyDescent="0.25">
      <c r="B9" s="129">
        <v>91.875</v>
      </c>
      <c r="D9" s="128">
        <v>67.875</v>
      </c>
      <c r="J9" s="129">
        <v>91.875</v>
      </c>
      <c r="L9" s="128">
        <v>67.875</v>
      </c>
      <c r="P9" s="129"/>
      <c r="R9" s="128"/>
    </row>
    <row r="10" spans="1:18" x14ac:dyDescent="0.25">
      <c r="B10" s="127">
        <v>146.57140000000001</v>
      </c>
      <c r="D10" s="125">
        <v>100.1429</v>
      </c>
      <c r="J10" s="127"/>
      <c r="L10" s="125"/>
      <c r="P10" s="127">
        <v>146.57140000000001</v>
      </c>
      <c r="R10" s="125">
        <v>100.1429</v>
      </c>
    </row>
    <row r="11" spans="1:18" x14ac:dyDescent="0.25">
      <c r="B11" s="127">
        <v>118.66670000000001</v>
      </c>
      <c r="D11" s="125">
        <v>114</v>
      </c>
      <c r="J11" s="127"/>
      <c r="L11" s="125"/>
      <c r="P11" s="127">
        <v>118.66670000000001</v>
      </c>
      <c r="R11" s="125">
        <v>114</v>
      </c>
    </row>
    <row r="12" spans="1:18" x14ac:dyDescent="0.25">
      <c r="B12" s="129">
        <v>202.875</v>
      </c>
      <c r="D12" s="129">
        <v>12.75</v>
      </c>
      <c r="J12" s="129">
        <v>202.875</v>
      </c>
      <c r="L12" s="129">
        <v>12.75</v>
      </c>
      <c r="P12" s="129"/>
      <c r="R12" s="129"/>
    </row>
    <row r="13" spans="1:18" x14ac:dyDescent="0.25">
      <c r="B13" s="129">
        <v>118.875</v>
      </c>
      <c r="D13" s="129">
        <v>27.375</v>
      </c>
      <c r="J13" s="129">
        <v>118.875</v>
      </c>
      <c r="L13" s="129">
        <v>27.375</v>
      </c>
      <c r="P13" s="129"/>
      <c r="R13" s="129"/>
    </row>
    <row r="14" spans="1:18" x14ac:dyDescent="0.25">
      <c r="B14" s="129">
        <v>73.625</v>
      </c>
      <c r="D14" s="129">
        <v>62</v>
      </c>
      <c r="J14" s="129">
        <v>73.625</v>
      </c>
      <c r="L14" s="129">
        <v>62</v>
      </c>
      <c r="P14" s="129"/>
      <c r="R14" s="129"/>
    </row>
    <row r="15" spans="1:18" x14ac:dyDescent="0.25">
      <c r="B15" s="127">
        <v>98.4</v>
      </c>
      <c r="D15" s="125">
        <v>57.875</v>
      </c>
      <c r="J15" s="127"/>
      <c r="L15" s="125"/>
      <c r="P15" s="127">
        <v>98.4</v>
      </c>
      <c r="R15" s="125">
        <v>57.875</v>
      </c>
    </row>
    <row r="16" spans="1:18" x14ac:dyDescent="0.25">
      <c r="B16" s="127">
        <v>118.375</v>
      </c>
      <c r="D16" s="125">
        <v>72.666669999999996</v>
      </c>
      <c r="J16" s="127"/>
      <c r="L16" s="125"/>
      <c r="P16" s="127">
        <v>118.375</v>
      </c>
      <c r="R16" s="125">
        <v>72.666669999999996</v>
      </c>
    </row>
    <row r="17" spans="1:18" x14ac:dyDescent="0.25">
      <c r="B17" s="127">
        <v>79</v>
      </c>
      <c r="D17" s="125">
        <v>26.375</v>
      </c>
      <c r="J17" s="127"/>
      <c r="L17" s="125"/>
      <c r="P17" s="127">
        <v>79</v>
      </c>
      <c r="R17" s="125">
        <v>26.375</v>
      </c>
    </row>
    <row r="18" spans="1:18" ht="15.75" thickBot="1" x14ac:dyDescent="0.3">
      <c r="B18" s="127">
        <v>89.4</v>
      </c>
      <c r="D18" s="125">
        <v>58.375</v>
      </c>
      <c r="J18" s="127"/>
      <c r="L18" s="125"/>
      <c r="P18" s="127">
        <v>89.4</v>
      </c>
      <c r="R18" s="125">
        <v>58.375</v>
      </c>
    </row>
    <row r="19" spans="1:18" ht="15.75" thickBot="1" x14ac:dyDescent="0.3">
      <c r="A19" t="s">
        <v>922</v>
      </c>
      <c r="B19" s="124">
        <f>AVERAGE(B4:B18)</f>
        <v>115.999762</v>
      </c>
      <c r="D19" s="123">
        <f>AVERAGE(D4:D18)</f>
        <v>59.26318357142857</v>
      </c>
      <c r="J19" s="124">
        <f>AVERAGE(J4:J18)</f>
        <v>121.06481444444444</v>
      </c>
      <c r="L19" s="123">
        <f>AVERAGE(L4:L18)</f>
        <v>50.03125</v>
      </c>
      <c r="P19" s="124">
        <f>AVERAGE(P4:P18)</f>
        <v>108.40218333333333</v>
      </c>
      <c r="R19" s="123">
        <f>AVERAGE(R4:R18)</f>
        <v>71.572428333333335</v>
      </c>
    </row>
    <row r="21" spans="1:18" ht="15.75" thickBot="1" x14ac:dyDescent="0.3"/>
    <row r="22" spans="1:18" x14ac:dyDescent="0.25">
      <c r="A22" s="141" t="s">
        <v>888</v>
      </c>
      <c r="B22" s="140"/>
      <c r="C22" s="139"/>
      <c r="I22" s="141" t="s">
        <v>888</v>
      </c>
      <c r="J22" s="140"/>
      <c r="K22" s="140"/>
      <c r="L22" s="139"/>
      <c r="O22" s="141" t="s">
        <v>888</v>
      </c>
      <c r="P22" s="140"/>
      <c r="Q22" s="140"/>
      <c r="R22" s="139"/>
    </row>
    <row r="23" spans="1:18" x14ac:dyDescent="0.25">
      <c r="A23" s="56" t="s">
        <v>897</v>
      </c>
      <c r="B23" s="55" t="s">
        <v>1017</v>
      </c>
      <c r="C23" s="138"/>
      <c r="I23" s="56" t="s">
        <v>897</v>
      </c>
      <c r="J23" s="55" t="s">
        <v>1016</v>
      </c>
      <c r="L23" s="138"/>
      <c r="O23" s="56" t="s">
        <v>897</v>
      </c>
      <c r="P23" s="55" t="s">
        <v>1015</v>
      </c>
      <c r="R23" s="138"/>
    </row>
    <row r="24" spans="1:18" x14ac:dyDescent="0.25">
      <c r="A24" s="56"/>
      <c r="B24" s="55"/>
      <c r="C24" s="138"/>
      <c r="I24" s="56"/>
      <c r="J24" s="55"/>
      <c r="L24" s="138"/>
      <c r="O24" s="56"/>
      <c r="P24" s="55"/>
      <c r="R24" s="138"/>
    </row>
    <row r="25" spans="1:18" x14ac:dyDescent="0.25">
      <c r="A25" s="56" t="s">
        <v>893</v>
      </c>
      <c r="B25" s="55" t="s">
        <v>1003</v>
      </c>
      <c r="C25" s="138"/>
      <c r="I25" s="56" t="s">
        <v>893</v>
      </c>
      <c r="J25" s="55" t="s">
        <v>1003</v>
      </c>
      <c r="L25" s="138"/>
      <c r="O25" s="56" t="s">
        <v>893</v>
      </c>
      <c r="P25" s="55" t="s">
        <v>1003</v>
      </c>
      <c r="R25" s="138"/>
    </row>
    <row r="26" spans="1:18" x14ac:dyDescent="0.25">
      <c r="A26" s="56" t="s">
        <v>891</v>
      </c>
      <c r="B26" s="55" t="s">
        <v>891</v>
      </c>
      <c r="C26" s="138"/>
      <c r="I26" s="56" t="s">
        <v>891</v>
      </c>
      <c r="J26" s="55" t="s">
        <v>891</v>
      </c>
      <c r="L26" s="138"/>
      <c r="O26" s="56" t="s">
        <v>891</v>
      </c>
      <c r="P26" s="55" t="s">
        <v>891</v>
      </c>
      <c r="R26" s="138"/>
    </row>
    <row r="27" spans="1:18" x14ac:dyDescent="0.25">
      <c r="A27" s="56" t="s">
        <v>890</v>
      </c>
      <c r="B27" s="55" t="s">
        <v>1002</v>
      </c>
      <c r="C27" s="138"/>
      <c r="I27" s="56" t="s">
        <v>890</v>
      </c>
      <c r="J27" s="55" t="s">
        <v>1002</v>
      </c>
      <c r="L27" s="138"/>
      <c r="O27" s="56" t="s">
        <v>890</v>
      </c>
      <c r="P27" s="55" t="s">
        <v>1002</v>
      </c>
      <c r="R27" s="138"/>
    </row>
    <row r="28" spans="1:18" x14ac:dyDescent="0.25">
      <c r="A28" s="56"/>
      <c r="B28" s="55"/>
      <c r="C28" s="138"/>
      <c r="I28" s="56"/>
      <c r="J28" s="55"/>
      <c r="L28" s="138"/>
      <c r="O28" s="56"/>
      <c r="P28" s="55"/>
      <c r="R28" s="138"/>
    </row>
    <row r="29" spans="1:18" x14ac:dyDescent="0.25">
      <c r="A29" s="56" t="s">
        <v>888</v>
      </c>
      <c r="B29" s="55"/>
      <c r="C29" s="138"/>
      <c r="I29" s="56" t="s">
        <v>888</v>
      </c>
      <c r="J29" s="55"/>
      <c r="L29" s="138"/>
      <c r="O29" s="56" t="s">
        <v>888</v>
      </c>
      <c r="P29" s="55"/>
      <c r="R29" s="138"/>
    </row>
    <row r="30" spans="1:18" x14ac:dyDescent="0.25">
      <c r="A30" s="56" t="s">
        <v>887</v>
      </c>
      <c r="B30" s="59">
        <v>2.0000000000000001E-4</v>
      </c>
      <c r="C30" s="138"/>
      <c r="I30" s="56" t="s">
        <v>887</v>
      </c>
      <c r="J30" s="59">
        <v>2.8E-3</v>
      </c>
      <c r="L30" s="138"/>
      <c r="O30" s="56" t="s">
        <v>887</v>
      </c>
      <c r="P30" s="59">
        <v>4.7899999999999998E-2</v>
      </c>
      <c r="R30" s="138"/>
    </row>
    <row r="31" spans="1:18" x14ac:dyDescent="0.25">
      <c r="A31" s="56" t="s">
        <v>886</v>
      </c>
      <c r="B31" s="55" t="s">
        <v>946</v>
      </c>
      <c r="C31" s="138"/>
      <c r="I31" s="56" t="s">
        <v>886</v>
      </c>
      <c r="J31" s="55" t="s">
        <v>959</v>
      </c>
      <c r="L31" s="138"/>
      <c r="O31" s="56" t="s">
        <v>886</v>
      </c>
      <c r="P31" s="55" t="s">
        <v>949</v>
      </c>
      <c r="R31" s="138"/>
    </row>
    <row r="32" spans="1:18" x14ac:dyDescent="0.25">
      <c r="A32" s="56" t="s">
        <v>884</v>
      </c>
      <c r="B32" s="55" t="s">
        <v>945</v>
      </c>
      <c r="C32" s="138"/>
      <c r="I32" s="56" t="s">
        <v>884</v>
      </c>
      <c r="J32" s="55" t="s">
        <v>945</v>
      </c>
      <c r="L32" s="138"/>
      <c r="O32" s="56" t="s">
        <v>884</v>
      </c>
      <c r="P32" s="55" t="s">
        <v>945</v>
      </c>
      <c r="R32" s="138"/>
    </row>
    <row r="33" spans="1:18" x14ac:dyDescent="0.25">
      <c r="A33" s="56" t="s">
        <v>882</v>
      </c>
      <c r="B33" s="55" t="s">
        <v>881</v>
      </c>
      <c r="C33" s="138"/>
      <c r="I33" s="56" t="s">
        <v>882</v>
      </c>
      <c r="J33" s="55" t="s">
        <v>881</v>
      </c>
      <c r="L33" s="138"/>
      <c r="O33" s="56" t="s">
        <v>882</v>
      </c>
      <c r="P33" s="55" t="s">
        <v>881</v>
      </c>
      <c r="R33" s="138"/>
    </row>
    <row r="34" spans="1:18" ht="15.75" thickBot="1" x14ac:dyDescent="0.3">
      <c r="A34" s="52" t="s">
        <v>879</v>
      </c>
      <c r="B34" s="51" t="s">
        <v>1014</v>
      </c>
      <c r="C34" s="136"/>
      <c r="I34" s="52" t="s">
        <v>879</v>
      </c>
      <c r="J34" s="51" t="s">
        <v>1013</v>
      </c>
      <c r="K34" s="137"/>
      <c r="L34" s="136"/>
      <c r="O34" s="52" t="s">
        <v>879</v>
      </c>
      <c r="P34" s="51" t="s">
        <v>1012</v>
      </c>
      <c r="Q34" s="137"/>
      <c r="R34" s="136"/>
    </row>
    <row r="39" spans="1:18" s="142" customFormat="1" ht="23.25" x14ac:dyDescent="0.35">
      <c r="A39" s="135" t="s">
        <v>986</v>
      </c>
    </row>
    <row r="40" spans="1:18" ht="21" x14ac:dyDescent="0.35">
      <c r="A40" s="42" t="s">
        <v>928</v>
      </c>
      <c r="B40" s="133" t="s">
        <v>1011</v>
      </c>
      <c r="D40" s="133" t="s">
        <v>1011</v>
      </c>
    </row>
    <row r="41" spans="1:18" ht="18.75" x14ac:dyDescent="0.3">
      <c r="A41" s="42"/>
      <c r="B41" s="83" t="s">
        <v>924</v>
      </c>
      <c r="D41" s="83" t="s">
        <v>892</v>
      </c>
    </row>
    <row r="42" spans="1:18" ht="15.75" thickBot="1" x14ac:dyDescent="0.3">
      <c r="B42" s="132" t="s">
        <v>1010</v>
      </c>
      <c r="D42" s="132" t="s">
        <v>1010</v>
      </c>
    </row>
    <row r="43" spans="1:18" x14ac:dyDescent="0.25">
      <c r="B43" s="131">
        <v>24</v>
      </c>
      <c r="D43" s="130">
        <v>13.625</v>
      </c>
    </row>
    <row r="44" spans="1:18" x14ac:dyDescent="0.25">
      <c r="B44" s="129">
        <v>34.5</v>
      </c>
      <c r="D44" s="128">
        <v>28.125</v>
      </c>
    </row>
    <row r="45" spans="1:18" x14ac:dyDescent="0.25">
      <c r="B45" s="129">
        <v>36.625</v>
      </c>
      <c r="D45" s="128">
        <v>18.375</v>
      </c>
    </row>
    <row r="46" spans="1:18" x14ac:dyDescent="0.25">
      <c r="B46" s="129">
        <v>26.857140000000001</v>
      </c>
      <c r="D46" s="128">
        <v>39</v>
      </c>
    </row>
    <row r="47" spans="1:18" x14ac:dyDescent="0.25">
      <c r="B47" s="129">
        <v>19</v>
      </c>
      <c r="D47" s="128">
        <v>8.1666670000000003</v>
      </c>
    </row>
    <row r="48" spans="1:18" x14ac:dyDescent="0.25">
      <c r="B48" s="127">
        <v>44.25</v>
      </c>
      <c r="D48" s="125">
        <v>53.875</v>
      </c>
    </row>
    <row r="49" spans="1:4" x14ac:dyDescent="0.25">
      <c r="B49" s="127">
        <v>49.875</v>
      </c>
      <c r="D49" s="125">
        <v>48.75</v>
      </c>
    </row>
    <row r="50" spans="1:4" x14ac:dyDescent="0.25">
      <c r="B50" s="127">
        <v>48.5</v>
      </c>
      <c r="D50" s="125">
        <v>45.875</v>
      </c>
    </row>
    <row r="51" spans="1:4" ht="15.75" thickBot="1" x14ac:dyDescent="0.3">
      <c r="B51" s="127">
        <v>53.428570000000001</v>
      </c>
      <c r="D51" s="125">
        <v>43.125</v>
      </c>
    </row>
    <row r="52" spans="1:4" ht="15.75" thickBot="1" x14ac:dyDescent="0.3">
      <c r="A52" t="s">
        <v>922</v>
      </c>
      <c r="B52" s="124">
        <f>AVERAGE(B43:B51)</f>
        <v>37.448412222222224</v>
      </c>
      <c r="D52" s="123">
        <f>AVERAGE(D43:D51)</f>
        <v>33.212963000000002</v>
      </c>
    </row>
    <row r="54" spans="1:4" ht="15.75" thickBot="1" x14ac:dyDescent="0.3"/>
    <row r="55" spans="1:4" x14ac:dyDescent="0.25">
      <c r="A55" s="141" t="s">
        <v>888</v>
      </c>
      <c r="B55" s="140"/>
      <c r="C55" s="139"/>
    </row>
    <row r="56" spans="1:4" x14ac:dyDescent="0.25">
      <c r="A56" s="56" t="s">
        <v>897</v>
      </c>
      <c r="B56" s="55" t="s">
        <v>1009</v>
      </c>
      <c r="C56" s="138"/>
    </row>
    <row r="57" spans="1:4" x14ac:dyDescent="0.25">
      <c r="A57" s="56"/>
      <c r="B57" s="55"/>
      <c r="C57" s="138"/>
    </row>
    <row r="58" spans="1:4" x14ac:dyDescent="0.25">
      <c r="A58" s="56" t="s">
        <v>893</v>
      </c>
      <c r="B58" s="55" t="s">
        <v>994</v>
      </c>
      <c r="C58" s="138"/>
    </row>
    <row r="59" spans="1:4" x14ac:dyDescent="0.25">
      <c r="A59" s="56" t="s">
        <v>891</v>
      </c>
      <c r="B59" s="55" t="s">
        <v>891</v>
      </c>
      <c r="C59" s="138"/>
    </row>
    <row r="60" spans="1:4" x14ac:dyDescent="0.25">
      <c r="A60" s="56" t="s">
        <v>890</v>
      </c>
      <c r="B60" s="55" t="s">
        <v>993</v>
      </c>
      <c r="C60" s="138"/>
    </row>
    <row r="61" spans="1:4" x14ac:dyDescent="0.25">
      <c r="A61" s="56"/>
      <c r="B61" s="55"/>
      <c r="C61" s="138"/>
    </row>
    <row r="62" spans="1:4" x14ac:dyDescent="0.25">
      <c r="A62" s="56" t="s">
        <v>888</v>
      </c>
      <c r="B62" s="55"/>
      <c r="C62" s="138"/>
    </row>
    <row r="63" spans="1:4" x14ac:dyDescent="0.25">
      <c r="A63" s="56" t="s">
        <v>887</v>
      </c>
      <c r="B63" s="55">
        <v>0.54859999999999998</v>
      </c>
      <c r="C63" s="138"/>
    </row>
    <row r="64" spans="1:4" x14ac:dyDescent="0.25">
      <c r="A64" s="56" t="s">
        <v>886</v>
      </c>
      <c r="B64" s="59" t="s">
        <v>885</v>
      </c>
      <c r="C64" s="138"/>
    </row>
    <row r="65" spans="1:3" x14ac:dyDescent="0.25">
      <c r="A65" s="56" t="s">
        <v>884</v>
      </c>
      <c r="B65" s="55" t="s">
        <v>883</v>
      </c>
      <c r="C65" s="138"/>
    </row>
    <row r="66" spans="1:3" x14ac:dyDescent="0.25">
      <c r="A66" s="56" t="s">
        <v>882</v>
      </c>
      <c r="B66" s="55" t="s">
        <v>881</v>
      </c>
      <c r="C66" s="138"/>
    </row>
    <row r="67" spans="1:3" ht="15.75" thickBot="1" x14ac:dyDescent="0.3">
      <c r="A67" s="52" t="s">
        <v>879</v>
      </c>
      <c r="B67" s="51" t="s">
        <v>1008</v>
      </c>
      <c r="C67" s="136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1F54C-5FA1-4A42-8EC0-90DEE244235A}">
  <dimension ref="A1:X188"/>
  <sheetViews>
    <sheetView topLeftCell="B1" workbookViewId="0">
      <selection activeCell="N1" sqref="N1:Q1048576"/>
    </sheetView>
  </sheetViews>
  <sheetFormatPr defaultRowHeight="15" x14ac:dyDescent="0.25"/>
  <cols>
    <col min="1" max="1" width="82.85546875" style="189" customWidth="1"/>
    <col min="2" max="2" width="9.140625" style="189"/>
    <col min="3" max="3" width="8.5703125" style="189" bestFit="1" customWidth="1"/>
    <col min="4" max="4" width="7.5703125" style="189" bestFit="1" customWidth="1"/>
    <col min="5" max="5" width="7.7109375" style="189" bestFit="1" customWidth="1"/>
    <col min="6" max="6" width="3.5703125" style="189" bestFit="1" customWidth="1"/>
    <col min="7" max="7" width="4.85546875" style="189" bestFit="1" customWidth="1"/>
    <col min="8" max="8" width="9.140625" style="189"/>
    <col min="9" max="9" width="12.7109375" style="189" bestFit="1" customWidth="1"/>
    <col min="10" max="21" width="6.28515625" style="189" bestFit="1" customWidth="1"/>
    <col min="22" max="16384" width="9.140625" style="189"/>
  </cols>
  <sheetData>
    <row r="1" spans="1:24" ht="44.25" x14ac:dyDescent="0.25">
      <c r="J1" s="190" t="s">
        <v>2934</v>
      </c>
      <c r="K1" s="190" t="s">
        <v>2934</v>
      </c>
      <c r="L1" s="190" t="s">
        <v>2934</v>
      </c>
      <c r="M1" s="190" t="s">
        <v>2934</v>
      </c>
      <c r="N1" s="190" t="s">
        <v>2934</v>
      </c>
      <c r="O1" s="190" t="s">
        <v>2934</v>
      </c>
      <c r="P1" s="190" t="s">
        <v>2934</v>
      </c>
      <c r="Q1" s="190" t="s">
        <v>2934</v>
      </c>
      <c r="R1" s="190" t="s">
        <v>2934</v>
      </c>
      <c r="S1" s="190" t="s">
        <v>2934</v>
      </c>
      <c r="T1" s="190" t="s">
        <v>2934</v>
      </c>
      <c r="U1" s="190" t="s">
        <v>2934</v>
      </c>
      <c r="V1" s="190" t="s">
        <v>2934</v>
      </c>
      <c r="W1" s="190" t="s">
        <v>2934</v>
      </c>
      <c r="X1" s="190" t="s">
        <v>2934</v>
      </c>
    </row>
    <row r="2" spans="1:24" ht="108.75" x14ac:dyDescent="0.25">
      <c r="A2" s="190" t="s">
        <v>2935</v>
      </c>
      <c r="B2" s="190" t="s">
        <v>2936</v>
      </c>
      <c r="C2" s="190" t="s">
        <v>2937</v>
      </c>
      <c r="D2" s="190" t="s">
        <v>2938</v>
      </c>
      <c r="E2" s="190" t="s">
        <v>2939</v>
      </c>
      <c r="F2" s="190" t="s">
        <v>2940</v>
      </c>
      <c r="G2" s="190" t="s">
        <v>2941</v>
      </c>
      <c r="H2" s="190" t="s">
        <v>2942</v>
      </c>
      <c r="I2" s="190" t="s">
        <v>2943</v>
      </c>
      <c r="J2" s="190" t="s">
        <v>2944</v>
      </c>
      <c r="K2" s="190" t="s">
        <v>2945</v>
      </c>
      <c r="L2" s="190" t="s">
        <v>2946</v>
      </c>
      <c r="M2" s="190" t="s">
        <v>2947</v>
      </c>
      <c r="N2" s="190" t="s">
        <v>2948</v>
      </c>
      <c r="O2" s="190" t="s">
        <v>2949</v>
      </c>
      <c r="P2" s="190" t="s">
        <v>2950</v>
      </c>
      <c r="Q2" s="190" t="s">
        <v>2951</v>
      </c>
      <c r="R2" s="190" t="s">
        <v>2952</v>
      </c>
      <c r="S2" s="190" t="s">
        <v>2953</v>
      </c>
      <c r="T2" s="190" t="s">
        <v>2954</v>
      </c>
      <c r="U2" s="190" t="s">
        <v>2955</v>
      </c>
      <c r="V2" s="190" t="s">
        <v>2956</v>
      </c>
      <c r="W2" s="190" t="s">
        <v>2957</v>
      </c>
      <c r="X2" s="190" t="s">
        <v>2958</v>
      </c>
    </row>
    <row r="3" spans="1:24" x14ac:dyDescent="0.25">
      <c r="A3" s="191" t="s">
        <v>2959</v>
      </c>
      <c r="B3" s="192">
        <v>9.36</v>
      </c>
      <c r="C3" s="192">
        <v>47810.655500000001</v>
      </c>
      <c r="D3" s="192">
        <v>3841.2669999999998</v>
      </c>
      <c r="E3" s="191" t="s">
        <v>1873</v>
      </c>
      <c r="F3" s="191">
        <v>18</v>
      </c>
      <c r="G3" s="192">
        <v>43.95</v>
      </c>
      <c r="H3" s="191">
        <v>0</v>
      </c>
      <c r="I3" s="191" t="s">
        <v>2960</v>
      </c>
      <c r="J3" s="193">
        <v>11220.666666666701</v>
      </c>
      <c r="K3" s="193">
        <v>10618</v>
      </c>
      <c r="L3" s="193">
        <v>10228</v>
      </c>
      <c r="M3" s="193">
        <v>8844</v>
      </c>
      <c r="N3" s="193">
        <v>6240</v>
      </c>
      <c r="O3" s="193">
        <v>4815.6666666666997</v>
      </c>
      <c r="P3" s="193">
        <v>4683</v>
      </c>
      <c r="Q3" s="193">
        <v>5694</v>
      </c>
      <c r="R3" s="193">
        <v>9232.3333333332994</v>
      </c>
      <c r="S3" s="193">
        <v>9126.6666666667006</v>
      </c>
      <c r="T3" s="193">
        <v>8649.6666666667006</v>
      </c>
      <c r="U3" s="193">
        <v>8913.6666666667006</v>
      </c>
      <c r="V3" s="193">
        <f t="shared" ref="V3:V34" si="0">IFERROR(SUM(J3:M3)/COUNTIF(J3:M3,"&gt;0"),)</f>
        <v>10227.666666666675</v>
      </c>
      <c r="W3" s="193">
        <f t="shared" ref="W3:W66" si="1">IFERROR(SUM(N3:Q3)/COUNTIF(N3:Q3,"&gt;0"),)</f>
        <v>5358.1666666666752</v>
      </c>
      <c r="X3" s="193">
        <f t="shared" ref="X3:X66" si="2">IFERROR(SUM(R3:U3)/COUNTIF(R3:U3,"&gt;0"),)</f>
        <v>8980.5833333333503</v>
      </c>
    </row>
    <row r="4" spans="1:24" x14ac:dyDescent="0.25">
      <c r="A4" s="191" t="s">
        <v>2961</v>
      </c>
      <c r="B4" s="192">
        <v>8.8699999999999992</v>
      </c>
      <c r="C4" s="192">
        <v>45669.0435</v>
      </c>
      <c r="D4" s="192">
        <v>3135.826</v>
      </c>
      <c r="E4" s="191" t="s">
        <v>2962</v>
      </c>
      <c r="F4" s="191">
        <v>18</v>
      </c>
      <c r="G4" s="192">
        <v>56.28</v>
      </c>
      <c r="H4" s="191">
        <v>0</v>
      </c>
      <c r="I4" s="191" t="s">
        <v>2963</v>
      </c>
      <c r="J4" s="193">
        <v>19324.333333333299</v>
      </c>
      <c r="K4" s="193">
        <v>17559.666666666701</v>
      </c>
      <c r="L4" s="193">
        <v>16444</v>
      </c>
      <c r="M4" s="193">
        <v>16593.666666666701</v>
      </c>
      <c r="R4" s="193">
        <v>17555.666666666701</v>
      </c>
      <c r="S4" s="193">
        <v>17906.666666666701</v>
      </c>
      <c r="T4" s="193">
        <v>26057</v>
      </c>
      <c r="U4" s="193">
        <v>22441</v>
      </c>
      <c r="V4" s="193">
        <f t="shared" si="0"/>
        <v>17480.416666666675</v>
      </c>
      <c r="W4" s="193">
        <f t="shared" si="1"/>
        <v>0</v>
      </c>
      <c r="X4" s="193">
        <f t="shared" si="2"/>
        <v>20990.08333333335</v>
      </c>
    </row>
    <row r="5" spans="1:24" x14ac:dyDescent="0.25">
      <c r="A5" s="191" t="s">
        <v>2964</v>
      </c>
      <c r="B5" s="192">
        <v>7.24</v>
      </c>
      <c r="C5" s="192">
        <v>46802.6005</v>
      </c>
      <c r="D5" s="192">
        <v>839.85640000000001</v>
      </c>
      <c r="E5" s="191" t="s">
        <v>2965</v>
      </c>
      <c r="F5" s="191">
        <v>11</v>
      </c>
      <c r="G5" s="192">
        <v>32.119999999999997</v>
      </c>
      <c r="H5" s="191">
        <v>0</v>
      </c>
      <c r="I5" s="191" t="s">
        <v>2966</v>
      </c>
      <c r="J5" s="193">
        <v>7543</v>
      </c>
      <c r="K5" s="193">
        <v>7917.6666666666997</v>
      </c>
      <c r="L5" s="193">
        <v>8167</v>
      </c>
      <c r="M5" s="193">
        <v>7324</v>
      </c>
      <c r="R5" s="193">
        <v>7602.6666666666997</v>
      </c>
      <c r="S5" s="193">
        <v>7156.6666666666997</v>
      </c>
      <c r="T5" s="193">
        <v>8607</v>
      </c>
      <c r="U5" s="193">
        <v>6967.3333333333003</v>
      </c>
      <c r="V5" s="193">
        <f t="shared" si="0"/>
        <v>7737.9166666666752</v>
      </c>
      <c r="W5" s="193">
        <f t="shared" si="1"/>
        <v>0</v>
      </c>
      <c r="X5" s="193">
        <f t="shared" si="2"/>
        <v>7583.4166666666752</v>
      </c>
    </row>
    <row r="6" spans="1:24" x14ac:dyDescent="0.25">
      <c r="A6" s="191" t="s">
        <v>2967</v>
      </c>
      <c r="B6" s="192">
        <v>7.43</v>
      </c>
      <c r="C6" s="192">
        <v>39031.6898</v>
      </c>
      <c r="D6" s="192">
        <v>722.53510000000006</v>
      </c>
      <c r="E6" s="191" t="s">
        <v>1655</v>
      </c>
      <c r="F6" s="191">
        <v>8</v>
      </c>
      <c r="G6" s="192">
        <v>23.1</v>
      </c>
      <c r="H6" s="191">
        <v>0</v>
      </c>
      <c r="I6" s="191" t="s">
        <v>2968</v>
      </c>
      <c r="J6" s="193">
        <v>3878.3333333332998</v>
      </c>
      <c r="K6" s="193">
        <v>3839.3333333332998</v>
      </c>
      <c r="L6" s="193">
        <v>3496</v>
      </c>
      <c r="M6" s="193">
        <v>3692</v>
      </c>
      <c r="R6" s="193">
        <v>3895</v>
      </c>
      <c r="S6" s="193">
        <v>4009.3333333332998</v>
      </c>
      <c r="T6" s="193">
        <v>3862.6666666667002</v>
      </c>
      <c r="U6" s="193">
        <v>3554.6666666667002</v>
      </c>
      <c r="V6" s="193">
        <f t="shared" si="0"/>
        <v>3726.4166666666497</v>
      </c>
      <c r="W6" s="193">
        <f t="shared" si="1"/>
        <v>0</v>
      </c>
      <c r="X6" s="193">
        <f t="shared" si="2"/>
        <v>3830.4166666666752</v>
      </c>
    </row>
    <row r="7" spans="1:24" x14ac:dyDescent="0.25">
      <c r="A7" s="191" t="s">
        <v>2969</v>
      </c>
      <c r="B7" s="192">
        <v>8.5500000000000007</v>
      </c>
      <c r="C7" s="192">
        <v>38603.782299999999</v>
      </c>
      <c r="D7" s="192">
        <v>18371.47</v>
      </c>
      <c r="E7" s="191" t="s">
        <v>2970</v>
      </c>
      <c r="F7" s="191">
        <v>19</v>
      </c>
      <c r="G7" s="192">
        <v>68.75</v>
      </c>
      <c r="H7" s="191">
        <v>0</v>
      </c>
      <c r="I7" s="191" t="s">
        <v>2971</v>
      </c>
      <c r="J7" s="193">
        <v>161035.66666666669</v>
      </c>
      <c r="K7" s="193">
        <v>116153.3333333333</v>
      </c>
      <c r="L7" s="193">
        <v>120868.3333333333</v>
      </c>
      <c r="M7" s="193">
        <v>113882.6666666667</v>
      </c>
      <c r="R7" s="193">
        <v>125471.3333333333</v>
      </c>
      <c r="S7" s="193">
        <v>109019</v>
      </c>
      <c r="T7" s="193">
        <v>119673.6666666667</v>
      </c>
      <c r="U7" s="193">
        <v>104147.6666666667</v>
      </c>
      <c r="V7" s="193">
        <f t="shared" si="0"/>
        <v>127985</v>
      </c>
      <c r="W7" s="193">
        <f t="shared" si="1"/>
        <v>0</v>
      </c>
      <c r="X7" s="193">
        <f t="shared" si="2"/>
        <v>114577.91666666667</v>
      </c>
    </row>
    <row r="8" spans="1:24" x14ac:dyDescent="0.25">
      <c r="A8" s="191" t="s">
        <v>2972</v>
      </c>
      <c r="B8" s="192">
        <v>9</v>
      </c>
      <c r="C8" s="192">
        <v>33439.727299999999</v>
      </c>
      <c r="D8" s="192">
        <v>3434.8919999999998</v>
      </c>
      <c r="E8" s="191" t="s">
        <v>2973</v>
      </c>
      <c r="F8" s="191">
        <v>16</v>
      </c>
      <c r="G8" s="192">
        <v>59.26</v>
      </c>
      <c r="H8" s="191">
        <v>0</v>
      </c>
      <c r="I8" s="191" t="s">
        <v>2974</v>
      </c>
      <c r="J8" s="193">
        <v>18039</v>
      </c>
      <c r="K8" s="193">
        <v>16430.333333333299</v>
      </c>
      <c r="L8" s="193">
        <v>18325.666666666701</v>
      </c>
      <c r="M8" s="193">
        <v>15666.666666666701</v>
      </c>
      <c r="R8" s="193">
        <v>18672.333333333299</v>
      </c>
      <c r="S8" s="193">
        <v>16351.666666666701</v>
      </c>
      <c r="T8" s="193">
        <v>17691.333333333299</v>
      </c>
      <c r="U8" s="193">
        <v>16312.666666666701</v>
      </c>
      <c r="V8" s="193">
        <f t="shared" si="0"/>
        <v>17115.416666666675</v>
      </c>
      <c r="W8" s="193">
        <f t="shared" si="1"/>
        <v>0</v>
      </c>
      <c r="X8" s="193">
        <f t="shared" si="2"/>
        <v>17257</v>
      </c>
    </row>
    <row r="9" spans="1:24" x14ac:dyDescent="0.25">
      <c r="A9" s="191" t="s">
        <v>2975</v>
      </c>
      <c r="B9" s="192">
        <v>10.15</v>
      </c>
      <c r="C9" s="192">
        <v>33674.714200000002</v>
      </c>
      <c r="D9" s="192">
        <v>2686.5129999999999</v>
      </c>
      <c r="E9" s="191" t="s">
        <v>2820</v>
      </c>
      <c r="F9" s="191">
        <v>11</v>
      </c>
      <c r="G9" s="192">
        <v>53.09</v>
      </c>
      <c r="H9" s="191">
        <v>0</v>
      </c>
      <c r="I9" s="191" t="s">
        <v>2976</v>
      </c>
      <c r="J9" s="193">
        <v>24382.666666666701</v>
      </c>
      <c r="K9" s="193">
        <v>26522</v>
      </c>
      <c r="L9" s="193">
        <v>28064</v>
      </c>
      <c r="M9" s="193">
        <v>20162</v>
      </c>
      <c r="R9" s="193">
        <v>20812.666666666701</v>
      </c>
      <c r="S9" s="193">
        <v>27008.666666666701</v>
      </c>
      <c r="T9" s="193">
        <v>24020</v>
      </c>
      <c r="U9" s="193">
        <v>19584</v>
      </c>
      <c r="V9" s="193">
        <f t="shared" si="0"/>
        <v>24782.666666666675</v>
      </c>
      <c r="W9" s="193">
        <f t="shared" si="1"/>
        <v>0</v>
      </c>
      <c r="X9" s="193">
        <f t="shared" si="2"/>
        <v>22856.33333333335</v>
      </c>
    </row>
    <row r="10" spans="1:24" x14ac:dyDescent="0.25">
      <c r="A10" s="191" t="s">
        <v>2977</v>
      </c>
      <c r="B10" s="192">
        <v>8.1999999999999993</v>
      </c>
      <c r="C10" s="192">
        <v>63713.550300000003</v>
      </c>
      <c r="D10" s="192">
        <v>12503.34</v>
      </c>
      <c r="E10" s="191" t="s">
        <v>1659</v>
      </c>
      <c r="F10" s="191">
        <v>29</v>
      </c>
      <c r="G10" s="192">
        <v>61.11</v>
      </c>
      <c r="H10" s="191">
        <v>0</v>
      </c>
      <c r="I10" s="191" t="s">
        <v>2978</v>
      </c>
      <c r="J10" s="193">
        <v>154136</v>
      </c>
      <c r="K10" s="193">
        <v>136265.33333333331</v>
      </c>
      <c r="L10" s="193">
        <v>130411</v>
      </c>
      <c r="M10" s="193">
        <v>131019.3333333333</v>
      </c>
      <c r="R10" s="193">
        <v>136216</v>
      </c>
      <c r="S10" s="193">
        <v>145279</v>
      </c>
      <c r="T10" s="193">
        <v>135435.33333333331</v>
      </c>
      <c r="U10" s="193">
        <v>142967</v>
      </c>
      <c r="V10" s="193">
        <f t="shared" si="0"/>
        <v>137957.91666666666</v>
      </c>
      <c r="W10" s="193">
        <f t="shared" si="1"/>
        <v>0</v>
      </c>
      <c r="X10" s="193">
        <f t="shared" si="2"/>
        <v>139974.33333333331</v>
      </c>
    </row>
    <row r="11" spans="1:24" x14ac:dyDescent="0.25">
      <c r="A11" s="191" t="s">
        <v>2979</v>
      </c>
      <c r="B11" s="192">
        <v>5.97</v>
      </c>
      <c r="C11" s="192">
        <v>266853.91649999999</v>
      </c>
      <c r="D11" s="192">
        <v>4466.0069999999996</v>
      </c>
      <c r="E11" s="191" t="s">
        <v>1666</v>
      </c>
      <c r="F11" s="191">
        <v>117</v>
      </c>
      <c r="G11" s="192">
        <v>63.92</v>
      </c>
      <c r="H11" s="191">
        <v>0</v>
      </c>
      <c r="I11" s="191" t="s">
        <v>2980</v>
      </c>
      <c r="J11" s="193">
        <v>31769.666666666701</v>
      </c>
      <c r="K11" s="193">
        <v>34953.109787333298</v>
      </c>
      <c r="L11" s="193">
        <v>37556.893230333299</v>
      </c>
      <c r="M11" s="193">
        <v>36046.333333333299</v>
      </c>
      <c r="N11" s="193">
        <v>32866.666666666701</v>
      </c>
      <c r="O11" s="193">
        <v>33697.333333333299</v>
      </c>
      <c r="P11" s="193">
        <v>33018.333333333299</v>
      </c>
      <c r="Q11" s="193">
        <v>37161.666666666701</v>
      </c>
      <c r="R11" s="193">
        <v>35862</v>
      </c>
      <c r="S11" s="193">
        <v>35233.666666666701</v>
      </c>
      <c r="T11" s="193">
        <v>35766</v>
      </c>
      <c r="U11" s="193">
        <v>36246</v>
      </c>
      <c r="V11" s="193">
        <f t="shared" si="0"/>
        <v>35081.500754416651</v>
      </c>
      <c r="W11" s="193">
        <f t="shared" si="1"/>
        <v>34186</v>
      </c>
      <c r="X11" s="193">
        <f t="shared" si="2"/>
        <v>35776.916666666672</v>
      </c>
    </row>
    <row r="12" spans="1:24" x14ac:dyDescent="0.25">
      <c r="A12" s="191" t="s">
        <v>2981</v>
      </c>
      <c r="B12" s="192">
        <v>5.89</v>
      </c>
      <c r="C12" s="192">
        <v>278145.73349999997</v>
      </c>
      <c r="D12" s="192">
        <v>872.10749999999996</v>
      </c>
      <c r="E12" s="191" t="s">
        <v>1671</v>
      </c>
      <c r="F12" s="191">
        <v>16</v>
      </c>
      <c r="G12" s="192">
        <v>8.2899999999999991</v>
      </c>
      <c r="H12" s="191">
        <v>0</v>
      </c>
      <c r="I12" s="191" t="s">
        <v>2982</v>
      </c>
      <c r="J12" s="193">
        <v>2557.2123693333001</v>
      </c>
      <c r="K12" s="193">
        <v>2996.7848336666998</v>
      </c>
      <c r="L12" s="193">
        <v>3489.1130176667002</v>
      </c>
      <c r="M12" s="193">
        <v>2702.7647700000002</v>
      </c>
      <c r="N12" s="193"/>
      <c r="O12" s="193"/>
      <c r="P12" s="193"/>
      <c r="Q12" s="193"/>
      <c r="R12" s="193"/>
      <c r="S12" s="193"/>
      <c r="T12" s="193"/>
      <c r="U12" s="193"/>
      <c r="V12" s="193">
        <f t="shared" si="0"/>
        <v>2936.468747666675</v>
      </c>
      <c r="W12" s="193">
        <f t="shared" si="1"/>
        <v>0</v>
      </c>
      <c r="X12" s="193">
        <f t="shared" si="2"/>
        <v>0</v>
      </c>
    </row>
    <row r="13" spans="1:24" x14ac:dyDescent="0.25">
      <c r="A13" s="191" t="s">
        <v>2983</v>
      </c>
      <c r="B13" s="192">
        <v>5.91</v>
      </c>
      <c r="C13" s="192">
        <v>68567.7929</v>
      </c>
      <c r="D13" s="192">
        <v>7744.0810000000001</v>
      </c>
      <c r="E13" s="191" t="s">
        <v>2808</v>
      </c>
      <c r="F13" s="191">
        <v>20</v>
      </c>
      <c r="G13" s="192">
        <v>44.95</v>
      </c>
      <c r="H13" s="191">
        <v>0</v>
      </c>
      <c r="I13" s="191" t="s">
        <v>2984</v>
      </c>
      <c r="J13" s="193">
        <v>75294.333333333299</v>
      </c>
      <c r="K13" s="193">
        <v>69294.666666666701</v>
      </c>
      <c r="L13" s="193">
        <v>73379.666666666701</v>
      </c>
      <c r="M13" s="193">
        <v>66592.333333333299</v>
      </c>
      <c r="R13" s="193">
        <v>68136.666666666701</v>
      </c>
      <c r="S13" s="193">
        <v>63028.666666666701</v>
      </c>
      <c r="T13" s="193">
        <v>67248.333333333299</v>
      </c>
      <c r="U13" s="193">
        <v>65349.333333333299</v>
      </c>
      <c r="V13" s="193">
        <f t="shared" si="0"/>
        <v>71140.25</v>
      </c>
      <c r="W13" s="193">
        <f t="shared" si="1"/>
        <v>0</v>
      </c>
      <c r="X13" s="193">
        <f t="shared" si="2"/>
        <v>65940.75</v>
      </c>
    </row>
    <row r="14" spans="1:24" x14ac:dyDescent="0.25">
      <c r="A14" s="191" t="s">
        <v>2985</v>
      </c>
      <c r="B14" s="192">
        <v>7.84</v>
      </c>
      <c r="C14" s="192">
        <v>86204.971900000004</v>
      </c>
      <c r="D14" s="192">
        <v>784.35739999999998</v>
      </c>
      <c r="E14" s="191" t="s">
        <v>2151</v>
      </c>
      <c r="F14" s="191">
        <v>19</v>
      </c>
      <c r="G14" s="192">
        <v>32.56</v>
      </c>
      <c r="H14" s="191">
        <v>0</v>
      </c>
      <c r="I14" s="191" t="s">
        <v>2986</v>
      </c>
      <c r="J14" s="193">
        <v>6107.3333333333003</v>
      </c>
      <c r="K14" s="193">
        <v>5467</v>
      </c>
      <c r="L14" s="193">
        <v>5401</v>
      </c>
      <c r="M14" s="193">
        <v>5453.3333333333003</v>
      </c>
      <c r="N14" s="193">
        <v>5580.3333333333003</v>
      </c>
      <c r="O14" s="193">
        <v>4424.6666666666997</v>
      </c>
      <c r="P14" s="193">
        <v>4882.3333333333003</v>
      </c>
      <c r="Q14" s="193">
        <v>4803.6666666666997</v>
      </c>
      <c r="R14" s="193">
        <v>6501.6666666666997</v>
      </c>
      <c r="S14" s="193">
        <v>5903.3333333333003</v>
      </c>
      <c r="T14" s="193">
        <v>6368.6666666666997</v>
      </c>
      <c r="U14" s="193">
        <v>6206</v>
      </c>
      <c r="V14" s="193">
        <f t="shared" si="0"/>
        <v>5607.1666666666497</v>
      </c>
      <c r="W14" s="193">
        <f t="shared" si="1"/>
        <v>4922.75</v>
      </c>
      <c r="X14" s="193">
        <f t="shared" si="2"/>
        <v>6244.9166666666752</v>
      </c>
    </row>
    <row r="15" spans="1:24" x14ac:dyDescent="0.25">
      <c r="A15" s="191" t="s">
        <v>2987</v>
      </c>
      <c r="B15" s="192">
        <v>7.02</v>
      </c>
      <c r="C15" s="192">
        <v>49885.219100000002</v>
      </c>
      <c r="D15" s="192">
        <v>743.32339999999999</v>
      </c>
      <c r="E15" s="191" t="s">
        <v>2803</v>
      </c>
      <c r="F15" s="191">
        <v>9</v>
      </c>
      <c r="G15" s="192">
        <v>24.06</v>
      </c>
      <c r="H15" s="191">
        <v>0</v>
      </c>
      <c r="I15" s="191" t="s">
        <v>2988</v>
      </c>
      <c r="J15" s="193">
        <v>3542.880404</v>
      </c>
      <c r="K15" s="193">
        <v>3934.6041949999999</v>
      </c>
      <c r="L15" s="193">
        <v>6231.0402986667004</v>
      </c>
      <c r="M15" s="193">
        <v>4827.2617176667</v>
      </c>
      <c r="N15" s="193">
        <v>3461</v>
      </c>
      <c r="O15" s="193">
        <v>4406</v>
      </c>
      <c r="P15" s="193">
        <v>4945</v>
      </c>
      <c r="Q15" s="193">
        <v>4329</v>
      </c>
      <c r="R15" s="193">
        <v>4316.3015563333001</v>
      </c>
      <c r="S15" s="193">
        <v>3547.1686679999998</v>
      </c>
      <c r="T15" s="193">
        <v>3962.1093460000002</v>
      </c>
      <c r="U15" s="193">
        <v>3790.6387513333002</v>
      </c>
      <c r="V15" s="193">
        <f t="shared" si="0"/>
        <v>4633.94665383335</v>
      </c>
      <c r="W15" s="193">
        <f t="shared" si="1"/>
        <v>4285.25</v>
      </c>
      <c r="X15" s="193">
        <f t="shared" si="2"/>
        <v>3904.0545804166495</v>
      </c>
    </row>
    <row r="16" spans="1:24" x14ac:dyDescent="0.25">
      <c r="A16" s="191" t="s">
        <v>2989</v>
      </c>
      <c r="B16" s="192">
        <v>6.61</v>
      </c>
      <c r="C16" s="192">
        <v>47168.157099999997</v>
      </c>
      <c r="D16" s="192">
        <v>418.93619999999999</v>
      </c>
      <c r="E16" s="191" t="s">
        <v>2990</v>
      </c>
      <c r="F16" s="191">
        <v>5</v>
      </c>
      <c r="G16" s="192">
        <v>11.69</v>
      </c>
      <c r="H16" s="191">
        <v>0</v>
      </c>
      <c r="I16" s="191" t="s">
        <v>2991</v>
      </c>
      <c r="J16" s="193">
        <v>3317.7862626667002</v>
      </c>
      <c r="K16" s="193">
        <v>2666.7291383332999</v>
      </c>
      <c r="L16" s="193">
        <v>3284.9597013333</v>
      </c>
      <c r="M16" s="193">
        <v>3113.6074235000001</v>
      </c>
      <c r="R16" s="193">
        <v>1346.3651103333</v>
      </c>
      <c r="S16" s="193">
        <v>1233.3245035</v>
      </c>
      <c r="T16" s="193">
        <v>1485.9049600000001</v>
      </c>
      <c r="U16" s="193">
        <v>1489.6193785</v>
      </c>
      <c r="V16" s="193">
        <f t="shared" si="0"/>
        <v>3095.7706314583252</v>
      </c>
      <c r="W16" s="193">
        <f t="shared" si="1"/>
        <v>0</v>
      </c>
      <c r="X16" s="193">
        <f t="shared" si="2"/>
        <v>1388.8034880833252</v>
      </c>
    </row>
    <row r="17" spans="1:24" x14ac:dyDescent="0.25">
      <c r="A17" s="191" t="s">
        <v>2992</v>
      </c>
      <c r="B17" s="192">
        <v>7.03</v>
      </c>
      <c r="C17" s="192">
        <v>79043.858900000007</v>
      </c>
      <c r="D17" s="192">
        <v>803.4896</v>
      </c>
      <c r="E17" s="191" t="s">
        <v>2993</v>
      </c>
      <c r="F17" s="191">
        <v>20</v>
      </c>
      <c r="G17" s="192">
        <v>33.43</v>
      </c>
      <c r="H17" s="191">
        <v>0</v>
      </c>
      <c r="I17" s="191" t="s">
        <v>2994</v>
      </c>
      <c r="J17" s="193">
        <v>4468</v>
      </c>
      <c r="K17" s="193">
        <v>4962.6666666666997</v>
      </c>
      <c r="L17" s="193">
        <v>4299.6666666666997</v>
      </c>
      <c r="M17" s="193">
        <v>4503</v>
      </c>
      <c r="N17" s="193">
        <v>1417.3333333333001</v>
      </c>
      <c r="R17" s="193">
        <v>4584.3333333333003</v>
      </c>
      <c r="S17" s="193">
        <v>5193</v>
      </c>
      <c r="T17" s="193">
        <v>4100.6666666666997</v>
      </c>
      <c r="U17" s="193">
        <v>4282</v>
      </c>
      <c r="V17" s="193">
        <f t="shared" si="0"/>
        <v>4558.3333333333503</v>
      </c>
      <c r="W17" s="193">
        <f t="shared" si="1"/>
        <v>1417.3333333333001</v>
      </c>
      <c r="X17" s="193">
        <f t="shared" si="2"/>
        <v>4540</v>
      </c>
    </row>
    <row r="18" spans="1:24" x14ac:dyDescent="0.25">
      <c r="A18" s="191" t="s">
        <v>2995</v>
      </c>
      <c r="B18" s="192">
        <v>5.15</v>
      </c>
      <c r="C18" s="192">
        <v>42079.017</v>
      </c>
      <c r="D18" s="192">
        <v>3552.982</v>
      </c>
      <c r="E18" s="191" t="s">
        <v>1647</v>
      </c>
      <c r="F18" s="191">
        <v>17</v>
      </c>
      <c r="G18" s="192">
        <v>61.33</v>
      </c>
      <c r="H18" s="191">
        <v>0</v>
      </c>
      <c r="I18" s="191" t="s">
        <v>2996</v>
      </c>
      <c r="J18" s="193">
        <v>23357</v>
      </c>
      <c r="K18" s="193">
        <v>22927.333333333299</v>
      </c>
      <c r="L18" s="193">
        <v>23135.666666666701</v>
      </c>
      <c r="M18" s="193">
        <v>22882.333333333299</v>
      </c>
      <c r="N18" s="193">
        <v>13494.333333333299</v>
      </c>
      <c r="O18" s="193">
        <v>10670.333333333299</v>
      </c>
      <c r="P18" s="193">
        <v>11689</v>
      </c>
      <c r="Q18" s="193">
        <v>13647.666666666701</v>
      </c>
      <c r="R18" s="193">
        <v>22513.666666666701</v>
      </c>
      <c r="S18" s="193">
        <v>21320</v>
      </c>
      <c r="T18" s="193">
        <v>23285</v>
      </c>
      <c r="U18" s="193">
        <v>20948.666666666701</v>
      </c>
      <c r="V18" s="193">
        <f t="shared" si="0"/>
        <v>23075.583333333325</v>
      </c>
      <c r="W18" s="193">
        <f t="shared" si="1"/>
        <v>12375.333333333325</v>
      </c>
      <c r="X18" s="193">
        <f t="shared" si="2"/>
        <v>22016.83333333335</v>
      </c>
    </row>
    <row r="19" spans="1:24" x14ac:dyDescent="0.25">
      <c r="A19" s="191" t="s">
        <v>2997</v>
      </c>
      <c r="B19" s="192">
        <v>10.19</v>
      </c>
      <c r="C19" s="192">
        <v>33132.440300000002</v>
      </c>
      <c r="D19" s="192">
        <v>6386.5249999999996</v>
      </c>
      <c r="E19" s="191" t="s">
        <v>2998</v>
      </c>
      <c r="F19" s="191">
        <v>16</v>
      </c>
      <c r="G19" s="192">
        <v>58.72</v>
      </c>
      <c r="H19" s="191">
        <v>0</v>
      </c>
      <c r="I19" s="191" t="s">
        <v>2999</v>
      </c>
      <c r="J19" s="193">
        <v>35935.156277333299</v>
      </c>
      <c r="K19" s="193">
        <v>32761.356624</v>
      </c>
      <c r="L19" s="193">
        <v>30182.886555000001</v>
      </c>
      <c r="M19" s="193">
        <v>29486.274090999999</v>
      </c>
      <c r="N19" s="193">
        <v>18340.248928000001</v>
      </c>
      <c r="O19" s="193">
        <v>12536.697810666699</v>
      </c>
      <c r="P19" s="193">
        <v>11995.4424356667</v>
      </c>
      <c r="Q19" s="193">
        <v>17351.717858333301</v>
      </c>
      <c r="R19" s="193">
        <v>32684.696262000001</v>
      </c>
      <c r="S19" s="193">
        <v>34523.535171000003</v>
      </c>
      <c r="T19" s="193">
        <v>30529.119337333301</v>
      </c>
      <c r="U19" s="193">
        <v>30166.496888000001</v>
      </c>
      <c r="V19" s="193">
        <f t="shared" si="0"/>
        <v>32091.418386833328</v>
      </c>
      <c r="W19" s="193">
        <f t="shared" si="1"/>
        <v>15056.026758166676</v>
      </c>
      <c r="X19" s="193">
        <f t="shared" si="2"/>
        <v>31975.961914583328</v>
      </c>
    </row>
    <row r="20" spans="1:24" x14ac:dyDescent="0.25">
      <c r="A20" s="191" t="s">
        <v>3000</v>
      </c>
      <c r="B20" s="192">
        <v>10.210000000000001</v>
      </c>
      <c r="C20" s="192">
        <v>33159.460299999999</v>
      </c>
      <c r="D20" s="192">
        <v>3295.5610000000001</v>
      </c>
      <c r="E20" s="191" t="s">
        <v>3001</v>
      </c>
      <c r="F20" s="191">
        <v>13</v>
      </c>
      <c r="G20" s="192">
        <v>50</v>
      </c>
      <c r="H20" s="191">
        <v>0</v>
      </c>
      <c r="I20" s="191" t="s">
        <v>3002</v>
      </c>
      <c r="J20" s="193">
        <v>13959.177056</v>
      </c>
      <c r="K20" s="193">
        <v>13288.976709333299</v>
      </c>
      <c r="L20" s="193">
        <v>12537.7801116667</v>
      </c>
      <c r="M20" s="193">
        <v>12422.725909000001</v>
      </c>
      <c r="N20" s="193">
        <v>9985.0844053333003</v>
      </c>
      <c r="O20" s="193">
        <v>6694.9688560000004</v>
      </c>
      <c r="P20" s="193">
        <v>6445.2242310000001</v>
      </c>
      <c r="Q20" s="193">
        <v>8744.8449646666995</v>
      </c>
      <c r="R20" s="193">
        <v>13497.8711596667</v>
      </c>
      <c r="S20" s="193">
        <v>13693.7981623333</v>
      </c>
      <c r="T20" s="193">
        <v>12365.213996</v>
      </c>
      <c r="U20" s="193">
        <v>11536.6210356667</v>
      </c>
      <c r="V20" s="193">
        <f t="shared" si="0"/>
        <v>13052.164946500001</v>
      </c>
      <c r="W20" s="193">
        <f t="shared" si="1"/>
        <v>7967.5306142500003</v>
      </c>
      <c r="X20" s="193">
        <f t="shared" si="2"/>
        <v>12773.376088416675</v>
      </c>
    </row>
    <row r="21" spans="1:24" x14ac:dyDescent="0.25">
      <c r="A21" s="191" t="s">
        <v>3003</v>
      </c>
      <c r="B21" s="192">
        <v>10.06</v>
      </c>
      <c r="C21" s="192">
        <v>35543.106500000002</v>
      </c>
      <c r="D21" s="192">
        <v>1518.558</v>
      </c>
      <c r="E21" s="191" t="s">
        <v>3004</v>
      </c>
      <c r="F21" s="191">
        <v>4</v>
      </c>
      <c r="G21" s="192">
        <v>15.63</v>
      </c>
      <c r="H21" s="191">
        <v>0</v>
      </c>
      <c r="I21" s="191" t="s">
        <v>3005</v>
      </c>
      <c r="J21" s="193">
        <v>19042.1356606667</v>
      </c>
      <c r="K21" s="193">
        <v>22789.581518999999</v>
      </c>
      <c r="L21" s="193">
        <v>22115.768468666702</v>
      </c>
      <c r="M21" s="193">
        <v>23454.899121999999</v>
      </c>
      <c r="N21" s="193">
        <v>19797.929275333299</v>
      </c>
      <c r="O21" s="193">
        <v>18428.237673</v>
      </c>
      <c r="P21" s="193">
        <v>20318.185010000001</v>
      </c>
      <c r="Q21" s="193">
        <v>20373.440557666701</v>
      </c>
      <c r="R21" s="193">
        <v>23660.7669763333</v>
      </c>
      <c r="S21" s="193">
        <v>25098.1601393333</v>
      </c>
      <c r="T21" s="193">
        <v>22200.651680999999</v>
      </c>
      <c r="U21" s="193">
        <v>24166.123775333301</v>
      </c>
      <c r="V21" s="193">
        <f t="shared" si="0"/>
        <v>21850.596192583351</v>
      </c>
      <c r="W21" s="193">
        <f t="shared" si="1"/>
        <v>19729.448129</v>
      </c>
      <c r="X21" s="193">
        <f t="shared" si="2"/>
        <v>23781.425642999973</v>
      </c>
    </row>
    <row r="22" spans="1:24" x14ac:dyDescent="0.25">
      <c r="A22" s="191" t="s">
        <v>3006</v>
      </c>
      <c r="B22" s="192">
        <v>5.7</v>
      </c>
      <c r="C22" s="192">
        <v>70745.571400000001</v>
      </c>
      <c r="D22" s="192">
        <v>679.59649999999999</v>
      </c>
      <c r="E22" s="191" t="s">
        <v>2778</v>
      </c>
      <c r="F22" s="191">
        <v>16</v>
      </c>
      <c r="G22" s="192">
        <v>28.78</v>
      </c>
      <c r="H22" s="191">
        <v>0</v>
      </c>
      <c r="I22" s="191" t="s">
        <v>3007</v>
      </c>
      <c r="J22" s="193">
        <v>5190.6666666666997</v>
      </c>
      <c r="K22" s="193">
        <v>5515</v>
      </c>
      <c r="L22" s="193">
        <v>6312.6666666666997</v>
      </c>
      <c r="M22" s="193">
        <v>6110.3333333333003</v>
      </c>
      <c r="N22" s="193">
        <v>1299.3333333333001</v>
      </c>
      <c r="Q22" s="193">
        <v>1331</v>
      </c>
      <c r="R22" s="193">
        <v>4934.3333333333003</v>
      </c>
      <c r="S22" s="193">
        <v>4887.6666666666997</v>
      </c>
      <c r="T22" s="193">
        <v>5905</v>
      </c>
      <c r="U22" s="193">
        <v>6243</v>
      </c>
      <c r="V22" s="193">
        <f t="shared" si="0"/>
        <v>5782.1666666666752</v>
      </c>
      <c r="W22" s="193">
        <f t="shared" si="1"/>
        <v>1315.1666666666501</v>
      </c>
      <c r="X22" s="193">
        <f t="shared" si="2"/>
        <v>5492.5</v>
      </c>
    </row>
    <row r="23" spans="1:24" x14ac:dyDescent="0.25">
      <c r="A23" s="191" t="s">
        <v>3008</v>
      </c>
      <c r="B23" s="192">
        <v>8.07</v>
      </c>
      <c r="C23" s="192">
        <v>39812.191899999998</v>
      </c>
      <c r="D23" s="192">
        <v>795.80690000000004</v>
      </c>
      <c r="E23" s="191" t="s">
        <v>2074</v>
      </c>
      <c r="F23" s="191">
        <v>5</v>
      </c>
      <c r="G23" s="192">
        <v>25</v>
      </c>
      <c r="H23" s="191">
        <v>0</v>
      </c>
      <c r="I23" s="191" t="s">
        <v>3009</v>
      </c>
      <c r="J23" s="193">
        <v>2651</v>
      </c>
      <c r="K23" s="193">
        <v>2899</v>
      </c>
      <c r="L23" s="193">
        <v>2278.3333333332998</v>
      </c>
      <c r="M23" s="193">
        <v>2792.6666666667002</v>
      </c>
      <c r="N23" s="193">
        <v>5182.6666666666997</v>
      </c>
      <c r="O23" s="193">
        <v>4130</v>
      </c>
      <c r="P23" s="193">
        <v>4021</v>
      </c>
      <c r="Q23" s="193">
        <v>4459.3333333333003</v>
      </c>
      <c r="R23" s="193">
        <v>3031.6666666667002</v>
      </c>
      <c r="S23" s="193">
        <v>3440.6666666667002</v>
      </c>
      <c r="T23" s="193">
        <v>3225</v>
      </c>
      <c r="U23" s="193">
        <v>3014</v>
      </c>
      <c r="V23" s="193">
        <f t="shared" si="0"/>
        <v>2655.25</v>
      </c>
      <c r="W23" s="193">
        <f t="shared" si="1"/>
        <v>4448.25</v>
      </c>
      <c r="X23" s="193">
        <f t="shared" si="2"/>
        <v>3177.8333333333503</v>
      </c>
    </row>
    <row r="24" spans="1:24" x14ac:dyDescent="0.25">
      <c r="A24" s="191" t="s">
        <v>3010</v>
      </c>
      <c r="B24" s="192">
        <v>6.66</v>
      </c>
      <c r="C24" s="192">
        <v>108747.7594</v>
      </c>
      <c r="D24" s="192">
        <v>299.33280000000002</v>
      </c>
      <c r="E24" s="191" t="s">
        <v>3011</v>
      </c>
      <c r="F24" s="191">
        <v>13</v>
      </c>
      <c r="G24" s="192">
        <v>14.53</v>
      </c>
      <c r="H24" s="191">
        <v>0</v>
      </c>
      <c r="I24" s="191" t="s">
        <v>3012</v>
      </c>
      <c r="J24" s="193">
        <v>2399</v>
      </c>
      <c r="K24" s="193">
        <v>2647.6666666667002</v>
      </c>
      <c r="L24" s="193">
        <v>2278.3333333332998</v>
      </c>
      <c r="M24" s="193">
        <v>2487</v>
      </c>
      <c r="N24" s="193">
        <v>2669</v>
      </c>
      <c r="O24" s="193">
        <v>1612</v>
      </c>
      <c r="P24" s="193">
        <v>2171.3333333332998</v>
      </c>
      <c r="Q24" s="193">
        <v>2801.6666666667002</v>
      </c>
      <c r="R24" s="193">
        <v>2420.3333333332998</v>
      </c>
      <c r="S24" s="193">
        <v>2449</v>
      </c>
      <c r="T24" s="193">
        <v>2269.6666666667002</v>
      </c>
      <c r="U24" s="193">
        <v>2706.6666666667002</v>
      </c>
      <c r="V24" s="193">
        <f t="shared" si="0"/>
        <v>2453</v>
      </c>
      <c r="W24" s="193">
        <f t="shared" si="1"/>
        <v>2313.5</v>
      </c>
      <c r="X24" s="193">
        <f t="shared" si="2"/>
        <v>2461.4166666666752</v>
      </c>
    </row>
    <row r="25" spans="1:24" x14ac:dyDescent="0.25">
      <c r="A25" s="191" t="s">
        <v>3013</v>
      </c>
      <c r="B25" s="192">
        <v>6.53</v>
      </c>
      <c r="C25" s="192">
        <v>104929.0958</v>
      </c>
      <c r="D25" s="192">
        <v>230.27</v>
      </c>
      <c r="E25" s="191" t="s">
        <v>3014</v>
      </c>
      <c r="F25" s="191">
        <v>7</v>
      </c>
      <c r="G25" s="192">
        <v>8.5299999999999994</v>
      </c>
      <c r="H25" s="191">
        <v>0</v>
      </c>
      <c r="I25" s="191" t="s">
        <v>3015</v>
      </c>
      <c r="J25" s="193">
        <v>1312.2068389999999</v>
      </c>
      <c r="K25" s="193">
        <v>1513.6962023333001</v>
      </c>
      <c r="L25" s="193">
        <v>1223.7071936667001</v>
      </c>
      <c r="M25" s="193">
        <v>1378.2523876667001</v>
      </c>
      <c r="N25" s="193">
        <v>1398.6839736667</v>
      </c>
      <c r="O25" s="193">
        <v>668.27517866669996</v>
      </c>
      <c r="P25" s="193">
        <v>990.67623866669999</v>
      </c>
      <c r="Q25" s="193">
        <v>1209.5594349999999</v>
      </c>
      <c r="R25" s="193">
        <v>1295.1504013332999</v>
      </c>
      <c r="S25" s="193">
        <v>1179.0927686667001</v>
      </c>
      <c r="T25" s="193">
        <v>1337.487973</v>
      </c>
      <c r="U25" s="193">
        <v>1530.9524733333001</v>
      </c>
      <c r="V25" s="193">
        <f t="shared" si="0"/>
        <v>1356.965655666675</v>
      </c>
      <c r="W25" s="193">
        <f t="shared" si="1"/>
        <v>1066.798706500025</v>
      </c>
      <c r="X25" s="193">
        <f t="shared" si="2"/>
        <v>1335.670904083325</v>
      </c>
    </row>
    <row r="26" spans="1:24" x14ac:dyDescent="0.25">
      <c r="A26" s="191" t="s">
        <v>3016</v>
      </c>
      <c r="B26" s="192">
        <v>5.0599999999999996</v>
      </c>
      <c r="C26" s="192">
        <v>105495.2176</v>
      </c>
      <c r="D26" s="192">
        <v>371.8005</v>
      </c>
      <c r="E26" s="191" t="s">
        <v>3017</v>
      </c>
      <c r="F26" s="191">
        <v>13</v>
      </c>
      <c r="G26" s="192">
        <v>13.45</v>
      </c>
      <c r="H26" s="191">
        <v>0</v>
      </c>
      <c r="I26" s="191" t="s">
        <v>3018</v>
      </c>
      <c r="J26" s="193">
        <v>3268</v>
      </c>
      <c r="K26" s="193">
        <v>2923.6666666667002</v>
      </c>
      <c r="L26" s="193">
        <v>2860.3333333332998</v>
      </c>
      <c r="M26" s="193">
        <v>3258.3333333332998</v>
      </c>
      <c r="N26" s="193">
        <v>3395.6666666667002</v>
      </c>
      <c r="O26" s="193">
        <v>2388.3333333332998</v>
      </c>
      <c r="P26" s="193">
        <v>2593</v>
      </c>
      <c r="Q26" s="193">
        <v>3169.6666666667002</v>
      </c>
      <c r="R26" s="193">
        <v>3340.6666666667002</v>
      </c>
      <c r="S26" s="193">
        <v>2593</v>
      </c>
      <c r="T26" s="193">
        <v>2938.6666666667002</v>
      </c>
      <c r="U26" s="193">
        <v>2575</v>
      </c>
      <c r="V26" s="193">
        <f t="shared" si="0"/>
        <v>3077.5833333333248</v>
      </c>
      <c r="W26" s="193">
        <f t="shared" si="1"/>
        <v>2886.6666666666752</v>
      </c>
      <c r="X26" s="193">
        <f t="shared" si="2"/>
        <v>2861.8333333333503</v>
      </c>
    </row>
    <row r="27" spans="1:24" x14ac:dyDescent="0.25">
      <c r="A27" s="191" t="s">
        <v>3019</v>
      </c>
      <c r="B27" s="192">
        <v>10.07</v>
      </c>
      <c r="C27" s="192">
        <v>49996.943399999996</v>
      </c>
      <c r="D27" s="192">
        <v>252.72710000000001</v>
      </c>
      <c r="E27" s="191" t="s">
        <v>3020</v>
      </c>
      <c r="F27" s="191">
        <v>4</v>
      </c>
      <c r="G27" s="192">
        <v>7.59</v>
      </c>
      <c r="H27" s="191">
        <v>0</v>
      </c>
      <c r="I27" s="191" t="s">
        <v>3021</v>
      </c>
      <c r="J27" s="193">
        <v>2322.3333333332998</v>
      </c>
      <c r="K27" s="193">
        <v>2570.5</v>
      </c>
      <c r="L27" s="193">
        <v>1796</v>
      </c>
      <c r="M27" s="193">
        <v>1520.3333333333001</v>
      </c>
      <c r="N27" s="193">
        <v>2156.6666666667002</v>
      </c>
      <c r="O27" s="193">
        <v>1519.5</v>
      </c>
      <c r="P27" s="193">
        <v>1949</v>
      </c>
      <c r="Q27" s="193">
        <v>2564</v>
      </c>
      <c r="R27" s="193">
        <v>2452</v>
      </c>
      <c r="S27" s="193">
        <v>2001</v>
      </c>
      <c r="T27" s="193">
        <v>2169</v>
      </c>
      <c r="U27" s="193">
        <v>2002</v>
      </c>
      <c r="V27" s="193">
        <f t="shared" si="0"/>
        <v>2052.2916666666497</v>
      </c>
      <c r="W27" s="193">
        <f t="shared" si="1"/>
        <v>2047.2916666666752</v>
      </c>
      <c r="X27" s="193">
        <f t="shared" si="2"/>
        <v>2156</v>
      </c>
    </row>
    <row r="28" spans="1:24" x14ac:dyDescent="0.25">
      <c r="A28" s="191" t="s">
        <v>3022</v>
      </c>
      <c r="B28" s="192">
        <v>5.25</v>
      </c>
      <c r="C28" s="192">
        <v>82493.440300000002</v>
      </c>
      <c r="D28" s="192">
        <v>1983.1</v>
      </c>
      <c r="E28" s="191" t="s">
        <v>2766</v>
      </c>
      <c r="F28" s="191">
        <v>20</v>
      </c>
      <c r="G28" s="192">
        <v>32.1</v>
      </c>
      <c r="H28" s="191">
        <v>0</v>
      </c>
      <c r="I28" s="191" t="s">
        <v>3023</v>
      </c>
      <c r="J28" s="193">
        <v>10727.333333333299</v>
      </c>
      <c r="K28" s="193">
        <v>9398.6666666667006</v>
      </c>
      <c r="L28" s="193">
        <v>10498.666666666701</v>
      </c>
      <c r="M28" s="193">
        <v>9894</v>
      </c>
      <c r="R28" s="193">
        <v>10496.666666666701</v>
      </c>
      <c r="S28" s="193">
        <v>11139</v>
      </c>
      <c r="T28" s="193">
        <v>9250</v>
      </c>
      <c r="U28" s="193">
        <v>10417.666666666701</v>
      </c>
      <c r="V28" s="193">
        <f t="shared" si="0"/>
        <v>10129.666666666675</v>
      </c>
      <c r="W28" s="193">
        <f t="shared" si="1"/>
        <v>0</v>
      </c>
      <c r="X28" s="193">
        <f t="shared" si="2"/>
        <v>10325.83333333335</v>
      </c>
    </row>
    <row r="29" spans="1:24" x14ac:dyDescent="0.25">
      <c r="A29" s="191" t="s">
        <v>3024</v>
      </c>
      <c r="B29" s="192">
        <v>8.56</v>
      </c>
      <c r="C29" s="192">
        <v>45068.842299999997</v>
      </c>
      <c r="D29" s="192">
        <v>643.92930000000001</v>
      </c>
      <c r="E29" s="191" t="s">
        <v>2743</v>
      </c>
      <c r="F29" s="191">
        <v>7</v>
      </c>
      <c r="G29" s="192">
        <v>17.510000000000002</v>
      </c>
      <c r="H29" s="191">
        <v>0</v>
      </c>
      <c r="I29" s="191" t="s">
        <v>3025</v>
      </c>
      <c r="J29" s="193">
        <v>3829.6666666667002</v>
      </c>
      <c r="K29" s="193">
        <v>3188</v>
      </c>
      <c r="L29" s="193">
        <v>3622.3333333332998</v>
      </c>
      <c r="M29" s="193">
        <v>2922.3333333332998</v>
      </c>
      <c r="R29" s="193">
        <v>2868.3333333332998</v>
      </c>
      <c r="S29" s="193">
        <v>3205.3333333332998</v>
      </c>
      <c r="T29" s="193">
        <v>3333.6666666667002</v>
      </c>
      <c r="U29" s="193">
        <v>2656.6666666667002</v>
      </c>
      <c r="V29" s="193">
        <f t="shared" si="0"/>
        <v>3390.5833333333248</v>
      </c>
      <c r="W29" s="193">
        <f t="shared" si="1"/>
        <v>0</v>
      </c>
      <c r="X29" s="193">
        <f t="shared" si="2"/>
        <v>3016</v>
      </c>
    </row>
    <row r="30" spans="1:24" x14ac:dyDescent="0.25">
      <c r="A30" s="191" t="s">
        <v>3026</v>
      </c>
      <c r="B30" s="192">
        <v>5.93</v>
      </c>
      <c r="C30" s="192">
        <v>115468.1823</v>
      </c>
      <c r="D30" s="192">
        <v>767.17939999999999</v>
      </c>
      <c r="E30" s="191" t="s">
        <v>3027</v>
      </c>
      <c r="F30" s="191">
        <v>6</v>
      </c>
      <c r="G30" s="192">
        <v>5.12</v>
      </c>
      <c r="H30" s="191">
        <v>0</v>
      </c>
      <c r="I30" s="191" t="s">
        <v>3028</v>
      </c>
      <c r="J30" s="193"/>
      <c r="K30" s="193"/>
      <c r="L30" s="193"/>
      <c r="M30" s="193"/>
      <c r="N30" s="193">
        <v>1516.6093673333</v>
      </c>
      <c r="O30" s="193">
        <v>807.55244033329996</v>
      </c>
      <c r="P30" s="193">
        <v>867.54359066669997</v>
      </c>
      <c r="Q30" s="193">
        <v>1072.9874866667001</v>
      </c>
      <c r="R30" s="193"/>
      <c r="S30" s="193"/>
      <c r="T30" s="193"/>
      <c r="U30" s="193"/>
      <c r="V30" s="193">
        <f t="shared" si="0"/>
        <v>0</v>
      </c>
      <c r="W30" s="193">
        <f t="shared" si="1"/>
        <v>1066.1732212500001</v>
      </c>
      <c r="X30" s="193">
        <f t="shared" si="2"/>
        <v>0</v>
      </c>
    </row>
    <row r="31" spans="1:24" x14ac:dyDescent="0.25">
      <c r="A31" s="191" t="s">
        <v>3029</v>
      </c>
      <c r="B31" s="192">
        <v>5.14</v>
      </c>
      <c r="C31" s="192">
        <v>114293.99920000001</v>
      </c>
      <c r="D31" s="192">
        <v>2922.52</v>
      </c>
      <c r="E31" s="191" t="s">
        <v>3030</v>
      </c>
      <c r="F31" s="191">
        <v>33</v>
      </c>
      <c r="G31" s="192">
        <v>35.97</v>
      </c>
      <c r="H31" s="191">
        <v>0</v>
      </c>
      <c r="I31" s="191" t="s">
        <v>3031</v>
      </c>
      <c r="J31" s="193">
        <v>6132.4928123333002</v>
      </c>
      <c r="K31" s="193">
        <v>6281.6666666666997</v>
      </c>
      <c r="L31" s="193">
        <v>6797.3333333333003</v>
      </c>
      <c r="M31" s="193">
        <v>7421.3333333333003</v>
      </c>
      <c r="N31" s="193">
        <v>6546.6666666666997</v>
      </c>
      <c r="O31" s="193">
        <v>3861.5027843333</v>
      </c>
      <c r="P31" s="193">
        <v>4139.3333333333003</v>
      </c>
      <c r="Q31" s="193">
        <v>6146</v>
      </c>
      <c r="R31" s="193">
        <v>6335.3333333333003</v>
      </c>
      <c r="S31" s="193">
        <v>6150.3333333333003</v>
      </c>
      <c r="T31" s="193">
        <v>6415</v>
      </c>
      <c r="U31" s="193">
        <v>6846.3333333333003</v>
      </c>
      <c r="V31" s="193">
        <f t="shared" si="0"/>
        <v>6658.2065364166501</v>
      </c>
      <c r="W31" s="193">
        <f t="shared" si="1"/>
        <v>5173.3756960833252</v>
      </c>
      <c r="X31" s="193">
        <f t="shared" si="2"/>
        <v>6436.7499999999745</v>
      </c>
    </row>
    <row r="32" spans="1:24" x14ac:dyDescent="0.25">
      <c r="A32" s="191" t="s">
        <v>3032</v>
      </c>
      <c r="B32" s="192">
        <v>5.24</v>
      </c>
      <c r="C32" s="192">
        <v>113529.162</v>
      </c>
      <c r="D32" s="192">
        <v>3127.5239999999999</v>
      </c>
      <c r="E32" s="191" t="s">
        <v>3033</v>
      </c>
      <c r="F32" s="191">
        <v>38</v>
      </c>
      <c r="G32" s="192">
        <v>43.43</v>
      </c>
      <c r="H32" s="191">
        <v>0</v>
      </c>
      <c r="I32" s="191" t="s">
        <v>3034</v>
      </c>
      <c r="J32" s="193">
        <v>9830.0174213332994</v>
      </c>
      <c r="K32" s="193">
        <v>10526.333333333299</v>
      </c>
      <c r="L32" s="193">
        <v>8883.3131923333003</v>
      </c>
      <c r="M32" s="193">
        <v>9453</v>
      </c>
      <c r="N32" s="193">
        <v>12049.063599999999</v>
      </c>
      <c r="O32" s="193">
        <v>8649</v>
      </c>
      <c r="P32" s="193">
        <v>8987.3936429999994</v>
      </c>
      <c r="Q32" s="193">
        <v>11364.666666666701</v>
      </c>
      <c r="R32" s="193">
        <v>8923</v>
      </c>
      <c r="S32" s="193">
        <v>9169.1281500000005</v>
      </c>
      <c r="T32" s="193">
        <v>8777.124296</v>
      </c>
      <c r="U32" s="193">
        <v>9559.6666666667006</v>
      </c>
      <c r="V32" s="193">
        <f t="shared" si="0"/>
        <v>9673.1659867499748</v>
      </c>
      <c r="W32" s="193">
        <f t="shared" si="1"/>
        <v>10262.530977416674</v>
      </c>
      <c r="X32" s="193">
        <f t="shared" si="2"/>
        <v>9107.2297781666748</v>
      </c>
    </row>
    <row r="33" spans="1:24" x14ac:dyDescent="0.25">
      <c r="A33" s="191" t="s">
        <v>3035</v>
      </c>
      <c r="B33" s="192">
        <v>5.0999999999999996</v>
      </c>
      <c r="C33" s="192">
        <v>113117.421</v>
      </c>
      <c r="D33" s="192">
        <v>4996.0230000000001</v>
      </c>
      <c r="E33" s="191" t="s">
        <v>3036</v>
      </c>
      <c r="F33" s="191">
        <v>44</v>
      </c>
      <c r="G33" s="192">
        <v>50.94</v>
      </c>
      <c r="H33" s="191">
        <v>0</v>
      </c>
      <c r="I33" s="191" t="s">
        <v>3037</v>
      </c>
      <c r="J33" s="193">
        <v>29590.666666666701</v>
      </c>
      <c r="K33" s="193">
        <v>30244.333333333299</v>
      </c>
      <c r="L33" s="193">
        <v>25606.666666666701</v>
      </c>
      <c r="M33" s="193">
        <v>28005</v>
      </c>
      <c r="N33" s="193">
        <v>22879</v>
      </c>
      <c r="O33" s="193">
        <v>17061</v>
      </c>
      <c r="P33" s="193">
        <v>18553.666666666701</v>
      </c>
      <c r="Q33" s="193">
        <v>23155.333333333299</v>
      </c>
      <c r="R33" s="193">
        <v>27752.333333333299</v>
      </c>
      <c r="S33" s="193">
        <v>26862.87185</v>
      </c>
      <c r="T33" s="193">
        <v>26408.666666666701</v>
      </c>
      <c r="U33" s="193">
        <v>27835.333333333299</v>
      </c>
      <c r="V33" s="193">
        <f t="shared" si="0"/>
        <v>28361.666666666675</v>
      </c>
      <c r="W33" s="193">
        <f t="shared" si="1"/>
        <v>20412.25</v>
      </c>
      <c r="X33" s="193">
        <f t="shared" si="2"/>
        <v>27214.801295833324</v>
      </c>
    </row>
    <row r="34" spans="1:24" x14ac:dyDescent="0.25">
      <c r="A34" s="191" t="s">
        <v>3038</v>
      </c>
      <c r="B34" s="192">
        <v>5.38</v>
      </c>
      <c r="C34" s="192">
        <v>116084.6611</v>
      </c>
      <c r="D34" s="192">
        <v>1270.796</v>
      </c>
      <c r="E34" s="191" t="s">
        <v>3039</v>
      </c>
      <c r="F34" s="191">
        <v>11</v>
      </c>
      <c r="G34" s="192">
        <v>14.15</v>
      </c>
      <c r="H34" s="191">
        <v>0</v>
      </c>
      <c r="I34" s="191" t="s">
        <v>3040</v>
      </c>
      <c r="J34" s="193">
        <v>114664.0283533333</v>
      </c>
      <c r="K34" s="193">
        <v>88655.9014003333</v>
      </c>
      <c r="L34" s="193">
        <v>85526.143313666704</v>
      </c>
      <c r="M34" s="193">
        <v>85932.166404666699</v>
      </c>
      <c r="N34" s="193">
        <v>102391.0105273333</v>
      </c>
      <c r="O34" s="193">
        <v>90438.346581666701</v>
      </c>
      <c r="P34" s="193">
        <v>84322.803701666693</v>
      </c>
      <c r="Q34" s="193">
        <v>87848.0994996667</v>
      </c>
      <c r="R34" s="193">
        <v>99786.114450333305</v>
      </c>
      <c r="S34" s="193">
        <v>84711.042832000006</v>
      </c>
      <c r="T34" s="193">
        <v>82985.703717333294</v>
      </c>
      <c r="U34" s="193">
        <v>85946.979694666705</v>
      </c>
      <c r="V34" s="193">
        <f t="shared" si="0"/>
        <v>93694.559868000011</v>
      </c>
      <c r="W34" s="193">
        <f t="shared" si="1"/>
        <v>91250.065077583349</v>
      </c>
      <c r="X34" s="193">
        <f t="shared" si="2"/>
        <v>88357.460173583328</v>
      </c>
    </row>
    <row r="35" spans="1:24" x14ac:dyDescent="0.25">
      <c r="A35" s="191" t="s">
        <v>3041</v>
      </c>
      <c r="B35" s="192">
        <v>8.82</v>
      </c>
      <c r="C35" s="192">
        <v>35593.800799999997</v>
      </c>
      <c r="D35" s="192">
        <v>1476.953</v>
      </c>
      <c r="E35" s="191" t="s">
        <v>3042</v>
      </c>
      <c r="F35" s="191">
        <v>8</v>
      </c>
      <c r="G35" s="192">
        <v>32.89</v>
      </c>
      <c r="H35" s="191">
        <v>0</v>
      </c>
      <c r="I35" s="191" t="s">
        <v>3043</v>
      </c>
      <c r="J35" s="193">
        <v>12515.333333333299</v>
      </c>
      <c r="K35" s="193">
        <v>12425</v>
      </c>
      <c r="L35" s="193">
        <v>11583.666666666701</v>
      </c>
      <c r="M35" s="193">
        <v>11792.333333333299</v>
      </c>
      <c r="N35" s="193">
        <v>12932.666666666701</v>
      </c>
      <c r="O35" s="193">
        <v>8691.6666666667006</v>
      </c>
      <c r="P35" s="193">
        <v>8874.6666666667006</v>
      </c>
      <c r="Q35" s="193">
        <v>12751.666666666701</v>
      </c>
      <c r="R35" s="193">
        <v>13777.666666666701</v>
      </c>
      <c r="S35" s="193">
        <v>12470</v>
      </c>
      <c r="T35" s="193">
        <v>11727</v>
      </c>
      <c r="U35" s="193">
        <v>12665.333333333299</v>
      </c>
      <c r="V35" s="193">
        <f t="shared" ref="V35:V98" si="3">IFERROR(SUM(J35:M35)/COUNTIF(J35:M35,"&gt;0"),)</f>
        <v>12079.083333333325</v>
      </c>
      <c r="W35" s="193">
        <f t="shared" si="1"/>
        <v>10812.666666666701</v>
      </c>
      <c r="X35" s="193">
        <f t="shared" si="2"/>
        <v>12660</v>
      </c>
    </row>
    <row r="36" spans="1:24" x14ac:dyDescent="0.25">
      <c r="A36" s="191" t="s">
        <v>3044</v>
      </c>
      <c r="B36" s="192">
        <v>5.0599999999999996</v>
      </c>
      <c r="C36" s="192">
        <v>116512.08229999999</v>
      </c>
      <c r="D36" s="192">
        <v>2745.0920000000001</v>
      </c>
      <c r="E36" s="191" t="s">
        <v>3045</v>
      </c>
      <c r="F36" s="191">
        <v>41</v>
      </c>
      <c r="G36" s="192">
        <v>43.97</v>
      </c>
      <c r="H36" s="191">
        <v>0</v>
      </c>
      <c r="I36" s="191" t="s">
        <v>3046</v>
      </c>
      <c r="J36" s="193">
        <v>21703.666666666701</v>
      </c>
      <c r="K36" s="193">
        <v>22409.333333333299</v>
      </c>
      <c r="L36" s="193">
        <v>22250</v>
      </c>
      <c r="M36" s="193">
        <v>23278</v>
      </c>
      <c r="N36" s="193">
        <v>2820</v>
      </c>
      <c r="O36" s="193">
        <v>1924</v>
      </c>
      <c r="P36" s="193">
        <v>2403.6666666667002</v>
      </c>
      <c r="Q36" s="193">
        <v>2571.3333333332998</v>
      </c>
      <c r="R36" s="193">
        <v>26365</v>
      </c>
      <c r="S36" s="193">
        <v>25583.666666666701</v>
      </c>
      <c r="T36" s="193">
        <v>23166</v>
      </c>
      <c r="U36" s="193">
        <v>25843.666666666701</v>
      </c>
      <c r="V36" s="193">
        <f t="shared" si="3"/>
        <v>22410.25</v>
      </c>
      <c r="W36" s="193">
        <f t="shared" si="1"/>
        <v>2429.75</v>
      </c>
      <c r="X36" s="193">
        <f t="shared" si="2"/>
        <v>25239.58333333335</v>
      </c>
    </row>
    <row r="37" spans="1:24" x14ac:dyDescent="0.25">
      <c r="A37" s="191" t="s">
        <v>3047</v>
      </c>
      <c r="B37" s="192">
        <v>5.52</v>
      </c>
      <c r="C37" s="192">
        <v>115063.96400000001</v>
      </c>
      <c r="D37" s="192">
        <v>725.75829999999996</v>
      </c>
      <c r="E37" s="191" t="s">
        <v>3048</v>
      </c>
      <c r="F37" s="191">
        <v>9</v>
      </c>
      <c r="G37" s="192">
        <v>9.44</v>
      </c>
      <c r="H37" s="191">
        <v>0</v>
      </c>
      <c r="I37" s="191" t="s">
        <v>3049</v>
      </c>
      <c r="J37" s="193">
        <v>12303.4874843333</v>
      </c>
      <c r="K37" s="193">
        <v>15135.9913236667</v>
      </c>
      <c r="L37" s="193">
        <v>13002.950136666699</v>
      </c>
      <c r="M37" s="193">
        <v>13632.864862</v>
      </c>
      <c r="N37" s="193">
        <v>9139.2369936667001</v>
      </c>
      <c r="O37" s="193">
        <v>9060.9920309999998</v>
      </c>
      <c r="P37" s="193">
        <v>8645.7413753333003</v>
      </c>
      <c r="Q37" s="193">
        <v>8536.9368209999993</v>
      </c>
      <c r="R37" s="193">
        <v>12723.825059999999</v>
      </c>
      <c r="S37" s="193">
        <v>9961.1977819999993</v>
      </c>
      <c r="T37" s="193">
        <v>12613.598128666699</v>
      </c>
      <c r="U37" s="193">
        <v>10614.749398</v>
      </c>
      <c r="V37" s="193">
        <f t="shared" si="3"/>
        <v>13518.823451666674</v>
      </c>
      <c r="W37" s="193">
        <f t="shared" si="1"/>
        <v>8845.7268052500003</v>
      </c>
      <c r="X37" s="193">
        <f t="shared" si="2"/>
        <v>11478.342592166675</v>
      </c>
    </row>
    <row r="38" spans="1:24" x14ac:dyDescent="0.25">
      <c r="A38" s="191" t="s">
        <v>3050</v>
      </c>
      <c r="B38" s="192">
        <v>5.56</v>
      </c>
      <c r="C38" s="192">
        <v>135716.5238</v>
      </c>
      <c r="D38" s="192">
        <v>528.05820000000006</v>
      </c>
      <c r="E38" s="191" t="s">
        <v>3051</v>
      </c>
      <c r="F38" s="191">
        <v>18</v>
      </c>
      <c r="G38" s="192">
        <v>17.79</v>
      </c>
      <c r="H38" s="191">
        <v>0</v>
      </c>
      <c r="I38" s="191" t="s">
        <v>3052</v>
      </c>
      <c r="J38" s="193">
        <v>2845.2558476667</v>
      </c>
      <c r="K38" s="193">
        <v>3628.6129996667</v>
      </c>
      <c r="L38" s="193">
        <v>2917.681885</v>
      </c>
      <c r="M38" s="193">
        <v>3957.6813323332999</v>
      </c>
      <c r="N38" s="193">
        <v>2508.2682533333</v>
      </c>
      <c r="O38" s="193">
        <v>1736.53523</v>
      </c>
      <c r="P38" s="193">
        <v>2210.810559</v>
      </c>
      <c r="Q38" s="193">
        <v>2536.0107163333</v>
      </c>
      <c r="R38" s="193">
        <v>3686.0323360000002</v>
      </c>
      <c r="S38" s="193">
        <v>3777.9189310000002</v>
      </c>
      <c r="T38" s="193">
        <v>3576.6863699999999</v>
      </c>
      <c r="U38" s="193">
        <v>4144.4734369999996</v>
      </c>
      <c r="V38" s="193">
        <f t="shared" si="3"/>
        <v>3337.3080161666749</v>
      </c>
      <c r="W38" s="193">
        <f t="shared" si="1"/>
        <v>2247.9061896666499</v>
      </c>
      <c r="X38" s="193">
        <f t="shared" si="2"/>
        <v>3796.2777685000001</v>
      </c>
    </row>
    <row r="39" spans="1:24" x14ac:dyDescent="0.25">
      <c r="A39" s="191" t="s">
        <v>3053</v>
      </c>
      <c r="B39" s="192">
        <v>5.61</v>
      </c>
      <c r="C39" s="192">
        <v>133785.47750000001</v>
      </c>
      <c r="D39" s="192">
        <v>473.58530000000002</v>
      </c>
      <c r="E39" s="191" t="s">
        <v>3054</v>
      </c>
      <c r="F39" s="191">
        <v>17</v>
      </c>
      <c r="G39" s="192">
        <v>15.44</v>
      </c>
      <c r="H39" s="191">
        <v>0</v>
      </c>
      <c r="I39" s="191" t="s">
        <v>3055</v>
      </c>
      <c r="J39" s="193">
        <v>2294.9679096667001</v>
      </c>
      <c r="K39" s="193">
        <v>2993.4961636666999</v>
      </c>
      <c r="L39" s="193">
        <v>2429.0974966667</v>
      </c>
      <c r="M39" s="193">
        <v>3035.5933633333002</v>
      </c>
      <c r="N39" s="193">
        <v>1677.0650800000001</v>
      </c>
      <c r="O39" s="193">
        <v>1129.360876</v>
      </c>
      <c r="P39" s="193">
        <v>1441.1567203333</v>
      </c>
      <c r="Q39" s="193">
        <v>1734.322617</v>
      </c>
      <c r="R39" s="193">
        <v>3003.9676639999998</v>
      </c>
      <c r="S39" s="193">
        <v>3146.7477356667</v>
      </c>
      <c r="T39" s="193">
        <v>2880.9017690000001</v>
      </c>
      <c r="U39" s="193">
        <v>3208.1932296667001</v>
      </c>
      <c r="V39" s="193">
        <f t="shared" si="3"/>
        <v>2688.2887333333501</v>
      </c>
      <c r="W39" s="193">
        <f t="shared" si="1"/>
        <v>1495.4763233333249</v>
      </c>
      <c r="X39" s="193">
        <f t="shared" si="2"/>
        <v>3059.9525995833501</v>
      </c>
    </row>
    <row r="40" spans="1:24" x14ac:dyDescent="0.25">
      <c r="A40" s="191" t="s">
        <v>3056</v>
      </c>
      <c r="B40" s="192">
        <v>5.75</v>
      </c>
      <c r="C40" s="192">
        <v>134209.3958</v>
      </c>
      <c r="D40" s="192">
        <v>374.61829999999998</v>
      </c>
      <c r="E40" s="191" t="s">
        <v>3057</v>
      </c>
      <c r="F40" s="191">
        <v>12</v>
      </c>
      <c r="G40" s="192">
        <v>11.87</v>
      </c>
      <c r="H40" s="191">
        <v>0</v>
      </c>
      <c r="I40" s="191" t="s">
        <v>3058</v>
      </c>
      <c r="J40" s="193">
        <v>967.03580233330001</v>
      </c>
      <c r="K40" s="193">
        <v>1007.2442563333</v>
      </c>
      <c r="L40" s="193">
        <v>899.04649700000004</v>
      </c>
      <c r="M40" s="193">
        <v>1039.195956</v>
      </c>
      <c r="N40" s="193"/>
      <c r="O40" s="193"/>
      <c r="P40" s="193"/>
      <c r="Q40" s="193"/>
      <c r="R40" s="193"/>
      <c r="S40" s="193"/>
      <c r="T40" s="193"/>
      <c r="U40" s="193"/>
      <c r="V40" s="193">
        <f t="shared" si="3"/>
        <v>978.13062791665004</v>
      </c>
      <c r="W40" s="193">
        <f t="shared" si="1"/>
        <v>0</v>
      </c>
      <c r="X40" s="193">
        <f t="shared" si="2"/>
        <v>0</v>
      </c>
    </row>
    <row r="41" spans="1:24" x14ac:dyDescent="0.25">
      <c r="A41" s="191" t="s">
        <v>3059</v>
      </c>
      <c r="B41" s="192">
        <v>9.6300000000000008</v>
      </c>
      <c r="C41" s="192">
        <v>59866.752500000002</v>
      </c>
      <c r="D41" s="192">
        <v>1713.318</v>
      </c>
      <c r="E41" s="191" t="s">
        <v>2738</v>
      </c>
      <c r="F41" s="191">
        <v>22</v>
      </c>
      <c r="G41" s="192">
        <v>50.63</v>
      </c>
      <c r="H41" s="191">
        <v>0</v>
      </c>
      <c r="I41" s="191" t="s">
        <v>3060</v>
      </c>
      <c r="J41" s="193">
        <v>9406.6666666667006</v>
      </c>
      <c r="K41" s="193">
        <v>8990</v>
      </c>
      <c r="L41" s="193">
        <v>8006.3333333333003</v>
      </c>
      <c r="M41" s="193">
        <v>7982.6666666666997</v>
      </c>
      <c r="N41" s="193">
        <v>7480.3333333333003</v>
      </c>
      <c r="O41" s="193">
        <v>5534.6666666666997</v>
      </c>
      <c r="P41" s="193">
        <v>5254.3333333333003</v>
      </c>
      <c r="Q41" s="193">
        <v>7290.6666666666997</v>
      </c>
      <c r="R41" s="193">
        <v>8685.6666666667006</v>
      </c>
      <c r="S41" s="193">
        <v>8725</v>
      </c>
      <c r="T41" s="193">
        <v>7702.6666666666997</v>
      </c>
      <c r="U41" s="193">
        <v>8643</v>
      </c>
      <c r="V41" s="193">
        <f t="shared" si="3"/>
        <v>8596.4166666666752</v>
      </c>
      <c r="W41" s="193">
        <f t="shared" si="1"/>
        <v>6390</v>
      </c>
      <c r="X41" s="193">
        <f t="shared" si="2"/>
        <v>8439.0833333333503</v>
      </c>
    </row>
    <row r="42" spans="1:24" x14ac:dyDescent="0.25">
      <c r="A42" s="191" t="s">
        <v>3061</v>
      </c>
      <c r="B42" s="192">
        <v>5.03</v>
      </c>
      <c r="C42" s="192">
        <v>56300.593399999998</v>
      </c>
      <c r="D42" s="192">
        <v>645.19600000000003</v>
      </c>
      <c r="E42" s="191" t="s">
        <v>3062</v>
      </c>
      <c r="F42" s="191">
        <v>11</v>
      </c>
      <c r="G42" s="192">
        <v>34.03</v>
      </c>
      <c r="H42" s="191">
        <v>0</v>
      </c>
      <c r="I42" s="191" t="s">
        <v>3063</v>
      </c>
      <c r="J42" s="193">
        <v>4012.3333333332998</v>
      </c>
      <c r="K42" s="193">
        <v>3618</v>
      </c>
      <c r="L42" s="193">
        <v>3740.3333333332998</v>
      </c>
      <c r="M42" s="193">
        <v>3572</v>
      </c>
      <c r="N42" s="193">
        <v>3350.3333333332998</v>
      </c>
      <c r="O42" s="193">
        <v>2221</v>
      </c>
      <c r="P42" s="193">
        <v>2651.6666666667002</v>
      </c>
      <c r="Q42" s="193">
        <v>3217.6666666667002</v>
      </c>
      <c r="R42" s="193">
        <v>3883</v>
      </c>
      <c r="S42" s="193">
        <v>4772.6666666666997</v>
      </c>
      <c r="T42" s="193">
        <v>3465.6666666667002</v>
      </c>
      <c r="U42" s="193">
        <v>3391.3333333332998</v>
      </c>
      <c r="V42" s="193">
        <f t="shared" si="3"/>
        <v>3735.6666666666497</v>
      </c>
      <c r="W42" s="193">
        <f t="shared" si="1"/>
        <v>2860.1666666666752</v>
      </c>
      <c r="X42" s="193">
        <f t="shared" si="2"/>
        <v>3878.1666666666752</v>
      </c>
    </row>
    <row r="43" spans="1:24" x14ac:dyDescent="0.25">
      <c r="A43" s="191" t="s">
        <v>3064</v>
      </c>
      <c r="B43" s="192">
        <v>10.34</v>
      </c>
      <c r="C43" s="192">
        <v>16882.305899999999</v>
      </c>
      <c r="D43" s="192">
        <v>27686.81</v>
      </c>
      <c r="E43" s="191" t="s">
        <v>1707</v>
      </c>
      <c r="F43" s="191">
        <v>10</v>
      </c>
      <c r="G43" s="192">
        <v>67.760000000000005</v>
      </c>
      <c r="H43" s="191">
        <v>0</v>
      </c>
      <c r="I43" s="191" t="s">
        <v>3065</v>
      </c>
      <c r="J43" s="193">
        <v>485825.33333333331</v>
      </c>
      <c r="K43" s="193">
        <v>395919.66666666669</v>
      </c>
      <c r="L43" s="193">
        <v>492347.66666666669</v>
      </c>
      <c r="M43" s="193">
        <v>482555.33333333331</v>
      </c>
      <c r="N43" s="193">
        <v>507471.33333333331</v>
      </c>
      <c r="O43" s="193">
        <v>488289.66666666669</v>
      </c>
      <c r="P43" s="193">
        <v>356496.66666666669</v>
      </c>
      <c r="Q43" s="193">
        <v>480518.33333333331</v>
      </c>
      <c r="R43" s="193">
        <v>421406</v>
      </c>
      <c r="S43" s="193">
        <v>483574</v>
      </c>
      <c r="T43" s="193">
        <v>508523</v>
      </c>
      <c r="U43" s="193">
        <v>398673.33333333331</v>
      </c>
      <c r="V43" s="193">
        <f t="shared" si="3"/>
        <v>464162</v>
      </c>
      <c r="W43" s="193">
        <f t="shared" si="1"/>
        <v>458194</v>
      </c>
      <c r="X43" s="193">
        <f t="shared" si="2"/>
        <v>453044.08333333331</v>
      </c>
    </row>
    <row r="44" spans="1:24" x14ac:dyDescent="0.25">
      <c r="A44" s="191" t="s">
        <v>3066</v>
      </c>
      <c r="B44" s="192">
        <v>5.4</v>
      </c>
      <c r="C44" s="192">
        <v>58952.818099999997</v>
      </c>
      <c r="D44" s="192">
        <v>551.024</v>
      </c>
      <c r="E44" s="191" t="s">
        <v>2729</v>
      </c>
      <c r="F44" s="191">
        <v>6</v>
      </c>
      <c r="G44" s="192">
        <v>13.27</v>
      </c>
      <c r="H44" s="191">
        <v>0</v>
      </c>
      <c r="I44" s="191" t="s">
        <v>3067</v>
      </c>
      <c r="J44" s="193">
        <v>4120</v>
      </c>
      <c r="K44" s="193">
        <v>4356</v>
      </c>
      <c r="L44" s="193">
        <v>4138</v>
      </c>
      <c r="M44" s="193">
        <v>3976</v>
      </c>
      <c r="R44" s="193">
        <v>4120.6666666666997</v>
      </c>
      <c r="S44" s="193">
        <v>4393.3333333333003</v>
      </c>
      <c r="T44" s="193">
        <v>4009</v>
      </c>
      <c r="U44" s="193">
        <v>3558</v>
      </c>
      <c r="V44" s="193">
        <f t="shared" si="3"/>
        <v>4147.5</v>
      </c>
      <c r="W44" s="193">
        <f t="shared" si="1"/>
        <v>0</v>
      </c>
      <c r="X44" s="193">
        <f t="shared" si="2"/>
        <v>4020.25</v>
      </c>
    </row>
    <row r="45" spans="1:24" x14ac:dyDescent="0.25">
      <c r="A45" s="191" t="s">
        <v>3068</v>
      </c>
      <c r="B45" s="192">
        <v>5.46</v>
      </c>
      <c r="C45" s="192">
        <v>26498.91</v>
      </c>
      <c r="D45" s="192">
        <v>299.46010000000001</v>
      </c>
      <c r="E45" s="191" t="s">
        <v>3069</v>
      </c>
      <c r="F45" s="191">
        <v>3</v>
      </c>
      <c r="G45" s="192">
        <v>27.54</v>
      </c>
      <c r="H45" s="191">
        <v>0</v>
      </c>
      <c r="I45" s="191" t="s">
        <v>3070</v>
      </c>
      <c r="J45" s="193">
        <v>2321.5</v>
      </c>
      <c r="K45" s="193">
        <v>2796.3333333332998</v>
      </c>
      <c r="L45" s="193">
        <v>2117.5</v>
      </c>
      <c r="M45" s="193">
        <v>2934.5</v>
      </c>
      <c r="N45" s="193">
        <v>833</v>
      </c>
      <c r="Q45" s="193">
        <v>1436</v>
      </c>
      <c r="R45" s="193">
        <v>1293</v>
      </c>
      <c r="S45" s="193">
        <v>1530</v>
      </c>
      <c r="T45" s="193">
        <v>1748.3333333333001</v>
      </c>
      <c r="V45" s="193">
        <f t="shared" si="3"/>
        <v>2542.4583333333248</v>
      </c>
      <c r="W45" s="193">
        <f t="shared" si="1"/>
        <v>1134.5</v>
      </c>
      <c r="X45" s="193">
        <f t="shared" si="2"/>
        <v>1523.7777777777667</v>
      </c>
    </row>
    <row r="46" spans="1:24" x14ac:dyDescent="0.25">
      <c r="A46" s="191" t="s">
        <v>3071</v>
      </c>
      <c r="B46" s="192">
        <v>6.66</v>
      </c>
      <c r="C46" s="192">
        <v>51884.189299999998</v>
      </c>
      <c r="D46" s="192">
        <v>605.97270000000003</v>
      </c>
      <c r="E46" s="191" t="s">
        <v>3072</v>
      </c>
      <c r="F46" s="191">
        <v>6</v>
      </c>
      <c r="G46" s="192">
        <v>20.95</v>
      </c>
      <c r="H46" s="191">
        <v>0</v>
      </c>
      <c r="I46" s="191" t="s">
        <v>3073</v>
      </c>
      <c r="J46" s="193">
        <v>6048.3333333333003</v>
      </c>
      <c r="K46" s="193">
        <v>5107</v>
      </c>
      <c r="L46" s="193">
        <v>5676.6666666666997</v>
      </c>
      <c r="M46" s="193">
        <v>6417.6666666666997</v>
      </c>
      <c r="R46" s="193">
        <v>5814.3333333333003</v>
      </c>
      <c r="S46" s="193">
        <v>4428.6666666666997</v>
      </c>
      <c r="T46" s="193">
        <v>5034.6666666666997</v>
      </c>
      <c r="U46" s="193">
        <v>4879.6666666666997</v>
      </c>
      <c r="V46" s="193">
        <f t="shared" si="3"/>
        <v>5812.4166666666752</v>
      </c>
      <c r="W46" s="193">
        <f t="shared" si="1"/>
        <v>0</v>
      </c>
      <c r="X46" s="193">
        <f t="shared" si="2"/>
        <v>5039.3333333333503</v>
      </c>
    </row>
    <row r="47" spans="1:24" x14ac:dyDescent="0.25">
      <c r="A47" s="191" t="s">
        <v>3074</v>
      </c>
      <c r="B47" s="192">
        <v>6.92</v>
      </c>
      <c r="C47" s="192">
        <v>68975.642800000001</v>
      </c>
      <c r="D47" s="192">
        <v>1027.7049999999999</v>
      </c>
      <c r="E47" s="191" t="s">
        <v>2733</v>
      </c>
      <c r="F47" s="191">
        <v>12</v>
      </c>
      <c r="G47" s="192">
        <v>21.06</v>
      </c>
      <c r="H47" s="191">
        <v>0</v>
      </c>
      <c r="I47" s="191" t="s">
        <v>3075</v>
      </c>
      <c r="J47" s="193">
        <v>4103.6666666666997</v>
      </c>
      <c r="K47" s="193">
        <v>4111</v>
      </c>
      <c r="L47" s="193">
        <v>4023</v>
      </c>
      <c r="M47" s="193">
        <v>3692.6666666667002</v>
      </c>
      <c r="R47" s="193">
        <v>3523.6666666667002</v>
      </c>
      <c r="S47" s="193">
        <v>2923.3333333332998</v>
      </c>
      <c r="T47" s="193">
        <v>3572</v>
      </c>
      <c r="U47" s="193">
        <v>3390.6666666667002</v>
      </c>
      <c r="V47" s="193">
        <f t="shared" si="3"/>
        <v>3982.5833333333503</v>
      </c>
      <c r="W47" s="193">
        <f t="shared" si="1"/>
        <v>0</v>
      </c>
      <c r="X47" s="193">
        <f t="shared" si="2"/>
        <v>3352.4166666666752</v>
      </c>
    </row>
    <row r="48" spans="1:24" x14ac:dyDescent="0.25">
      <c r="A48" s="191" t="s">
        <v>3076</v>
      </c>
      <c r="B48" s="192">
        <v>9.51</v>
      </c>
      <c r="C48" s="192">
        <v>12268.063899999999</v>
      </c>
      <c r="D48" s="192">
        <v>630.41759999999999</v>
      </c>
      <c r="E48" s="191" t="s">
        <v>3077</v>
      </c>
      <c r="F48" s="191">
        <v>3</v>
      </c>
      <c r="G48" s="192">
        <v>34.26</v>
      </c>
      <c r="H48" s="191">
        <v>0</v>
      </c>
      <c r="I48" s="191" t="s">
        <v>3078</v>
      </c>
      <c r="J48" s="193">
        <v>3064</v>
      </c>
      <c r="K48" s="193">
        <v>3668.3333333332998</v>
      </c>
      <c r="L48" s="193">
        <v>3692</v>
      </c>
      <c r="M48" s="193">
        <v>3204</v>
      </c>
      <c r="N48" s="193">
        <v>1404</v>
      </c>
      <c r="Q48" s="193">
        <v>1271</v>
      </c>
      <c r="R48" s="193">
        <v>3530.3333333332998</v>
      </c>
      <c r="S48" s="193">
        <v>2828</v>
      </c>
      <c r="T48" s="193">
        <v>3347</v>
      </c>
      <c r="U48" s="193">
        <v>3540.3333333332998</v>
      </c>
      <c r="V48" s="193">
        <f t="shared" si="3"/>
        <v>3407.0833333333248</v>
      </c>
      <c r="W48" s="193">
        <f t="shared" si="1"/>
        <v>1337.5</v>
      </c>
      <c r="X48" s="193">
        <f t="shared" si="2"/>
        <v>3311.4166666666497</v>
      </c>
    </row>
    <row r="49" spans="1:24" x14ac:dyDescent="0.25">
      <c r="A49" s="191" t="s">
        <v>3079</v>
      </c>
      <c r="B49" s="192">
        <v>8.76</v>
      </c>
      <c r="C49" s="192">
        <v>52021.941299999999</v>
      </c>
      <c r="D49" s="192">
        <v>574.81899999999996</v>
      </c>
      <c r="E49" s="191" t="s">
        <v>2673</v>
      </c>
      <c r="F49" s="191">
        <v>9</v>
      </c>
      <c r="G49" s="192">
        <v>22.41</v>
      </c>
      <c r="H49" s="191">
        <v>0</v>
      </c>
      <c r="I49" s="191" t="s">
        <v>3080</v>
      </c>
      <c r="J49" s="193">
        <v>6287.6666666666997</v>
      </c>
      <c r="K49" s="193">
        <v>6443.6666666666997</v>
      </c>
      <c r="L49" s="193">
        <v>8716.6666666667006</v>
      </c>
      <c r="M49" s="193">
        <v>9031.6666666667006</v>
      </c>
      <c r="N49" s="193">
        <v>3604</v>
      </c>
      <c r="O49" s="193">
        <v>2800.6666666667002</v>
      </c>
      <c r="P49" s="193">
        <v>6647</v>
      </c>
      <c r="Q49" s="193">
        <v>7479.6666666666997</v>
      </c>
      <c r="R49" s="193">
        <v>6877.3333333333003</v>
      </c>
      <c r="S49" s="193">
        <v>7109</v>
      </c>
      <c r="T49" s="193">
        <v>10435.333333333299</v>
      </c>
      <c r="U49" s="193">
        <v>10277</v>
      </c>
      <c r="V49" s="193">
        <f t="shared" si="3"/>
        <v>7619.9166666667006</v>
      </c>
      <c r="W49" s="193">
        <f t="shared" si="1"/>
        <v>5132.8333333333503</v>
      </c>
      <c r="X49" s="193">
        <f t="shared" si="2"/>
        <v>8674.6666666666497</v>
      </c>
    </row>
    <row r="50" spans="1:24" x14ac:dyDescent="0.25">
      <c r="A50" s="191" t="s">
        <v>3081</v>
      </c>
      <c r="B50" s="192">
        <v>5.36</v>
      </c>
      <c r="C50" s="192">
        <v>193324.76990000001</v>
      </c>
      <c r="D50" s="192">
        <v>3244.1779999999999</v>
      </c>
      <c r="E50" s="191" t="s">
        <v>1765</v>
      </c>
      <c r="F50" s="191">
        <v>68</v>
      </c>
      <c r="G50" s="192">
        <v>47.94</v>
      </c>
      <c r="H50" s="191">
        <v>0</v>
      </c>
      <c r="I50" s="191" t="s">
        <v>3082</v>
      </c>
      <c r="J50" s="193">
        <v>43041</v>
      </c>
      <c r="K50" s="193">
        <v>42058.333333333299</v>
      </c>
      <c r="L50" s="193">
        <v>40011</v>
      </c>
      <c r="M50" s="193">
        <v>43267.333333333299</v>
      </c>
      <c r="N50" s="193">
        <v>46651.333333333299</v>
      </c>
      <c r="O50" s="193">
        <v>42957.666666666701</v>
      </c>
      <c r="P50" s="193">
        <v>40748.333333333299</v>
      </c>
      <c r="Q50" s="193">
        <v>38433</v>
      </c>
      <c r="R50" s="193">
        <v>48893.333333333299</v>
      </c>
      <c r="S50" s="193">
        <v>43515</v>
      </c>
      <c r="T50" s="193">
        <v>43406.333333333299</v>
      </c>
      <c r="U50" s="193">
        <v>42215.666666666701</v>
      </c>
      <c r="V50" s="193">
        <f t="shared" si="3"/>
        <v>42094.41666666665</v>
      </c>
      <c r="W50" s="193">
        <f t="shared" si="1"/>
        <v>42197.583333333328</v>
      </c>
      <c r="X50" s="193">
        <f t="shared" si="2"/>
        <v>44507.583333333328</v>
      </c>
    </row>
    <row r="51" spans="1:24" x14ac:dyDescent="0.25">
      <c r="A51" s="191" t="s">
        <v>3083</v>
      </c>
      <c r="B51" s="192">
        <v>8.31</v>
      </c>
      <c r="C51" s="192">
        <v>74968.895799999998</v>
      </c>
      <c r="D51" s="192">
        <v>514.96439999999996</v>
      </c>
      <c r="E51" s="191" t="s">
        <v>3084</v>
      </c>
      <c r="F51" s="191">
        <v>16</v>
      </c>
      <c r="G51" s="192">
        <v>31.02</v>
      </c>
      <c r="H51" s="191">
        <v>0</v>
      </c>
      <c r="I51" s="191" t="s">
        <v>3085</v>
      </c>
      <c r="J51" s="193">
        <v>4606.6666666666997</v>
      </c>
      <c r="K51" s="193">
        <v>4408.6666666666997</v>
      </c>
      <c r="L51" s="193">
        <v>27261.666666666701</v>
      </c>
      <c r="M51" s="193">
        <v>4408</v>
      </c>
      <c r="N51" s="193">
        <v>19023</v>
      </c>
      <c r="O51" s="193">
        <v>27971.333333333299</v>
      </c>
      <c r="P51" s="193">
        <v>1954</v>
      </c>
      <c r="Q51" s="193">
        <v>30448.666666666701</v>
      </c>
      <c r="R51" s="193">
        <v>4215</v>
      </c>
      <c r="S51" s="193">
        <v>28470</v>
      </c>
      <c r="T51" s="193">
        <v>3739</v>
      </c>
      <c r="U51" s="193">
        <v>3357.3333333332998</v>
      </c>
      <c r="V51" s="193">
        <f t="shared" si="3"/>
        <v>10171.250000000025</v>
      </c>
      <c r="W51" s="193">
        <f t="shared" si="1"/>
        <v>19849.25</v>
      </c>
      <c r="X51" s="193">
        <f t="shared" si="2"/>
        <v>9945.3333333333248</v>
      </c>
    </row>
    <row r="52" spans="1:24" x14ac:dyDescent="0.25">
      <c r="A52" s="191" t="s">
        <v>3086</v>
      </c>
      <c r="B52" s="192">
        <v>9.3800000000000008</v>
      </c>
      <c r="C52" s="192">
        <v>47522.578099999999</v>
      </c>
      <c r="D52" s="192">
        <v>2155.201</v>
      </c>
      <c r="E52" s="191" t="s">
        <v>3087</v>
      </c>
      <c r="F52" s="191">
        <v>19</v>
      </c>
      <c r="G52" s="192">
        <v>42.14</v>
      </c>
      <c r="H52" s="191">
        <v>0</v>
      </c>
      <c r="I52" s="191" t="s">
        <v>3088</v>
      </c>
      <c r="J52" s="193">
        <v>9782</v>
      </c>
      <c r="K52" s="193">
        <v>9639.3333333332994</v>
      </c>
      <c r="L52" s="193">
        <v>8980.6666666667006</v>
      </c>
      <c r="M52" s="193">
        <v>8916.6666666667006</v>
      </c>
      <c r="N52" s="193">
        <v>6940.6666666666997</v>
      </c>
      <c r="O52" s="193">
        <v>4926.6666666666997</v>
      </c>
      <c r="P52" s="193">
        <v>5442.3333333333003</v>
      </c>
      <c r="Q52" s="193">
        <v>6648.3333333333003</v>
      </c>
      <c r="R52" s="193">
        <v>8991.6666666667006</v>
      </c>
      <c r="S52" s="193">
        <v>9148.3333333332994</v>
      </c>
      <c r="T52" s="193">
        <v>8949.6666666667006</v>
      </c>
      <c r="U52" s="193">
        <v>8288.3333333332994</v>
      </c>
      <c r="V52" s="193">
        <f t="shared" si="3"/>
        <v>9329.6666666666752</v>
      </c>
      <c r="W52" s="193">
        <f t="shared" si="1"/>
        <v>5989.5</v>
      </c>
      <c r="X52" s="193">
        <f t="shared" si="2"/>
        <v>8844.5</v>
      </c>
    </row>
    <row r="53" spans="1:24" x14ac:dyDescent="0.25">
      <c r="A53" s="191" t="s">
        <v>3089</v>
      </c>
      <c r="B53" s="192">
        <v>4.41</v>
      </c>
      <c r="C53" s="192">
        <v>26147.589400000001</v>
      </c>
      <c r="D53" s="192">
        <v>223.07419999999999</v>
      </c>
      <c r="E53" s="191" t="s">
        <v>3090</v>
      </c>
      <c r="F53" s="191">
        <v>2</v>
      </c>
      <c r="G53" s="192">
        <v>7.49</v>
      </c>
      <c r="H53" s="191">
        <v>0</v>
      </c>
      <c r="I53" s="191" t="s">
        <v>3091</v>
      </c>
      <c r="J53" s="193">
        <v>5217.6666666666997</v>
      </c>
      <c r="K53" s="193">
        <v>5804.6666666666997</v>
      </c>
      <c r="L53" s="193">
        <v>5505.6666666666997</v>
      </c>
      <c r="M53" s="193">
        <v>5175</v>
      </c>
      <c r="N53" s="193">
        <v>3094.5</v>
      </c>
      <c r="O53" s="193">
        <v>2260</v>
      </c>
      <c r="P53" s="193">
        <v>2396</v>
      </c>
      <c r="Q53" s="193">
        <v>2648.5</v>
      </c>
      <c r="R53" s="193">
        <v>6591</v>
      </c>
      <c r="S53" s="193">
        <v>5692.5</v>
      </c>
      <c r="T53" s="193">
        <v>5288</v>
      </c>
      <c r="U53" s="193">
        <v>6533.5</v>
      </c>
      <c r="V53" s="193">
        <f t="shared" si="3"/>
        <v>5425.7500000000246</v>
      </c>
      <c r="W53" s="193">
        <f t="shared" si="1"/>
        <v>2599.75</v>
      </c>
      <c r="X53" s="193">
        <f t="shared" si="2"/>
        <v>6026.25</v>
      </c>
    </row>
    <row r="54" spans="1:24" x14ac:dyDescent="0.25">
      <c r="A54" s="191" t="s">
        <v>3092</v>
      </c>
      <c r="B54" s="192">
        <v>9.7100000000000009</v>
      </c>
      <c r="C54" s="192">
        <v>19587.544900000001</v>
      </c>
      <c r="D54" s="192">
        <v>773.19939999999997</v>
      </c>
      <c r="E54" s="191" t="s">
        <v>3093</v>
      </c>
      <c r="F54" s="191">
        <v>5</v>
      </c>
      <c r="G54" s="192">
        <v>29.59</v>
      </c>
      <c r="H54" s="191">
        <v>0</v>
      </c>
      <c r="I54" s="191" t="s">
        <v>3094</v>
      </c>
      <c r="J54" s="193">
        <v>1972</v>
      </c>
      <c r="K54" s="193">
        <v>2665.6666666667002</v>
      </c>
      <c r="L54" s="193">
        <v>2507.6666666667002</v>
      </c>
      <c r="M54" s="193">
        <v>2514.6666666667002</v>
      </c>
      <c r="N54" s="193">
        <v>1424</v>
      </c>
      <c r="O54" s="193">
        <v>1449</v>
      </c>
      <c r="P54" s="193">
        <v>1340</v>
      </c>
      <c r="Q54" s="193">
        <v>1734</v>
      </c>
      <c r="R54" s="193">
        <v>2344</v>
      </c>
      <c r="S54" s="193">
        <v>2778</v>
      </c>
      <c r="T54" s="193">
        <v>2372.3333333332998</v>
      </c>
      <c r="U54" s="193">
        <v>2683.5</v>
      </c>
      <c r="V54" s="193">
        <f t="shared" si="3"/>
        <v>2415.0000000000255</v>
      </c>
      <c r="W54" s="193">
        <f t="shared" si="1"/>
        <v>1486.75</v>
      </c>
      <c r="X54" s="193">
        <f t="shared" si="2"/>
        <v>2544.4583333333248</v>
      </c>
    </row>
    <row r="55" spans="1:24" x14ac:dyDescent="0.25">
      <c r="A55" s="191" t="s">
        <v>3095</v>
      </c>
      <c r="B55" s="192">
        <v>10.72</v>
      </c>
      <c r="C55" s="192">
        <v>8469.027</v>
      </c>
      <c r="D55" s="192">
        <v>513.13699999999994</v>
      </c>
      <c r="E55" s="191" t="s">
        <v>3096</v>
      </c>
      <c r="F55" s="191">
        <v>2</v>
      </c>
      <c r="G55" s="192">
        <v>19.739999999999998</v>
      </c>
      <c r="H55" s="191">
        <v>0</v>
      </c>
      <c r="I55" s="191" t="s">
        <v>3097</v>
      </c>
      <c r="J55" s="193">
        <v>1618</v>
      </c>
      <c r="L55" s="193">
        <v>1918</v>
      </c>
      <c r="M55" s="193">
        <v>1612</v>
      </c>
      <c r="R55" s="193">
        <v>1660.5</v>
      </c>
      <c r="S55" s="193">
        <v>2212.5</v>
      </c>
      <c r="T55" s="193">
        <v>1471</v>
      </c>
      <c r="U55" s="193">
        <v>1797</v>
      </c>
      <c r="V55" s="193">
        <f t="shared" si="3"/>
        <v>1716</v>
      </c>
      <c r="W55" s="193">
        <f t="shared" si="1"/>
        <v>0</v>
      </c>
      <c r="X55" s="193">
        <f t="shared" si="2"/>
        <v>1785.25</v>
      </c>
    </row>
    <row r="56" spans="1:24" x14ac:dyDescent="0.25">
      <c r="A56" s="191" t="s">
        <v>3098</v>
      </c>
      <c r="B56" s="192">
        <v>9.44</v>
      </c>
      <c r="C56" s="192">
        <v>35555.837200000002</v>
      </c>
      <c r="D56" s="192">
        <v>608.09630000000004</v>
      </c>
      <c r="E56" s="191" t="s">
        <v>3099</v>
      </c>
      <c r="F56" s="191">
        <v>7</v>
      </c>
      <c r="G56" s="192">
        <v>24.92</v>
      </c>
      <c r="H56" s="191">
        <v>0</v>
      </c>
      <c r="I56" s="191" t="s">
        <v>3100</v>
      </c>
      <c r="J56" s="193">
        <v>4630.6666666666997</v>
      </c>
      <c r="K56" s="193">
        <v>4642</v>
      </c>
      <c r="L56" s="193">
        <v>5253</v>
      </c>
      <c r="M56" s="193">
        <v>4211.3333333333003</v>
      </c>
      <c r="N56" s="193">
        <v>1391.3333333333001</v>
      </c>
      <c r="P56" s="193">
        <v>1402</v>
      </c>
      <c r="Q56" s="193">
        <v>1572</v>
      </c>
      <c r="R56" s="193">
        <v>3773</v>
      </c>
      <c r="S56" s="193">
        <v>4143</v>
      </c>
      <c r="T56" s="193">
        <v>2226.6666666667002</v>
      </c>
      <c r="U56" s="193">
        <v>4131</v>
      </c>
      <c r="V56" s="193">
        <f t="shared" si="3"/>
        <v>4684.25</v>
      </c>
      <c r="W56" s="193">
        <f t="shared" si="1"/>
        <v>1455.1111111111002</v>
      </c>
      <c r="X56" s="193">
        <f t="shared" si="2"/>
        <v>3568.4166666666752</v>
      </c>
    </row>
    <row r="57" spans="1:24" x14ac:dyDescent="0.25">
      <c r="A57" s="191" t="s">
        <v>3101</v>
      </c>
      <c r="B57" s="192">
        <v>5.01</v>
      </c>
      <c r="C57" s="192">
        <v>80204.225699999995</v>
      </c>
      <c r="D57" s="192">
        <v>2772.8040000000001</v>
      </c>
      <c r="E57" s="191" t="s">
        <v>2669</v>
      </c>
      <c r="F57" s="191">
        <v>31</v>
      </c>
      <c r="G57" s="192">
        <v>59.08</v>
      </c>
      <c r="H57" s="191">
        <v>0</v>
      </c>
      <c r="I57" s="191" t="s">
        <v>3102</v>
      </c>
      <c r="J57" s="193">
        <v>15473.333333333299</v>
      </c>
      <c r="K57" s="193">
        <v>15037.666666666701</v>
      </c>
      <c r="L57" s="193">
        <v>15103.333333333299</v>
      </c>
      <c r="M57" s="193">
        <v>13355</v>
      </c>
      <c r="O57" s="193">
        <v>3703</v>
      </c>
      <c r="P57" s="193">
        <v>4419</v>
      </c>
      <c r="Q57" s="193">
        <v>3789</v>
      </c>
      <c r="R57" s="193">
        <v>15036</v>
      </c>
      <c r="S57" s="193">
        <v>13099.666666666701</v>
      </c>
      <c r="T57" s="193">
        <v>14820</v>
      </c>
      <c r="U57" s="193">
        <v>15038.666666666701</v>
      </c>
      <c r="V57" s="193">
        <f t="shared" si="3"/>
        <v>14742.333333333325</v>
      </c>
      <c r="W57" s="193">
        <f t="shared" si="1"/>
        <v>3970.3333333333335</v>
      </c>
      <c r="X57" s="193">
        <f t="shared" si="2"/>
        <v>14498.58333333335</v>
      </c>
    </row>
    <row r="58" spans="1:24" x14ac:dyDescent="0.25">
      <c r="A58" s="191" t="s">
        <v>3103</v>
      </c>
      <c r="B58" s="192">
        <v>6</v>
      </c>
      <c r="C58" s="192">
        <v>116914.451</v>
      </c>
      <c r="D58" s="192">
        <v>2111.165</v>
      </c>
      <c r="E58" s="191" t="s">
        <v>3104</v>
      </c>
      <c r="F58" s="191">
        <v>36</v>
      </c>
      <c r="G58" s="192">
        <v>42.82</v>
      </c>
      <c r="H58" s="191">
        <v>0</v>
      </c>
      <c r="I58" s="191" t="s">
        <v>3105</v>
      </c>
      <c r="J58" s="193">
        <v>25119.666666666701</v>
      </c>
      <c r="K58" s="193">
        <v>25297.333333333299</v>
      </c>
      <c r="L58" s="193">
        <v>26463</v>
      </c>
      <c r="M58" s="193">
        <v>25039.666666666701</v>
      </c>
      <c r="N58" s="193">
        <v>2098.5</v>
      </c>
      <c r="O58" s="193">
        <v>1694</v>
      </c>
      <c r="P58" s="193">
        <v>2350</v>
      </c>
      <c r="Q58" s="193">
        <v>1919</v>
      </c>
      <c r="R58" s="193">
        <v>24979.333333333299</v>
      </c>
      <c r="S58" s="193">
        <v>26293.333333333299</v>
      </c>
      <c r="T58" s="193">
        <v>25642.666666666701</v>
      </c>
      <c r="U58" s="193">
        <v>23461.666666666701</v>
      </c>
      <c r="V58" s="193">
        <f t="shared" si="3"/>
        <v>25479.916666666675</v>
      </c>
      <c r="W58" s="193">
        <f t="shared" si="1"/>
        <v>2015.375</v>
      </c>
      <c r="X58" s="193">
        <f t="shared" si="2"/>
        <v>25094.25</v>
      </c>
    </row>
    <row r="59" spans="1:24" x14ac:dyDescent="0.25">
      <c r="A59" s="191" t="s">
        <v>3106</v>
      </c>
      <c r="B59" s="192">
        <v>10</v>
      </c>
      <c r="C59" s="192">
        <v>34969.986400000002</v>
      </c>
      <c r="D59" s="192">
        <v>492.7158</v>
      </c>
      <c r="E59" s="191" t="s">
        <v>3107</v>
      </c>
      <c r="F59" s="191">
        <v>5</v>
      </c>
      <c r="G59" s="192">
        <v>19.55</v>
      </c>
      <c r="H59" s="191">
        <v>0</v>
      </c>
      <c r="I59" s="191" t="s">
        <v>3108</v>
      </c>
      <c r="J59" s="193">
        <v>1759</v>
      </c>
      <c r="K59" s="193">
        <v>1899</v>
      </c>
      <c r="L59" s="193">
        <v>1780.3333333333001</v>
      </c>
      <c r="M59" s="193">
        <v>1732.5</v>
      </c>
      <c r="R59" s="193">
        <v>1430.5</v>
      </c>
      <c r="S59" s="193">
        <v>1526.5</v>
      </c>
      <c r="T59" s="193">
        <v>1823.3333333333001</v>
      </c>
      <c r="U59" s="193">
        <v>1604</v>
      </c>
      <c r="V59" s="193">
        <f t="shared" si="3"/>
        <v>1792.7083333333251</v>
      </c>
      <c r="W59" s="193">
        <f t="shared" si="1"/>
        <v>0</v>
      </c>
      <c r="X59" s="193">
        <f t="shared" si="2"/>
        <v>1596.0833333333251</v>
      </c>
    </row>
    <row r="60" spans="1:24" x14ac:dyDescent="0.25">
      <c r="A60" s="191" t="s">
        <v>3109</v>
      </c>
      <c r="B60" s="192">
        <v>7.99</v>
      </c>
      <c r="C60" s="192">
        <v>61679.059800000003</v>
      </c>
      <c r="D60" s="192">
        <v>556.97850000000005</v>
      </c>
      <c r="E60" s="191" t="s">
        <v>3110</v>
      </c>
      <c r="F60" s="191">
        <v>11</v>
      </c>
      <c r="G60" s="192">
        <v>20.07</v>
      </c>
      <c r="H60" s="191">
        <v>0</v>
      </c>
      <c r="I60" s="191" t="s">
        <v>3111</v>
      </c>
      <c r="J60" s="193">
        <v>3798.3333333332998</v>
      </c>
      <c r="K60" s="193">
        <v>4022</v>
      </c>
      <c r="L60" s="193">
        <v>3813</v>
      </c>
      <c r="M60" s="193">
        <v>4016.6666666667002</v>
      </c>
      <c r="N60" s="193">
        <v>3625</v>
      </c>
      <c r="O60" s="193">
        <v>2845.6666666667002</v>
      </c>
      <c r="P60" s="193">
        <v>2829</v>
      </c>
      <c r="Q60" s="193">
        <v>3509.6666666667002</v>
      </c>
      <c r="R60" s="193">
        <v>4696.3333333333003</v>
      </c>
      <c r="S60" s="193">
        <v>5224.3333333333003</v>
      </c>
      <c r="T60" s="193">
        <v>4457.6666666666997</v>
      </c>
      <c r="U60" s="193">
        <v>4922.3333333333003</v>
      </c>
      <c r="V60" s="193">
        <f t="shared" si="3"/>
        <v>3912.5</v>
      </c>
      <c r="W60" s="193">
        <f t="shared" si="1"/>
        <v>3202.3333333333503</v>
      </c>
      <c r="X60" s="193">
        <f t="shared" si="2"/>
        <v>4825.1666666666497</v>
      </c>
    </row>
    <row r="61" spans="1:24" x14ac:dyDescent="0.25">
      <c r="A61" s="191" t="s">
        <v>3112</v>
      </c>
      <c r="B61" s="192">
        <v>5.95</v>
      </c>
      <c r="C61" s="192">
        <v>62676.856299999999</v>
      </c>
      <c r="D61" s="192">
        <v>453.78129999999999</v>
      </c>
      <c r="E61" s="191" t="s">
        <v>1830</v>
      </c>
      <c r="F61" s="191">
        <v>6</v>
      </c>
      <c r="G61" s="192">
        <v>13.46</v>
      </c>
      <c r="H61" s="191">
        <v>0</v>
      </c>
      <c r="I61" s="191" t="s">
        <v>3113</v>
      </c>
      <c r="J61" s="193">
        <v>1567.3333333333001</v>
      </c>
      <c r="K61" s="193">
        <v>1035</v>
      </c>
      <c r="N61" s="193">
        <v>2003.6666666666999</v>
      </c>
      <c r="O61" s="193">
        <v>1594</v>
      </c>
      <c r="P61" s="193">
        <v>1594.5</v>
      </c>
      <c r="Q61" s="193">
        <v>1799</v>
      </c>
      <c r="R61" s="193">
        <v>1401</v>
      </c>
      <c r="S61" s="193">
        <v>1262</v>
      </c>
      <c r="U61" s="193">
        <v>1615</v>
      </c>
      <c r="V61" s="193">
        <f t="shared" si="3"/>
        <v>1301.1666666666501</v>
      </c>
      <c r="W61" s="193">
        <f t="shared" si="1"/>
        <v>1747.7916666666749</v>
      </c>
      <c r="X61" s="193">
        <f t="shared" si="2"/>
        <v>1426</v>
      </c>
    </row>
    <row r="62" spans="1:24" x14ac:dyDescent="0.25">
      <c r="A62" s="191" t="s">
        <v>3114</v>
      </c>
      <c r="B62" s="192">
        <v>7.66</v>
      </c>
      <c r="C62" s="192">
        <v>98202.176399999997</v>
      </c>
      <c r="D62" s="192">
        <v>362.76799999999997</v>
      </c>
      <c r="E62" s="191" t="s">
        <v>3115</v>
      </c>
      <c r="F62" s="191">
        <v>15</v>
      </c>
      <c r="G62" s="192">
        <v>16.260000000000002</v>
      </c>
      <c r="H62" s="191">
        <v>0</v>
      </c>
      <c r="I62" s="191" t="s">
        <v>3116</v>
      </c>
      <c r="J62" s="193">
        <v>32454.666666666701</v>
      </c>
      <c r="K62" s="193">
        <v>102969.3333333333</v>
      </c>
      <c r="L62" s="193">
        <v>83698.666666666701</v>
      </c>
      <c r="M62" s="193">
        <v>119876</v>
      </c>
      <c r="N62" s="193">
        <v>20905.333333333299</v>
      </c>
      <c r="O62" s="193">
        <v>56388.666666666701</v>
      </c>
      <c r="P62" s="193">
        <v>133527.66666666669</v>
      </c>
      <c r="Q62" s="193">
        <v>52010.666666666701</v>
      </c>
      <c r="R62" s="193">
        <v>110214.6666666667</v>
      </c>
      <c r="S62" s="193">
        <v>95719.333333333299</v>
      </c>
      <c r="T62" s="193">
        <v>63875.333333333299</v>
      </c>
      <c r="U62" s="193">
        <v>120047</v>
      </c>
      <c r="V62" s="193">
        <f t="shared" si="3"/>
        <v>84749.666666666672</v>
      </c>
      <c r="W62" s="193">
        <f t="shared" si="1"/>
        <v>65708.083333333343</v>
      </c>
      <c r="X62" s="193">
        <f t="shared" si="2"/>
        <v>97464.083333333328</v>
      </c>
    </row>
    <row r="63" spans="1:24" x14ac:dyDescent="0.25">
      <c r="A63" s="191" t="s">
        <v>3117</v>
      </c>
      <c r="B63" s="192">
        <v>6.28</v>
      </c>
      <c r="C63" s="192">
        <v>62543.647400000002</v>
      </c>
      <c r="D63" s="192">
        <v>955.1182</v>
      </c>
      <c r="E63" s="191" t="s">
        <v>3118</v>
      </c>
      <c r="F63" s="191">
        <v>9</v>
      </c>
      <c r="G63" s="192">
        <v>17.309999999999999</v>
      </c>
      <c r="H63" s="191">
        <v>0</v>
      </c>
      <c r="I63" s="191" t="s">
        <v>3119</v>
      </c>
      <c r="J63" s="193">
        <v>11512</v>
      </c>
      <c r="K63" s="193">
        <v>14060.666666666701</v>
      </c>
      <c r="L63" s="193">
        <v>13922</v>
      </c>
      <c r="M63" s="193">
        <v>14606.333333333299</v>
      </c>
      <c r="N63" s="193">
        <v>11802</v>
      </c>
      <c r="O63" s="193">
        <v>8021.6666666666997</v>
      </c>
      <c r="P63" s="193">
        <v>8980.6666666667006</v>
      </c>
      <c r="Q63" s="193">
        <v>11793.666666666701</v>
      </c>
      <c r="R63" s="193">
        <v>13908</v>
      </c>
      <c r="S63" s="193">
        <v>12848.333333333299</v>
      </c>
      <c r="T63" s="193">
        <v>12635.666666666701</v>
      </c>
      <c r="U63" s="193">
        <v>14215.666666666701</v>
      </c>
      <c r="V63" s="193">
        <f t="shared" si="3"/>
        <v>13525.25</v>
      </c>
      <c r="W63" s="193">
        <f t="shared" si="1"/>
        <v>10149.500000000025</v>
      </c>
      <c r="X63" s="193">
        <f t="shared" si="2"/>
        <v>13401.916666666675</v>
      </c>
    </row>
    <row r="64" spans="1:24" x14ac:dyDescent="0.25">
      <c r="A64" s="191" t="s">
        <v>3120</v>
      </c>
      <c r="B64" s="192">
        <v>9.49</v>
      </c>
      <c r="C64" s="192">
        <v>50456.0942</v>
      </c>
      <c r="D64" s="192">
        <v>806.63030000000003</v>
      </c>
      <c r="E64" s="191" t="s">
        <v>3121</v>
      </c>
      <c r="F64" s="191">
        <v>9</v>
      </c>
      <c r="G64" s="192">
        <v>25.11</v>
      </c>
      <c r="H64" s="191">
        <v>0</v>
      </c>
      <c r="I64" s="191" t="s">
        <v>3122</v>
      </c>
      <c r="J64" s="193">
        <v>3798.0734383333001</v>
      </c>
      <c r="K64" s="193">
        <v>3863.579299</v>
      </c>
      <c r="L64" s="193">
        <v>3700.8902413332999</v>
      </c>
      <c r="M64" s="193">
        <v>3816.0141846667002</v>
      </c>
      <c r="N64" s="193">
        <v>2288.5505606667002</v>
      </c>
      <c r="O64" s="193">
        <v>1452.2122853333001</v>
      </c>
      <c r="P64" s="193">
        <v>1618.3982113333</v>
      </c>
      <c r="Q64" s="193">
        <v>2098.3044636667</v>
      </c>
      <c r="R64" s="193">
        <v>4516.09537</v>
      </c>
      <c r="S64" s="193">
        <v>3675.6079736667002</v>
      </c>
      <c r="T64" s="193">
        <v>4057.8780813333001</v>
      </c>
      <c r="U64" s="193">
        <v>4301.2860183332996</v>
      </c>
      <c r="V64" s="193">
        <f t="shared" si="3"/>
        <v>3794.6392908333246</v>
      </c>
      <c r="W64" s="193">
        <f t="shared" si="1"/>
        <v>1864.36638025</v>
      </c>
      <c r="X64" s="193">
        <f t="shared" si="2"/>
        <v>4137.716860833325</v>
      </c>
    </row>
    <row r="65" spans="1:24" x14ac:dyDescent="0.25">
      <c r="A65" s="191" t="s">
        <v>3123</v>
      </c>
      <c r="B65" s="192">
        <v>9.49</v>
      </c>
      <c r="C65" s="192">
        <v>50796.412799999998</v>
      </c>
      <c r="D65" s="192">
        <v>753.77369999999996</v>
      </c>
      <c r="E65" s="191" t="s">
        <v>3124</v>
      </c>
      <c r="F65" s="191">
        <v>8</v>
      </c>
      <c r="G65" s="192">
        <v>23.54</v>
      </c>
      <c r="H65" s="191">
        <v>0</v>
      </c>
      <c r="I65" s="191" t="s">
        <v>3125</v>
      </c>
      <c r="J65" s="193">
        <v>3010.5932283333</v>
      </c>
      <c r="K65" s="193">
        <v>2955.420701</v>
      </c>
      <c r="L65" s="193">
        <v>3373.443092</v>
      </c>
      <c r="M65" s="193">
        <v>3058.3191486667001</v>
      </c>
      <c r="N65" s="193">
        <v>1405.1161059999999</v>
      </c>
      <c r="O65" s="193">
        <v>931.12104799999997</v>
      </c>
      <c r="P65" s="193">
        <v>1151.6017886667</v>
      </c>
      <c r="Q65" s="193">
        <v>1492.4200989999999</v>
      </c>
      <c r="R65" s="193">
        <v>3239.5712966667002</v>
      </c>
      <c r="S65" s="193">
        <v>2572.0586929999999</v>
      </c>
      <c r="T65" s="193">
        <v>2488.3497990000001</v>
      </c>
      <c r="U65" s="193">
        <v>2625.1658109999998</v>
      </c>
      <c r="V65" s="193">
        <f t="shared" si="3"/>
        <v>3099.4440424999998</v>
      </c>
      <c r="W65" s="193">
        <f t="shared" si="1"/>
        <v>1245.064760416675</v>
      </c>
      <c r="X65" s="193">
        <f t="shared" si="2"/>
        <v>2731.2863999166748</v>
      </c>
    </row>
    <row r="66" spans="1:24" x14ac:dyDescent="0.25">
      <c r="A66" s="191" t="s">
        <v>3126</v>
      </c>
      <c r="B66" s="192">
        <v>5.76</v>
      </c>
      <c r="C66" s="192">
        <v>55946.568500000001</v>
      </c>
      <c r="D66" s="192">
        <v>173.8211</v>
      </c>
      <c r="E66" s="191" t="s">
        <v>3127</v>
      </c>
      <c r="F66" s="191">
        <v>2</v>
      </c>
      <c r="G66" s="192">
        <v>4.1900000000000004</v>
      </c>
      <c r="H66" s="191">
        <v>0</v>
      </c>
      <c r="I66" s="191" t="s">
        <v>3128</v>
      </c>
      <c r="J66" s="193">
        <v>2496</v>
      </c>
      <c r="K66" s="193">
        <v>2487.5</v>
      </c>
      <c r="L66" s="193">
        <v>1796.5</v>
      </c>
      <c r="M66" s="193">
        <v>2591</v>
      </c>
      <c r="R66" s="193">
        <v>2077.5</v>
      </c>
      <c r="S66" s="193">
        <v>1733</v>
      </c>
      <c r="T66" s="193">
        <v>2016</v>
      </c>
      <c r="U66" s="193">
        <v>2114</v>
      </c>
      <c r="V66" s="193">
        <f t="shared" si="3"/>
        <v>2342.75</v>
      </c>
      <c r="W66" s="193">
        <f t="shared" si="1"/>
        <v>0</v>
      </c>
      <c r="X66" s="193">
        <f t="shared" si="2"/>
        <v>1985.125</v>
      </c>
    </row>
    <row r="67" spans="1:24" x14ac:dyDescent="0.25">
      <c r="A67" s="191" t="s">
        <v>3129</v>
      </c>
      <c r="B67" s="192">
        <v>6.19</v>
      </c>
      <c r="C67" s="192">
        <v>46873.218699999998</v>
      </c>
      <c r="D67" s="192">
        <v>17103.78</v>
      </c>
      <c r="E67" s="191" t="s">
        <v>1687</v>
      </c>
      <c r="F67" s="191">
        <v>19</v>
      </c>
      <c r="G67" s="192">
        <v>58.58</v>
      </c>
      <c r="H67" s="191">
        <v>0</v>
      </c>
      <c r="I67" s="191" t="s">
        <v>3130</v>
      </c>
      <c r="J67" s="193">
        <v>136914.33333333331</v>
      </c>
      <c r="K67" s="193">
        <v>113507</v>
      </c>
      <c r="L67" s="193">
        <v>112012.3333333333</v>
      </c>
      <c r="M67" s="193">
        <v>114299</v>
      </c>
      <c r="N67" s="193">
        <v>113256.3333333333</v>
      </c>
      <c r="O67" s="193">
        <v>115789.6666666667</v>
      </c>
      <c r="P67" s="193">
        <v>110734.3333333333</v>
      </c>
      <c r="Q67" s="193">
        <v>109553.6666666667</v>
      </c>
      <c r="R67" s="193">
        <v>115422.3333333333</v>
      </c>
      <c r="S67" s="193">
        <v>113086</v>
      </c>
      <c r="T67" s="193">
        <v>105004.6666666667</v>
      </c>
      <c r="U67" s="193">
        <v>110774.6666666667</v>
      </c>
      <c r="V67" s="193">
        <f t="shared" si="3"/>
        <v>119183.16666666666</v>
      </c>
      <c r="W67" s="193">
        <f t="shared" ref="W67:W130" si="4">IFERROR(SUM(N67:Q67)/COUNTIF(N67:Q67,"&gt;0"),)</f>
        <v>112333.5</v>
      </c>
      <c r="X67" s="193">
        <f t="shared" ref="X67:X130" si="5">IFERROR(SUM(R67:U67)/COUNTIF(R67:U67,"&gt;0"),)</f>
        <v>111071.91666666667</v>
      </c>
    </row>
    <row r="68" spans="1:24" x14ac:dyDescent="0.25">
      <c r="A68" s="191" t="s">
        <v>3131</v>
      </c>
      <c r="B68" s="192">
        <v>4.79</v>
      </c>
      <c r="C68" s="192">
        <v>61341.025199999996</v>
      </c>
      <c r="D68" s="192">
        <v>3104.8130000000001</v>
      </c>
      <c r="E68" s="191" t="s">
        <v>2709</v>
      </c>
      <c r="F68" s="191">
        <v>16</v>
      </c>
      <c r="G68" s="192">
        <v>37.729999999999997</v>
      </c>
      <c r="H68" s="191">
        <v>0</v>
      </c>
      <c r="I68" s="191" t="s">
        <v>3132</v>
      </c>
      <c r="J68" s="193">
        <v>23994.333333333299</v>
      </c>
      <c r="K68" s="193">
        <v>22448.333333333299</v>
      </c>
      <c r="L68" s="193">
        <v>22862.333333333299</v>
      </c>
      <c r="M68" s="193">
        <v>21103</v>
      </c>
      <c r="R68" s="193">
        <v>28065.333333333299</v>
      </c>
      <c r="S68" s="193">
        <v>27912.666666666701</v>
      </c>
      <c r="T68" s="193">
        <v>25438.666666666701</v>
      </c>
      <c r="U68" s="193">
        <v>27591.666666666701</v>
      </c>
      <c r="V68" s="193">
        <f t="shared" si="3"/>
        <v>22601.999999999975</v>
      </c>
      <c r="W68" s="193">
        <f t="shared" si="4"/>
        <v>0</v>
      </c>
      <c r="X68" s="193">
        <f t="shared" si="5"/>
        <v>27252.08333333335</v>
      </c>
    </row>
    <row r="69" spans="1:24" x14ac:dyDescent="0.25">
      <c r="A69" s="191" t="s">
        <v>3133</v>
      </c>
      <c r="B69" s="192">
        <v>6.78</v>
      </c>
      <c r="C69" s="192">
        <v>31889.9002</v>
      </c>
      <c r="D69" s="192">
        <v>3325.9180000000001</v>
      </c>
      <c r="E69" s="191" t="s">
        <v>2642</v>
      </c>
      <c r="F69" s="191">
        <v>11</v>
      </c>
      <c r="G69" s="192">
        <v>57.09</v>
      </c>
      <c r="H69" s="191">
        <v>0</v>
      </c>
      <c r="I69" s="191" t="s">
        <v>3134</v>
      </c>
      <c r="J69" s="193">
        <v>19640.666666666701</v>
      </c>
      <c r="K69" s="193">
        <v>20273.666666666701</v>
      </c>
      <c r="L69" s="193">
        <v>22571.333333333299</v>
      </c>
      <c r="M69" s="193">
        <v>20395.333333333299</v>
      </c>
      <c r="R69" s="193">
        <v>20975.666666666701</v>
      </c>
      <c r="S69" s="193">
        <v>18898.333333333299</v>
      </c>
      <c r="T69" s="193">
        <v>19088</v>
      </c>
      <c r="U69" s="193">
        <v>18041.666666666701</v>
      </c>
      <c r="V69" s="193">
        <f t="shared" si="3"/>
        <v>20720.25</v>
      </c>
      <c r="W69" s="193">
        <f t="shared" si="4"/>
        <v>0</v>
      </c>
      <c r="X69" s="193">
        <f t="shared" si="5"/>
        <v>19250.916666666675</v>
      </c>
    </row>
    <row r="70" spans="1:24" x14ac:dyDescent="0.25">
      <c r="A70" s="191" t="s">
        <v>3135</v>
      </c>
      <c r="B70" s="192">
        <v>7.78</v>
      </c>
      <c r="C70" s="192">
        <v>64248.024400000002</v>
      </c>
      <c r="D70" s="192">
        <v>12423.04</v>
      </c>
      <c r="E70" s="191" t="s">
        <v>3136</v>
      </c>
      <c r="F70" s="191">
        <v>25</v>
      </c>
      <c r="G70" s="192">
        <v>61.31</v>
      </c>
      <c r="H70" s="191">
        <v>0</v>
      </c>
      <c r="I70" s="191" t="s">
        <v>3137</v>
      </c>
      <c r="J70" s="193">
        <v>92545.333333333299</v>
      </c>
      <c r="K70" s="193">
        <v>99384.333333333299</v>
      </c>
      <c r="L70" s="193">
        <v>100266.3333333333</v>
      </c>
      <c r="M70" s="193">
        <v>98583.666666666701</v>
      </c>
      <c r="R70" s="193">
        <v>99547.333333333299</v>
      </c>
      <c r="S70" s="193">
        <v>94055.333333333299</v>
      </c>
      <c r="T70" s="193">
        <v>97668.333333333299</v>
      </c>
      <c r="U70" s="193">
        <v>103291.6666666667</v>
      </c>
      <c r="V70" s="193">
        <f t="shared" si="3"/>
        <v>97694.916666666642</v>
      </c>
      <c r="W70" s="193">
        <f t="shared" si="4"/>
        <v>0</v>
      </c>
      <c r="X70" s="193">
        <f t="shared" si="5"/>
        <v>98640.666666666642</v>
      </c>
    </row>
    <row r="71" spans="1:24" x14ac:dyDescent="0.25">
      <c r="A71" s="191" t="s">
        <v>3138</v>
      </c>
      <c r="B71" s="192">
        <v>6.15</v>
      </c>
      <c r="C71" s="192">
        <v>275166.05009999999</v>
      </c>
      <c r="D71" s="192">
        <v>710.77189999999996</v>
      </c>
      <c r="E71" s="191" t="s">
        <v>2634</v>
      </c>
      <c r="F71" s="191">
        <v>61</v>
      </c>
      <c r="G71" s="192">
        <v>27.36</v>
      </c>
      <c r="H71" s="191">
        <v>0</v>
      </c>
      <c r="I71" s="191" t="s">
        <v>3139</v>
      </c>
      <c r="J71" s="193">
        <v>7700.3333333333003</v>
      </c>
      <c r="K71" s="193">
        <v>8056.6666666666997</v>
      </c>
      <c r="L71" s="193">
        <v>9748.3333333332994</v>
      </c>
      <c r="M71" s="193">
        <v>8965.3333333332994</v>
      </c>
      <c r="N71" s="193">
        <v>6628</v>
      </c>
      <c r="O71" s="193">
        <v>7316</v>
      </c>
      <c r="P71" s="193">
        <v>7728</v>
      </c>
      <c r="Q71" s="193">
        <v>7460</v>
      </c>
      <c r="R71" s="193">
        <v>8980.3333333332994</v>
      </c>
      <c r="S71" s="193">
        <v>8693</v>
      </c>
      <c r="T71" s="193">
        <v>9705</v>
      </c>
      <c r="U71" s="193">
        <v>7638.6666666666997</v>
      </c>
      <c r="V71" s="193">
        <f t="shared" si="3"/>
        <v>8617.6666666666497</v>
      </c>
      <c r="W71" s="193">
        <f t="shared" si="4"/>
        <v>7283</v>
      </c>
      <c r="X71" s="193">
        <f t="shared" si="5"/>
        <v>8754.25</v>
      </c>
    </row>
    <row r="72" spans="1:24" x14ac:dyDescent="0.25">
      <c r="A72" s="191" t="s">
        <v>3140</v>
      </c>
      <c r="B72" s="192">
        <v>8.36</v>
      </c>
      <c r="C72" s="192">
        <v>36095.225100000003</v>
      </c>
      <c r="D72" s="192">
        <v>1824.7650000000001</v>
      </c>
      <c r="E72" s="191" t="s">
        <v>2619</v>
      </c>
      <c r="F72" s="191">
        <v>12</v>
      </c>
      <c r="G72" s="192">
        <v>50.15</v>
      </c>
      <c r="H72" s="191">
        <v>0</v>
      </c>
      <c r="I72" s="191" t="s">
        <v>3141</v>
      </c>
      <c r="J72" s="193">
        <v>11898</v>
      </c>
      <c r="K72" s="193">
        <v>12126.333333333299</v>
      </c>
      <c r="L72" s="193">
        <v>16092.666666666701</v>
      </c>
      <c r="M72" s="193">
        <v>9803.6666666667006</v>
      </c>
      <c r="N72" s="193">
        <v>5508.3333333333003</v>
      </c>
      <c r="O72" s="193">
        <v>3710</v>
      </c>
      <c r="P72" s="193">
        <v>6297.6666666666997</v>
      </c>
      <c r="Q72" s="193">
        <v>4438</v>
      </c>
      <c r="R72" s="193">
        <v>12689.333333333299</v>
      </c>
      <c r="S72" s="193">
        <v>12099.666666666701</v>
      </c>
      <c r="T72" s="193">
        <v>10881.333333333299</v>
      </c>
      <c r="U72" s="193">
        <v>10738</v>
      </c>
      <c r="V72" s="193">
        <f t="shared" si="3"/>
        <v>12480.166666666675</v>
      </c>
      <c r="W72" s="193">
        <f t="shared" si="4"/>
        <v>4988.5</v>
      </c>
      <c r="X72" s="193">
        <f t="shared" si="5"/>
        <v>11602.083333333325</v>
      </c>
    </row>
    <row r="73" spans="1:24" x14ac:dyDescent="0.25">
      <c r="A73" s="191" t="s">
        <v>3142</v>
      </c>
      <c r="B73" s="192">
        <v>8.02</v>
      </c>
      <c r="C73" s="192">
        <v>57136.290399999998</v>
      </c>
      <c r="D73" s="192">
        <v>389.39359999999999</v>
      </c>
      <c r="E73" s="191" t="s">
        <v>3143</v>
      </c>
      <c r="F73" s="191">
        <v>7</v>
      </c>
      <c r="G73" s="192">
        <v>14.4</v>
      </c>
      <c r="H73" s="191">
        <v>0</v>
      </c>
      <c r="I73" s="191" t="s">
        <v>3144</v>
      </c>
      <c r="J73" s="193">
        <v>4784.3333333333003</v>
      </c>
      <c r="K73" s="193">
        <v>4726</v>
      </c>
      <c r="L73" s="193">
        <v>4986.3333333333003</v>
      </c>
      <c r="M73" s="193">
        <v>5545.6666666666997</v>
      </c>
      <c r="N73" s="193">
        <v>4721</v>
      </c>
      <c r="O73" s="193">
        <v>6713</v>
      </c>
      <c r="P73" s="193">
        <v>6149.6666666666997</v>
      </c>
      <c r="Q73" s="193">
        <v>6292</v>
      </c>
      <c r="R73" s="193">
        <v>5168.3333333333003</v>
      </c>
      <c r="S73" s="193">
        <v>6322</v>
      </c>
      <c r="T73" s="193">
        <v>4728.3333333333003</v>
      </c>
      <c r="U73" s="193">
        <v>5352</v>
      </c>
      <c r="V73" s="193">
        <f t="shared" si="3"/>
        <v>5010.5833333333248</v>
      </c>
      <c r="W73" s="193">
        <f t="shared" si="4"/>
        <v>5968.9166666666752</v>
      </c>
      <c r="X73" s="193">
        <f t="shared" si="5"/>
        <v>5392.6666666666497</v>
      </c>
    </row>
    <row r="74" spans="1:24" x14ac:dyDescent="0.25">
      <c r="A74" s="191" t="s">
        <v>3145</v>
      </c>
      <c r="B74" s="192">
        <v>5.56</v>
      </c>
      <c r="C74" s="192">
        <v>38175.4156</v>
      </c>
      <c r="D74" s="192">
        <v>650.74329999999998</v>
      </c>
      <c r="E74" s="191" t="s">
        <v>3146</v>
      </c>
      <c r="F74" s="191">
        <v>4</v>
      </c>
      <c r="G74" s="192">
        <v>12.94</v>
      </c>
      <c r="H74" s="191">
        <v>0</v>
      </c>
      <c r="I74" s="191" t="s">
        <v>3147</v>
      </c>
      <c r="J74" s="193">
        <v>4534.2185183333004</v>
      </c>
      <c r="K74" s="193">
        <v>4956.7793979999997</v>
      </c>
      <c r="L74" s="193">
        <v>4181.0275689999999</v>
      </c>
      <c r="M74" s="193">
        <v>5399.9975290000002</v>
      </c>
      <c r="N74" s="193">
        <v>4754.8371216667001</v>
      </c>
      <c r="O74" s="193">
        <v>4430.7913943332996</v>
      </c>
      <c r="P74" s="193">
        <v>3316.5653376667001</v>
      </c>
      <c r="Q74" s="193">
        <v>5090.6275079999996</v>
      </c>
      <c r="R74" s="193">
        <v>5467.5177180000001</v>
      </c>
      <c r="S74" s="193">
        <v>5826.7927929999996</v>
      </c>
      <c r="T74" s="193">
        <v>5442.1789790000003</v>
      </c>
      <c r="U74" s="193">
        <v>5613.4654653333</v>
      </c>
      <c r="V74" s="193">
        <f t="shared" si="3"/>
        <v>4768.0057535833257</v>
      </c>
      <c r="W74" s="193">
        <f t="shared" si="4"/>
        <v>4398.2053404166745</v>
      </c>
      <c r="X74" s="193">
        <f t="shared" si="5"/>
        <v>5587.4887388333245</v>
      </c>
    </row>
    <row r="75" spans="1:24" x14ac:dyDescent="0.25">
      <c r="A75" s="191" t="s">
        <v>3148</v>
      </c>
      <c r="B75" s="192">
        <v>5.56</v>
      </c>
      <c r="C75" s="192">
        <v>38072.457799999996</v>
      </c>
      <c r="D75" s="192">
        <v>803.52689999999996</v>
      </c>
      <c r="E75" s="191" t="s">
        <v>3149</v>
      </c>
      <c r="F75" s="191">
        <v>4</v>
      </c>
      <c r="G75" s="192">
        <v>12.94</v>
      </c>
      <c r="H75" s="191">
        <v>0</v>
      </c>
      <c r="I75" s="191" t="s">
        <v>3150</v>
      </c>
      <c r="J75" s="193">
        <v>3722.8602323332998</v>
      </c>
      <c r="K75" s="193">
        <v>4323.7066396666996</v>
      </c>
      <c r="L75" s="193">
        <v>3574.3281653333001</v>
      </c>
      <c r="M75" s="193">
        <v>4041.6691376667</v>
      </c>
      <c r="N75" s="193">
        <v>2617.1628783332999</v>
      </c>
      <c r="O75" s="193">
        <v>2234.8752723333</v>
      </c>
      <c r="P75" s="193">
        <v>2373.5694119999998</v>
      </c>
      <c r="Q75" s="193">
        <v>2780.7058253332998</v>
      </c>
      <c r="R75" s="193">
        <v>3593.1489486667001</v>
      </c>
      <c r="S75" s="193">
        <v>4281.0174173332998</v>
      </c>
      <c r="T75" s="193">
        <v>3643.1543543333</v>
      </c>
      <c r="U75" s="193">
        <v>3795.5345346667</v>
      </c>
      <c r="V75" s="193">
        <f t="shared" si="3"/>
        <v>3915.6410437499999</v>
      </c>
      <c r="W75" s="193">
        <f t="shared" si="4"/>
        <v>2501.5783469999751</v>
      </c>
      <c r="X75" s="193">
        <f t="shared" si="5"/>
        <v>3828.2138137500001</v>
      </c>
    </row>
    <row r="76" spans="1:24" x14ac:dyDescent="0.25">
      <c r="A76" s="191" t="s">
        <v>3151</v>
      </c>
      <c r="B76" s="192">
        <v>9.3699999999999992</v>
      </c>
      <c r="C76" s="192">
        <v>35126.652800000003</v>
      </c>
      <c r="D76" s="192">
        <v>787.88340000000005</v>
      </c>
      <c r="E76" s="191" t="s">
        <v>3152</v>
      </c>
      <c r="F76" s="191">
        <v>7</v>
      </c>
      <c r="G76" s="192">
        <v>22.29</v>
      </c>
      <c r="H76" s="191">
        <v>0</v>
      </c>
      <c r="I76" s="191" t="s">
        <v>3153</v>
      </c>
      <c r="J76" s="193">
        <v>4060.3333333332998</v>
      </c>
      <c r="K76" s="193">
        <v>3840</v>
      </c>
      <c r="L76" s="193">
        <v>4131</v>
      </c>
      <c r="M76" s="193">
        <v>3964.6666666667002</v>
      </c>
      <c r="N76" s="193">
        <v>2189.3333333332998</v>
      </c>
      <c r="O76" s="193">
        <v>1599</v>
      </c>
      <c r="Q76" s="193">
        <v>1939.6666666666999</v>
      </c>
      <c r="R76" s="193">
        <v>3816</v>
      </c>
      <c r="S76" s="193">
        <v>3977.6666666667002</v>
      </c>
      <c r="T76" s="193">
        <v>3275.6666666667002</v>
      </c>
      <c r="U76" s="193">
        <v>3207.6666666667002</v>
      </c>
      <c r="V76" s="193">
        <f t="shared" si="3"/>
        <v>3999</v>
      </c>
      <c r="W76" s="193">
        <f t="shared" si="4"/>
        <v>1909.3333333333333</v>
      </c>
      <c r="X76" s="193">
        <f t="shared" si="5"/>
        <v>3569.2500000000255</v>
      </c>
    </row>
    <row r="77" spans="1:24" x14ac:dyDescent="0.25">
      <c r="A77" s="191" t="s">
        <v>3154</v>
      </c>
      <c r="B77" s="192">
        <v>6.69</v>
      </c>
      <c r="C77" s="192">
        <v>42861.099900000001</v>
      </c>
      <c r="D77" s="192">
        <v>873.99289999999996</v>
      </c>
      <c r="E77" s="191" t="s">
        <v>3155</v>
      </c>
      <c r="F77" s="191">
        <v>10</v>
      </c>
      <c r="G77" s="192">
        <v>29.76</v>
      </c>
      <c r="H77" s="191">
        <v>0</v>
      </c>
      <c r="I77" s="191" t="s">
        <v>3156</v>
      </c>
      <c r="J77" s="193">
        <v>3621.3333333332998</v>
      </c>
      <c r="K77" s="193">
        <v>3441.3333333332998</v>
      </c>
      <c r="L77" s="193">
        <v>3037.6666666667002</v>
      </c>
      <c r="M77" s="193">
        <v>3295</v>
      </c>
      <c r="N77" s="193">
        <v>4408.6666666666997</v>
      </c>
      <c r="O77" s="193">
        <v>3318</v>
      </c>
      <c r="P77" s="193">
        <v>3229</v>
      </c>
      <c r="Q77" s="193">
        <v>4215.6666666666997</v>
      </c>
      <c r="R77" s="193">
        <v>3659.6666666667002</v>
      </c>
      <c r="S77" s="193">
        <v>3041.3333333332998</v>
      </c>
      <c r="T77" s="193">
        <v>3453</v>
      </c>
      <c r="U77" s="193">
        <v>3224.6666666667002</v>
      </c>
      <c r="V77" s="193">
        <f t="shared" si="3"/>
        <v>3348.8333333333248</v>
      </c>
      <c r="W77" s="193">
        <f t="shared" si="4"/>
        <v>3792.8333333333503</v>
      </c>
      <c r="X77" s="193">
        <f t="shared" si="5"/>
        <v>3344.6666666666752</v>
      </c>
    </row>
    <row r="78" spans="1:24" x14ac:dyDescent="0.25">
      <c r="A78" s="191" t="s">
        <v>3157</v>
      </c>
      <c r="B78" s="192">
        <v>7.9</v>
      </c>
      <c r="C78" s="192">
        <v>74819.268599999996</v>
      </c>
      <c r="D78" s="192">
        <v>545.20650000000001</v>
      </c>
      <c r="E78" s="191" t="s">
        <v>3158</v>
      </c>
      <c r="F78" s="191">
        <v>11</v>
      </c>
      <c r="G78" s="192">
        <v>22.85</v>
      </c>
      <c r="H78" s="191">
        <v>0</v>
      </c>
      <c r="I78" s="191" t="s">
        <v>3159</v>
      </c>
      <c r="J78" s="193">
        <v>3977</v>
      </c>
      <c r="K78" s="193">
        <v>3568.3333333332998</v>
      </c>
      <c r="L78" s="193">
        <v>4010.6666666667002</v>
      </c>
      <c r="M78" s="193">
        <v>4147.6666666666997</v>
      </c>
      <c r="N78" s="193">
        <v>1085</v>
      </c>
      <c r="Q78" s="193">
        <v>1416</v>
      </c>
      <c r="R78" s="193">
        <v>4985.3333333333003</v>
      </c>
      <c r="S78" s="193">
        <v>4705.3333333333003</v>
      </c>
      <c r="T78" s="193">
        <v>4283</v>
      </c>
      <c r="U78" s="193">
        <v>3856</v>
      </c>
      <c r="V78" s="193">
        <f t="shared" si="3"/>
        <v>3925.9166666666752</v>
      </c>
      <c r="W78" s="193">
        <f t="shared" si="4"/>
        <v>1250.5</v>
      </c>
      <c r="X78" s="193">
        <f t="shared" si="5"/>
        <v>4457.4166666666497</v>
      </c>
    </row>
    <row r="79" spans="1:24" x14ac:dyDescent="0.25">
      <c r="A79" s="191" t="s">
        <v>3160</v>
      </c>
      <c r="B79" s="192">
        <v>5.61</v>
      </c>
      <c r="C79" s="192">
        <v>40931.428699999997</v>
      </c>
      <c r="D79" s="192">
        <v>2509.1120000000001</v>
      </c>
      <c r="E79" s="191" t="s">
        <v>3161</v>
      </c>
      <c r="F79" s="191">
        <v>10</v>
      </c>
      <c r="G79" s="192">
        <v>35.880000000000003</v>
      </c>
      <c r="H79" s="191">
        <v>0</v>
      </c>
      <c r="I79" s="191" t="s">
        <v>3162</v>
      </c>
      <c r="J79" s="193">
        <v>3807.8491836666999</v>
      </c>
      <c r="K79" s="193">
        <v>3789.9489233333002</v>
      </c>
      <c r="L79" s="193">
        <v>3212.7819576666998</v>
      </c>
      <c r="M79" s="193">
        <v>3390.5943093332999</v>
      </c>
      <c r="N79" s="193">
        <v>1689.6510169999999</v>
      </c>
      <c r="O79" s="193">
        <v>1117.909005</v>
      </c>
      <c r="P79" s="193">
        <v>1178.7051876667001</v>
      </c>
      <c r="Q79" s="193">
        <v>1853.2622816666999</v>
      </c>
      <c r="R79" s="193">
        <v>3268.491137</v>
      </c>
      <c r="S79" s="193">
        <v>3614.2371876666998</v>
      </c>
      <c r="T79" s="193">
        <v>3449.7510189999998</v>
      </c>
      <c r="U79" s="193">
        <v>3085.3125150000001</v>
      </c>
      <c r="V79" s="193">
        <f t="shared" si="3"/>
        <v>3550.2935935000005</v>
      </c>
      <c r="W79" s="193">
        <f t="shared" si="4"/>
        <v>1459.8818728333499</v>
      </c>
      <c r="X79" s="193">
        <f t="shared" si="5"/>
        <v>3354.4479646666746</v>
      </c>
    </row>
    <row r="80" spans="1:24" x14ac:dyDescent="0.25">
      <c r="A80" s="191" t="s">
        <v>3163</v>
      </c>
      <c r="B80" s="192">
        <v>5.12</v>
      </c>
      <c r="C80" s="192">
        <v>41059.320399999997</v>
      </c>
      <c r="D80" s="192">
        <v>2174.3470000000002</v>
      </c>
      <c r="E80" s="191" t="s">
        <v>2604</v>
      </c>
      <c r="F80" s="191">
        <v>8</v>
      </c>
      <c r="G80" s="192">
        <v>29.01</v>
      </c>
      <c r="H80" s="191">
        <v>0</v>
      </c>
      <c r="I80" s="191" t="s">
        <v>3164</v>
      </c>
      <c r="J80" s="193">
        <v>2768.7101406667002</v>
      </c>
      <c r="K80" s="193">
        <v>2881.8654336667</v>
      </c>
      <c r="L80" s="193">
        <v>2449.1061380000001</v>
      </c>
      <c r="M80" s="193">
        <v>2576.7187683333</v>
      </c>
      <c r="N80" s="193">
        <v>917.68231633330004</v>
      </c>
      <c r="O80" s="193">
        <v>627.27594399999998</v>
      </c>
      <c r="P80" s="193">
        <v>659.96147900000005</v>
      </c>
      <c r="Q80" s="193">
        <v>1038.6364430000001</v>
      </c>
      <c r="R80" s="193">
        <v>2264.2983650000001</v>
      </c>
      <c r="S80" s="193">
        <v>2412.3188513332998</v>
      </c>
      <c r="T80" s="193">
        <v>2658.8829030000002</v>
      </c>
      <c r="U80" s="193">
        <v>2303.4836449999998</v>
      </c>
      <c r="V80" s="193">
        <f t="shared" si="3"/>
        <v>2669.100120166675</v>
      </c>
      <c r="W80" s="193">
        <f t="shared" si="4"/>
        <v>810.88904558332501</v>
      </c>
      <c r="X80" s="193">
        <f t="shared" si="5"/>
        <v>2409.7459410833249</v>
      </c>
    </row>
    <row r="81" spans="1:24" x14ac:dyDescent="0.25">
      <c r="A81" s="191" t="s">
        <v>3165</v>
      </c>
      <c r="B81" s="192">
        <v>5.2</v>
      </c>
      <c r="C81" s="192">
        <v>40654.889199999998</v>
      </c>
      <c r="D81" s="192">
        <v>4656.402</v>
      </c>
      <c r="E81" s="191" t="s">
        <v>3166</v>
      </c>
      <c r="F81" s="191">
        <v>15</v>
      </c>
      <c r="G81" s="192">
        <v>52.26</v>
      </c>
      <c r="H81" s="191">
        <v>0</v>
      </c>
      <c r="I81" s="191" t="s">
        <v>3167</v>
      </c>
      <c r="J81" s="193">
        <v>23671.333333333299</v>
      </c>
      <c r="K81" s="193">
        <v>25748.333333333299</v>
      </c>
      <c r="L81" s="193">
        <v>22514</v>
      </c>
      <c r="M81" s="193">
        <v>22531</v>
      </c>
      <c r="N81" s="193">
        <v>18123.666666666701</v>
      </c>
      <c r="O81" s="193">
        <v>16100.666666666701</v>
      </c>
      <c r="P81" s="193">
        <v>15261</v>
      </c>
      <c r="Q81" s="193">
        <v>16038.333333333299</v>
      </c>
      <c r="R81" s="193">
        <v>23564.333333333299</v>
      </c>
      <c r="S81" s="193">
        <v>25133.666666666701</v>
      </c>
      <c r="T81" s="193">
        <v>22065.666666666701</v>
      </c>
      <c r="U81" s="193">
        <v>24874.666666666701</v>
      </c>
      <c r="V81" s="193">
        <f t="shared" si="3"/>
        <v>23616.16666666665</v>
      </c>
      <c r="W81" s="193">
        <f t="shared" si="4"/>
        <v>16380.916666666675</v>
      </c>
      <c r="X81" s="193">
        <f t="shared" si="5"/>
        <v>23909.58333333335</v>
      </c>
    </row>
    <row r="82" spans="1:24" x14ac:dyDescent="0.25">
      <c r="A82" s="191" t="s">
        <v>3168</v>
      </c>
      <c r="B82" s="192">
        <v>6.18</v>
      </c>
      <c r="C82" s="192">
        <v>81467.148700000005</v>
      </c>
      <c r="D82" s="192">
        <v>224.14599999999999</v>
      </c>
      <c r="E82" s="191" t="s">
        <v>3169</v>
      </c>
      <c r="F82" s="191">
        <v>4</v>
      </c>
      <c r="G82" s="192">
        <v>5.23</v>
      </c>
      <c r="H82" s="191">
        <v>0</v>
      </c>
      <c r="I82" s="191" t="s">
        <v>3170</v>
      </c>
      <c r="J82" s="193">
        <v>1895.3333333333001</v>
      </c>
      <c r="K82" s="193">
        <v>1909</v>
      </c>
      <c r="L82" s="193">
        <v>2083.5</v>
      </c>
      <c r="M82" s="193">
        <v>1783.3333333333001</v>
      </c>
      <c r="N82" s="193">
        <v>1572.5</v>
      </c>
      <c r="O82" s="193">
        <v>1810</v>
      </c>
      <c r="P82" s="193">
        <v>2110</v>
      </c>
      <c r="Q82" s="193">
        <v>1408</v>
      </c>
      <c r="R82" s="193">
        <v>1725</v>
      </c>
      <c r="S82" s="193">
        <v>1732</v>
      </c>
      <c r="T82" s="193">
        <v>1682</v>
      </c>
      <c r="U82" s="193">
        <v>2180</v>
      </c>
      <c r="V82" s="193">
        <f t="shared" si="3"/>
        <v>1917.7916666666501</v>
      </c>
      <c r="W82" s="193">
        <f t="shared" si="4"/>
        <v>1725.125</v>
      </c>
      <c r="X82" s="193">
        <f t="shared" si="5"/>
        <v>1829.75</v>
      </c>
    </row>
    <row r="83" spans="1:24" x14ac:dyDescent="0.25">
      <c r="A83" s="191" t="s">
        <v>3171</v>
      </c>
      <c r="B83" s="192">
        <v>5.01</v>
      </c>
      <c r="C83" s="192">
        <v>31890.8681</v>
      </c>
      <c r="D83" s="192">
        <v>1014.473</v>
      </c>
      <c r="E83" s="191" t="s">
        <v>3172</v>
      </c>
      <c r="F83" s="191">
        <v>5</v>
      </c>
      <c r="G83" s="192">
        <v>15.83</v>
      </c>
      <c r="H83" s="191">
        <v>0</v>
      </c>
      <c r="I83" s="191" t="s">
        <v>3173</v>
      </c>
      <c r="J83" s="193">
        <v>10783.666666666701</v>
      </c>
      <c r="K83" s="193">
        <v>14465.333333333299</v>
      </c>
      <c r="L83" s="193">
        <v>13279.333333333299</v>
      </c>
      <c r="M83" s="193">
        <v>13570</v>
      </c>
      <c r="N83" s="193">
        <v>9454.3333333332994</v>
      </c>
      <c r="O83" s="193">
        <v>5250.6666666666997</v>
      </c>
      <c r="P83" s="193">
        <v>9055.5</v>
      </c>
      <c r="Q83" s="193">
        <v>8517</v>
      </c>
      <c r="R83" s="193">
        <v>12309.333333333299</v>
      </c>
      <c r="S83" s="193">
        <v>10997</v>
      </c>
      <c r="T83" s="193">
        <v>14646.666666666701</v>
      </c>
      <c r="U83" s="193">
        <v>12938</v>
      </c>
      <c r="V83" s="193">
        <f t="shared" si="3"/>
        <v>13024.583333333325</v>
      </c>
      <c r="W83" s="193">
        <f t="shared" si="4"/>
        <v>8069.375</v>
      </c>
      <c r="X83" s="193">
        <f t="shared" si="5"/>
        <v>12722.75</v>
      </c>
    </row>
    <row r="84" spans="1:24" x14ac:dyDescent="0.25">
      <c r="A84" s="191" t="s">
        <v>3174</v>
      </c>
      <c r="B84" s="192">
        <v>5.75</v>
      </c>
      <c r="C84" s="192">
        <v>37008.152600000001</v>
      </c>
      <c r="D84" s="192">
        <v>199.07069999999999</v>
      </c>
      <c r="E84" s="191" t="s">
        <v>3175</v>
      </c>
      <c r="F84" s="191">
        <v>2</v>
      </c>
      <c r="G84" s="192">
        <v>6.4</v>
      </c>
      <c r="H84" s="191">
        <v>0</v>
      </c>
      <c r="I84" s="191" t="s">
        <v>3176</v>
      </c>
      <c r="J84" s="193">
        <v>3150</v>
      </c>
      <c r="K84" s="193">
        <v>4242</v>
      </c>
      <c r="L84" s="193">
        <v>2589</v>
      </c>
      <c r="M84" s="193">
        <v>3558</v>
      </c>
      <c r="N84" s="193">
        <v>1107.5</v>
      </c>
      <c r="Q84" s="193">
        <v>1634</v>
      </c>
      <c r="R84" s="193">
        <v>2836</v>
      </c>
      <c r="S84" s="193">
        <v>3314.5</v>
      </c>
      <c r="T84" s="193">
        <v>3213</v>
      </c>
      <c r="U84" s="193">
        <v>3154</v>
      </c>
      <c r="V84" s="193">
        <f t="shared" si="3"/>
        <v>3384.75</v>
      </c>
      <c r="W84" s="193">
        <f t="shared" si="4"/>
        <v>1370.75</v>
      </c>
      <c r="X84" s="193">
        <f t="shared" si="5"/>
        <v>3129.375</v>
      </c>
    </row>
    <row r="85" spans="1:24" x14ac:dyDescent="0.25">
      <c r="A85" s="191" t="s">
        <v>3177</v>
      </c>
      <c r="B85" s="192">
        <v>11.63</v>
      </c>
      <c r="C85" s="192">
        <v>13950.2822</v>
      </c>
      <c r="D85" s="192">
        <v>929.32079999999996</v>
      </c>
      <c r="E85" s="191" t="s">
        <v>3178</v>
      </c>
      <c r="F85" s="191">
        <v>3</v>
      </c>
      <c r="G85" s="192">
        <v>27.34</v>
      </c>
      <c r="H85" s="191">
        <v>0</v>
      </c>
      <c r="I85" s="191" t="s">
        <v>3179</v>
      </c>
      <c r="J85" s="193">
        <v>4317</v>
      </c>
      <c r="K85" s="193">
        <v>4527.6666666666997</v>
      </c>
      <c r="L85" s="193">
        <v>6378</v>
      </c>
      <c r="M85" s="193">
        <v>5392</v>
      </c>
      <c r="N85" s="193">
        <v>6741</v>
      </c>
      <c r="O85" s="193">
        <v>4802</v>
      </c>
      <c r="P85" s="193">
        <v>7117</v>
      </c>
      <c r="Q85" s="193">
        <v>6172.6666666666997</v>
      </c>
      <c r="R85" s="193">
        <v>8384.5</v>
      </c>
      <c r="S85" s="193">
        <v>8446.5</v>
      </c>
      <c r="T85" s="193">
        <v>6892.5</v>
      </c>
      <c r="U85" s="193">
        <v>9208</v>
      </c>
      <c r="V85" s="193">
        <f t="shared" si="3"/>
        <v>5153.6666666666752</v>
      </c>
      <c r="W85" s="193">
        <f t="shared" si="4"/>
        <v>6208.1666666666752</v>
      </c>
      <c r="X85" s="193">
        <f t="shared" si="5"/>
        <v>8232.875</v>
      </c>
    </row>
    <row r="86" spans="1:24" x14ac:dyDescent="0.25">
      <c r="A86" s="191" t="s">
        <v>3180</v>
      </c>
      <c r="B86" s="192">
        <v>10.99</v>
      </c>
      <c r="C86" s="192">
        <v>13952.1883</v>
      </c>
      <c r="D86" s="192">
        <v>2250.7190000000001</v>
      </c>
      <c r="E86" s="191" t="s">
        <v>3181</v>
      </c>
      <c r="F86" s="191">
        <v>4</v>
      </c>
      <c r="G86" s="192">
        <v>33.33</v>
      </c>
      <c r="H86" s="191">
        <v>0</v>
      </c>
      <c r="I86" s="191" t="s">
        <v>3182</v>
      </c>
      <c r="J86" s="193">
        <v>2820</v>
      </c>
      <c r="K86" s="193">
        <v>4338.5</v>
      </c>
      <c r="L86" s="193">
        <v>5595</v>
      </c>
      <c r="M86" s="193">
        <v>4765</v>
      </c>
      <c r="N86" s="193">
        <v>5667.6666666666997</v>
      </c>
      <c r="O86" s="193">
        <v>4799.5</v>
      </c>
      <c r="P86" s="193">
        <v>7222</v>
      </c>
      <c r="Q86" s="193">
        <v>5264.3333333333003</v>
      </c>
      <c r="R86" s="193">
        <v>4219</v>
      </c>
      <c r="S86" s="193">
        <v>10977</v>
      </c>
      <c r="T86" s="193">
        <v>5785.5</v>
      </c>
      <c r="U86" s="193">
        <v>11110</v>
      </c>
      <c r="V86" s="193">
        <f t="shared" si="3"/>
        <v>4379.625</v>
      </c>
      <c r="W86" s="193">
        <f t="shared" si="4"/>
        <v>5738.375</v>
      </c>
      <c r="X86" s="193">
        <f t="shared" si="5"/>
        <v>8022.875</v>
      </c>
    </row>
    <row r="87" spans="1:24" x14ac:dyDescent="0.25">
      <c r="A87" s="191" t="s">
        <v>3183</v>
      </c>
      <c r="B87" s="192">
        <v>11.69</v>
      </c>
      <c r="C87" s="192">
        <v>15518.165800000001</v>
      </c>
      <c r="D87" s="192">
        <v>1284.777</v>
      </c>
      <c r="E87" s="191" t="s">
        <v>3184</v>
      </c>
      <c r="F87" s="191">
        <v>3</v>
      </c>
      <c r="G87" s="192">
        <v>21.32</v>
      </c>
      <c r="H87" s="191">
        <v>0</v>
      </c>
      <c r="I87" s="191" t="s">
        <v>3185</v>
      </c>
      <c r="J87" s="193">
        <v>5582</v>
      </c>
      <c r="K87" s="193">
        <v>5355.6666666666997</v>
      </c>
      <c r="L87" s="193">
        <v>5057.6666666666997</v>
      </c>
      <c r="M87" s="193">
        <v>6288.3333333333003</v>
      </c>
      <c r="N87" s="193">
        <v>12467</v>
      </c>
      <c r="O87" s="193">
        <v>6703.3333333333003</v>
      </c>
      <c r="P87" s="193">
        <v>7341.3333333333003</v>
      </c>
      <c r="Q87" s="193">
        <v>8677.3333333332994</v>
      </c>
      <c r="R87" s="193">
        <v>8084.3333333333003</v>
      </c>
      <c r="S87" s="193">
        <v>8643.3333333332994</v>
      </c>
      <c r="T87" s="193">
        <v>7899.3333333333003</v>
      </c>
      <c r="U87" s="193">
        <v>9071</v>
      </c>
      <c r="V87" s="193">
        <f t="shared" si="3"/>
        <v>5570.9166666666752</v>
      </c>
      <c r="W87" s="193">
        <f t="shared" si="4"/>
        <v>8797.2499999999745</v>
      </c>
      <c r="X87" s="193">
        <f t="shared" si="5"/>
        <v>8424.4999999999745</v>
      </c>
    </row>
    <row r="88" spans="1:24" x14ac:dyDescent="0.25">
      <c r="A88" s="191" t="s">
        <v>3186</v>
      </c>
      <c r="B88" s="192">
        <v>11.89</v>
      </c>
      <c r="C88" s="192">
        <v>11367.3627</v>
      </c>
      <c r="D88" s="192">
        <v>5816.2290000000003</v>
      </c>
      <c r="E88" s="191" t="s">
        <v>1711</v>
      </c>
      <c r="F88" s="191">
        <v>7</v>
      </c>
      <c r="G88" s="192">
        <v>58.25</v>
      </c>
      <c r="H88" s="191">
        <v>0</v>
      </c>
      <c r="I88" s="191" t="s">
        <v>3187</v>
      </c>
      <c r="J88" s="193">
        <v>16879.333333333299</v>
      </c>
      <c r="K88" s="193">
        <v>16498.666666666701</v>
      </c>
      <c r="L88" s="193">
        <v>10861.666666666701</v>
      </c>
      <c r="M88" s="193">
        <v>16787</v>
      </c>
      <c r="N88" s="193">
        <v>20645.333333333299</v>
      </c>
      <c r="O88" s="193">
        <v>15180</v>
      </c>
      <c r="P88" s="193">
        <v>18699.333333333299</v>
      </c>
      <c r="Q88" s="193">
        <v>21231.666666666701</v>
      </c>
      <c r="R88" s="193">
        <v>19127.666666666701</v>
      </c>
      <c r="S88" s="193">
        <v>23837.666666666701</v>
      </c>
      <c r="T88" s="193">
        <v>14641</v>
      </c>
      <c r="U88" s="193">
        <v>22351.666666666701</v>
      </c>
      <c r="V88" s="193">
        <f t="shared" si="3"/>
        <v>15256.666666666675</v>
      </c>
      <c r="W88" s="193">
        <f t="shared" si="4"/>
        <v>18939.083333333325</v>
      </c>
      <c r="X88" s="193">
        <f t="shared" si="5"/>
        <v>19989.500000000025</v>
      </c>
    </row>
    <row r="89" spans="1:24" x14ac:dyDescent="0.25">
      <c r="A89" s="191" t="s">
        <v>3188</v>
      </c>
      <c r="B89" s="192">
        <v>8.61</v>
      </c>
      <c r="C89" s="192">
        <v>15142.2217</v>
      </c>
      <c r="D89" s="192">
        <v>1750.4480000000001</v>
      </c>
      <c r="E89" s="191" t="s">
        <v>1920</v>
      </c>
      <c r="F89" s="191">
        <v>5</v>
      </c>
      <c r="G89" s="192">
        <v>56.34</v>
      </c>
      <c r="H89" s="191">
        <v>0</v>
      </c>
      <c r="I89" s="191" t="s">
        <v>3189</v>
      </c>
      <c r="J89" s="193">
        <v>12392.333333333299</v>
      </c>
      <c r="K89" s="193">
        <v>13274</v>
      </c>
      <c r="L89" s="193">
        <v>10987</v>
      </c>
      <c r="M89" s="193">
        <v>12542.333333333299</v>
      </c>
      <c r="N89" s="193">
        <v>9241.3333333332994</v>
      </c>
      <c r="O89" s="193">
        <v>5639.3333333333003</v>
      </c>
      <c r="P89" s="193">
        <v>6588.6666666666997</v>
      </c>
      <c r="Q89" s="193">
        <v>9579</v>
      </c>
      <c r="R89" s="193">
        <v>12969</v>
      </c>
      <c r="S89" s="193">
        <v>14868.5</v>
      </c>
      <c r="T89" s="193">
        <v>11357.333333333299</v>
      </c>
      <c r="U89" s="193">
        <v>12320.333333333299</v>
      </c>
      <c r="V89" s="193">
        <f t="shared" si="3"/>
        <v>12298.91666666665</v>
      </c>
      <c r="W89" s="193">
        <f t="shared" si="4"/>
        <v>7762.0833333333248</v>
      </c>
      <c r="X89" s="193">
        <f t="shared" si="5"/>
        <v>12878.79166666665</v>
      </c>
    </row>
    <row r="90" spans="1:24" x14ac:dyDescent="0.25">
      <c r="A90" s="191" t="s">
        <v>3190</v>
      </c>
      <c r="B90" s="192">
        <v>7.51</v>
      </c>
      <c r="C90" s="192">
        <v>15954.2598</v>
      </c>
      <c r="D90" s="192">
        <v>3992.0050000000001</v>
      </c>
      <c r="E90" s="191" t="s">
        <v>3191</v>
      </c>
      <c r="F90" s="191">
        <v>7</v>
      </c>
      <c r="G90" s="192">
        <v>64.63</v>
      </c>
      <c r="H90" s="191">
        <v>0</v>
      </c>
      <c r="I90" s="191" t="s">
        <v>3192</v>
      </c>
      <c r="J90" s="193">
        <v>12475.333333333299</v>
      </c>
      <c r="K90" s="193">
        <v>15288.333333333299</v>
      </c>
      <c r="L90" s="193">
        <v>13192.666666666701</v>
      </c>
      <c r="M90" s="193">
        <v>13307.333333333299</v>
      </c>
      <c r="N90" s="193">
        <v>6880</v>
      </c>
      <c r="O90" s="193">
        <v>5938.3333333333003</v>
      </c>
      <c r="P90" s="193">
        <v>6624.6666666666997</v>
      </c>
      <c r="Q90" s="193">
        <v>8501.6666666667006</v>
      </c>
      <c r="R90" s="193">
        <v>12743.333333333299</v>
      </c>
      <c r="S90" s="193">
        <v>14669</v>
      </c>
      <c r="T90" s="193">
        <v>14721.666666666701</v>
      </c>
      <c r="U90" s="193">
        <v>13693</v>
      </c>
      <c r="V90" s="193">
        <f t="shared" si="3"/>
        <v>13565.91666666665</v>
      </c>
      <c r="W90" s="193">
        <f t="shared" si="4"/>
        <v>6986.1666666666752</v>
      </c>
      <c r="X90" s="193">
        <f t="shared" si="5"/>
        <v>13956.75</v>
      </c>
    </row>
    <row r="91" spans="1:24" x14ac:dyDescent="0.25">
      <c r="A91" s="191" t="s">
        <v>3193</v>
      </c>
      <c r="B91" s="192">
        <v>6.74</v>
      </c>
      <c r="C91" s="192">
        <v>103571.2101</v>
      </c>
      <c r="D91" s="192">
        <v>339.73169999999999</v>
      </c>
      <c r="E91" s="191" t="s">
        <v>3194</v>
      </c>
      <c r="F91" s="191">
        <v>5</v>
      </c>
      <c r="G91" s="192">
        <v>3.93</v>
      </c>
      <c r="H91" s="191">
        <v>0</v>
      </c>
      <c r="I91" s="191" t="s">
        <v>3195</v>
      </c>
      <c r="J91" s="193">
        <v>26714.1472346667</v>
      </c>
      <c r="K91" s="193">
        <v>32379.900047666699</v>
      </c>
      <c r="L91" s="193">
        <v>30328.309669666702</v>
      </c>
      <c r="M91" s="193">
        <v>30135.331004666699</v>
      </c>
      <c r="N91" s="193">
        <v>28977.115928666699</v>
      </c>
      <c r="O91" s="193">
        <v>31620.519777333298</v>
      </c>
      <c r="P91" s="193">
        <v>27339.4426363333</v>
      </c>
      <c r="Q91" s="193">
        <v>24039.455835333301</v>
      </c>
      <c r="R91" s="193">
        <v>32473.266855999998</v>
      </c>
      <c r="S91" s="193">
        <v>36253.419489</v>
      </c>
      <c r="T91" s="193">
        <v>28675.993009333299</v>
      </c>
      <c r="U91" s="193">
        <v>8119.0795760000001</v>
      </c>
      <c r="V91" s="193">
        <f t="shared" si="3"/>
        <v>29889.421989166702</v>
      </c>
      <c r="W91" s="193">
        <f t="shared" si="4"/>
        <v>27994.133544416651</v>
      </c>
      <c r="X91" s="193">
        <f t="shared" si="5"/>
        <v>26380.439732583323</v>
      </c>
    </row>
    <row r="92" spans="1:24" x14ac:dyDescent="0.25">
      <c r="A92" s="191" t="s">
        <v>3196</v>
      </c>
      <c r="B92" s="192">
        <v>4.68</v>
      </c>
      <c r="C92" s="192">
        <v>22541.523700000002</v>
      </c>
      <c r="D92" s="192">
        <v>869.82889999999998</v>
      </c>
      <c r="E92" s="191" t="s">
        <v>3197</v>
      </c>
      <c r="F92" s="191">
        <v>7</v>
      </c>
      <c r="G92" s="192">
        <v>35.229999999999997</v>
      </c>
      <c r="H92" s="191">
        <v>0</v>
      </c>
      <c r="I92" s="191" t="s">
        <v>3198</v>
      </c>
      <c r="J92" s="193">
        <v>3033.3333333332998</v>
      </c>
      <c r="K92" s="193">
        <v>2614.6666666667002</v>
      </c>
      <c r="L92" s="193">
        <v>2499</v>
      </c>
      <c r="M92" s="193">
        <v>2053.6666666667002</v>
      </c>
      <c r="R92" s="193">
        <v>2737.3333333332998</v>
      </c>
      <c r="S92" s="193">
        <v>2535</v>
      </c>
      <c r="T92" s="193">
        <v>3210.5</v>
      </c>
      <c r="U92" s="193">
        <v>2894</v>
      </c>
      <c r="V92" s="193">
        <f t="shared" si="3"/>
        <v>2550.1666666666752</v>
      </c>
      <c r="W92" s="193">
        <f t="shared" si="4"/>
        <v>0</v>
      </c>
      <c r="X92" s="193">
        <f t="shared" si="5"/>
        <v>2844.2083333333248</v>
      </c>
    </row>
    <row r="93" spans="1:24" x14ac:dyDescent="0.25">
      <c r="A93" s="191" t="s">
        <v>3199</v>
      </c>
      <c r="B93" s="192">
        <v>4.5599999999999996</v>
      </c>
      <c r="C93" s="192">
        <v>22386.531599999998</v>
      </c>
      <c r="D93" s="192">
        <v>1803.3710000000001</v>
      </c>
      <c r="E93" s="191" t="s">
        <v>3200</v>
      </c>
      <c r="F93" s="191">
        <v>9</v>
      </c>
      <c r="G93" s="192">
        <v>57.59</v>
      </c>
      <c r="H93" s="191">
        <v>0</v>
      </c>
      <c r="I93" s="191" t="s">
        <v>3201</v>
      </c>
      <c r="J93" s="193">
        <v>3209.6666666667002</v>
      </c>
      <c r="K93" s="193">
        <v>4426.6666666666997</v>
      </c>
      <c r="L93" s="193">
        <v>4361</v>
      </c>
      <c r="M93" s="193">
        <v>3960.3333333332998</v>
      </c>
      <c r="R93" s="193">
        <v>4241</v>
      </c>
      <c r="S93" s="193">
        <v>3432</v>
      </c>
      <c r="T93" s="193">
        <v>3812</v>
      </c>
      <c r="U93" s="193">
        <v>3667</v>
      </c>
      <c r="V93" s="193">
        <f t="shared" si="3"/>
        <v>3989.4166666666747</v>
      </c>
      <c r="W93" s="193">
        <f t="shared" si="4"/>
        <v>0</v>
      </c>
      <c r="X93" s="193">
        <f t="shared" si="5"/>
        <v>3788</v>
      </c>
    </row>
    <row r="94" spans="1:24" x14ac:dyDescent="0.25">
      <c r="A94" s="191" t="s">
        <v>3202</v>
      </c>
      <c r="B94" s="192">
        <v>6.38</v>
      </c>
      <c r="C94" s="192">
        <v>109615.27959999999</v>
      </c>
      <c r="D94" s="192">
        <v>1776.49</v>
      </c>
      <c r="E94" s="191" t="s">
        <v>3203</v>
      </c>
      <c r="F94" s="191">
        <v>33</v>
      </c>
      <c r="G94" s="192">
        <v>37.06</v>
      </c>
      <c r="H94" s="191">
        <v>0</v>
      </c>
      <c r="I94" s="191" t="s">
        <v>3204</v>
      </c>
      <c r="J94" s="193">
        <v>9621.3333333332994</v>
      </c>
      <c r="K94" s="193">
        <v>10850</v>
      </c>
      <c r="L94" s="193">
        <v>10803.333333333299</v>
      </c>
      <c r="M94" s="193">
        <v>11014.333333333299</v>
      </c>
      <c r="N94" s="193">
        <v>5614</v>
      </c>
      <c r="O94" s="193">
        <v>4517.6666666666997</v>
      </c>
      <c r="P94" s="193">
        <v>4614.3333333333003</v>
      </c>
      <c r="Q94" s="193">
        <v>5905</v>
      </c>
      <c r="R94" s="193">
        <v>10450.333333333299</v>
      </c>
      <c r="S94" s="193">
        <v>11186</v>
      </c>
      <c r="T94" s="193">
        <v>11103</v>
      </c>
      <c r="U94" s="193">
        <v>10690.333333333299</v>
      </c>
      <c r="V94" s="193">
        <f t="shared" si="3"/>
        <v>10572.249999999975</v>
      </c>
      <c r="W94" s="193">
        <f t="shared" si="4"/>
        <v>5162.75</v>
      </c>
      <c r="X94" s="193">
        <f t="shared" si="5"/>
        <v>10857.41666666665</v>
      </c>
    </row>
    <row r="95" spans="1:24" x14ac:dyDescent="0.25">
      <c r="A95" s="191" t="s">
        <v>3205</v>
      </c>
      <c r="B95" s="192">
        <v>5.65</v>
      </c>
      <c r="C95" s="192">
        <v>316589.3652</v>
      </c>
      <c r="D95" s="192">
        <v>268.2079</v>
      </c>
      <c r="E95" s="191" t="s">
        <v>3206</v>
      </c>
      <c r="F95" s="191">
        <v>14</v>
      </c>
      <c r="G95" s="192">
        <v>4.9800000000000004</v>
      </c>
      <c r="H95" s="191">
        <v>0</v>
      </c>
      <c r="I95" s="191" t="s">
        <v>3207</v>
      </c>
      <c r="J95" s="193">
        <v>2277.3333333332998</v>
      </c>
      <c r="K95" s="193">
        <v>2401.6666666667002</v>
      </c>
      <c r="L95" s="193">
        <v>2525.6666666667002</v>
      </c>
      <c r="M95" s="193">
        <v>2854.6666666667002</v>
      </c>
      <c r="N95" s="193">
        <v>2960</v>
      </c>
      <c r="O95" s="193">
        <v>2591.5</v>
      </c>
      <c r="P95" s="193">
        <v>2708</v>
      </c>
      <c r="Q95" s="193">
        <v>2496.6666666667002</v>
      </c>
      <c r="R95" s="193">
        <v>2981.3333333332998</v>
      </c>
      <c r="S95" s="193">
        <v>2722.6666666667002</v>
      </c>
      <c r="T95" s="193">
        <v>2883.6666666667002</v>
      </c>
      <c r="U95" s="193">
        <v>3044.6666666667002</v>
      </c>
      <c r="V95" s="193">
        <f t="shared" si="3"/>
        <v>2514.8333333333503</v>
      </c>
      <c r="W95" s="193">
        <f t="shared" si="4"/>
        <v>2689.0416666666752</v>
      </c>
      <c r="X95" s="193">
        <f t="shared" si="5"/>
        <v>2908.0833333333503</v>
      </c>
    </row>
    <row r="96" spans="1:24" x14ac:dyDescent="0.25">
      <c r="A96" s="191" t="s">
        <v>3208</v>
      </c>
      <c r="B96" s="192">
        <v>8.16</v>
      </c>
      <c r="C96" s="192">
        <v>66119.273700000005</v>
      </c>
      <c r="D96" s="192">
        <v>1890.982</v>
      </c>
      <c r="E96" s="191" t="s">
        <v>3209</v>
      </c>
      <c r="F96" s="191">
        <v>3</v>
      </c>
      <c r="G96" s="192">
        <v>5.49</v>
      </c>
      <c r="H96" s="191">
        <v>0</v>
      </c>
      <c r="I96" s="191" t="s">
        <v>3210</v>
      </c>
      <c r="K96" s="193">
        <v>7771.9001533333003</v>
      </c>
      <c r="M96" s="193">
        <v>699.43048399999998</v>
      </c>
      <c r="N96" s="193">
        <v>17567.828313333299</v>
      </c>
      <c r="O96" s="193">
        <v>2444.4295925000001</v>
      </c>
      <c r="Q96" s="193">
        <v>1731.182043</v>
      </c>
      <c r="R96" s="193">
        <v>3244.7078655</v>
      </c>
      <c r="T96" s="193">
        <v>1937.0338220000001</v>
      </c>
      <c r="U96" s="193">
        <v>1107.0652700000001</v>
      </c>
      <c r="V96" s="193">
        <f t="shared" si="3"/>
        <v>4235.6653186666499</v>
      </c>
      <c r="W96" s="193">
        <f t="shared" si="4"/>
        <v>7247.8133162777667</v>
      </c>
      <c r="X96" s="193">
        <f t="shared" si="5"/>
        <v>2096.2689858333333</v>
      </c>
    </row>
    <row r="97" spans="1:24" x14ac:dyDescent="0.25">
      <c r="A97" s="191" t="s">
        <v>3211</v>
      </c>
      <c r="B97" s="192">
        <v>8.33</v>
      </c>
      <c r="C97" s="192">
        <v>61415.881200000003</v>
      </c>
      <c r="D97" s="192">
        <v>1685.357</v>
      </c>
      <c r="E97" s="191" t="s">
        <v>1751</v>
      </c>
      <c r="F97" s="191">
        <v>2</v>
      </c>
      <c r="G97" s="192">
        <v>3.85</v>
      </c>
      <c r="H97" s="191">
        <v>0</v>
      </c>
      <c r="I97" s="191" t="s">
        <v>3212</v>
      </c>
      <c r="J97" s="193">
        <v>4582</v>
      </c>
      <c r="K97" s="193">
        <v>6150.64977</v>
      </c>
      <c r="L97" s="193">
        <v>4150</v>
      </c>
      <c r="M97" s="193">
        <v>2742.7847579999998</v>
      </c>
      <c r="N97" s="193">
        <v>12486.257530000001</v>
      </c>
      <c r="O97" s="193">
        <v>4040.5704074999999</v>
      </c>
      <c r="P97" s="193">
        <v>5448</v>
      </c>
      <c r="Q97" s="193">
        <v>3241.9089785000001</v>
      </c>
      <c r="R97" s="193">
        <v>4195.7921345000004</v>
      </c>
      <c r="S97" s="193">
        <v>4966</v>
      </c>
      <c r="T97" s="193">
        <v>3562.9830889999998</v>
      </c>
      <c r="U97" s="193">
        <v>2442.967365</v>
      </c>
      <c r="V97" s="193">
        <f t="shared" si="3"/>
        <v>4406.3586319999995</v>
      </c>
      <c r="W97" s="193">
        <f t="shared" si="4"/>
        <v>6304.1842290000004</v>
      </c>
      <c r="X97" s="193">
        <f t="shared" si="5"/>
        <v>3791.9356471249998</v>
      </c>
    </row>
    <row r="98" spans="1:24" x14ac:dyDescent="0.25">
      <c r="A98" s="191" t="s">
        <v>3213</v>
      </c>
      <c r="B98" s="192">
        <v>6.66</v>
      </c>
      <c r="C98" s="192">
        <v>54685.082900000001</v>
      </c>
      <c r="D98" s="192">
        <v>2811.2269999999999</v>
      </c>
      <c r="E98" s="191" t="s">
        <v>3214</v>
      </c>
      <c r="F98" s="191">
        <v>19</v>
      </c>
      <c r="G98" s="192">
        <v>42.05</v>
      </c>
      <c r="H98" s="191">
        <v>0</v>
      </c>
      <c r="I98" s="191" t="s">
        <v>3215</v>
      </c>
      <c r="J98" s="193">
        <v>14137.6498196667</v>
      </c>
      <c r="K98" s="193">
        <v>16308.4356023333</v>
      </c>
      <c r="L98" s="193">
        <v>14690.8535703333</v>
      </c>
      <c r="M98" s="193">
        <v>15162.482700333299</v>
      </c>
      <c r="N98" s="193">
        <v>8255.6504659999991</v>
      </c>
      <c r="O98" s="193">
        <v>6096.1821583333003</v>
      </c>
      <c r="P98" s="193">
        <v>6204.1557119999998</v>
      </c>
      <c r="Q98" s="193">
        <v>9092.7899899999993</v>
      </c>
      <c r="R98" s="193">
        <v>15992.329266000001</v>
      </c>
      <c r="S98" s="193">
        <v>15329.981596</v>
      </c>
      <c r="T98" s="193">
        <v>16064.7580523333</v>
      </c>
      <c r="U98" s="193">
        <v>15336.936045333299</v>
      </c>
      <c r="V98" s="193">
        <f t="shared" si="3"/>
        <v>15074.855423166649</v>
      </c>
      <c r="W98" s="193">
        <f t="shared" si="4"/>
        <v>7412.1945815833242</v>
      </c>
      <c r="X98" s="193">
        <f t="shared" si="5"/>
        <v>15681.00123991665</v>
      </c>
    </row>
    <row r="99" spans="1:24" x14ac:dyDescent="0.25">
      <c r="A99" s="191" t="s">
        <v>3216</v>
      </c>
      <c r="B99" s="192">
        <v>6.93</v>
      </c>
      <c r="C99" s="192">
        <v>61202.309699999998</v>
      </c>
      <c r="D99" s="192">
        <v>1868.9949999999999</v>
      </c>
      <c r="E99" s="191" t="s">
        <v>3217</v>
      </c>
      <c r="F99" s="191">
        <v>13</v>
      </c>
      <c r="G99" s="192">
        <v>34.869999999999997</v>
      </c>
      <c r="H99" s="191">
        <v>0</v>
      </c>
      <c r="I99" s="191" t="s">
        <v>3218</v>
      </c>
      <c r="J99" s="193">
        <v>5457.8365403333</v>
      </c>
      <c r="K99" s="193">
        <v>5818.7836746666999</v>
      </c>
      <c r="L99" s="193">
        <v>5530.7614659999999</v>
      </c>
      <c r="M99" s="193">
        <v>5780.6887756667002</v>
      </c>
      <c r="N99" s="193">
        <v>3262.3495339999999</v>
      </c>
      <c r="O99" s="193">
        <v>2112.5093816666999</v>
      </c>
      <c r="P99" s="193">
        <v>2236.8442879999998</v>
      </c>
      <c r="Q99" s="193">
        <v>3200.8766766667</v>
      </c>
      <c r="R99" s="193">
        <v>6236.3374006667</v>
      </c>
      <c r="S99" s="193">
        <v>5760.6850706667001</v>
      </c>
      <c r="T99" s="193">
        <v>6254.5752810000004</v>
      </c>
      <c r="U99" s="193">
        <v>5706.0639546666998</v>
      </c>
      <c r="V99" s="193">
        <f t="shared" ref="V99:V162" si="6">IFERROR(SUM(J99:M99)/COUNTIF(J99:M99,"&gt;0"),)</f>
        <v>5647.0176141666743</v>
      </c>
      <c r="W99" s="193">
        <f t="shared" si="4"/>
        <v>2703.14497008335</v>
      </c>
      <c r="X99" s="193">
        <f t="shared" si="5"/>
        <v>5989.4154267500253</v>
      </c>
    </row>
    <row r="100" spans="1:24" x14ac:dyDescent="0.25">
      <c r="A100" s="191" t="s">
        <v>3219</v>
      </c>
      <c r="B100" s="192">
        <v>7.32</v>
      </c>
      <c r="C100" s="192">
        <v>60291.275199999996</v>
      </c>
      <c r="D100" s="192">
        <v>1165.104</v>
      </c>
      <c r="E100" s="191" t="s">
        <v>3220</v>
      </c>
      <c r="F100" s="191">
        <v>8</v>
      </c>
      <c r="G100" s="192">
        <v>20.79</v>
      </c>
      <c r="H100" s="191">
        <v>0</v>
      </c>
      <c r="I100" s="191" t="s">
        <v>3221</v>
      </c>
      <c r="J100" s="193">
        <v>1519.9200653333</v>
      </c>
      <c r="K100" s="193">
        <v>1474.7562383333</v>
      </c>
      <c r="L100" s="193">
        <v>1347.5267590000001</v>
      </c>
      <c r="M100" s="193">
        <v>1291.618105</v>
      </c>
      <c r="N100" s="193"/>
      <c r="O100" s="193"/>
      <c r="P100" s="193"/>
      <c r="Q100" s="193"/>
      <c r="R100" s="193"/>
      <c r="S100" s="193"/>
      <c r="T100" s="193"/>
      <c r="U100" s="193"/>
      <c r="V100" s="193">
        <f t="shared" si="6"/>
        <v>1408.4552919166499</v>
      </c>
      <c r="W100" s="193">
        <f t="shared" si="4"/>
        <v>0</v>
      </c>
      <c r="X100" s="193">
        <f t="shared" si="5"/>
        <v>0</v>
      </c>
    </row>
    <row r="101" spans="1:24" x14ac:dyDescent="0.25">
      <c r="A101" s="191" t="s">
        <v>3222</v>
      </c>
      <c r="B101" s="192">
        <v>6.6</v>
      </c>
      <c r="C101" s="192">
        <v>77891.533899999995</v>
      </c>
      <c r="D101" s="192">
        <v>337.8877</v>
      </c>
      <c r="E101" s="191" t="s">
        <v>3223</v>
      </c>
      <c r="F101" s="191">
        <v>7</v>
      </c>
      <c r="G101" s="192">
        <v>11.62</v>
      </c>
      <c r="H101" s="191">
        <v>0</v>
      </c>
      <c r="I101" s="191" t="s">
        <v>3224</v>
      </c>
      <c r="J101" s="193">
        <v>4022.3333333332998</v>
      </c>
      <c r="K101" s="193">
        <v>3874.6666666667002</v>
      </c>
      <c r="L101" s="193">
        <v>3755.3333333332998</v>
      </c>
      <c r="M101" s="193">
        <v>3350.3333333332998</v>
      </c>
      <c r="N101" s="193">
        <v>2286.3333333332998</v>
      </c>
      <c r="O101" s="193">
        <v>1612</v>
      </c>
      <c r="P101" s="193">
        <v>1447</v>
      </c>
      <c r="Q101" s="193">
        <v>1695.6666666666999</v>
      </c>
      <c r="R101" s="193">
        <v>3865.6666666667002</v>
      </c>
      <c r="S101" s="193">
        <v>3783</v>
      </c>
      <c r="T101" s="193">
        <v>3680</v>
      </c>
      <c r="U101" s="193">
        <v>3959</v>
      </c>
      <c r="V101" s="193">
        <f t="shared" si="6"/>
        <v>3750.6666666666497</v>
      </c>
      <c r="W101" s="193">
        <f t="shared" si="4"/>
        <v>1760.2499999999998</v>
      </c>
      <c r="X101" s="193">
        <f t="shared" si="5"/>
        <v>3821.9166666666752</v>
      </c>
    </row>
    <row r="102" spans="1:24" x14ac:dyDescent="0.25">
      <c r="A102" s="191" t="s">
        <v>3225</v>
      </c>
      <c r="B102" s="192">
        <v>7.19</v>
      </c>
      <c r="C102" s="192">
        <v>79612.392800000001</v>
      </c>
      <c r="D102" s="192">
        <v>293.03989999999999</v>
      </c>
      <c r="E102" s="191" t="s">
        <v>3226</v>
      </c>
      <c r="F102" s="191">
        <v>7</v>
      </c>
      <c r="G102" s="192">
        <v>12.34</v>
      </c>
      <c r="H102" s="191">
        <v>0</v>
      </c>
      <c r="I102" s="191" t="s">
        <v>3227</v>
      </c>
      <c r="J102" s="193">
        <v>2651.3333333332998</v>
      </c>
      <c r="K102" s="193">
        <v>2563</v>
      </c>
      <c r="L102" s="193">
        <v>2758.6666666667002</v>
      </c>
      <c r="M102" s="193">
        <v>1984.6666666666999</v>
      </c>
      <c r="N102" s="193">
        <v>1447</v>
      </c>
      <c r="O102" s="193">
        <v>1699</v>
      </c>
      <c r="P102" s="193">
        <v>1667</v>
      </c>
      <c r="Q102" s="193">
        <v>1544.5</v>
      </c>
      <c r="R102" s="193">
        <v>2813.3333333332998</v>
      </c>
      <c r="S102" s="193">
        <v>2689.3333333332998</v>
      </c>
      <c r="T102" s="193">
        <v>2795.6666666667002</v>
      </c>
      <c r="U102" s="193">
        <v>2518.6666666667002</v>
      </c>
      <c r="V102" s="193">
        <f t="shared" si="6"/>
        <v>2489.4166666666752</v>
      </c>
      <c r="W102" s="193">
        <f t="shared" si="4"/>
        <v>1589.375</v>
      </c>
      <c r="X102" s="193">
        <f t="shared" si="5"/>
        <v>2704.25</v>
      </c>
    </row>
    <row r="103" spans="1:24" x14ac:dyDescent="0.25">
      <c r="A103" s="191" t="s">
        <v>3228</v>
      </c>
      <c r="B103" s="192">
        <v>7.23</v>
      </c>
      <c r="C103" s="192">
        <v>58415.2929</v>
      </c>
      <c r="D103" s="192">
        <v>500.91019999999997</v>
      </c>
      <c r="E103" s="191" t="s">
        <v>2260</v>
      </c>
      <c r="F103" s="191">
        <v>10</v>
      </c>
      <c r="G103" s="192">
        <v>18.46</v>
      </c>
      <c r="H103" s="191">
        <v>0</v>
      </c>
      <c r="I103" s="191" t="s">
        <v>3229</v>
      </c>
      <c r="J103" s="193">
        <v>5682.6666666666997</v>
      </c>
      <c r="K103" s="193">
        <v>4789.3333333333003</v>
      </c>
      <c r="L103" s="193">
        <v>4651</v>
      </c>
      <c r="M103" s="193">
        <v>4684.6666666666997</v>
      </c>
      <c r="N103" s="193">
        <v>4083.6666666667002</v>
      </c>
      <c r="O103" s="193">
        <v>2150.3333333332998</v>
      </c>
      <c r="P103" s="193">
        <v>3221.3333333332998</v>
      </c>
      <c r="Q103" s="193">
        <v>2970.3333333332998</v>
      </c>
      <c r="R103" s="193">
        <v>4870.6666666666997</v>
      </c>
      <c r="S103" s="193">
        <v>3767</v>
      </c>
      <c r="T103" s="193">
        <v>5017.3333333333003</v>
      </c>
      <c r="U103" s="193">
        <v>4346.6666666666997</v>
      </c>
      <c r="V103" s="193">
        <f t="shared" si="6"/>
        <v>4951.9166666666752</v>
      </c>
      <c r="W103" s="193">
        <f t="shared" si="4"/>
        <v>3106.4166666666497</v>
      </c>
      <c r="X103" s="193">
        <f t="shared" si="5"/>
        <v>4500.4166666666752</v>
      </c>
    </row>
    <row r="104" spans="1:24" x14ac:dyDescent="0.25">
      <c r="A104" s="191" t="s">
        <v>3230</v>
      </c>
      <c r="B104" s="192">
        <v>8.34</v>
      </c>
      <c r="C104" s="192">
        <v>37773.222600000001</v>
      </c>
      <c r="D104" s="192">
        <v>2630.239</v>
      </c>
      <c r="E104" s="191" t="s">
        <v>2319</v>
      </c>
      <c r="F104" s="191">
        <v>12</v>
      </c>
      <c r="G104" s="192">
        <v>42.64</v>
      </c>
      <c r="H104" s="191">
        <v>0</v>
      </c>
      <c r="I104" s="191" t="s">
        <v>3231</v>
      </c>
      <c r="J104" s="193">
        <v>19619</v>
      </c>
      <c r="K104" s="193">
        <v>18914.666666666701</v>
      </c>
      <c r="L104" s="193">
        <v>18177</v>
      </c>
      <c r="M104" s="193">
        <v>17728.666666666701</v>
      </c>
      <c r="R104" s="193">
        <v>21693.666666666701</v>
      </c>
      <c r="S104" s="193">
        <v>18714.666666666701</v>
      </c>
      <c r="T104" s="193">
        <v>19892</v>
      </c>
      <c r="U104" s="193">
        <v>20691.333333333299</v>
      </c>
      <c r="V104" s="193">
        <f t="shared" si="6"/>
        <v>18609.83333333335</v>
      </c>
      <c r="W104" s="193">
        <f t="shared" si="4"/>
        <v>0</v>
      </c>
      <c r="X104" s="193">
        <f t="shared" si="5"/>
        <v>20247.916666666675</v>
      </c>
    </row>
    <row r="105" spans="1:24" x14ac:dyDescent="0.25">
      <c r="A105" s="191" t="s">
        <v>3232</v>
      </c>
      <c r="B105" s="192">
        <v>7.68</v>
      </c>
      <c r="C105" s="192">
        <v>36840.770299999996</v>
      </c>
      <c r="D105" s="192">
        <v>400.0874</v>
      </c>
      <c r="E105" s="191" t="s">
        <v>2142</v>
      </c>
      <c r="F105" s="191">
        <v>5</v>
      </c>
      <c r="G105" s="192">
        <v>14.46</v>
      </c>
      <c r="H105" s="191">
        <v>0</v>
      </c>
      <c r="I105" s="191" t="s">
        <v>3233</v>
      </c>
      <c r="J105" s="193">
        <v>1281.2009016667</v>
      </c>
      <c r="K105" s="193">
        <v>943.10659966670005</v>
      </c>
      <c r="L105" s="193">
        <v>746.72495000000004</v>
      </c>
      <c r="M105" s="193">
        <v>1216.3707595000001</v>
      </c>
      <c r="N105" s="193"/>
      <c r="Q105" s="193"/>
      <c r="R105" s="193"/>
      <c r="S105" s="193"/>
      <c r="T105" s="193"/>
      <c r="U105" s="193"/>
      <c r="V105" s="193">
        <f t="shared" si="6"/>
        <v>1046.8508027083499</v>
      </c>
      <c r="W105" s="193">
        <f t="shared" si="4"/>
        <v>0</v>
      </c>
      <c r="X105" s="193">
        <f t="shared" si="5"/>
        <v>0</v>
      </c>
    </row>
    <row r="106" spans="1:24" x14ac:dyDescent="0.25">
      <c r="A106" s="191" t="s">
        <v>3234</v>
      </c>
      <c r="B106" s="192">
        <v>5.65</v>
      </c>
      <c r="C106" s="192">
        <v>36857.516300000003</v>
      </c>
      <c r="D106" s="192">
        <v>500.69150000000002</v>
      </c>
      <c r="E106" s="191" t="s">
        <v>2175</v>
      </c>
      <c r="F106" s="191">
        <v>9</v>
      </c>
      <c r="G106" s="192">
        <v>30.54</v>
      </c>
      <c r="H106" s="191">
        <v>0</v>
      </c>
      <c r="I106" s="191" t="s">
        <v>3235</v>
      </c>
      <c r="J106" s="193">
        <v>1739.3333333333001</v>
      </c>
      <c r="K106" s="193">
        <v>1859.398367</v>
      </c>
      <c r="L106" s="193">
        <v>1821</v>
      </c>
      <c r="M106" s="193">
        <v>1763.0861603333001</v>
      </c>
      <c r="N106" s="193">
        <v>1477</v>
      </c>
      <c r="Q106" s="193">
        <v>1411</v>
      </c>
      <c r="R106" s="193">
        <v>1711.6666666666999</v>
      </c>
      <c r="S106" s="193">
        <v>1738.6666666666999</v>
      </c>
      <c r="T106" s="193">
        <v>1786</v>
      </c>
      <c r="U106" s="193">
        <v>1748.3333333333001</v>
      </c>
      <c r="V106" s="193">
        <f t="shared" si="6"/>
        <v>1795.7044651666502</v>
      </c>
      <c r="W106" s="193">
        <f t="shared" si="4"/>
        <v>1444</v>
      </c>
      <c r="X106" s="193">
        <f t="shared" si="5"/>
        <v>1746.1666666666749</v>
      </c>
    </row>
    <row r="107" spans="1:24" x14ac:dyDescent="0.25">
      <c r="A107" s="191" t="s">
        <v>3236</v>
      </c>
      <c r="B107" s="192">
        <v>6.53</v>
      </c>
      <c r="C107" s="192">
        <v>84089.013600000006</v>
      </c>
      <c r="D107" s="192">
        <v>450.44670000000002</v>
      </c>
      <c r="E107" s="191" t="s">
        <v>2538</v>
      </c>
      <c r="F107" s="191">
        <v>11</v>
      </c>
      <c r="G107" s="192">
        <v>15.15</v>
      </c>
      <c r="H107" s="191">
        <v>0</v>
      </c>
      <c r="I107" s="191" t="s">
        <v>3237</v>
      </c>
      <c r="J107" s="193">
        <v>5368.3333333333003</v>
      </c>
      <c r="K107" s="193">
        <v>4512.6666666666997</v>
      </c>
      <c r="L107" s="193">
        <v>5200.6666666666997</v>
      </c>
      <c r="M107" s="193">
        <v>4679.3333333333003</v>
      </c>
      <c r="V107" s="193">
        <f t="shared" si="6"/>
        <v>4940.25</v>
      </c>
      <c r="W107" s="193">
        <f t="shared" si="4"/>
        <v>0</v>
      </c>
      <c r="X107" s="193">
        <f t="shared" si="5"/>
        <v>0</v>
      </c>
    </row>
    <row r="108" spans="1:24" x14ac:dyDescent="0.25">
      <c r="A108" s="191" t="s">
        <v>3238</v>
      </c>
      <c r="B108" s="192">
        <v>6.19</v>
      </c>
      <c r="C108" s="192">
        <v>25029.935799999999</v>
      </c>
      <c r="D108" s="192">
        <v>9983.9709999999995</v>
      </c>
      <c r="E108" s="191" t="s">
        <v>2530</v>
      </c>
      <c r="F108" s="191">
        <v>8</v>
      </c>
      <c r="G108" s="192">
        <v>53.04</v>
      </c>
      <c r="H108" s="191">
        <v>0</v>
      </c>
      <c r="I108" s="191" t="s">
        <v>3239</v>
      </c>
      <c r="J108" s="193">
        <v>81342.333333333299</v>
      </c>
      <c r="K108" s="193">
        <v>75243.333333333299</v>
      </c>
      <c r="L108" s="193">
        <v>73289.666666666701</v>
      </c>
      <c r="M108" s="193">
        <v>70176</v>
      </c>
      <c r="R108" s="193">
        <v>77572.333333333299</v>
      </c>
      <c r="S108" s="193">
        <v>72321.333333333299</v>
      </c>
      <c r="T108" s="193">
        <v>71390.666666666701</v>
      </c>
      <c r="U108" s="193">
        <v>69807.333333333299</v>
      </c>
      <c r="V108" s="193">
        <f t="shared" si="6"/>
        <v>75012.833333333328</v>
      </c>
      <c r="W108" s="193">
        <f t="shared" si="4"/>
        <v>0</v>
      </c>
      <c r="X108" s="193">
        <f t="shared" si="5"/>
        <v>72772.916666666657</v>
      </c>
    </row>
    <row r="109" spans="1:24" x14ac:dyDescent="0.25">
      <c r="A109" s="191" t="s">
        <v>3240</v>
      </c>
      <c r="B109" s="192">
        <v>6.87</v>
      </c>
      <c r="C109" s="192">
        <v>25136.2405</v>
      </c>
      <c r="D109" s="192">
        <v>5806.8209999999999</v>
      </c>
      <c r="E109" s="191" t="s">
        <v>2526</v>
      </c>
      <c r="F109" s="191">
        <v>11</v>
      </c>
      <c r="G109" s="192">
        <v>61.9</v>
      </c>
      <c r="H109" s="191">
        <v>0</v>
      </c>
      <c r="I109" s="191" t="s">
        <v>3241</v>
      </c>
      <c r="J109" s="193">
        <v>63560.333333333299</v>
      </c>
      <c r="K109" s="193">
        <v>63443.333333333299</v>
      </c>
      <c r="L109" s="193">
        <v>88578</v>
      </c>
      <c r="M109" s="193">
        <v>69741.666666666701</v>
      </c>
      <c r="N109" s="193">
        <v>3362</v>
      </c>
      <c r="O109" s="193">
        <v>3357</v>
      </c>
      <c r="P109" s="193">
        <v>3034</v>
      </c>
      <c r="Q109" s="193">
        <v>2728</v>
      </c>
      <c r="R109" s="193">
        <v>66063</v>
      </c>
      <c r="S109" s="193">
        <v>62184.666666666701</v>
      </c>
      <c r="T109" s="193">
        <v>65572</v>
      </c>
      <c r="U109" s="193">
        <v>56752</v>
      </c>
      <c r="V109" s="193">
        <f t="shared" si="6"/>
        <v>71330.833333333328</v>
      </c>
      <c r="W109" s="193">
        <f t="shared" si="4"/>
        <v>3120.25</v>
      </c>
      <c r="X109" s="193">
        <f t="shared" si="5"/>
        <v>62642.916666666672</v>
      </c>
    </row>
    <row r="110" spans="1:24" x14ac:dyDescent="0.25">
      <c r="A110" s="191" t="s">
        <v>3242</v>
      </c>
      <c r="B110" s="192">
        <v>7.81</v>
      </c>
      <c r="C110" s="192">
        <v>26639.438699999999</v>
      </c>
      <c r="D110" s="192">
        <v>2005.9670000000001</v>
      </c>
      <c r="E110" s="191" t="s">
        <v>2522</v>
      </c>
      <c r="F110" s="191">
        <v>9</v>
      </c>
      <c r="G110" s="192">
        <v>56.49</v>
      </c>
      <c r="H110" s="191">
        <v>0</v>
      </c>
      <c r="I110" s="191" t="s">
        <v>3243</v>
      </c>
      <c r="J110" s="193">
        <v>9614.6666666667006</v>
      </c>
      <c r="K110" s="193">
        <v>9190</v>
      </c>
      <c r="L110" s="193">
        <v>11775.666666666701</v>
      </c>
      <c r="M110" s="193">
        <v>10709.333333333299</v>
      </c>
      <c r="R110" s="193">
        <v>7990.6666666666997</v>
      </c>
      <c r="S110" s="193">
        <v>7161.6666666666997</v>
      </c>
      <c r="T110" s="193">
        <v>10460.333333333299</v>
      </c>
      <c r="U110" s="193">
        <v>7623</v>
      </c>
      <c r="V110" s="193">
        <f t="shared" si="6"/>
        <v>10322.416666666675</v>
      </c>
      <c r="W110" s="193">
        <f t="shared" si="4"/>
        <v>0</v>
      </c>
      <c r="X110" s="193">
        <f t="shared" si="5"/>
        <v>8308.9166666666752</v>
      </c>
    </row>
    <row r="111" spans="1:24" x14ac:dyDescent="0.25">
      <c r="A111" s="191" t="s">
        <v>3244</v>
      </c>
      <c r="B111" s="192">
        <v>10.27</v>
      </c>
      <c r="C111" s="192">
        <v>27167.654399999999</v>
      </c>
      <c r="D111" s="192">
        <v>1155.1199999999999</v>
      </c>
      <c r="E111" s="191" t="s">
        <v>3245</v>
      </c>
      <c r="F111" s="191">
        <v>7</v>
      </c>
      <c r="G111" s="192">
        <v>23.2</v>
      </c>
      <c r="H111" s="191">
        <v>0</v>
      </c>
      <c r="I111" s="191" t="s">
        <v>3246</v>
      </c>
      <c r="J111" s="193">
        <v>10183.333333333299</v>
      </c>
      <c r="K111" s="193">
        <v>9828</v>
      </c>
      <c r="L111" s="193">
        <v>8643.6666666667006</v>
      </c>
      <c r="M111" s="193">
        <v>8746</v>
      </c>
      <c r="N111" s="193">
        <v>12457.333333333299</v>
      </c>
      <c r="O111" s="193">
        <v>8093</v>
      </c>
      <c r="P111" s="193">
        <v>9028.3333333332994</v>
      </c>
      <c r="Q111" s="193">
        <v>10717.666666666701</v>
      </c>
      <c r="R111" s="193">
        <v>12369</v>
      </c>
      <c r="S111" s="193">
        <v>10554</v>
      </c>
      <c r="T111" s="193">
        <v>10549.333333333299</v>
      </c>
      <c r="U111" s="193">
        <v>15824.666666666701</v>
      </c>
      <c r="V111" s="193">
        <f t="shared" si="6"/>
        <v>9350.25</v>
      </c>
      <c r="W111" s="193">
        <f t="shared" si="4"/>
        <v>10074.083333333325</v>
      </c>
      <c r="X111" s="193">
        <f t="shared" si="5"/>
        <v>12324.25</v>
      </c>
    </row>
    <row r="112" spans="1:24" x14ac:dyDescent="0.25">
      <c r="A112" s="191" t="s">
        <v>3247</v>
      </c>
      <c r="B112" s="192">
        <v>7.71</v>
      </c>
      <c r="C112" s="192">
        <v>79743.199999999997</v>
      </c>
      <c r="D112" s="192">
        <v>19700.16</v>
      </c>
      <c r="E112" s="191" t="s">
        <v>1691</v>
      </c>
      <c r="F112" s="191">
        <v>42</v>
      </c>
      <c r="G112" s="192">
        <v>73.92</v>
      </c>
      <c r="H112" s="191">
        <v>0</v>
      </c>
      <c r="I112" s="191" t="s">
        <v>3248</v>
      </c>
      <c r="J112" s="193">
        <v>150223</v>
      </c>
      <c r="K112" s="193">
        <v>138513.66666666669</v>
      </c>
      <c r="L112" s="193">
        <v>150575.66666666669</v>
      </c>
      <c r="M112" s="193">
        <v>150836.66666666669</v>
      </c>
      <c r="N112" s="193">
        <v>145657.66666666669</v>
      </c>
      <c r="O112" s="193">
        <v>139380.33333333331</v>
      </c>
      <c r="P112" s="193">
        <v>147372</v>
      </c>
      <c r="Q112" s="193">
        <v>143468</v>
      </c>
      <c r="R112" s="193">
        <v>136857</v>
      </c>
      <c r="S112" s="193">
        <v>117296.6666666667</v>
      </c>
      <c r="T112" s="193">
        <v>156243.66666666669</v>
      </c>
      <c r="U112" s="193">
        <v>125917.3333333333</v>
      </c>
      <c r="V112" s="193">
        <f t="shared" si="6"/>
        <v>147537.25</v>
      </c>
      <c r="W112" s="193">
        <f t="shared" si="4"/>
        <v>143969.5</v>
      </c>
      <c r="X112" s="193">
        <f t="shared" si="5"/>
        <v>134078.66666666666</v>
      </c>
    </row>
    <row r="113" spans="1:24" x14ac:dyDescent="0.25">
      <c r="A113" s="191" t="s">
        <v>3249</v>
      </c>
      <c r="B113" s="192">
        <v>8.85</v>
      </c>
      <c r="C113" s="192">
        <v>36067.723400000003</v>
      </c>
      <c r="D113" s="192">
        <v>1321.819</v>
      </c>
      <c r="E113" s="191" t="s">
        <v>1963</v>
      </c>
      <c r="F113" s="191">
        <v>12</v>
      </c>
      <c r="G113" s="192">
        <v>46.45</v>
      </c>
      <c r="H113" s="191">
        <v>0</v>
      </c>
      <c r="I113" s="191" t="s">
        <v>3250</v>
      </c>
      <c r="J113" s="193">
        <v>4604</v>
      </c>
      <c r="K113" s="193">
        <v>4782.3333333333003</v>
      </c>
      <c r="L113" s="193">
        <v>5034.6666666666997</v>
      </c>
      <c r="M113" s="193">
        <v>4432</v>
      </c>
      <c r="N113" s="193">
        <v>4481.3333333333003</v>
      </c>
      <c r="O113" s="193">
        <v>2736.3333333332998</v>
      </c>
      <c r="P113" s="193">
        <v>3055.3333333332998</v>
      </c>
      <c r="Q113" s="193">
        <v>4260</v>
      </c>
      <c r="R113" s="193">
        <v>4553</v>
      </c>
      <c r="S113" s="193">
        <v>4693.6666666666997</v>
      </c>
      <c r="T113" s="193">
        <v>4287</v>
      </c>
      <c r="U113" s="193">
        <v>4410.6666666666997</v>
      </c>
      <c r="V113" s="193">
        <f t="shared" si="6"/>
        <v>4713.25</v>
      </c>
      <c r="W113" s="193">
        <f t="shared" si="4"/>
        <v>3633.249999999975</v>
      </c>
      <c r="X113" s="193">
        <f t="shared" si="5"/>
        <v>4486.0833333333503</v>
      </c>
    </row>
    <row r="114" spans="1:24" x14ac:dyDescent="0.25">
      <c r="A114" s="191" t="s">
        <v>3251</v>
      </c>
      <c r="B114" s="192">
        <v>6.76</v>
      </c>
      <c r="C114" s="192">
        <v>33729.744500000001</v>
      </c>
      <c r="D114" s="192">
        <v>27767.84</v>
      </c>
      <c r="E114" s="191" t="s">
        <v>2514</v>
      </c>
      <c r="F114" s="191">
        <v>17</v>
      </c>
      <c r="G114" s="192">
        <v>72.94</v>
      </c>
      <c r="H114" s="191">
        <v>0</v>
      </c>
      <c r="I114" s="191" t="s">
        <v>3252</v>
      </c>
      <c r="J114" s="193">
        <v>261780</v>
      </c>
      <c r="K114" s="193">
        <v>213311.66666666669</v>
      </c>
      <c r="L114" s="193">
        <v>229394</v>
      </c>
      <c r="M114" s="193">
        <v>228402.33333333331</v>
      </c>
      <c r="N114" s="193">
        <v>823</v>
      </c>
      <c r="R114" s="193">
        <v>16277.666666666701</v>
      </c>
      <c r="S114" s="193">
        <v>15646.333333333299</v>
      </c>
      <c r="T114" s="193">
        <v>19691.666666666701</v>
      </c>
      <c r="U114" s="193">
        <v>13862</v>
      </c>
      <c r="V114" s="193">
        <f t="shared" si="6"/>
        <v>233222</v>
      </c>
      <c r="W114" s="193">
        <f t="shared" si="4"/>
        <v>823</v>
      </c>
      <c r="X114" s="193">
        <f t="shared" si="5"/>
        <v>16369.416666666675</v>
      </c>
    </row>
    <row r="115" spans="1:24" x14ac:dyDescent="0.25">
      <c r="A115" s="191" t="s">
        <v>3253</v>
      </c>
      <c r="B115" s="192">
        <v>9.6</v>
      </c>
      <c r="C115" s="192">
        <v>40088.618799999997</v>
      </c>
      <c r="D115" s="192">
        <v>2625.3330000000001</v>
      </c>
      <c r="E115" s="191" t="s">
        <v>3254</v>
      </c>
      <c r="F115" s="191">
        <v>13</v>
      </c>
      <c r="G115" s="192">
        <v>38.1</v>
      </c>
      <c r="H115" s="191">
        <v>0</v>
      </c>
      <c r="I115" s="191" t="s">
        <v>3255</v>
      </c>
      <c r="J115" s="193">
        <v>17896</v>
      </c>
      <c r="K115" s="193">
        <v>16336</v>
      </c>
      <c r="L115" s="193">
        <v>15042.333333333299</v>
      </c>
      <c r="M115" s="193">
        <v>13067</v>
      </c>
      <c r="N115" s="193">
        <v>6856.6666666666997</v>
      </c>
      <c r="O115" s="193">
        <v>6577</v>
      </c>
      <c r="P115" s="193">
        <v>6056</v>
      </c>
      <c r="Q115" s="193">
        <v>6877.3333333333003</v>
      </c>
      <c r="R115" s="193">
        <v>16618</v>
      </c>
      <c r="S115" s="193">
        <v>18343</v>
      </c>
      <c r="T115" s="193">
        <v>11600.666666666701</v>
      </c>
      <c r="U115" s="193">
        <v>14274.333333333299</v>
      </c>
      <c r="V115" s="193">
        <f t="shared" si="6"/>
        <v>15585.333333333325</v>
      </c>
      <c r="W115" s="193">
        <f t="shared" si="4"/>
        <v>6591.75</v>
      </c>
      <c r="X115" s="193">
        <f t="shared" si="5"/>
        <v>15209</v>
      </c>
    </row>
    <row r="116" spans="1:24" x14ac:dyDescent="0.25">
      <c r="A116" s="191" t="s">
        <v>3256</v>
      </c>
      <c r="B116" s="192">
        <v>8.1999999999999993</v>
      </c>
      <c r="C116" s="192">
        <v>34126.492700000003</v>
      </c>
      <c r="D116" s="192">
        <v>3537.9169999999999</v>
      </c>
      <c r="E116" s="191" t="s">
        <v>3257</v>
      </c>
      <c r="F116" s="191">
        <v>8</v>
      </c>
      <c r="G116" s="192">
        <v>29.37</v>
      </c>
      <c r="H116" s="191">
        <v>0</v>
      </c>
      <c r="I116" s="191" t="s">
        <v>3258</v>
      </c>
      <c r="J116" s="193">
        <v>25401.666666666701</v>
      </c>
      <c r="K116" s="193">
        <v>20945.333333333299</v>
      </c>
      <c r="L116" s="193">
        <v>21613.666666666701</v>
      </c>
      <c r="M116" s="193">
        <v>19162.666666666701</v>
      </c>
      <c r="N116" s="193">
        <v>1649</v>
      </c>
      <c r="O116" s="193">
        <v>1444</v>
      </c>
      <c r="P116" s="193">
        <v>1609</v>
      </c>
      <c r="Q116" s="193">
        <v>1715.5</v>
      </c>
      <c r="R116" s="193">
        <v>18219.666666666701</v>
      </c>
      <c r="S116" s="193">
        <v>18717.666666666701</v>
      </c>
      <c r="T116" s="193">
        <v>20953.333333333299</v>
      </c>
      <c r="U116" s="193">
        <v>18862.333333333299</v>
      </c>
      <c r="V116" s="193">
        <f t="shared" si="6"/>
        <v>21780.83333333335</v>
      </c>
      <c r="W116" s="193">
        <f t="shared" si="4"/>
        <v>1604.375</v>
      </c>
      <c r="X116" s="193">
        <f t="shared" si="5"/>
        <v>19188.25</v>
      </c>
    </row>
    <row r="117" spans="1:24" x14ac:dyDescent="0.25">
      <c r="A117" s="191" t="s">
        <v>3259</v>
      </c>
      <c r="B117" s="192">
        <v>8.2899999999999991</v>
      </c>
      <c r="C117" s="192">
        <v>30875.596099999999</v>
      </c>
      <c r="D117" s="192">
        <v>4000.1869999999999</v>
      </c>
      <c r="E117" s="191" t="s">
        <v>3260</v>
      </c>
      <c r="F117" s="191">
        <v>8</v>
      </c>
      <c r="G117" s="192">
        <v>25.99</v>
      </c>
      <c r="H117" s="191">
        <v>0</v>
      </c>
      <c r="I117" s="191" t="s">
        <v>3261</v>
      </c>
      <c r="J117" s="193">
        <v>16628.333333333299</v>
      </c>
      <c r="K117" s="193">
        <v>19121.333333333299</v>
      </c>
      <c r="L117" s="193">
        <v>14814.666666666701</v>
      </c>
      <c r="M117" s="193">
        <v>16883</v>
      </c>
      <c r="N117" s="193">
        <v>20083.666666666701</v>
      </c>
      <c r="O117" s="193">
        <v>12659</v>
      </c>
      <c r="P117" s="193">
        <v>14128.666666666701</v>
      </c>
      <c r="Q117" s="193">
        <v>20013.666666666701</v>
      </c>
      <c r="R117" s="193">
        <v>14300.666666666701</v>
      </c>
      <c r="S117" s="193">
        <v>14859.333333333299</v>
      </c>
      <c r="T117" s="193">
        <v>14236.666666666701</v>
      </c>
      <c r="U117" s="193">
        <v>17247.666666666701</v>
      </c>
      <c r="V117" s="193">
        <f t="shared" si="6"/>
        <v>16861.833333333325</v>
      </c>
      <c r="W117" s="193">
        <f t="shared" si="4"/>
        <v>16721.250000000025</v>
      </c>
      <c r="X117" s="193">
        <f t="shared" si="5"/>
        <v>15161.08333333335</v>
      </c>
    </row>
    <row r="118" spans="1:24" x14ac:dyDescent="0.25">
      <c r="A118" s="191" t="s">
        <v>3262</v>
      </c>
      <c r="B118" s="192">
        <v>6.65</v>
      </c>
      <c r="C118" s="192">
        <v>45967.828300000001</v>
      </c>
      <c r="D118" s="192">
        <v>17240.79</v>
      </c>
      <c r="E118" s="191" t="s">
        <v>1453</v>
      </c>
      <c r="F118" s="191">
        <v>19</v>
      </c>
      <c r="G118" s="192">
        <v>61.03</v>
      </c>
      <c r="H118" s="191">
        <v>0</v>
      </c>
      <c r="I118" s="191" t="s">
        <v>3263</v>
      </c>
      <c r="J118" s="193">
        <v>215585.66666666669</v>
      </c>
      <c r="K118" s="193">
        <v>185380</v>
      </c>
      <c r="L118" s="193">
        <v>176752.33333333331</v>
      </c>
      <c r="M118" s="193">
        <v>164715.66666666669</v>
      </c>
      <c r="P118" s="193">
        <v>1497</v>
      </c>
      <c r="R118" s="193">
        <v>180766</v>
      </c>
      <c r="S118" s="193">
        <v>167046.33333333331</v>
      </c>
      <c r="T118" s="193">
        <v>173194</v>
      </c>
      <c r="U118" s="193">
        <v>166825.33333333331</v>
      </c>
      <c r="V118" s="193">
        <f t="shared" si="6"/>
        <v>185608.41666666669</v>
      </c>
      <c r="W118" s="193">
        <f t="shared" si="4"/>
        <v>1497</v>
      </c>
      <c r="X118" s="193">
        <f t="shared" si="5"/>
        <v>171957.91666666666</v>
      </c>
    </row>
    <row r="119" spans="1:24" x14ac:dyDescent="0.25">
      <c r="A119" s="191" t="s">
        <v>3264</v>
      </c>
      <c r="B119" s="192">
        <v>10.039999999999999</v>
      </c>
      <c r="C119" s="192">
        <v>9326.8101999999999</v>
      </c>
      <c r="D119" s="192">
        <v>942.82579999999996</v>
      </c>
      <c r="E119" s="191" t="s">
        <v>3265</v>
      </c>
      <c r="F119" s="191">
        <v>2</v>
      </c>
      <c r="G119" s="192">
        <v>26.83</v>
      </c>
      <c r="H119" s="191">
        <v>0</v>
      </c>
      <c r="I119" s="191" t="s">
        <v>3266</v>
      </c>
      <c r="J119" s="193">
        <v>2644</v>
      </c>
      <c r="K119" s="193">
        <v>2670</v>
      </c>
      <c r="L119" s="193">
        <v>1808</v>
      </c>
      <c r="M119" s="193">
        <v>2225</v>
      </c>
      <c r="N119" s="193">
        <v>2682</v>
      </c>
      <c r="O119" s="193">
        <v>2522</v>
      </c>
      <c r="P119" s="193">
        <v>2172.5</v>
      </c>
      <c r="Q119" s="193">
        <v>2176.5</v>
      </c>
      <c r="R119" s="193">
        <v>2408.5</v>
      </c>
      <c r="S119" s="193">
        <v>3028</v>
      </c>
      <c r="T119" s="193">
        <v>2682.5</v>
      </c>
      <c r="U119" s="193">
        <v>2911.5</v>
      </c>
      <c r="V119" s="193">
        <f t="shared" si="6"/>
        <v>2336.75</v>
      </c>
      <c r="W119" s="193">
        <f t="shared" si="4"/>
        <v>2388.25</v>
      </c>
      <c r="X119" s="193">
        <f t="shared" si="5"/>
        <v>2757.625</v>
      </c>
    </row>
    <row r="120" spans="1:24" x14ac:dyDescent="0.25">
      <c r="A120" s="191" t="s">
        <v>3267</v>
      </c>
      <c r="B120" s="192">
        <v>5.38</v>
      </c>
      <c r="C120" s="192">
        <v>80803.470199999996</v>
      </c>
      <c r="D120" s="192">
        <v>246.12020000000001</v>
      </c>
      <c r="E120" s="191" t="s">
        <v>3268</v>
      </c>
      <c r="F120" s="191">
        <v>4</v>
      </c>
      <c r="G120" s="192">
        <v>6.74</v>
      </c>
      <c r="H120" s="191">
        <v>0</v>
      </c>
      <c r="I120" s="191" t="s">
        <v>3269</v>
      </c>
      <c r="J120" s="193">
        <v>1867</v>
      </c>
      <c r="K120" s="193">
        <v>1648</v>
      </c>
      <c r="L120" s="193">
        <v>1294.5</v>
      </c>
      <c r="N120" s="193">
        <v>1271</v>
      </c>
      <c r="Q120" s="193">
        <v>1123</v>
      </c>
      <c r="R120" s="193">
        <v>2061.5</v>
      </c>
      <c r="S120" s="193">
        <v>1731</v>
      </c>
      <c r="T120" s="193">
        <v>1583</v>
      </c>
      <c r="U120" s="193">
        <v>1573</v>
      </c>
      <c r="V120" s="193">
        <f t="shared" si="6"/>
        <v>1603.1666666666667</v>
      </c>
      <c r="W120" s="193">
        <f t="shared" si="4"/>
        <v>1197</v>
      </c>
      <c r="X120" s="193">
        <f t="shared" si="5"/>
        <v>1737.125</v>
      </c>
    </row>
    <row r="121" spans="1:24" x14ac:dyDescent="0.25">
      <c r="A121" s="191" t="s">
        <v>3270</v>
      </c>
      <c r="B121" s="192">
        <v>8.16</v>
      </c>
      <c r="C121" s="192">
        <v>51518.6129</v>
      </c>
      <c r="D121" s="192">
        <v>285.67959999999999</v>
      </c>
      <c r="E121" s="191" t="s">
        <v>3271</v>
      </c>
      <c r="F121" s="191">
        <v>6</v>
      </c>
      <c r="G121" s="192">
        <v>13.15</v>
      </c>
      <c r="H121" s="191">
        <v>0</v>
      </c>
      <c r="I121" s="191" t="s">
        <v>3272</v>
      </c>
      <c r="J121" s="193">
        <v>2290</v>
      </c>
      <c r="K121" s="193">
        <v>2212.6666666667002</v>
      </c>
      <c r="L121" s="193">
        <v>2025.6666666666999</v>
      </c>
      <c r="M121" s="193">
        <v>2158.6666666667002</v>
      </c>
      <c r="N121" s="193">
        <v>1379.3333333333001</v>
      </c>
      <c r="Q121" s="193">
        <v>1292.3333333333001</v>
      </c>
      <c r="R121" s="193">
        <v>2502.6666666667002</v>
      </c>
      <c r="S121" s="193">
        <v>2057.3333333332998</v>
      </c>
      <c r="T121" s="193">
        <v>1780.6666666666999</v>
      </c>
      <c r="U121" s="193">
        <v>2208.6666666667002</v>
      </c>
      <c r="V121" s="193">
        <f t="shared" si="6"/>
        <v>2171.750000000025</v>
      </c>
      <c r="W121" s="193">
        <f t="shared" si="4"/>
        <v>1335.8333333333001</v>
      </c>
      <c r="X121" s="193">
        <f t="shared" si="5"/>
        <v>2137.3333333333499</v>
      </c>
    </row>
    <row r="122" spans="1:24" x14ac:dyDescent="0.25">
      <c r="A122" s="191" t="s">
        <v>3273</v>
      </c>
      <c r="B122" s="192">
        <v>6.55</v>
      </c>
      <c r="C122" s="192">
        <v>83183.9038</v>
      </c>
      <c r="D122" s="192">
        <v>1350.0060000000001</v>
      </c>
      <c r="E122" s="191" t="s">
        <v>3274</v>
      </c>
      <c r="F122" s="191">
        <v>32</v>
      </c>
      <c r="G122" s="192">
        <v>43.28</v>
      </c>
      <c r="H122" s="191">
        <v>0</v>
      </c>
      <c r="I122" s="191" t="s">
        <v>3275</v>
      </c>
      <c r="J122" s="193">
        <v>8275.3333333332994</v>
      </c>
      <c r="K122" s="193">
        <v>8789.3333333332994</v>
      </c>
      <c r="L122" s="193">
        <v>9196.3333333332994</v>
      </c>
      <c r="M122" s="193">
        <v>8844</v>
      </c>
      <c r="N122" s="193">
        <v>5681</v>
      </c>
      <c r="O122" s="193">
        <v>4186</v>
      </c>
      <c r="P122" s="193">
        <v>4789</v>
      </c>
      <c r="Q122" s="193">
        <v>6409.6666666666997</v>
      </c>
      <c r="R122" s="193">
        <v>8352.3333333332994</v>
      </c>
      <c r="S122" s="193">
        <v>8082.3333333333003</v>
      </c>
      <c r="T122" s="193">
        <v>9142.3333333332994</v>
      </c>
      <c r="U122" s="193">
        <v>9601</v>
      </c>
      <c r="V122" s="193">
        <f t="shared" si="6"/>
        <v>8776.2499999999745</v>
      </c>
      <c r="W122" s="193">
        <f t="shared" si="4"/>
        <v>5266.4166666666752</v>
      </c>
      <c r="X122" s="193">
        <f t="shared" si="5"/>
        <v>8794.4999999999745</v>
      </c>
    </row>
    <row r="123" spans="1:24" x14ac:dyDescent="0.25">
      <c r="A123" s="191" t="s">
        <v>3276</v>
      </c>
      <c r="B123" s="192">
        <v>6.4</v>
      </c>
      <c r="C123" s="192">
        <v>117646.7585</v>
      </c>
      <c r="D123" s="192">
        <v>525.10760000000005</v>
      </c>
      <c r="E123" s="191" t="s">
        <v>1977</v>
      </c>
      <c r="F123" s="191">
        <v>21</v>
      </c>
      <c r="G123" s="192">
        <v>22.09</v>
      </c>
      <c r="H123" s="191">
        <v>0</v>
      </c>
      <c r="I123" s="191" t="s">
        <v>3277</v>
      </c>
      <c r="J123" s="193">
        <v>7270</v>
      </c>
      <c r="K123" s="193">
        <v>5510</v>
      </c>
      <c r="L123" s="193">
        <v>5570.3333333333003</v>
      </c>
      <c r="M123" s="193">
        <v>5695.6666666666997</v>
      </c>
      <c r="N123" s="193">
        <v>3003.3333333332998</v>
      </c>
      <c r="O123" s="193">
        <v>1649.6666666666999</v>
      </c>
      <c r="P123" s="193">
        <v>2109</v>
      </c>
      <c r="Q123" s="193">
        <v>2039.3333333333001</v>
      </c>
      <c r="R123" s="193">
        <v>5637.3333333333003</v>
      </c>
      <c r="S123" s="193">
        <v>5449.6666666666997</v>
      </c>
      <c r="T123" s="193">
        <v>5587</v>
      </c>
      <c r="U123" s="193">
        <v>5242.3333333333003</v>
      </c>
      <c r="V123" s="193">
        <f t="shared" si="6"/>
        <v>6011.5</v>
      </c>
      <c r="W123" s="193">
        <f t="shared" si="4"/>
        <v>2200.3333333333248</v>
      </c>
      <c r="X123" s="193">
        <f t="shared" si="5"/>
        <v>5479.0833333333248</v>
      </c>
    </row>
    <row r="124" spans="1:24" x14ac:dyDescent="0.25">
      <c r="A124" s="191" t="s">
        <v>3278</v>
      </c>
      <c r="B124" s="192">
        <v>8.14</v>
      </c>
      <c r="C124" s="192">
        <v>43916.062100000003</v>
      </c>
      <c r="D124" s="192">
        <v>480.00749999999999</v>
      </c>
      <c r="E124" s="191" t="s">
        <v>1445</v>
      </c>
      <c r="F124" s="191">
        <v>4</v>
      </c>
      <c r="G124" s="192">
        <v>9.23</v>
      </c>
      <c r="H124" s="191">
        <v>0</v>
      </c>
      <c r="I124" s="191" t="s">
        <v>3279</v>
      </c>
      <c r="J124" s="193">
        <v>1469.3333333333001</v>
      </c>
      <c r="K124" s="193">
        <v>1587</v>
      </c>
      <c r="L124" s="193">
        <v>1906.5</v>
      </c>
      <c r="M124" s="193">
        <v>1844</v>
      </c>
      <c r="N124" s="193">
        <v>1920</v>
      </c>
      <c r="O124" s="193">
        <v>2124</v>
      </c>
      <c r="P124" s="193">
        <v>2238</v>
      </c>
      <c r="Q124" s="193">
        <v>2136.5</v>
      </c>
      <c r="R124" s="193">
        <v>1681.3333333333001</v>
      </c>
      <c r="S124" s="193">
        <v>1999</v>
      </c>
      <c r="T124" s="193">
        <v>2060.5</v>
      </c>
      <c r="U124" s="193">
        <v>2411</v>
      </c>
      <c r="V124" s="193">
        <f t="shared" si="6"/>
        <v>1701.7083333333251</v>
      </c>
      <c r="W124" s="193">
        <f t="shared" si="4"/>
        <v>2104.625</v>
      </c>
      <c r="X124" s="193">
        <f t="shared" si="5"/>
        <v>2037.9583333333251</v>
      </c>
    </row>
    <row r="125" spans="1:24" x14ac:dyDescent="0.25">
      <c r="A125" s="191" t="s">
        <v>3280</v>
      </c>
      <c r="B125" s="192">
        <v>5.52</v>
      </c>
      <c r="C125" s="192">
        <v>25752.459599999998</v>
      </c>
      <c r="D125" s="192">
        <v>1179.5</v>
      </c>
      <c r="E125" s="191" t="s">
        <v>2498</v>
      </c>
      <c r="F125" s="191">
        <v>4</v>
      </c>
      <c r="G125" s="192">
        <v>17.47</v>
      </c>
      <c r="H125" s="191">
        <v>0</v>
      </c>
      <c r="I125" s="191" t="s">
        <v>3281</v>
      </c>
      <c r="J125" s="193">
        <v>7194.6666666666997</v>
      </c>
      <c r="K125" s="193">
        <v>6997</v>
      </c>
      <c r="L125" s="193">
        <v>7690.6666666666997</v>
      </c>
      <c r="M125" s="193">
        <v>6269</v>
      </c>
      <c r="R125" s="193">
        <v>6439.6666666666997</v>
      </c>
      <c r="S125" s="193">
        <v>5019.3333333333003</v>
      </c>
      <c r="T125" s="193">
        <v>7235</v>
      </c>
      <c r="U125" s="193">
        <v>5723</v>
      </c>
      <c r="V125" s="193">
        <f t="shared" si="6"/>
        <v>7037.8333333333503</v>
      </c>
      <c r="W125" s="193">
        <f t="shared" si="4"/>
        <v>0</v>
      </c>
      <c r="X125" s="193">
        <f t="shared" si="5"/>
        <v>6104.25</v>
      </c>
    </row>
    <row r="126" spans="1:24" x14ac:dyDescent="0.25">
      <c r="A126" s="194" t="s">
        <v>3282</v>
      </c>
      <c r="B126" s="192">
        <v>6.49</v>
      </c>
      <c r="C126" s="192">
        <v>25967.491099999999</v>
      </c>
      <c r="D126" s="192">
        <v>217.76320000000001</v>
      </c>
      <c r="E126" s="191" t="s">
        <v>2494</v>
      </c>
      <c r="F126" s="191">
        <v>2</v>
      </c>
      <c r="G126" s="192">
        <v>7.33</v>
      </c>
      <c r="H126" s="191">
        <v>0</v>
      </c>
      <c r="I126" s="191" t="s">
        <v>3283</v>
      </c>
      <c r="J126" s="193">
        <v>1573</v>
      </c>
      <c r="K126" s="193">
        <v>1312.5</v>
      </c>
      <c r="L126" s="193">
        <v>1352</v>
      </c>
      <c r="R126" s="193">
        <v>1262.5</v>
      </c>
      <c r="S126" s="193">
        <v>1407</v>
      </c>
      <c r="T126" s="193">
        <v>1318</v>
      </c>
      <c r="V126" s="193">
        <f t="shared" si="6"/>
        <v>1412.5</v>
      </c>
      <c r="W126" s="193">
        <f t="shared" si="4"/>
        <v>0</v>
      </c>
      <c r="X126" s="193">
        <f t="shared" si="5"/>
        <v>1329.1666666666667</v>
      </c>
    </row>
    <row r="127" spans="1:24" x14ac:dyDescent="0.25">
      <c r="A127" s="191" t="s">
        <v>3284</v>
      </c>
      <c r="B127" s="192">
        <v>6.73</v>
      </c>
      <c r="C127" s="192">
        <v>49600.534699999997</v>
      </c>
      <c r="D127" s="192">
        <v>5751.2079999999996</v>
      </c>
      <c r="E127" s="191" t="s">
        <v>2460</v>
      </c>
      <c r="F127" s="191">
        <v>15</v>
      </c>
      <c r="G127" s="192">
        <v>42.27</v>
      </c>
      <c r="H127" s="191">
        <v>0</v>
      </c>
      <c r="I127" s="191" t="s">
        <v>3285</v>
      </c>
      <c r="J127" s="193">
        <v>38532</v>
      </c>
      <c r="K127" s="193">
        <v>36072.666666666701</v>
      </c>
      <c r="L127" s="193">
        <v>38276</v>
      </c>
      <c r="M127" s="193">
        <v>33334</v>
      </c>
      <c r="R127" s="193">
        <v>37491.333333333299</v>
      </c>
      <c r="S127" s="193">
        <v>35489.333333333299</v>
      </c>
      <c r="T127" s="193">
        <v>37729.333333333299</v>
      </c>
      <c r="U127" s="193">
        <v>34749.666666666701</v>
      </c>
      <c r="V127" s="193">
        <f t="shared" si="6"/>
        <v>36553.666666666672</v>
      </c>
      <c r="W127" s="193">
        <f t="shared" si="4"/>
        <v>0</v>
      </c>
      <c r="X127" s="193">
        <f t="shared" si="5"/>
        <v>36364.91666666665</v>
      </c>
    </row>
    <row r="128" spans="1:24" x14ac:dyDescent="0.25">
      <c r="A128" s="191" t="s">
        <v>3286</v>
      </c>
      <c r="B128" s="192">
        <v>6.04</v>
      </c>
      <c r="C128" s="192">
        <v>47706.540399999998</v>
      </c>
      <c r="D128" s="192">
        <v>653.68679999999995</v>
      </c>
      <c r="E128" s="191" t="s">
        <v>2464</v>
      </c>
      <c r="F128" s="191">
        <v>7</v>
      </c>
      <c r="G128" s="192">
        <v>20.149999999999999</v>
      </c>
      <c r="H128" s="191">
        <v>0</v>
      </c>
      <c r="I128" s="191" t="s">
        <v>3287</v>
      </c>
      <c r="J128" s="193">
        <v>6219</v>
      </c>
      <c r="K128" s="193">
        <v>6732.3333333333003</v>
      </c>
      <c r="L128" s="193">
        <v>6761.3333333333003</v>
      </c>
      <c r="M128" s="193">
        <v>5189.6666666666997</v>
      </c>
      <c r="R128" s="193">
        <v>5870.3333333333003</v>
      </c>
      <c r="S128" s="193">
        <v>6009.3333333333003</v>
      </c>
      <c r="T128" s="193">
        <v>6279</v>
      </c>
      <c r="U128" s="193">
        <v>5636.3333333333003</v>
      </c>
      <c r="V128" s="193">
        <f t="shared" si="6"/>
        <v>6225.5833333333248</v>
      </c>
      <c r="W128" s="193">
        <f t="shared" si="4"/>
        <v>0</v>
      </c>
      <c r="X128" s="193">
        <f t="shared" si="5"/>
        <v>5948.7499999999745</v>
      </c>
    </row>
    <row r="129" spans="1:24" x14ac:dyDescent="0.25">
      <c r="A129" s="191" t="s">
        <v>3288</v>
      </c>
      <c r="B129" s="192">
        <v>6.88</v>
      </c>
      <c r="C129" s="192">
        <v>80549.2111</v>
      </c>
      <c r="D129" s="192">
        <v>23371.57</v>
      </c>
      <c r="E129" s="191" t="s">
        <v>1701</v>
      </c>
      <c r="F129" s="191">
        <v>42</v>
      </c>
      <c r="G129" s="192">
        <v>71.13</v>
      </c>
      <c r="H129" s="191">
        <v>0</v>
      </c>
      <c r="I129" s="191" t="s">
        <v>3289</v>
      </c>
      <c r="J129" s="193">
        <v>177306.33333333331</v>
      </c>
      <c r="K129" s="193">
        <v>180639</v>
      </c>
      <c r="L129" s="193">
        <v>184037.33333333331</v>
      </c>
      <c r="M129" s="193">
        <v>179481.66666666669</v>
      </c>
      <c r="N129" s="193">
        <v>158124</v>
      </c>
      <c r="O129" s="193">
        <v>166864</v>
      </c>
      <c r="P129" s="193">
        <v>171094.66666666669</v>
      </c>
      <c r="Q129" s="193">
        <v>158167.66666666669</v>
      </c>
      <c r="R129" s="193">
        <v>183777.33333333331</v>
      </c>
      <c r="S129" s="193">
        <v>176063.66666666669</v>
      </c>
      <c r="T129" s="193">
        <v>186282.33333333331</v>
      </c>
      <c r="U129" s="193">
        <v>167779.33333333331</v>
      </c>
      <c r="V129" s="193">
        <f t="shared" si="6"/>
        <v>180366.08333333331</v>
      </c>
      <c r="W129" s="193">
        <f t="shared" si="4"/>
        <v>163562.58333333334</v>
      </c>
      <c r="X129" s="193">
        <f t="shared" si="5"/>
        <v>178475.66666666663</v>
      </c>
    </row>
    <row r="130" spans="1:24" x14ac:dyDescent="0.25">
      <c r="A130" s="191" t="s">
        <v>3290</v>
      </c>
      <c r="B130" s="192">
        <v>6.35</v>
      </c>
      <c r="C130" s="192">
        <v>55654.472399999999</v>
      </c>
      <c r="D130" s="192">
        <v>826.31100000000004</v>
      </c>
      <c r="E130" s="191" t="s">
        <v>2431</v>
      </c>
      <c r="F130" s="191">
        <v>8</v>
      </c>
      <c r="G130" s="192">
        <v>19.14</v>
      </c>
      <c r="H130" s="191">
        <v>0</v>
      </c>
      <c r="I130" s="191" t="s">
        <v>3291</v>
      </c>
      <c r="J130" s="193">
        <v>6171.3333333333003</v>
      </c>
      <c r="K130" s="193">
        <v>6111.3333333333003</v>
      </c>
      <c r="L130" s="193">
        <v>6104.3333333333003</v>
      </c>
      <c r="M130" s="193">
        <v>5150</v>
      </c>
      <c r="R130" s="193">
        <v>5421.3333333333003</v>
      </c>
      <c r="S130" s="193">
        <v>5171.3333333333003</v>
      </c>
      <c r="T130" s="193">
        <v>5849.6666666666997</v>
      </c>
      <c r="U130" s="193">
        <v>5285</v>
      </c>
      <c r="V130" s="193">
        <f t="shared" si="6"/>
        <v>5884.2499999999754</v>
      </c>
      <c r="W130" s="193">
        <f t="shared" si="4"/>
        <v>0</v>
      </c>
      <c r="X130" s="193">
        <f t="shared" si="5"/>
        <v>5431.8333333333248</v>
      </c>
    </row>
    <row r="131" spans="1:24" x14ac:dyDescent="0.25">
      <c r="A131" s="191" t="s">
        <v>3292</v>
      </c>
      <c r="B131" s="192">
        <v>8.5299999999999994</v>
      </c>
      <c r="C131" s="192">
        <v>43980.245499999997</v>
      </c>
      <c r="D131" s="192">
        <v>210.54349999999999</v>
      </c>
      <c r="E131" s="191" t="s">
        <v>3293</v>
      </c>
      <c r="F131" s="191">
        <v>3</v>
      </c>
      <c r="G131" s="192">
        <v>6.65</v>
      </c>
      <c r="H131" s="191">
        <v>0</v>
      </c>
      <c r="I131" s="191" t="s">
        <v>3294</v>
      </c>
      <c r="J131" s="193">
        <v>1857.3333333333001</v>
      </c>
      <c r="K131" s="193">
        <v>1710.6666666666999</v>
      </c>
      <c r="L131" s="193">
        <v>1738.5</v>
      </c>
      <c r="M131" s="193">
        <v>1514.6666666666999</v>
      </c>
      <c r="R131" s="193">
        <v>1831.3333333333001</v>
      </c>
      <c r="S131" s="193">
        <v>1880.5</v>
      </c>
      <c r="T131" s="193">
        <v>1853.3333333333001</v>
      </c>
      <c r="U131" s="193">
        <v>1511</v>
      </c>
      <c r="V131" s="193">
        <f t="shared" si="6"/>
        <v>1705.2916666666749</v>
      </c>
      <c r="W131" s="193">
        <f t="shared" ref="W131:W188" si="7">IFERROR(SUM(N131:Q131)/COUNTIF(N131:Q131,"&gt;0"),)</f>
        <v>0</v>
      </c>
      <c r="X131" s="193">
        <f t="shared" ref="X131:X188" si="8">IFERROR(SUM(R131:U131)/COUNTIF(R131:U131,"&gt;0"),)</f>
        <v>1769.0416666666501</v>
      </c>
    </row>
    <row r="132" spans="1:24" x14ac:dyDescent="0.25">
      <c r="A132" s="194" t="s">
        <v>3295</v>
      </c>
      <c r="B132" s="192">
        <v>7.67</v>
      </c>
      <c r="C132" s="192">
        <v>150963.3033</v>
      </c>
      <c r="D132" s="192">
        <v>2384.3939999999998</v>
      </c>
      <c r="E132" s="191" t="s">
        <v>3296</v>
      </c>
      <c r="F132" s="191">
        <v>49</v>
      </c>
      <c r="G132" s="192">
        <v>39.85</v>
      </c>
      <c r="H132" s="191">
        <v>0</v>
      </c>
      <c r="I132" s="191" t="s">
        <v>3297</v>
      </c>
      <c r="J132" s="193">
        <v>18422</v>
      </c>
      <c r="K132" s="193">
        <v>18417.333333333299</v>
      </c>
      <c r="L132" s="193">
        <v>26781</v>
      </c>
      <c r="M132" s="193">
        <v>16158</v>
      </c>
      <c r="R132" s="193">
        <v>14698</v>
      </c>
      <c r="S132" s="193">
        <v>14905.333333333299</v>
      </c>
      <c r="T132" s="193">
        <v>13764.333333333299</v>
      </c>
      <c r="U132" s="193">
        <v>12241.333333333299</v>
      </c>
      <c r="V132" s="193">
        <f t="shared" si="6"/>
        <v>19944.583333333325</v>
      </c>
      <c r="W132" s="193">
        <f t="shared" si="7"/>
        <v>0</v>
      </c>
      <c r="X132" s="193">
        <f t="shared" si="8"/>
        <v>13902.249999999975</v>
      </c>
    </row>
    <row r="133" spans="1:24" x14ac:dyDescent="0.25">
      <c r="A133" s="191" t="s">
        <v>3298</v>
      </c>
      <c r="B133" s="192">
        <v>6.5</v>
      </c>
      <c r="C133" s="192">
        <v>151863.2058</v>
      </c>
      <c r="D133" s="192">
        <v>967.16880000000003</v>
      </c>
      <c r="E133" s="191" t="s">
        <v>3299</v>
      </c>
      <c r="F133" s="191">
        <v>34</v>
      </c>
      <c r="G133" s="192">
        <v>30.99</v>
      </c>
      <c r="H133" s="191">
        <v>0</v>
      </c>
      <c r="I133" s="191" t="s">
        <v>3300</v>
      </c>
      <c r="J133" s="193">
        <v>10832.333333333299</v>
      </c>
      <c r="K133" s="193">
        <v>8707</v>
      </c>
      <c r="L133" s="193">
        <v>9029.3333333332994</v>
      </c>
      <c r="M133" s="193">
        <v>8311</v>
      </c>
      <c r="N133" s="193">
        <v>11051</v>
      </c>
      <c r="O133" s="193">
        <v>10469</v>
      </c>
      <c r="P133" s="193">
        <v>10072</v>
      </c>
      <c r="Q133" s="193">
        <v>9696</v>
      </c>
      <c r="R133" s="193">
        <v>8081</v>
      </c>
      <c r="S133" s="193">
        <v>8023.3333333333003</v>
      </c>
      <c r="T133" s="193">
        <v>7768</v>
      </c>
      <c r="U133" s="193">
        <v>7799.3333333333003</v>
      </c>
      <c r="V133" s="193">
        <f t="shared" si="6"/>
        <v>9219.9166666666497</v>
      </c>
      <c r="W133" s="193">
        <f t="shared" si="7"/>
        <v>10322</v>
      </c>
      <c r="X133" s="193">
        <f t="shared" si="8"/>
        <v>7917.9166666666497</v>
      </c>
    </row>
    <row r="134" spans="1:24" x14ac:dyDescent="0.25">
      <c r="A134" s="191" t="s">
        <v>3301</v>
      </c>
      <c r="B134" s="192">
        <v>5.5</v>
      </c>
      <c r="C134" s="192">
        <v>59328.229399999997</v>
      </c>
      <c r="D134" s="192">
        <v>451.50240000000002</v>
      </c>
      <c r="E134" s="191" t="s">
        <v>3302</v>
      </c>
      <c r="F134" s="191">
        <v>8</v>
      </c>
      <c r="G134" s="192">
        <v>15.74</v>
      </c>
      <c r="H134" s="191">
        <v>0</v>
      </c>
      <c r="I134" s="191" t="s">
        <v>3303</v>
      </c>
      <c r="J134" s="193">
        <v>3612.6666666667002</v>
      </c>
      <c r="K134" s="193">
        <v>3949</v>
      </c>
      <c r="L134" s="193">
        <v>3447</v>
      </c>
      <c r="M134" s="193">
        <v>3377</v>
      </c>
      <c r="N134" s="193">
        <v>2364.6666666667002</v>
      </c>
      <c r="O134" s="193">
        <v>1715.6666666666999</v>
      </c>
      <c r="P134" s="193">
        <v>2053.3333333332998</v>
      </c>
      <c r="Q134" s="193">
        <v>2332.3333333332998</v>
      </c>
      <c r="R134" s="193">
        <v>3862.6666666667002</v>
      </c>
      <c r="S134" s="193">
        <v>3572</v>
      </c>
      <c r="T134" s="193">
        <v>3423.6666666667002</v>
      </c>
      <c r="U134" s="193">
        <v>3612.3333333332998</v>
      </c>
      <c r="V134" s="193">
        <f t="shared" si="6"/>
        <v>3596.4166666666752</v>
      </c>
      <c r="W134" s="193">
        <f t="shared" si="7"/>
        <v>2116.5</v>
      </c>
      <c r="X134" s="193">
        <f t="shared" si="8"/>
        <v>3617.6666666666752</v>
      </c>
    </row>
    <row r="135" spans="1:24" x14ac:dyDescent="0.25">
      <c r="A135" s="191" t="s">
        <v>3304</v>
      </c>
      <c r="B135" s="192">
        <v>5.35</v>
      </c>
      <c r="C135" s="192">
        <v>81721.175600000002</v>
      </c>
      <c r="D135" s="192">
        <v>1958.105</v>
      </c>
      <c r="E135" s="191" t="s">
        <v>2427</v>
      </c>
      <c r="F135" s="191">
        <v>32</v>
      </c>
      <c r="G135" s="192">
        <v>58.17</v>
      </c>
      <c r="H135" s="191">
        <v>0</v>
      </c>
      <c r="I135" s="191" t="s">
        <v>3305</v>
      </c>
      <c r="J135" s="193">
        <v>13073</v>
      </c>
      <c r="K135" s="193">
        <v>12766.333333333299</v>
      </c>
      <c r="L135" s="193">
        <v>13056.333333333299</v>
      </c>
      <c r="M135" s="193">
        <v>11598.333333333299</v>
      </c>
      <c r="N135" s="193">
        <v>1097</v>
      </c>
      <c r="R135" s="193">
        <v>10406.333333333299</v>
      </c>
      <c r="S135" s="193">
        <v>8250.3333333332994</v>
      </c>
      <c r="T135" s="193">
        <v>12369.333333333299</v>
      </c>
      <c r="U135" s="193">
        <v>10594</v>
      </c>
      <c r="V135" s="193">
        <f t="shared" si="6"/>
        <v>12623.499999999975</v>
      </c>
      <c r="W135" s="193">
        <f t="shared" si="7"/>
        <v>1097</v>
      </c>
      <c r="X135" s="193">
        <f t="shared" si="8"/>
        <v>10404.999999999975</v>
      </c>
    </row>
    <row r="136" spans="1:24" x14ac:dyDescent="0.25">
      <c r="A136" s="191" t="s">
        <v>3306</v>
      </c>
      <c r="B136" s="192">
        <v>6.22</v>
      </c>
      <c r="C136" s="192">
        <v>84106.839600000007</v>
      </c>
      <c r="D136" s="192">
        <v>2213.2510000000002</v>
      </c>
      <c r="E136" s="191" t="s">
        <v>3307</v>
      </c>
      <c r="F136" s="191">
        <v>25</v>
      </c>
      <c r="G136" s="192">
        <v>45.38</v>
      </c>
      <c r="H136" s="191">
        <v>0</v>
      </c>
      <c r="I136" s="191" t="s">
        <v>3308</v>
      </c>
      <c r="J136" s="193">
        <v>23251.333333333299</v>
      </c>
      <c r="K136" s="193">
        <v>21336.333333333299</v>
      </c>
      <c r="L136" s="193">
        <v>20138.666666666701</v>
      </c>
      <c r="M136" s="193">
        <v>18594.666666666701</v>
      </c>
      <c r="R136" s="193">
        <v>21479</v>
      </c>
      <c r="S136" s="193">
        <v>21586.666666666701</v>
      </c>
      <c r="T136" s="193">
        <v>21923.333333333299</v>
      </c>
      <c r="U136" s="193">
        <v>19126.666666666701</v>
      </c>
      <c r="V136" s="193">
        <f t="shared" si="6"/>
        <v>20830.25</v>
      </c>
      <c r="W136" s="193">
        <f t="shared" si="7"/>
        <v>0</v>
      </c>
      <c r="X136" s="193">
        <f t="shared" si="8"/>
        <v>21028.916666666675</v>
      </c>
    </row>
    <row r="137" spans="1:24" x14ac:dyDescent="0.25">
      <c r="A137" s="191" t="s">
        <v>3309</v>
      </c>
      <c r="B137" s="192">
        <v>5.61</v>
      </c>
      <c r="C137" s="192">
        <v>42655.660799999998</v>
      </c>
      <c r="D137" s="192">
        <v>1133.8019999999999</v>
      </c>
      <c r="E137" s="191" t="s">
        <v>1428</v>
      </c>
      <c r="F137" s="191">
        <v>14</v>
      </c>
      <c r="G137" s="192">
        <v>41.45</v>
      </c>
      <c r="H137" s="191">
        <v>0</v>
      </c>
      <c r="I137" s="191" t="s">
        <v>3310</v>
      </c>
      <c r="J137" s="193">
        <v>4986.3333333333003</v>
      </c>
      <c r="K137" s="193">
        <v>5745</v>
      </c>
      <c r="L137" s="193">
        <v>5742.6666666666997</v>
      </c>
      <c r="M137" s="193">
        <v>5357.3333333333003</v>
      </c>
      <c r="R137" s="193">
        <v>5262.6666666666997</v>
      </c>
      <c r="S137" s="193">
        <v>5226.6666666666997</v>
      </c>
      <c r="T137" s="193">
        <v>5072</v>
      </c>
      <c r="U137" s="193">
        <v>5102.3333333333003</v>
      </c>
      <c r="V137" s="193">
        <f t="shared" si="6"/>
        <v>5457.8333333333248</v>
      </c>
      <c r="W137" s="193">
        <f t="shared" si="7"/>
        <v>0</v>
      </c>
      <c r="X137" s="193">
        <f t="shared" si="8"/>
        <v>5165.9166666666752</v>
      </c>
    </row>
    <row r="138" spans="1:24" x14ac:dyDescent="0.25">
      <c r="A138" s="191" t="s">
        <v>3311</v>
      </c>
      <c r="B138" s="192">
        <v>7.95</v>
      </c>
      <c r="C138" s="192">
        <v>35060.538</v>
      </c>
      <c r="D138" s="192">
        <v>2891.0279999999998</v>
      </c>
      <c r="E138" s="191" t="s">
        <v>1419</v>
      </c>
      <c r="F138" s="191">
        <v>13</v>
      </c>
      <c r="G138" s="192">
        <v>47.06</v>
      </c>
      <c r="H138" s="191">
        <v>0</v>
      </c>
      <c r="I138" s="191" t="s">
        <v>3312</v>
      </c>
      <c r="J138" s="193">
        <v>20930</v>
      </c>
      <c r="K138" s="193">
        <v>20328.333333333299</v>
      </c>
      <c r="L138" s="193">
        <v>18582.333333333299</v>
      </c>
      <c r="M138" s="193">
        <v>18039</v>
      </c>
      <c r="R138" s="193">
        <v>20338.666666666701</v>
      </c>
      <c r="S138" s="193">
        <v>18709.666666666701</v>
      </c>
      <c r="T138" s="193">
        <v>19235.666666666701</v>
      </c>
      <c r="U138" s="193">
        <v>19318.333333333299</v>
      </c>
      <c r="V138" s="193">
        <f t="shared" si="6"/>
        <v>19469.91666666665</v>
      </c>
      <c r="W138" s="193">
        <f t="shared" si="7"/>
        <v>0</v>
      </c>
      <c r="X138" s="193">
        <f t="shared" si="8"/>
        <v>19400.58333333335</v>
      </c>
    </row>
    <row r="139" spans="1:24" x14ac:dyDescent="0.25">
      <c r="A139" s="191" t="s">
        <v>3313</v>
      </c>
      <c r="B139" s="192">
        <v>6.28</v>
      </c>
      <c r="C139" s="192">
        <v>130426.183</v>
      </c>
      <c r="D139" s="192">
        <v>21696.73</v>
      </c>
      <c r="E139" s="191" t="s">
        <v>1697</v>
      </c>
      <c r="F139" s="191">
        <v>61</v>
      </c>
      <c r="G139" s="192">
        <v>70.459999999999994</v>
      </c>
      <c r="H139" s="191">
        <v>0</v>
      </c>
      <c r="I139" s="191" t="s">
        <v>3314</v>
      </c>
      <c r="J139" s="193">
        <v>274423.33333333331</v>
      </c>
      <c r="K139" s="193">
        <v>248440.66666666669</v>
      </c>
      <c r="L139" s="193">
        <v>227167</v>
      </c>
      <c r="M139" s="193">
        <v>227223</v>
      </c>
      <c r="N139" s="193">
        <v>236999</v>
      </c>
      <c r="O139" s="193">
        <v>224592.33333333331</v>
      </c>
      <c r="P139" s="193">
        <v>219058.66666666669</v>
      </c>
      <c r="Q139" s="193">
        <v>227597.66666666669</v>
      </c>
      <c r="R139" s="193">
        <v>235965.66666666669</v>
      </c>
      <c r="S139" s="193">
        <v>213982.66666666669</v>
      </c>
      <c r="T139" s="193">
        <v>234824.33333333331</v>
      </c>
      <c r="U139" s="193">
        <v>220240.33333333331</v>
      </c>
      <c r="V139" s="193">
        <f t="shared" si="6"/>
        <v>244313.5</v>
      </c>
      <c r="W139" s="193">
        <f t="shared" si="7"/>
        <v>227061.91666666669</v>
      </c>
      <c r="X139" s="193">
        <f t="shared" si="8"/>
        <v>226253.25</v>
      </c>
    </row>
    <row r="140" spans="1:24" x14ac:dyDescent="0.25">
      <c r="A140" s="191" t="s">
        <v>3315</v>
      </c>
      <c r="B140" s="192">
        <v>5.8</v>
      </c>
      <c r="C140" s="192">
        <v>53479.147299999997</v>
      </c>
      <c r="D140" s="192">
        <v>261.39859999999999</v>
      </c>
      <c r="E140" s="191" t="s">
        <v>3316</v>
      </c>
      <c r="F140" s="191">
        <v>5</v>
      </c>
      <c r="G140" s="192">
        <v>11.46</v>
      </c>
      <c r="H140" s="191">
        <v>0</v>
      </c>
      <c r="I140" s="191" t="s">
        <v>3317</v>
      </c>
      <c r="J140" s="193">
        <v>1922</v>
      </c>
      <c r="K140" s="193">
        <v>1491</v>
      </c>
      <c r="L140" s="193">
        <v>1425</v>
      </c>
      <c r="M140" s="193">
        <v>1704</v>
      </c>
      <c r="N140" s="193">
        <v>1702.3333333333001</v>
      </c>
      <c r="P140" s="193">
        <v>1821</v>
      </c>
      <c r="Q140" s="193">
        <v>1666.5</v>
      </c>
      <c r="R140" s="193">
        <v>1617.3333333333001</v>
      </c>
      <c r="S140" s="193">
        <v>1522.5</v>
      </c>
      <c r="T140" s="193">
        <v>1922</v>
      </c>
      <c r="U140" s="193">
        <v>1992</v>
      </c>
      <c r="V140" s="193">
        <f t="shared" si="6"/>
        <v>1635.5</v>
      </c>
      <c r="W140" s="193">
        <f t="shared" si="7"/>
        <v>1729.9444444444334</v>
      </c>
      <c r="X140" s="193">
        <f t="shared" si="8"/>
        <v>1763.4583333333251</v>
      </c>
    </row>
    <row r="141" spans="1:24" x14ac:dyDescent="0.25">
      <c r="A141" s="191" t="s">
        <v>3318</v>
      </c>
      <c r="B141" s="192">
        <v>9.7100000000000009</v>
      </c>
      <c r="C141" s="192">
        <v>48292.002699999997</v>
      </c>
      <c r="D141" s="192">
        <v>295.44819999999999</v>
      </c>
      <c r="E141" s="191" t="s">
        <v>3319</v>
      </c>
      <c r="F141" s="191">
        <v>2</v>
      </c>
      <c r="G141" s="192">
        <v>5.52</v>
      </c>
      <c r="H141" s="191">
        <v>0</v>
      </c>
      <c r="I141" s="191" t="s">
        <v>3320</v>
      </c>
      <c r="J141" s="193">
        <v>2031.5</v>
      </c>
      <c r="K141" s="193">
        <v>1671</v>
      </c>
      <c r="L141" s="193">
        <v>1902</v>
      </c>
      <c r="M141" s="193">
        <v>1749</v>
      </c>
      <c r="N141" s="193">
        <v>1420</v>
      </c>
      <c r="P141" s="193">
        <v>1467</v>
      </c>
      <c r="R141" s="193">
        <v>1818</v>
      </c>
      <c r="S141" s="193">
        <v>1788</v>
      </c>
      <c r="T141" s="193">
        <v>2085</v>
      </c>
      <c r="U141" s="193">
        <v>1875</v>
      </c>
      <c r="V141" s="193">
        <f t="shared" si="6"/>
        <v>1838.375</v>
      </c>
      <c r="W141" s="193">
        <f t="shared" si="7"/>
        <v>1443.5</v>
      </c>
      <c r="X141" s="193">
        <f t="shared" si="8"/>
        <v>1891.5</v>
      </c>
    </row>
    <row r="142" spans="1:24" x14ac:dyDescent="0.25">
      <c r="A142" s="191" t="s">
        <v>3321</v>
      </c>
      <c r="B142" s="192">
        <v>4.66</v>
      </c>
      <c r="C142" s="192">
        <v>25198.036599999999</v>
      </c>
      <c r="D142" s="192">
        <v>2052.2959999999998</v>
      </c>
      <c r="E142" s="191" t="s">
        <v>3322</v>
      </c>
      <c r="F142" s="191">
        <v>6</v>
      </c>
      <c r="G142" s="192">
        <v>30</v>
      </c>
      <c r="H142" s="191">
        <v>0</v>
      </c>
      <c r="I142" s="191" t="s">
        <v>3323</v>
      </c>
      <c r="J142" s="193">
        <v>3052.3333333332998</v>
      </c>
      <c r="K142" s="193">
        <v>2693</v>
      </c>
      <c r="L142" s="193">
        <v>3428.3333333332998</v>
      </c>
      <c r="M142" s="193">
        <v>3869.3333333332998</v>
      </c>
      <c r="N142" s="193">
        <v>2967.6666666667002</v>
      </c>
      <c r="O142" s="193">
        <v>2018</v>
      </c>
      <c r="P142" s="193">
        <v>2513.5</v>
      </c>
      <c r="Q142" s="193">
        <v>2852.3333333332998</v>
      </c>
      <c r="R142" s="193">
        <v>4645.3333333333003</v>
      </c>
      <c r="S142" s="193">
        <v>3522</v>
      </c>
      <c r="T142" s="193">
        <v>3313.6666666667002</v>
      </c>
      <c r="U142" s="193">
        <v>4052</v>
      </c>
      <c r="V142" s="193">
        <f t="shared" si="6"/>
        <v>3260.7499999999745</v>
      </c>
      <c r="W142" s="193">
        <f t="shared" si="7"/>
        <v>2587.875</v>
      </c>
      <c r="X142" s="193">
        <f t="shared" si="8"/>
        <v>3883.25</v>
      </c>
    </row>
    <row r="143" spans="1:24" x14ac:dyDescent="0.25">
      <c r="A143" s="191" t="s">
        <v>3324</v>
      </c>
      <c r="B143" s="192">
        <v>5.48</v>
      </c>
      <c r="C143" s="192">
        <v>23491.385699999999</v>
      </c>
      <c r="D143" s="192">
        <v>1350.0709999999999</v>
      </c>
      <c r="E143" s="191" t="s">
        <v>3325</v>
      </c>
      <c r="F143" s="191">
        <v>2</v>
      </c>
      <c r="G143" s="192">
        <v>9.0500000000000007</v>
      </c>
      <c r="H143" s="191">
        <v>0</v>
      </c>
      <c r="I143" s="191" t="s">
        <v>3326</v>
      </c>
      <c r="J143" s="193">
        <v>1427</v>
      </c>
      <c r="K143" s="193">
        <v>1273</v>
      </c>
      <c r="N143" s="193">
        <v>1862</v>
      </c>
      <c r="O143" s="193">
        <v>1749</v>
      </c>
      <c r="P143" s="193">
        <v>1631</v>
      </c>
      <c r="Q143" s="193">
        <v>1723</v>
      </c>
      <c r="R143" s="193">
        <v>1213</v>
      </c>
      <c r="T143" s="193">
        <v>1271</v>
      </c>
      <c r="V143" s="193">
        <f t="shared" si="6"/>
        <v>1350</v>
      </c>
      <c r="W143" s="193">
        <f t="shared" si="7"/>
        <v>1741.25</v>
      </c>
      <c r="X143" s="193">
        <f t="shared" si="8"/>
        <v>1242</v>
      </c>
    </row>
    <row r="144" spans="1:24" x14ac:dyDescent="0.25">
      <c r="A144" s="191" t="s">
        <v>3327</v>
      </c>
      <c r="B144" s="192">
        <v>5.58</v>
      </c>
      <c r="C144" s="192">
        <v>21082.811900000001</v>
      </c>
      <c r="D144" s="192">
        <v>616.10770000000002</v>
      </c>
      <c r="E144" s="191" t="s">
        <v>2414</v>
      </c>
      <c r="F144" s="191">
        <v>3</v>
      </c>
      <c r="G144" s="192">
        <v>38.71</v>
      </c>
      <c r="H144" s="191">
        <v>0</v>
      </c>
      <c r="I144" s="191" t="s">
        <v>3328</v>
      </c>
      <c r="J144" s="193">
        <v>1762.6666666666999</v>
      </c>
      <c r="K144" s="193">
        <v>1987.5</v>
      </c>
      <c r="L144" s="193">
        <v>1466</v>
      </c>
      <c r="M144" s="193">
        <v>1620</v>
      </c>
      <c r="R144" s="193">
        <v>1349</v>
      </c>
      <c r="S144" s="193">
        <v>1623</v>
      </c>
      <c r="T144" s="193">
        <v>1905</v>
      </c>
      <c r="V144" s="193">
        <f t="shared" si="6"/>
        <v>1709.0416666666749</v>
      </c>
      <c r="W144" s="193">
        <f t="shared" si="7"/>
        <v>0</v>
      </c>
      <c r="X144" s="193">
        <f t="shared" si="8"/>
        <v>1625.6666666666667</v>
      </c>
    </row>
    <row r="145" spans="1:24" x14ac:dyDescent="0.25">
      <c r="A145" s="191" t="s">
        <v>3329</v>
      </c>
      <c r="B145" s="192">
        <v>5.32</v>
      </c>
      <c r="C145" s="192">
        <v>51249.954100000003</v>
      </c>
      <c r="D145" s="192">
        <v>361.31849999999997</v>
      </c>
      <c r="E145" s="191" t="s">
        <v>3330</v>
      </c>
      <c r="F145" s="191">
        <v>6</v>
      </c>
      <c r="G145" s="192">
        <v>13.72</v>
      </c>
      <c r="H145" s="191">
        <v>0</v>
      </c>
      <c r="I145" s="191" t="s">
        <v>3331</v>
      </c>
      <c r="J145" s="193">
        <v>3917.3333333332998</v>
      </c>
      <c r="K145" s="193">
        <v>4265.6666666666997</v>
      </c>
      <c r="L145" s="193">
        <v>4100</v>
      </c>
      <c r="M145" s="193">
        <v>3461</v>
      </c>
      <c r="R145" s="193">
        <v>4400.6666666666997</v>
      </c>
      <c r="S145" s="193">
        <v>4137.3333333333003</v>
      </c>
      <c r="T145" s="193">
        <v>4897.5</v>
      </c>
      <c r="U145" s="193">
        <v>3448.3333333332998</v>
      </c>
      <c r="V145" s="193">
        <f t="shared" si="6"/>
        <v>3936</v>
      </c>
      <c r="W145" s="193">
        <f t="shared" si="7"/>
        <v>0</v>
      </c>
      <c r="X145" s="193">
        <f t="shared" si="8"/>
        <v>4220.9583333333248</v>
      </c>
    </row>
    <row r="146" spans="1:24" x14ac:dyDescent="0.25">
      <c r="A146" s="191" t="s">
        <v>3332</v>
      </c>
      <c r="B146" s="192">
        <v>12.11</v>
      </c>
      <c r="C146" s="192">
        <v>24260.157800000001</v>
      </c>
      <c r="D146" s="192">
        <v>2012.8720000000001</v>
      </c>
      <c r="E146" s="191" t="s">
        <v>1352</v>
      </c>
      <c r="F146" s="191">
        <v>7</v>
      </c>
      <c r="G146" s="192">
        <v>35.29</v>
      </c>
      <c r="H146" s="191">
        <v>0</v>
      </c>
      <c r="I146" s="191" t="s">
        <v>3333</v>
      </c>
      <c r="J146" s="193">
        <v>5241.6666666666997</v>
      </c>
      <c r="K146" s="193">
        <v>5519.3333333333003</v>
      </c>
      <c r="L146" s="193">
        <v>3628.3333333332998</v>
      </c>
      <c r="M146" s="193">
        <v>6332</v>
      </c>
      <c r="N146" s="193">
        <v>5436.3333333333003</v>
      </c>
      <c r="O146" s="193">
        <v>4410.3333333333003</v>
      </c>
      <c r="P146" s="193">
        <v>6905.6666666666997</v>
      </c>
      <c r="Q146" s="193">
        <v>7016.3333333333003</v>
      </c>
      <c r="R146" s="193">
        <v>4842.6666666666997</v>
      </c>
      <c r="S146" s="193">
        <v>6074.3333333333003</v>
      </c>
      <c r="T146" s="193">
        <v>4167.6666666666997</v>
      </c>
      <c r="U146" s="193">
        <v>6577</v>
      </c>
      <c r="V146" s="193">
        <f t="shared" si="6"/>
        <v>5180.3333333333248</v>
      </c>
      <c r="W146" s="193">
        <f t="shared" si="7"/>
        <v>5942.1666666666497</v>
      </c>
      <c r="X146" s="193">
        <f t="shared" si="8"/>
        <v>5415.4166666666752</v>
      </c>
    </row>
    <row r="147" spans="1:24" x14ac:dyDescent="0.25">
      <c r="A147" s="191" t="s">
        <v>3334</v>
      </c>
      <c r="B147" s="192">
        <v>12.28</v>
      </c>
      <c r="C147" s="192">
        <v>21701.613700000002</v>
      </c>
      <c r="D147" s="192">
        <v>1199.6890000000001</v>
      </c>
      <c r="E147" s="191" t="s">
        <v>3335</v>
      </c>
      <c r="F147" s="191">
        <v>6</v>
      </c>
      <c r="G147" s="192">
        <v>33.51</v>
      </c>
      <c r="H147" s="191">
        <v>0</v>
      </c>
      <c r="I147" s="191" t="s">
        <v>3336</v>
      </c>
      <c r="J147" s="193">
        <v>1787.6666666666999</v>
      </c>
      <c r="K147" s="193">
        <v>2066</v>
      </c>
      <c r="L147" s="193">
        <v>1565</v>
      </c>
      <c r="M147" s="193">
        <v>2201.6666666667002</v>
      </c>
      <c r="N147" s="193">
        <v>1933.6666666666999</v>
      </c>
      <c r="O147" s="193">
        <v>1761</v>
      </c>
      <c r="P147" s="193">
        <v>2543.6666666667002</v>
      </c>
      <c r="Q147" s="193">
        <v>2460.6666666667002</v>
      </c>
      <c r="R147" s="193">
        <v>2311.6666666667002</v>
      </c>
      <c r="S147" s="193">
        <v>1942</v>
      </c>
      <c r="T147" s="193">
        <v>1750.5</v>
      </c>
      <c r="U147" s="193">
        <v>2956.6666666667002</v>
      </c>
      <c r="V147" s="193">
        <f t="shared" si="6"/>
        <v>1905.0833333333499</v>
      </c>
      <c r="W147" s="193">
        <f t="shared" si="7"/>
        <v>2174.750000000025</v>
      </c>
      <c r="X147" s="193">
        <f t="shared" si="8"/>
        <v>2240.2083333333503</v>
      </c>
    </row>
    <row r="148" spans="1:24" x14ac:dyDescent="0.25">
      <c r="A148" s="191" t="s">
        <v>3337</v>
      </c>
      <c r="B148" s="192">
        <v>4.29</v>
      </c>
      <c r="C148" s="192">
        <v>83914.749100000001</v>
      </c>
      <c r="D148" s="192">
        <v>507.16730000000001</v>
      </c>
      <c r="E148" s="191" t="s">
        <v>3338</v>
      </c>
      <c r="F148" s="191">
        <v>4</v>
      </c>
      <c r="G148" s="192">
        <v>5</v>
      </c>
      <c r="H148" s="191">
        <v>0</v>
      </c>
      <c r="I148" s="191" t="s">
        <v>3339</v>
      </c>
      <c r="J148" s="193">
        <v>5269.6666666666997</v>
      </c>
      <c r="K148" s="193">
        <v>4843.6666666666997</v>
      </c>
      <c r="L148" s="193">
        <v>5049</v>
      </c>
      <c r="M148" s="193">
        <v>6053</v>
      </c>
      <c r="N148" s="193">
        <v>1542.5</v>
      </c>
      <c r="O148" s="193">
        <v>1651</v>
      </c>
      <c r="R148" s="193">
        <v>6121.3333333333003</v>
      </c>
      <c r="S148" s="193">
        <v>7238.5</v>
      </c>
      <c r="T148" s="193">
        <v>5430.3333333333003</v>
      </c>
      <c r="U148" s="193">
        <v>10752</v>
      </c>
      <c r="V148" s="193">
        <f t="shared" si="6"/>
        <v>5303.8333333333503</v>
      </c>
      <c r="W148" s="193">
        <f t="shared" si="7"/>
        <v>1596.75</v>
      </c>
      <c r="X148" s="193">
        <f t="shared" si="8"/>
        <v>7385.5416666666497</v>
      </c>
    </row>
    <row r="149" spans="1:24" x14ac:dyDescent="0.25">
      <c r="A149" s="191" t="s">
        <v>3340</v>
      </c>
      <c r="B149" s="192">
        <v>4.63</v>
      </c>
      <c r="C149" s="192">
        <v>104506.1204</v>
      </c>
      <c r="D149" s="192">
        <v>222.26750000000001</v>
      </c>
      <c r="E149" s="191" t="s">
        <v>3341</v>
      </c>
      <c r="F149" s="191">
        <v>2</v>
      </c>
      <c r="G149" s="192">
        <v>1.76</v>
      </c>
      <c r="H149" s="191">
        <v>0</v>
      </c>
      <c r="I149" s="191" t="s">
        <v>3342</v>
      </c>
      <c r="J149" s="193">
        <v>15997</v>
      </c>
      <c r="K149" s="193">
        <v>17391</v>
      </c>
      <c r="L149" s="193">
        <v>17270.5</v>
      </c>
      <c r="M149" s="193">
        <v>16116.5</v>
      </c>
      <c r="N149" s="193">
        <v>3568</v>
      </c>
      <c r="O149" s="193">
        <v>2919</v>
      </c>
      <c r="P149" s="193">
        <v>2918</v>
      </c>
      <c r="Q149" s="193">
        <v>3944</v>
      </c>
      <c r="R149" s="193">
        <v>17585.5</v>
      </c>
      <c r="S149" s="193">
        <v>31540</v>
      </c>
      <c r="T149" s="193">
        <v>17260</v>
      </c>
      <c r="U149" s="193">
        <v>28598</v>
      </c>
      <c r="V149" s="193">
        <f t="shared" si="6"/>
        <v>16693.75</v>
      </c>
      <c r="W149" s="193">
        <f t="shared" si="7"/>
        <v>3337.25</v>
      </c>
      <c r="X149" s="193">
        <f t="shared" si="8"/>
        <v>23745.875</v>
      </c>
    </row>
    <row r="150" spans="1:24" x14ac:dyDescent="0.25">
      <c r="A150" s="191" t="s">
        <v>3343</v>
      </c>
      <c r="B150" s="192">
        <v>6.33</v>
      </c>
      <c r="C150" s="192">
        <v>127696.61599999999</v>
      </c>
      <c r="D150" s="192">
        <v>159.25880000000001</v>
      </c>
      <c r="E150" s="191" t="s">
        <v>3344</v>
      </c>
      <c r="F150" s="191">
        <v>3</v>
      </c>
      <c r="G150" s="192">
        <v>2.5499999999999998</v>
      </c>
      <c r="H150" s="191">
        <v>0</v>
      </c>
      <c r="I150" s="191" t="s">
        <v>3345</v>
      </c>
      <c r="J150" s="193">
        <v>1651</v>
      </c>
      <c r="K150" s="193">
        <v>2035.5</v>
      </c>
      <c r="L150" s="193">
        <v>1634</v>
      </c>
      <c r="M150" s="193">
        <v>1557.6666666666999</v>
      </c>
      <c r="N150" s="193">
        <v>1001.6666666667001</v>
      </c>
      <c r="R150" s="193">
        <v>1555.6666666666999</v>
      </c>
      <c r="S150" s="193">
        <v>2175</v>
      </c>
      <c r="T150" s="193">
        <v>1345.5</v>
      </c>
      <c r="U150" s="193">
        <v>1981.5</v>
      </c>
      <c r="V150" s="193">
        <f t="shared" si="6"/>
        <v>1719.5416666666749</v>
      </c>
      <c r="W150" s="193">
        <f t="shared" si="7"/>
        <v>1001.6666666667001</v>
      </c>
      <c r="X150" s="193">
        <f t="shared" si="8"/>
        <v>1764.4166666666749</v>
      </c>
    </row>
    <row r="151" spans="1:24" x14ac:dyDescent="0.25">
      <c r="A151" s="191" t="s">
        <v>3346</v>
      </c>
      <c r="B151" s="192">
        <v>6.65</v>
      </c>
      <c r="C151" s="192">
        <v>71386.795199999993</v>
      </c>
      <c r="D151" s="192">
        <v>241.84549999999999</v>
      </c>
      <c r="E151" s="191" t="s">
        <v>3347</v>
      </c>
      <c r="F151" s="191">
        <v>4</v>
      </c>
      <c r="G151" s="192">
        <v>7.02</v>
      </c>
      <c r="H151" s="191">
        <v>0</v>
      </c>
      <c r="I151" s="191" t="s">
        <v>3348</v>
      </c>
      <c r="J151" s="193">
        <v>1722.3333333333001</v>
      </c>
      <c r="K151" s="193">
        <v>3341.6666666667002</v>
      </c>
      <c r="L151" s="193">
        <v>3059.5</v>
      </c>
      <c r="M151" s="193">
        <v>3491.5</v>
      </c>
      <c r="N151" s="193">
        <v>2929.6666666667002</v>
      </c>
      <c r="O151" s="193">
        <v>1970.5</v>
      </c>
      <c r="P151" s="193">
        <v>3865</v>
      </c>
      <c r="Q151" s="193">
        <v>3843</v>
      </c>
      <c r="R151" s="193">
        <v>2596.3333333332998</v>
      </c>
      <c r="S151" s="193">
        <v>2396.3333333332998</v>
      </c>
      <c r="T151" s="193">
        <v>2616</v>
      </c>
      <c r="U151" s="193">
        <v>3053.3333333332998</v>
      </c>
      <c r="V151" s="193">
        <f t="shared" si="6"/>
        <v>2903.75</v>
      </c>
      <c r="W151" s="193">
        <f t="shared" si="7"/>
        <v>3152.0416666666752</v>
      </c>
      <c r="X151" s="193">
        <f t="shared" si="8"/>
        <v>2665.499999999975</v>
      </c>
    </row>
    <row r="152" spans="1:24" x14ac:dyDescent="0.25">
      <c r="A152" s="191" t="s">
        <v>3349</v>
      </c>
      <c r="B152" s="192">
        <v>6.51</v>
      </c>
      <c r="C152" s="192">
        <v>60035.054700000001</v>
      </c>
      <c r="D152" s="192">
        <v>387.70370000000003</v>
      </c>
      <c r="E152" s="191" t="s">
        <v>3350</v>
      </c>
      <c r="F152" s="191">
        <v>8</v>
      </c>
      <c r="G152" s="192">
        <v>14.72</v>
      </c>
      <c r="H152" s="191">
        <v>0</v>
      </c>
      <c r="I152" s="191" t="s">
        <v>3351</v>
      </c>
      <c r="J152" s="193">
        <v>6178.6666666666997</v>
      </c>
      <c r="K152" s="193">
        <v>5807.3333333333003</v>
      </c>
      <c r="L152" s="193">
        <v>3828.3333333332998</v>
      </c>
      <c r="M152" s="193">
        <v>3901.3333333332998</v>
      </c>
      <c r="N152" s="193">
        <v>4137.3333333333003</v>
      </c>
      <c r="O152" s="193">
        <v>1917</v>
      </c>
      <c r="P152" s="193">
        <v>2654</v>
      </c>
      <c r="Q152" s="193">
        <v>2823.3333333332998</v>
      </c>
      <c r="R152" s="193">
        <v>5071.3333333333003</v>
      </c>
      <c r="S152" s="193">
        <v>4673.3333333333003</v>
      </c>
      <c r="T152" s="193">
        <v>3214.3333333332998</v>
      </c>
      <c r="U152" s="193">
        <v>4141.5</v>
      </c>
      <c r="V152" s="193">
        <f t="shared" si="6"/>
        <v>4928.9166666666497</v>
      </c>
      <c r="W152" s="193">
        <f t="shared" si="7"/>
        <v>2882.9166666666497</v>
      </c>
      <c r="X152" s="193">
        <f t="shared" si="8"/>
        <v>4275.1249999999745</v>
      </c>
    </row>
    <row r="153" spans="1:24" x14ac:dyDescent="0.25">
      <c r="A153" s="191" t="s">
        <v>3352</v>
      </c>
      <c r="B153" s="192">
        <v>9</v>
      </c>
      <c r="C153" s="192">
        <v>18478.380799999999</v>
      </c>
      <c r="D153" s="192">
        <v>1758.25</v>
      </c>
      <c r="E153" s="191" t="s">
        <v>1779</v>
      </c>
      <c r="F153" s="191">
        <v>4</v>
      </c>
      <c r="G153" s="192">
        <v>30</v>
      </c>
      <c r="H153" s="191">
        <v>0</v>
      </c>
      <c r="I153" s="191" t="s">
        <v>3353</v>
      </c>
      <c r="J153" s="193">
        <v>675</v>
      </c>
      <c r="L153" s="193">
        <v>7269</v>
      </c>
      <c r="M153" s="193">
        <v>7594.3333333333003</v>
      </c>
      <c r="N153" s="193">
        <v>12999.666666666701</v>
      </c>
      <c r="O153" s="193">
        <v>16560.666666666701</v>
      </c>
      <c r="R153" s="193">
        <v>1016</v>
      </c>
      <c r="S153" s="193">
        <v>4440</v>
      </c>
      <c r="T153" s="193">
        <v>4978.5</v>
      </c>
      <c r="V153" s="193">
        <f t="shared" si="6"/>
        <v>5179.4444444444334</v>
      </c>
      <c r="W153" s="193">
        <f t="shared" si="7"/>
        <v>14780.166666666701</v>
      </c>
      <c r="X153" s="193">
        <f t="shared" si="8"/>
        <v>3478.1666666666665</v>
      </c>
    </row>
    <row r="154" spans="1:24" x14ac:dyDescent="0.25">
      <c r="A154" s="191" t="s">
        <v>3354</v>
      </c>
      <c r="B154" s="192">
        <v>5.63</v>
      </c>
      <c r="C154" s="192">
        <v>50154.6374</v>
      </c>
      <c r="D154" s="192">
        <v>491.89109999999999</v>
      </c>
      <c r="E154" s="191" t="s">
        <v>3355</v>
      </c>
      <c r="F154" s="191">
        <v>6</v>
      </c>
      <c r="G154" s="192">
        <v>13.52</v>
      </c>
      <c r="H154" s="191">
        <v>0</v>
      </c>
      <c r="I154" s="191" t="s">
        <v>3356</v>
      </c>
      <c r="J154" s="193">
        <v>2241.6666666667002</v>
      </c>
      <c r="K154" s="193">
        <v>1556</v>
      </c>
      <c r="L154" s="193">
        <v>1338</v>
      </c>
      <c r="M154" s="193">
        <v>1421.3333333333001</v>
      </c>
      <c r="N154" s="193">
        <v>2935.3333333332998</v>
      </c>
      <c r="O154" s="193">
        <v>2560.3333333332998</v>
      </c>
      <c r="P154" s="193">
        <v>1891.6666666666999</v>
      </c>
      <c r="Q154" s="193">
        <v>1620.5</v>
      </c>
      <c r="R154" s="193">
        <v>1528</v>
      </c>
      <c r="T154" s="193">
        <v>1863</v>
      </c>
      <c r="U154" s="193">
        <v>1737</v>
      </c>
      <c r="V154" s="193">
        <f t="shared" si="6"/>
        <v>1639.2500000000002</v>
      </c>
      <c r="W154" s="193">
        <f t="shared" si="7"/>
        <v>2251.9583333333248</v>
      </c>
      <c r="X154" s="193">
        <f t="shared" si="8"/>
        <v>1709.3333333333333</v>
      </c>
    </row>
    <row r="155" spans="1:24" x14ac:dyDescent="0.25">
      <c r="A155" s="191" t="s">
        <v>3357</v>
      </c>
      <c r="B155" s="192">
        <v>9.8800000000000008</v>
      </c>
      <c r="C155" s="192">
        <v>35691.3776</v>
      </c>
      <c r="D155" s="192">
        <v>427.97120000000001</v>
      </c>
      <c r="E155" s="191" t="s">
        <v>3358</v>
      </c>
      <c r="F155" s="191">
        <v>4</v>
      </c>
      <c r="G155" s="192">
        <v>15.89</v>
      </c>
      <c r="H155" s="191">
        <v>0</v>
      </c>
      <c r="I155" s="191" t="s">
        <v>3359</v>
      </c>
      <c r="J155" s="193">
        <v>2564.6666666667002</v>
      </c>
      <c r="K155" s="193">
        <v>2447</v>
      </c>
      <c r="L155" s="193">
        <v>2269.6666666667002</v>
      </c>
      <c r="M155" s="193">
        <v>2513</v>
      </c>
      <c r="N155" s="193">
        <v>1482</v>
      </c>
      <c r="P155" s="193">
        <v>1147</v>
      </c>
      <c r="Q155" s="193">
        <v>1430</v>
      </c>
      <c r="R155" s="193">
        <v>2260.6666666667002</v>
      </c>
      <c r="S155" s="193">
        <v>2146</v>
      </c>
      <c r="T155" s="193">
        <v>2011.5</v>
      </c>
      <c r="U155" s="193">
        <v>2230</v>
      </c>
      <c r="V155" s="193">
        <f t="shared" si="6"/>
        <v>2448.5833333333503</v>
      </c>
      <c r="W155" s="193">
        <f t="shared" si="7"/>
        <v>1353</v>
      </c>
      <c r="X155" s="193">
        <f t="shared" si="8"/>
        <v>2162.0416666666752</v>
      </c>
    </row>
    <row r="156" spans="1:24" x14ac:dyDescent="0.25">
      <c r="A156" s="191" t="s">
        <v>3360</v>
      </c>
      <c r="B156" s="192">
        <v>4.46</v>
      </c>
      <c r="C156" s="192">
        <v>23543.275799999999</v>
      </c>
      <c r="D156" s="192">
        <v>939.49170000000004</v>
      </c>
      <c r="E156" s="191" t="s">
        <v>3361</v>
      </c>
      <c r="F156" s="191">
        <v>8</v>
      </c>
      <c r="G156" s="192">
        <v>42.23</v>
      </c>
      <c r="H156" s="191">
        <v>0</v>
      </c>
      <c r="I156" s="191" t="s">
        <v>3362</v>
      </c>
      <c r="J156" s="193">
        <v>3793</v>
      </c>
      <c r="K156" s="193">
        <v>4622</v>
      </c>
      <c r="L156" s="193">
        <v>4476</v>
      </c>
      <c r="M156" s="193">
        <v>4327.3333333333003</v>
      </c>
      <c r="N156" s="193">
        <v>1099</v>
      </c>
      <c r="Q156" s="193">
        <v>1517</v>
      </c>
      <c r="R156" s="193">
        <v>4631.6666666666997</v>
      </c>
      <c r="S156" s="193">
        <v>4538.3333333333003</v>
      </c>
      <c r="T156" s="193">
        <v>4356</v>
      </c>
      <c r="U156" s="193">
        <v>4374.3333333333003</v>
      </c>
      <c r="V156" s="193">
        <f t="shared" si="6"/>
        <v>4304.5833333333248</v>
      </c>
      <c r="W156" s="193">
        <f t="shared" si="7"/>
        <v>1308</v>
      </c>
      <c r="X156" s="193">
        <f t="shared" si="8"/>
        <v>4475.0833333333248</v>
      </c>
    </row>
    <row r="157" spans="1:24" x14ac:dyDescent="0.25">
      <c r="A157" s="191" t="s">
        <v>3363</v>
      </c>
      <c r="B157" s="192">
        <v>5.27</v>
      </c>
      <c r="C157" s="192">
        <v>275078.99949999998</v>
      </c>
      <c r="D157" s="192">
        <v>185.5992</v>
      </c>
      <c r="E157" s="191" t="s">
        <v>3364</v>
      </c>
      <c r="F157" s="191">
        <v>2</v>
      </c>
      <c r="G157" s="192">
        <v>1.27</v>
      </c>
      <c r="H157" s="191">
        <v>0</v>
      </c>
      <c r="I157" s="191" t="s">
        <v>3365</v>
      </c>
      <c r="J157" s="193">
        <v>1801</v>
      </c>
      <c r="K157" s="193">
        <v>1730</v>
      </c>
      <c r="M157" s="193">
        <v>1842</v>
      </c>
      <c r="N157" s="193">
        <v>2175</v>
      </c>
      <c r="Q157" s="193">
        <v>1813</v>
      </c>
      <c r="R157" s="193">
        <v>2078</v>
      </c>
      <c r="T157" s="193">
        <v>1929</v>
      </c>
      <c r="U157" s="193">
        <v>2329</v>
      </c>
      <c r="V157" s="193">
        <f t="shared" si="6"/>
        <v>1791</v>
      </c>
      <c r="W157" s="193">
        <f t="shared" si="7"/>
        <v>1994</v>
      </c>
      <c r="X157" s="193">
        <f t="shared" si="8"/>
        <v>2112</v>
      </c>
    </row>
    <row r="158" spans="1:24" x14ac:dyDescent="0.25">
      <c r="A158" s="191" t="s">
        <v>3366</v>
      </c>
      <c r="B158" s="192">
        <v>12.37</v>
      </c>
      <c r="C158" s="192">
        <v>31045.6721</v>
      </c>
      <c r="D158" s="192">
        <v>817.77970000000005</v>
      </c>
      <c r="E158" s="191" t="s">
        <v>3367</v>
      </c>
      <c r="F158" s="191">
        <v>3</v>
      </c>
      <c r="G158" s="192">
        <v>10.11</v>
      </c>
      <c r="H158" s="191">
        <v>0</v>
      </c>
      <c r="I158" s="191" t="s">
        <v>3368</v>
      </c>
      <c r="J158" s="193">
        <v>1710.3333333333001</v>
      </c>
      <c r="K158" s="193">
        <v>2243</v>
      </c>
      <c r="L158" s="193">
        <v>1757</v>
      </c>
      <c r="M158" s="193">
        <v>2241</v>
      </c>
      <c r="N158" s="193">
        <v>4675.3333333333003</v>
      </c>
      <c r="O158" s="193">
        <v>6453.3333333333003</v>
      </c>
      <c r="P158" s="193">
        <v>5706.6666666666997</v>
      </c>
      <c r="Q158" s="193">
        <v>3006</v>
      </c>
      <c r="R158" s="193">
        <v>2017</v>
      </c>
      <c r="S158" s="193">
        <v>1951</v>
      </c>
      <c r="T158" s="193">
        <v>2170</v>
      </c>
      <c r="U158" s="193">
        <v>3505</v>
      </c>
      <c r="V158" s="193">
        <f t="shared" si="6"/>
        <v>1987.8333333333251</v>
      </c>
      <c r="W158" s="193">
        <f t="shared" si="7"/>
        <v>4960.3333333333248</v>
      </c>
      <c r="X158" s="193">
        <f t="shared" si="8"/>
        <v>2410.75</v>
      </c>
    </row>
    <row r="159" spans="1:24" x14ac:dyDescent="0.25">
      <c r="A159" s="191" t="s">
        <v>3369</v>
      </c>
      <c r="B159" s="192">
        <v>8.26</v>
      </c>
      <c r="C159" s="192">
        <v>56538.555200000003</v>
      </c>
      <c r="D159" s="192">
        <v>147.96619999999999</v>
      </c>
      <c r="E159" s="191" t="s">
        <v>3370</v>
      </c>
      <c r="F159" s="191">
        <v>2</v>
      </c>
      <c r="G159" s="192">
        <v>4.59</v>
      </c>
      <c r="H159" s="191">
        <v>0</v>
      </c>
      <c r="I159" s="191" t="s">
        <v>3371</v>
      </c>
      <c r="J159" s="193">
        <v>1818</v>
      </c>
      <c r="K159" s="193">
        <v>2444</v>
      </c>
      <c r="L159" s="193">
        <v>1877</v>
      </c>
      <c r="M159" s="193">
        <v>1535.5</v>
      </c>
      <c r="Q159" s="193">
        <v>1330</v>
      </c>
      <c r="R159" s="193">
        <v>2059.5</v>
      </c>
      <c r="S159" s="193">
        <v>1977</v>
      </c>
      <c r="T159" s="193">
        <v>1849.5</v>
      </c>
      <c r="U159" s="193">
        <v>1693</v>
      </c>
      <c r="V159" s="193">
        <f t="shared" si="6"/>
        <v>1918.625</v>
      </c>
      <c r="W159" s="193">
        <f t="shared" si="7"/>
        <v>1330</v>
      </c>
      <c r="X159" s="193">
        <f t="shared" si="8"/>
        <v>1894.75</v>
      </c>
    </row>
    <row r="160" spans="1:24" x14ac:dyDescent="0.25">
      <c r="A160" s="191" t="s">
        <v>3372</v>
      </c>
      <c r="B160" s="192">
        <v>4.96</v>
      </c>
      <c r="C160" s="192">
        <v>33225.6492</v>
      </c>
      <c r="D160" s="192">
        <v>339.61059999999998</v>
      </c>
      <c r="E160" s="191" t="s">
        <v>3373</v>
      </c>
      <c r="F160" s="191">
        <v>3</v>
      </c>
      <c r="G160" s="192">
        <v>8.68</v>
      </c>
      <c r="H160" s="191">
        <v>0</v>
      </c>
      <c r="I160" s="191" t="s">
        <v>3374</v>
      </c>
      <c r="J160" s="193">
        <v>1372.7453786666999</v>
      </c>
      <c r="K160" s="193">
        <v>1601.8170855000001</v>
      </c>
      <c r="L160" s="193">
        <v>1408.5853976666999</v>
      </c>
      <c r="M160" s="193">
        <v>1497.086814</v>
      </c>
      <c r="N160" s="193">
        <v>952.9191363333</v>
      </c>
      <c r="P160" s="193">
        <v>391.96510899999998</v>
      </c>
      <c r="Q160" s="193">
        <v>562.82169499999998</v>
      </c>
      <c r="R160" s="193">
        <v>1389.3411965</v>
      </c>
      <c r="S160" s="193">
        <v>1584.4054513333001</v>
      </c>
      <c r="T160" s="193">
        <v>1654.8029595</v>
      </c>
      <c r="U160" s="193">
        <v>1209.680595</v>
      </c>
      <c r="V160" s="193">
        <f t="shared" si="6"/>
        <v>1470.0586689583502</v>
      </c>
      <c r="W160" s="193">
        <f t="shared" si="7"/>
        <v>635.90198011109999</v>
      </c>
      <c r="X160" s="193">
        <f t="shared" si="8"/>
        <v>1459.5575505833249</v>
      </c>
    </row>
    <row r="161" spans="1:24" x14ac:dyDescent="0.25">
      <c r="A161" s="191" t="s">
        <v>3375</v>
      </c>
      <c r="B161" s="192">
        <v>5.09</v>
      </c>
      <c r="C161" s="192">
        <v>33472.876300000004</v>
      </c>
      <c r="D161" s="192">
        <v>1463.6079999999999</v>
      </c>
      <c r="E161" s="191" t="s">
        <v>3376</v>
      </c>
      <c r="F161" s="191">
        <v>13</v>
      </c>
      <c r="G161" s="192">
        <v>50.69</v>
      </c>
      <c r="H161" s="191">
        <v>0</v>
      </c>
      <c r="I161" s="191" t="s">
        <v>3377</v>
      </c>
      <c r="J161" s="193">
        <v>7918.3333333333003</v>
      </c>
      <c r="K161" s="193">
        <v>7774.6666666666997</v>
      </c>
      <c r="L161" s="193">
        <v>7874.6666666666997</v>
      </c>
      <c r="M161" s="193">
        <v>8277</v>
      </c>
      <c r="N161" s="193">
        <v>9316</v>
      </c>
      <c r="O161" s="193">
        <v>3898.6666666667002</v>
      </c>
      <c r="P161" s="193">
        <v>4237.6666666666997</v>
      </c>
      <c r="Q161" s="193">
        <v>4854.3333333333003</v>
      </c>
      <c r="R161" s="193">
        <v>9443.3333333332994</v>
      </c>
      <c r="S161" s="193">
        <v>8585.6666666667006</v>
      </c>
      <c r="T161" s="193">
        <v>8906</v>
      </c>
      <c r="U161" s="193">
        <v>8021.3333333333003</v>
      </c>
      <c r="V161" s="193">
        <f t="shared" si="6"/>
        <v>7961.1666666666752</v>
      </c>
      <c r="W161" s="193">
        <f t="shared" si="7"/>
        <v>5576.6666666666752</v>
      </c>
      <c r="X161" s="193">
        <f t="shared" si="8"/>
        <v>8739.0833333333248</v>
      </c>
    </row>
    <row r="162" spans="1:24" x14ac:dyDescent="0.25">
      <c r="A162" s="191" t="s">
        <v>3378</v>
      </c>
      <c r="B162" s="192">
        <v>6.54</v>
      </c>
      <c r="C162" s="192">
        <v>67968.046900000001</v>
      </c>
      <c r="D162" s="192">
        <v>2332.3580000000002</v>
      </c>
      <c r="E162" s="191" t="s">
        <v>3379</v>
      </c>
      <c r="F162" s="191">
        <v>26</v>
      </c>
      <c r="G162" s="192">
        <v>52.53</v>
      </c>
      <c r="H162" s="191">
        <v>0</v>
      </c>
      <c r="I162" s="191" t="s">
        <v>3380</v>
      </c>
      <c r="J162" s="193">
        <v>12973</v>
      </c>
      <c r="K162" s="193">
        <v>13199.666666666701</v>
      </c>
      <c r="L162" s="193">
        <v>13023.333333333299</v>
      </c>
      <c r="M162" s="193">
        <v>13332.666666666701</v>
      </c>
      <c r="N162" s="193">
        <v>9724.3333333332994</v>
      </c>
      <c r="O162" s="193">
        <v>6172</v>
      </c>
      <c r="P162" s="193">
        <v>8466.6666666667006</v>
      </c>
      <c r="Q162" s="193">
        <v>11517.666666666701</v>
      </c>
      <c r="R162" s="193">
        <v>14015.333333333299</v>
      </c>
      <c r="S162" s="193">
        <v>11847.333333333299</v>
      </c>
      <c r="T162" s="193">
        <v>11003</v>
      </c>
      <c r="U162" s="193">
        <v>12034</v>
      </c>
      <c r="V162" s="193">
        <f t="shared" si="6"/>
        <v>13132.166666666675</v>
      </c>
      <c r="W162" s="193">
        <f t="shared" si="7"/>
        <v>8970.1666666666752</v>
      </c>
      <c r="X162" s="193">
        <f t="shared" si="8"/>
        <v>12224.91666666665</v>
      </c>
    </row>
    <row r="163" spans="1:24" x14ac:dyDescent="0.25">
      <c r="A163" s="191" t="s">
        <v>3381</v>
      </c>
      <c r="B163" s="192">
        <v>6.65</v>
      </c>
      <c r="C163" s="192">
        <v>50456.228799999997</v>
      </c>
      <c r="D163" s="192">
        <v>248.26140000000001</v>
      </c>
      <c r="E163" s="191" t="s">
        <v>2398</v>
      </c>
      <c r="F163" s="191">
        <v>6</v>
      </c>
      <c r="G163" s="192">
        <v>10.8</v>
      </c>
      <c r="H163" s="191">
        <v>0</v>
      </c>
      <c r="I163" s="191" t="s">
        <v>3382</v>
      </c>
      <c r="J163" s="193">
        <v>2185</v>
      </c>
      <c r="K163" s="193">
        <v>2087</v>
      </c>
      <c r="L163" s="193">
        <v>1976.3333333333001</v>
      </c>
      <c r="M163" s="193">
        <v>1957.3333333333001</v>
      </c>
      <c r="N163" s="193">
        <v>816.5</v>
      </c>
      <c r="R163" s="193">
        <v>2524.3333333332998</v>
      </c>
      <c r="S163" s="193">
        <v>2769</v>
      </c>
      <c r="T163" s="193">
        <v>2080.3333333332998</v>
      </c>
      <c r="U163" s="193">
        <v>2213.5</v>
      </c>
      <c r="V163" s="193">
        <f t="shared" ref="V163:V188" si="9">IFERROR(SUM(J163:M163)/COUNTIF(J163:M163,"&gt;0"),)</f>
        <v>2051.4166666666501</v>
      </c>
      <c r="W163" s="193">
        <f t="shared" si="7"/>
        <v>816.5</v>
      </c>
      <c r="X163" s="193">
        <f t="shared" si="8"/>
        <v>2396.7916666666497</v>
      </c>
    </row>
    <row r="164" spans="1:24" x14ac:dyDescent="0.25">
      <c r="A164" s="191" t="s">
        <v>3383</v>
      </c>
      <c r="B164" s="192">
        <v>5.24</v>
      </c>
      <c r="C164" s="192">
        <v>83445.815900000001</v>
      </c>
      <c r="D164" s="192">
        <v>315.32960000000003</v>
      </c>
      <c r="E164" s="191" t="s">
        <v>3384</v>
      </c>
      <c r="F164" s="191">
        <v>5</v>
      </c>
      <c r="G164" s="192">
        <v>5.93</v>
      </c>
      <c r="H164" s="191">
        <v>0</v>
      </c>
      <c r="I164" s="191" t="s">
        <v>3385</v>
      </c>
      <c r="J164" s="193">
        <v>3354.3333333332998</v>
      </c>
      <c r="K164" s="193">
        <v>4159.6666666666997</v>
      </c>
      <c r="L164" s="193">
        <v>4046.3333333332998</v>
      </c>
      <c r="M164" s="193">
        <v>4298.6666666666997</v>
      </c>
      <c r="N164" s="193">
        <v>2023.3333333333001</v>
      </c>
      <c r="O164" s="193">
        <v>1686.5</v>
      </c>
      <c r="P164" s="193">
        <v>1534</v>
      </c>
      <c r="Q164" s="193">
        <v>2168.3333333332998</v>
      </c>
      <c r="R164" s="193">
        <v>3946</v>
      </c>
      <c r="S164" s="193">
        <v>3994.6666666667002</v>
      </c>
      <c r="T164" s="193">
        <v>3699.3333333332998</v>
      </c>
      <c r="U164" s="193">
        <v>3992.3333333332998</v>
      </c>
      <c r="V164" s="193">
        <f t="shared" si="9"/>
        <v>3964.75</v>
      </c>
      <c r="W164" s="193">
        <f t="shared" si="7"/>
        <v>1853.0416666666501</v>
      </c>
      <c r="X164" s="193">
        <f t="shared" si="8"/>
        <v>3908.0833333333248</v>
      </c>
    </row>
    <row r="165" spans="1:24" x14ac:dyDescent="0.25">
      <c r="A165" s="191" t="s">
        <v>3386</v>
      </c>
      <c r="B165" s="192">
        <v>10.35</v>
      </c>
      <c r="C165" s="192">
        <v>74268.511499999993</v>
      </c>
      <c r="D165" s="192">
        <v>294.11779999999999</v>
      </c>
      <c r="E165" s="191" t="s">
        <v>3387</v>
      </c>
      <c r="F165" s="191">
        <v>5</v>
      </c>
      <c r="G165" s="192">
        <v>7.65</v>
      </c>
      <c r="H165" s="191">
        <v>0</v>
      </c>
      <c r="I165" s="191" t="s">
        <v>3388</v>
      </c>
      <c r="J165" s="193">
        <v>2594.6666666667002</v>
      </c>
      <c r="K165" s="193">
        <v>2319.3333333332998</v>
      </c>
      <c r="L165" s="193">
        <v>2120.3333333332998</v>
      </c>
      <c r="M165" s="193">
        <v>2030</v>
      </c>
      <c r="N165" s="193">
        <v>2614</v>
      </c>
      <c r="O165" s="193">
        <v>1545</v>
      </c>
      <c r="P165" s="193">
        <v>2078</v>
      </c>
      <c r="Q165" s="193">
        <v>2050</v>
      </c>
      <c r="R165" s="193">
        <v>2572</v>
      </c>
      <c r="S165" s="193">
        <v>2330.6666666667002</v>
      </c>
      <c r="T165" s="193">
        <v>2433.3333333332998</v>
      </c>
      <c r="U165" s="193">
        <v>2687</v>
      </c>
      <c r="V165" s="193">
        <f t="shared" si="9"/>
        <v>2266.0833333333248</v>
      </c>
      <c r="W165" s="193">
        <f t="shared" si="7"/>
        <v>2071.75</v>
      </c>
      <c r="X165" s="193">
        <f t="shared" si="8"/>
        <v>2505.75</v>
      </c>
    </row>
    <row r="166" spans="1:24" x14ac:dyDescent="0.25">
      <c r="A166" s="191" t="s">
        <v>3389</v>
      </c>
      <c r="B166" s="192">
        <v>4.63</v>
      </c>
      <c r="C166" s="192">
        <v>34309.822999999997</v>
      </c>
      <c r="D166" s="192">
        <v>717.40329999999994</v>
      </c>
      <c r="E166" s="191" t="s">
        <v>3390</v>
      </c>
      <c r="F166" s="191">
        <v>5</v>
      </c>
      <c r="G166" s="192">
        <v>15.61</v>
      </c>
      <c r="H166" s="191">
        <v>0</v>
      </c>
      <c r="I166" s="191" t="s">
        <v>3391</v>
      </c>
      <c r="J166" s="193">
        <v>7503</v>
      </c>
      <c r="K166" s="193">
        <v>8989</v>
      </c>
      <c r="L166" s="193">
        <v>8668.6666666667006</v>
      </c>
      <c r="M166" s="193">
        <v>7945.3333333333003</v>
      </c>
      <c r="N166" s="193">
        <v>4646.3333333333003</v>
      </c>
      <c r="O166" s="193">
        <v>5809.5</v>
      </c>
      <c r="P166" s="193">
        <v>4264.3333333333003</v>
      </c>
      <c r="Q166" s="193">
        <v>5375.6666666666997</v>
      </c>
      <c r="R166" s="193">
        <v>8623</v>
      </c>
      <c r="S166" s="193">
        <v>9165.6666666667006</v>
      </c>
      <c r="T166" s="193">
        <v>7523.3333333333003</v>
      </c>
      <c r="U166" s="193">
        <v>9143</v>
      </c>
      <c r="V166" s="193">
        <f t="shared" si="9"/>
        <v>8276.5</v>
      </c>
      <c r="W166" s="193">
        <f t="shared" si="7"/>
        <v>5023.9583333333248</v>
      </c>
      <c r="X166" s="193">
        <f t="shared" si="8"/>
        <v>8613.75</v>
      </c>
    </row>
    <row r="167" spans="1:24" x14ac:dyDescent="0.25">
      <c r="A167" s="191" t="s">
        <v>3392</v>
      </c>
      <c r="B167" s="192">
        <v>8.82</v>
      </c>
      <c r="C167" s="192">
        <v>47760.248399999997</v>
      </c>
      <c r="D167" s="192">
        <v>615.22270000000003</v>
      </c>
      <c r="E167" s="191" t="s">
        <v>3393</v>
      </c>
      <c r="F167" s="191">
        <v>11</v>
      </c>
      <c r="G167" s="192">
        <v>24.94</v>
      </c>
      <c r="H167" s="191">
        <v>0</v>
      </c>
      <c r="I167" s="191" t="s">
        <v>3394</v>
      </c>
      <c r="J167" s="193">
        <v>5014.6666666666997</v>
      </c>
      <c r="K167" s="193">
        <v>4986.3333333333003</v>
      </c>
      <c r="L167" s="193">
        <v>3849.3333333332998</v>
      </c>
      <c r="M167" s="193">
        <v>4875.6666666666997</v>
      </c>
      <c r="N167" s="193">
        <v>3492</v>
      </c>
      <c r="O167" s="193">
        <v>3000.6666666667002</v>
      </c>
      <c r="P167" s="193">
        <v>3161</v>
      </c>
      <c r="Q167" s="193">
        <v>3973.3333333332998</v>
      </c>
      <c r="R167" s="193">
        <v>4751</v>
      </c>
      <c r="S167" s="193">
        <v>4614.6666666666997</v>
      </c>
      <c r="T167" s="193">
        <v>4151.6666666666997</v>
      </c>
      <c r="U167" s="193">
        <v>4782</v>
      </c>
      <c r="V167" s="193">
        <f t="shared" si="9"/>
        <v>4681.5</v>
      </c>
      <c r="W167" s="193">
        <f t="shared" si="7"/>
        <v>3406.75</v>
      </c>
      <c r="X167" s="193">
        <f t="shared" si="8"/>
        <v>4574.8333333333503</v>
      </c>
    </row>
    <row r="168" spans="1:24" x14ac:dyDescent="0.25">
      <c r="A168" s="191" t="s">
        <v>3395</v>
      </c>
      <c r="B168" s="192">
        <v>8</v>
      </c>
      <c r="C168" s="192">
        <v>47775.989099999999</v>
      </c>
      <c r="D168" s="192">
        <v>264.23860000000002</v>
      </c>
      <c r="E168" s="191" t="s">
        <v>3396</v>
      </c>
      <c r="F168" s="191">
        <v>6</v>
      </c>
      <c r="G168" s="192">
        <v>13.03</v>
      </c>
      <c r="H168" s="191">
        <v>0</v>
      </c>
      <c r="I168" s="191" t="s">
        <v>3397</v>
      </c>
      <c r="J168" s="193">
        <v>1018.2157583333</v>
      </c>
      <c r="K168" s="193">
        <v>1010.1005066667</v>
      </c>
      <c r="L168" s="193">
        <v>1069.125724</v>
      </c>
      <c r="M168" s="193">
        <v>790.99971333329995</v>
      </c>
      <c r="N168" s="193">
        <v>638.51306299999999</v>
      </c>
      <c r="O168" s="193">
        <v>339.65024699999998</v>
      </c>
      <c r="P168" s="193">
        <v>347.71856700000001</v>
      </c>
      <c r="Q168" s="193">
        <v>359.17037599999998</v>
      </c>
      <c r="R168" s="193">
        <v>844.44954466670004</v>
      </c>
      <c r="S168" s="193">
        <v>896.98593800000003</v>
      </c>
      <c r="T168" s="193">
        <v>877.32750466669995</v>
      </c>
      <c r="U168" s="193">
        <v>634.04240433330006</v>
      </c>
      <c r="V168" s="193">
        <f t="shared" si="9"/>
        <v>972.11042558332497</v>
      </c>
      <c r="W168" s="193">
        <f t="shared" si="7"/>
        <v>421.26306324999996</v>
      </c>
      <c r="X168" s="193">
        <f t="shared" si="8"/>
        <v>813.20134791667499</v>
      </c>
    </row>
    <row r="169" spans="1:24" x14ac:dyDescent="0.25">
      <c r="A169" s="191" t="s">
        <v>3398</v>
      </c>
      <c r="B169" s="192">
        <v>4.76</v>
      </c>
      <c r="C169" s="192">
        <v>50820.0409</v>
      </c>
      <c r="D169" s="192">
        <v>8270.7250000000004</v>
      </c>
      <c r="E169" s="191" t="s">
        <v>3399</v>
      </c>
      <c r="F169" s="191">
        <v>22</v>
      </c>
      <c r="G169" s="192">
        <v>58.76</v>
      </c>
      <c r="H169" s="191">
        <v>0</v>
      </c>
      <c r="I169" s="191" t="s">
        <v>3400</v>
      </c>
      <c r="J169" s="193">
        <v>32714.666666666701</v>
      </c>
      <c r="K169" s="193">
        <v>32505.333333333299</v>
      </c>
      <c r="L169" s="193">
        <v>37757.666666666701</v>
      </c>
      <c r="M169" s="193">
        <v>31158</v>
      </c>
      <c r="N169" s="193">
        <v>14610</v>
      </c>
      <c r="O169" s="193">
        <v>10400.666666666701</v>
      </c>
      <c r="P169" s="193">
        <v>12232.333333333299</v>
      </c>
      <c r="Q169" s="193">
        <v>13512.666666666701</v>
      </c>
      <c r="R169" s="193">
        <v>28880.793819333299</v>
      </c>
      <c r="S169" s="193">
        <v>29898.3065663333</v>
      </c>
      <c r="T169" s="193">
        <v>34243.226020000002</v>
      </c>
      <c r="U169" s="193">
        <v>28025.090181</v>
      </c>
      <c r="V169" s="193">
        <f t="shared" si="9"/>
        <v>33533.916666666672</v>
      </c>
      <c r="W169" s="193">
        <f t="shared" si="7"/>
        <v>12688.916666666675</v>
      </c>
      <c r="X169" s="193">
        <f t="shared" si="8"/>
        <v>30261.85414666665</v>
      </c>
    </row>
    <row r="170" spans="1:24" x14ac:dyDescent="0.25">
      <c r="A170" s="191" t="s">
        <v>3401</v>
      </c>
      <c r="B170" s="192">
        <v>4.75</v>
      </c>
      <c r="C170" s="192">
        <v>50665.845800000003</v>
      </c>
      <c r="D170" s="192">
        <v>7173.5050000000001</v>
      </c>
      <c r="E170" s="191" t="s">
        <v>2375</v>
      </c>
      <c r="F170" s="191">
        <v>22</v>
      </c>
      <c r="G170" s="192">
        <v>59.15</v>
      </c>
      <c r="H170" s="191">
        <v>0</v>
      </c>
      <c r="I170" s="191" t="s">
        <v>3402</v>
      </c>
      <c r="J170" s="193">
        <v>15502.873358999999</v>
      </c>
      <c r="K170" s="193">
        <v>16276.1114936667</v>
      </c>
      <c r="L170" s="193">
        <v>27681.333333333299</v>
      </c>
      <c r="M170" s="193">
        <v>14374.598012333299</v>
      </c>
      <c r="N170" s="193">
        <v>7422.3488656666996</v>
      </c>
      <c r="O170" s="193">
        <v>6087.8573176666996</v>
      </c>
      <c r="P170" s="193">
        <v>12642.6243593333</v>
      </c>
      <c r="Q170" s="193">
        <v>8256.0910653332994</v>
      </c>
      <c r="R170" s="193">
        <v>15208.872847333299</v>
      </c>
      <c r="S170" s="193">
        <v>16348.333333333299</v>
      </c>
      <c r="T170" s="193">
        <v>15588.77398</v>
      </c>
      <c r="U170" s="193">
        <v>14920</v>
      </c>
      <c r="V170" s="193">
        <f t="shared" si="9"/>
        <v>18458.729049583322</v>
      </c>
      <c r="W170" s="193">
        <f t="shared" si="7"/>
        <v>8602.2304019999992</v>
      </c>
      <c r="X170" s="193">
        <f t="shared" si="8"/>
        <v>15516.49504016665</v>
      </c>
    </row>
    <row r="171" spans="1:24" x14ac:dyDescent="0.25">
      <c r="A171" s="191" t="s">
        <v>3403</v>
      </c>
      <c r="B171" s="192">
        <v>4.59</v>
      </c>
      <c r="C171" s="192">
        <v>50306.299099999997</v>
      </c>
      <c r="D171" s="192">
        <v>4700.5889999999999</v>
      </c>
      <c r="E171" s="191" t="s">
        <v>3404</v>
      </c>
      <c r="F171" s="191">
        <v>16</v>
      </c>
      <c r="G171" s="192">
        <v>52.81</v>
      </c>
      <c r="H171" s="191">
        <v>0</v>
      </c>
      <c r="I171" s="191" t="s">
        <v>3405</v>
      </c>
      <c r="J171" s="193">
        <v>6252.8196269999999</v>
      </c>
      <c r="K171" s="193">
        <v>6863.5232476666997</v>
      </c>
      <c r="L171" s="193">
        <v>7536.5036373332996</v>
      </c>
      <c r="M171" s="193">
        <v>6834.2619119999999</v>
      </c>
      <c r="N171" s="193">
        <v>4301.0118336667001</v>
      </c>
      <c r="O171" s="193">
        <v>2974.1282546666998</v>
      </c>
      <c r="P171" s="193">
        <v>3638.5557666667</v>
      </c>
      <c r="Q171" s="193">
        <v>4236.7114959999999</v>
      </c>
      <c r="R171" s="193">
        <v>6855.134172</v>
      </c>
      <c r="S171" s="193">
        <v>7163.4253433332997</v>
      </c>
      <c r="T171" s="193">
        <v>6844.0641240000004</v>
      </c>
      <c r="U171" s="193">
        <v>6736.8178573332998</v>
      </c>
      <c r="V171" s="193">
        <f t="shared" si="9"/>
        <v>6871.7771059999995</v>
      </c>
      <c r="W171" s="193">
        <f t="shared" si="7"/>
        <v>3787.601837750025</v>
      </c>
      <c r="X171" s="193">
        <f t="shared" si="8"/>
        <v>6899.8603741666502</v>
      </c>
    </row>
    <row r="172" spans="1:24" x14ac:dyDescent="0.25">
      <c r="A172" s="191" t="s">
        <v>3406</v>
      </c>
      <c r="B172" s="192">
        <v>4.63</v>
      </c>
      <c r="C172" s="192">
        <v>50875.006699999998</v>
      </c>
      <c r="D172" s="192">
        <v>3028.2370000000001</v>
      </c>
      <c r="E172" s="191" t="s">
        <v>3407</v>
      </c>
      <c r="F172" s="191">
        <v>15</v>
      </c>
      <c r="G172" s="192">
        <v>45.33</v>
      </c>
      <c r="H172" s="191">
        <v>0</v>
      </c>
      <c r="I172" s="191" t="s">
        <v>3408</v>
      </c>
      <c r="J172" s="193">
        <v>2475.9419786666999</v>
      </c>
      <c r="K172" s="193">
        <v>2637.2538743332998</v>
      </c>
      <c r="L172" s="193">
        <v>3106.1209983333001</v>
      </c>
      <c r="M172" s="193">
        <v>2668.8830286666998</v>
      </c>
      <c r="N172" s="193">
        <v>1661.2426909999999</v>
      </c>
      <c r="O172" s="193">
        <v>947.53017866669995</v>
      </c>
      <c r="P172" s="193">
        <v>977.26848066670004</v>
      </c>
      <c r="Q172" s="193">
        <v>1527.324883</v>
      </c>
      <c r="R172" s="193">
        <v>2577.8312940000001</v>
      </c>
      <c r="S172" s="193">
        <v>2565.9429936667002</v>
      </c>
      <c r="T172" s="193">
        <v>2704.4588170000002</v>
      </c>
      <c r="U172" s="193">
        <v>2222.0825293333</v>
      </c>
      <c r="V172" s="193">
        <f t="shared" si="9"/>
        <v>2722.04997</v>
      </c>
      <c r="W172" s="193">
        <f t="shared" si="7"/>
        <v>1278.3415583333501</v>
      </c>
      <c r="X172" s="193">
        <f t="shared" si="8"/>
        <v>2517.5789085000001</v>
      </c>
    </row>
    <row r="173" spans="1:24" x14ac:dyDescent="0.25">
      <c r="A173" s="191" t="s">
        <v>3409</v>
      </c>
      <c r="B173" s="192">
        <v>4.59</v>
      </c>
      <c r="C173" s="192">
        <v>50042.116900000001</v>
      </c>
      <c r="D173" s="192">
        <v>3682.6320000000001</v>
      </c>
      <c r="E173" s="191" t="s">
        <v>3410</v>
      </c>
      <c r="F173" s="191">
        <v>19</v>
      </c>
      <c r="G173" s="192">
        <v>62.39</v>
      </c>
      <c r="H173" s="191">
        <v>0</v>
      </c>
      <c r="I173" s="191" t="s">
        <v>3411</v>
      </c>
      <c r="J173" s="193">
        <v>19415.341259000001</v>
      </c>
      <c r="K173" s="193">
        <v>27393.945920666702</v>
      </c>
      <c r="L173" s="193">
        <v>25032.666519999999</v>
      </c>
      <c r="M173" s="193">
        <v>23642.302849666699</v>
      </c>
      <c r="N173" s="193">
        <v>25341.04722</v>
      </c>
      <c r="O173" s="193">
        <v>25512.487710000001</v>
      </c>
      <c r="P173" s="193">
        <v>27166.654573666699</v>
      </c>
      <c r="Q173" s="193">
        <v>28020.6066103333</v>
      </c>
      <c r="R173" s="193">
        <v>24634.839843666701</v>
      </c>
      <c r="S173" s="193">
        <v>16908.467424333299</v>
      </c>
      <c r="T173" s="193">
        <v>28956.101480666701</v>
      </c>
      <c r="U173" s="193">
        <v>21934.3393766667</v>
      </c>
      <c r="V173" s="193">
        <f t="shared" si="9"/>
        <v>23871.064137333349</v>
      </c>
      <c r="W173" s="193">
        <f t="shared" si="7"/>
        <v>26510.199028499999</v>
      </c>
      <c r="X173" s="193">
        <f t="shared" si="8"/>
        <v>23108.437031333349</v>
      </c>
    </row>
    <row r="174" spans="1:24" x14ac:dyDescent="0.25">
      <c r="A174" s="191" t="s">
        <v>3412</v>
      </c>
      <c r="B174" s="192">
        <v>4.5999999999999996</v>
      </c>
      <c r="C174" s="192">
        <v>50287.352299999999</v>
      </c>
      <c r="D174" s="192">
        <v>4796.0190000000002</v>
      </c>
      <c r="E174" s="191" t="s">
        <v>3413</v>
      </c>
      <c r="F174" s="191">
        <v>18</v>
      </c>
      <c r="G174" s="192">
        <v>57.53</v>
      </c>
      <c r="H174" s="191">
        <v>0</v>
      </c>
      <c r="I174" s="191" t="s">
        <v>3414</v>
      </c>
      <c r="J174" s="193">
        <v>3427.5781966667</v>
      </c>
      <c r="K174" s="193">
        <v>3610.5189853333</v>
      </c>
      <c r="L174" s="193">
        <v>3992.3733940000002</v>
      </c>
      <c r="M174" s="193">
        <v>3564.2009956666998</v>
      </c>
      <c r="N174" s="193">
        <v>1722.4584086667001</v>
      </c>
      <c r="O174" s="193">
        <v>963.99956799999995</v>
      </c>
      <c r="P174" s="193">
        <v>1252.7890443332999</v>
      </c>
      <c r="Q174" s="193">
        <v>1397.4373526667</v>
      </c>
      <c r="R174" s="193">
        <v>3197.1119573332999</v>
      </c>
      <c r="S174" s="193">
        <v>3017.2169776667001</v>
      </c>
      <c r="T174" s="193">
        <v>3166.9062749999998</v>
      </c>
      <c r="U174" s="193">
        <v>3051.7953903333</v>
      </c>
      <c r="V174" s="193">
        <f t="shared" si="9"/>
        <v>3648.6678929166746</v>
      </c>
      <c r="W174" s="193">
        <f t="shared" si="7"/>
        <v>1334.1710934166749</v>
      </c>
      <c r="X174" s="193">
        <f t="shared" si="8"/>
        <v>3108.2576500833247</v>
      </c>
    </row>
    <row r="175" spans="1:24" x14ac:dyDescent="0.25">
      <c r="A175" s="191" t="s">
        <v>3415</v>
      </c>
      <c r="B175" s="192">
        <v>4.59</v>
      </c>
      <c r="C175" s="192">
        <v>50127.155500000001</v>
      </c>
      <c r="D175" s="192">
        <v>4658.6180000000004</v>
      </c>
      <c r="E175" s="191" t="s">
        <v>2353</v>
      </c>
      <c r="F175" s="191">
        <v>18</v>
      </c>
      <c r="G175" s="192">
        <v>55.41</v>
      </c>
      <c r="H175" s="191">
        <v>0</v>
      </c>
      <c r="I175" s="191" t="s">
        <v>3416</v>
      </c>
      <c r="J175" s="193">
        <v>3982.8487653333</v>
      </c>
      <c r="K175" s="193">
        <v>4218.4932749999998</v>
      </c>
      <c r="L175" s="193">
        <v>4438.0019706666999</v>
      </c>
      <c r="M175" s="193">
        <v>3960.3207309999998</v>
      </c>
      <c r="N175" s="193">
        <v>2258.9537340000002</v>
      </c>
      <c r="O175" s="193">
        <v>1635.9879100000001</v>
      </c>
      <c r="P175" s="193">
        <v>1620.1355269999999</v>
      </c>
      <c r="Q175" s="193">
        <v>2134.8596016667002</v>
      </c>
      <c r="R175" s="193">
        <v>3447.667657</v>
      </c>
      <c r="S175" s="193">
        <v>3488.8381290000002</v>
      </c>
      <c r="T175" s="193">
        <v>3216.8487329999998</v>
      </c>
      <c r="U175" s="193">
        <v>3237.9576686667001</v>
      </c>
      <c r="V175" s="193">
        <f t="shared" si="9"/>
        <v>4149.9161855000002</v>
      </c>
      <c r="W175" s="193">
        <f t="shared" si="7"/>
        <v>1912.4841931666751</v>
      </c>
      <c r="X175" s="193">
        <f t="shared" si="8"/>
        <v>3347.8280469166752</v>
      </c>
    </row>
    <row r="176" spans="1:24" x14ac:dyDescent="0.25">
      <c r="A176" s="191" t="s">
        <v>3417</v>
      </c>
      <c r="B176" s="192">
        <v>9.9</v>
      </c>
      <c r="C176" s="192">
        <v>36489.703600000001</v>
      </c>
      <c r="D176" s="192">
        <v>484.76740000000001</v>
      </c>
      <c r="E176" s="191" t="s">
        <v>3418</v>
      </c>
      <c r="F176" s="191">
        <v>6</v>
      </c>
      <c r="G176" s="192">
        <v>15.91</v>
      </c>
      <c r="H176" s="191">
        <v>0</v>
      </c>
      <c r="I176" s="191" t="s">
        <v>3419</v>
      </c>
      <c r="J176" s="193">
        <v>3240.3333333332998</v>
      </c>
      <c r="K176" s="193">
        <v>2954.3333333332998</v>
      </c>
      <c r="L176" s="193">
        <v>2753.6666666667002</v>
      </c>
      <c r="M176" s="193">
        <v>3095.5</v>
      </c>
      <c r="R176" s="193">
        <v>2440.3333333332998</v>
      </c>
      <c r="S176" s="193">
        <v>2500</v>
      </c>
      <c r="T176" s="193">
        <v>3113.3333333332998</v>
      </c>
      <c r="U176" s="193">
        <v>2111.3333333332998</v>
      </c>
      <c r="V176" s="193">
        <f t="shared" si="9"/>
        <v>3010.9583333333248</v>
      </c>
      <c r="W176" s="193">
        <f t="shared" si="7"/>
        <v>0</v>
      </c>
      <c r="X176" s="193">
        <f t="shared" si="8"/>
        <v>2541.2499999999745</v>
      </c>
    </row>
    <row r="177" spans="1:24" x14ac:dyDescent="0.25">
      <c r="A177" s="191" t="s">
        <v>3420</v>
      </c>
      <c r="B177" s="192">
        <v>9.2899999999999991</v>
      </c>
      <c r="C177" s="192">
        <v>18308.066500000001</v>
      </c>
      <c r="D177" s="192">
        <v>456.51130000000001</v>
      </c>
      <c r="E177" s="191" t="s">
        <v>3421</v>
      </c>
      <c r="F177" s="191">
        <v>2</v>
      </c>
      <c r="G177" s="192">
        <v>15.43</v>
      </c>
      <c r="H177" s="191">
        <v>0</v>
      </c>
      <c r="I177" s="191" t="s">
        <v>3422</v>
      </c>
      <c r="J177" s="193">
        <v>3009</v>
      </c>
      <c r="K177" s="193">
        <v>3539</v>
      </c>
      <c r="L177" s="193">
        <v>3791</v>
      </c>
      <c r="M177" s="193">
        <v>3988</v>
      </c>
      <c r="N177" s="193">
        <v>2957</v>
      </c>
      <c r="O177" s="193">
        <v>1912</v>
      </c>
      <c r="P177" s="193">
        <v>2419</v>
      </c>
      <c r="Q177" s="193">
        <v>3788</v>
      </c>
      <c r="R177" s="193">
        <v>3310</v>
      </c>
      <c r="S177" s="193">
        <v>2769.5</v>
      </c>
      <c r="T177" s="193">
        <v>3711</v>
      </c>
      <c r="U177" s="193">
        <v>3417</v>
      </c>
      <c r="V177" s="193">
        <f t="shared" si="9"/>
        <v>3581.75</v>
      </c>
      <c r="W177" s="193">
        <f t="shared" si="7"/>
        <v>2769</v>
      </c>
      <c r="X177" s="193">
        <f t="shared" si="8"/>
        <v>3301.875</v>
      </c>
    </row>
    <row r="178" spans="1:24" x14ac:dyDescent="0.25">
      <c r="A178" s="191" t="s">
        <v>3423</v>
      </c>
      <c r="B178" s="192">
        <v>8.94</v>
      </c>
      <c r="C178" s="192">
        <v>34341.873299999999</v>
      </c>
      <c r="D178" s="192">
        <v>363.28570000000002</v>
      </c>
      <c r="E178" s="191" t="s">
        <v>3424</v>
      </c>
      <c r="F178" s="191">
        <v>4</v>
      </c>
      <c r="G178" s="192">
        <v>12.88</v>
      </c>
      <c r="H178" s="191">
        <v>0</v>
      </c>
      <c r="I178" s="191" t="s">
        <v>3425</v>
      </c>
      <c r="J178" s="193">
        <v>2867.6666666667002</v>
      </c>
      <c r="K178" s="193">
        <v>2517</v>
      </c>
      <c r="L178" s="193">
        <v>2096</v>
      </c>
      <c r="M178" s="193">
        <v>2521</v>
      </c>
      <c r="R178" s="193">
        <v>2671.3333333332998</v>
      </c>
      <c r="S178" s="193">
        <v>2477.6666666667002</v>
      </c>
      <c r="T178" s="193">
        <v>2353</v>
      </c>
      <c r="U178" s="193">
        <v>2757</v>
      </c>
      <c r="V178" s="193">
        <f t="shared" si="9"/>
        <v>2500.4166666666752</v>
      </c>
      <c r="W178" s="193">
        <f t="shared" si="7"/>
        <v>0</v>
      </c>
      <c r="X178" s="193">
        <f t="shared" si="8"/>
        <v>2564.75</v>
      </c>
    </row>
    <row r="179" spans="1:24" x14ac:dyDescent="0.25">
      <c r="A179" s="191" t="s">
        <v>3426</v>
      </c>
      <c r="B179" s="192">
        <v>6.93</v>
      </c>
      <c r="C179" s="192">
        <v>25093.829099999999</v>
      </c>
      <c r="D179" s="192">
        <v>10170.780000000001</v>
      </c>
      <c r="E179" s="191" t="s">
        <v>1693</v>
      </c>
      <c r="F179" s="191">
        <v>5</v>
      </c>
      <c r="G179" s="192">
        <v>31.17</v>
      </c>
      <c r="H179" s="191">
        <v>0</v>
      </c>
      <c r="I179" s="191" t="s">
        <v>3427</v>
      </c>
      <c r="J179" s="193">
        <v>177201.66666666669</v>
      </c>
      <c r="K179" s="193">
        <v>201400.66666666669</v>
      </c>
      <c r="L179" s="193">
        <v>188019</v>
      </c>
      <c r="M179" s="193">
        <v>183520.66666666669</v>
      </c>
      <c r="N179" s="193">
        <v>208108.66666666669</v>
      </c>
      <c r="O179" s="193">
        <v>164428</v>
      </c>
      <c r="P179" s="193">
        <v>184687</v>
      </c>
      <c r="Q179" s="193">
        <v>174505.33333333331</v>
      </c>
      <c r="R179" s="193">
        <v>169147.66666666669</v>
      </c>
      <c r="S179" s="193">
        <v>156005</v>
      </c>
      <c r="T179" s="193">
        <v>182510.66666666669</v>
      </c>
      <c r="U179" s="193">
        <v>168440</v>
      </c>
      <c r="V179" s="193">
        <f t="shared" si="9"/>
        <v>187535.5</v>
      </c>
      <c r="W179" s="193">
        <f t="shared" si="7"/>
        <v>182932.25</v>
      </c>
      <c r="X179" s="193">
        <f t="shared" si="8"/>
        <v>169025.83333333334</v>
      </c>
    </row>
    <row r="180" spans="1:24" x14ac:dyDescent="0.25">
      <c r="A180" s="191" t="s">
        <v>3428</v>
      </c>
      <c r="B180" s="192">
        <v>4.71</v>
      </c>
      <c r="C180" s="192">
        <v>40757.361599999997</v>
      </c>
      <c r="D180" s="192">
        <v>662.31100000000004</v>
      </c>
      <c r="E180" s="191" t="s">
        <v>3429</v>
      </c>
      <c r="F180" s="191">
        <v>5</v>
      </c>
      <c r="G180" s="192">
        <v>13.96</v>
      </c>
      <c r="H180" s="191">
        <v>0</v>
      </c>
      <c r="I180" s="191" t="s">
        <v>3430</v>
      </c>
      <c r="J180" s="193">
        <v>2398.3333333332998</v>
      </c>
      <c r="K180" s="193">
        <v>2337.3333333332998</v>
      </c>
      <c r="L180" s="193">
        <v>2276</v>
      </c>
      <c r="M180" s="193">
        <v>2419</v>
      </c>
      <c r="N180" s="193">
        <v>1700</v>
      </c>
      <c r="O180" s="193">
        <v>2041</v>
      </c>
      <c r="P180" s="193">
        <v>2415</v>
      </c>
      <c r="Q180" s="193">
        <v>1877</v>
      </c>
      <c r="R180" s="193">
        <v>2606.6666666667002</v>
      </c>
      <c r="S180" s="193">
        <v>3389</v>
      </c>
      <c r="T180" s="193">
        <v>2561</v>
      </c>
      <c r="U180" s="193">
        <v>2409</v>
      </c>
      <c r="V180" s="193">
        <f t="shared" si="9"/>
        <v>2357.6666666666497</v>
      </c>
      <c r="W180" s="193">
        <f t="shared" si="7"/>
        <v>2008.25</v>
      </c>
      <c r="X180" s="193">
        <f t="shared" si="8"/>
        <v>2741.4166666666752</v>
      </c>
    </row>
    <row r="181" spans="1:24" x14ac:dyDescent="0.25">
      <c r="A181" s="191" t="s">
        <v>3431</v>
      </c>
      <c r="B181" s="192">
        <v>5.27</v>
      </c>
      <c r="C181" s="192">
        <v>68668.400099999999</v>
      </c>
      <c r="D181" s="192">
        <v>892.14099999999996</v>
      </c>
      <c r="E181" s="191" t="s">
        <v>2023</v>
      </c>
      <c r="F181" s="191">
        <v>20</v>
      </c>
      <c r="G181" s="192">
        <v>38.090000000000003</v>
      </c>
      <c r="H181" s="191">
        <v>0</v>
      </c>
      <c r="I181" s="191" t="s">
        <v>3432</v>
      </c>
      <c r="J181" s="193">
        <v>5835.3333333333003</v>
      </c>
      <c r="K181" s="193">
        <v>5772.6666666666997</v>
      </c>
      <c r="L181" s="193">
        <v>4780.6666666666997</v>
      </c>
      <c r="M181" s="193">
        <v>4855</v>
      </c>
      <c r="N181" s="193">
        <v>3100.6666666667002</v>
      </c>
      <c r="O181" s="193">
        <v>1827.6666666666999</v>
      </c>
      <c r="P181" s="193">
        <v>2300.6666666667002</v>
      </c>
      <c r="Q181" s="193">
        <v>3078.6666666667002</v>
      </c>
      <c r="R181" s="193">
        <v>5199.3333333333003</v>
      </c>
      <c r="S181" s="193">
        <v>4300.6666666666997</v>
      </c>
      <c r="T181" s="193">
        <v>4875.6666666666997</v>
      </c>
      <c r="U181" s="193">
        <v>4713.3333333333003</v>
      </c>
      <c r="V181" s="193">
        <f t="shared" si="9"/>
        <v>5310.9166666666752</v>
      </c>
      <c r="W181" s="193">
        <f t="shared" si="7"/>
        <v>2576.9166666667002</v>
      </c>
      <c r="X181" s="193">
        <f t="shared" si="8"/>
        <v>4772.25</v>
      </c>
    </row>
    <row r="182" spans="1:24" x14ac:dyDescent="0.25">
      <c r="A182" s="191" t="s">
        <v>3433</v>
      </c>
      <c r="B182" s="192">
        <v>8.6999999999999993</v>
      </c>
      <c r="C182" s="192">
        <v>32522.601999999999</v>
      </c>
      <c r="D182" s="192">
        <v>434.61750000000001</v>
      </c>
      <c r="E182" s="191" t="s">
        <v>3434</v>
      </c>
      <c r="F182" s="191">
        <v>6</v>
      </c>
      <c r="G182" s="192">
        <v>25</v>
      </c>
      <c r="H182" s="191">
        <v>0</v>
      </c>
      <c r="I182" s="191" t="s">
        <v>3435</v>
      </c>
      <c r="J182" s="193">
        <v>3431.6666666667002</v>
      </c>
      <c r="K182" s="193">
        <v>2909.6666666667002</v>
      </c>
      <c r="L182" s="193">
        <v>3175</v>
      </c>
      <c r="M182" s="193">
        <v>3589</v>
      </c>
      <c r="N182" s="193">
        <v>3557.6666666667002</v>
      </c>
      <c r="O182" s="193">
        <v>2778</v>
      </c>
      <c r="P182" s="193">
        <v>3065.3333333332998</v>
      </c>
      <c r="Q182" s="193">
        <v>2833.4269346667002</v>
      </c>
      <c r="R182" s="193">
        <v>3670</v>
      </c>
      <c r="S182" s="193">
        <v>3884.3333333332998</v>
      </c>
      <c r="T182" s="193">
        <v>3839</v>
      </c>
      <c r="U182" s="193">
        <v>3331</v>
      </c>
      <c r="V182" s="193">
        <f t="shared" si="9"/>
        <v>3276.3333333333503</v>
      </c>
      <c r="W182" s="193">
        <f t="shared" si="7"/>
        <v>3058.6067336666752</v>
      </c>
      <c r="X182" s="193">
        <f t="shared" si="8"/>
        <v>3681.0833333333248</v>
      </c>
    </row>
    <row r="183" spans="1:24" x14ac:dyDescent="0.25">
      <c r="A183" s="191" t="s">
        <v>3436</v>
      </c>
      <c r="B183" s="192">
        <v>7.38</v>
      </c>
      <c r="C183" s="192">
        <v>32360.1757</v>
      </c>
      <c r="D183" s="192">
        <v>1535.2</v>
      </c>
      <c r="E183" s="191" t="s">
        <v>3437</v>
      </c>
      <c r="F183" s="191">
        <v>9</v>
      </c>
      <c r="G183" s="192">
        <v>30.17</v>
      </c>
      <c r="H183" s="191">
        <v>0</v>
      </c>
      <c r="I183" s="191" t="s">
        <v>3438</v>
      </c>
      <c r="J183" s="193">
        <v>13079.666666666701</v>
      </c>
      <c r="K183" s="193">
        <v>11996.666666666701</v>
      </c>
      <c r="L183" s="193">
        <v>11191.333333333299</v>
      </c>
      <c r="M183" s="193">
        <v>10729.666666666701</v>
      </c>
      <c r="N183" s="193">
        <v>5500.6666666666997</v>
      </c>
      <c r="O183" s="193">
        <v>3330.3333333332998</v>
      </c>
      <c r="P183" s="193">
        <v>4068.6666666667002</v>
      </c>
      <c r="Q183" s="193">
        <v>5293</v>
      </c>
      <c r="R183" s="193">
        <v>10854.666666666701</v>
      </c>
      <c r="S183" s="193">
        <v>12463.666666666701</v>
      </c>
      <c r="T183" s="193">
        <v>10786.333333333299</v>
      </c>
      <c r="U183" s="193">
        <v>10278</v>
      </c>
      <c r="V183" s="193">
        <f t="shared" si="9"/>
        <v>11749.33333333335</v>
      </c>
      <c r="W183" s="193">
        <f t="shared" si="7"/>
        <v>4548.1666666666752</v>
      </c>
      <c r="X183" s="193">
        <f t="shared" si="8"/>
        <v>11095.666666666675</v>
      </c>
    </row>
    <row r="184" spans="1:24" x14ac:dyDescent="0.25">
      <c r="A184" s="191" t="s">
        <v>3439</v>
      </c>
      <c r="B184" s="192">
        <v>9.06</v>
      </c>
      <c r="C184" s="192">
        <v>31094.9211</v>
      </c>
      <c r="D184" s="192">
        <v>1237.0219999999999</v>
      </c>
      <c r="E184" s="191" t="s">
        <v>3440</v>
      </c>
      <c r="F184" s="191">
        <v>7</v>
      </c>
      <c r="G184" s="192">
        <v>32.51</v>
      </c>
      <c r="H184" s="191">
        <v>0</v>
      </c>
      <c r="I184" s="191" t="s">
        <v>3441</v>
      </c>
      <c r="J184" s="193">
        <v>7300</v>
      </c>
      <c r="K184" s="193">
        <v>6330.3333333333003</v>
      </c>
      <c r="L184" s="193">
        <v>5961.3333333333003</v>
      </c>
      <c r="M184" s="193">
        <v>4833.6666666666997</v>
      </c>
      <c r="N184" s="193">
        <v>2255</v>
      </c>
      <c r="O184" s="193">
        <v>2689</v>
      </c>
      <c r="P184" s="193">
        <v>714.94697699999995</v>
      </c>
      <c r="Q184" s="193">
        <v>2239.6666666667002</v>
      </c>
      <c r="R184" s="193">
        <v>6608</v>
      </c>
      <c r="S184" s="193">
        <v>6444.3333333333003</v>
      </c>
      <c r="T184" s="193">
        <v>6315.3333333333003</v>
      </c>
      <c r="U184" s="193">
        <v>6785</v>
      </c>
      <c r="V184" s="193">
        <f t="shared" si="9"/>
        <v>6106.3333333333248</v>
      </c>
      <c r="W184" s="193">
        <f t="shared" si="7"/>
        <v>1974.6534109166751</v>
      </c>
      <c r="X184" s="193">
        <f t="shared" si="8"/>
        <v>6538.1666666666497</v>
      </c>
    </row>
    <row r="185" spans="1:24" x14ac:dyDescent="0.25">
      <c r="A185" s="191" t="s">
        <v>3442</v>
      </c>
      <c r="B185" s="192">
        <v>7.02</v>
      </c>
      <c r="C185" s="192">
        <v>62321.773800000003</v>
      </c>
      <c r="D185" s="192">
        <v>277.916</v>
      </c>
      <c r="E185" s="191" t="s">
        <v>3443</v>
      </c>
      <c r="F185" s="191">
        <v>3</v>
      </c>
      <c r="G185" s="192">
        <v>4.46</v>
      </c>
      <c r="H185" s="191">
        <v>0</v>
      </c>
      <c r="I185" s="191" t="s">
        <v>3444</v>
      </c>
      <c r="J185" s="193">
        <v>3766.6666666667002</v>
      </c>
      <c r="K185" s="193">
        <v>4811.6666666666997</v>
      </c>
      <c r="L185" s="193">
        <v>6022.5</v>
      </c>
      <c r="M185" s="193">
        <v>4046.6666666667002</v>
      </c>
      <c r="N185" s="193">
        <v>2223.6666666667002</v>
      </c>
      <c r="O185" s="193">
        <v>1788.5</v>
      </c>
      <c r="P185" s="193">
        <v>1989</v>
      </c>
      <c r="Q185" s="193">
        <v>2913.5</v>
      </c>
      <c r="R185" s="193">
        <v>4112.6666666666997</v>
      </c>
      <c r="S185" s="193">
        <v>4374.6666666666997</v>
      </c>
      <c r="T185" s="193">
        <v>4150.3333333333003</v>
      </c>
      <c r="U185" s="193">
        <v>4574</v>
      </c>
      <c r="V185" s="193">
        <f t="shared" si="9"/>
        <v>4661.8750000000246</v>
      </c>
      <c r="W185" s="193">
        <f t="shared" si="7"/>
        <v>2228.6666666666752</v>
      </c>
      <c r="X185" s="193">
        <f t="shared" si="8"/>
        <v>4302.9166666666752</v>
      </c>
    </row>
    <row r="186" spans="1:24" x14ac:dyDescent="0.25">
      <c r="A186" s="191" t="s">
        <v>3445</v>
      </c>
      <c r="B186" s="192">
        <v>4.82</v>
      </c>
      <c r="C186" s="192">
        <v>22313.480299999999</v>
      </c>
      <c r="D186" s="192">
        <v>4553.2169999999996</v>
      </c>
      <c r="E186" s="191" t="s">
        <v>3446</v>
      </c>
      <c r="F186" s="191">
        <v>11</v>
      </c>
      <c r="G186" s="192">
        <v>64.400000000000006</v>
      </c>
      <c r="H186" s="191">
        <v>0</v>
      </c>
      <c r="I186" s="191" t="s">
        <v>3447</v>
      </c>
      <c r="J186" s="193">
        <v>19335.333333333299</v>
      </c>
      <c r="K186" s="193">
        <v>15293.666666666701</v>
      </c>
      <c r="L186" s="193">
        <v>15303.333333333299</v>
      </c>
      <c r="M186" s="193">
        <v>12503.333333333299</v>
      </c>
      <c r="O186" s="193">
        <v>1442</v>
      </c>
      <c r="P186" s="193">
        <v>1869</v>
      </c>
      <c r="Q186" s="193">
        <v>1367</v>
      </c>
      <c r="R186" s="193">
        <v>15285.666666666701</v>
      </c>
      <c r="S186" s="193">
        <v>15030</v>
      </c>
      <c r="T186" s="193">
        <v>14665.333333333299</v>
      </c>
      <c r="U186" s="193">
        <v>14997.666666666701</v>
      </c>
      <c r="V186" s="193">
        <f t="shared" si="9"/>
        <v>15608.91666666665</v>
      </c>
      <c r="W186" s="193">
        <f t="shared" si="7"/>
        <v>1559.3333333333333</v>
      </c>
      <c r="X186" s="193">
        <f t="shared" si="8"/>
        <v>14994.666666666675</v>
      </c>
    </row>
    <row r="187" spans="1:24" x14ac:dyDescent="0.25">
      <c r="A187" s="191" t="s">
        <v>3448</v>
      </c>
      <c r="B187" s="192">
        <v>6.32</v>
      </c>
      <c r="C187" s="192">
        <v>97265.5003</v>
      </c>
      <c r="D187" s="192">
        <v>429.35719999999998</v>
      </c>
      <c r="E187" s="191" t="s">
        <v>3449</v>
      </c>
      <c r="F187" s="191">
        <v>14</v>
      </c>
      <c r="G187" s="192">
        <v>22.29</v>
      </c>
      <c r="H187" s="191">
        <v>0</v>
      </c>
      <c r="I187" s="191" t="s">
        <v>3450</v>
      </c>
      <c r="J187" s="193">
        <v>6542</v>
      </c>
      <c r="K187" s="193">
        <v>6837.6666666666997</v>
      </c>
      <c r="L187" s="193">
        <v>6914</v>
      </c>
      <c r="M187" s="193">
        <v>7292</v>
      </c>
      <c r="N187" s="193">
        <v>5190.3333333333003</v>
      </c>
      <c r="O187" s="193">
        <v>4100</v>
      </c>
      <c r="P187" s="193">
        <v>4191.6666666666997</v>
      </c>
      <c r="Q187" s="193">
        <v>5414</v>
      </c>
      <c r="R187" s="193">
        <v>5599.6666666666997</v>
      </c>
      <c r="S187" s="193">
        <v>5509.3333333333003</v>
      </c>
      <c r="T187" s="193">
        <v>6325.6666666666997</v>
      </c>
      <c r="U187" s="193">
        <v>6775</v>
      </c>
      <c r="V187" s="193">
        <f t="shared" si="9"/>
        <v>6896.4166666666752</v>
      </c>
      <c r="W187" s="193">
        <f t="shared" si="7"/>
        <v>4724</v>
      </c>
      <c r="X187" s="193">
        <f t="shared" si="8"/>
        <v>6052.4166666666752</v>
      </c>
    </row>
    <row r="188" spans="1:24" x14ac:dyDescent="0.25">
      <c r="A188" s="191" t="s">
        <v>3451</v>
      </c>
      <c r="B188" s="192">
        <v>5.14</v>
      </c>
      <c r="C188" s="192">
        <v>92511.511499999993</v>
      </c>
      <c r="D188" s="192">
        <v>168.7972</v>
      </c>
      <c r="E188" s="191" t="s">
        <v>2341</v>
      </c>
      <c r="F188" s="191">
        <v>3</v>
      </c>
      <c r="G188" s="192">
        <v>3.39</v>
      </c>
      <c r="H188" s="191">
        <v>0</v>
      </c>
      <c r="I188" s="191" t="s">
        <v>3452</v>
      </c>
      <c r="J188" s="193">
        <v>1458</v>
      </c>
      <c r="K188" s="193">
        <v>1792</v>
      </c>
      <c r="L188" s="193">
        <v>1662</v>
      </c>
      <c r="M188" s="193">
        <v>1799</v>
      </c>
      <c r="N188" s="193">
        <v>1372</v>
      </c>
      <c r="R188" s="193">
        <v>1244</v>
      </c>
      <c r="T188" s="193">
        <v>1402</v>
      </c>
      <c r="U188" s="193">
        <v>1452</v>
      </c>
      <c r="V188" s="193">
        <f t="shared" si="9"/>
        <v>1677.75</v>
      </c>
      <c r="W188" s="193">
        <f t="shared" si="7"/>
        <v>1372</v>
      </c>
      <c r="X188" s="193">
        <f t="shared" si="8"/>
        <v>1366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55EA2-C011-402E-B1DC-AD8D017EED8A}">
  <dimension ref="A1:FI827"/>
  <sheetViews>
    <sheetView topLeftCell="F1" zoomScale="70" zoomScaleNormal="70" workbookViewId="0">
      <selection activeCell="Y21" sqref="Y21"/>
    </sheetView>
  </sheetViews>
  <sheetFormatPr defaultRowHeight="15" x14ac:dyDescent="0.25"/>
  <cols>
    <col min="1" max="5" width="0" style="181" hidden="1" customWidth="1"/>
    <col min="6" max="6" width="56.7109375" style="181" customWidth="1"/>
    <col min="7" max="7" width="17.85546875" style="181" customWidth="1"/>
    <col min="8" max="8" width="20.28515625" style="181" customWidth="1"/>
    <col min="9" max="100" width="8.85546875" style="181" customWidth="1"/>
    <col min="101" max="101" width="16.42578125" style="181" customWidth="1"/>
    <col min="102" max="104" width="11" style="181" customWidth="1"/>
    <col min="105" max="105" width="16.7109375" style="181" bestFit="1" customWidth="1"/>
    <col min="106" max="109" width="19.42578125" style="181" bestFit="1" customWidth="1"/>
    <col min="110" max="112" width="11" style="181" customWidth="1"/>
    <col min="113" max="113" width="9" style="181" customWidth="1"/>
    <col min="114" max="114" width="22.42578125" style="195" bestFit="1" customWidth="1"/>
    <col min="115" max="117" width="22.85546875" style="195" bestFit="1" customWidth="1"/>
    <col min="118" max="118" width="16.7109375" style="181" customWidth="1"/>
    <col min="119" max="119" width="25.28515625" style="181" bestFit="1" customWidth="1"/>
    <col min="120" max="120" width="10" style="181" customWidth="1"/>
    <col min="121" max="121" width="9.85546875" style="181" customWidth="1"/>
    <col min="122" max="122" width="14.28515625" style="181" customWidth="1"/>
    <col min="123" max="123" width="10" style="181" customWidth="1"/>
    <col min="124" max="124" width="15.85546875" style="181" bestFit="1" customWidth="1"/>
    <col min="125" max="125" width="23.42578125" style="195" bestFit="1" customWidth="1"/>
    <col min="126" max="126" width="14.85546875" style="196" bestFit="1" customWidth="1"/>
    <col min="127" max="127" width="23.85546875" style="195" bestFit="1" customWidth="1"/>
    <col min="128" max="128" width="14.85546875" style="196" bestFit="1" customWidth="1"/>
    <col min="129" max="129" width="23.85546875" style="195" bestFit="1" customWidth="1"/>
    <col min="130" max="130" width="14.85546875" style="196" bestFit="1" customWidth="1"/>
    <col min="131" max="131" width="23.85546875" style="195" bestFit="1" customWidth="1"/>
    <col min="132" max="148" width="9" style="181" customWidth="1"/>
    <col min="149" max="151" width="8.85546875" style="181" customWidth="1"/>
    <col min="152" max="155" width="9" style="181" customWidth="1"/>
    <col min="156" max="157" width="8.85546875" style="181" customWidth="1"/>
    <col min="158" max="161" width="9" style="181" customWidth="1"/>
    <col min="162" max="164" width="8.85546875" style="181" customWidth="1"/>
    <col min="165" max="165" width="9.28515625" style="182" bestFit="1" customWidth="1"/>
    <col min="166" max="16384" width="9.140625" style="181"/>
  </cols>
  <sheetData>
    <row r="1" spans="1:165" x14ac:dyDescent="0.25">
      <c r="A1" s="181" t="s">
        <v>2933</v>
      </c>
      <c r="B1" s="181" t="s">
        <v>2932</v>
      </c>
      <c r="C1" s="181" t="s">
        <v>2931</v>
      </c>
      <c r="D1" s="181" t="s">
        <v>2930</v>
      </c>
      <c r="E1" s="181" t="s">
        <v>2929</v>
      </c>
      <c r="F1" s="181" t="s">
        <v>2928</v>
      </c>
      <c r="G1" s="181" t="s">
        <v>2927</v>
      </c>
      <c r="H1" s="181" t="s">
        <v>2926</v>
      </c>
      <c r="I1" s="181" t="s">
        <v>2925</v>
      </c>
      <c r="J1" s="181" t="s">
        <v>2924</v>
      </c>
      <c r="K1" s="181" t="s">
        <v>2923</v>
      </c>
      <c r="L1" s="181" t="s">
        <v>2922</v>
      </c>
      <c r="M1" s="181" t="s">
        <v>3453</v>
      </c>
      <c r="N1" s="181" t="s">
        <v>3454</v>
      </c>
      <c r="O1" s="181" t="s">
        <v>3455</v>
      </c>
      <c r="P1" s="181" t="s">
        <v>3456</v>
      </c>
      <c r="Q1" s="181" t="s">
        <v>3457</v>
      </c>
      <c r="R1" s="181" t="s">
        <v>3458</v>
      </c>
      <c r="S1" s="181" t="s">
        <v>3459</v>
      </c>
      <c r="T1" s="181" t="s">
        <v>3460</v>
      </c>
      <c r="U1" s="181" t="s">
        <v>3461</v>
      </c>
      <c r="V1" s="181" t="s">
        <v>3462</v>
      </c>
      <c r="W1" s="181" t="s">
        <v>3463</v>
      </c>
      <c r="X1" s="181" t="s">
        <v>3464</v>
      </c>
      <c r="Y1" s="181" t="s">
        <v>3465</v>
      </c>
      <c r="Z1" s="181" t="s">
        <v>3466</v>
      </c>
      <c r="AA1" s="181" t="s">
        <v>3467</v>
      </c>
      <c r="AB1" s="181" t="s">
        <v>3468</v>
      </c>
      <c r="AC1" s="181" t="s">
        <v>3469</v>
      </c>
      <c r="AD1" s="181" t="s">
        <v>3470</v>
      </c>
      <c r="AE1" s="181" t="s">
        <v>3471</v>
      </c>
      <c r="AF1" s="181" t="s">
        <v>3472</v>
      </c>
      <c r="AG1" s="181" t="s">
        <v>3473</v>
      </c>
      <c r="AH1" s="181" t="s">
        <v>3474</v>
      </c>
      <c r="AI1" s="181" t="s">
        <v>3475</v>
      </c>
      <c r="AJ1" s="181" t="s">
        <v>3476</v>
      </c>
      <c r="AK1" s="181" t="s">
        <v>3477</v>
      </c>
      <c r="AL1" s="181" t="s">
        <v>3478</v>
      </c>
      <c r="AM1" s="181" t="s">
        <v>3479</v>
      </c>
      <c r="AN1" s="181" t="s">
        <v>3480</v>
      </c>
      <c r="AO1" s="181" t="s">
        <v>3481</v>
      </c>
      <c r="AP1" s="181" t="s">
        <v>3482</v>
      </c>
      <c r="AQ1" s="181" t="s">
        <v>3483</v>
      </c>
      <c r="AR1" s="181" t="s">
        <v>3484</v>
      </c>
      <c r="AS1" s="181" t="s">
        <v>3485</v>
      </c>
      <c r="AT1" s="181" t="s">
        <v>3486</v>
      </c>
      <c r="AU1" s="181" t="s">
        <v>3487</v>
      </c>
      <c r="AV1" s="181" t="s">
        <v>3488</v>
      </c>
      <c r="AW1" s="181" t="s">
        <v>3489</v>
      </c>
      <c r="AX1" s="181" t="s">
        <v>3490</v>
      </c>
      <c r="AY1" s="181" t="s">
        <v>3491</v>
      </c>
      <c r="AZ1" s="181" t="s">
        <v>3492</v>
      </c>
      <c r="BA1" s="181" t="s">
        <v>3493</v>
      </c>
      <c r="BB1" s="181" t="s">
        <v>3494</v>
      </c>
      <c r="BC1" s="181" t="s">
        <v>3495</v>
      </c>
      <c r="BD1" s="181" t="s">
        <v>3496</v>
      </c>
      <c r="BE1" s="181" t="s">
        <v>3497</v>
      </c>
      <c r="BF1" s="181" t="s">
        <v>3498</v>
      </c>
      <c r="BG1" s="181" t="s">
        <v>3499</v>
      </c>
      <c r="BH1" s="181" t="s">
        <v>3500</v>
      </c>
      <c r="BI1" s="181" t="s">
        <v>2885</v>
      </c>
      <c r="BJ1" s="181" t="s">
        <v>2884</v>
      </c>
      <c r="BK1" s="181" t="s">
        <v>2883</v>
      </c>
      <c r="BL1" s="181" t="s">
        <v>2882</v>
      </c>
      <c r="BM1" s="181" t="s">
        <v>2881</v>
      </c>
      <c r="BN1" s="181" t="s">
        <v>2880</v>
      </c>
      <c r="BO1" s="181" t="s">
        <v>2879</v>
      </c>
      <c r="BP1" s="181" t="s">
        <v>2878</v>
      </c>
      <c r="BQ1" s="181" t="s">
        <v>3501</v>
      </c>
      <c r="BR1" s="181" t="s">
        <v>3502</v>
      </c>
      <c r="BS1" s="181" t="s">
        <v>3503</v>
      </c>
      <c r="BT1" s="181" t="s">
        <v>3504</v>
      </c>
      <c r="BU1" s="181" t="s">
        <v>3505</v>
      </c>
      <c r="BV1" s="181" t="s">
        <v>3506</v>
      </c>
      <c r="BW1" s="181" t="s">
        <v>3507</v>
      </c>
      <c r="BX1" s="181" t="s">
        <v>3508</v>
      </c>
      <c r="BY1" s="181" t="s">
        <v>3509</v>
      </c>
      <c r="BZ1" s="181" t="s">
        <v>3510</v>
      </c>
      <c r="CA1" s="181" t="s">
        <v>3511</v>
      </c>
      <c r="CB1" s="181" t="s">
        <v>3512</v>
      </c>
      <c r="CC1" s="181" t="s">
        <v>3513</v>
      </c>
      <c r="CD1" s="181" t="s">
        <v>3514</v>
      </c>
      <c r="CE1" s="181" t="s">
        <v>3515</v>
      </c>
      <c r="CF1" s="181" t="s">
        <v>3516</v>
      </c>
      <c r="CG1" s="181" t="s">
        <v>3517</v>
      </c>
      <c r="CH1" s="181" t="s">
        <v>3518</v>
      </c>
      <c r="CI1" s="181" t="s">
        <v>3519</v>
      </c>
      <c r="CJ1" s="181" t="s">
        <v>3520</v>
      </c>
      <c r="CK1" s="181" t="s">
        <v>3521</v>
      </c>
      <c r="CL1" s="181" t="s">
        <v>3522</v>
      </c>
      <c r="CM1" s="181" t="s">
        <v>3523</v>
      </c>
      <c r="CN1" s="181" t="s">
        <v>3524</v>
      </c>
      <c r="CO1" s="181" t="s">
        <v>3525</v>
      </c>
      <c r="CP1" s="181" t="s">
        <v>3526</v>
      </c>
      <c r="CQ1" s="181" t="s">
        <v>3527</v>
      </c>
      <c r="CR1" s="181" t="s">
        <v>3528</v>
      </c>
      <c r="CS1" s="181" t="s">
        <v>3529</v>
      </c>
      <c r="CT1" s="181" t="s">
        <v>3530</v>
      </c>
      <c r="CU1" s="181" t="s">
        <v>3531</v>
      </c>
      <c r="CV1" s="181" t="s">
        <v>3532</v>
      </c>
      <c r="CW1" s="181" t="s">
        <v>2853</v>
      </c>
      <c r="CX1" s="181" t="s">
        <v>3533</v>
      </c>
      <c r="CY1" s="181" t="s">
        <v>3534</v>
      </c>
      <c r="CZ1" s="181" t="s">
        <v>3535</v>
      </c>
      <c r="DA1" s="181" t="s">
        <v>3536</v>
      </c>
      <c r="DB1" s="181" t="s">
        <v>3537</v>
      </c>
      <c r="DC1" s="181" t="s">
        <v>3538</v>
      </c>
      <c r="DD1" s="181" t="s">
        <v>3539</v>
      </c>
      <c r="DE1" s="181" t="s">
        <v>3540</v>
      </c>
      <c r="DF1" s="181" t="s">
        <v>3541</v>
      </c>
      <c r="DG1" s="181" t="s">
        <v>3542</v>
      </c>
      <c r="DH1" s="181" t="s">
        <v>3543</v>
      </c>
      <c r="DI1" s="181" t="s">
        <v>3544</v>
      </c>
      <c r="DJ1" s="195" t="s">
        <v>3545</v>
      </c>
      <c r="DK1" s="195" t="s">
        <v>3546</v>
      </c>
      <c r="DL1" s="195" t="s">
        <v>3547</v>
      </c>
      <c r="DM1" s="195" t="s">
        <v>3548</v>
      </c>
      <c r="DN1" s="186" t="s">
        <v>3549</v>
      </c>
      <c r="DO1" s="181" t="s">
        <v>3550</v>
      </c>
      <c r="DP1" s="181" t="s">
        <v>3551</v>
      </c>
      <c r="DQ1" s="181" t="s">
        <v>3552</v>
      </c>
      <c r="DR1" s="181" t="s">
        <v>3553</v>
      </c>
      <c r="DS1" s="185" t="s">
        <v>3554</v>
      </c>
      <c r="DT1" s="185" t="s">
        <v>3555</v>
      </c>
      <c r="DU1" s="195" t="s">
        <v>3556</v>
      </c>
      <c r="DV1" s="196" t="s">
        <v>3557</v>
      </c>
      <c r="DW1" s="195" t="s">
        <v>3558</v>
      </c>
      <c r="DX1" s="196" t="s">
        <v>3559</v>
      </c>
      <c r="DY1" s="195" t="s">
        <v>3560</v>
      </c>
      <c r="DZ1" s="196" t="s">
        <v>3561</v>
      </c>
      <c r="EA1" s="195" t="s">
        <v>3562</v>
      </c>
      <c r="EB1" s="181" t="s">
        <v>3563</v>
      </c>
      <c r="EC1" s="181" t="s">
        <v>3564</v>
      </c>
      <c r="ED1" s="181" t="s">
        <v>3565</v>
      </c>
      <c r="EE1" s="181" t="s">
        <v>3566</v>
      </c>
      <c r="EF1" s="181" t="s">
        <v>3567</v>
      </c>
      <c r="EG1" s="181" t="s">
        <v>3568</v>
      </c>
      <c r="EH1" s="181" t="s">
        <v>3569</v>
      </c>
      <c r="EI1" s="181" t="s">
        <v>3570</v>
      </c>
      <c r="EJ1" s="181" t="s">
        <v>3571</v>
      </c>
      <c r="EK1" s="181" t="s">
        <v>3572</v>
      </c>
      <c r="EL1" s="181" t="s">
        <v>3573</v>
      </c>
      <c r="EM1" s="181" t="s">
        <v>3574</v>
      </c>
      <c r="EN1" s="181" t="s">
        <v>3575</v>
      </c>
      <c r="EO1" s="181" t="s">
        <v>3576</v>
      </c>
      <c r="EP1" s="181" t="s">
        <v>3577</v>
      </c>
      <c r="EQ1" s="181" t="s">
        <v>3578</v>
      </c>
      <c r="ER1" s="181" t="s">
        <v>3579</v>
      </c>
      <c r="ES1" s="181" t="s">
        <v>3580</v>
      </c>
      <c r="ET1" s="181" t="s">
        <v>3581</v>
      </c>
      <c r="EU1" s="181" t="s">
        <v>3582</v>
      </c>
      <c r="EV1" s="181" t="s">
        <v>3583</v>
      </c>
      <c r="EW1" s="181" t="s">
        <v>3584</v>
      </c>
      <c r="EX1" s="181" t="s">
        <v>3585</v>
      </c>
      <c r="EY1" s="181" t="s">
        <v>3586</v>
      </c>
      <c r="EZ1" s="181" t="s">
        <v>3587</v>
      </c>
      <c r="FA1" s="181" t="s">
        <v>3588</v>
      </c>
      <c r="FB1" s="181" t="s">
        <v>3589</v>
      </c>
      <c r="FC1" s="181" t="s">
        <v>3590</v>
      </c>
      <c r="FD1" s="181" t="s">
        <v>3591</v>
      </c>
      <c r="FE1" s="181" t="s">
        <v>3592</v>
      </c>
      <c r="FI1" s="182" t="s">
        <v>3593</v>
      </c>
    </row>
    <row r="2" spans="1:165" hidden="1" x14ac:dyDescent="0.25">
      <c r="A2" s="181" t="s">
        <v>3594</v>
      </c>
      <c r="B2" s="181" t="s">
        <v>3594</v>
      </c>
      <c r="C2" s="181">
        <v>14</v>
      </c>
      <c r="D2" s="181">
        <v>14</v>
      </c>
      <c r="E2" s="181">
        <v>14</v>
      </c>
      <c r="F2" s="181" t="s">
        <v>3595</v>
      </c>
      <c r="G2" s="181" t="s">
        <v>3596</v>
      </c>
      <c r="H2" s="181" t="s">
        <v>3597</v>
      </c>
      <c r="I2" s="181">
        <v>1</v>
      </c>
      <c r="J2" s="181">
        <v>14</v>
      </c>
      <c r="K2" s="181">
        <v>14</v>
      </c>
      <c r="L2" s="181">
        <v>14</v>
      </c>
      <c r="M2" s="181">
        <v>12</v>
      </c>
      <c r="N2" s="181">
        <v>11</v>
      </c>
      <c r="O2" s="181">
        <v>11</v>
      </c>
      <c r="P2" s="181">
        <v>11</v>
      </c>
      <c r="Q2" s="181">
        <v>7</v>
      </c>
      <c r="R2" s="181">
        <v>7</v>
      </c>
      <c r="S2" s="181">
        <v>5</v>
      </c>
      <c r="T2" s="181">
        <v>7</v>
      </c>
      <c r="U2" s="181">
        <v>9</v>
      </c>
      <c r="V2" s="181">
        <v>9</v>
      </c>
      <c r="W2" s="181">
        <v>12</v>
      </c>
      <c r="X2" s="181">
        <v>9</v>
      </c>
      <c r="Y2" s="181">
        <v>13</v>
      </c>
      <c r="Z2" s="181">
        <v>10</v>
      </c>
      <c r="AA2" s="181">
        <v>6</v>
      </c>
      <c r="AB2" s="181">
        <v>10</v>
      </c>
      <c r="AC2" s="181">
        <v>12</v>
      </c>
      <c r="AD2" s="181">
        <v>11</v>
      </c>
      <c r="AE2" s="181">
        <v>11</v>
      </c>
      <c r="AF2" s="181">
        <v>11</v>
      </c>
      <c r="AG2" s="181">
        <v>7</v>
      </c>
      <c r="AH2" s="181">
        <v>7</v>
      </c>
      <c r="AI2" s="181">
        <v>5</v>
      </c>
      <c r="AJ2" s="181">
        <v>7</v>
      </c>
      <c r="AK2" s="181">
        <v>9</v>
      </c>
      <c r="AL2" s="181">
        <v>9</v>
      </c>
      <c r="AM2" s="181">
        <v>12</v>
      </c>
      <c r="AN2" s="181">
        <v>9</v>
      </c>
      <c r="AO2" s="181">
        <v>13</v>
      </c>
      <c r="AP2" s="181">
        <v>10</v>
      </c>
      <c r="AQ2" s="181">
        <v>6</v>
      </c>
      <c r="AR2" s="181">
        <v>10</v>
      </c>
      <c r="AS2" s="181">
        <v>12</v>
      </c>
      <c r="AT2" s="181">
        <v>11</v>
      </c>
      <c r="AU2" s="181">
        <v>11</v>
      </c>
      <c r="AV2" s="181">
        <v>11</v>
      </c>
      <c r="AW2" s="181">
        <v>7</v>
      </c>
      <c r="AX2" s="181">
        <v>7</v>
      </c>
      <c r="AY2" s="181">
        <v>5</v>
      </c>
      <c r="AZ2" s="181">
        <v>7</v>
      </c>
      <c r="BA2" s="181">
        <v>9</v>
      </c>
      <c r="BB2" s="181">
        <v>9</v>
      </c>
      <c r="BC2" s="181">
        <v>12</v>
      </c>
      <c r="BD2" s="181">
        <v>9</v>
      </c>
      <c r="BE2" s="181">
        <v>13</v>
      </c>
      <c r="BF2" s="181">
        <v>10</v>
      </c>
      <c r="BG2" s="181">
        <v>6</v>
      </c>
      <c r="BH2" s="181">
        <v>10</v>
      </c>
      <c r="BI2" s="181">
        <v>22</v>
      </c>
      <c r="BJ2" s="181">
        <v>22</v>
      </c>
      <c r="BK2" s="181">
        <v>22</v>
      </c>
      <c r="BL2" s="181">
        <v>102.97</v>
      </c>
      <c r="BM2" s="181">
        <v>926</v>
      </c>
      <c r="BN2" s="181">
        <v>926</v>
      </c>
      <c r="BO2" s="181">
        <v>0</v>
      </c>
      <c r="BP2" s="181">
        <v>36.207999999999998</v>
      </c>
      <c r="BQ2" s="181" t="s">
        <v>1251</v>
      </c>
      <c r="BR2" s="181" t="s">
        <v>1251</v>
      </c>
      <c r="BS2" s="181" t="s">
        <v>1251</v>
      </c>
      <c r="BT2" s="181" t="s">
        <v>1251</v>
      </c>
      <c r="BU2" s="181" t="s">
        <v>1251</v>
      </c>
      <c r="BV2" s="181" t="s">
        <v>1254</v>
      </c>
      <c r="BW2" s="181" t="s">
        <v>1251</v>
      </c>
      <c r="BX2" s="181" t="s">
        <v>1251</v>
      </c>
      <c r="BY2" s="181" t="s">
        <v>1251</v>
      </c>
      <c r="BZ2" s="181" t="s">
        <v>1251</v>
      </c>
      <c r="CA2" s="181" t="s">
        <v>1251</v>
      </c>
      <c r="CB2" s="181" t="s">
        <v>1251</v>
      </c>
      <c r="CC2" s="181" t="s">
        <v>1251</v>
      </c>
      <c r="CD2" s="181" t="s">
        <v>1251</v>
      </c>
      <c r="CE2" s="181" t="s">
        <v>1251</v>
      </c>
      <c r="CF2" s="181" t="s">
        <v>1251</v>
      </c>
      <c r="CG2" s="181">
        <v>18.8</v>
      </c>
      <c r="CH2" s="181">
        <v>15.9</v>
      </c>
      <c r="CI2" s="181">
        <v>18.600000000000001</v>
      </c>
      <c r="CJ2" s="181">
        <v>16.8</v>
      </c>
      <c r="CK2" s="181">
        <v>10.5</v>
      </c>
      <c r="CL2" s="181">
        <v>7.8</v>
      </c>
      <c r="CM2" s="181">
        <v>4.5</v>
      </c>
      <c r="CN2" s="181">
        <v>9.1999999999999993</v>
      </c>
      <c r="CO2" s="181">
        <v>13.2</v>
      </c>
      <c r="CP2" s="181">
        <v>11.1</v>
      </c>
      <c r="CQ2" s="181">
        <v>18.8</v>
      </c>
      <c r="CR2" s="181">
        <v>13</v>
      </c>
      <c r="CS2" s="181">
        <v>20.399999999999999</v>
      </c>
      <c r="CT2" s="181">
        <v>15.9</v>
      </c>
      <c r="CU2" s="181">
        <v>9.6999999999999993</v>
      </c>
      <c r="CV2" s="181">
        <v>16</v>
      </c>
      <c r="CW2" s="181">
        <v>1269100000</v>
      </c>
      <c r="CX2" s="181">
        <v>114210000</v>
      </c>
      <c r="CY2" s="181">
        <v>109300000</v>
      </c>
      <c r="CZ2" s="181">
        <v>98667000</v>
      </c>
      <c r="DA2" s="181">
        <v>120750000</v>
      </c>
      <c r="DB2" s="181">
        <v>17874000</v>
      </c>
      <c r="DC2" s="181">
        <v>16241000</v>
      </c>
      <c r="DD2" s="181">
        <v>14596000</v>
      </c>
      <c r="DE2" s="181">
        <v>21234000</v>
      </c>
      <c r="DF2" s="181">
        <v>112100000</v>
      </c>
      <c r="DG2" s="181">
        <v>115080000</v>
      </c>
      <c r="DH2" s="181">
        <v>55567000</v>
      </c>
      <c r="DI2" s="181">
        <v>101730000</v>
      </c>
      <c r="DJ2" s="195">
        <v>0</v>
      </c>
      <c r="DK2" s="195">
        <v>0</v>
      </c>
      <c r="DL2" s="195">
        <v>0</v>
      </c>
      <c r="DM2" s="195">
        <v>0</v>
      </c>
      <c r="DN2" s="181">
        <f>AVERAGE(DJ2:DM2)</f>
        <v>0</v>
      </c>
      <c r="DO2" s="181">
        <v>19973000</v>
      </c>
      <c r="DP2" s="181">
        <v>0</v>
      </c>
      <c r="DQ2" s="181">
        <v>17389000</v>
      </c>
      <c r="DR2" s="181">
        <v>21257000</v>
      </c>
      <c r="DS2" s="181">
        <f>AVERAGEIF(DO2:DR2,"&lt;&gt;0")</f>
        <v>19539666.666666668</v>
      </c>
      <c r="DU2" s="195">
        <v>0</v>
      </c>
      <c r="DW2" s="195">
        <v>0</v>
      </c>
      <c r="DY2" s="195">
        <v>0</v>
      </c>
      <c r="EA2" s="195">
        <v>0</v>
      </c>
      <c r="EB2" s="181">
        <v>3</v>
      </c>
      <c r="EC2" s="181">
        <v>4</v>
      </c>
      <c r="ED2" s="181">
        <v>5</v>
      </c>
      <c r="EE2" s="181">
        <v>7</v>
      </c>
      <c r="EF2" s="181">
        <v>1</v>
      </c>
      <c r="EG2" s="181">
        <v>0</v>
      </c>
      <c r="EH2" s="181">
        <v>1</v>
      </c>
      <c r="EI2" s="181">
        <v>1</v>
      </c>
      <c r="EJ2" s="181">
        <v>2</v>
      </c>
      <c r="EK2" s="181">
        <v>1</v>
      </c>
      <c r="EL2" s="181">
        <v>2</v>
      </c>
      <c r="EM2" s="181">
        <v>3</v>
      </c>
      <c r="EN2" s="181">
        <v>3</v>
      </c>
      <c r="EO2" s="181">
        <v>4</v>
      </c>
      <c r="EP2" s="181">
        <v>3</v>
      </c>
      <c r="EQ2" s="181">
        <v>5</v>
      </c>
      <c r="ER2" s="181">
        <v>45</v>
      </c>
      <c r="EV2" s="181">
        <v>618</v>
      </c>
      <c r="EW2" s="181" t="s">
        <v>3598</v>
      </c>
      <c r="EX2" s="181" t="s">
        <v>3599</v>
      </c>
      <c r="EY2" s="181" t="s">
        <v>3600</v>
      </c>
      <c r="EZ2" s="181" t="s">
        <v>3601</v>
      </c>
      <c r="FA2" s="181" t="s">
        <v>3602</v>
      </c>
      <c r="FB2" s="181" t="s">
        <v>3603</v>
      </c>
      <c r="FE2" s="181">
        <v>-1</v>
      </c>
    </row>
    <row r="3" spans="1:165" x14ac:dyDescent="0.25">
      <c r="A3" s="181" t="s">
        <v>3604</v>
      </c>
      <c r="B3" s="181" t="s">
        <v>2079</v>
      </c>
      <c r="C3" s="181" t="s">
        <v>3605</v>
      </c>
      <c r="D3" s="181" t="s">
        <v>3605</v>
      </c>
      <c r="E3" s="181" t="s">
        <v>3605</v>
      </c>
      <c r="F3" s="181" t="s">
        <v>2078</v>
      </c>
      <c r="G3" s="181" t="s">
        <v>2077</v>
      </c>
      <c r="H3" s="181" t="s">
        <v>2076</v>
      </c>
      <c r="I3" s="181">
        <v>2</v>
      </c>
      <c r="J3" s="181">
        <v>30</v>
      </c>
      <c r="K3" s="181">
        <v>30</v>
      </c>
      <c r="L3" s="181">
        <v>30</v>
      </c>
      <c r="M3" s="181">
        <v>26</v>
      </c>
      <c r="N3" s="181">
        <v>23</v>
      </c>
      <c r="O3" s="181">
        <v>26</v>
      </c>
      <c r="P3" s="181">
        <v>24</v>
      </c>
      <c r="Q3" s="181">
        <v>8</v>
      </c>
      <c r="R3" s="181">
        <v>9</v>
      </c>
      <c r="S3" s="181">
        <v>4</v>
      </c>
      <c r="T3" s="181">
        <v>7</v>
      </c>
      <c r="U3" s="181">
        <v>25</v>
      </c>
      <c r="V3" s="181">
        <v>23</v>
      </c>
      <c r="W3" s="181">
        <v>22</v>
      </c>
      <c r="X3" s="181">
        <v>20</v>
      </c>
      <c r="Y3" s="181">
        <v>20</v>
      </c>
      <c r="Z3" s="181">
        <v>23</v>
      </c>
      <c r="AA3" s="181">
        <v>24</v>
      </c>
      <c r="AB3" s="181">
        <v>25</v>
      </c>
      <c r="AC3" s="181">
        <v>26</v>
      </c>
      <c r="AD3" s="181">
        <v>23</v>
      </c>
      <c r="AE3" s="181">
        <v>26</v>
      </c>
      <c r="AF3" s="181">
        <v>24</v>
      </c>
      <c r="AG3" s="181">
        <v>8</v>
      </c>
      <c r="AH3" s="181">
        <v>9</v>
      </c>
      <c r="AI3" s="181">
        <v>4</v>
      </c>
      <c r="AJ3" s="181">
        <v>7</v>
      </c>
      <c r="AK3" s="181">
        <v>25</v>
      </c>
      <c r="AL3" s="181">
        <v>23</v>
      </c>
      <c r="AM3" s="181">
        <v>22</v>
      </c>
      <c r="AN3" s="181">
        <v>20</v>
      </c>
      <c r="AO3" s="181">
        <v>20</v>
      </c>
      <c r="AP3" s="181">
        <v>23</v>
      </c>
      <c r="AQ3" s="181">
        <v>24</v>
      </c>
      <c r="AR3" s="181">
        <v>25</v>
      </c>
      <c r="AS3" s="181">
        <v>26</v>
      </c>
      <c r="AT3" s="181">
        <v>23</v>
      </c>
      <c r="AU3" s="181">
        <v>26</v>
      </c>
      <c r="AV3" s="181">
        <v>24</v>
      </c>
      <c r="AW3" s="181">
        <v>8</v>
      </c>
      <c r="AX3" s="181">
        <v>9</v>
      </c>
      <c r="AY3" s="181">
        <v>4</v>
      </c>
      <c r="AZ3" s="181">
        <v>7</v>
      </c>
      <c r="BA3" s="181">
        <v>25</v>
      </c>
      <c r="BB3" s="181">
        <v>23</v>
      </c>
      <c r="BC3" s="181">
        <v>22</v>
      </c>
      <c r="BD3" s="181">
        <v>20</v>
      </c>
      <c r="BE3" s="181">
        <v>20</v>
      </c>
      <c r="BF3" s="181">
        <v>23</v>
      </c>
      <c r="BG3" s="181">
        <v>24</v>
      </c>
      <c r="BH3" s="181">
        <v>25</v>
      </c>
      <c r="BI3" s="181">
        <v>29.4</v>
      </c>
      <c r="BJ3" s="181">
        <v>29.4</v>
      </c>
      <c r="BK3" s="181">
        <v>29.4</v>
      </c>
      <c r="BL3" s="181">
        <v>165.85</v>
      </c>
      <c r="BM3" s="181">
        <v>1495</v>
      </c>
      <c r="BN3" s="181" t="s">
        <v>3606</v>
      </c>
      <c r="BO3" s="181">
        <v>0</v>
      </c>
      <c r="BP3" s="181">
        <v>118.78</v>
      </c>
      <c r="BQ3" s="181" t="s">
        <v>1251</v>
      </c>
      <c r="BR3" s="181" t="s">
        <v>1251</v>
      </c>
      <c r="BS3" s="181" t="s">
        <v>1251</v>
      </c>
      <c r="BT3" s="181" t="s">
        <v>1251</v>
      </c>
      <c r="BU3" s="181" t="s">
        <v>1254</v>
      </c>
      <c r="BV3" s="181" t="s">
        <v>1251</v>
      </c>
      <c r="BW3" s="181" t="s">
        <v>1254</v>
      </c>
      <c r="BX3" s="181" t="s">
        <v>1254</v>
      </c>
      <c r="BY3" s="181" t="s">
        <v>1251</v>
      </c>
      <c r="BZ3" s="181" t="s">
        <v>1251</v>
      </c>
      <c r="CA3" s="181" t="s">
        <v>1251</v>
      </c>
      <c r="CB3" s="181" t="s">
        <v>1251</v>
      </c>
      <c r="CC3" s="181" t="s">
        <v>1251</v>
      </c>
      <c r="CD3" s="181" t="s">
        <v>1251</v>
      </c>
      <c r="CE3" s="181" t="s">
        <v>1251</v>
      </c>
      <c r="CF3" s="181" t="s">
        <v>1251</v>
      </c>
      <c r="CG3" s="181">
        <v>26.6</v>
      </c>
      <c r="CH3" s="181">
        <v>23.6</v>
      </c>
      <c r="CI3" s="181">
        <v>25.1</v>
      </c>
      <c r="CJ3" s="181">
        <v>23.9</v>
      </c>
      <c r="CK3" s="181">
        <v>9</v>
      </c>
      <c r="CL3" s="181">
        <v>8.9</v>
      </c>
      <c r="CM3" s="181">
        <v>3.2</v>
      </c>
      <c r="CN3" s="181">
        <v>7.8</v>
      </c>
      <c r="CO3" s="181">
        <v>24.5</v>
      </c>
      <c r="CP3" s="181">
        <v>22.5</v>
      </c>
      <c r="CQ3" s="181">
        <v>21.5</v>
      </c>
      <c r="CR3" s="181">
        <v>20.6</v>
      </c>
      <c r="CS3" s="181">
        <v>21.9</v>
      </c>
      <c r="CT3" s="181">
        <v>21.7</v>
      </c>
      <c r="CU3" s="181">
        <v>23.3</v>
      </c>
      <c r="CV3" s="181">
        <v>24.5</v>
      </c>
      <c r="CW3" s="181">
        <v>4151800000</v>
      </c>
      <c r="CX3" s="181">
        <v>394460000</v>
      </c>
      <c r="CY3" s="181">
        <v>350000000</v>
      </c>
      <c r="CZ3" s="181">
        <v>429830000</v>
      </c>
      <c r="DA3" s="181">
        <v>447950000</v>
      </c>
      <c r="DB3" s="181">
        <v>29558000</v>
      </c>
      <c r="DC3" s="181">
        <v>17130000</v>
      </c>
      <c r="DD3" s="181">
        <v>6752000</v>
      </c>
      <c r="DE3" s="181">
        <v>17438000</v>
      </c>
      <c r="DF3" s="181">
        <v>290680000</v>
      </c>
      <c r="DG3" s="181">
        <v>320490000</v>
      </c>
      <c r="DH3" s="181">
        <v>289890000</v>
      </c>
      <c r="DI3" s="181">
        <v>364100000</v>
      </c>
      <c r="DJ3" s="195">
        <v>36666000</v>
      </c>
      <c r="DK3" s="195">
        <v>29092000</v>
      </c>
      <c r="DL3" s="195">
        <v>33266000</v>
      </c>
      <c r="DM3" s="195">
        <v>37779000</v>
      </c>
      <c r="DN3" s="181">
        <f>AVERAGE(DJ3:DM3)</f>
        <v>34200750</v>
      </c>
      <c r="DO3" s="181">
        <v>11807000</v>
      </c>
      <c r="DP3" s="181">
        <v>11172000</v>
      </c>
      <c r="DQ3" s="181">
        <v>0</v>
      </c>
      <c r="DR3" s="181">
        <v>21674000</v>
      </c>
      <c r="DS3" s="181">
        <f>AVERAGEIF(DO3:DR3,"&lt;&gt;0")</f>
        <v>14884333.333333334</v>
      </c>
      <c r="DT3" s="181">
        <f t="shared" ref="DT3:DT66" si="0">DS3/DN3</f>
        <v>0.43520488098457882</v>
      </c>
      <c r="DU3" s="195">
        <v>36642000</v>
      </c>
      <c r="DV3" s="196">
        <f t="shared" ref="DV3:DV66" si="1">DU3/DN3</f>
        <v>1.0713800135961931</v>
      </c>
      <c r="DW3" s="195">
        <v>31155000</v>
      </c>
      <c r="DX3" s="196">
        <f t="shared" ref="DX3:DX66" si="2">DW3/DN3</f>
        <v>0.91094493541808297</v>
      </c>
      <c r="DY3" s="195">
        <v>30719000</v>
      </c>
      <c r="DZ3" s="196">
        <f t="shared" ref="DZ3:DZ66" si="3">DY3/DN3</f>
        <v>0.89819667697345817</v>
      </c>
      <c r="EA3" s="195">
        <v>29971000</v>
      </c>
      <c r="EB3" s="181">
        <v>15</v>
      </c>
      <c r="EC3" s="181">
        <v>13</v>
      </c>
      <c r="ED3" s="181">
        <v>15</v>
      </c>
      <c r="EE3" s="181">
        <v>18</v>
      </c>
      <c r="EF3" s="181">
        <v>0</v>
      </c>
      <c r="EG3" s="181">
        <v>0</v>
      </c>
      <c r="EH3" s="181">
        <v>0</v>
      </c>
      <c r="EI3" s="181">
        <v>0</v>
      </c>
      <c r="EJ3" s="181">
        <v>8</v>
      </c>
      <c r="EK3" s="181">
        <v>10</v>
      </c>
      <c r="EL3" s="181">
        <v>15</v>
      </c>
      <c r="EM3" s="181">
        <v>15</v>
      </c>
      <c r="EN3" s="181">
        <v>11</v>
      </c>
      <c r="EO3" s="181">
        <v>11</v>
      </c>
      <c r="EP3" s="181">
        <v>11</v>
      </c>
      <c r="EQ3" s="181">
        <v>16</v>
      </c>
      <c r="ER3" s="181">
        <v>158</v>
      </c>
      <c r="EV3" s="181">
        <v>385</v>
      </c>
      <c r="EW3" s="181" t="s">
        <v>3607</v>
      </c>
      <c r="EX3" s="181" t="s">
        <v>3608</v>
      </c>
      <c r="EY3" s="181" t="s">
        <v>3609</v>
      </c>
      <c r="EZ3" s="181" t="s">
        <v>3610</v>
      </c>
      <c r="FA3" s="181" t="s">
        <v>3611</v>
      </c>
      <c r="FB3" s="181" t="s">
        <v>3612</v>
      </c>
      <c r="FE3" s="181" t="s">
        <v>3613</v>
      </c>
      <c r="FI3" s="182">
        <f t="shared" ref="FI3:FI66" si="4">EA3/DN3</f>
        <v>0.87632581156845979</v>
      </c>
    </row>
    <row r="4" spans="1:165" x14ac:dyDescent="0.25">
      <c r="A4" s="181" t="s">
        <v>3614</v>
      </c>
      <c r="B4" s="181" t="s">
        <v>3614</v>
      </c>
      <c r="C4" s="181">
        <v>33</v>
      </c>
      <c r="D4" s="181">
        <v>33</v>
      </c>
      <c r="E4" s="181">
        <v>33</v>
      </c>
      <c r="F4" s="181" t="s">
        <v>3615</v>
      </c>
      <c r="G4" s="181" t="s">
        <v>3616</v>
      </c>
      <c r="H4" s="181" t="s">
        <v>3617</v>
      </c>
      <c r="I4" s="181">
        <v>1</v>
      </c>
      <c r="J4" s="181">
        <v>33</v>
      </c>
      <c r="K4" s="181">
        <v>33</v>
      </c>
      <c r="L4" s="181">
        <v>33</v>
      </c>
      <c r="M4" s="181">
        <v>30</v>
      </c>
      <c r="N4" s="181">
        <v>31</v>
      </c>
      <c r="O4" s="181">
        <v>31</v>
      </c>
      <c r="P4" s="181">
        <v>32</v>
      </c>
      <c r="Q4" s="181">
        <v>20</v>
      </c>
      <c r="R4" s="181">
        <v>21</v>
      </c>
      <c r="S4" s="181">
        <v>23</v>
      </c>
      <c r="T4" s="181">
        <v>24</v>
      </c>
      <c r="U4" s="181">
        <v>32</v>
      </c>
      <c r="V4" s="181">
        <v>31</v>
      </c>
      <c r="W4" s="181">
        <v>31</v>
      </c>
      <c r="X4" s="181">
        <v>30</v>
      </c>
      <c r="Y4" s="181">
        <v>31</v>
      </c>
      <c r="Z4" s="181">
        <v>31</v>
      </c>
      <c r="AA4" s="181">
        <v>29</v>
      </c>
      <c r="AB4" s="181">
        <v>31</v>
      </c>
      <c r="AC4" s="181">
        <v>30</v>
      </c>
      <c r="AD4" s="181">
        <v>31</v>
      </c>
      <c r="AE4" s="181">
        <v>31</v>
      </c>
      <c r="AF4" s="181">
        <v>32</v>
      </c>
      <c r="AG4" s="181">
        <v>20</v>
      </c>
      <c r="AH4" s="181">
        <v>21</v>
      </c>
      <c r="AI4" s="181">
        <v>23</v>
      </c>
      <c r="AJ4" s="181">
        <v>24</v>
      </c>
      <c r="AK4" s="181">
        <v>32</v>
      </c>
      <c r="AL4" s="181">
        <v>31</v>
      </c>
      <c r="AM4" s="181">
        <v>31</v>
      </c>
      <c r="AN4" s="181">
        <v>30</v>
      </c>
      <c r="AO4" s="181">
        <v>31</v>
      </c>
      <c r="AP4" s="181">
        <v>31</v>
      </c>
      <c r="AQ4" s="181">
        <v>29</v>
      </c>
      <c r="AR4" s="181">
        <v>31</v>
      </c>
      <c r="AS4" s="181">
        <v>30</v>
      </c>
      <c r="AT4" s="181">
        <v>31</v>
      </c>
      <c r="AU4" s="181">
        <v>31</v>
      </c>
      <c r="AV4" s="181">
        <v>32</v>
      </c>
      <c r="AW4" s="181">
        <v>20</v>
      </c>
      <c r="AX4" s="181">
        <v>21</v>
      </c>
      <c r="AY4" s="181">
        <v>23</v>
      </c>
      <c r="AZ4" s="181">
        <v>24</v>
      </c>
      <c r="BA4" s="181">
        <v>32</v>
      </c>
      <c r="BB4" s="181">
        <v>31</v>
      </c>
      <c r="BC4" s="181">
        <v>31</v>
      </c>
      <c r="BD4" s="181">
        <v>30</v>
      </c>
      <c r="BE4" s="181">
        <v>31</v>
      </c>
      <c r="BF4" s="181">
        <v>31</v>
      </c>
      <c r="BG4" s="181">
        <v>29</v>
      </c>
      <c r="BH4" s="181">
        <v>31</v>
      </c>
      <c r="BI4" s="181">
        <v>77.099999999999994</v>
      </c>
      <c r="BJ4" s="181">
        <v>77.099999999999994</v>
      </c>
      <c r="BK4" s="181">
        <v>77.099999999999994</v>
      </c>
      <c r="BL4" s="181">
        <v>45.25</v>
      </c>
      <c r="BM4" s="181">
        <v>398</v>
      </c>
      <c r="BN4" s="181">
        <v>398</v>
      </c>
      <c r="BO4" s="181">
        <v>0</v>
      </c>
      <c r="BP4" s="181">
        <v>323.31</v>
      </c>
      <c r="BQ4" s="181" t="s">
        <v>1251</v>
      </c>
      <c r="BR4" s="181" t="s">
        <v>1251</v>
      </c>
      <c r="BS4" s="181" t="s">
        <v>1251</v>
      </c>
      <c r="BT4" s="181" t="s">
        <v>1251</v>
      </c>
      <c r="BU4" s="181" t="s">
        <v>1251</v>
      </c>
      <c r="BV4" s="181" t="s">
        <v>1251</v>
      </c>
      <c r="BW4" s="181" t="s">
        <v>1251</v>
      </c>
      <c r="BX4" s="181" t="s">
        <v>1251</v>
      </c>
      <c r="BY4" s="181" t="s">
        <v>1251</v>
      </c>
      <c r="BZ4" s="181" t="s">
        <v>1251</v>
      </c>
      <c r="CA4" s="181" t="s">
        <v>1251</v>
      </c>
      <c r="CB4" s="181" t="s">
        <v>1251</v>
      </c>
      <c r="CC4" s="181" t="s">
        <v>1251</v>
      </c>
      <c r="CD4" s="181" t="s">
        <v>1251</v>
      </c>
      <c r="CE4" s="181" t="s">
        <v>1251</v>
      </c>
      <c r="CF4" s="181" t="s">
        <v>1251</v>
      </c>
      <c r="CG4" s="181">
        <v>75.099999999999994</v>
      </c>
      <c r="CH4" s="181">
        <v>75.400000000000006</v>
      </c>
      <c r="CI4" s="181">
        <v>75.400000000000006</v>
      </c>
      <c r="CJ4" s="181">
        <v>75.400000000000006</v>
      </c>
      <c r="CK4" s="181">
        <v>65.099999999999994</v>
      </c>
      <c r="CL4" s="181">
        <v>65.099999999999994</v>
      </c>
      <c r="CM4" s="181">
        <v>65.099999999999994</v>
      </c>
      <c r="CN4" s="181">
        <v>66.599999999999994</v>
      </c>
      <c r="CO4" s="181">
        <v>75.400000000000006</v>
      </c>
      <c r="CP4" s="181">
        <v>75.400000000000006</v>
      </c>
      <c r="CQ4" s="181">
        <v>75.400000000000006</v>
      </c>
      <c r="CR4" s="181">
        <v>75.099999999999994</v>
      </c>
      <c r="CS4" s="181">
        <v>75.400000000000006</v>
      </c>
      <c r="CT4" s="181">
        <v>75.400000000000006</v>
      </c>
      <c r="CU4" s="181">
        <v>75.099999999999994</v>
      </c>
      <c r="CV4" s="181">
        <v>75.400000000000006</v>
      </c>
      <c r="CW4" s="181">
        <v>961170000000</v>
      </c>
      <c r="CX4" s="181">
        <v>87231000000</v>
      </c>
      <c r="CY4" s="181">
        <v>84582000000</v>
      </c>
      <c r="CZ4" s="181">
        <v>90381000000</v>
      </c>
      <c r="DA4" s="181">
        <v>87212000000</v>
      </c>
      <c r="DB4" s="181">
        <v>1209000000</v>
      </c>
      <c r="DC4" s="181">
        <v>1094900000</v>
      </c>
      <c r="DD4" s="181">
        <v>968270000</v>
      </c>
      <c r="DE4" s="181">
        <v>1173800000</v>
      </c>
      <c r="DF4" s="181">
        <v>79035000000</v>
      </c>
      <c r="DG4" s="181">
        <v>79777000000</v>
      </c>
      <c r="DH4" s="181">
        <v>67775000000</v>
      </c>
      <c r="DI4" s="181">
        <v>76839000000</v>
      </c>
      <c r="DJ4" s="195">
        <v>11002000000</v>
      </c>
      <c r="DK4" s="195">
        <v>9587600000</v>
      </c>
      <c r="DL4" s="195">
        <v>9437800000</v>
      </c>
      <c r="DM4" s="195">
        <v>9650400000</v>
      </c>
      <c r="DN4" s="181">
        <f>AVERAGE(DJ4:DM4)</f>
        <v>9919450000</v>
      </c>
      <c r="DO4" s="181">
        <v>360920000</v>
      </c>
      <c r="DP4" s="181">
        <v>177180000</v>
      </c>
      <c r="DQ4" s="181">
        <v>105810000</v>
      </c>
      <c r="DR4" s="181">
        <v>385930000</v>
      </c>
      <c r="DS4" s="181">
        <f>AVERAGEIF(DO4:DR4,"&lt;&gt;0")</f>
        <v>257460000</v>
      </c>
      <c r="DT4" s="181">
        <f t="shared" si="0"/>
        <v>2.595506807333068E-2</v>
      </c>
      <c r="DU4" s="195">
        <v>9323200000</v>
      </c>
      <c r="DV4" s="196">
        <f t="shared" si="1"/>
        <v>0.9398908205596076</v>
      </c>
      <c r="DW4" s="195">
        <v>9028800000</v>
      </c>
      <c r="DX4" s="196">
        <f t="shared" si="2"/>
        <v>0.91021175569209989</v>
      </c>
      <c r="DY4" s="195">
        <v>8852500000</v>
      </c>
      <c r="DZ4" s="196">
        <f t="shared" si="3"/>
        <v>0.89243859286553184</v>
      </c>
      <c r="EA4" s="195">
        <v>8732200000</v>
      </c>
      <c r="EB4" s="181">
        <v>251</v>
      </c>
      <c r="EC4" s="181">
        <v>229</v>
      </c>
      <c r="ED4" s="181">
        <v>240</v>
      </c>
      <c r="EE4" s="181">
        <v>228</v>
      </c>
      <c r="EF4" s="181">
        <v>44</v>
      </c>
      <c r="EG4" s="181">
        <v>44</v>
      </c>
      <c r="EH4" s="181">
        <v>37</v>
      </c>
      <c r="EI4" s="181">
        <v>52</v>
      </c>
      <c r="EJ4" s="181">
        <v>185</v>
      </c>
      <c r="EK4" s="181">
        <v>197</v>
      </c>
      <c r="EL4" s="181">
        <v>192</v>
      </c>
      <c r="EM4" s="181">
        <v>210</v>
      </c>
      <c r="EN4" s="181">
        <v>200</v>
      </c>
      <c r="EO4" s="181">
        <v>213</v>
      </c>
      <c r="EP4" s="181">
        <v>194</v>
      </c>
      <c r="EQ4" s="181">
        <v>200</v>
      </c>
      <c r="ER4" s="181">
        <v>2716</v>
      </c>
      <c r="EV4" s="181">
        <v>634</v>
      </c>
      <c r="EW4" s="181" t="s">
        <v>3618</v>
      </c>
      <c r="EX4" s="181" t="s">
        <v>3619</v>
      </c>
      <c r="EY4" s="181" t="s">
        <v>3620</v>
      </c>
      <c r="EZ4" s="181" t="s">
        <v>3621</v>
      </c>
      <c r="FA4" s="181" t="s">
        <v>3622</v>
      </c>
      <c r="FB4" s="181" t="s">
        <v>3623</v>
      </c>
      <c r="FC4" s="181" t="s">
        <v>3624</v>
      </c>
      <c r="FD4" s="181" t="s">
        <v>3625</v>
      </c>
      <c r="FE4" s="181">
        <v>-1</v>
      </c>
      <c r="FI4" s="182">
        <f t="shared" si="4"/>
        <v>0.88031090433441372</v>
      </c>
    </row>
    <row r="5" spans="1:165" x14ac:dyDescent="0.25">
      <c r="A5" s="181" t="s">
        <v>3626</v>
      </c>
      <c r="B5" s="181" t="s">
        <v>3626</v>
      </c>
      <c r="C5" s="181">
        <v>4</v>
      </c>
      <c r="D5" s="181">
        <v>4</v>
      </c>
      <c r="E5" s="181">
        <v>4</v>
      </c>
      <c r="F5" s="181" t="s">
        <v>3627</v>
      </c>
      <c r="G5" s="181" t="s">
        <v>3628</v>
      </c>
      <c r="H5" s="181" t="s">
        <v>3629</v>
      </c>
      <c r="I5" s="181">
        <v>1</v>
      </c>
      <c r="J5" s="181">
        <v>4</v>
      </c>
      <c r="K5" s="181">
        <v>4</v>
      </c>
      <c r="L5" s="181">
        <v>4</v>
      </c>
      <c r="M5" s="181">
        <v>4</v>
      </c>
      <c r="N5" s="181">
        <v>3</v>
      </c>
      <c r="O5" s="181">
        <v>3</v>
      </c>
      <c r="P5" s="181">
        <v>4</v>
      </c>
      <c r="Q5" s="181">
        <v>2</v>
      </c>
      <c r="R5" s="181">
        <v>1</v>
      </c>
      <c r="S5" s="181">
        <v>1</v>
      </c>
      <c r="T5" s="181">
        <v>0</v>
      </c>
      <c r="U5" s="181">
        <v>4</v>
      </c>
      <c r="V5" s="181">
        <v>4</v>
      </c>
      <c r="W5" s="181">
        <v>4</v>
      </c>
      <c r="X5" s="181">
        <v>4</v>
      </c>
      <c r="Y5" s="181">
        <v>3</v>
      </c>
      <c r="Z5" s="181">
        <v>3</v>
      </c>
      <c r="AA5" s="181">
        <v>3</v>
      </c>
      <c r="AB5" s="181">
        <v>4</v>
      </c>
      <c r="AC5" s="181">
        <v>4</v>
      </c>
      <c r="AD5" s="181">
        <v>3</v>
      </c>
      <c r="AE5" s="181">
        <v>3</v>
      </c>
      <c r="AF5" s="181">
        <v>4</v>
      </c>
      <c r="AG5" s="181">
        <v>2</v>
      </c>
      <c r="AH5" s="181">
        <v>1</v>
      </c>
      <c r="AI5" s="181">
        <v>1</v>
      </c>
      <c r="AJ5" s="181">
        <v>0</v>
      </c>
      <c r="AK5" s="181">
        <v>4</v>
      </c>
      <c r="AL5" s="181">
        <v>4</v>
      </c>
      <c r="AM5" s="181">
        <v>4</v>
      </c>
      <c r="AN5" s="181">
        <v>4</v>
      </c>
      <c r="AO5" s="181">
        <v>3</v>
      </c>
      <c r="AP5" s="181">
        <v>3</v>
      </c>
      <c r="AQ5" s="181">
        <v>3</v>
      </c>
      <c r="AR5" s="181">
        <v>4</v>
      </c>
      <c r="AS5" s="181">
        <v>4</v>
      </c>
      <c r="AT5" s="181">
        <v>3</v>
      </c>
      <c r="AU5" s="181">
        <v>3</v>
      </c>
      <c r="AV5" s="181">
        <v>4</v>
      </c>
      <c r="AW5" s="181">
        <v>2</v>
      </c>
      <c r="AX5" s="181">
        <v>1</v>
      </c>
      <c r="AY5" s="181">
        <v>1</v>
      </c>
      <c r="AZ5" s="181">
        <v>0</v>
      </c>
      <c r="BA5" s="181">
        <v>4</v>
      </c>
      <c r="BB5" s="181">
        <v>4</v>
      </c>
      <c r="BC5" s="181">
        <v>4</v>
      </c>
      <c r="BD5" s="181">
        <v>4</v>
      </c>
      <c r="BE5" s="181">
        <v>3</v>
      </c>
      <c r="BF5" s="181">
        <v>3</v>
      </c>
      <c r="BG5" s="181">
        <v>3</v>
      </c>
      <c r="BH5" s="181">
        <v>4</v>
      </c>
      <c r="BI5" s="181">
        <v>6.8</v>
      </c>
      <c r="BJ5" s="181">
        <v>6.8</v>
      </c>
      <c r="BK5" s="181">
        <v>6.8</v>
      </c>
      <c r="BL5" s="181">
        <v>67.313999999999993</v>
      </c>
      <c r="BM5" s="181">
        <v>599</v>
      </c>
      <c r="BN5" s="181">
        <v>599</v>
      </c>
      <c r="BO5" s="181">
        <v>0</v>
      </c>
      <c r="BP5" s="181">
        <v>9.5913000000000004</v>
      </c>
      <c r="BQ5" s="181" t="s">
        <v>1251</v>
      </c>
      <c r="BR5" s="181" t="s">
        <v>1254</v>
      </c>
      <c r="BS5" s="181" t="s">
        <v>1251</v>
      </c>
      <c r="BT5" s="181" t="s">
        <v>1251</v>
      </c>
      <c r="BU5" s="181" t="s">
        <v>1254</v>
      </c>
      <c r="BV5" s="181" t="s">
        <v>1254</v>
      </c>
      <c r="BW5" s="181" t="s">
        <v>1254</v>
      </c>
      <c r="BY5" s="181" t="s">
        <v>1254</v>
      </c>
      <c r="BZ5" s="181" t="s">
        <v>1254</v>
      </c>
      <c r="CA5" s="181" t="s">
        <v>1251</v>
      </c>
      <c r="CB5" s="181" t="s">
        <v>1251</v>
      </c>
      <c r="CC5" s="181" t="s">
        <v>1254</v>
      </c>
      <c r="CD5" s="181" t="s">
        <v>1254</v>
      </c>
      <c r="CE5" s="181" t="s">
        <v>1254</v>
      </c>
      <c r="CF5" s="181" t="s">
        <v>1251</v>
      </c>
      <c r="CG5" s="181">
        <v>6.8</v>
      </c>
      <c r="CH5" s="181">
        <v>5.3</v>
      </c>
      <c r="CI5" s="181">
        <v>5.3</v>
      </c>
      <c r="CJ5" s="181">
        <v>6.8</v>
      </c>
      <c r="CK5" s="181">
        <v>3.2</v>
      </c>
      <c r="CL5" s="181">
        <v>2</v>
      </c>
      <c r="CM5" s="181">
        <v>2</v>
      </c>
      <c r="CN5" s="181">
        <v>0</v>
      </c>
      <c r="CO5" s="181">
        <v>6.8</v>
      </c>
      <c r="CP5" s="181">
        <v>6.8</v>
      </c>
      <c r="CQ5" s="181">
        <v>6.8</v>
      </c>
      <c r="CR5" s="181">
        <v>6.8</v>
      </c>
      <c r="CS5" s="181">
        <v>5.2</v>
      </c>
      <c r="CT5" s="181">
        <v>5.2</v>
      </c>
      <c r="CU5" s="181">
        <v>5.2</v>
      </c>
      <c r="CV5" s="181">
        <v>6.8</v>
      </c>
      <c r="CW5" s="181">
        <v>255470000</v>
      </c>
      <c r="CX5" s="181">
        <v>26089000</v>
      </c>
      <c r="CY5" s="181">
        <v>20928000</v>
      </c>
      <c r="CZ5" s="181">
        <v>23122000</v>
      </c>
      <c r="DA5" s="181">
        <v>21485000</v>
      </c>
      <c r="DB5" s="181">
        <v>3844200</v>
      </c>
      <c r="DC5" s="181">
        <v>1535100</v>
      </c>
      <c r="DD5" s="181">
        <v>1963500</v>
      </c>
      <c r="DE5" s="181">
        <v>0</v>
      </c>
      <c r="DF5" s="181">
        <v>15910000</v>
      </c>
      <c r="DG5" s="181">
        <v>17947000</v>
      </c>
      <c r="DH5" s="181">
        <v>15675000</v>
      </c>
      <c r="DI5" s="181">
        <v>24511000</v>
      </c>
      <c r="DJ5" s="195">
        <v>10965000</v>
      </c>
      <c r="DK5" s="195">
        <v>7541300</v>
      </c>
      <c r="DL5" s="195">
        <v>10072000</v>
      </c>
      <c r="DM5" s="195">
        <v>9441300</v>
      </c>
      <c r="DN5" s="181">
        <f>AVERAGE(DJ5:DM5)</f>
        <v>9504900</v>
      </c>
      <c r="DO5" s="181">
        <v>0</v>
      </c>
      <c r="DP5" s="181">
        <v>0</v>
      </c>
      <c r="DQ5" s="181">
        <v>0</v>
      </c>
      <c r="DR5" s="181">
        <v>0</v>
      </c>
      <c r="DS5" s="181">
        <v>0</v>
      </c>
      <c r="DT5" s="181">
        <f t="shared" si="0"/>
        <v>0</v>
      </c>
      <c r="DU5" s="195">
        <v>6526400</v>
      </c>
      <c r="DV5" s="196">
        <f t="shared" si="1"/>
        <v>0.6866353144167745</v>
      </c>
      <c r="DW5" s="195">
        <v>0</v>
      </c>
      <c r="DX5" s="196">
        <f t="shared" si="2"/>
        <v>0</v>
      </c>
      <c r="DY5" s="195">
        <v>0</v>
      </c>
      <c r="DZ5" s="196">
        <f t="shared" si="3"/>
        <v>0</v>
      </c>
      <c r="EA5" s="195">
        <v>7558300</v>
      </c>
      <c r="EB5" s="181">
        <v>2</v>
      </c>
      <c r="EC5" s="181">
        <v>0</v>
      </c>
      <c r="ED5" s="181">
        <v>2</v>
      </c>
      <c r="EE5" s="181">
        <v>3</v>
      </c>
      <c r="EF5" s="181">
        <v>0</v>
      </c>
      <c r="EG5" s="181">
        <v>0</v>
      </c>
      <c r="EH5" s="181">
        <v>0</v>
      </c>
      <c r="EI5" s="181">
        <v>0</v>
      </c>
      <c r="EJ5" s="181">
        <v>0</v>
      </c>
      <c r="EK5" s="181">
        <v>0</v>
      </c>
      <c r="EL5" s="181">
        <v>1</v>
      </c>
      <c r="EM5" s="181">
        <v>0</v>
      </c>
      <c r="EN5" s="181">
        <v>0</v>
      </c>
      <c r="EO5" s="181">
        <v>0</v>
      </c>
      <c r="EP5" s="181">
        <v>0</v>
      </c>
      <c r="EQ5" s="181">
        <v>2</v>
      </c>
      <c r="ER5" s="181">
        <v>10</v>
      </c>
      <c r="EV5" s="181">
        <v>273</v>
      </c>
      <c r="EW5" s="181" t="s">
        <v>3630</v>
      </c>
      <c r="EX5" s="181" t="s">
        <v>3631</v>
      </c>
      <c r="EY5" s="181" t="s">
        <v>3632</v>
      </c>
      <c r="EZ5" s="181" t="s">
        <v>3633</v>
      </c>
      <c r="FA5" s="181" t="s">
        <v>3634</v>
      </c>
      <c r="FB5" s="181" t="s">
        <v>3635</v>
      </c>
      <c r="FE5" s="181">
        <v>-1</v>
      </c>
      <c r="FI5" s="182">
        <f t="shared" si="4"/>
        <v>0.79520037033530078</v>
      </c>
    </row>
    <row r="6" spans="1:165" x14ac:dyDescent="0.25">
      <c r="A6" s="186" t="s">
        <v>2820</v>
      </c>
      <c r="B6" s="186" t="s">
        <v>2820</v>
      </c>
      <c r="C6" s="186">
        <v>2</v>
      </c>
      <c r="D6" s="186">
        <v>2</v>
      </c>
      <c r="E6" s="186">
        <v>2</v>
      </c>
      <c r="F6" s="186" t="s">
        <v>2819</v>
      </c>
      <c r="G6" s="186" t="s">
        <v>2818</v>
      </c>
      <c r="H6" s="186" t="s">
        <v>2817</v>
      </c>
      <c r="I6" s="186">
        <v>1</v>
      </c>
      <c r="J6" s="186">
        <v>2</v>
      </c>
      <c r="K6" s="186">
        <v>2</v>
      </c>
      <c r="L6" s="186">
        <v>2</v>
      </c>
      <c r="M6" s="186">
        <v>1</v>
      </c>
      <c r="N6" s="186">
        <v>1</v>
      </c>
      <c r="O6" s="186">
        <v>1</v>
      </c>
      <c r="P6" s="186">
        <v>2</v>
      </c>
      <c r="Q6" s="186">
        <v>0</v>
      </c>
      <c r="R6" s="186">
        <v>0</v>
      </c>
      <c r="S6" s="186">
        <v>0</v>
      </c>
      <c r="T6" s="186">
        <v>0</v>
      </c>
      <c r="U6" s="186">
        <v>2</v>
      </c>
      <c r="V6" s="186">
        <v>2</v>
      </c>
      <c r="W6" s="186">
        <v>2</v>
      </c>
      <c r="X6" s="186">
        <v>2</v>
      </c>
      <c r="Y6" s="186">
        <v>2</v>
      </c>
      <c r="Z6" s="186">
        <v>2</v>
      </c>
      <c r="AA6" s="186">
        <v>2</v>
      </c>
      <c r="AB6" s="186">
        <v>2</v>
      </c>
      <c r="AC6" s="186">
        <v>1</v>
      </c>
      <c r="AD6" s="186">
        <v>1</v>
      </c>
      <c r="AE6" s="186">
        <v>1</v>
      </c>
      <c r="AF6" s="186">
        <v>2</v>
      </c>
      <c r="AG6" s="186">
        <v>0</v>
      </c>
      <c r="AH6" s="186">
        <v>0</v>
      </c>
      <c r="AI6" s="186">
        <v>0</v>
      </c>
      <c r="AJ6" s="186">
        <v>0</v>
      </c>
      <c r="AK6" s="186">
        <v>2</v>
      </c>
      <c r="AL6" s="186">
        <v>2</v>
      </c>
      <c r="AM6" s="186">
        <v>2</v>
      </c>
      <c r="AN6" s="186">
        <v>2</v>
      </c>
      <c r="AO6" s="186">
        <v>2</v>
      </c>
      <c r="AP6" s="186">
        <v>2</v>
      </c>
      <c r="AQ6" s="186">
        <v>2</v>
      </c>
      <c r="AR6" s="186">
        <v>2</v>
      </c>
      <c r="AS6" s="186">
        <v>1</v>
      </c>
      <c r="AT6" s="186">
        <v>1</v>
      </c>
      <c r="AU6" s="186">
        <v>1</v>
      </c>
      <c r="AV6" s="186">
        <v>2</v>
      </c>
      <c r="AW6" s="186">
        <v>0</v>
      </c>
      <c r="AX6" s="186">
        <v>0</v>
      </c>
      <c r="AY6" s="186">
        <v>0</v>
      </c>
      <c r="AZ6" s="186">
        <v>0</v>
      </c>
      <c r="BA6" s="186">
        <v>2</v>
      </c>
      <c r="BB6" s="186">
        <v>2</v>
      </c>
      <c r="BC6" s="186">
        <v>2</v>
      </c>
      <c r="BD6" s="186">
        <v>2</v>
      </c>
      <c r="BE6" s="186">
        <v>2</v>
      </c>
      <c r="BF6" s="186">
        <v>2</v>
      </c>
      <c r="BG6" s="186">
        <v>2</v>
      </c>
      <c r="BH6" s="186">
        <v>2</v>
      </c>
      <c r="BI6" s="186">
        <v>8.8000000000000007</v>
      </c>
      <c r="BJ6" s="186">
        <v>8.8000000000000007</v>
      </c>
      <c r="BK6" s="186">
        <v>8.8000000000000007</v>
      </c>
      <c r="BL6" s="186">
        <v>33.56</v>
      </c>
      <c r="BM6" s="186">
        <v>307</v>
      </c>
      <c r="BN6" s="186">
        <v>307</v>
      </c>
      <c r="BO6" s="186">
        <v>0</v>
      </c>
      <c r="BP6" s="186">
        <v>5.4352999999999998</v>
      </c>
      <c r="BQ6" s="186" t="s">
        <v>1254</v>
      </c>
      <c r="BR6" s="186" t="s">
        <v>1254</v>
      </c>
      <c r="BS6" s="186" t="s">
        <v>1251</v>
      </c>
      <c r="BT6" s="186" t="s">
        <v>1251</v>
      </c>
      <c r="BU6" s="186"/>
      <c r="BV6" s="186"/>
      <c r="BW6" s="186"/>
      <c r="BX6" s="186"/>
      <c r="BY6" s="186" t="s">
        <v>1251</v>
      </c>
      <c r="BZ6" s="186" t="s">
        <v>1251</v>
      </c>
      <c r="CA6" s="186" t="s">
        <v>1251</v>
      </c>
      <c r="CB6" s="186" t="s">
        <v>1251</v>
      </c>
      <c r="CC6" s="186" t="s">
        <v>1251</v>
      </c>
      <c r="CD6" s="186" t="s">
        <v>1251</v>
      </c>
      <c r="CE6" s="186" t="s">
        <v>1251</v>
      </c>
      <c r="CF6" s="186" t="s">
        <v>1251</v>
      </c>
      <c r="CG6" s="186">
        <v>4.5999999999999996</v>
      </c>
      <c r="CH6" s="186">
        <v>4.2</v>
      </c>
      <c r="CI6" s="186">
        <v>4.2</v>
      </c>
      <c r="CJ6" s="186">
        <v>8.8000000000000007</v>
      </c>
      <c r="CK6" s="186">
        <v>0</v>
      </c>
      <c r="CL6" s="186">
        <v>0</v>
      </c>
      <c r="CM6" s="186">
        <v>0</v>
      </c>
      <c r="CN6" s="186">
        <v>0</v>
      </c>
      <c r="CO6" s="186">
        <v>8.8000000000000007</v>
      </c>
      <c r="CP6" s="186">
        <v>8.8000000000000007</v>
      </c>
      <c r="CQ6" s="186">
        <v>8.8000000000000007</v>
      </c>
      <c r="CR6" s="186">
        <v>8.8000000000000007</v>
      </c>
      <c r="CS6" s="186">
        <v>8.8000000000000007</v>
      </c>
      <c r="CT6" s="186">
        <v>8.8000000000000007</v>
      </c>
      <c r="CU6" s="186">
        <v>8.8000000000000007</v>
      </c>
      <c r="CV6" s="186">
        <v>8.8000000000000007</v>
      </c>
      <c r="CW6" s="186">
        <v>161920000</v>
      </c>
      <c r="CX6" s="186">
        <v>5507200</v>
      </c>
      <c r="CY6" s="186">
        <v>2834400</v>
      </c>
      <c r="CZ6" s="186">
        <v>2601200</v>
      </c>
      <c r="DA6" s="186">
        <v>7933500</v>
      </c>
      <c r="DB6" s="186">
        <v>0</v>
      </c>
      <c r="DC6" s="186">
        <v>0</v>
      </c>
      <c r="DD6" s="186">
        <v>0</v>
      </c>
      <c r="DE6" s="186">
        <v>0</v>
      </c>
      <c r="DF6" s="186">
        <v>21465000</v>
      </c>
      <c r="DG6" s="186">
        <v>19555000</v>
      </c>
      <c r="DH6" s="186">
        <v>20087000</v>
      </c>
      <c r="DI6" s="186">
        <v>18065000</v>
      </c>
      <c r="DJ6" s="197">
        <v>0</v>
      </c>
      <c r="DK6" s="197">
        <v>0</v>
      </c>
      <c r="DL6" s="197">
        <v>0</v>
      </c>
      <c r="DM6" s="197">
        <v>5091200</v>
      </c>
      <c r="DN6" s="181">
        <f t="shared" ref="DN6:DN69" si="5">AVERAGEIF(DJ6:DM6,"&lt;&gt;0")</f>
        <v>5091200</v>
      </c>
      <c r="DO6" s="186">
        <v>0</v>
      </c>
      <c r="DP6" s="186">
        <v>0</v>
      </c>
      <c r="DQ6" s="186">
        <v>0</v>
      </c>
      <c r="DR6" s="186">
        <v>0</v>
      </c>
      <c r="DS6" s="181">
        <v>0</v>
      </c>
      <c r="DT6" s="181">
        <f t="shared" si="0"/>
        <v>0</v>
      </c>
      <c r="DU6" s="197">
        <v>12304000</v>
      </c>
      <c r="DV6" s="196">
        <f t="shared" si="1"/>
        <v>2.4167190446260212</v>
      </c>
      <c r="DW6" s="197">
        <v>12738000</v>
      </c>
      <c r="DX6" s="196">
        <f t="shared" si="2"/>
        <v>2.5019641734758014</v>
      </c>
      <c r="DY6" s="197">
        <v>14333000</v>
      </c>
      <c r="DZ6" s="196">
        <f t="shared" si="3"/>
        <v>2.8152498428661219</v>
      </c>
      <c r="EA6" s="197">
        <v>10305000</v>
      </c>
      <c r="EB6" s="186">
        <v>0</v>
      </c>
      <c r="EC6" s="186">
        <v>0</v>
      </c>
      <c r="ED6" s="186">
        <v>0</v>
      </c>
      <c r="EE6" s="186">
        <v>0</v>
      </c>
      <c r="EF6" s="186">
        <v>0</v>
      </c>
      <c r="EG6" s="186">
        <v>0</v>
      </c>
      <c r="EH6" s="186">
        <v>0</v>
      </c>
      <c r="EI6" s="186">
        <v>0</v>
      </c>
      <c r="EJ6" s="186">
        <v>0</v>
      </c>
      <c r="EK6" s="186">
        <v>2</v>
      </c>
      <c r="EL6" s="186">
        <v>1</v>
      </c>
      <c r="EM6" s="186">
        <v>1</v>
      </c>
      <c r="EN6" s="186">
        <v>1</v>
      </c>
      <c r="EO6" s="186">
        <v>2</v>
      </c>
      <c r="EP6" s="186">
        <v>2</v>
      </c>
      <c r="EQ6" s="186">
        <v>1</v>
      </c>
      <c r="ER6" s="186">
        <v>10</v>
      </c>
      <c r="ES6" s="186"/>
      <c r="ET6" s="186"/>
      <c r="EU6" s="186"/>
      <c r="EV6" s="186">
        <v>510</v>
      </c>
      <c r="EW6" s="186" t="s">
        <v>3636</v>
      </c>
      <c r="EX6" s="186" t="s">
        <v>3637</v>
      </c>
      <c r="EY6" s="186" t="s">
        <v>3638</v>
      </c>
      <c r="EZ6" s="186" t="s">
        <v>3639</v>
      </c>
      <c r="FA6" s="186" t="s">
        <v>3640</v>
      </c>
      <c r="FB6" s="186" t="s">
        <v>3641</v>
      </c>
      <c r="FC6" s="186"/>
      <c r="FD6" s="186"/>
      <c r="FE6" s="186">
        <v>-1</v>
      </c>
      <c r="FI6" s="182">
        <f t="shared" si="4"/>
        <v>2.0240807668133249</v>
      </c>
    </row>
    <row r="7" spans="1:165" x14ac:dyDescent="0.25">
      <c r="A7" s="186" t="s">
        <v>2816</v>
      </c>
      <c r="B7" s="186" t="s">
        <v>2816</v>
      </c>
      <c r="C7" s="186">
        <v>7</v>
      </c>
      <c r="D7" s="186">
        <v>7</v>
      </c>
      <c r="E7" s="186">
        <v>7</v>
      </c>
      <c r="F7" s="186" t="s">
        <v>2815</v>
      </c>
      <c r="G7" s="186" t="s">
        <v>2814</v>
      </c>
      <c r="H7" s="186" t="s">
        <v>2813</v>
      </c>
      <c r="I7" s="186">
        <v>1</v>
      </c>
      <c r="J7" s="186">
        <v>7</v>
      </c>
      <c r="K7" s="186">
        <v>7</v>
      </c>
      <c r="L7" s="186">
        <v>7</v>
      </c>
      <c r="M7" s="186">
        <v>7</v>
      </c>
      <c r="N7" s="186">
        <v>7</v>
      </c>
      <c r="O7" s="186">
        <v>7</v>
      </c>
      <c r="P7" s="186">
        <v>7</v>
      </c>
      <c r="Q7" s="186">
        <v>0</v>
      </c>
      <c r="R7" s="186">
        <v>0</v>
      </c>
      <c r="S7" s="186">
        <v>0</v>
      </c>
      <c r="T7" s="186">
        <v>0</v>
      </c>
      <c r="U7" s="186">
        <v>7</v>
      </c>
      <c r="V7" s="186">
        <v>7</v>
      </c>
      <c r="W7" s="186">
        <v>7</v>
      </c>
      <c r="X7" s="186">
        <v>7</v>
      </c>
      <c r="Y7" s="186">
        <v>7</v>
      </c>
      <c r="Z7" s="186">
        <v>7</v>
      </c>
      <c r="AA7" s="186">
        <v>7</v>
      </c>
      <c r="AB7" s="186">
        <v>7</v>
      </c>
      <c r="AC7" s="186">
        <v>7</v>
      </c>
      <c r="AD7" s="186">
        <v>7</v>
      </c>
      <c r="AE7" s="186">
        <v>7</v>
      </c>
      <c r="AF7" s="186">
        <v>7</v>
      </c>
      <c r="AG7" s="186">
        <v>0</v>
      </c>
      <c r="AH7" s="186">
        <v>0</v>
      </c>
      <c r="AI7" s="186">
        <v>0</v>
      </c>
      <c r="AJ7" s="186">
        <v>0</v>
      </c>
      <c r="AK7" s="186">
        <v>7</v>
      </c>
      <c r="AL7" s="186">
        <v>7</v>
      </c>
      <c r="AM7" s="186">
        <v>7</v>
      </c>
      <c r="AN7" s="186">
        <v>7</v>
      </c>
      <c r="AO7" s="186">
        <v>7</v>
      </c>
      <c r="AP7" s="186">
        <v>7</v>
      </c>
      <c r="AQ7" s="186">
        <v>7</v>
      </c>
      <c r="AR7" s="186">
        <v>7</v>
      </c>
      <c r="AS7" s="186">
        <v>7</v>
      </c>
      <c r="AT7" s="186">
        <v>7</v>
      </c>
      <c r="AU7" s="186">
        <v>7</v>
      </c>
      <c r="AV7" s="186">
        <v>7</v>
      </c>
      <c r="AW7" s="186">
        <v>0</v>
      </c>
      <c r="AX7" s="186">
        <v>0</v>
      </c>
      <c r="AY7" s="186">
        <v>0</v>
      </c>
      <c r="AZ7" s="186">
        <v>0</v>
      </c>
      <c r="BA7" s="186">
        <v>7</v>
      </c>
      <c r="BB7" s="186">
        <v>7</v>
      </c>
      <c r="BC7" s="186">
        <v>7</v>
      </c>
      <c r="BD7" s="186">
        <v>7</v>
      </c>
      <c r="BE7" s="186">
        <v>7</v>
      </c>
      <c r="BF7" s="186">
        <v>7</v>
      </c>
      <c r="BG7" s="186">
        <v>7</v>
      </c>
      <c r="BH7" s="186">
        <v>7</v>
      </c>
      <c r="BI7" s="186">
        <v>46.7</v>
      </c>
      <c r="BJ7" s="186">
        <v>46.7</v>
      </c>
      <c r="BK7" s="186">
        <v>46.7</v>
      </c>
      <c r="BL7" s="186">
        <v>22.45</v>
      </c>
      <c r="BM7" s="186">
        <v>210</v>
      </c>
      <c r="BN7" s="186">
        <v>210</v>
      </c>
      <c r="BO7" s="186">
        <v>0</v>
      </c>
      <c r="BP7" s="186">
        <v>66.001000000000005</v>
      </c>
      <c r="BQ7" s="186" t="s">
        <v>1251</v>
      </c>
      <c r="BR7" s="186" t="s">
        <v>1251</v>
      </c>
      <c r="BS7" s="186" t="s">
        <v>1251</v>
      </c>
      <c r="BT7" s="186" t="s">
        <v>1251</v>
      </c>
      <c r="BU7" s="186"/>
      <c r="BV7" s="186"/>
      <c r="BW7" s="186"/>
      <c r="BX7" s="186"/>
      <c r="BY7" s="186" t="s">
        <v>1251</v>
      </c>
      <c r="BZ7" s="186" t="s">
        <v>1251</v>
      </c>
      <c r="CA7" s="186" t="s">
        <v>1251</v>
      </c>
      <c r="CB7" s="186" t="s">
        <v>1251</v>
      </c>
      <c r="CC7" s="186" t="s">
        <v>1251</v>
      </c>
      <c r="CD7" s="186" t="s">
        <v>1251</v>
      </c>
      <c r="CE7" s="186" t="s">
        <v>1251</v>
      </c>
      <c r="CF7" s="186" t="s">
        <v>1251</v>
      </c>
      <c r="CG7" s="186">
        <v>46.7</v>
      </c>
      <c r="CH7" s="186">
        <v>46.7</v>
      </c>
      <c r="CI7" s="186">
        <v>46.7</v>
      </c>
      <c r="CJ7" s="186">
        <v>46.7</v>
      </c>
      <c r="CK7" s="186">
        <v>0</v>
      </c>
      <c r="CL7" s="186">
        <v>0</v>
      </c>
      <c r="CM7" s="186">
        <v>0</v>
      </c>
      <c r="CN7" s="186">
        <v>0</v>
      </c>
      <c r="CO7" s="186">
        <v>46.7</v>
      </c>
      <c r="CP7" s="186">
        <v>46.7</v>
      </c>
      <c r="CQ7" s="186">
        <v>46.7</v>
      </c>
      <c r="CR7" s="186">
        <v>46.7</v>
      </c>
      <c r="CS7" s="186">
        <v>46.7</v>
      </c>
      <c r="CT7" s="186">
        <v>46.7</v>
      </c>
      <c r="CU7" s="186">
        <v>46.7</v>
      </c>
      <c r="CV7" s="186">
        <v>46.7</v>
      </c>
      <c r="CW7" s="186">
        <v>4320800000</v>
      </c>
      <c r="CX7" s="186">
        <v>185420000</v>
      </c>
      <c r="CY7" s="186">
        <v>246880000</v>
      </c>
      <c r="CZ7" s="186">
        <v>260880000</v>
      </c>
      <c r="DA7" s="186">
        <v>202950000</v>
      </c>
      <c r="DB7" s="186">
        <v>0</v>
      </c>
      <c r="DC7" s="186">
        <v>0</v>
      </c>
      <c r="DD7" s="186">
        <v>0</v>
      </c>
      <c r="DE7" s="186">
        <v>0</v>
      </c>
      <c r="DF7" s="186">
        <v>496720000</v>
      </c>
      <c r="DG7" s="186">
        <v>489280000</v>
      </c>
      <c r="DH7" s="186">
        <v>444680000</v>
      </c>
      <c r="DI7" s="186">
        <v>404170000</v>
      </c>
      <c r="DJ7" s="197">
        <v>29009000</v>
      </c>
      <c r="DK7" s="197">
        <v>35542000</v>
      </c>
      <c r="DL7" s="197">
        <v>35433000</v>
      </c>
      <c r="DM7" s="197">
        <v>31669000</v>
      </c>
      <c r="DN7" s="181">
        <f t="shared" si="5"/>
        <v>32913250</v>
      </c>
      <c r="DO7" s="186">
        <v>0</v>
      </c>
      <c r="DP7" s="186">
        <v>0</v>
      </c>
      <c r="DQ7" s="186">
        <v>0</v>
      </c>
      <c r="DR7" s="186">
        <v>0</v>
      </c>
      <c r="DS7" s="181">
        <v>0</v>
      </c>
      <c r="DT7" s="181">
        <f t="shared" si="0"/>
        <v>0</v>
      </c>
      <c r="DU7" s="197">
        <v>77434000</v>
      </c>
      <c r="DV7" s="196">
        <f t="shared" si="1"/>
        <v>2.3526695175954973</v>
      </c>
      <c r="DW7" s="197">
        <v>72780000</v>
      </c>
      <c r="DX7" s="196">
        <f t="shared" si="2"/>
        <v>2.2112674986517589</v>
      </c>
      <c r="DY7" s="197">
        <v>77545000</v>
      </c>
      <c r="DZ7" s="196">
        <f t="shared" si="3"/>
        <v>2.3560420195513965</v>
      </c>
      <c r="EA7" s="197">
        <v>62315000</v>
      </c>
      <c r="EB7" s="186">
        <v>4</v>
      </c>
      <c r="EC7" s="186">
        <v>4</v>
      </c>
      <c r="ED7" s="186">
        <v>8</v>
      </c>
      <c r="EE7" s="186">
        <v>4</v>
      </c>
      <c r="EF7" s="186">
        <v>0</v>
      </c>
      <c r="EG7" s="186">
        <v>0</v>
      </c>
      <c r="EH7" s="186">
        <v>0</v>
      </c>
      <c r="EI7" s="186">
        <v>0</v>
      </c>
      <c r="EJ7" s="186">
        <v>6</v>
      </c>
      <c r="EK7" s="186">
        <v>8</v>
      </c>
      <c r="EL7" s="186">
        <v>7</v>
      </c>
      <c r="EM7" s="186">
        <v>7</v>
      </c>
      <c r="EN7" s="186">
        <v>8</v>
      </c>
      <c r="EO7" s="186">
        <v>8</v>
      </c>
      <c r="EP7" s="186">
        <v>9</v>
      </c>
      <c r="EQ7" s="186">
        <v>9</v>
      </c>
      <c r="ER7" s="186">
        <v>82</v>
      </c>
      <c r="ES7" s="186"/>
      <c r="ET7" s="186"/>
      <c r="EU7" s="186"/>
      <c r="EV7" s="186">
        <v>542</v>
      </c>
      <c r="EW7" s="186" t="s">
        <v>3642</v>
      </c>
      <c r="EX7" s="186" t="s">
        <v>3643</v>
      </c>
      <c r="EY7" s="186" t="s">
        <v>3644</v>
      </c>
      <c r="EZ7" s="186" t="s">
        <v>3645</v>
      </c>
      <c r="FA7" s="186" t="s">
        <v>3646</v>
      </c>
      <c r="FB7" s="186" t="s">
        <v>3647</v>
      </c>
      <c r="FC7" s="186"/>
      <c r="FD7" s="186"/>
      <c r="FE7" s="186">
        <v>-1</v>
      </c>
      <c r="FI7" s="182">
        <f t="shared" si="4"/>
        <v>1.8933104448816207</v>
      </c>
    </row>
    <row r="8" spans="1:165" x14ac:dyDescent="0.25">
      <c r="A8" s="186" t="s">
        <v>3648</v>
      </c>
      <c r="B8" s="186" t="s">
        <v>1659</v>
      </c>
      <c r="C8" s="186" t="s">
        <v>3649</v>
      </c>
      <c r="D8" s="186" t="s">
        <v>3649</v>
      </c>
      <c r="E8" s="186" t="s">
        <v>3649</v>
      </c>
      <c r="F8" s="186" t="s">
        <v>1658</v>
      </c>
      <c r="G8" s="186" t="s">
        <v>1657</v>
      </c>
      <c r="H8" s="186" t="s">
        <v>1656</v>
      </c>
      <c r="I8" s="186">
        <v>2</v>
      </c>
      <c r="J8" s="186">
        <v>27</v>
      </c>
      <c r="K8" s="186">
        <v>27</v>
      </c>
      <c r="L8" s="186">
        <v>27</v>
      </c>
      <c r="M8" s="186">
        <v>27</v>
      </c>
      <c r="N8" s="186">
        <v>26</v>
      </c>
      <c r="O8" s="186">
        <v>26</v>
      </c>
      <c r="P8" s="186">
        <v>25</v>
      </c>
      <c r="Q8" s="186">
        <v>0</v>
      </c>
      <c r="R8" s="186">
        <v>1</v>
      </c>
      <c r="S8" s="186">
        <v>2</v>
      </c>
      <c r="T8" s="186">
        <v>1</v>
      </c>
      <c r="U8" s="186">
        <v>26</v>
      </c>
      <c r="V8" s="186">
        <v>26</v>
      </c>
      <c r="W8" s="186">
        <v>27</v>
      </c>
      <c r="X8" s="186">
        <v>26</v>
      </c>
      <c r="Y8" s="186">
        <v>27</v>
      </c>
      <c r="Z8" s="186">
        <v>26</v>
      </c>
      <c r="AA8" s="186">
        <v>27</v>
      </c>
      <c r="AB8" s="186">
        <v>27</v>
      </c>
      <c r="AC8" s="186">
        <v>27</v>
      </c>
      <c r="AD8" s="186">
        <v>26</v>
      </c>
      <c r="AE8" s="186">
        <v>26</v>
      </c>
      <c r="AF8" s="186">
        <v>25</v>
      </c>
      <c r="AG8" s="186">
        <v>0</v>
      </c>
      <c r="AH8" s="186">
        <v>1</v>
      </c>
      <c r="AI8" s="186">
        <v>2</v>
      </c>
      <c r="AJ8" s="186">
        <v>1</v>
      </c>
      <c r="AK8" s="186">
        <v>26</v>
      </c>
      <c r="AL8" s="186">
        <v>26</v>
      </c>
      <c r="AM8" s="186">
        <v>27</v>
      </c>
      <c r="AN8" s="186">
        <v>26</v>
      </c>
      <c r="AO8" s="186">
        <v>27</v>
      </c>
      <c r="AP8" s="186">
        <v>26</v>
      </c>
      <c r="AQ8" s="186">
        <v>27</v>
      </c>
      <c r="AR8" s="186">
        <v>27</v>
      </c>
      <c r="AS8" s="186">
        <v>27</v>
      </c>
      <c r="AT8" s="186">
        <v>26</v>
      </c>
      <c r="AU8" s="186">
        <v>26</v>
      </c>
      <c r="AV8" s="186">
        <v>25</v>
      </c>
      <c r="AW8" s="186">
        <v>0</v>
      </c>
      <c r="AX8" s="186">
        <v>1</v>
      </c>
      <c r="AY8" s="186">
        <v>2</v>
      </c>
      <c r="AZ8" s="186">
        <v>1</v>
      </c>
      <c r="BA8" s="186">
        <v>26</v>
      </c>
      <c r="BB8" s="186">
        <v>26</v>
      </c>
      <c r="BC8" s="186">
        <v>27</v>
      </c>
      <c r="BD8" s="186">
        <v>26</v>
      </c>
      <c r="BE8" s="186">
        <v>27</v>
      </c>
      <c r="BF8" s="186">
        <v>26</v>
      </c>
      <c r="BG8" s="186">
        <v>27</v>
      </c>
      <c r="BH8" s="186">
        <v>27</v>
      </c>
      <c r="BI8" s="186">
        <v>55.2</v>
      </c>
      <c r="BJ8" s="186">
        <v>55.2</v>
      </c>
      <c r="BK8" s="186">
        <v>55.2</v>
      </c>
      <c r="BL8" s="186">
        <v>63.085000000000001</v>
      </c>
      <c r="BM8" s="186">
        <v>558</v>
      </c>
      <c r="BN8" s="186" t="s">
        <v>3650</v>
      </c>
      <c r="BO8" s="186">
        <v>0</v>
      </c>
      <c r="BP8" s="186">
        <v>242.7</v>
      </c>
      <c r="BQ8" s="186" t="s">
        <v>1251</v>
      </c>
      <c r="BR8" s="186" t="s">
        <v>1251</v>
      </c>
      <c r="BS8" s="186" t="s">
        <v>1251</v>
      </c>
      <c r="BT8" s="186" t="s">
        <v>1251</v>
      </c>
      <c r="BU8" s="186"/>
      <c r="BV8" s="186" t="s">
        <v>1254</v>
      </c>
      <c r="BW8" s="186" t="s">
        <v>1254</v>
      </c>
      <c r="BX8" s="186" t="s">
        <v>1254</v>
      </c>
      <c r="BY8" s="186" t="s">
        <v>1251</v>
      </c>
      <c r="BZ8" s="186" t="s">
        <v>1251</v>
      </c>
      <c r="CA8" s="186" t="s">
        <v>1251</v>
      </c>
      <c r="CB8" s="186" t="s">
        <v>1251</v>
      </c>
      <c r="CC8" s="186" t="s">
        <v>1251</v>
      </c>
      <c r="CD8" s="186" t="s">
        <v>1251</v>
      </c>
      <c r="CE8" s="186" t="s">
        <v>1251</v>
      </c>
      <c r="CF8" s="186" t="s">
        <v>1251</v>
      </c>
      <c r="CG8" s="186">
        <v>55.2</v>
      </c>
      <c r="CH8" s="186">
        <v>55</v>
      </c>
      <c r="CI8" s="186">
        <v>53</v>
      </c>
      <c r="CJ8" s="186">
        <v>55</v>
      </c>
      <c r="CK8" s="186">
        <v>0</v>
      </c>
      <c r="CL8" s="186">
        <v>2.2999999999999998</v>
      </c>
      <c r="CM8" s="186">
        <v>3.9</v>
      </c>
      <c r="CN8" s="186">
        <v>2.2000000000000002</v>
      </c>
      <c r="CO8" s="186">
        <v>52.9</v>
      </c>
      <c r="CP8" s="186">
        <v>52.9</v>
      </c>
      <c r="CQ8" s="186">
        <v>55.2</v>
      </c>
      <c r="CR8" s="186">
        <v>55</v>
      </c>
      <c r="CS8" s="186">
        <v>55.2</v>
      </c>
      <c r="CT8" s="186">
        <v>55</v>
      </c>
      <c r="CU8" s="186">
        <v>55.2</v>
      </c>
      <c r="CV8" s="186">
        <v>55.2</v>
      </c>
      <c r="CW8" s="186">
        <v>31329000000</v>
      </c>
      <c r="CX8" s="186">
        <v>1512700000</v>
      </c>
      <c r="CY8" s="186">
        <v>1647700000</v>
      </c>
      <c r="CZ8" s="186">
        <v>1528500000</v>
      </c>
      <c r="DA8" s="186">
        <v>1519600000</v>
      </c>
      <c r="DB8" s="186">
        <v>0</v>
      </c>
      <c r="DC8" s="186">
        <v>1032100</v>
      </c>
      <c r="DD8" s="186">
        <v>2046900</v>
      </c>
      <c r="DE8" s="186">
        <v>1122200</v>
      </c>
      <c r="DF8" s="186">
        <v>3408100000</v>
      </c>
      <c r="DG8" s="186">
        <v>3285900000</v>
      </c>
      <c r="DH8" s="186">
        <v>3239100000</v>
      </c>
      <c r="DI8" s="186">
        <v>2817900000</v>
      </c>
      <c r="DJ8" s="197">
        <v>106970000</v>
      </c>
      <c r="DK8" s="197">
        <v>105760000</v>
      </c>
      <c r="DL8" s="197">
        <v>115110000</v>
      </c>
      <c r="DM8" s="197">
        <v>91989000</v>
      </c>
      <c r="DN8" s="181">
        <f t="shared" si="5"/>
        <v>104957250</v>
      </c>
      <c r="DO8" s="186">
        <v>0</v>
      </c>
      <c r="DP8" s="186">
        <v>0</v>
      </c>
      <c r="DQ8" s="186">
        <v>0</v>
      </c>
      <c r="DR8" s="186">
        <v>0</v>
      </c>
      <c r="DS8" s="181">
        <v>0</v>
      </c>
      <c r="DT8" s="181">
        <f t="shared" si="0"/>
        <v>0</v>
      </c>
      <c r="DU8" s="197">
        <v>245320000</v>
      </c>
      <c r="DV8" s="196">
        <f t="shared" si="1"/>
        <v>2.3373325806459295</v>
      </c>
      <c r="DW8" s="197">
        <v>226860000</v>
      </c>
      <c r="DX8" s="196">
        <f t="shared" si="2"/>
        <v>2.1614514480895792</v>
      </c>
      <c r="DY8" s="197">
        <v>269240000</v>
      </c>
      <c r="DZ8" s="196">
        <f t="shared" si="3"/>
        <v>2.5652348932541584</v>
      </c>
      <c r="EA8" s="197">
        <v>199890000</v>
      </c>
      <c r="EB8" s="186">
        <v>19</v>
      </c>
      <c r="EC8" s="186">
        <v>23</v>
      </c>
      <c r="ED8" s="186">
        <v>22</v>
      </c>
      <c r="EE8" s="186">
        <v>19</v>
      </c>
      <c r="EF8" s="186">
        <v>0</v>
      </c>
      <c r="EG8" s="186">
        <v>0</v>
      </c>
      <c r="EH8" s="186">
        <v>0</v>
      </c>
      <c r="EI8" s="186">
        <v>0</v>
      </c>
      <c r="EJ8" s="186">
        <v>35</v>
      </c>
      <c r="EK8" s="186">
        <v>36</v>
      </c>
      <c r="EL8" s="186">
        <v>36</v>
      </c>
      <c r="EM8" s="186">
        <v>32</v>
      </c>
      <c r="EN8" s="186">
        <v>42</v>
      </c>
      <c r="EO8" s="186">
        <v>39</v>
      </c>
      <c r="EP8" s="186">
        <v>38</v>
      </c>
      <c r="EQ8" s="186">
        <v>35</v>
      </c>
      <c r="ER8" s="186">
        <v>376</v>
      </c>
      <c r="ES8" s="186"/>
      <c r="ET8" s="186"/>
      <c r="EU8" s="186"/>
      <c r="EV8" s="186">
        <v>812</v>
      </c>
      <c r="EW8" s="186" t="s">
        <v>3651</v>
      </c>
      <c r="EX8" s="186" t="s">
        <v>3652</v>
      </c>
      <c r="EY8" s="186" t="s">
        <v>3653</v>
      </c>
      <c r="EZ8" s="186" t="s">
        <v>3654</v>
      </c>
      <c r="FA8" s="186" t="s">
        <v>3655</v>
      </c>
      <c r="FB8" s="186" t="s">
        <v>3656</v>
      </c>
      <c r="FC8" s="186" t="s">
        <v>3657</v>
      </c>
      <c r="FD8" s="186" t="s">
        <v>3658</v>
      </c>
      <c r="FE8" s="186" t="s">
        <v>3613</v>
      </c>
      <c r="FI8" s="182">
        <f t="shared" si="4"/>
        <v>1.9044896850860709</v>
      </c>
    </row>
    <row r="9" spans="1:165" x14ac:dyDescent="0.25">
      <c r="A9" s="186" t="s">
        <v>3659</v>
      </c>
      <c r="B9" s="186" t="s">
        <v>3659</v>
      </c>
      <c r="C9" s="186">
        <v>19</v>
      </c>
      <c r="D9" s="186">
        <v>19</v>
      </c>
      <c r="E9" s="186">
        <v>19</v>
      </c>
      <c r="F9" s="186" t="s">
        <v>3660</v>
      </c>
      <c r="G9" s="186" t="s">
        <v>3661</v>
      </c>
      <c r="H9" s="186" t="s">
        <v>3662</v>
      </c>
      <c r="I9" s="186">
        <v>1</v>
      </c>
      <c r="J9" s="186">
        <v>19</v>
      </c>
      <c r="K9" s="186">
        <v>19</v>
      </c>
      <c r="L9" s="186">
        <v>19</v>
      </c>
      <c r="M9" s="186">
        <v>19</v>
      </c>
      <c r="N9" s="186">
        <v>19</v>
      </c>
      <c r="O9" s="186">
        <v>19</v>
      </c>
      <c r="P9" s="186">
        <v>18</v>
      </c>
      <c r="Q9" s="186">
        <v>0</v>
      </c>
      <c r="R9" s="186">
        <v>1</v>
      </c>
      <c r="S9" s="186">
        <v>0</v>
      </c>
      <c r="T9" s="186">
        <v>1</v>
      </c>
      <c r="U9" s="186">
        <v>19</v>
      </c>
      <c r="V9" s="186">
        <v>19</v>
      </c>
      <c r="W9" s="186">
        <v>19</v>
      </c>
      <c r="X9" s="186">
        <v>18</v>
      </c>
      <c r="Y9" s="186">
        <v>19</v>
      </c>
      <c r="Z9" s="186">
        <v>19</v>
      </c>
      <c r="AA9" s="186">
        <v>19</v>
      </c>
      <c r="AB9" s="186">
        <v>19</v>
      </c>
      <c r="AC9" s="186">
        <v>19</v>
      </c>
      <c r="AD9" s="186">
        <v>19</v>
      </c>
      <c r="AE9" s="186">
        <v>19</v>
      </c>
      <c r="AF9" s="186">
        <v>18</v>
      </c>
      <c r="AG9" s="186">
        <v>0</v>
      </c>
      <c r="AH9" s="186">
        <v>1</v>
      </c>
      <c r="AI9" s="186">
        <v>0</v>
      </c>
      <c r="AJ9" s="186">
        <v>1</v>
      </c>
      <c r="AK9" s="186">
        <v>19</v>
      </c>
      <c r="AL9" s="186">
        <v>19</v>
      </c>
      <c r="AM9" s="186">
        <v>19</v>
      </c>
      <c r="AN9" s="186">
        <v>18</v>
      </c>
      <c r="AO9" s="186">
        <v>19</v>
      </c>
      <c r="AP9" s="186">
        <v>19</v>
      </c>
      <c r="AQ9" s="186">
        <v>19</v>
      </c>
      <c r="AR9" s="186">
        <v>19</v>
      </c>
      <c r="AS9" s="186">
        <v>19</v>
      </c>
      <c r="AT9" s="186">
        <v>19</v>
      </c>
      <c r="AU9" s="186">
        <v>19</v>
      </c>
      <c r="AV9" s="186">
        <v>18</v>
      </c>
      <c r="AW9" s="186">
        <v>0</v>
      </c>
      <c r="AX9" s="186">
        <v>1</v>
      </c>
      <c r="AY9" s="186">
        <v>0</v>
      </c>
      <c r="AZ9" s="186">
        <v>1</v>
      </c>
      <c r="BA9" s="186">
        <v>19</v>
      </c>
      <c r="BB9" s="186">
        <v>19</v>
      </c>
      <c r="BC9" s="186">
        <v>19</v>
      </c>
      <c r="BD9" s="186">
        <v>18</v>
      </c>
      <c r="BE9" s="186">
        <v>19</v>
      </c>
      <c r="BF9" s="186">
        <v>19</v>
      </c>
      <c r="BG9" s="186">
        <v>19</v>
      </c>
      <c r="BH9" s="186">
        <v>19</v>
      </c>
      <c r="BI9" s="186">
        <v>57.9</v>
      </c>
      <c r="BJ9" s="186">
        <v>57.9</v>
      </c>
      <c r="BK9" s="186">
        <v>57.9</v>
      </c>
      <c r="BL9" s="186">
        <v>48.377000000000002</v>
      </c>
      <c r="BM9" s="186">
        <v>425</v>
      </c>
      <c r="BN9" s="186">
        <v>425</v>
      </c>
      <c r="BO9" s="186">
        <v>0</v>
      </c>
      <c r="BP9" s="186">
        <v>206.54</v>
      </c>
      <c r="BQ9" s="186" t="s">
        <v>1251</v>
      </c>
      <c r="BR9" s="186" t="s">
        <v>1251</v>
      </c>
      <c r="BS9" s="186" t="s">
        <v>1251</v>
      </c>
      <c r="BT9" s="186" t="s">
        <v>1251</v>
      </c>
      <c r="BU9" s="186"/>
      <c r="BV9" s="186" t="s">
        <v>1254</v>
      </c>
      <c r="BW9" s="186"/>
      <c r="BX9" s="186" t="s">
        <v>1254</v>
      </c>
      <c r="BY9" s="186" t="s">
        <v>1251</v>
      </c>
      <c r="BZ9" s="186" t="s">
        <v>1251</v>
      </c>
      <c r="CA9" s="186" t="s">
        <v>1251</v>
      </c>
      <c r="CB9" s="186" t="s">
        <v>1251</v>
      </c>
      <c r="CC9" s="186" t="s">
        <v>1251</v>
      </c>
      <c r="CD9" s="186" t="s">
        <v>1251</v>
      </c>
      <c r="CE9" s="186" t="s">
        <v>1251</v>
      </c>
      <c r="CF9" s="186" t="s">
        <v>1251</v>
      </c>
      <c r="CG9" s="186">
        <v>57.9</v>
      </c>
      <c r="CH9" s="186">
        <v>57.9</v>
      </c>
      <c r="CI9" s="186">
        <v>57.9</v>
      </c>
      <c r="CJ9" s="186">
        <v>55.1</v>
      </c>
      <c r="CK9" s="186">
        <v>0</v>
      </c>
      <c r="CL9" s="186">
        <v>5.9</v>
      </c>
      <c r="CM9" s="186">
        <v>0</v>
      </c>
      <c r="CN9" s="186">
        <v>5.9</v>
      </c>
      <c r="CO9" s="186">
        <v>57.9</v>
      </c>
      <c r="CP9" s="186">
        <v>57.9</v>
      </c>
      <c r="CQ9" s="186">
        <v>57.9</v>
      </c>
      <c r="CR9" s="186">
        <v>55.8</v>
      </c>
      <c r="CS9" s="186">
        <v>57.9</v>
      </c>
      <c r="CT9" s="186">
        <v>57.9</v>
      </c>
      <c r="CU9" s="186">
        <v>57.9</v>
      </c>
      <c r="CV9" s="186">
        <v>57.9</v>
      </c>
      <c r="CW9" s="186">
        <v>10413000000</v>
      </c>
      <c r="CX9" s="186">
        <v>530850000</v>
      </c>
      <c r="CY9" s="186">
        <v>665170000</v>
      </c>
      <c r="CZ9" s="186">
        <v>601660000</v>
      </c>
      <c r="DA9" s="186">
        <v>560350000</v>
      </c>
      <c r="DB9" s="186">
        <v>0</v>
      </c>
      <c r="DC9" s="186">
        <v>2272900</v>
      </c>
      <c r="DD9" s="186">
        <v>0</v>
      </c>
      <c r="DE9" s="186">
        <v>2536800</v>
      </c>
      <c r="DF9" s="186">
        <v>1122100000</v>
      </c>
      <c r="DG9" s="186">
        <v>1079600000</v>
      </c>
      <c r="DH9" s="186">
        <v>1035500000</v>
      </c>
      <c r="DI9" s="186">
        <v>888210000</v>
      </c>
      <c r="DJ9" s="197">
        <v>82137000</v>
      </c>
      <c r="DK9" s="197">
        <v>95689000</v>
      </c>
      <c r="DL9" s="197">
        <v>74342000</v>
      </c>
      <c r="DM9" s="197">
        <v>79134000</v>
      </c>
      <c r="DN9" s="181">
        <f t="shared" si="5"/>
        <v>82825500</v>
      </c>
      <c r="DO9" s="186">
        <v>0</v>
      </c>
      <c r="DP9" s="186">
        <v>0</v>
      </c>
      <c r="DQ9" s="186">
        <v>0</v>
      </c>
      <c r="DR9" s="186">
        <v>0</v>
      </c>
      <c r="DS9" s="181">
        <v>0</v>
      </c>
      <c r="DT9" s="181">
        <f t="shared" si="0"/>
        <v>0</v>
      </c>
      <c r="DU9" s="197">
        <v>143540000</v>
      </c>
      <c r="DV9" s="196">
        <f t="shared" si="1"/>
        <v>1.7330411527850722</v>
      </c>
      <c r="DW9" s="197">
        <v>139630000</v>
      </c>
      <c r="DX9" s="196">
        <f t="shared" si="2"/>
        <v>1.6858334691610675</v>
      </c>
      <c r="DY9" s="197">
        <v>158330000</v>
      </c>
      <c r="DZ9" s="196">
        <f t="shared" si="3"/>
        <v>1.9116093473628291</v>
      </c>
      <c r="EA9" s="197">
        <v>117780000</v>
      </c>
      <c r="EB9" s="186">
        <v>15</v>
      </c>
      <c r="EC9" s="186">
        <v>18</v>
      </c>
      <c r="ED9" s="186">
        <v>15</v>
      </c>
      <c r="EE9" s="186">
        <v>12</v>
      </c>
      <c r="EF9" s="186">
        <v>0</v>
      </c>
      <c r="EG9" s="186">
        <v>0</v>
      </c>
      <c r="EH9" s="186">
        <v>0</v>
      </c>
      <c r="EI9" s="186">
        <v>0</v>
      </c>
      <c r="EJ9" s="186">
        <v>23</v>
      </c>
      <c r="EK9" s="186">
        <v>26</v>
      </c>
      <c r="EL9" s="186">
        <v>21</v>
      </c>
      <c r="EM9" s="186">
        <v>22</v>
      </c>
      <c r="EN9" s="186">
        <v>24</v>
      </c>
      <c r="EO9" s="186">
        <v>21</v>
      </c>
      <c r="EP9" s="186">
        <v>20</v>
      </c>
      <c r="EQ9" s="186">
        <v>21</v>
      </c>
      <c r="ER9" s="186">
        <v>238</v>
      </c>
      <c r="ES9" s="186"/>
      <c r="ET9" s="186"/>
      <c r="EU9" s="186"/>
      <c r="EV9" s="186">
        <v>774</v>
      </c>
      <c r="EW9" s="186" t="s">
        <v>3663</v>
      </c>
      <c r="EX9" s="186" t="s">
        <v>3664</v>
      </c>
      <c r="EY9" s="186" t="s">
        <v>3665</v>
      </c>
      <c r="EZ9" s="186" t="s">
        <v>3666</v>
      </c>
      <c r="FA9" s="186" t="s">
        <v>3667</v>
      </c>
      <c r="FB9" s="186" t="s">
        <v>3668</v>
      </c>
      <c r="FC9" s="186" t="s">
        <v>3669</v>
      </c>
      <c r="FD9" s="186" t="s">
        <v>3670</v>
      </c>
      <c r="FE9" s="186">
        <v>-1</v>
      </c>
      <c r="FI9" s="182">
        <f t="shared" si="4"/>
        <v>1.422025825379865</v>
      </c>
    </row>
    <row r="10" spans="1:165" s="186" customFormat="1" x14ac:dyDescent="0.25">
      <c r="A10" s="186" t="s">
        <v>1655</v>
      </c>
      <c r="B10" s="186" t="s">
        <v>1655</v>
      </c>
      <c r="C10" s="186">
        <v>6</v>
      </c>
      <c r="D10" s="186">
        <v>6</v>
      </c>
      <c r="E10" s="186">
        <v>6</v>
      </c>
      <c r="F10" s="186" t="s">
        <v>1654</v>
      </c>
      <c r="G10" s="186" t="s">
        <v>1653</v>
      </c>
      <c r="H10" s="186" t="s">
        <v>1652</v>
      </c>
      <c r="I10" s="186">
        <v>1</v>
      </c>
      <c r="J10" s="186">
        <v>6</v>
      </c>
      <c r="K10" s="186">
        <v>6</v>
      </c>
      <c r="L10" s="186">
        <v>6</v>
      </c>
      <c r="M10" s="186">
        <v>2</v>
      </c>
      <c r="N10" s="186">
        <v>1</v>
      </c>
      <c r="O10" s="186">
        <v>2</v>
      </c>
      <c r="P10" s="186">
        <v>3</v>
      </c>
      <c r="Q10" s="186">
        <v>0</v>
      </c>
      <c r="R10" s="186">
        <v>0</v>
      </c>
      <c r="S10" s="186">
        <v>0</v>
      </c>
      <c r="T10" s="186">
        <v>0</v>
      </c>
      <c r="U10" s="186">
        <v>5</v>
      </c>
      <c r="V10" s="186">
        <v>5</v>
      </c>
      <c r="W10" s="186">
        <v>6</v>
      </c>
      <c r="X10" s="186">
        <v>5</v>
      </c>
      <c r="Y10" s="186">
        <v>5</v>
      </c>
      <c r="Z10" s="186">
        <v>5</v>
      </c>
      <c r="AA10" s="186">
        <v>6</v>
      </c>
      <c r="AB10" s="186">
        <v>5</v>
      </c>
      <c r="AC10" s="186">
        <v>2</v>
      </c>
      <c r="AD10" s="186">
        <v>1</v>
      </c>
      <c r="AE10" s="186">
        <v>2</v>
      </c>
      <c r="AF10" s="186">
        <v>3</v>
      </c>
      <c r="AG10" s="186">
        <v>0</v>
      </c>
      <c r="AH10" s="186">
        <v>0</v>
      </c>
      <c r="AI10" s="186">
        <v>0</v>
      </c>
      <c r="AJ10" s="186">
        <v>0</v>
      </c>
      <c r="AK10" s="186">
        <v>5</v>
      </c>
      <c r="AL10" s="186">
        <v>5</v>
      </c>
      <c r="AM10" s="186">
        <v>6</v>
      </c>
      <c r="AN10" s="186">
        <v>5</v>
      </c>
      <c r="AO10" s="186">
        <v>5</v>
      </c>
      <c r="AP10" s="186">
        <v>5</v>
      </c>
      <c r="AQ10" s="186">
        <v>6</v>
      </c>
      <c r="AR10" s="186">
        <v>5</v>
      </c>
      <c r="AS10" s="186">
        <v>2</v>
      </c>
      <c r="AT10" s="186">
        <v>1</v>
      </c>
      <c r="AU10" s="186">
        <v>2</v>
      </c>
      <c r="AV10" s="186">
        <v>3</v>
      </c>
      <c r="AW10" s="186">
        <v>0</v>
      </c>
      <c r="AX10" s="186">
        <v>0</v>
      </c>
      <c r="AY10" s="186">
        <v>0</v>
      </c>
      <c r="AZ10" s="186">
        <v>0</v>
      </c>
      <c r="BA10" s="186">
        <v>5</v>
      </c>
      <c r="BB10" s="186">
        <v>5</v>
      </c>
      <c r="BC10" s="186">
        <v>6</v>
      </c>
      <c r="BD10" s="186">
        <v>5</v>
      </c>
      <c r="BE10" s="186">
        <v>5</v>
      </c>
      <c r="BF10" s="186">
        <v>5</v>
      </c>
      <c r="BG10" s="186">
        <v>6</v>
      </c>
      <c r="BH10" s="186">
        <v>5</v>
      </c>
      <c r="BI10" s="186">
        <v>20.2</v>
      </c>
      <c r="BJ10" s="186">
        <v>20.2</v>
      </c>
      <c r="BK10" s="186">
        <v>20.2</v>
      </c>
      <c r="BL10" s="186">
        <v>38.86</v>
      </c>
      <c r="BM10" s="186">
        <v>342</v>
      </c>
      <c r="BN10" s="186">
        <v>342</v>
      </c>
      <c r="BO10" s="186">
        <v>0</v>
      </c>
      <c r="BP10" s="186">
        <v>12.75</v>
      </c>
      <c r="BQ10" s="186" t="s">
        <v>1254</v>
      </c>
      <c r="BR10" s="186" t="s">
        <v>1254</v>
      </c>
      <c r="BS10" s="186" t="s">
        <v>1254</v>
      </c>
      <c r="BT10" s="186" t="s">
        <v>1254</v>
      </c>
      <c r="BY10" s="186" t="s">
        <v>1251</v>
      </c>
      <c r="BZ10" s="186" t="s">
        <v>1251</v>
      </c>
      <c r="CA10" s="186" t="s">
        <v>1251</v>
      </c>
      <c r="CB10" s="186" t="s">
        <v>1251</v>
      </c>
      <c r="CC10" s="186" t="s">
        <v>1251</v>
      </c>
      <c r="CD10" s="186" t="s">
        <v>1251</v>
      </c>
      <c r="CE10" s="186" t="s">
        <v>1251</v>
      </c>
      <c r="CF10" s="186" t="s">
        <v>1251</v>
      </c>
      <c r="CG10" s="186">
        <v>6.4</v>
      </c>
      <c r="CH10" s="186">
        <v>3.5</v>
      </c>
      <c r="CI10" s="186">
        <v>6.4</v>
      </c>
      <c r="CJ10" s="186">
        <v>12.6</v>
      </c>
      <c r="CK10" s="186">
        <v>0</v>
      </c>
      <c r="CL10" s="186">
        <v>0</v>
      </c>
      <c r="CM10" s="186">
        <v>0</v>
      </c>
      <c r="CN10" s="186">
        <v>0</v>
      </c>
      <c r="CO10" s="186">
        <v>17.5</v>
      </c>
      <c r="CP10" s="186">
        <v>17.5</v>
      </c>
      <c r="CQ10" s="186">
        <v>20.2</v>
      </c>
      <c r="CR10" s="186">
        <v>17.5</v>
      </c>
      <c r="CS10" s="186">
        <v>17.5</v>
      </c>
      <c r="CT10" s="186">
        <v>17.5</v>
      </c>
      <c r="CU10" s="186">
        <v>20.2</v>
      </c>
      <c r="CV10" s="186">
        <v>17.5</v>
      </c>
      <c r="CW10" s="186">
        <v>381510000</v>
      </c>
      <c r="CX10" s="186">
        <v>9376600</v>
      </c>
      <c r="CY10" s="186">
        <v>4412100</v>
      </c>
      <c r="CZ10" s="186">
        <v>9997700</v>
      </c>
      <c r="DA10" s="186">
        <v>11528000</v>
      </c>
      <c r="DB10" s="186">
        <v>0</v>
      </c>
      <c r="DC10" s="186">
        <v>0</v>
      </c>
      <c r="DD10" s="186">
        <v>0</v>
      </c>
      <c r="DE10" s="186">
        <v>0</v>
      </c>
      <c r="DF10" s="186">
        <v>46543000</v>
      </c>
      <c r="DG10" s="186">
        <v>49621000</v>
      </c>
      <c r="DH10" s="186">
        <v>39550000</v>
      </c>
      <c r="DI10" s="186">
        <v>46601000</v>
      </c>
      <c r="DJ10" s="197">
        <v>7114200</v>
      </c>
      <c r="DK10" s="197">
        <v>0</v>
      </c>
      <c r="DL10" s="197">
        <v>6684700</v>
      </c>
      <c r="DM10" s="197">
        <v>6448400</v>
      </c>
      <c r="DN10" s="181">
        <f t="shared" si="5"/>
        <v>6749100</v>
      </c>
      <c r="DO10" s="186">
        <v>0</v>
      </c>
      <c r="DP10" s="186">
        <v>0</v>
      </c>
      <c r="DQ10" s="186">
        <v>0</v>
      </c>
      <c r="DR10" s="186">
        <v>0</v>
      </c>
      <c r="DS10" s="181">
        <v>0</v>
      </c>
      <c r="DT10" s="181">
        <f t="shared" si="0"/>
        <v>0</v>
      </c>
      <c r="DU10" s="197">
        <v>13619000</v>
      </c>
      <c r="DV10" s="196">
        <f t="shared" si="1"/>
        <v>2.0178986827873344</v>
      </c>
      <c r="DW10" s="197">
        <v>12466000</v>
      </c>
      <c r="DX10" s="196">
        <f t="shared" si="2"/>
        <v>1.847061089626765</v>
      </c>
      <c r="DY10" s="197">
        <v>17500000</v>
      </c>
      <c r="DZ10" s="196">
        <f t="shared" si="3"/>
        <v>2.5929383177016194</v>
      </c>
      <c r="EA10" s="197">
        <v>11265000</v>
      </c>
      <c r="EB10" s="186">
        <v>0</v>
      </c>
      <c r="EC10" s="186">
        <v>0</v>
      </c>
      <c r="ED10" s="186">
        <v>0</v>
      </c>
      <c r="EE10" s="186">
        <v>0</v>
      </c>
      <c r="EF10" s="186">
        <v>0</v>
      </c>
      <c r="EG10" s="186">
        <v>0</v>
      </c>
      <c r="EH10" s="186">
        <v>0</v>
      </c>
      <c r="EI10" s="186">
        <v>0</v>
      </c>
      <c r="EJ10" s="186">
        <v>1</v>
      </c>
      <c r="EK10" s="186">
        <v>1</v>
      </c>
      <c r="EL10" s="186">
        <v>3</v>
      </c>
      <c r="EM10" s="186">
        <v>4</v>
      </c>
      <c r="EN10" s="186">
        <v>3</v>
      </c>
      <c r="EO10" s="186">
        <v>1</v>
      </c>
      <c r="EP10" s="186">
        <v>4</v>
      </c>
      <c r="EQ10" s="186">
        <v>2</v>
      </c>
      <c r="ER10" s="186">
        <v>19</v>
      </c>
      <c r="EV10" s="186">
        <v>547</v>
      </c>
      <c r="EW10" s="186" t="s">
        <v>3671</v>
      </c>
      <c r="EX10" s="186" t="s">
        <v>3672</v>
      </c>
      <c r="EY10" s="186" t="s">
        <v>3673</v>
      </c>
      <c r="EZ10" s="186" t="s">
        <v>3674</v>
      </c>
      <c r="FA10" s="186" t="s">
        <v>3675</v>
      </c>
      <c r="FB10" s="186" t="s">
        <v>3676</v>
      </c>
      <c r="FE10" s="186">
        <v>-1</v>
      </c>
      <c r="FI10" s="182">
        <f t="shared" si="4"/>
        <v>1.6691114370804996</v>
      </c>
    </row>
    <row r="11" spans="1:165" s="186" customFormat="1" x14ac:dyDescent="0.25">
      <c r="A11" s="186" t="s">
        <v>2970</v>
      </c>
      <c r="B11" s="186" t="s">
        <v>2970</v>
      </c>
      <c r="C11" s="186">
        <v>22</v>
      </c>
      <c r="D11" s="186">
        <v>22</v>
      </c>
      <c r="E11" s="186">
        <v>22</v>
      </c>
      <c r="F11" s="186" t="s">
        <v>3677</v>
      </c>
      <c r="G11" s="186" t="s">
        <v>3678</v>
      </c>
      <c r="H11" s="186" t="s">
        <v>3679</v>
      </c>
      <c r="I11" s="186">
        <v>1</v>
      </c>
      <c r="J11" s="186">
        <v>22</v>
      </c>
      <c r="K11" s="186">
        <v>22</v>
      </c>
      <c r="L11" s="186">
        <v>22</v>
      </c>
      <c r="M11" s="186">
        <v>18</v>
      </c>
      <c r="N11" s="186">
        <v>19</v>
      </c>
      <c r="O11" s="186">
        <v>20</v>
      </c>
      <c r="P11" s="186">
        <v>20</v>
      </c>
      <c r="Q11" s="186">
        <v>0</v>
      </c>
      <c r="R11" s="186">
        <v>0</v>
      </c>
      <c r="S11" s="186">
        <v>0</v>
      </c>
      <c r="T11" s="186">
        <v>0</v>
      </c>
      <c r="U11" s="186">
        <v>22</v>
      </c>
      <c r="V11" s="186">
        <v>22</v>
      </c>
      <c r="W11" s="186">
        <v>21</v>
      </c>
      <c r="X11" s="186">
        <v>22</v>
      </c>
      <c r="Y11" s="186">
        <v>22</v>
      </c>
      <c r="Z11" s="186">
        <v>21</v>
      </c>
      <c r="AA11" s="186">
        <v>22</v>
      </c>
      <c r="AB11" s="186">
        <v>22</v>
      </c>
      <c r="AC11" s="186">
        <v>18</v>
      </c>
      <c r="AD11" s="186">
        <v>19</v>
      </c>
      <c r="AE11" s="186">
        <v>20</v>
      </c>
      <c r="AF11" s="186">
        <v>20</v>
      </c>
      <c r="AG11" s="186">
        <v>0</v>
      </c>
      <c r="AH11" s="186">
        <v>0</v>
      </c>
      <c r="AI11" s="186">
        <v>0</v>
      </c>
      <c r="AJ11" s="186">
        <v>0</v>
      </c>
      <c r="AK11" s="186">
        <v>22</v>
      </c>
      <c r="AL11" s="186">
        <v>22</v>
      </c>
      <c r="AM11" s="186">
        <v>21</v>
      </c>
      <c r="AN11" s="186">
        <v>22</v>
      </c>
      <c r="AO11" s="186">
        <v>22</v>
      </c>
      <c r="AP11" s="186">
        <v>21</v>
      </c>
      <c r="AQ11" s="186">
        <v>22</v>
      </c>
      <c r="AR11" s="186">
        <v>22</v>
      </c>
      <c r="AS11" s="186">
        <v>18</v>
      </c>
      <c r="AT11" s="186">
        <v>19</v>
      </c>
      <c r="AU11" s="186">
        <v>20</v>
      </c>
      <c r="AV11" s="186">
        <v>20</v>
      </c>
      <c r="AW11" s="186">
        <v>0</v>
      </c>
      <c r="AX11" s="186">
        <v>0</v>
      </c>
      <c r="AY11" s="186">
        <v>0</v>
      </c>
      <c r="AZ11" s="186">
        <v>0</v>
      </c>
      <c r="BA11" s="186">
        <v>22</v>
      </c>
      <c r="BB11" s="186">
        <v>22</v>
      </c>
      <c r="BC11" s="186">
        <v>21</v>
      </c>
      <c r="BD11" s="186">
        <v>22</v>
      </c>
      <c r="BE11" s="186">
        <v>22</v>
      </c>
      <c r="BF11" s="186">
        <v>21</v>
      </c>
      <c r="BG11" s="186">
        <v>22</v>
      </c>
      <c r="BH11" s="186">
        <v>22</v>
      </c>
      <c r="BI11" s="186">
        <v>68.2</v>
      </c>
      <c r="BJ11" s="186">
        <v>68.2</v>
      </c>
      <c r="BK11" s="186">
        <v>68.2</v>
      </c>
      <c r="BL11" s="186">
        <v>38.204000000000001</v>
      </c>
      <c r="BM11" s="186">
        <v>336</v>
      </c>
      <c r="BN11" s="186">
        <v>336</v>
      </c>
      <c r="BO11" s="186">
        <v>0</v>
      </c>
      <c r="BP11" s="186">
        <v>170.43</v>
      </c>
      <c r="BQ11" s="186" t="s">
        <v>1251</v>
      </c>
      <c r="BR11" s="186" t="s">
        <v>1251</v>
      </c>
      <c r="BS11" s="186" t="s">
        <v>1251</v>
      </c>
      <c r="BT11" s="186" t="s">
        <v>1251</v>
      </c>
      <c r="BY11" s="186" t="s">
        <v>1251</v>
      </c>
      <c r="BZ11" s="186" t="s">
        <v>1251</v>
      </c>
      <c r="CA11" s="186" t="s">
        <v>1251</v>
      </c>
      <c r="CB11" s="186" t="s">
        <v>1251</v>
      </c>
      <c r="CC11" s="186" t="s">
        <v>1251</v>
      </c>
      <c r="CD11" s="186" t="s">
        <v>1251</v>
      </c>
      <c r="CE11" s="186" t="s">
        <v>1251</v>
      </c>
      <c r="CF11" s="186" t="s">
        <v>1251</v>
      </c>
      <c r="CG11" s="186">
        <v>62.5</v>
      </c>
      <c r="CH11" s="186">
        <v>59.2</v>
      </c>
      <c r="CI11" s="186">
        <v>65.8</v>
      </c>
      <c r="CJ11" s="186">
        <v>65.8</v>
      </c>
      <c r="CK11" s="186">
        <v>0</v>
      </c>
      <c r="CL11" s="186">
        <v>0</v>
      </c>
      <c r="CM11" s="186">
        <v>0</v>
      </c>
      <c r="CN11" s="186">
        <v>0</v>
      </c>
      <c r="CO11" s="186">
        <v>68.2</v>
      </c>
      <c r="CP11" s="186">
        <v>68.2</v>
      </c>
      <c r="CQ11" s="186">
        <v>65.8</v>
      </c>
      <c r="CR11" s="186">
        <v>68.2</v>
      </c>
      <c r="CS11" s="186">
        <v>68.2</v>
      </c>
      <c r="CT11" s="186">
        <v>65.8</v>
      </c>
      <c r="CU11" s="186">
        <v>68.2</v>
      </c>
      <c r="CV11" s="186">
        <v>68.2</v>
      </c>
      <c r="CW11" s="186">
        <v>15383000000</v>
      </c>
      <c r="CX11" s="186">
        <v>369060000</v>
      </c>
      <c r="CY11" s="186">
        <v>418910000</v>
      </c>
      <c r="CZ11" s="186">
        <v>557480000</v>
      </c>
      <c r="DA11" s="186">
        <v>428430000</v>
      </c>
      <c r="DB11" s="186">
        <v>0</v>
      </c>
      <c r="DC11" s="186">
        <v>0</v>
      </c>
      <c r="DD11" s="186">
        <v>0</v>
      </c>
      <c r="DE11" s="186">
        <v>0</v>
      </c>
      <c r="DF11" s="186">
        <v>1813300000</v>
      </c>
      <c r="DG11" s="186">
        <v>1960700000</v>
      </c>
      <c r="DH11" s="186">
        <v>1766300000</v>
      </c>
      <c r="DI11" s="186">
        <v>1563100000</v>
      </c>
      <c r="DJ11" s="197">
        <v>47562000</v>
      </c>
      <c r="DK11" s="197">
        <v>47814000</v>
      </c>
      <c r="DL11" s="197">
        <v>59837000</v>
      </c>
      <c r="DM11" s="197">
        <v>42862000</v>
      </c>
      <c r="DN11" s="181">
        <f t="shared" si="5"/>
        <v>49518750</v>
      </c>
      <c r="DO11" s="186">
        <v>0</v>
      </c>
      <c r="DP11" s="186">
        <v>0</v>
      </c>
      <c r="DQ11" s="186">
        <v>0</v>
      </c>
      <c r="DR11" s="186">
        <v>0</v>
      </c>
      <c r="DS11" s="181">
        <v>0</v>
      </c>
      <c r="DT11" s="181">
        <f t="shared" si="0"/>
        <v>0</v>
      </c>
      <c r="DU11" s="197">
        <v>183550000</v>
      </c>
      <c r="DV11" s="196">
        <f t="shared" si="1"/>
        <v>3.7066767638520761</v>
      </c>
      <c r="DW11" s="197">
        <v>188460000</v>
      </c>
      <c r="DX11" s="196">
        <f t="shared" si="2"/>
        <v>3.8058311245740248</v>
      </c>
      <c r="DY11" s="197">
        <v>187010000</v>
      </c>
      <c r="DZ11" s="196">
        <f t="shared" si="3"/>
        <v>3.7765492868862807</v>
      </c>
      <c r="EA11" s="197">
        <v>139770000</v>
      </c>
      <c r="EB11" s="186">
        <v>10</v>
      </c>
      <c r="EC11" s="186">
        <v>15</v>
      </c>
      <c r="ED11" s="186">
        <v>18</v>
      </c>
      <c r="EE11" s="186">
        <v>14</v>
      </c>
      <c r="EF11" s="186">
        <v>0</v>
      </c>
      <c r="EG11" s="186">
        <v>0</v>
      </c>
      <c r="EH11" s="186">
        <v>0</v>
      </c>
      <c r="EI11" s="186">
        <v>0</v>
      </c>
      <c r="EJ11" s="186">
        <v>26</v>
      </c>
      <c r="EK11" s="186">
        <v>25</v>
      </c>
      <c r="EL11" s="186">
        <v>29</v>
      </c>
      <c r="EM11" s="186">
        <v>28</v>
      </c>
      <c r="EN11" s="186">
        <v>29</v>
      </c>
      <c r="EO11" s="186">
        <v>31</v>
      </c>
      <c r="EP11" s="186">
        <v>33</v>
      </c>
      <c r="EQ11" s="186">
        <v>29</v>
      </c>
      <c r="ER11" s="186">
        <v>287</v>
      </c>
      <c r="EV11" s="186">
        <v>527</v>
      </c>
      <c r="EW11" s="186" t="s">
        <v>3680</v>
      </c>
      <c r="EX11" s="186" t="s">
        <v>3681</v>
      </c>
      <c r="EY11" s="186" t="s">
        <v>3682</v>
      </c>
      <c r="EZ11" s="186" t="s">
        <v>3683</v>
      </c>
      <c r="FA11" s="186" t="s">
        <v>3684</v>
      </c>
      <c r="FB11" s="186" t="s">
        <v>3685</v>
      </c>
      <c r="FC11" s="186">
        <v>345</v>
      </c>
      <c r="FD11" s="186">
        <v>105</v>
      </c>
      <c r="FE11" s="186">
        <v>-1</v>
      </c>
      <c r="FI11" s="182">
        <f t="shared" si="4"/>
        <v>2.8225672093903826</v>
      </c>
    </row>
    <row r="12" spans="1:165" s="186" customFormat="1" x14ac:dyDescent="0.25">
      <c r="A12" s="181" t="s">
        <v>3686</v>
      </c>
      <c r="B12" s="181" t="s">
        <v>3686</v>
      </c>
      <c r="C12" s="181">
        <v>2</v>
      </c>
      <c r="D12" s="181">
        <v>2</v>
      </c>
      <c r="E12" s="181">
        <v>2</v>
      </c>
      <c r="F12" s="181" t="s">
        <v>3687</v>
      </c>
      <c r="G12" s="181" t="s">
        <v>3688</v>
      </c>
      <c r="H12" s="181" t="s">
        <v>3689</v>
      </c>
      <c r="I12" s="181">
        <v>1</v>
      </c>
      <c r="J12" s="181">
        <v>2</v>
      </c>
      <c r="K12" s="181">
        <v>2</v>
      </c>
      <c r="L12" s="181">
        <v>2</v>
      </c>
      <c r="M12" s="181">
        <v>2</v>
      </c>
      <c r="N12" s="181">
        <v>2</v>
      </c>
      <c r="O12" s="181">
        <v>2</v>
      </c>
      <c r="P12" s="181">
        <v>2</v>
      </c>
      <c r="Q12" s="181">
        <v>1</v>
      </c>
      <c r="R12" s="181">
        <v>0</v>
      </c>
      <c r="S12" s="181">
        <v>0</v>
      </c>
      <c r="T12" s="181">
        <v>1</v>
      </c>
      <c r="U12" s="181">
        <v>1</v>
      </c>
      <c r="V12" s="181">
        <v>2</v>
      </c>
      <c r="W12" s="181">
        <v>2</v>
      </c>
      <c r="X12" s="181">
        <v>2</v>
      </c>
      <c r="Y12" s="181">
        <v>1</v>
      </c>
      <c r="Z12" s="181">
        <v>2</v>
      </c>
      <c r="AA12" s="181">
        <v>1</v>
      </c>
      <c r="AB12" s="181">
        <v>2</v>
      </c>
      <c r="AC12" s="181">
        <v>2</v>
      </c>
      <c r="AD12" s="181">
        <v>2</v>
      </c>
      <c r="AE12" s="181">
        <v>2</v>
      </c>
      <c r="AF12" s="181">
        <v>2</v>
      </c>
      <c r="AG12" s="181">
        <v>1</v>
      </c>
      <c r="AH12" s="181">
        <v>0</v>
      </c>
      <c r="AI12" s="181">
        <v>0</v>
      </c>
      <c r="AJ12" s="181">
        <v>1</v>
      </c>
      <c r="AK12" s="181">
        <v>1</v>
      </c>
      <c r="AL12" s="181">
        <v>2</v>
      </c>
      <c r="AM12" s="181">
        <v>2</v>
      </c>
      <c r="AN12" s="181">
        <v>2</v>
      </c>
      <c r="AO12" s="181">
        <v>1</v>
      </c>
      <c r="AP12" s="181">
        <v>2</v>
      </c>
      <c r="AQ12" s="181">
        <v>1</v>
      </c>
      <c r="AR12" s="181">
        <v>2</v>
      </c>
      <c r="AS12" s="181">
        <v>2</v>
      </c>
      <c r="AT12" s="181">
        <v>2</v>
      </c>
      <c r="AU12" s="181">
        <v>2</v>
      </c>
      <c r="AV12" s="181">
        <v>2</v>
      </c>
      <c r="AW12" s="181">
        <v>1</v>
      </c>
      <c r="AX12" s="181">
        <v>0</v>
      </c>
      <c r="AY12" s="181">
        <v>0</v>
      </c>
      <c r="AZ12" s="181">
        <v>1</v>
      </c>
      <c r="BA12" s="181">
        <v>1</v>
      </c>
      <c r="BB12" s="181">
        <v>2</v>
      </c>
      <c r="BC12" s="181">
        <v>2</v>
      </c>
      <c r="BD12" s="181">
        <v>2</v>
      </c>
      <c r="BE12" s="181">
        <v>1</v>
      </c>
      <c r="BF12" s="181">
        <v>2</v>
      </c>
      <c r="BG12" s="181">
        <v>1</v>
      </c>
      <c r="BH12" s="181">
        <v>2</v>
      </c>
      <c r="BI12" s="181">
        <v>2.5</v>
      </c>
      <c r="BJ12" s="181">
        <v>2.5</v>
      </c>
      <c r="BK12" s="181">
        <v>2.5</v>
      </c>
      <c r="BL12" s="181">
        <v>118.98</v>
      </c>
      <c r="BM12" s="181">
        <v>1069</v>
      </c>
      <c r="BN12" s="181">
        <v>1069</v>
      </c>
      <c r="BO12" s="181">
        <v>0</v>
      </c>
      <c r="BP12" s="181">
        <v>3.1949000000000001</v>
      </c>
      <c r="BQ12" s="181" t="s">
        <v>1254</v>
      </c>
      <c r="BR12" s="181" t="s">
        <v>1254</v>
      </c>
      <c r="BS12" s="181" t="s">
        <v>1254</v>
      </c>
      <c r="BT12" s="181" t="s">
        <v>1251</v>
      </c>
      <c r="BU12" s="181" t="s">
        <v>1254</v>
      </c>
      <c r="BV12" s="181"/>
      <c r="BW12" s="181"/>
      <c r="BX12" s="181" t="s">
        <v>1254</v>
      </c>
      <c r="BY12" s="181" t="s">
        <v>1251</v>
      </c>
      <c r="BZ12" s="181" t="s">
        <v>1254</v>
      </c>
      <c r="CA12" s="181" t="s">
        <v>1254</v>
      </c>
      <c r="CB12" s="181" t="s">
        <v>1251</v>
      </c>
      <c r="CC12" s="181" t="s">
        <v>1251</v>
      </c>
      <c r="CD12" s="181" t="s">
        <v>1251</v>
      </c>
      <c r="CE12" s="181" t="s">
        <v>1254</v>
      </c>
      <c r="CF12" s="181" t="s">
        <v>1251</v>
      </c>
      <c r="CG12" s="181">
        <v>2.5</v>
      </c>
      <c r="CH12" s="181">
        <v>2.5</v>
      </c>
      <c r="CI12" s="181">
        <v>2.5</v>
      </c>
      <c r="CJ12" s="181">
        <v>2.5</v>
      </c>
      <c r="CK12" s="181">
        <v>0.8</v>
      </c>
      <c r="CL12" s="181">
        <v>0</v>
      </c>
      <c r="CM12" s="181">
        <v>0</v>
      </c>
      <c r="CN12" s="181">
        <v>1.7</v>
      </c>
      <c r="CO12" s="181">
        <v>0.8</v>
      </c>
      <c r="CP12" s="181">
        <v>2.5</v>
      </c>
      <c r="CQ12" s="181">
        <v>2.5</v>
      </c>
      <c r="CR12" s="181">
        <v>2.5</v>
      </c>
      <c r="CS12" s="181">
        <v>0.8</v>
      </c>
      <c r="CT12" s="181">
        <v>2.5</v>
      </c>
      <c r="CU12" s="181">
        <v>0.8</v>
      </c>
      <c r="CV12" s="181">
        <v>2.5</v>
      </c>
      <c r="CW12" s="181">
        <v>76909000</v>
      </c>
      <c r="CX12" s="181">
        <v>5417400</v>
      </c>
      <c r="CY12" s="181">
        <v>7761000</v>
      </c>
      <c r="CZ12" s="181">
        <v>6948600</v>
      </c>
      <c r="DA12" s="181">
        <v>8084500</v>
      </c>
      <c r="DB12" s="181">
        <v>718930</v>
      </c>
      <c r="DC12" s="181">
        <v>0</v>
      </c>
      <c r="DD12" s="181">
        <v>0</v>
      </c>
      <c r="DE12" s="181">
        <v>1222600</v>
      </c>
      <c r="DF12" s="181">
        <v>3070200</v>
      </c>
      <c r="DG12" s="181">
        <v>10074000</v>
      </c>
      <c r="DH12" s="181">
        <v>2516000</v>
      </c>
      <c r="DI12" s="181">
        <v>7150500</v>
      </c>
      <c r="DJ12" s="195">
        <v>0</v>
      </c>
      <c r="DK12" s="195">
        <v>0</v>
      </c>
      <c r="DL12" s="195">
        <v>0</v>
      </c>
      <c r="DM12" s="195">
        <v>4547000</v>
      </c>
      <c r="DN12" s="181">
        <f t="shared" si="5"/>
        <v>4547000</v>
      </c>
      <c r="DO12" s="181">
        <v>0</v>
      </c>
      <c r="DP12" s="181">
        <v>0</v>
      </c>
      <c r="DQ12" s="181">
        <v>0</v>
      </c>
      <c r="DR12" s="181">
        <v>0</v>
      </c>
      <c r="DS12" s="181">
        <v>0</v>
      </c>
      <c r="DT12" s="181">
        <f t="shared" si="0"/>
        <v>0</v>
      </c>
      <c r="DU12" s="195">
        <v>0</v>
      </c>
      <c r="DV12" s="196">
        <f t="shared" si="1"/>
        <v>0</v>
      </c>
      <c r="DW12" s="195">
        <v>4987600</v>
      </c>
      <c r="DX12" s="196">
        <f t="shared" si="2"/>
        <v>1.0968990543215307</v>
      </c>
      <c r="DY12" s="195">
        <v>0</v>
      </c>
      <c r="DZ12" s="196">
        <f t="shared" si="3"/>
        <v>0</v>
      </c>
      <c r="EA12" s="195">
        <v>3791800</v>
      </c>
      <c r="EB12" s="181">
        <v>0</v>
      </c>
      <c r="EC12" s="181">
        <v>0</v>
      </c>
      <c r="ED12" s="181">
        <v>0</v>
      </c>
      <c r="EE12" s="181">
        <v>1</v>
      </c>
      <c r="EF12" s="181">
        <v>0</v>
      </c>
      <c r="EG12" s="181">
        <v>0</v>
      </c>
      <c r="EH12" s="181">
        <v>0</v>
      </c>
      <c r="EI12" s="181">
        <v>0</v>
      </c>
      <c r="EJ12" s="181">
        <v>1</v>
      </c>
      <c r="EK12" s="181">
        <v>0</v>
      </c>
      <c r="EL12" s="181">
        <v>0</v>
      </c>
      <c r="EM12" s="181">
        <v>1</v>
      </c>
      <c r="EN12" s="181">
        <v>1</v>
      </c>
      <c r="EO12" s="181">
        <v>1</v>
      </c>
      <c r="EP12" s="181">
        <v>0</v>
      </c>
      <c r="EQ12" s="181">
        <v>1</v>
      </c>
      <c r="ER12" s="181">
        <v>6</v>
      </c>
      <c r="ES12" s="181"/>
      <c r="ET12" s="181"/>
      <c r="EU12" s="181"/>
      <c r="EV12" s="181">
        <v>508</v>
      </c>
      <c r="EW12" s="181" t="s">
        <v>3690</v>
      </c>
      <c r="EX12" s="181" t="s">
        <v>3637</v>
      </c>
      <c r="EY12" s="181" t="s">
        <v>3691</v>
      </c>
      <c r="EZ12" s="181" t="s">
        <v>3692</v>
      </c>
      <c r="FA12" s="181" t="s">
        <v>3693</v>
      </c>
      <c r="FB12" s="181" t="s">
        <v>3694</v>
      </c>
      <c r="FC12" s="181"/>
      <c r="FD12" s="181"/>
      <c r="FE12" s="181">
        <v>-1</v>
      </c>
      <c r="FI12" s="182">
        <f t="shared" si="4"/>
        <v>0.83391246976028155</v>
      </c>
    </row>
    <row r="13" spans="1:165" s="186" customFormat="1" x14ac:dyDescent="0.25">
      <c r="A13" s="181" t="s">
        <v>3695</v>
      </c>
      <c r="B13" s="181" t="s">
        <v>3695</v>
      </c>
      <c r="C13" s="181">
        <v>4</v>
      </c>
      <c r="D13" s="181">
        <v>4</v>
      </c>
      <c r="E13" s="181">
        <v>4</v>
      </c>
      <c r="F13" s="181" t="s">
        <v>3696</v>
      </c>
      <c r="G13" s="181" t="s">
        <v>3697</v>
      </c>
      <c r="H13" s="181" t="s">
        <v>3698</v>
      </c>
      <c r="I13" s="181">
        <v>1</v>
      </c>
      <c r="J13" s="181">
        <v>4</v>
      </c>
      <c r="K13" s="181">
        <v>4</v>
      </c>
      <c r="L13" s="181">
        <v>4</v>
      </c>
      <c r="M13" s="181">
        <v>3</v>
      </c>
      <c r="N13" s="181">
        <v>3</v>
      </c>
      <c r="O13" s="181">
        <v>2</v>
      </c>
      <c r="P13" s="181">
        <v>2</v>
      </c>
      <c r="Q13" s="181">
        <v>1</v>
      </c>
      <c r="R13" s="181">
        <v>0</v>
      </c>
      <c r="S13" s="181">
        <v>0</v>
      </c>
      <c r="T13" s="181">
        <v>0</v>
      </c>
      <c r="U13" s="181">
        <v>1</v>
      </c>
      <c r="V13" s="181">
        <v>2</v>
      </c>
      <c r="W13" s="181">
        <v>2</v>
      </c>
      <c r="X13" s="181">
        <v>3</v>
      </c>
      <c r="Y13" s="181">
        <v>2</v>
      </c>
      <c r="Z13" s="181">
        <v>3</v>
      </c>
      <c r="AA13" s="181">
        <v>3</v>
      </c>
      <c r="AB13" s="181">
        <v>2</v>
      </c>
      <c r="AC13" s="181">
        <v>3</v>
      </c>
      <c r="AD13" s="181">
        <v>3</v>
      </c>
      <c r="AE13" s="181">
        <v>2</v>
      </c>
      <c r="AF13" s="181">
        <v>2</v>
      </c>
      <c r="AG13" s="181">
        <v>1</v>
      </c>
      <c r="AH13" s="181">
        <v>0</v>
      </c>
      <c r="AI13" s="181">
        <v>0</v>
      </c>
      <c r="AJ13" s="181">
        <v>0</v>
      </c>
      <c r="AK13" s="181">
        <v>1</v>
      </c>
      <c r="AL13" s="181">
        <v>2</v>
      </c>
      <c r="AM13" s="181">
        <v>2</v>
      </c>
      <c r="AN13" s="181">
        <v>3</v>
      </c>
      <c r="AO13" s="181">
        <v>2</v>
      </c>
      <c r="AP13" s="181">
        <v>3</v>
      </c>
      <c r="AQ13" s="181">
        <v>3</v>
      </c>
      <c r="AR13" s="181">
        <v>2</v>
      </c>
      <c r="AS13" s="181">
        <v>3</v>
      </c>
      <c r="AT13" s="181">
        <v>3</v>
      </c>
      <c r="AU13" s="181">
        <v>2</v>
      </c>
      <c r="AV13" s="181">
        <v>2</v>
      </c>
      <c r="AW13" s="181">
        <v>1</v>
      </c>
      <c r="AX13" s="181">
        <v>0</v>
      </c>
      <c r="AY13" s="181">
        <v>0</v>
      </c>
      <c r="AZ13" s="181">
        <v>0</v>
      </c>
      <c r="BA13" s="181">
        <v>1</v>
      </c>
      <c r="BB13" s="181">
        <v>2</v>
      </c>
      <c r="BC13" s="181">
        <v>2</v>
      </c>
      <c r="BD13" s="181">
        <v>3</v>
      </c>
      <c r="BE13" s="181">
        <v>2</v>
      </c>
      <c r="BF13" s="181">
        <v>3</v>
      </c>
      <c r="BG13" s="181">
        <v>3</v>
      </c>
      <c r="BH13" s="181">
        <v>2</v>
      </c>
      <c r="BI13" s="181">
        <v>10.9</v>
      </c>
      <c r="BJ13" s="181">
        <v>10.9</v>
      </c>
      <c r="BK13" s="181">
        <v>10.9</v>
      </c>
      <c r="BL13" s="181">
        <v>45.018999999999998</v>
      </c>
      <c r="BM13" s="181">
        <v>413</v>
      </c>
      <c r="BN13" s="181">
        <v>413</v>
      </c>
      <c r="BO13" s="181">
        <v>0</v>
      </c>
      <c r="BP13" s="181">
        <v>7.1624999999999996</v>
      </c>
      <c r="BQ13" s="181" t="s">
        <v>1251</v>
      </c>
      <c r="BR13" s="181" t="s">
        <v>1251</v>
      </c>
      <c r="BS13" s="181" t="s">
        <v>1251</v>
      </c>
      <c r="BT13" s="181" t="s">
        <v>1251</v>
      </c>
      <c r="BU13" s="181" t="s">
        <v>1254</v>
      </c>
      <c r="BV13" s="181"/>
      <c r="BW13" s="181"/>
      <c r="BX13" s="181"/>
      <c r="BY13" s="181" t="s">
        <v>1254</v>
      </c>
      <c r="BZ13" s="181" t="s">
        <v>1254</v>
      </c>
      <c r="CA13" s="181" t="s">
        <v>1254</v>
      </c>
      <c r="CB13" s="181" t="s">
        <v>1251</v>
      </c>
      <c r="CC13" s="181" t="s">
        <v>1251</v>
      </c>
      <c r="CD13" s="181" t="s">
        <v>1254</v>
      </c>
      <c r="CE13" s="181" t="s">
        <v>1254</v>
      </c>
      <c r="CF13" s="181" t="s">
        <v>1251</v>
      </c>
      <c r="CG13" s="181">
        <v>8.6999999999999993</v>
      </c>
      <c r="CH13" s="181">
        <v>8.6999999999999993</v>
      </c>
      <c r="CI13" s="181">
        <v>6.5</v>
      </c>
      <c r="CJ13" s="181">
        <v>5.6</v>
      </c>
      <c r="CK13" s="181">
        <v>3.4</v>
      </c>
      <c r="CL13" s="181">
        <v>0</v>
      </c>
      <c r="CM13" s="181">
        <v>0</v>
      </c>
      <c r="CN13" s="181">
        <v>0</v>
      </c>
      <c r="CO13" s="181">
        <v>2.2000000000000002</v>
      </c>
      <c r="CP13" s="181">
        <v>5.3</v>
      </c>
      <c r="CQ13" s="181">
        <v>6.5</v>
      </c>
      <c r="CR13" s="181">
        <v>8.6999999999999993</v>
      </c>
      <c r="CS13" s="181">
        <v>6.5</v>
      </c>
      <c r="CT13" s="181">
        <v>8.6999999999999993</v>
      </c>
      <c r="CU13" s="181">
        <v>8.6999999999999993</v>
      </c>
      <c r="CV13" s="181">
        <v>5.3</v>
      </c>
      <c r="CW13" s="181">
        <v>125510000</v>
      </c>
      <c r="CX13" s="181">
        <v>11508000</v>
      </c>
      <c r="CY13" s="181">
        <v>16314000</v>
      </c>
      <c r="CZ13" s="181">
        <v>14427000</v>
      </c>
      <c r="DA13" s="181">
        <v>10337000</v>
      </c>
      <c r="DB13" s="181">
        <v>1823700</v>
      </c>
      <c r="DC13" s="181">
        <v>0</v>
      </c>
      <c r="DD13" s="181">
        <v>0</v>
      </c>
      <c r="DE13" s="181">
        <v>0</v>
      </c>
      <c r="DF13" s="181">
        <v>11643000</v>
      </c>
      <c r="DG13" s="181">
        <v>12488000</v>
      </c>
      <c r="DH13" s="181">
        <v>11679000</v>
      </c>
      <c r="DI13" s="181">
        <v>5871700</v>
      </c>
      <c r="DJ13" s="195">
        <v>9432500</v>
      </c>
      <c r="DK13" s="195">
        <v>7924100</v>
      </c>
      <c r="DL13" s="195">
        <v>8078300</v>
      </c>
      <c r="DM13" s="195">
        <v>0</v>
      </c>
      <c r="DN13" s="181">
        <f t="shared" si="5"/>
        <v>8478300</v>
      </c>
      <c r="DO13" s="181">
        <v>0</v>
      </c>
      <c r="DP13" s="181">
        <v>0</v>
      </c>
      <c r="DQ13" s="181">
        <v>0</v>
      </c>
      <c r="DR13" s="181">
        <v>0</v>
      </c>
      <c r="DS13" s="181">
        <v>0</v>
      </c>
      <c r="DT13" s="181">
        <f t="shared" si="0"/>
        <v>0</v>
      </c>
      <c r="DU13" s="195">
        <v>7034600</v>
      </c>
      <c r="DV13" s="196">
        <f t="shared" si="1"/>
        <v>0.82971822181333521</v>
      </c>
      <c r="DW13" s="195">
        <v>6524000</v>
      </c>
      <c r="DX13" s="196">
        <f t="shared" si="2"/>
        <v>0.76949388438720023</v>
      </c>
      <c r="DY13" s="195">
        <v>6939400</v>
      </c>
      <c r="DZ13" s="196">
        <f t="shared" si="3"/>
        <v>0.8184895556892301</v>
      </c>
      <c r="EA13" s="195">
        <v>0</v>
      </c>
      <c r="EB13" s="181">
        <v>3</v>
      </c>
      <c r="EC13" s="181">
        <v>1</v>
      </c>
      <c r="ED13" s="181">
        <v>1</v>
      </c>
      <c r="EE13" s="181">
        <v>1</v>
      </c>
      <c r="EF13" s="181">
        <v>0</v>
      </c>
      <c r="EG13" s="181">
        <v>0</v>
      </c>
      <c r="EH13" s="181">
        <v>0</v>
      </c>
      <c r="EI13" s="181">
        <v>0</v>
      </c>
      <c r="EJ13" s="181">
        <v>0</v>
      </c>
      <c r="EK13" s="181">
        <v>0</v>
      </c>
      <c r="EL13" s="181">
        <v>0</v>
      </c>
      <c r="EM13" s="181">
        <v>1</v>
      </c>
      <c r="EN13" s="181">
        <v>1</v>
      </c>
      <c r="EO13" s="181">
        <v>0</v>
      </c>
      <c r="EP13" s="181">
        <v>0</v>
      </c>
      <c r="EQ13" s="181">
        <v>0</v>
      </c>
      <c r="ER13" s="181">
        <v>8</v>
      </c>
      <c r="ES13" s="181"/>
      <c r="ET13" s="181"/>
      <c r="EU13" s="181"/>
      <c r="EV13" s="181">
        <v>696</v>
      </c>
      <c r="EW13" s="181" t="s">
        <v>3699</v>
      </c>
      <c r="EX13" s="181" t="s">
        <v>3631</v>
      </c>
      <c r="EY13" s="181" t="s">
        <v>3700</v>
      </c>
      <c r="EZ13" s="181" t="s">
        <v>3701</v>
      </c>
      <c r="FA13" s="181" t="s">
        <v>3702</v>
      </c>
      <c r="FB13" s="181" t="s">
        <v>3703</v>
      </c>
      <c r="FC13" s="181"/>
      <c r="FD13" s="181"/>
      <c r="FE13" s="181">
        <v>-1</v>
      </c>
      <c r="FI13" s="182">
        <f t="shared" si="4"/>
        <v>0</v>
      </c>
    </row>
    <row r="14" spans="1:165" s="186" customFormat="1" x14ac:dyDescent="0.25">
      <c r="A14" s="181" t="s">
        <v>3704</v>
      </c>
      <c r="B14" s="181" t="s">
        <v>3704</v>
      </c>
      <c r="C14" s="181">
        <v>3</v>
      </c>
      <c r="D14" s="181">
        <v>3</v>
      </c>
      <c r="E14" s="181">
        <v>1</v>
      </c>
      <c r="F14" s="181" t="s">
        <v>3705</v>
      </c>
      <c r="G14" s="181" t="s">
        <v>3706</v>
      </c>
      <c r="H14" s="181" t="s">
        <v>3707</v>
      </c>
      <c r="I14" s="181">
        <v>1</v>
      </c>
      <c r="J14" s="181">
        <v>3</v>
      </c>
      <c r="K14" s="181">
        <v>3</v>
      </c>
      <c r="L14" s="181">
        <v>1</v>
      </c>
      <c r="M14" s="181">
        <v>2</v>
      </c>
      <c r="N14" s="181">
        <v>2</v>
      </c>
      <c r="O14" s="181">
        <v>2</v>
      </c>
      <c r="P14" s="181">
        <v>2</v>
      </c>
      <c r="Q14" s="181">
        <v>0</v>
      </c>
      <c r="R14" s="181">
        <v>1</v>
      </c>
      <c r="S14" s="181">
        <v>0</v>
      </c>
      <c r="T14" s="181">
        <v>0</v>
      </c>
      <c r="U14" s="181">
        <v>2</v>
      </c>
      <c r="V14" s="181">
        <v>2</v>
      </c>
      <c r="W14" s="181">
        <v>2</v>
      </c>
      <c r="X14" s="181">
        <v>2</v>
      </c>
      <c r="Y14" s="181">
        <v>3</v>
      </c>
      <c r="Z14" s="181">
        <v>2</v>
      </c>
      <c r="AA14" s="181">
        <v>2</v>
      </c>
      <c r="AB14" s="181">
        <v>2</v>
      </c>
      <c r="AC14" s="181">
        <v>2</v>
      </c>
      <c r="AD14" s="181">
        <v>2</v>
      </c>
      <c r="AE14" s="181">
        <v>2</v>
      </c>
      <c r="AF14" s="181">
        <v>2</v>
      </c>
      <c r="AG14" s="181">
        <v>0</v>
      </c>
      <c r="AH14" s="181">
        <v>1</v>
      </c>
      <c r="AI14" s="181">
        <v>0</v>
      </c>
      <c r="AJ14" s="181">
        <v>0</v>
      </c>
      <c r="AK14" s="181">
        <v>2</v>
      </c>
      <c r="AL14" s="181">
        <v>2</v>
      </c>
      <c r="AM14" s="181">
        <v>2</v>
      </c>
      <c r="AN14" s="181">
        <v>2</v>
      </c>
      <c r="AO14" s="181">
        <v>3</v>
      </c>
      <c r="AP14" s="181">
        <v>2</v>
      </c>
      <c r="AQ14" s="181">
        <v>2</v>
      </c>
      <c r="AR14" s="181">
        <v>2</v>
      </c>
      <c r="AS14" s="181">
        <v>1</v>
      </c>
      <c r="AT14" s="181">
        <v>1</v>
      </c>
      <c r="AU14" s="181">
        <v>1</v>
      </c>
      <c r="AV14" s="181">
        <v>1</v>
      </c>
      <c r="AW14" s="181">
        <v>0</v>
      </c>
      <c r="AX14" s="181">
        <v>0</v>
      </c>
      <c r="AY14" s="181">
        <v>0</v>
      </c>
      <c r="AZ14" s="181">
        <v>0</v>
      </c>
      <c r="BA14" s="181">
        <v>1</v>
      </c>
      <c r="BB14" s="181">
        <v>1</v>
      </c>
      <c r="BC14" s="181">
        <v>1</v>
      </c>
      <c r="BD14" s="181">
        <v>1</v>
      </c>
      <c r="BE14" s="181">
        <v>1</v>
      </c>
      <c r="BF14" s="181">
        <v>1</v>
      </c>
      <c r="BG14" s="181">
        <v>1</v>
      </c>
      <c r="BH14" s="181">
        <v>1</v>
      </c>
      <c r="BI14" s="181">
        <v>9.9</v>
      </c>
      <c r="BJ14" s="181">
        <v>9.9</v>
      </c>
      <c r="BK14" s="181">
        <v>3.6</v>
      </c>
      <c r="BL14" s="181">
        <v>46.07</v>
      </c>
      <c r="BM14" s="181">
        <v>416</v>
      </c>
      <c r="BN14" s="181">
        <v>416</v>
      </c>
      <c r="BO14" s="181">
        <v>0</v>
      </c>
      <c r="BP14" s="181">
        <v>6.2637</v>
      </c>
      <c r="BQ14" s="181" t="s">
        <v>1251</v>
      </c>
      <c r="BR14" s="181" t="s">
        <v>1251</v>
      </c>
      <c r="BS14" s="181" t="s">
        <v>1251</v>
      </c>
      <c r="BT14" s="181" t="s">
        <v>1251</v>
      </c>
      <c r="BU14" s="181"/>
      <c r="BV14" s="181" t="s">
        <v>1254</v>
      </c>
      <c r="BW14" s="181"/>
      <c r="BX14" s="181"/>
      <c r="BY14" s="181" t="s">
        <v>1251</v>
      </c>
      <c r="BZ14" s="181" t="s">
        <v>1251</v>
      </c>
      <c r="CA14" s="181" t="s">
        <v>1251</v>
      </c>
      <c r="CB14" s="181" t="s">
        <v>1251</v>
      </c>
      <c r="CC14" s="181" t="s">
        <v>1251</v>
      </c>
      <c r="CD14" s="181" t="s">
        <v>1251</v>
      </c>
      <c r="CE14" s="181" t="s">
        <v>1251</v>
      </c>
      <c r="CF14" s="181" t="s">
        <v>1251</v>
      </c>
      <c r="CG14" s="181">
        <v>6.7</v>
      </c>
      <c r="CH14" s="181">
        <v>6.7</v>
      </c>
      <c r="CI14" s="181">
        <v>6.7</v>
      </c>
      <c r="CJ14" s="181">
        <v>6.7</v>
      </c>
      <c r="CK14" s="181">
        <v>0</v>
      </c>
      <c r="CL14" s="181">
        <v>3.1</v>
      </c>
      <c r="CM14" s="181">
        <v>0</v>
      </c>
      <c r="CN14" s="181">
        <v>0</v>
      </c>
      <c r="CO14" s="181">
        <v>6.7</v>
      </c>
      <c r="CP14" s="181">
        <v>6.7</v>
      </c>
      <c r="CQ14" s="181">
        <v>6.7</v>
      </c>
      <c r="CR14" s="181">
        <v>6.7</v>
      </c>
      <c r="CS14" s="181">
        <v>9.9</v>
      </c>
      <c r="CT14" s="181">
        <v>6.7</v>
      </c>
      <c r="CU14" s="181">
        <v>6.7</v>
      </c>
      <c r="CV14" s="181">
        <v>6.7</v>
      </c>
      <c r="CW14" s="181">
        <v>191010000</v>
      </c>
      <c r="CX14" s="181">
        <v>9325500</v>
      </c>
      <c r="CY14" s="181">
        <v>12013000</v>
      </c>
      <c r="CZ14" s="181">
        <v>16570000</v>
      </c>
      <c r="DA14" s="181">
        <v>13157000</v>
      </c>
      <c r="DB14" s="181">
        <v>0</v>
      </c>
      <c r="DC14" s="181">
        <v>1072200</v>
      </c>
      <c r="DD14" s="181">
        <v>0</v>
      </c>
      <c r="DE14" s="181">
        <v>0</v>
      </c>
      <c r="DF14" s="181">
        <v>19648000</v>
      </c>
      <c r="DG14" s="181">
        <v>19744000</v>
      </c>
      <c r="DH14" s="181">
        <v>14634000</v>
      </c>
      <c r="DI14" s="181">
        <v>19949000</v>
      </c>
      <c r="DJ14" s="195">
        <v>5135000</v>
      </c>
      <c r="DK14" s="195">
        <v>5960400</v>
      </c>
      <c r="DL14" s="195">
        <v>7119600</v>
      </c>
      <c r="DM14" s="195">
        <v>5832600</v>
      </c>
      <c r="DN14" s="181">
        <f t="shared" si="5"/>
        <v>6011900</v>
      </c>
      <c r="DO14" s="181">
        <v>0</v>
      </c>
      <c r="DP14" s="181">
        <v>0</v>
      </c>
      <c r="DQ14" s="181">
        <v>0</v>
      </c>
      <c r="DR14" s="181">
        <v>0</v>
      </c>
      <c r="DS14" s="181">
        <v>0</v>
      </c>
      <c r="DT14" s="181">
        <f t="shared" si="0"/>
        <v>0</v>
      </c>
      <c r="DU14" s="195">
        <v>10609000</v>
      </c>
      <c r="DV14" s="196">
        <f t="shared" si="1"/>
        <v>1.7646667442904904</v>
      </c>
      <c r="DW14" s="195">
        <v>10201000</v>
      </c>
      <c r="DX14" s="196">
        <f t="shared" si="2"/>
        <v>1.6968013440010645</v>
      </c>
      <c r="DY14" s="195">
        <v>8094300</v>
      </c>
      <c r="DZ14" s="196">
        <f t="shared" si="3"/>
        <v>1.3463796803007368</v>
      </c>
      <c r="EA14" s="195">
        <v>10481000</v>
      </c>
      <c r="EB14" s="181">
        <v>1</v>
      </c>
      <c r="EC14" s="181">
        <v>1</v>
      </c>
      <c r="ED14" s="181">
        <v>0</v>
      </c>
      <c r="EE14" s="181">
        <v>0</v>
      </c>
      <c r="EF14" s="181">
        <v>0</v>
      </c>
      <c r="EG14" s="181">
        <v>0</v>
      </c>
      <c r="EH14" s="181">
        <v>0</v>
      </c>
      <c r="EI14" s="181">
        <v>0</v>
      </c>
      <c r="EJ14" s="181">
        <v>1</v>
      </c>
      <c r="EK14" s="181">
        <v>2</v>
      </c>
      <c r="EL14" s="181">
        <v>1</v>
      </c>
      <c r="EM14" s="181">
        <v>2</v>
      </c>
      <c r="EN14" s="181">
        <v>3</v>
      </c>
      <c r="EO14" s="181">
        <v>2</v>
      </c>
      <c r="EP14" s="181">
        <v>1</v>
      </c>
      <c r="EQ14" s="181">
        <v>2</v>
      </c>
      <c r="ER14" s="181">
        <v>16</v>
      </c>
      <c r="ES14" s="181"/>
      <c r="ET14" s="181"/>
      <c r="EU14" s="181"/>
      <c r="EV14" s="181">
        <v>2</v>
      </c>
      <c r="EW14" s="181" t="s">
        <v>3708</v>
      </c>
      <c r="EX14" s="181" t="s">
        <v>3709</v>
      </c>
      <c r="EY14" s="181" t="s">
        <v>3710</v>
      </c>
      <c r="EZ14" s="181" t="s">
        <v>3711</v>
      </c>
      <c r="FA14" s="181" t="s">
        <v>3712</v>
      </c>
      <c r="FB14" s="181" t="s">
        <v>3713</v>
      </c>
      <c r="FC14" s="181"/>
      <c r="FD14" s="181"/>
      <c r="FE14" s="181">
        <v>-1</v>
      </c>
      <c r="FI14" s="182">
        <f t="shared" si="4"/>
        <v>1.7433756383173373</v>
      </c>
    </row>
    <row r="15" spans="1:165" s="186" customFormat="1" x14ac:dyDescent="0.25">
      <c r="A15" s="181" t="s">
        <v>3714</v>
      </c>
      <c r="B15" s="181" t="s">
        <v>3714</v>
      </c>
      <c r="C15" s="181">
        <v>10</v>
      </c>
      <c r="D15" s="181">
        <v>10</v>
      </c>
      <c r="E15" s="181">
        <v>10</v>
      </c>
      <c r="F15" s="181" t="s">
        <v>3715</v>
      </c>
      <c r="G15" s="181" t="s">
        <v>3716</v>
      </c>
      <c r="H15" s="181" t="s">
        <v>3717</v>
      </c>
      <c r="I15" s="181">
        <v>1</v>
      </c>
      <c r="J15" s="181">
        <v>10</v>
      </c>
      <c r="K15" s="181">
        <v>10</v>
      </c>
      <c r="L15" s="181">
        <v>10</v>
      </c>
      <c r="M15" s="181">
        <v>8</v>
      </c>
      <c r="N15" s="181">
        <v>9</v>
      </c>
      <c r="O15" s="181">
        <v>9</v>
      </c>
      <c r="P15" s="181">
        <v>9</v>
      </c>
      <c r="Q15" s="181">
        <v>3</v>
      </c>
      <c r="R15" s="181">
        <v>3</v>
      </c>
      <c r="S15" s="181">
        <v>2</v>
      </c>
      <c r="T15" s="181">
        <v>2</v>
      </c>
      <c r="U15" s="181">
        <v>7</v>
      </c>
      <c r="V15" s="181">
        <v>8</v>
      </c>
      <c r="W15" s="181">
        <v>9</v>
      </c>
      <c r="X15" s="181">
        <v>6</v>
      </c>
      <c r="Y15" s="181">
        <v>8</v>
      </c>
      <c r="Z15" s="181">
        <v>7</v>
      </c>
      <c r="AA15" s="181">
        <v>8</v>
      </c>
      <c r="AB15" s="181">
        <v>9</v>
      </c>
      <c r="AC15" s="181">
        <v>8</v>
      </c>
      <c r="AD15" s="181">
        <v>9</v>
      </c>
      <c r="AE15" s="181">
        <v>9</v>
      </c>
      <c r="AF15" s="181">
        <v>9</v>
      </c>
      <c r="AG15" s="181">
        <v>3</v>
      </c>
      <c r="AH15" s="181">
        <v>3</v>
      </c>
      <c r="AI15" s="181">
        <v>2</v>
      </c>
      <c r="AJ15" s="181">
        <v>2</v>
      </c>
      <c r="AK15" s="181">
        <v>7</v>
      </c>
      <c r="AL15" s="181">
        <v>8</v>
      </c>
      <c r="AM15" s="181">
        <v>9</v>
      </c>
      <c r="AN15" s="181">
        <v>6</v>
      </c>
      <c r="AO15" s="181">
        <v>8</v>
      </c>
      <c r="AP15" s="181">
        <v>7</v>
      </c>
      <c r="AQ15" s="181">
        <v>8</v>
      </c>
      <c r="AR15" s="181">
        <v>9</v>
      </c>
      <c r="AS15" s="181">
        <v>8</v>
      </c>
      <c r="AT15" s="181">
        <v>9</v>
      </c>
      <c r="AU15" s="181">
        <v>9</v>
      </c>
      <c r="AV15" s="181">
        <v>9</v>
      </c>
      <c r="AW15" s="181">
        <v>3</v>
      </c>
      <c r="AX15" s="181">
        <v>3</v>
      </c>
      <c r="AY15" s="181">
        <v>2</v>
      </c>
      <c r="AZ15" s="181">
        <v>2</v>
      </c>
      <c r="BA15" s="181">
        <v>7</v>
      </c>
      <c r="BB15" s="181">
        <v>8</v>
      </c>
      <c r="BC15" s="181">
        <v>9</v>
      </c>
      <c r="BD15" s="181">
        <v>6</v>
      </c>
      <c r="BE15" s="181">
        <v>8</v>
      </c>
      <c r="BF15" s="181">
        <v>7</v>
      </c>
      <c r="BG15" s="181">
        <v>8</v>
      </c>
      <c r="BH15" s="181">
        <v>9</v>
      </c>
      <c r="BI15" s="181">
        <v>24</v>
      </c>
      <c r="BJ15" s="181">
        <v>24</v>
      </c>
      <c r="BK15" s="181">
        <v>24</v>
      </c>
      <c r="BL15" s="181">
        <v>64.328000000000003</v>
      </c>
      <c r="BM15" s="181">
        <v>578</v>
      </c>
      <c r="BN15" s="181">
        <v>578</v>
      </c>
      <c r="BO15" s="181">
        <v>0</v>
      </c>
      <c r="BP15" s="181">
        <v>27.178000000000001</v>
      </c>
      <c r="BQ15" s="181" t="s">
        <v>1251</v>
      </c>
      <c r="BR15" s="181" t="s">
        <v>1251</v>
      </c>
      <c r="BS15" s="181" t="s">
        <v>1251</v>
      </c>
      <c r="BT15" s="181" t="s">
        <v>1251</v>
      </c>
      <c r="BU15" s="181" t="s">
        <v>1254</v>
      </c>
      <c r="BV15" s="181" t="s">
        <v>1254</v>
      </c>
      <c r="BW15" s="181" t="s">
        <v>1254</v>
      </c>
      <c r="BX15" s="181" t="s">
        <v>1254</v>
      </c>
      <c r="BY15" s="181" t="s">
        <v>1251</v>
      </c>
      <c r="BZ15" s="181" t="s">
        <v>1251</v>
      </c>
      <c r="CA15" s="181" t="s">
        <v>1251</v>
      </c>
      <c r="CB15" s="181" t="s">
        <v>1251</v>
      </c>
      <c r="CC15" s="181" t="s">
        <v>1251</v>
      </c>
      <c r="CD15" s="181" t="s">
        <v>1251</v>
      </c>
      <c r="CE15" s="181" t="s">
        <v>1251</v>
      </c>
      <c r="CF15" s="181" t="s">
        <v>1251</v>
      </c>
      <c r="CG15" s="181">
        <v>17.100000000000001</v>
      </c>
      <c r="CH15" s="181">
        <v>21.5</v>
      </c>
      <c r="CI15" s="181">
        <v>21.5</v>
      </c>
      <c r="CJ15" s="181">
        <v>21.5</v>
      </c>
      <c r="CK15" s="181">
        <v>6.1</v>
      </c>
      <c r="CL15" s="181">
        <v>7.4</v>
      </c>
      <c r="CM15" s="181">
        <v>5</v>
      </c>
      <c r="CN15" s="181">
        <v>4.5</v>
      </c>
      <c r="CO15" s="181">
        <v>14.4</v>
      </c>
      <c r="CP15" s="181">
        <v>16.8</v>
      </c>
      <c r="CQ15" s="181">
        <v>21.1</v>
      </c>
      <c r="CR15" s="181">
        <v>11.1</v>
      </c>
      <c r="CS15" s="181">
        <v>18.5</v>
      </c>
      <c r="CT15" s="181">
        <v>14.2</v>
      </c>
      <c r="CU15" s="181">
        <v>20.2</v>
      </c>
      <c r="CV15" s="181">
        <v>21.1</v>
      </c>
      <c r="CW15" s="181">
        <v>834560000</v>
      </c>
      <c r="CX15" s="181">
        <v>83151000</v>
      </c>
      <c r="CY15" s="181">
        <v>100130000</v>
      </c>
      <c r="CZ15" s="181">
        <v>94414000</v>
      </c>
      <c r="DA15" s="181">
        <v>95135000</v>
      </c>
      <c r="DB15" s="181">
        <v>3291300</v>
      </c>
      <c r="DC15" s="181">
        <v>3775200</v>
      </c>
      <c r="DD15" s="181">
        <v>2443400</v>
      </c>
      <c r="DE15" s="181">
        <v>2129700</v>
      </c>
      <c r="DF15" s="181">
        <v>63138000</v>
      </c>
      <c r="DG15" s="181">
        <v>57689000</v>
      </c>
      <c r="DH15" s="181">
        <v>59002000</v>
      </c>
      <c r="DI15" s="181">
        <v>67851000</v>
      </c>
      <c r="DJ15" s="195">
        <v>13503000</v>
      </c>
      <c r="DK15" s="195">
        <v>14890000</v>
      </c>
      <c r="DL15" s="195">
        <v>13159000</v>
      </c>
      <c r="DM15" s="195">
        <v>13624000</v>
      </c>
      <c r="DN15" s="181">
        <f t="shared" si="5"/>
        <v>13794000</v>
      </c>
      <c r="DO15" s="181">
        <v>6459400</v>
      </c>
      <c r="DP15" s="181">
        <v>0</v>
      </c>
      <c r="DQ15" s="181">
        <v>0</v>
      </c>
      <c r="DR15" s="181">
        <v>0</v>
      </c>
      <c r="DS15" s="181">
        <f>AVERAGEIF(DO15:DR15,"&lt;&gt;0")</f>
        <v>6459400</v>
      </c>
      <c r="DT15" s="181">
        <f t="shared" si="0"/>
        <v>0.46827606205596634</v>
      </c>
      <c r="DU15" s="195">
        <v>10468000</v>
      </c>
      <c r="DV15" s="196">
        <f t="shared" si="1"/>
        <v>0.7588806727562708</v>
      </c>
      <c r="DW15" s="195">
        <v>10302000</v>
      </c>
      <c r="DX15" s="196">
        <f t="shared" si="2"/>
        <v>0.74684645498042623</v>
      </c>
      <c r="DY15" s="195">
        <v>9468100</v>
      </c>
      <c r="DZ15" s="196">
        <f t="shared" si="3"/>
        <v>0.68639263447875887</v>
      </c>
      <c r="EA15" s="195">
        <v>9163700</v>
      </c>
      <c r="EB15" s="181">
        <v>7</v>
      </c>
      <c r="EC15" s="181">
        <v>5</v>
      </c>
      <c r="ED15" s="181">
        <v>4</v>
      </c>
      <c r="EE15" s="181">
        <v>7</v>
      </c>
      <c r="EF15" s="181">
        <v>0</v>
      </c>
      <c r="EG15" s="181">
        <v>0</v>
      </c>
      <c r="EH15" s="181">
        <v>0</v>
      </c>
      <c r="EI15" s="181">
        <v>0</v>
      </c>
      <c r="EJ15" s="181">
        <v>1</v>
      </c>
      <c r="EK15" s="181">
        <v>1</v>
      </c>
      <c r="EL15" s="181">
        <v>4</v>
      </c>
      <c r="EM15" s="181">
        <v>3</v>
      </c>
      <c r="EN15" s="181">
        <v>2</v>
      </c>
      <c r="EO15" s="181">
        <v>4</v>
      </c>
      <c r="EP15" s="181">
        <v>3</v>
      </c>
      <c r="EQ15" s="181">
        <v>3</v>
      </c>
      <c r="ER15" s="181">
        <v>44</v>
      </c>
      <c r="ES15" s="181"/>
      <c r="ET15" s="181"/>
      <c r="EU15" s="181"/>
      <c r="EV15" s="181">
        <v>450</v>
      </c>
      <c r="EW15" s="181" t="s">
        <v>3718</v>
      </c>
      <c r="EX15" s="181" t="s">
        <v>3719</v>
      </c>
      <c r="EY15" s="181" t="s">
        <v>3720</v>
      </c>
      <c r="EZ15" s="181" t="s">
        <v>3721</v>
      </c>
      <c r="FA15" s="181" t="s">
        <v>3722</v>
      </c>
      <c r="FB15" s="181" t="s">
        <v>3723</v>
      </c>
      <c r="FC15" s="181"/>
      <c r="FD15" s="181"/>
      <c r="FE15" s="181">
        <v>-1</v>
      </c>
      <c r="FI15" s="182">
        <f t="shared" si="4"/>
        <v>0.66432506887052345</v>
      </c>
    </row>
    <row r="16" spans="1:165" s="186" customFormat="1" x14ac:dyDescent="0.25">
      <c r="A16" s="181" t="s">
        <v>3724</v>
      </c>
      <c r="B16" s="181" t="s">
        <v>3724</v>
      </c>
      <c r="C16" s="181">
        <v>2</v>
      </c>
      <c r="D16" s="181">
        <v>2</v>
      </c>
      <c r="E16" s="181">
        <v>2</v>
      </c>
      <c r="F16" s="181" t="s">
        <v>3725</v>
      </c>
      <c r="G16" s="181" t="s">
        <v>3726</v>
      </c>
      <c r="H16" s="181" t="s">
        <v>3727</v>
      </c>
      <c r="I16" s="181">
        <v>1</v>
      </c>
      <c r="J16" s="181">
        <v>2</v>
      </c>
      <c r="K16" s="181">
        <v>2</v>
      </c>
      <c r="L16" s="181">
        <v>2</v>
      </c>
      <c r="M16" s="181">
        <v>2</v>
      </c>
      <c r="N16" s="181">
        <v>2</v>
      </c>
      <c r="O16" s="181">
        <v>2</v>
      </c>
      <c r="P16" s="181">
        <v>2</v>
      </c>
      <c r="Q16" s="181">
        <v>1</v>
      </c>
      <c r="R16" s="181">
        <v>0</v>
      </c>
      <c r="S16" s="181">
        <v>0</v>
      </c>
      <c r="T16" s="181">
        <v>0</v>
      </c>
      <c r="U16" s="181">
        <v>2</v>
      </c>
      <c r="V16" s="181">
        <v>1</v>
      </c>
      <c r="W16" s="181">
        <v>2</v>
      </c>
      <c r="X16" s="181">
        <v>2</v>
      </c>
      <c r="Y16" s="181">
        <v>2</v>
      </c>
      <c r="Z16" s="181">
        <v>1</v>
      </c>
      <c r="AA16" s="181">
        <v>2</v>
      </c>
      <c r="AB16" s="181">
        <v>2</v>
      </c>
      <c r="AC16" s="181">
        <v>2</v>
      </c>
      <c r="AD16" s="181">
        <v>2</v>
      </c>
      <c r="AE16" s="181">
        <v>2</v>
      </c>
      <c r="AF16" s="181">
        <v>2</v>
      </c>
      <c r="AG16" s="181">
        <v>1</v>
      </c>
      <c r="AH16" s="181">
        <v>0</v>
      </c>
      <c r="AI16" s="181">
        <v>0</v>
      </c>
      <c r="AJ16" s="181">
        <v>0</v>
      </c>
      <c r="AK16" s="181">
        <v>2</v>
      </c>
      <c r="AL16" s="181">
        <v>1</v>
      </c>
      <c r="AM16" s="181">
        <v>2</v>
      </c>
      <c r="AN16" s="181">
        <v>2</v>
      </c>
      <c r="AO16" s="181">
        <v>2</v>
      </c>
      <c r="AP16" s="181">
        <v>1</v>
      </c>
      <c r="AQ16" s="181">
        <v>2</v>
      </c>
      <c r="AR16" s="181">
        <v>2</v>
      </c>
      <c r="AS16" s="181">
        <v>2</v>
      </c>
      <c r="AT16" s="181">
        <v>2</v>
      </c>
      <c r="AU16" s="181">
        <v>2</v>
      </c>
      <c r="AV16" s="181">
        <v>2</v>
      </c>
      <c r="AW16" s="181">
        <v>1</v>
      </c>
      <c r="AX16" s="181">
        <v>0</v>
      </c>
      <c r="AY16" s="181">
        <v>0</v>
      </c>
      <c r="AZ16" s="181">
        <v>0</v>
      </c>
      <c r="BA16" s="181">
        <v>2</v>
      </c>
      <c r="BB16" s="181">
        <v>1</v>
      </c>
      <c r="BC16" s="181">
        <v>2</v>
      </c>
      <c r="BD16" s="181">
        <v>2</v>
      </c>
      <c r="BE16" s="181">
        <v>2</v>
      </c>
      <c r="BF16" s="181">
        <v>1</v>
      </c>
      <c r="BG16" s="181">
        <v>2</v>
      </c>
      <c r="BH16" s="181">
        <v>2</v>
      </c>
      <c r="BI16" s="181">
        <v>3</v>
      </c>
      <c r="BJ16" s="181">
        <v>3</v>
      </c>
      <c r="BK16" s="181">
        <v>3</v>
      </c>
      <c r="BL16" s="181">
        <v>78.861000000000004</v>
      </c>
      <c r="BM16" s="181">
        <v>701</v>
      </c>
      <c r="BN16" s="181">
        <v>701</v>
      </c>
      <c r="BO16" s="181">
        <v>0</v>
      </c>
      <c r="BP16" s="181">
        <v>3.9502999999999999</v>
      </c>
      <c r="BQ16" s="181" t="s">
        <v>1251</v>
      </c>
      <c r="BR16" s="181" t="s">
        <v>1251</v>
      </c>
      <c r="BS16" s="181" t="s">
        <v>1251</v>
      </c>
      <c r="BT16" s="181" t="s">
        <v>1251</v>
      </c>
      <c r="BU16" s="181" t="s">
        <v>1254</v>
      </c>
      <c r="BV16" s="181"/>
      <c r="BW16" s="181"/>
      <c r="BX16" s="181"/>
      <c r="BY16" s="181" t="s">
        <v>1251</v>
      </c>
      <c r="BZ16" s="181" t="s">
        <v>1251</v>
      </c>
      <c r="CA16" s="181" t="s">
        <v>1251</v>
      </c>
      <c r="CB16" s="181" t="s">
        <v>1254</v>
      </c>
      <c r="CC16" s="181" t="s">
        <v>1251</v>
      </c>
      <c r="CD16" s="181" t="s">
        <v>1254</v>
      </c>
      <c r="CE16" s="181" t="s">
        <v>1251</v>
      </c>
      <c r="CF16" s="181" t="s">
        <v>1251</v>
      </c>
      <c r="CG16" s="181">
        <v>3</v>
      </c>
      <c r="CH16" s="181">
        <v>3</v>
      </c>
      <c r="CI16" s="181">
        <v>3</v>
      </c>
      <c r="CJ16" s="181">
        <v>3</v>
      </c>
      <c r="CK16" s="181">
        <v>1.1000000000000001</v>
      </c>
      <c r="CL16" s="181">
        <v>0</v>
      </c>
      <c r="CM16" s="181">
        <v>0</v>
      </c>
      <c r="CN16" s="181">
        <v>0</v>
      </c>
      <c r="CO16" s="181">
        <v>3</v>
      </c>
      <c r="CP16" s="181">
        <v>1.1000000000000001</v>
      </c>
      <c r="CQ16" s="181">
        <v>3</v>
      </c>
      <c r="CR16" s="181">
        <v>3</v>
      </c>
      <c r="CS16" s="181">
        <v>3</v>
      </c>
      <c r="CT16" s="181">
        <v>1.1000000000000001</v>
      </c>
      <c r="CU16" s="181">
        <v>3</v>
      </c>
      <c r="CV16" s="181">
        <v>3</v>
      </c>
      <c r="CW16" s="181">
        <v>125010000</v>
      </c>
      <c r="CX16" s="181">
        <v>11466000</v>
      </c>
      <c r="CY16" s="181">
        <v>13670000</v>
      </c>
      <c r="CZ16" s="181">
        <v>7440100</v>
      </c>
      <c r="DA16" s="181">
        <v>16618000</v>
      </c>
      <c r="DB16" s="181">
        <v>1406900</v>
      </c>
      <c r="DC16" s="181">
        <v>0</v>
      </c>
      <c r="DD16" s="181">
        <v>0</v>
      </c>
      <c r="DE16" s="181">
        <v>0</v>
      </c>
      <c r="DF16" s="181">
        <v>9013400</v>
      </c>
      <c r="DG16" s="181">
        <v>4482000</v>
      </c>
      <c r="DH16" s="181">
        <v>10480000</v>
      </c>
      <c r="DI16" s="181">
        <v>13875000</v>
      </c>
      <c r="DJ16" s="195">
        <v>7720400</v>
      </c>
      <c r="DK16" s="195">
        <v>7899600</v>
      </c>
      <c r="DL16" s="195">
        <v>0</v>
      </c>
      <c r="DM16" s="195">
        <v>8561100</v>
      </c>
      <c r="DN16" s="181">
        <f t="shared" si="5"/>
        <v>8060366.666666667</v>
      </c>
      <c r="DO16" s="181">
        <v>0</v>
      </c>
      <c r="DP16" s="181">
        <v>0</v>
      </c>
      <c r="DQ16" s="181">
        <v>0</v>
      </c>
      <c r="DR16" s="181">
        <v>0</v>
      </c>
      <c r="DS16" s="181">
        <v>0</v>
      </c>
      <c r="DT16" s="181">
        <f t="shared" si="0"/>
        <v>0</v>
      </c>
      <c r="DU16" s="195">
        <v>5920400</v>
      </c>
      <c r="DV16" s="196">
        <f t="shared" si="1"/>
        <v>0.7345075286070526</v>
      </c>
      <c r="DW16" s="195">
        <v>0</v>
      </c>
      <c r="DX16" s="196">
        <f t="shared" si="2"/>
        <v>0</v>
      </c>
      <c r="DY16" s="195">
        <v>6962100</v>
      </c>
      <c r="DZ16" s="196">
        <f t="shared" si="3"/>
        <v>0.86374482550421605</v>
      </c>
      <c r="EA16" s="195">
        <v>7914100</v>
      </c>
      <c r="EB16" s="181">
        <v>0</v>
      </c>
      <c r="EC16" s="181">
        <v>0</v>
      </c>
      <c r="ED16" s="181">
        <v>1</v>
      </c>
      <c r="EE16" s="181">
        <v>1</v>
      </c>
      <c r="EF16" s="181">
        <v>0</v>
      </c>
      <c r="EG16" s="181">
        <v>0</v>
      </c>
      <c r="EH16" s="181">
        <v>0</v>
      </c>
      <c r="EI16" s="181">
        <v>0</v>
      </c>
      <c r="EJ16" s="181">
        <v>1</v>
      </c>
      <c r="EK16" s="181">
        <v>1</v>
      </c>
      <c r="EL16" s="181">
        <v>2</v>
      </c>
      <c r="EM16" s="181">
        <v>0</v>
      </c>
      <c r="EN16" s="181">
        <v>1</v>
      </c>
      <c r="EO16" s="181">
        <v>0</v>
      </c>
      <c r="EP16" s="181">
        <v>1</v>
      </c>
      <c r="EQ16" s="181">
        <v>1</v>
      </c>
      <c r="ER16" s="181">
        <v>9</v>
      </c>
      <c r="ES16" s="181"/>
      <c r="ET16" s="181"/>
      <c r="EU16" s="181"/>
      <c r="EV16" s="181">
        <v>773</v>
      </c>
      <c r="EW16" s="181" t="s">
        <v>3728</v>
      </c>
      <c r="EX16" s="181" t="s">
        <v>3637</v>
      </c>
      <c r="EY16" s="181" t="s">
        <v>3729</v>
      </c>
      <c r="EZ16" s="181" t="s">
        <v>3730</v>
      </c>
      <c r="FA16" s="181" t="s">
        <v>3731</v>
      </c>
      <c r="FB16" s="181" t="s">
        <v>3732</v>
      </c>
      <c r="FC16" s="181"/>
      <c r="FD16" s="181"/>
      <c r="FE16" s="181">
        <v>-1</v>
      </c>
      <c r="FI16" s="182">
        <f t="shared" si="4"/>
        <v>0.98185359640380299</v>
      </c>
    </row>
    <row r="17" spans="1:165" s="186" customFormat="1" x14ac:dyDescent="0.25">
      <c r="A17" s="181" t="s">
        <v>3733</v>
      </c>
      <c r="B17" s="181" t="s">
        <v>3734</v>
      </c>
      <c r="C17" s="181" t="s">
        <v>1798</v>
      </c>
      <c r="D17" s="181" t="s">
        <v>1798</v>
      </c>
      <c r="E17" s="181" t="s">
        <v>1798</v>
      </c>
      <c r="F17" s="181" t="s">
        <v>3735</v>
      </c>
      <c r="G17" s="181" t="s">
        <v>3736</v>
      </c>
      <c r="H17" s="181" t="s">
        <v>3737</v>
      </c>
      <c r="I17" s="181">
        <v>2</v>
      </c>
      <c r="J17" s="181">
        <v>4</v>
      </c>
      <c r="K17" s="181">
        <v>4</v>
      </c>
      <c r="L17" s="181">
        <v>4</v>
      </c>
      <c r="M17" s="181">
        <v>3</v>
      </c>
      <c r="N17" s="181">
        <v>2</v>
      </c>
      <c r="O17" s="181">
        <v>2</v>
      </c>
      <c r="P17" s="181">
        <v>2</v>
      </c>
      <c r="Q17" s="181">
        <v>0</v>
      </c>
      <c r="R17" s="181">
        <v>0</v>
      </c>
      <c r="S17" s="181">
        <v>1</v>
      </c>
      <c r="T17" s="181">
        <v>1</v>
      </c>
      <c r="U17" s="181">
        <v>2</v>
      </c>
      <c r="V17" s="181">
        <v>2</v>
      </c>
      <c r="W17" s="181">
        <v>2</v>
      </c>
      <c r="X17" s="181">
        <v>2</v>
      </c>
      <c r="Y17" s="181">
        <v>2</v>
      </c>
      <c r="Z17" s="181">
        <v>3</v>
      </c>
      <c r="AA17" s="181">
        <v>2</v>
      </c>
      <c r="AB17" s="181">
        <v>2</v>
      </c>
      <c r="AC17" s="181">
        <v>3</v>
      </c>
      <c r="AD17" s="181">
        <v>2</v>
      </c>
      <c r="AE17" s="181">
        <v>2</v>
      </c>
      <c r="AF17" s="181">
        <v>2</v>
      </c>
      <c r="AG17" s="181">
        <v>0</v>
      </c>
      <c r="AH17" s="181">
        <v>0</v>
      </c>
      <c r="AI17" s="181">
        <v>1</v>
      </c>
      <c r="AJ17" s="181">
        <v>1</v>
      </c>
      <c r="AK17" s="181">
        <v>2</v>
      </c>
      <c r="AL17" s="181">
        <v>2</v>
      </c>
      <c r="AM17" s="181">
        <v>2</v>
      </c>
      <c r="AN17" s="181">
        <v>2</v>
      </c>
      <c r="AO17" s="181">
        <v>2</v>
      </c>
      <c r="AP17" s="181">
        <v>3</v>
      </c>
      <c r="AQ17" s="181">
        <v>2</v>
      </c>
      <c r="AR17" s="181">
        <v>2</v>
      </c>
      <c r="AS17" s="181">
        <v>3</v>
      </c>
      <c r="AT17" s="181">
        <v>2</v>
      </c>
      <c r="AU17" s="181">
        <v>2</v>
      </c>
      <c r="AV17" s="181">
        <v>2</v>
      </c>
      <c r="AW17" s="181">
        <v>0</v>
      </c>
      <c r="AX17" s="181">
        <v>0</v>
      </c>
      <c r="AY17" s="181">
        <v>1</v>
      </c>
      <c r="AZ17" s="181">
        <v>1</v>
      </c>
      <c r="BA17" s="181">
        <v>2</v>
      </c>
      <c r="BB17" s="181">
        <v>2</v>
      </c>
      <c r="BC17" s="181">
        <v>2</v>
      </c>
      <c r="BD17" s="181">
        <v>2</v>
      </c>
      <c r="BE17" s="181">
        <v>2</v>
      </c>
      <c r="BF17" s="181">
        <v>3</v>
      </c>
      <c r="BG17" s="181">
        <v>2</v>
      </c>
      <c r="BH17" s="181">
        <v>2</v>
      </c>
      <c r="BI17" s="181">
        <v>11.5</v>
      </c>
      <c r="BJ17" s="181">
        <v>11.5</v>
      </c>
      <c r="BK17" s="181">
        <v>11.5</v>
      </c>
      <c r="BL17" s="181">
        <v>47.356999999999999</v>
      </c>
      <c r="BM17" s="181">
        <v>418</v>
      </c>
      <c r="BN17" s="181" t="s">
        <v>3738</v>
      </c>
      <c r="BO17" s="181">
        <v>0</v>
      </c>
      <c r="BP17" s="181">
        <v>9.7410999999999994</v>
      </c>
      <c r="BQ17" s="181" t="s">
        <v>1251</v>
      </c>
      <c r="BR17" s="181" t="s">
        <v>1251</v>
      </c>
      <c r="BS17" s="181" t="s">
        <v>1251</v>
      </c>
      <c r="BT17" s="181" t="s">
        <v>1251</v>
      </c>
      <c r="BU17" s="181"/>
      <c r="BV17" s="181"/>
      <c r="BW17" s="181" t="s">
        <v>1254</v>
      </c>
      <c r="BX17" s="181" t="s">
        <v>1254</v>
      </c>
      <c r="BY17" s="181" t="s">
        <v>1251</v>
      </c>
      <c r="BZ17" s="181" t="s">
        <v>1254</v>
      </c>
      <c r="CA17" s="181" t="s">
        <v>1251</v>
      </c>
      <c r="CB17" s="181" t="s">
        <v>1251</v>
      </c>
      <c r="CC17" s="181" t="s">
        <v>1251</v>
      </c>
      <c r="CD17" s="181" t="s">
        <v>1251</v>
      </c>
      <c r="CE17" s="181" t="s">
        <v>1251</v>
      </c>
      <c r="CF17" s="181" t="s">
        <v>1251</v>
      </c>
      <c r="CG17" s="181">
        <v>8.6</v>
      </c>
      <c r="CH17" s="181">
        <v>6</v>
      </c>
      <c r="CI17" s="181">
        <v>6</v>
      </c>
      <c r="CJ17" s="181">
        <v>6</v>
      </c>
      <c r="CK17" s="181">
        <v>0</v>
      </c>
      <c r="CL17" s="181">
        <v>0</v>
      </c>
      <c r="CM17" s="181">
        <v>2.6</v>
      </c>
      <c r="CN17" s="181">
        <v>3.3</v>
      </c>
      <c r="CO17" s="181">
        <v>6</v>
      </c>
      <c r="CP17" s="181">
        <v>6</v>
      </c>
      <c r="CQ17" s="181">
        <v>6</v>
      </c>
      <c r="CR17" s="181">
        <v>6</v>
      </c>
      <c r="CS17" s="181">
        <v>6</v>
      </c>
      <c r="CT17" s="181">
        <v>8.9</v>
      </c>
      <c r="CU17" s="181">
        <v>6</v>
      </c>
      <c r="CV17" s="181">
        <v>6</v>
      </c>
      <c r="CW17" s="181">
        <v>117430000</v>
      </c>
      <c r="CX17" s="181">
        <v>10662000</v>
      </c>
      <c r="CY17" s="181">
        <v>10104000</v>
      </c>
      <c r="CZ17" s="181">
        <v>9418800</v>
      </c>
      <c r="DA17" s="181">
        <v>7701500</v>
      </c>
      <c r="DB17" s="181">
        <v>0</v>
      </c>
      <c r="DC17" s="181">
        <v>0</v>
      </c>
      <c r="DD17" s="181">
        <v>599560</v>
      </c>
      <c r="DE17" s="181">
        <v>1774900</v>
      </c>
      <c r="DF17" s="181">
        <v>6441600</v>
      </c>
      <c r="DG17" s="181">
        <v>15971000</v>
      </c>
      <c r="DH17" s="181">
        <v>7567600</v>
      </c>
      <c r="DI17" s="181">
        <v>10183000</v>
      </c>
      <c r="DJ17" s="195">
        <v>0</v>
      </c>
      <c r="DK17" s="195">
        <v>5901200</v>
      </c>
      <c r="DL17" s="195">
        <v>6674700</v>
      </c>
      <c r="DM17" s="195">
        <v>0</v>
      </c>
      <c r="DN17" s="181">
        <f t="shared" si="5"/>
        <v>6287950</v>
      </c>
      <c r="DO17" s="181">
        <v>0</v>
      </c>
      <c r="DP17" s="181">
        <v>0</v>
      </c>
      <c r="DQ17" s="181">
        <v>0</v>
      </c>
      <c r="DR17" s="181">
        <v>0</v>
      </c>
      <c r="DS17" s="181">
        <v>0</v>
      </c>
      <c r="DT17" s="181">
        <f t="shared" si="0"/>
        <v>0</v>
      </c>
      <c r="DU17" s="195">
        <v>4970100</v>
      </c>
      <c r="DV17" s="196">
        <f t="shared" si="1"/>
        <v>0.7904165904627104</v>
      </c>
      <c r="DW17" s="195">
        <v>6509100</v>
      </c>
      <c r="DX17" s="196">
        <f t="shared" si="2"/>
        <v>1.0351704450576102</v>
      </c>
      <c r="DY17" s="195">
        <v>5575500</v>
      </c>
      <c r="DZ17" s="196">
        <f t="shared" si="3"/>
        <v>0.88669598199731237</v>
      </c>
      <c r="EA17" s="195">
        <v>6360500</v>
      </c>
      <c r="EB17" s="181">
        <v>1</v>
      </c>
      <c r="EC17" s="181">
        <v>1</v>
      </c>
      <c r="ED17" s="181">
        <v>1</v>
      </c>
      <c r="EE17" s="181">
        <v>0</v>
      </c>
      <c r="EF17" s="181">
        <v>0</v>
      </c>
      <c r="EG17" s="181">
        <v>0</v>
      </c>
      <c r="EH17" s="181">
        <v>0</v>
      </c>
      <c r="EI17" s="181">
        <v>0</v>
      </c>
      <c r="EJ17" s="181">
        <v>1</v>
      </c>
      <c r="EK17" s="181">
        <v>0</v>
      </c>
      <c r="EL17" s="181">
        <v>0</v>
      </c>
      <c r="EM17" s="181">
        <v>0</v>
      </c>
      <c r="EN17" s="181">
        <v>1</v>
      </c>
      <c r="EO17" s="181">
        <v>1</v>
      </c>
      <c r="EP17" s="181">
        <v>1</v>
      </c>
      <c r="EQ17" s="181">
        <v>1</v>
      </c>
      <c r="ER17" s="181">
        <v>8</v>
      </c>
      <c r="ES17" s="181"/>
      <c r="ET17" s="181"/>
      <c r="EU17" s="181"/>
      <c r="EV17" s="181">
        <v>617</v>
      </c>
      <c r="EW17" s="181" t="s">
        <v>3739</v>
      </c>
      <c r="EX17" s="181" t="s">
        <v>3631</v>
      </c>
      <c r="EY17" s="181" t="s">
        <v>3740</v>
      </c>
      <c r="EZ17" s="181" t="s">
        <v>3741</v>
      </c>
      <c r="FA17" s="181" t="s">
        <v>3742</v>
      </c>
      <c r="FB17" s="181" t="s">
        <v>3743</v>
      </c>
      <c r="FC17" s="181"/>
      <c r="FD17" s="181"/>
      <c r="FE17" s="181" t="s">
        <v>3613</v>
      </c>
      <c r="FI17" s="182">
        <f t="shared" si="4"/>
        <v>1.0115379416184924</v>
      </c>
    </row>
    <row r="18" spans="1:165" s="186" customFormat="1" x14ac:dyDescent="0.25">
      <c r="A18" s="181" t="s">
        <v>3744</v>
      </c>
      <c r="B18" s="181" t="s">
        <v>3744</v>
      </c>
      <c r="C18" s="181">
        <v>13</v>
      </c>
      <c r="D18" s="181">
        <v>13</v>
      </c>
      <c r="E18" s="181">
        <v>13</v>
      </c>
      <c r="F18" s="181" t="s">
        <v>3745</v>
      </c>
      <c r="G18" s="181" t="s">
        <v>3746</v>
      </c>
      <c r="H18" s="181" t="s">
        <v>3747</v>
      </c>
      <c r="I18" s="181">
        <v>1</v>
      </c>
      <c r="J18" s="181">
        <v>13</v>
      </c>
      <c r="K18" s="181">
        <v>13</v>
      </c>
      <c r="L18" s="181">
        <v>13</v>
      </c>
      <c r="M18" s="181">
        <v>11</v>
      </c>
      <c r="N18" s="181">
        <v>12</v>
      </c>
      <c r="O18" s="181">
        <v>12</v>
      </c>
      <c r="P18" s="181">
        <v>12</v>
      </c>
      <c r="Q18" s="181">
        <v>0</v>
      </c>
      <c r="R18" s="181">
        <v>1</v>
      </c>
      <c r="S18" s="181">
        <v>1</v>
      </c>
      <c r="T18" s="181">
        <v>0</v>
      </c>
      <c r="U18" s="181">
        <v>12</v>
      </c>
      <c r="V18" s="181">
        <v>13</v>
      </c>
      <c r="W18" s="181">
        <v>12</v>
      </c>
      <c r="X18" s="181">
        <v>13</v>
      </c>
      <c r="Y18" s="181">
        <v>12</v>
      </c>
      <c r="Z18" s="181">
        <v>12</v>
      </c>
      <c r="AA18" s="181">
        <v>12</v>
      </c>
      <c r="AB18" s="181">
        <v>12</v>
      </c>
      <c r="AC18" s="181">
        <v>11</v>
      </c>
      <c r="AD18" s="181">
        <v>12</v>
      </c>
      <c r="AE18" s="181">
        <v>12</v>
      </c>
      <c r="AF18" s="181">
        <v>12</v>
      </c>
      <c r="AG18" s="181">
        <v>0</v>
      </c>
      <c r="AH18" s="181">
        <v>1</v>
      </c>
      <c r="AI18" s="181">
        <v>1</v>
      </c>
      <c r="AJ18" s="181">
        <v>0</v>
      </c>
      <c r="AK18" s="181">
        <v>12</v>
      </c>
      <c r="AL18" s="181">
        <v>13</v>
      </c>
      <c r="AM18" s="181">
        <v>12</v>
      </c>
      <c r="AN18" s="181">
        <v>13</v>
      </c>
      <c r="AO18" s="181">
        <v>12</v>
      </c>
      <c r="AP18" s="181">
        <v>12</v>
      </c>
      <c r="AQ18" s="181">
        <v>12</v>
      </c>
      <c r="AR18" s="181">
        <v>12</v>
      </c>
      <c r="AS18" s="181">
        <v>11</v>
      </c>
      <c r="AT18" s="181">
        <v>12</v>
      </c>
      <c r="AU18" s="181">
        <v>12</v>
      </c>
      <c r="AV18" s="181">
        <v>12</v>
      </c>
      <c r="AW18" s="181">
        <v>0</v>
      </c>
      <c r="AX18" s="181">
        <v>1</v>
      </c>
      <c r="AY18" s="181">
        <v>1</v>
      </c>
      <c r="AZ18" s="181">
        <v>0</v>
      </c>
      <c r="BA18" s="181">
        <v>12</v>
      </c>
      <c r="BB18" s="181">
        <v>13</v>
      </c>
      <c r="BC18" s="181">
        <v>12</v>
      </c>
      <c r="BD18" s="181">
        <v>13</v>
      </c>
      <c r="BE18" s="181">
        <v>12</v>
      </c>
      <c r="BF18" s="181">
        <v>12</v>
      </c>
      <c r="BG18" s="181">
        <v>12</v>
      </c>
      <c r="BH18" s="181">
        <v>12</v>
      </c>
      <c r="BI18" s="181">
        <v>67.2</v>
      </c>
      <c r="BJ18" s="181">
        <v>67.2</v>
      </c>
      <c r="BK18" s="181">
        <v>67.2</v>
      </c>
      <c r="BL18" s="181">
        <v>34.228000000000002</v>
      </c>
      <c r="BM18" s="181">
        <v>305</v>
      </c>
      <c r="BN18" s="181">
        <v>305</v>
      </c>
      <c r="BO18" s="181">
        <v>0</v>
      </c>
      <c r="BP18" s="181">
        <v>112.9</v>
      </c>
      <c r="BQ18" s="181" t="s">
        <v>1251</v>
      </c>
      <c r="BR18" s="181" t="s">
        <v>1251</v>
      </c>
      <c r="BS18" s="181" t="s">
        <v>1251</v>
      </c>
      <c r="BT18" s="181" t="s">
        <v>1251</v>
      </c>
      <c r="BU18" s="181"/>
      <c r="BV18" s="181" t="s">
        <v>1254</v>
      </c>
      <c r="BW18" s="181" t="s">
        <v>1254</v>
      </c>
      <c r="BX18" s="181"/>
      <c r="BY18" s="181" t="s">
        <v>1251</v>
      </c>
      <c r="BZ18" s="181" t="s">
        <v>1251</v>
      </c>
      <c r="CA18" s="181" t="s">
        <v>1251</v>
      </c>
      <c r="CB18" s="181" t="s">
        <v>1251</v>
      </c>
      <c r="CC18" s="181" t="s">
        <v>1251</v>
      </c>
      <c r="CD18" s="181" t="s">
        <v>1251</v>
      </c>
      <c r="CE18" s="181" t="s">
        <v>1251</v>
      </c>
      <c r="CF18" s="181" t="s">
        <v>1251</v>
      </c>
      <c r="CG18" s="181">
        <v>48.5</v>
      </c>
      <c r="CH18" s="181">
        <v>56.7</v>
      </c>
      <c r="CI18" s="181">
        <v>56.7</v>
      </c>
      <c r="CJ18" s="181">
        <v>56.7</v>
      </c>
      <c r="CK18" s="181">
        <v>0</v>
      </c>
      <c r="CL18" s="181">
        <v>2.6</v>
      </c>
      <c r="CM18" s="181">
        <v>2.2999999999999998</v>
      </c>
      <c r="CN18" s="181">
        <v>0</v>
      </c>
      <c r="CO18" s="181">
        <v>56.7</v>
      </c>
      <c r="CP18" s="181">
        <v>67.2</v>
      </c>
      <c r="CQ18" s="181">
        <v>56.7</v>
      </c>
      <c r="CR18" s="181">
        <v>67.2</v>
      </c>
      <c r="CS18" s="181">
        <v>56.7</v>
      </c>
      <c r="CT18" s="181">
        <v>64.900000000000006</v>
      </c>
      <c r="CU18" s="181">
        <v>64.900000000000006</v>
      </c>
      <c r="CV18" s="181">
        <v>64.900000000000006</v>
      </c>
      <c r="CW18" s="181">
        <v>4173200000</v>
      </c>
      <c r="CX18" s="181">
        <v>237500000</v>
      </c>
      <c r="CY18" s="181">
        <v>231760000</v>
      </c>
      <c r="CZ18" s="181">
        <v>211830000</v>
      </c>
      <c r="DA18" s="181">
        <v>217420000</v>
      </c>
      <c r="DB18" s="181">
        <v>0</v>
      </c>
      <c r="DC18" s="181">
        <v>402000</v>
      </c>
      <c r="DD18" s="181">
        <v>162480</v>
      </c>
      <c r="DE18" s="181">
        <v>0</v>
      </c>
      <c r="DF18" s="181">
        <v>490890000</v>
      </c>
      <c r="DG18" s="181">
        <v>411630000</v>
      </c>
      <c r="DH18" s="181">
        <v>382270000</v>
      </c>
      <c r="DI18" s="181">
        <v>360420000</v>
      </c>
      <c r="DJ18" s="195">
        <v>26516000</v>
      </c>
      <c r="DK18" s="195">
        <v>25922000</v>
      </c>
      <c r="DL18" s="195">
        <v>26100000</v>
      </c>
      <c r="DM18" s="195">
        <v>21493000</v>
      </c>
      <c r="DN18" s="181">
        <f t="shared" si="5"/>
        <v>25007750</v>
      </c>
      <c r="DO18" s="181">
        <v>0</v>
      </c>
      <c r="DP18" s="181">
        <v>0</v>
      </c>
      <c r="DQ18" s="181">
        <v>0</v>
      </c>
      <c r="DR18" s="181">
        <v>0</v>
      </c>
      <c r="DS18" s="181">
        <v>0</v>
      </c>
      <c r="DT18" s="181">
        <f t="shared" si="0"/>
        <v>0</v>
      </c>
      <c r="DU18" s="195">
        <v>51205000</v>
      </c>
      <c r="DV18" s="196">
        <f t="shared" si="1"/>
        <v>2.0475652547710208</v>
      </c>
      <c r="DW18" s="195">
        <v>48434000</v>
      </c>
      <c r="DX18" s="196">
        <f t="shared" si="2"/>
        <v>1.9367596045225981</v>
      </c>
      <c r="DY18" s="195">
        <v>49193000</v>
      </c>
      <c r="DZ18" s="196">
        <f t="shared" si="3"/>
        <v>1.9671101958392898</v>
      </c>
      <c r="EA18" s="195">
        <v>40121000</v>
      </c>
      <c r="EB18" s="181">
        <v>8</v>
      </c>
      <c r="EC18" s="181">
        <v>7</v>
      </c>
      <c r="ED18" s="181">
        <v>8</v>
      </c>
      <c r="EE18" s="181">
        <v>8</v>
      </c>
      <c r="EF18" s="181">
        <v>0</v>
      </c>
      <c r="EG18" s="181">
        <v>0</v>
      </c>
      <c r="EH18" s="181">
        <v>0</v>
      </c>
      <c r="EI18" s="181">
        <v>0</v>
      </c>
      <c r="EJ18" s="181">
        <v>11</v>
      </c>
      <c r="EK18" s="181">
        <v>12</v>
      </c>
      <c r="EL18" s="181">
        <v>12</v>
      </c>
      <c r="EM18" s="181">
        <v>14</v>
      </c>
      <c r="EN18" s="181">
        <v>13</v>
      </c>
      <c r="EO18" s="181">
        <v>13</v>
      </c>
      <c r="EP18" s="181">
        <v>11</v>
      </c>
      <c r="EQ18" s="181">
        <v>11</v>
      </c>
      <c r="ER18" s="181">
        <v>128</v>
      </c>
      <c r="ES18" s="181"/>
      <c r="ET18" s="181"/>
      <c r="EU18" s="181"/>
      <c r="EV18" s="181">
        <v>511</v>
      </c>
      <c r="EW18" s="181" t="s">
        <v>3748</v>
      </c>
      <c r="EX18" s="181" t="s">
        <v>3749</v>
      </c>
      <c r="EY18" s="181" t="s">
        <v>3750</v>
      </c>
      <c r="EZ18" s="181" t="s">
        <v>3751</v>
      </c>
      <c r="FA18" s="181" t="s">
        <v>3752</v>
      </c>
      <c r="FB18" s="181" t="s">
        <v>3753</v>
      </c>
      <c r="FC18" s="181"/>
      <c r="FD18" s="181"/>
      <c r="FE18" s="181">
        <v>-1</v>
      </c>
      <c r="FI18" s="182">
        <f t="shared" si="4"/>
        <v>1.6043426537773291</v>
      </c>
    </row>
    <row r="19" spans="1:165" x14ac:dyDescent="0.25">
      <c r="A19" s="181" t="s">
        <v>3754</v>
      </c>
      <c r="B19" s="181" t="s">
        <v>3754</v>
      </c>
      <c r="C19" s="181">
        <v>2</v>
      </c>
      <c r="D19" s="181">
        <v>2</v>
      </c>
      <c r="E19" s="181">
        <v>2</v>
      </c>
      <c r="F19" s="181" t="s">
        <v>3755</v>
      </c>
      <c r="G19" s="181" t="s">
        <v>3756</v>
      </c>
      <c r="H19" s="181" t="s">
        <v>3757</v>
      </c>
      <c r="I19" s="181">
        <v>1</v>
      </c>
      <c r="J19" s="181">
        <v>2</v>
      </c>
      <c r="K19" s="181">
        <v>2</v>
      </c>
      <c r="L19" s="181">
        <v>2</v>
      </c>
      <c r="M19" s="181">
        <v>2</v>
      </c>
      <c r="N19" s="181">
        <v>2</v>
      </c>
      <c r="O19" s="181">
        <v>2</v>
      </c>
      <c r="P19" s="181">
        <v>1</v>
      </c>
      <c r="Q19" s="181">
        <v>0</v>
      </c>
      <c r="R19" s="181">
        <v>1</v>
      </c>
      <c r="S19" s="181">
        <v>1</v>
      </c>
      <c r="T19" s="181">
        <v>1</v>
      </c>
      <c r="U19" s="181">
        <v>2</v>
      </c>
      <c r="V19" s="181">
        <v>2</v>
      </c>
      <c r="W19" s="181">
        <v>2</v>
      </c>
      <c r="X19" s="181">
        <v>2</v>
      </c>
      <c r="Y19" s="181">
        <v>2</v>
      </c>
      <c r="Z19" s="181">
        <v>2</v>
      </c>
      <c r="AA19" s="181">
        <v>2</v>
      </c>
      <c r="AB19" s="181">
        <v>2</v>
      </c>
      <c r="AC19" s="181">
        <v>2</v>
      </c>
      <c r="AD19" s="181">
        <v>2</v>
      </c>
      <c r="AE19" s="181">
        <v>2</v>
      </c>
      <c r="AF19" s="181">
        <v>1</v>
      </c>
      <c r="AG19" s="181">
        <v>0</v>
      </c>
      <c r="AH19" s="181">
        <v>1</v>
      </c>
      <c r="AI19" s="181">
        <v>1</v>
      </c>
      <c r="AJ19" s="181">
        <v>1</v>
      </c>
      <c r="AK19" s="181">
        <v>2</v>
      </c>
      <c r="AL19" s="181">
        <v>2</v>
      </c>
      <c r="AM19" s="181">
        <v>2</v>
      </c>
      <c r="AN19" s="181">
        <v>2</v>
      </c>
      <c r="AO19" s="181">
        <v>2</v>
      </c>
      <c r="AP19" s="181">
        <v>2</v>
      </c>
      <c r="AQ19" s="181">
        <v>2</v>
      </c>
      <c r="AR19" s="181">
        <v>2</v>
      </c>
      <c r="AS19" s="181">
        <v>2</v>
      </c>
      <c r="AT19" s="181">
        <v>2</v>
      </c>
      <c r="AU19" s="181">
        <v>2</v>
      </c>
      <c r="AV19" s="181">
        <v>1</v>
      </c>
      <c r="AW19" s="181">
        <v>0</v>
      </c>
      <c r="AX19" s="181">
        <v>1</v>
      </c>
      <c r="AY19" s="181">
        <v>1</v>
      </c>
      <c r="AZ19" s="181">
        <v>1</v>
      </c>
      <c r="BA19" s="181">
        <v>2</v>
      </c>
      <c r="BB19" s="181">
        <v>2</v>
      </c>
      <c r="BC19" s="181">
        <v>2</v>
      </c>
      <c r="BD19" s="181">
        <v>2</v>
      </c>
      <c r="BE19" s="181">
        <v>2</v>
      </c>
      <c r="BF19" s="181">
        <v>2</v>
      </c>
      <c r="BG19" s="181">
        <v>2</v>
      </c>
      <c r="BH19" s="181">
        <v>2</v>
      </c>
      <c r="BI19" s="181">
        <v>9</v>
      </c>
      <c r="BJ19" s="181">
        <v>9</v>
      </c>
      <c r="BK19" s="181">
        <v>9</v>
      </c>
      <c r="BL19" s="181">
        <v>31.01</v>
      </c>
      <c r="BM19" s="181">
        <v>278</v>
      </c>
      <c r="BN19" s="181">
        <v>278</v>
      </c>
      <c r="BO19" s="181">
        <v>0</v>
      </c>
      <c r="BP19" s="181">
        <v>6.5011999999999999</v>
      </c>
      <c r="BQ19" s="181" t="s">
        <v>1251</v>
      </c>
      <c r="BR19" s="181" t="s">
        <v>1251</v>
      </c>
      <c r="BS19" s="181" t="s">
        <v>1251</v>
      </c>
      <c r="BT19" s="181" t="s">
        <v>1251</v>
      </c>
      <c r="BV19" s="181" t="s">
        <v>1254</v>
      </c>
      <c r="BW19" s="181" t="s">
        <v>1254</v>
      </c>
      <c r="BX19" s="181" t="s">
        <v>1254</v>
      </c>
      <c r="BY19" s="181" t="s">
        <v>1251</v>
      </c>
      <c r="BZ19" s="181" t="s">
        <v>1251</v>
      </c>
      <c r="CA19" s="181" t="s">
        <v>1251</v>
      </c>
      <c r="CB19" s="181" t="s">
        <v>1251</v>
      </c>
      <c r="CC19" s="181" t="s">
        <v>1251</v>
      </c>
      <c r="CD19" s="181" t="s">
        <v>1251</v>
      </c>
      <c r="CE19" s="181" t="s">
        <v>1251</v>
      </c>
      <c r="CF19" s="181" t="s">
        <v>1251</v>
      </c>
      <c r="CG19" s="181">
        <v>9</v>
      </c>
      <c r="CH19" s="181">
        <v>9</v>
      </c>
      <c r="CI19" s="181">
        <v>9</v>
      </c>
      <c r="CJ19" s="181">
        <v>6.8</v>
      </c>
      <c r="CK19" s="181">
        <v>0</v>
      </c>
      <c r="CL19" s="181">
        <v>6.8</v>
      </c>
      <c r="CM19" s="181">
        <v>6.8</v>
      </c>
      <c r="CN19" s="181">
        <v>6.8</v>
      </c>
      <c r="CO19" s="181">
        <v>9</v>
      </c>
      <c r="CP19" s="181">
        <v>9</v>
      </c>
      <c r="CQ19" s="181">
        <v>9</v>
      </c>
      <c r="CR19" s="181">
        <v>9</v>
      </c>
      <c r="CS19" s="181">
        <v>9</v>
      </c>
      <c r="CT19" s="181">
        <v>9</v>
      </c>
      <c r="CU19" s="181">
        <v>9</v>
      </c>
      <c r="CV19" s="181">
        <v>9</v>
      </c>
      <c r="CW19" s="181">
        <v>215470000</v>
      </c>
      <c r="CX19" s="181">
        <v>18555000</v>
      </c>
      <c r="CY19" s="181">
        <v>17992000</v>
      </c>
      <c r="CZ19" s="181">
        <v>20073000</v>
      </c>
      <c r="DA19" s="181">
        <v>12822000</v>
      </c>
      <c r="DB19" s="181">
        <v>0</v>
      </c>
      <c r="DC19" s="181">
        <v>3084900</v>
      </c>
      <c r="DD19" s="181">
        <v>2764900</v>
      </c>
      <c r="DE19" s="181">
        <v>1577200</v>
      </c>
      <c r="DF19" s="181">
        <v>18315000</v>
      </c>
      <c r="DG19" s="181">
        <v>16944000</v>
      </c>
      <c r="DH19" s="181">
        <v>14946000</v>
      </c>
      <c r="DI19" s="181">
        <v>19162000</v>
      </c>
      <c r="DJ19" s="195">
        <v>11872000</v>
      </c>
      <c r="DK19" s="195">
        <v>9197400</v>
      </c>
      <c r="DL19" s="195">
        <v>10697000</v>
      </c>
      <c r="DM19" s="195">
        <v>0</v>
      </c>
      <c r="DN19" s="181">
        <f t="shared" si="5"/>
        <v>10588800</v>
      </c>
      <c r="DO19" s="181">
        <v>0</v>
      </c>
      <c r="DP19" s="181">
        <v>0</v>
      </c>
      <c r="DQ19" s="181">
        <v>0</v>
      </c>
      <c r="DR19" s="181">
        <v>0</v>
      </c>
      <c r="DS19" s="181">
        <v>0</v>
      </c>
      <c r="DT19" s="181">
        <f t="shared" si="0"/>
        <v>0</v>
      </c>
      <c r="DU19" s="195">
        <v>10537000</v>
      </c>
      <c r="DV19" s="196">
        <f t="shared" si="1"/>
        <v>0.9951080386823814</v>
      </c>
      <c r="DW19" s="195">
        <v>9649600</v>
      </c>
      <c r="DX19" s="196">
        <f t="shared" si="2"/>
        <v>0.91130250831066784</v>
      </c>
      <c r="DY19" s="195">
        <v>9786300</v>
      </c>
      <c r="DZ19" s="196">
        <f t="shared" si="3"/>
        <v>0.92421237533998191</v>
      </c>
      <c r="EA19" s="195">
        <v>11179000</v>
      </c>
      <c r="EB19" s="181">
        <v>2</v>
      </c>
      <c r="EC19" s="181">
        <v>1</v>
      </c>
      <c r="ED19" s="181">
        <v>2</v>
      </c>
      <c r="EE19" s="181">
        <v>1</v>
      </c>
      <c r="EF19" s="181">
        <v>0</v>
      </c>
      <c r="EG19" s="181">
        <v>0</v>
      </c>
      <c r="EH19" s="181">
        <v>0</v>
      </c>
      <c r="EI19" s="181">
        <v>0</v>
      </c>
      <c r="EJ19" s="181">
        <v>1</v>
      </c>
      <c r="EK19" s="181">
        <v>1</v>
      </c>
      <c r="EL19" s="181">
        <v>2</v>
      </c>
      <c r="EM19" s="181">
        <v>2</v>
      </c>
      <c r="EN19" s="181">
        <v>1</v>
      </c>
      <c r="EO19" s="181">
        <v>1</v>
      </c>
      <c r="EP19" s="181">
        <v>1</v>
      </c>
      <c r="EQ19" s="181">
        <v>2</v>
      </c>
      <c r="ER19" s="181">
        <v>17</v>
      </c>
      <c r="EV19" s="181">
        <v>509</v>
      </c>
      <c r="EW19" s="181" t="s">
        <v>3758</v>
      </c>
      <c r="EX19" s="181" t="s">
        <v>3637</v>
      </c>
      <c r="EY19" s="181" t="s">
        <v>3759</v>
      </c>
      <c r="EZ19" s="181" t="s">
        <v>3760</v>
      </c>
      <c r="FA19" s="181" t="s">
        <v>3761</v>
      </c>
      <c r="FB19" s="181" t="s">
        <v>3762</v>
      </c>
      <c r="FE19" s="181">
        <v>-1</v>
      </c>
      <c r="FI19" s="182">
        <f t="shared" si="4"/>
        <v>1.0557381384103959</v>
      </c>
    </row>
    <row r="20" spans="1:165" x14ac:dyDescent="0.25">
      <c r="A20" s="181" t="s">
        <v>3293</v>
      </c>
      <c r="B20" s="181" t="s">
        <v>3293</v>
      </c>
      <c r="C20" s="181">
        <v>3</v>
      </c>
      <c r="D20" s="181">
        <v>3</v>
      </c>
      <c r="E20" s="181">
        <v>3</v>
      </c>
      <c r="F20" s="181" t="s">
        <v>3763</v>
      </c>
      <c r="G20" s="181" t="s">
        <v>3764</v>
      </c>
      <c r="H20" s="181" t="s">
        <v>3765</v>
      </c>
      <c r="I20" s="181">
        <v>1</v>
      </c>
      <c r="J20" s="181">
        <v>3</v>
      </c>
      <c r="K20" s="181">
        <v>3</v>
      </c>
      <c r="L20" s="181">
        <v>3</v>
      </c>
      <c r="M20" s="181">
        <v>3</v>
      </c>
      <c r="N20" s="181">
        <v>2</v>
      </c>
      <c r="O20" s="181">
        <v>3</v>
      </c>
      <c r="P20" s="181">
        <v>3</v>
      </c>
      <c r="Q20" s="181">
        <v>1</v>
      </c>
      <c r="R20" s="181">
        <v>2</v>
      </c>
      <c r="S20" s="181">
        <v>2</v>
      </c>
      <c r="T20" s="181">
        <v>0</v>
      </c>
      <c r="U20" s="181">
        <v>3</v>
      </c>
      <c r="V20" s="181">
        <v>2</v>
      </c>
      <c r="W20" s="181">
        <v>3</v>
      </c>
      <c r="X20" s="181">
        <v>2</v>
      </c>
      <c r="Y20" s="181">
        <v>2</v>
      </c>
      <c r="Z20" s="181">
        <v>2</v>
      </c>
      <c r="AA20" s="181">
        <v>2</v>
      </c>
      <c r="AB20" s="181">
        <v>2</v>
      </c>
      <c r="AC20" s="181">
        <v>3</v>
      </c>
      <c r="AD20" s="181">
        <v>2</v>
      </c>
      <c r="AE20" s="181">
        <v>3</v>
      </c>
      <c r="AF20" s="181">
        <v>3</v>
      </c>
      <c r="AG20" s="181">
        <v>1</v>
      </c>
      <c r="AH20" s="181">
        <v>2</v>
      </c>
      <c r="AI20" s="181">
        <v>2</v>
      </c>
      <c r="AJ20" s="181">
        <v>0</v>
      </c>
      <c r="AK20" s="181">
        <v>3</v>
      </c>
      <c r="AL20" s="181">
        <v>2</v>
      </c>
      <c r="AM20" s="181">
        <v>3</v>
      </c>
      <c r="AN20" s="181">
        <v>2</v>
      </c>
      <c r="AO20" s="181">
        <v>2</v>
      </c>
      <c r="AP20" s="181">
        <v>2</v>
      </c>
      <c r="AQ20" s="181">
        <v>2</v>
      </c>
      <c r="AR20" s="181">
        <v>2</v>
      </c>
      <c r="AS20" s="181">
        <v>3</v>
      </c>
      <c r="AT20" s="181">
        <v>2</v>
      </c>
      <c r="AU20" s="181">
        <v>3</v>
      </c>
      <c r="AV20" s="181">
        <v>3</v>
      </c>
      <c r="AW20" s="181">
        <v>1</v>
      </c>
      <c r="AX20" s="181">
        <v>2</v>
      </c>
      <c r="AY20" s="181">
        <v>2</v>
      </c>
      <c r="AZ20" s="181">
        <v>0</v>
      </c>
      <c r="BA20" s="181">
        <v>3</v>
      </c>
      <c r="BB20" s="181">
        <v>2</v>
      </c>
      <c r="BC20" s="181">
        <v>3</v>
      </c>
      <c r="BD20" s="181">
        <v>2</v>
      </c>
      <c r="BE20" s="181">
        <v>2</v>
      </c>
      <c r="BF20" s="181">
        <v>2</v>
      </c>
      <c r="BG20" s="181">
        <v>2</v>
      </c>
      <c r="BH20" s="181">
        <v>2</v>
      </c>
      <c r="BI20" s="181">
        <v>8.1999999999999993</v>
      </c>
      <c r="BJ20" s="181">
        <v>8.1999999999999993</v>
      </c>
      <c r="BK20" s="181">
        <v>8.1999999999999993</v>
      </c>
      <c r="BL20" s="181">
        <v>43.295000000000002</v>
      </c>
      <c r="BM20" s="181">
        <v>376</v>
      </c>
      <c r="BN20" s="181">
        <v>376</v>
      </c>
      <c r="BO20" s="181">
        <v>0</v>
      </c>
      <c r="BP20" s="181">
        <v>4.2293000000000003</v>
      </c>
      <c r="BQ20" s="181" t="s">
        <v>1251</v>
      </c>
      <c r="BR20" s="181" t="s">
        <v>1251</v>
      </c>
      <c r="BS20" s="181" t="s">
        <v>1251</v>
      </c>
      <c r="BT20" s="181" t="s">
        <v>1251</v>
      </c>
      <c r="BU20" s="181" t="s">
        <v>1254</v>
      </c>
      <c r="BV20" s="181" t="s">
        <v>1254</v>
      </c>
      <c r="BW20" s="181" t="s">
        <v>1254</v>
      </c>
      <c r="BY20" s="181" t="s">
        <v>1251</v>
      </c>
      <c r="BZ20" s="181" t="s">
        <v>1251</v>
      </c>
      <c r="CA20" s="181" t="s">
        <v>1251</v>
      </c>
      <c r="CB20" s="181" t="s">
        <v>1251</v>
      </c>
      <c r="CC20" s="181" t="s">
        <v>1251</v>
      </c>
      <c r="CD20" s="181" t="s">
        <v>1251</v>
      </c>
      <c r="CE20" s="181" t="s">
        <v>1251</v>
      </c>
      <c r="CF20" s="181" t="s">
        <v>1251</v>
      </c>
      <c r="CG20" s="181">
        <v>8.1999999999999993</v>
      </c>
      <c r="CH20" s="181">
        <v>4.5</v>
      </c>
      <c r="CI20" s="181">
        <v>8.1999999999999993</v>
      </c>
      <c r="CJ20" s="181">
        <v>8.1999999999999993</v>
      </c>
      <c r="CK20" s="181">
        <v>2.1</v>
      </c>
      <c r="CL20" s="181">
        <v>4.5</v>
      </c>
      <c r="CM20" s="181">
        <v>4.5</v>
      </c>
      <c r="CN20" s="181">
        <v>0</v>
      </c>
      <c r="CO20" s="181">
        <v>8.1999999999999993</v>
      </c>
      <c r="CP20" s="181">
        <v>4.5</v>
      </c>
      <c r="CQ20" s="181">
        <v>8.1999999999999993</v>
      </c>
      <c r="CR20" s="181">
        <v>5.9</v>
      </c>
      <c r="CS20" s="181">
        <v>5.9</v>
      </c>
      <c r="CT20" s="181">
        <v>5.9</v>
      </c>
      <c r="CU20" s="181">
        <v>4.5</v>
      </c>
      <c r="CV20" s="181">
        <v>4.5</v>
      </c>
      <c r="CW20" s="181">
        <v>151150000</v>
      </c>
      <c r="CX20" s="181">
        <v>16108000</v>
      </c>
      <c r="CY20" s="181">
        <v>12742000</v>
      </c>
      <c r="CZ20" s="181">
        <v>13903000</v>
      </c>
      <c r="DA20" s="181">
        <v>13731000</v>
      </c>
      <c r="DB20" s="181">
        <v>1384800</v>
      </c>
      <c r="DC20" s="181">
        <v>1872700</v>
      </c>
      <c r="DD20" s="181">
        <v>2429100</v>
      </c>
      <c r="DE20" s="181">
        <v>0</v>
      </c>
      <c r="DF20" s="181">
        <v>9694900</v>
      </c>
      <c r="DG20" s="181">
        <v>10739000</v>
      </c>
      <c r="DH20" s="181">
        <v>11553000</v>
      </c>
      <c r="DI20" s="181">
        <v>13667000</v>
      </c>
      <c r="DJ20" s="195">
        <v>6638000</v>
      </c>
      <c r="DK20" s="195">
        <v>6764700</v>
      </c>
      <c r="DL20" s="195">
        <v>5894100</v>
      </c>
      <c r="DM20" s="195">
        <v>4632600</v>
      </c>
      <c r="DN20" s="181">
        <f t="shared" si="5"/>
        <v>5982350</v>
      </c>
      <c r="DO20" s="181">
        <v>0</v>
      </c>
      <c r="DP20" s="181">
        <v>0</v>
      </c>
      <c r="DQ20" s="181">
        <v>0</v>
      </c>
      <c r="DR20" s="181">
        <v>0</v>
      </c>
      <c r="DS20" s="181">
        <v>0</v>
      </c>
      <c r="DT20" s="181">
        <f t="shared" si="0"/>
        <v>0</v>
      </c>
      <c r="DU20" s="195">
        <v>5597900</v>
      </c>
      <c r="DV20" s="196">
        <f t="shared" si="1"/>
        <v>0.93573595660568176</v>
      </c>
      <c r="DW20" s="195">
        <v>5802000</v>
      </c>
      <c r="DX20" s="196">
        <f t="shared" si="2"/>
        <v>0.96985298419517418</v>
      </c>
      <c r="DY20" s="195">
        <v>6895700</v>
      </c>
      <c r="DZ20" s="196">
        <f t="shared" si="3"/>
        <v>1.152674116358956</v>
      </c>
      <c r="EA20" s="195">
        <v>7116500</v>
      </c>
      <c r="EB20" s="181">
        <v>1</v>
      </c>
      <c r="EC20" s="181">
        <v>1</v>
      </c>
      <c r="ED20" s="181">
        <v>2</v>
      </c>
      <c r="EE20" s="181">
        <v>2</v>
      </c>
      <c r="EF20" s="181">
        <v>0</v>
      </c>
      <c r="EG20" s="181">
        <v>0</v>
      </c>
      <c r="EH20" s="181">
        <v>0</v>
      </c>
      <c r="EI20" s="181">
        <v>0</v>
      </c>
      <c r="EJ20" s="181">
        <v>1</v>
      </c>
      <c r="EK20" s="181">
        <v>1</v>
      </c>
      <c r="EL20" s="181">
        <v>1</v>
      </c>
      <c r="EM20" s="181">
        <v>1</v>
      </c>
      <c r="EN20" s="181">
        <v>1</v>
      </c>
      <c r="EO20" s="181">
        <v>1</v>
      </c>
      <c r="EP20" s="181">
        <v>1</v>
      </c>
      <c r="EQ20" s="181">
        <v>1</v>
      </c>
      <c r="ER20" s="181">
        <v>14</v>
      </c>
      <c r="EV20" s="181">
        <v>693</v>
      </c>
      <c r="EW20" s="181" t="s">
        <v>3766</v>
      </c>
      <c r="EX20" s="181" t="s">
        <v>3709</v>
      </c>
      <c r="EY20" s="181" t="s">
        <v>3767</v>
      </c>
      <c r="EZ20" s="181" t="s">
        <v>3768</v>
      </c>
      <c r="FA20" s="181" t="s">
        <v>3769</v>
      </c>
      <c r="FB20" s="181" t="s">
        <v>3770</v>
      </c>
      <c r="FE20" s="181">
        <v>-1</v>
      </c>
      <c r="FI20" s="182">
        <f t="shared" si="4"/>
        <v>1.1895826890770349</v>
      </c>
    </row>
    <row r="21" spans="1:165" x14ac:dyDescent="0.25">
      <c r="A21" s="181" t="s">
        <v>3771</v>
      </c>
      <c r="B21" s="181" t="s">
        <v>3771</v>
      </c>
      <c r="C21" s="181">
        <v>6</v>
      </c>
      <c r="D21" s="181">
        <v>6</v>
      </c>
      <c r="E21" s="181">
        <v>6</v>
      </c>
      <c r="F21" s="181" t="s">
        <v>3772</v>
      </c>
      <c r="G21" s="181" t="s">
        <v>3773</v>
      </c>
      <c r="H21" s="181" t="s">
        <v>3774</v>
      </c>
      <c r="I21" s="181">
        <v>1</v>
      </c>
      <c r="J21" s="181">
        <v>6</v>
      </c>
      <c r="K21" s="181">
        <v>6</v>
      </c>
      <c r="L21" s="181">
        <v>6</v>
      </c>
      <c r="M21" s="181">
        <v>6</v>
      </c>
      <c r="N21" s="181">
        <v>5</v>
      </c>
      <c r="O21" s="181">
        <v>5</v>
      </c>
      <c r="P21" s="181">
        <v>6</v>
      </c>
      <c r="Q21" s="181">
        <v>2</v>
      </c>
      <c r="R21" s="181">
        <v>4</v>
      </c>
      <c r="S21" s="181">
        <v>2</v>
      </c>
      <c r="T21" s="181">
        <v>2</v>
      </c>
      <c r="U21" s="181">
        <v>4</v>
      </c>
      <c r="V21" s="181">
        <v>5</v>
      </c>
      <c r="W21" s="181">
        <v>5</v>
      </c>
      <c r="X21" s="181">
        <v>6</v>
      </c>
      <c r="Y21" s="181">
        <v>5</v>
      </c>
      <c r="Z21" s="181">
        <v>5</v>
      </c>
      <c r="AA21" s="181">
        <v>4</v>
      </c>
      <c r="AB21" s="181">
        <v>6</v>
      </c>
      <c r="AC21" s="181">
        <v>6</v>
      </c>
      <c r="AD21" s="181">
        <v>5</v>
      </c>
      <c r="AE21" s="181">
        <v>5</v>
      </c>
      <c r="AF21" s="181">
        <v>6</v>
      </c>
      <c r="AG21" s="181">
        <v>2</v>
      </c>
      <c r="AH21" s="181">
        <v>4</v>
      </c>
      <c r="AI21" s="181">
        <v>2</v>
      </c>
      <c r="AJ21" s="181">
        <v>2</v>
      </c>
      <c r="AK21" s="181">
        <v>4</v>
      </c>
      <c r="AL21" s="181">
        <v>5</v>
      </c>
      <c r="AM21" s="181">
        <v>5</v>
      </c>
      <c r="AN21" s="181">
        <v>6</v>
      </c>
      <c r="AO21" s="181">
        <v>5</v>
      </c>
      <c r="AP21" s="181">
        <v>5</v>
      </c>
      <c r="AQ21" s="181">
        <v>4</v>
      </c>
      <c r="AR21" s="181">
        <v>6</v>
      </c>
      <c r="AS21" s="181">
        <v>6</v>
      </c>
      <c r="AT21" s="181">
        <v>5</v>
      </c>
      <c r="AU21" s="181">
        <v>5</v>
      </c>
      <c r="AV21" s="181">
        <v>6</v>
      </c>
      <c r="AW21" s="181">
        <v>2</v>
      </c>
      <c r="AX21" s="181">
        <v>4</v>
      </c>
      <c r="AY21" s="181">
        <v>2</v>
      </c>
      <c r="AZ21" s="181">
        <v>2</v>
      </c>
      <c r="BA21" s="181">
        <v>4</v>
      </c>
      <c r="BB21" s="181">
        <v>5</v>
      </c>
      <c r="BC21" s="181">
        <v>5</v>
      </c>
      <c r="BD21" s="181">
        <v>6</v>
      </c>
      <c r="BE21" s="181">
        <v>5</v>
      </c>
      <c r="BF21" s="181">
        <v>5</v>
      </c>
      <c r="BG21" s="181">
        <v>4</v>
      </c>
      <c r="BH21" s="181">
        <v>6</v>
      </c>
      <c r="BI21" s="181">
        <v>26.6</v>
      </c>
      <c r="BJ21" s="181">
        <v>26.6</v>
      </c>
      <c r="BK21" s="181">
        <v>26.6</v>
      </c>
      <c r="BL21" s="181">
        <v>37.057000000000002</v>
      </c>
      <c r="BM21" s="181">
        <v>323</v>
      </c>
      <c r="BN21" s="181">
        <v>323</v>
      </c>
      <c r="BO21" s="181">
        <v>0</v>
      </c>
      <c r="BP21" s="181">
        <v>16.760000000000002</v>
      </c>
      <c r="BQ21" s="181" t="s">
        <v>1251</v>
      </c>
      <c r="BR21" s="181" t="s">
        <v>1251</v>
      </c>
      <c r="BS21" s="181" t="s">
        <v>1251</v>
      </c>
      <c r="BT21" s="181" t="s">
        <v>1251</v>
      </c>
      <c r="BU21" s="181" t="s">
        <v>1254</v>
      </c>
      <c r="BV21" s="181" t="s">
        <v>1254</v>
      </c>
      <c r="BW21" s="181" t="s">
        <v>1251</v>
      </c>
      <c r="BX21" s="181" t="s">
        <v>1254</v>
      </c>
      <c r="BY21" s="181" t="s">
        <v>1251</v>
      </c>
      <c r="BZ21" s="181" t="s">
        <v>1251</v>
      </c>
      <c r="CA21" s="181" t="s">
        <v>1251</v>
      </c>
      <c r="CB21" s="181" t="s">
        <v>1251</v>
      </c>
      <c r="CC21" s="181" t="s">
        <v>1251</v>
      </c>
      <c r="CD21" s="181" t="s">
        <v>1251</v>
      </c>
      <c r="CE21" s="181" t="s">
        <v>1251</v>
      </c>
      <c r="CF21" s="181" t="s">
        <v>1251</v>
      </c>
      <c r="CG21" s="181">
        <v>26.6</v>
      </c>
      <c r="CH21" s="181">
        <v>21.4</v>
      </c>
      <c r="CI21" s="181">
        <v>21.4</v>
      </c>
      <c r="CJ21" s="181">
        <v>26.6</v>
      </c>
      <c r="CK21" s="181">
        <v>9.6</v>
      </c>
      <c r="CL21" s="181">
        <v>14.6</v>
      </c>
      <c r="CM21" s="181">
        <v>6.5</v>
      </c>
      <c r="CN21" s="181">
        <v>6.8</v>
      </c>
      <c r="CO21" s="181">
        <v>18.600000000000001</v>
      </c>
      <c r="CP21" s="181">
        <v>21.4</v>
      </c>
      <c r="CQ21" s="181">
        <v>21.4</v>
      </c>
      <c r="CR21" s="181">
        <v>26.6</v>
      </c>
      <c r="CS21" s="181">
        <v>21.4</v>
      </c>
      <c r="CT21" s="181">
        <v>21.4</v>
      </c>
      <c r="CU21" s="181">
        <v>18.600000000000001</v>
      </c>
      <c r="CV21" s="181">
        <v>26.6</v>
      </c>
      <c r="CW21" s="181">
        <v>562340000</v>
      </c>
      <c r="CX21" s="181">
        <v>44950000</v>
      </c>
      <c r="CY21" s="181">
        <v>56854000</v>
      </c>
      <c r="CZ21" s="181">
        <v>44194000</v>
      </c>
      <c r="DA21" s="181">
        <v>63975000</v>
      </c>
      <c r="DB21" s="181">
        <v>5908200</v>
      </c>
      <c r="DC21" s="181">
        <v>9183000</v>
      </c>
      <c r="DD21" s="181">
        <v>3524100</v>
      </c>
      <c r="DE21" s="181">
        <v>4153200</v>
      </c>
      <c r="DF21" s="181">
        <v>44242000</v>
      </c>
      <c r="DG21" s="181">
        <v>43038000</v>
      </c>
      <c r="DH21" s="181">
        <v>30596000</v>
      </c>
      <c r="DI21" s="181">
        <v>54079000</v>
      </c>
      <c r="DJ21" s="195">
        <v>10031000</v>
      </c>
      <c r="DK21" s="195">
        <v>12070000</v>
      </c>
      <c r="DL21" s="195">
        <v>8374200</v>
      </c>
      <c r="DM21" s="195">
        <v>11326000</v>
      </c>
      <c r="DN21" s="181">
        <f t="shared" si="5"/>
        <v>10450300</v>
      </c>
      <c r="DO21" s="181">
        <v>0</v>
      </c>
      <c r="DP21" s="181">
        <v>0</v>
      </c>
      <c r="DQ21" s="181">
        <v>0</v>
      </c>
      <c r="DR21" s="181">
        <v>0</v>
      </c>
      <c r="DS21" s="181">
        <v>0</v>
      </c>
      <c r="DT21" s="181">
        <f t="shared" si="0"/>
        <v>0</v>
      </c>
      <c r="DU21" s="195">
        <v>10684000</v>
      </c>
      <c r="DV21" s="196">
        <f t="shared" si="1"/>
        <v>1.0223629943637982</v>
      </c>
      <c r="DW21" s="195">
        <v>9329400</v>
      </c>
      <c r="DX21" s="196">
        <f t="shared" si="2"/>
        <v>0.892739921341971</v>
      </c>
      <c r="DY21" s="195">
        <v>9404200</v>
      </c>
      <c r="DZ21" s="196">
        <f t="shared" si="3"/>
        <v>0.89989761059491113</v>
      </c>
      <c r="EA21" s="195">
        <v>10328000</v>
      </c>
      <c r="EB21" s="181">
        <v>1</v>
      </c>
      <c r="EC21" s="181">
        <v>3</v>
      </c>
      <c r="ED21" s="181">
        <v>2</v>
      </c>
      <c r="EE21" s="181">
        <v>1</v>
      </c>
      <c r="EF21" s="181">
        <v>0</v>
      </c>
      <c r="EG21" s="181">
        <v>0</v>
      </c>
      <c r="EH21" s="181">
        <v>0</v>
      </c>
      <c r="EI21" s="181">
        <v>0</v>
      </c>
      <c r="EJ21" s="181">
        <v>2</v>
      </c>
      <c r="EK21" s="181">
        <v>0</v>
      </c>
      <c r="EL21" s="181">
        <v>2</v>
      </c>
      <c r="EM21" s="181">
        <v>2</v>
      </c>
      <c r="EN21" s="181">
        <v>0</v>
      </c>
      <c r="EO21" s="181">
        <v>3</v>
      </c>
      <c r="EP21" s="181">
        <v>0</v>
      </c>
      <c r="EQ21" s="181">
        <v>2</v>
      </c>
      <c r="ER21" s="181">
        <v>18</v>
      </c>
      <c r="EV21" s="181">
        <v>533</v>
      </c>
      <c r="EW21" s="181" t="s">
        <v>3775</v>
      </c>
      <c r="EX21" s="181" t="s">
        <v>3672</v>
      </c>
      <c r="EY21" s="181" t="s">
        <v>3776</v>
      </c>
      <c r="EZ21" s="181" t="s">
        <v>3777</v>
      </c>
      <c r="FA21" s="181" t="s">
        <v>3778</v>
      </c>
      <c r="FB21" s="181" t="s">
        <v>3779</v>
      </c>
      <c r="FE21" s="181">
        <v>-1</v>
      </c>
      <c r="FI21" s="182">
        <f t="shared" si="4"/>
        <v>0.98829698668937738</v>
      </c>
    </row>
    <row r="22" spans="1:165" x14ac:dyDescent="0.25">
      <c r="A22" s="181" t="s">
        <v>3780</v>
      </c>
      <c r="B22" s="181" t="s">
        <v>3780</v>
      </c>
      <c r="C22" s="181">
        <v>3</v>
      </c>
      <c r="D22" s="181">
        <v>3</v>
      </c>
      <c r="E22" s="181">
        <v>3</v>
      </c>
      <c r="F22" s="181" t="s">
        <v>3781</v>
      </c>
      <c r="G22" s="181" t="s">
        <v>3782</v>
      </c>
      <c r="H22" s="181" t="s">
        <v>3783</v>
      </c>
      <c r="I22" s="181">
        <v>1</v>
      </c>
      <c r="J22" s="181">
        <v>3</v>
      </c>
      <c r="K22" s="181">
        <v>3</v>
      </c>
      <c r="L22" s="181">
        <v>3</v>
      </c>
      <c r="M22" s="181">
        <v>3</v>
      </c>
      <c r="N22" s="181">
        <v>3</v>
      </c>
      <c r="O22" s="181">
        <v>3</v>
      </c>
      <c r="P22" s="181">
        <v>3</v>
      </c>
      <c r="Q22" s="181">
        <v>0</v>
      </c>
      <c r="R22" s="181">
        <v>0</v>
      </c>
      <c r="S22" s="181">
        <v>0</v>
      </c>
      <c r="T22" s="181">
        <v>1</v>
      </c>
      <c r="U22" s="181">
        <v>2</v>
      </c>
      <c r="V22" s="181">
        <v>1</v>
      </c>
      <c r="W22" s="181">
        <v>2</v>
      </c>
      <c r="X22" s="181">
        <v>3</v>
      </c>
      <c r="Y22" s="181">
        <v>2</v>
      </c>
      <c r="Z22" s="181">
        <v>2</v>
      </c>
      <c r="AA22" s="181">
        <v>3</v>
      </c>
      <c r="AB22" s="181">
        <v>3</v>
      </c>
      <c r="AC22" s="181">
        <v>3</v>
      </c>
      <c r="AD22" s="181">
        <v>3</v>
      </c>
      <c r="AE22" s="181">
        <v>3</v>
      </c>
      <c r="AF22" s="181">
        <v>3</v>
      </c>
      <c r="AG22" s="181">
        <v>0</v>
      </c>
      <c r="AH22" s="181">
        <v>0</v>
      </c>
      <c r="AI22" s="181">
        <v>0</v>
      </c>
      <c r="AJ22" s="181">
        <v>1</v>
      </c>
      <c r="AK22" s="181">
        <v>2</v>
      </c>
      <c r="AL22" s="181">
        <v>1</v>
      </c>
      <c r="AM22" s="181">
        <v>2</v>
      </c>
      <c r="AN22" s="181">
        <v>3</v>
      </c>
      <c r="AO22" s="181">
        <v>2</v>
      </c>
      <c r="AP22" s="181">
        <v>2</v>
      </c>
      <c r="AQ22" s="181">
        <v>3</v>
      </c>
      <c r="AR22" s="181">
        <v>3</v>
      </c>
      <c r="AS22" s="181">
        <v>3</v>
      </c>
      <c r="AT22" s="181">
        <v>3</v>
      </c>
      <c r="AU22" s="181">
        <v>3</v>
      </c>
      <c r="AV22" s="181">
        <v>3</v>
      </c>
      <c r="AW22" s="181">
        <v>0</v>
      </c>
      <c r="AX22" s="181">
        <v>0</v>
      </c>
      <c r="AY22" s="181">
        <v>0</v>
      </c>
      <c r="AZ22" s="181">
        <v>1</v>
      </c>
      <c r="BA22" s="181">
        <v>2</v>
      </c>
      <c r="BB22" s="181">
        <v>1</v>
      </c>
      <c r="BC22" s="181">
        <v>2</v>
      </c>
      <c r="BD22" s="181">
        <v>3</v>
      </c>
      <c r="BE22" s="181">
        <v>2</v>
      </c>
      <c r="BF22" s="181">
        <v>2</v>
      </c>
      <c r="BG22" s="181">
        <v>3</v>
      </c>
      <c r="BH22" s="181">
        <v>3</v>
      </c>
      <c r="BI22" s="181">
        <v>13.5</v>
      </c>
      <c r="BJ22" s="181">
        <v>13.5</v>
      </c>
      <c r="BK22" s="181">
        <v>13.5</v>
      </c>
      <c r="BL22" s="181">
        <v>37.289000000000001</v>
      </c>
      <c r="BM22" s="181">
        <v>325</v>
      </c>
      <c r="BN22" s="181">
        <v>325</v>
      </c>
      <c r="BO22" s="181">
        <v>0</v>
      </c>
      <c r="BP22" s="181">
        <v>7.5412999999999997</v>
      </c>
      <c r="BQ22" s="181" t="s">
        <v>1251</v>
      </c>
      <c r="BR22" s="181" t="s">
        <v>1251</v>
      </c>
      <c r="BS22" s="181" t="s">
        <v>1251</v>
      </c>
      <c r="BT22" s="181" t="s">
        <v>1251</v>
      </c>
      <c r="BX22" s="181" t="s">
        <v>1251</v>
      </c>
      <c r="BY22" s="181" t="s">
        <v>1251</v>
      </c>
      <c r="BZ22" s="181" t="s">
        <v>1254</v>
      </c>
      <c r="CA22" s="181" t="s">
        <v>1254</v>
      </c>
      <c r="CB22" s="181" t="s">
        <v>1251</v>
      </c>
      <c r="CC22" s="181" t="s">
        <v>1251</v>
      </c>
      <c r="CD22" s="181" t="s">
        <v>1251</v>
      </c>
      <c r="CE22" s="181" t="s">
        <v>1254</v>
      </c>
      <c r="CF22" s="181" t="s">
        <v>1251</v>
      </c>
      <c r="CG22" s="181">
        <v>13.5</v>
      </c>
      <c r="CH22" s="181">
        <v>13.5</v>
      </c>
      <c r="CI22" s="181">
        <v>13.5</v>
      </c>
      <c r="CJ22" s="181">
        <v>13.5</v>
      </c>
      <c r="CK22" s="181">
        <v>0</v>
      </c>
      <c r="CL22" s="181">
        <v>0</v>
      </c>
      <c r="CM22" s="181">
        <v>0</v>
      </c>
      <c r="CN22" s="181">
        <v>2.8</v>
      </c>
      <c r="CO22" s="181">
        <v>8.3000000000000007</v>
      </c>
      <c r="CP22" s="181">
        <v>5.5</v>
      </c>
      <c r="CQ22" s="181">
        <v>10.8</v>
      </c>
      <c r="CR22" s="181">
        <v>13.5</v>
      </c>
      <c r="CS22" s="181">
        <v>8.3000000000000007</v>
      </c>
      <c r="CT22" s="181">
        <v>10.8</v>
      </c>
      <c r="CU22" s="181">
        <v>13.5</v>
      </c>
      <c r="CV22" s="181">
        <v>13.5</v>
      </c>
      <c r="CW22" s="181">
        <v>251450000</v>
      </c>
      <c r="CX22" s="181">
        <v>24676000</v>
      </c>
      <c r="CY22" s="181">
        <v>30107000</v>
      </c>
      <c r="CZ22" s="181">
        <v>25655000</v>
      </c>
      <c r="DA22" s="181">
        <v>30659000</v>
      </c>
      <c r="DB22" s="181">
        <v>0</v>
      </c>
      <c r="DC22" s="181">
        <v>0</v>
      </c>
      <c r="DD22" s="181">
        <v>0</v>
      </c>
      <c r="DE22" s="181">
        <v>4435800</v>
      </c>
      <c r="DF22" s="181">
        <v>19161000</v>
      </c>
      <c r="DG22" s="181">
        <v>8519800</v>
      </c>
      <c r="DH22" s="181">
        <v>18657000</v>
      </c>
      <c r="DI22" s="181">
        <v>27089000</v>
      </c>
      <c r="DJ22" s="195">
        <v>11289000</v>
      </c>
      <c r="DK22" s="195">
        <v>14337000</v>
      </c>
      <c r="DL22" s="195">
        <v>12228000</v>
      </c>
      <c r="DM22" s="195">
        <v>13171000</v>
      </c>
      <c r="DN22" s="181">
        <f t="shared" si="5"/>
        <v>12756250</v>
      </c>
      <c r="DO22" s="181">
        <v>0</v>
      </c>
      <c r="DP22" s="181">
        <v>0</v>
      </c>
      <c r="DQ22" s="181">
        <v>0</v>
      </c>
      <c r="DR22" s="181">
        <v>0</v>
      </c>
      <c r="DS22" s="181">
        <v>0</v>
      </c>
      <c r="DT22" s="181">
        <f t="shared" si="0"/>
        <v>0</v>
      </c>
      <c r="DU22" s="195">
        <v>11258000</v>
      </c>
      <c r="DV22" s="196">
        <f t="shared" si="1"/>
        <v>0.88254777070063695</v>
      </c>
      <c r="DW22" s="195">
        <v>8992300</v>
      </c>
      <c r="DX22" s="196">
        <f t="shared" si="2"/>
        <v>0.70493287604115629</v>
      </c>
      <c r="DY22" s="195">
        <v>9948400</v>
      </c>
      <c r="DZ22" s="196">
        <f t="shared" si="3"/>
        <v>0.77988437040666336</v>
      </c>
      <c r="EA22" s="195">
        <v>13163000</v>
      </c>
      <c r="EB22" s="181">
        <v>1</v>
      </c>
      <c r="EC22" s="181">
        <v>3</v>
      </c>
      <c r="ED22" s="181">
        <v>2</v>
      </c>
      <c r="EE22" s="181">
        <v>2</v>
      </c>
      <c r="EF22" s="181">
        <v>0</v>
      </c>
      <c r="EG22" s="181">
        <v>0</v>
      </c>
      <c r="EH22" s="181">
        <v>0</v>
      </c>
      <c r="EI22" s="181">
        <v>0</v>
      </c>
      <c r="EJ22" s="181">
        <v>1</v>
      </c>
      <c r="EK22" s="181">
        <v>0</v>
      </c>
      <c r="EL22" s="181">
        <v>0</v>
      </c>
      <c r="EM22" s="181">
        <v>3</v>
      </c>
      <c r="EN22" s="181">
        <v>1</v>
      </c>
      <c r="EO22" s="181">
        <v>1</v>
      </c>
      <c r="EP22" s="181">
        <v>0</v>
      </c>
      <c r="EQ22" s="181">
        <v>2</v>
      </c>
      <c r="ER22" s="181">
        <v>16</v>
      </c>
      <c r="EV22" s="181">
        <v>546</v>
      </c>
      <c r="EW22" s="181" t="s">
        <v>3784</v>
      </c>
      <c r="EX22" s="181" t="s">
        <v>3709</v>
      </c>
      <c r="EY22" s="181" t="s">
        <v>3785</v>
      </c>
      <c r="EZ22" s="181" t="s">
        <v>3786</v>
      </c>
      <c r="FA22" s="181" t="s">
        <v>3787</v>
      </c>
      <c r="FB22" s="181" t="s">
        <v>3788</v>
      </c>
      <c r="FE22" s="181">
        <v>-1</v>
      </c>
      <c r="FI22" s="182">
        <f t="shared" si="4"/>
        <v>1.0318863302302792</v>
      </c>
    </row>
    <row r="23" spans="1:165" x14ac:dyDescent="0.25">
      <c r="A23" s="181" t="s">
        <v>3789</v>
      </c>
      <c r="B23" s="181" t="s">
        <v>3789</v>
      </c>
      <c r="C23" s="181">
        <v>3</v>
      </c>
      <c r="D23" s="181">
        <v>3</v>
      </c>
      <c r="E23" s="181">
        <v>3</v>
      </c>
      <c r="F23" s="181" t="s">
        <v>3790</v>
      </c>
      <c r="G23" s="181" t="s">
        <v>3791</v>
      </c>
      <c r="H23" s="181" t="s">
        <v>3792</v>
      </c>
      <c r="I23" s="181">
        <v>1</v>
      </c>
      <c r="J23" s="181">
        <v>3</v>
      </c>
      <c r="K23" s="181">
        <v>3</v>
      </c>
      <c r="L23" s="181">
        <v>3</v>
      </c>
      <c r="M23" s="181">
        <v>2</v>
      </c>
      <c r="N23" s="181">
        <v>3</v>
      </c>
      <c r="O23" s="181">
        <v>2</v>
      </c>
      <c r="P23" s="181">
        <v>2</v>
      </c>
      <c r="Q23" s="181">
        <v>1</v>
      </c>
      <c r="R23" s="181">
        <v>2</v>
      </c>
      <c r="S23" s="181">
        <v>1</v>
      </c>
      <c r="T23" s="181">
        <v>1</v>
      </c>
      <c r="U23" s="181">
        <v>2</v>
      </c>
      <c r="V23" s="181">
        <v>2</v>
      </c>
      <c r="W23" s="181">
        <v>3</v>
      </c>
      <c r="X23" s="181">
        <v>3</v>
      </c>
      <c r="Y23" s="181">
        <v>2</v>
      </c>
      <c r="Z23" s="181">
        <v>2</v>
      </c>
      <c r="AA23" s="181">
        <v>2</v>
      </c>
      <c r="AB23" s="181">
        <v>2</v>
      </c>
      <c r="AC23" s="181">
        <v>2</v>
      </c>
      <c r="AD23" s="181">
        <v>3</v>
      </c>
      <c r="AE23" s="181">
        <v>2</v>
      </c>
      <c r="AF23" s="181">
        <v>2</v>
      </c>
      <c r="AG23" s="181">
        <v>1</v>
      </c>
      <c r="AH23" s="181">
        <v>2</v>
      </c>
      <c r="AI23" s="181">
        <v>1</v>
      </c>
      <c r="AJ23" s="181">
        <v>1</v>
      </c>
      <c r="AK23" s="181">
        <v>2</v>
      </c>
      <c r="AL23" s="181">
        <v>2</v>
      </c>
      <c r="AM23" s="181">
        <v>3</v>
      </c>
      <c r="AN23" s="181">
        <v>3</v>
      </c>
      <c r="AO23" s="181">
        <v>2</v>
      </c>
      <c r="AP23" s="181">
        <v>2</v>
      </c>
      <c r="AQ23" s="181">
        <v>2</v>
      </c>
      <c r="AR23" s="181">
        <v>2</v>
      </c>
      <c r="AS23" s="181">
        <v>2</v>
      </c>
      <c r="AT23" s="181">
        <v>3</v>
      </c>
      <c r="AU23" s="181">
        <v>2</v>
      </c>
      <c r="AV23" s="181">
        <v>2</v>
      </c>
      <c r="AW23" s="181">
        <v>1</v>
      </c>
      <c r="AX23" s="181">
        <v>2</v>
      </c>
      <c r="AY23" s="181">
        <v>1</v>
      </c>
      <c r="AZ23" s="181">
        <v>1</v>
      </c>
      <c r="BA23" s="181">
        <v>2</v>
      </c>
      <c r="BB23" s="181">
        <v>2</v>
      </c>
      <c r="BC23" s="181">
        <v>3</v>
      </c>
      <c r="BD23" s="181">
        <v>3</v>
      </c>
      <c r="BE23" s="181">
        <v>2</v>
      </c>
      <c r="BF23" s="181">
        <v>2</v>
      </c>
      <c r="BG23" s="181">
        <v>2</v>
      </c>
      <c r="BH23" s="181">
        <v>2</v>
      </c>
      <c r="BI23" s="181">
        <v>9.6999999999999993</v>
      </c>
      <c r="BJ23" s="181">
        <v>9.6999999999999993</v>
      </c>
      <c r="BK23" s="181">
        <v>9.6999999999999993</v>
      </c>
      <c r="BL23" s="181">
        <v>36.023000000000003</v>
      </c>
      <c r="BM23" s="181">
        <v>330</v>
      </c>
      <c r="BN23" s="181">
        <v>330</v>
      </c>
      <c r="BO23" s="181">
        <v>0</v>
      </c>
      <c r="BP23" s="181">
        <v>5.7648000000000001</v>
      </c>
      <c r="BQ23" s="181" t="s">
        <v>1251</v>
      </c>
      <c r="BR23" s="181" t="s">
        <v>1251</v>
      </c>
      <c r="BS23" s="181" t="s">
        <v>1254</v>
      </c>
      <c r="BT23" s="181" t="s">
        <v>1251</v>
      </c>
      <c r="BU23" s="181" t="s">
        <v>1254</v>
      </c>
      <c r="BV23" s="181" t="s">
        <v>1254</v>
      </c>
      <c r="BW23" s="181" t="s">
        <v>1254</v>
      </c>
      <c r="BX23" s="181" t="s">
        <v>1254</v>
      </c>
      <c r="BY23" s="181" t="s">
        <v>1251</v>
      </c>
      <c r="BZ23" s="181" t="s">
        <v>1254</v>
      </c>
      <c r="CA23" s="181" t="s">
        <v>1254</v>
      </c>
      <c r="CB23" s="181" t="s">
        <v>1254</v>
      </c>
      <c r="CC23" s="181" t="s">
        <v>1251</v>
      </c>
      <c r="CD23" s="181" t="s">
        <v>1254</v>
      </c>
      <c r="CE23" s="181" t="s">
        <v>1254</v>
      </c>
      <c r="CF23" s="181" t="s">
        <v>1251</v>
      </c>
      <c r="CG23" s="181">
        <v>9.6999999999999993</v>
      </c>
      <c r="CH23" s="181">
        <v>9.6999999999999993</v>
      </c>
      <c r="CI23" s="181">
        <v>9.6999999999999993</v>
      </c>
      <c r="CJ23" s="181">
        <v>8.8000000000000007</v>
      </c>
      <c r="CK23" s="181">
        <v>3</v>
      </c>
      <c r="CL23" s="181">
        <v>8.8000000000000007</v>
      </c>
      <c r="CM23" s="181">
        <v>3</v>
      </c>
      <c r="CN23" s="181">
        <v>3</v>
      </c>
      <c r="CO23" s="181">
        <v>8.8000000000000007</v>
      </c>
      <c r="CP23" s="181">
        <v>9.6999999999999993</v>
      </c>
      <c r="CQ23" s="181">
        <v>9.6999999999999993</v>
      </c>
      <c r="CR23" s="181">
        <v>9.6999999999999993</v>
      </c>
      <c r="CS23" s="181">
        <v>9.6999999999999993</v>
      </c>
      <c r="CT23" s="181">
        <v>9.6999999999999993</v>
      </c>
      <c r="CU23" s="181">
        <v>9.6999999999999993</v>
      </c>
      <c r="CV23" s="181">
        <v>9.6999999999999993</v>
      </c>
      <c r="CW23" s="181">
        <v>153950000</v>
      </c>
      <c r="CX23" s="181">
        <v>14164000</v>
      </c>
      <c r="CY23" s="181">
        <v>16918000</v>
      </c>
      <c r="CZ23" s="181">
        <v>12764000</v>
      </c>
      <c r="DA23" s="181">
        <v>12888000</v>
      </c>
      <c r="DB23" s="181">
        <v>1183300</v>
      </c>
      <c r="DC23" s="181">
        <v>2311100</v>
      </c>
      <c r="DD23" s="181">
        <v>1333100</v>
      </c>
      <c r="DE23" s="181">
        <v>1255900</v>
      </c>
      <c r="DF23" s="181">
        <v>10806000</v>
      </c>
      <c r="DG23" s="181">
        <v>11115000</v>
      </c>
      <c r="DH23" s="181">
        <v>9993800</v>
      </c>
      <c r="DI23" s="181">
        <v>12462000</v>
      </c>
      <c r="DJ23" s="195">
        <v>0</v>
      </c>
      <c r="DK23" s="195">
        <v>7271600</v>
      </c>
      <c r="DL23" s="195">
        <v>0</v>
      </c>
      <c r="DM23" s="195">
        <v>6906300</v>
      </c>
      <c r="DN23" s="181">
        <f t="shared" si="5"/>
        <v>7088950</v>
      </c>
      <c r="DO23" s="181">
        <v>0</v>
      </c>
      <c r="DP23" s="181">
        <v>0</v>
      </c>
      <c r="DQ23" s="181">
        <v>0</v>
      </c>
      <c r="DR23" s="181">
        <v>0</v>
      </c>
      <c r="DS23" s="181">
        <v>0</v>
      </c>
      <c r="DT23" s="181">
        <f t="shared" si="0"/>
        <v>0</v>
      </c>
      <c r="DU23" s="195">
        <v>0</v>
      </c>
      <c r="DV23" s="196">
        <f t="shared" si="1"/>
        <v>0</v>
      </c>
      <c r="DW23" s="195">
        <v>0</v>
      </c>
      <c r="DX23" s="196">
        <f t="shared" si="2"/>
        <v>0</v>
      </c>
      <c r="DY23" s="195">
        <v>0</v>
      </c>
      <c r="DZ23" s="196">
        <f t="shared" si="3"/>
        <v>0</v>
      </c>
      <c r="EA23" s="195">
        <v>0</v>
      </c>
      <c r="EB23" s="181">
        <v>1</v>
      </c>
      <c r="EC23" s="181">
        <v>1</v>
      </c>
      <c r="ED23" s="181">
        <v>0</v>
      </c>
      <c r="EE23" s="181">
        <v>1</v>
      </c>
      <c r="EF23" s="181">
        <v>0</v>
      </c>
      <c r="EG23" s="181">
        <v>0</v>
      </c>
      <c r="EH23" s="181">
        <v>0</v>
      </c>
      <c r="EI23" s="181">
        <v>0</v>
      </c>
      <c r="EJ23" s="181">
        <v>0</v>
      </c>
      <c r="EK23" s="181">
        <v>0</v>
      </c>
      <c r="EL23" s="181">
        <v>0</v>
      </c>
      <c r="EM23" s="181">
        <v>0</v>
      </c>
      <c r="EN23" s="181">
        <v>0</v>
      </c>
      <c r="EO23" s="181">
        <v>0</v>
      </c>
      <c r="EP23" s="181">
        <v>0</v>
      </c>
      <c r="EQ23" s="181">
        <v>1</v>
      </c>
      <c r="ER23" s="181">
        <v>4</v>
      </c>
      <c r="EV23" s="181">
        <v>108</v>
      </c>
      <c r="EW23" s="181" t="s">
        <v>3793</v>
      </c>
      <c r="EX23" s="181" t="s">
        <v>3709</v>
      </c>
      <c r="EY23" s="181" t="s">
        <v>3794</v>
      </c>
      <c r="EZ23" s="181" t="s">
        <v>3795</v>
      </c>
      <c r="FA23" s="181" t="s">
        <v>3796</v>
      </c>
      <c r="FB23" s="181" t="s">
        <v>3797</v>
      </c>
      <c r="FE23" s="181">
        <v>-1</v>
      </c>
      <c r="FI23" s="182">
        <f t="shared" si="4"/>
        <v>0</v>
      </c>
    </row>
    <row r="24" spans="1:165" x14ac:dyDescent="0.25">
      <c r="A24" s="181" t="s">
        <v>1627</v>
      </c>
      <c r="B24" s="181" t="s">
        <v>1627</v>
      </c>
      <c r="C24" s="181">
        <v>14</v>
      </c>
      <c r="D24" s="181">
        <v>7</v>
      </c>
      <c r="E24" s="181">
        <v>7</v>
      </c>
      <c r="F24" s="181" t="s">
        <v>1626</v>
      </c>
      <c r="G24" s="181" t="s">
        <v>1625</v>
      </c>
      <c r="H24" s="181" t="s">
        <v>1624</v>
      </c>
      <c r="I24" s="181">
        <v>1</v>
      </c>
      <c r="J24" s="181">
        <v>14</v>
      </c>
      <c r="K24" s="181">
        <v>7</v>
      </c>
      <c r="L24" s="181">
        <v>7</v>
      </c>
      <c r="M24" s="181">
        <v>12</v>
      </c>
      <c r="N24" s="181">
        <v>10</v>
      </c>
      <c r="O24" s="181">
        <v>12</v>
      </c>
      <c r="P24" s="181">
        <v>11</v>
      </c>
      <c r="Q24" s="181">
        <v>7</v>
      </c>
      <c r="R24" s="181">
        <v>5</v>
      </c>
      <c r="S24" s="181">
        <v>8</v>
      </c>
      <c r="T24" s="181">
        <v>5</v>
      </c>
      <c r="U24" s="181">
        <v>12</v>
      </c>
      <c r="V24" s="181">
        <v>10</v>
      </c>
      <c r="W24" s="181">
        <v>10</v>
      </c>
      <c r="X24" s="181">
        <v>10</v>
      </c>
      <c r="Y24" s="181">
        <v>10</v>
      </c>
      <c r="Z24" s="181">
        <v>9</v>
      </c>
      <c r="AA24" s="181">
        <v>10</v>
      </c>
      <c r="AB24" s="181">
        <v>10</v>
      </c>
      <c r="AC24" s="181">
        <v>5</v>
      </c>
      <c r="AD24" s="181">
        <v>5</v>
      </c>
      <c r="AE24" s="181">
        <v>5</v>
      </c>
      <c r="AF24" s="181">
        <v>5</v>
      </c>
      <c r="AG24" s="181">
        <v>3</v>
      </c>
      <c r="AH24" s="181">
        <v>1</v>
      </c>
      <c r="AI24" s="181">
        <v>3</v>
      </c>
      <c r="AJ24" s="181">
        <v>1</v>
      </c>
      <c r="AK24" s="181">
        <v>6</v>
      </c>
      <c r="AL24" s="181">
        <v>4</v>
      </c>
      <c r="AM24" s="181">
        <v>4</v>
      </c>
      <c r="AN24" s="181">
        <v>4</v>
      </c>
      <c r="AO24" s="181">
        <v>4</v>
      </c>
      <c r="AP24" s="181">
        <v>4</v>
      </c>
      <c r="AQ24" s="181">
        <v>4</v>
      </c>
      <c r="AR24" s="181">
        <v>4</v>
      </c>
      <c r="AS24" s="181">
        <v>5</v>
      </c>
      <c r="AT24" s="181">
        <v>5</v>
      </c>
      <c r="AU24" s="181">
        <v>5</v>
      </c>
      <c r="AV24" s="181">
        <v>5</v>
      </c>
      <c r="AW24" s="181">
        <v>3</v>
      </c>
      <c r="AX24" s="181">
        <v>1</v>
      </c>
      <c r="AY24" s="181">
        <v>3</v>
      </c>
      <c r="AZ24" s="181">
        <v>1</v>
      </c>
      <c r="BA24" s="181">
        <v>6</v>
      </c>
      <c r="BB24" s="181">
        <v>4</v>
      </c>
      <c r="BC24" s="181">
        <v>4</v>
      </c>
      <c r="BD24" s="181">
        <v>4</v>
      </c>
      <c r="BE24" s="181">
        <v>4</v>
      </c>
      <c r="BF24" s="181">
        <v>4</v>
      </c>
      <c r="BG24" s="181">
        <v>4</v>
      </c>
      <c r="BH24" s="181">
        <v>4</v>
      </c>
      <c r="BI24" s="181">
        <v>42.3</v>
      </c>
      <c r="BJ24" s="181">
        <v>23.6</v>
      </c>
      <c r="BK24" s="181">
        <v>23.6</v>
      </c>
      <c r="BL24" s="181">
        <v>54.587000000000003</v>
      </c>
      <c r="BM24" s="181">
        <v>501</v>
      </c>
      <c r="BN24" s="181">
        <v>501</v>
      </c>
      <c r="BO24" s="181">
        <v>0</v>
      </c>
      <c r="BP24" s="181">
        <v>12.502000000000001</v>
      </c>
      <c r="BQ24" s="181" t="s">
        <v>1251</v>
      </c>
      <c r="BR24" s="181" t="s">
        <v>1254</v>
      </c>
      <c r="BS24" s="181" t="s">
        <v>1251</v>
      </c>
      <c r="BT24" s="181" t="s">
        <v>1251</v>
      </c>
      <c r="BU24" s="181" t="s">
        <v>1254</v>
      </c>
      <c r="BV24" s="181" t="s">
        <v>1254</v>
      </c>
      <c r="BW24" s="181" t="s">
        <v>1254</v>
      </c>
      <c r="BX24" s="181" t="s">
        <v>1254</v>
      </c>
      <c r="BY24" s="181" t="s">
        <v>1251</v>
      </c>
      <c r="BZ24" s="181" t="s">
        <v>1254</v>
      </c>
      <c r="CA24" s="181" t="s">
        <v>1251</v>
      </c>
      <c r="CB24" s="181" t="s">
        <v>1254</v>
      </c>
      <c r="CC24" s="181" t="s">
        <v>1254</v>
      </c>
      <c r="CD24" s="181" t="s">
        <v>1251</v>
      </c>
      <c r="CE24" s="181" t="s">
        <v>1251</v>
      </c>
      <c r="CF24" s="181" t="s">
        <v>1251</v>
      </c>
      <c r="CG24" s="181">
        <v>34.5</v>
      </c>
      <c r="CH24" s="181">
        <v>30.7</v>
      </c>
      <c r="CI24" s="181">
        <v>35.5</v>
      </c>
      <c r="CJ24" s="181">
        <v>32.1</v>
      </c>
      <c r="CK24" s="181">
        <v>21</v>
      </c>
      <c r="CL24" s="181">
        <v>16</v>
      </c>
      <c r="CM24" s="181">
        <v>25.7</v>
      </c>
      <c r="CN24" s="181">
        <v>16.399999999999999</v>
      </c>
      <c r="CO24" s="181">
        <v>38.9</v>
      </c>
      <c r="CP24" s="181">
        <v>29.7</v>
      </c>
      <c r="CQ24" s="181">
        <v>25.9</v>
      </c>
      <c r="CR24" s="181">
        <v>26.1</v>
      </c>
      <c r="CS24" s="181">
        <v>27.9</v>
      </c>
      <c r="CT24" s="181">
        <v>24.6</v>
      </c>
      <c r="CU24" s="181">
        <v>27.9</v>
      </c>
      <c r="CV24" s="181">
        <v>27.9</v>
      </c>
      <c r="CW24" s="181">
        <v>575530000</v>
      </c>
      <c r="CX24" s="181">
        <v>44900000</v>
      </c>
      <c r="CY24" s="181">
        <v>60731000</v>
      </c>
      <c r="CZ24" s="181">
        <v>51165000</v>
      </c>
      <c r="DA24" s="181">
        <v>67576000</v>
      </c>
      <c r="DB24" s="181">
        <v>6884300</v>
      </c>
      <c r="DC24" s="181">
        <v>1460500</v>
      </c>
      <c r="DD24" s="181">
        <v>11722000</v>
      </c>
      <c r="DE24" s="181">
        <v>2527100</v>
      </c>
      <c r="DF24" s="181">
        <v>33024000</v>
      </c>
      <c r="DG24" s="181">
        <v>41419000</v>
      </c>
      <c r="DH24" s="181">
        <v>31146000</v>
      </c>
      <c r="DI24" s="181">
        <v>43786000</v>
      </c>
      <c r="DJ24" s="195">
        <v>0</v>
      </c>
      <c r="DK24" s="195">
        <v>0</v>
      </c>
      <c r="DL24" s="195">
        <v>8883500</v>
      </c>
      <c r="DM24" s="195">
        <v>0</v>
      </c>
      <c r="DN24" s="181">
        <f t="shared" si="5"/>
        <v>8883500</v>
      </c>
      <c r="DO24" s="181">
        <v>0</v>
      </c>
      <c r="DP24" s="181">
        <v>0</v>
      </c>
      <c r="DQ24" s="181">
        <v>0</v>
      </c>
      <c r="DR24" s="181">
        <v>0</v>
      </c>
      <c r="DS24" s="181">
        <v>0</v>
      </c>
      <c r="DT24" s="181">
        <f t="shared" si="0"/>
        <v>0</v>
      </c>
      <c r="DU24" s="195">
        <v>0</v>
      </c>
      <c r="DV24" s="196">
        <f t="shared" si="1"/>
        <v>0</v>
      </c>
      <c r="DW24" s="195">
        <v>0</v>
      </c>
      <c r="DX24" s="196">
        <f t="shared" si="2"/>
        <v>0</v>
      </c>
      <c r="DY24" s="195">
        <v>0</v>
      </c>
      <c r="DZ24" s="196">
        <f t="shared" si="3"/>
        <v>0</v>
      </c>
      <c r="EA24" s="195">
        <v>10319000</v>
      </c>
      <c r="EB24" s="181">
        <v>2</v>
      </c>
      <c r="EC24" s="181">
        <v>0</v>
      </c>
      <c r="ED24" s="181">
        <v>2</v>
      </c>
      <c r="EE24" s="181">
        <v>3</v>
      </c>
      <c r="EF24" s="181">
        <v>0</v>
      </c>
      <c r="EG24" s="181">
        <v>0</v>
      </c>
      <c r="EH24" s="181">
        <v>0</v>
      </c>
      <c r="EI24" s="181">
        <v>0</v>
      </c>
      <c r="EJ24" s="181">
        <v>1</v>
      </c>
      <c r="EK24" s="181">
        <v>0</v>
      </c>
      <c r="EL24" s="181">
        <v>0</v>
      </c>
      <c r="EM24" s="181">
        <v>0</v>
      </c>
      <c r="EN24" s="181">
        <v>0</v>
      </c>
      <c r="EO24" s="181">
        <v>1</v>
      </c>
      <c r="EP24" s="181">
        <v>0</v>
      </c>
      <c r="EQ24" s="181">
        <v>2</v>
      </c>
      <c r="ER24" s="181">
        <v>11</v>
      </c>
      <c r="EV24" s="181">
        <v>37</v>
      </c>
      <c r="EW24" s="181" t="s">
        <v>3798</v>
      </c>
      <c r="EX24" s="181" t="s">
        <v>3799</v>
      </c>
      <c r="EY24" s="181" t="s">
        <v>3800</v>
      </c>
      <c r="EZ24" s="181" t="s">
        <v>3801</v>
      </c>
      <c r="FA24" s="181" t="s">
        <v>3802</v>
      </c>
      <c r="FB24" s="181" t="s">
        <v>3803</v>
      </c>
      <c r="FC24" s="181">
        <v>36</v>
      </c>
      <c r="FD24" s="181">
        <v>394</v>
      </c>
      <c r="FE24" s="181">
        <v>-1</v>
      </c>
      <c r="FI24" s="182">
        <f t="shared" si="4"/>
        <v>1.161591714977205</v>
      </c>
    </row>
    <row r="25" spans="1:165" x14ac:dyDescent="0.25">
      <c r="A25" s="181" t="s">
        <v>3804</v>
      </c>
      <c r="B25" s="181" t="s">
        <v>3805</v>
      </c>
      <c r="C25" s="181" t="s">
        <v>3806</v>
      </c>
      <c r="D25" s="181" t="s">
        <v>3806</v>
      </c>
      <c r="E25" s="181" t="s">
        <v>3806</v>
      </c>
      <c r="F25" s="181" t="s">
        <v>3807</v>
      </c>
      <c r="G25" s="181" t="s">
        <v>3808</v>
      </c>
      <c r="H25" s="181" t="s">
        <v>3809</v>
      </c>
      <c r="I25" s="181">
        <v>3</v>
      </c>
      <c r="J25" s="181">
        <v>22</v>
      </c>
      <c r="K25" s="181">
        <v>22</v>
      </c>
      <c r="L25" s="181">
        <v>22</v>
      </c>
      <c r="M25" s="181">
        <v>20</v>
      </c>
      <c r="N25" s="181">
        <v>20</v>
      </c>
      <c r="O25" s="181">
        <v>21</v>
      </c>
      <c r="P25" s="181">
        <v>21</v>
      </c>
      <c r="Q25" s="181">
        <v>14</v>
      </c>
      <c r="R25" s="181">
        <v>15</v>
      </c>
      <c r="S25" s="181">
        <v>18</v>
      </c>
      <c r="T25" s="181">
        <v>16</v>
      </c>
      <c r="U25" s="181">
        <v>20</v>
      </c>
      <c r="V25" s="181">
        <v>19</v>
      </c>
      <c r="W25" s="181">
        <v>21</v>
      </c>
      <c r="X25" s="181">
        <v>21</v>
      </c>
      <c r="Y25" s="181">
        <v>20</v>
      </c>
      <c r="Z25" s="181">
        <v>20</v>
      </c>
      <c r="AA25" s="181">
        <v>21</v>
      </c>
      <c r="AB25" s="181">
        <v>21</v>
      </c>
      <c r="AC25" s="181">
        <v>20</v>
      </c>
      <c r="AD25" s="181">
        <v>20</v>
      </c>
      <c r="AE25" s="181">
        <v>21</v>
      </c>
      <c r="AF25" s="181">
        <v>21</v>
      </c>
      <c r="AG25" s="181">
        <v>14</v>
      </c>
      <c r="AH25" s="181">
        <v>15</v>
      </c>
      <c r="AI25" s="181">
        <v>18</v>
      </c>
      <c r="AJ25" s="181">
        <v>16</v>
      </c>
      <c r="AK25" s="181">
        <v>20</v>
      </c>
      <c r="AL25" s="181">
        <v>19</v>
      </c>
      <c r="AM25" s="181">
        <v>21</v>
      </c>
      <c r="AN25" s="181">
        <v>21</v>
      </c>
      <c r="AO25" s="181">
        <v>20</v>
      </c>
      <c r="AP25" s="181">
        <v>20</v>
      </c>
      <c r="AQ25" s="181">
        <v>21</v>
      </c>
      <c r="AR25" s="181">
        <v>21</v>
      </c>
      <c r="AS25" s="181">
        <v>20</v>
      </c>
      <c r="AT25" s="181">
        <v>20</v>
      </c>
      <c r="AU25" s="181">
        <v>21</v>
      </c>
      <c r="AV25" s="181">
        <v>21</v>
      </c>
      <c r="AW25" s="181">
        <v>14</v>
      </c>
      <c r="AX25" s="181">
        <v>15</v>
      </c>
      <c r="AY25" s="181">
        <v>18</v>
      </c>
      <c r="AZ25" s="181">
        <v>16</v>
      </c>
      <c r="BA25" s="181">
        <v>20</v>
      </c>
      <c r="BB25" s="181">
        <v>19</v>
      </c>
      <c r="BC25" s="181">
        <v>21</v>
      </c>
      <c r="BD25" s="181">
        <v>21</v>
      </c>
      <c r="BE25" s="181">
        <v>20</v>
      </c>
      <c r="BF25" s="181">
        <v>20</v>
      </c>
      <c r="BG25" s="181">
        <v>21</v>
      </c>
      <c r="BH25" s="181">
        <v>21</v>
      </c>
      <c r="BI25" s="181">
        <v>50.2</v>
      </c>
      <c r="BJ25" s="181">
        <v>50.2</v>
      </c>
      <c r="BK25" s="181">
        <v>50.2</v>
      </c>
      <c r="BL25" s="181">
        <v>53.97</v>
      </c>
      <c r="BM25" s="181">
        <v>484</v>
      </c>
      <c r="BN25" s="181" t="s">
        <v>3810</v>
      </c>
      <c r="BO25" s="181">
        <v>0</v>
      </c>
      <c r="BP25" s="181">
        <v>73.569999999999993</v>
      </c>
      <c r="BQ25" s="181" t="s">
        <v>1251</v>
      </c>
      <c r="BR25" s="181" t="s">
        <v>1251</v>
      </c>
      <c r="BS25" s="181" t="s">
        <v>1251</v>
      </c>
      <c r="BT25" s="181" t="s">
        <v>1251</v>
      </c>
      <c r="BU25" s="181" t="s">
        <v>1251</v>
      </c>
      <c r="BV25" s="181" t="s">
        <v>1251</v>
      </c>
      <c r="BW25" s="181" t="s">
        <v>1251</v>
      </c>
      <c r="BX25" s="181" t="s">
        <v>1251</v>
      </c>
      <c r="BY25" s="181" t="s">
        <v>1251</v>
      </c>
      <c r="BZ25" s="181" t="s">
        <v>1251</v>
      </c>
      <c r="CA25" s="181" t="s">
        <v>1251</v>
      </c>
      <c r="CB25" s="181" t="s">
        <v>1251</v>
      </c>
      <c r="CC25" s="181" t="s">
        <v>1251</v>
      </c>
      <c r="CD25" s="181" t="s">
        <v>1251</v>
      </c>
      <c r="CE25" s="181" t="s">
        <v>1251</v>
      </c>
      <c r="CF25" s="181" t="s">
        <v>1251</v>
      </c>
      <c r="CG25" s="181">
        <v>48.1</v>
      </c>
      <c r="CH25" s="181">
        <v>48.6</v>
      </c>
      <c r="CI25" s="181">
        <v>48.6</v>
      </c>
      <c r="CJ25" s="181">
        <v>48.6</v>
      </c>
      <c r="CK25" s="181">
        <v>33.299999999999997</v>
      </c>
      <c r="CL25" s="181">
        <v>33.5</v>
      </c>
      <c r="CM25" s="181">
        <v>43.4</v>
      </c>
      <c r="CN25" s="181">
        <v>32.200000000000003</v>
      </c>
      <c r="CO25" s="181">
        <v>48.6</v>
      </c>
      <c r="CP25" s="181">
        <v>48.3</v>
      </c>
      <c r="CQ25" s="181">
        <v>48.6</v>
      </c>
      <c r="CR25" s="181">
        <v>48.6</v>
      </c>
      <c r="CS25" s="181">
        <v>47.7</v>
      </c>
      <c r="CT25" s="181">
        <v>48.6</v>
      </c>
      <c r="CU25" s="181">
        <v>48.6</v>
      </c>
      <c r="CV25" s="181">
        <v>48.6</v>
      </c>
      <c r="CW25" s="181">
        <v>9100900000</v>
      </c>
      <c r="CX25" s="181">
        <v>741850000</v>
      </c>
      <c r="CY25" s="181">
        <v>787160000</v>
      </c>
      <c r="CZ25" s="181">
        <v>814300000</v>
      </c>
      <c r="DA25" s="181">
        <v>815760000</v>
      </c>
      <c r="DB25" s="181">
        <v>112930000</v>
      </c>
      <c r="DC25" s="181">
        <v>105420000</v>
      </c>
      <c r="DD25" s="181">
        <v>100860000</v>
      </c>
      <c r="DE25" s="181">
        <v>100330000</v>
      </c>
      <c r="DF25" s="181">
        <v>739140000</v>
      </c>
      <c r="DG25" s="181">
        <v>662600000</v>
      </c>
      <c r="DH25" s="181">
        <v>644070000</v>
      </c>
      <c r="DI25" s="181">
        <v>758150000</v>
      </c>
      <c r="DJ25" s="195">
        <v>82138000</v>
      </c>
      <c r="DK25" s="195">
        <v>71775000</v>
      </c>
      <c r="DL25" s="195">
        <v>74564000</v>
      </c>
      <c r="DM25" s="195">
        <v>86682000</v>
      </c>
      <c r="DN25" s="181">
        <f t="shared" si="5"/>
        <v>78789750</v>
      </c>
      <c r="DO25" s="181">
        <v>24644000</v>
      </c>
      <c r="DP25" s="181">
        <v>30662000</v>
      </c>
      <c r="DQ25" s="181">
        <v>0</v>
      </c>
      <c r="DR25" s="181">
        <v>21247000</v>
      </c>
      <c r="DS25" s="181">
        <f>AVERAGEIF(DO25:DR25,"&lt;&gt;0")</f>
        <v>25517666.666666668</v>
      </c>
      <c r="DT25" s="181">
        <f t="shared" si="0"/>
        <v>0.32387038500143317</v>
      </c>
      <c r="DU25" s="195">
        <v>76592000</v>
      </c>
      <c r="DV25" s="196">
        <f t="shared" si="1"/>
        <v>0.97210614324832867</v>
      </c>
      <c r="DW25" s="195">
        <v>67907000</v>
      </c>
      <c r="DX25" s="196">
        <f t="shared" si="2"/>
        <v>0.86187606890490198</v>
      </c>
      <c r="DY25" s="195">
        <v>53687000</v>
      </c>
      <c r="DZ25" s="196">
        <f t="shared" si="3"/>
        <v>0.68139573992809976</v>
      </c>
      <c r="EA25" s="195">
        <v>71184000</v>
      </c>
      <c r="EB25" s="181">
        <v>19</v>
      </c>
      <c r="EC25" s="181">
        <v>17</v>
      </c>
      <c r="ED25" s="181">
        <v>19</v>
      </c>
      <c r="EE25" s="181">
        <v>21</v>
      </c>
      <c r="EF25" s="181">
        <v>8</v>
      </c>
      <c r="EG25" s="181">
        <v>9</v>
      </c>
      <c r="EH25" s="181">
        <v>12</v>
      </c>
      <c r="EI25" s="181">
        <v>8</v>
      </c>
      <c r="EJ25" s="181">
        <v>19</v>
      </c>
      <c r="EK25" s="181">
        <v>19</v>
      </c>
      <c r="EL25" s="181">
        <v>20</v>
      </c>
      <c r="EM25" s="181">
        <v>25</v>
      </c>
      <c r="EN25" s="181">
        <v>24</v>
      </c>
      <c r="EO25" s="181">
        <v>15</v>
      </c>
      <c r="EP25" s="181">
        <v>19</v>
      </c>
      <c r="EQ25" s="181">
        <v>22</v>
      </c>
      <c r="ER25" s="181">
        <v>276</v>
      </c>
      <c r="EV25" s="181">
        <v>218</v>
      </c>
      <c r="EW25" s="181" t="s">
        <v>3811</v>
      </c>
      <c r="EX25" s="181" t="s">
        <v>3681</v>
      </c>
      <c r="EY25" s="181" t="s">
        <v>3812</v>
      </c>
      <c r="EZ25" s="181" t="s">
        <v>3813</v>
      </c>
      <c r="FA25" s="181" t="s">
        <v>3814</v>
      </c>
      <c r="FB25" s="181" t="s">
        <v>3815</v>
      </c>
      <c r="FC25" s="181" t="s">
        <v>3816</v>
      </c>
      <c r="FD25" s="181" t="s">
        <v>3817</v>
      </c>
      <c r="FE25" s="181" t="s">
        <v>3818</v>
      </c>
      <c r="FI25" s="182">
        <f t="shared" si="4"/>
        <v>0.90346777340961226</v>
      </c>
    </row>
    <row r="26" spans="1:165" x14ac:dyDescent="0.25">
      <c r="A26" s="181" t="s">
        <v>3370</v>
      </c>
      <c r="B26" s="181" t="s">
        <v>3370</v>
      </c>
      <c r="C26" s="181">
        <v>4</v>
      </c>
      <c r="D26" s="181">
        <v>4</v>
      </c>
      <c r="E26" s="181">
        <v>4</v>
      </c>
      <c r="F26" s="181" t="s">
        <v>3819</v>
      </c>
      <c r="G26" s="181" t="s">
        <v>3820</v>
      </c>
      <c r="H26" s="181" t="s">
        <v>3821</v>
      </c>
      <c r="I26" s="181">
        <v>1</v>
      </c>
      <c r="J26" s="181">
        <v>4</v>
      </c>
      <c r="K26" s="181">
        <v>4</v>
      </c>
      <c r="L26" s="181">
        <v>4</v>
      </c>
      <c r="M26" s="181">
        <v>3</v>
      </c>
      <c r="N26" s="181">
        <v>2</v>
      </c>
      <c r="O26" s="181">
        <v>2</v>
      </c>
      <c r="P26" s="181">
        <v>3</v>
      </c>
      <c r="Q26" s="181">
        <v>1</v>
      </c>
      <c r="R26" s="181">
        <v>2</v>
      </c>
      <c r="S26" s="181">
        <v>2</v>
      </c>
      <c r="T26" s="181">
        <v>2</v>
      </c>
      <c r="U26" s="181">
        <v>3</v>
      </c>
      <c r="V26" s="181">
        <v>2</v>
      </c>
      <c r="W26" s="181">
        <v>1</v>
      </c>
      <c r="X26" s="181">
        <v>3</v>
      </c>
      <c r="Y26" s="181">
        <v>2</v>
      </c>
      <c r="Z26" s="181">
        <v>3</v>
      </c>
      <c r="AA26" s="181">
        <v>2</v>
      </c>
      <c r="AB26" s="181">
        <v>4</v>
      </c>
      <c r="AC26" s="181">
        <v>3</v>
      </c>
      <c r="AD26" s="181">
        <v>2</v>
      </c>
      <c r="AE26" s="181">
        <v>2</v>
      </c>
      <c r="AF26" s="181">
        <v>3</v>
      </c>
      <c r="AG26" s="181">
        <v>1</v>
      </c>
      <c r="AH26" s="181">
        <v>2</v>
      </c>
      <c r="AI26" s="181">
        <v>2</v>
      </c>
      <c r="AJ26" s="181">
        <v>2</v>
      </c>
      <c r="AK26" s="181">
        <v>3</v>
      </c>
      <c r="AL26" s="181">
        <v>2</v>
      </c>
      <c r="AM26" s="181">
        <v>1</v>
      </c>
      <c r="AN26" s="181">
        <v>3</v>
      </c>
      <c r="AO26" s="181">
        <v>2</v>
      </c>
      <c r="AP26" s="181">
        <v>3</v>
      </c>
      <c r="AQ26" s="181">
        <v>2</v>
      </c>
      <c r="AR26" s="181">
        <v>4</v>
      </c>
      <c r="AS26" s="181">
        <v>3</v>
      </c>
      <c r="AT26" s="181">
        <v>2</v>
      </c>
      <c r="AU26" s="181">
        <v>2</v>
      </c>
      <c r="AV26" s="181">
        <v>3</v>
      </c>
      <c r="AW26" s="181">
        <v>1</v>
      </c>
      <c r="AX26" s="181">
        <v>2</v>
      </c>
      <c r="AY26" s="181">
        <v>2</v>
      </c>
      <c r="AZ26" s="181">
        <v>2</v>
      </c>
      <c r="BA26" s="181">
        <v>3</v>
      </c>
      <c r="BB26" s="181">
        <v>2</v>
      </c>
      <c r="BC26" s="181">
        <v>1</v>
      </c>
      <c r="BD26" s="181">
        <v>3</v>
      </c>
      <c r="BE26" s="181">
        <v>2</v>
      </c>
      <c r="BF26" s="181">
        <v>3</v>
      </c>
      <c r="BG26" s="181">
        <v>2</v>
      </c>
      <c r="BH26" s="181">
        <v>4</v>
      </c>
      <c r="BI26" s="181">
        <v>9.8000000000000007</v>
      </c>
      <c r="BJ26" s="181">
        <v>9.8000000000000007</v>
      </c>
      <c r="BK26" s="181">
        <v>9.8000000000000007</v>
      </c>
      <c r="BL26" s="181">
        <v>55.968000000000004</v>
      </c>
      <c r="BM26" s="181">
        <v>523</v>
      </c>
      <c r="BN26" s="181">
        <v>523</v>
      </c>
      <c r="BO26" s="181">
        <v>0</v>
      </c>
      <c r="BP26" s="181">
        <v>8.6288</v>
      </c>
      <c r="BQ26" s="181" t="s">
        <v>1251</v>
      </c>
      <c r="BR26" s="181" t="s">
        <v>1254</v>
      </c>
      <c r="BS26" s="181" t="s">
        <v>1251</v>
      </c>
      <c r="BT26" s="181" t="s">
        <v>1251</v>
      </c>
      <c r="BU26" s="181" t="s">
        <v>1254</v>
      </c>
      <c r="BV26" s="181" t="s">
        <v>1254</v>
      </c>
      <c r="BW26" s="181" t="s">
        <v>1254</v>
      </c>
      <c r="BX26" s="181" t="s">
        <v>1254</v>
      </c>
      <c r="BY26" s="181" t="s">
        <v>1251</v>
      </c>
      <c r="BZ26" s="181" t="s">
        <v>1251</v>
      </c>
      <c r="CA26" s="181" t="s">
        <v>1251</v>
      </c>
      <c r="CB26" s="181" t="s">
        <v>1251</v>
      </c>
      <c r="CC26" s="181" t="s">
        <v>1251</v>
      </c>
      <c r="CD26" s="181" t="s">
        <v>1251</v>
      </c>
      <c r="CE26" s="181" t="s">
        <v>1254</v>
      </c>
      <c r="CF26" s="181" t="s">
        <v>1251</v>
      </c>
      <c r="CG26" s="181">
        <v>7.6</v>
      </c>
      <c r="CH26" s="181">
        <v>5.9</v>
      </c>
      <c r="CI26" s="181">
        <v>4.2</v>
      </c>
      <c r="CJ26" s="181">
        <v>7.6</v>
      </c>
      <c r="CK26" s="181">
        <v>1.7</v>
      </c>
      <c r="CL26" s="181">
        <v>5.2</v>
      </c>
      <c r="CM26" s="181">
        <v>5.2</v>
      </c>
      <c r="CN26" s="181">
        <v>5.2</v>
      </c>
      <c r="CO26" s="181">
        <v>7.6</v>
      </c>
      <c r="CP26" s="181">
        <v>5.9</v>
      </c>
      <c r="CQ26" s="181">
        <v>2.5</v>
      </c>
      <c r="CR26" s="181">
        <v>7.6</v>
      </c>
      <c r="CS26" s="181">
        <v>4.2</v>
      </c>
      <c r="CT26" s="181">
        <v>7.6</v>
      </c>
      <c r="CU26" s="181">
        <v>5.9</v>
      </c>
      <c r="CV26" s="181">
        <v>9.8000000000000007</v>
      </c>
      <c r="CW26" s="181">
        <v>227490000</v>
      </c>
      <c r="CX26" s="181">
        <v>21641000</v>
      </c>
      <c r="CY26" s="181">
        <v>18732000</v>
      </c>
      <c r="CZ26" s="181">
        <v>5351600</v>
      </c>
      <c r="DA26" s="181">
        <v>25370000</v>
      </c>
      <c r="DB26" s="181">
        <v>828090</v>
      </c>
      <c r="DC26" s="181">
        <v>2061500</v>
      </c>
      <c r="DD26" s="181">
        <v>3718900</v>
      </c>
      <c r="DE26" s="181">
        <v>1907200</v>
      </c>
      <c r="DF26" s="181">
        <v>14268000</v>
      </c>
      <c r="DG26" s="181">
        <v>23534000</v>
      </c>
      <c r="DH26" s="181">
        <v>14554000</v>
      </c>
      <c r="DI26" s="181">
        <v>29857000</v>
      </c>
      <c r="DJ26" s="195">
        <v>9536500</v>
      </c>
      <c r="DK26" s="195">
        <v>9389400</v>
      </c>
      <c r="DL26" s="195">
        <v>0</v>
      </c>
      <c r="DM26" s="195">
        <v>9622300</v>
      </c>
      <c r="DN26" s="181">
        <f t="shared" si="5"/>
        <v>9516066.666666666</v>
      </c>
      <c r="DO26" s="181">
        <v>0</v>
      </c>
      <c r="DP26" s="181">
        <v>0</v>
      </c>
      <c r="DQ26" s="181">
        <v>0</v>
      </c>
      <c r="DR26" s="181">
        <v>0</v>
      </c>
      <c r="DS26" s="181">
        <v>0</v>
      </c>
      <c r="DT26" s="181">
        <f t="shared" si="0"/>
        <v>0</v>
      </c>
      <c r="DU26" s="195">
        <v>0</v>
      </c>
      <c r="DV26" s="196">
        <f t="shared" si="1"/>
        <v>0</v>
      </c>
      <c r="DW26" s="195">
        <v>9443000</v>
      </c>
      <c r="DX26" s="196">
        <f t="shared" si="2"/>
        <v>0.99232175758891983</v>
      </c>
      <c r="DY26" s="195">
        <v>8983500</v>
      </c>
      <c r="DZ26" s="196">
        <f t="shared" si="3"/>
        <v>0.94403500045537025</v>
      </c>
      <c r="EA26" s="195">
        <v>9221300</v>
      </c>
      <c r="EB26" s="181">
        <v>1</v>
      </c>
      <c r="EC26" s="181">
        <v>0</v>
      </c>
      <c r="ED26" s="181">
        <v>1</v>
      </c>
      <c r="EE26" s="181">
        <v>1</v>
      </c>
      <c r="EF26" s="181">
        <v>0</v>
      </c>
      <c r="EG26" s="181">
        <v>0</v>
      </c>
      <c r="EH26" s="181">
        <v>0</v>
      </c>
      <c r="EI26" s="181">
        <v>0</v>
      </c>
      <c r="EJ26" s="181">
        <v>0</v>
      </c>
      <c r="EK26" s="181">
        <v>2</v>
      </c>
      <c r="EL26" s="181">
        <v>1</v>
      </c>
      <c r="EM26" s="181">
        <v>1</v>
      </c>
      <c r="EN26" s="181">
        <v>1</v>
      </c>
      <c r="EO26" s="181">
        <v>1</v>
      </c>
      <c r="EP26" s="181">
        <v>0</v>
      </c>
      <c r="EQ26" s="181">
        <v>1</v>
      </c>
      <c r="ER26" s="181">
        <v>10</v>
      </c>
      <c r="EV26" s="181">
        <v>480</v>
      </c>
      <c r="EW26" s="181" t="s">
        <v>3822</v>
      </c>
      <c r="EX26" s="181" t="s">
        <v>3631</v>
      </c>
      <c r="EY26" s="181" t="s">
        <v>3823</v>
      </c>
      <c r="EZ26" s="181" t="s">
        <v>3824</v>
      </c>
      <c r="FA26" s="181" t="s">
        <v>3825</v>
      </c>
      <c r="FB26" s="181" t="s">
        <v>3826</v>
      </c>
      <c r="FE26" s="181">
        <v>-1</v>
      </c>
      <c r="FI26" s="182">
        <f t="shared" si="4"/>
        <v>0.96902431676953371</v>
      </c>
    </row>
    <row r="27" spans="1:165" x14ac:dyDescent="0.25">
      <c r="A27" s="181" t="s">
        <v>3827</v>
      </c>
      <c r="B27" s="181" t="s">
        <v>3827</v>
      </c>
      <c r="C27" s="181">
        <v>5</v>
      </c>
      <c r="D27" s="181">
        <v>5</v>
      </c>
      <c r="E27" s="181">
        <v>5</v>
      </c>
      <c r="F27" s="181" t="s">
        <v>3828</v>
      </c>
      <c r="G27" s="181" t="s">
        <v>3829</v>
      </c>
      <c r="H27" s="181" t="s">
        <v>3830</v>
      </c>
      <c r="I27" s="181">
        <v>1</v>
      </c>
      <c r="J27" s="181">
        <v>5</v>
      </c>
      <c r="K27" s="181">
        <v>5</v>
      </c>
      <c r="L27" s="181">
        <v>5</v>
      </c>
      <c r="M27" s="181">
        <v>5</v>
      </c>
      <c r="N27" s="181">
        <v>4</v>
      </c>
      <c r="O27" s="181">
        <v>4</v>
      </c>
      <c r="P27" s="181">
        <v>3</v>
      </c>
      <c r="Q27" s="181">
        <v>0</v>
      </c>
      <c r="R27" s="181">
        <v>1</v>
      </c>
      <c r="S27" s="181">
        <v>1</v>
      </c>
      <c r="T27" s="181">
        <v>0</v>
      </c>
      <c r="U27" s="181">
        <v>4</v>
      </c>
      <c r="V27" s="181">
        <v>2</v>
      </c>
      <c r="W27" s="181">
        <v>3</v>
      </c>
      <c r="X27" s="181">
        <v>3</v>
      </c>
      <c r="Y27" s="181">
        <v>4</v>
      </c>
      <c r="Z27" s="181">
        <v>5</v>
      </c>
      <c r="AA27" s="181">
        <v>3</v>
      </c>
      <c r="AB27" s="181">
        <v>5</v>
      </c>
      <c r="AC27" s="181">
        <v>5</v>
      </c>
      <c r="AD27" s="181">
        <v>4</v>
      </c>
      <c r="AE27" s="181">
        <v>4</v>
      </c>
      <c r="AF27" s="181">
        <v>3</v>
      </c>
      <c r="AG27" s="181">
        <v>0</v>
      </c>
      <c r="AH27" s="181">
        <v>1</v>
      </c>
      <c r="AI27" s="181">
        <v>1</v>
      </c>
      <c r="AJ27" s="181">
        <v>0</v>
      </c>
      <c r="AK27" s="181">
        <v>4</v>
      </c>
      <c r="AL27" s="181">
        <v>2</v>
      </c>
      <c r="AM27" s="181">
        <v>3</v>
      </c>
      <c r="AN27" s="181">
        <v>3</v>
      </c>
      <c r="AO27" s="181">
        <v>4</v>
      </c>
      <c r="AP27" s="181">
        <v>5</v>
      </c>
      <c r="AQ27" s="181">
        <v>3</v>
      </c>
      <c r="AR27" s="181">
        <v>5</v>
      </c>
      <c r="AS27" s="181">
        <v>5</v>
      </c>
      <c r="AT27" s="181">
        <v>4</v>
      </c>
      <c r="AU27" s="181">
        <v>4</v>
      </c>
      <c r="AV27" s="181">
        <v>3</v>
      </c>
      <c r="AW27" s="181">
        <v>0</v>
      </c>
      <c r="AX27" s="181">
        <v>1</v>
      </c>
      <c r="AY27" s="181">
        <v>1</v>
      </c>
      <c r="AZ27" s="181">
        <v>0</v>
      </c>
      <c r="BA27" s="181">
        <v>4</v>
      </c>
      <c r="BB27" s="181">
        <v>2</v>
      </c>
      <c r="BC27" s="181">
        <v>3</v>
      </c>
      <c r="BD27" s="181">
        <v>3</v>
      </c>
      <c r="BE27" s="181">
        <v>4</v>
      </c>
      <c r="BF27" s="181">
        <v>5</v>
      </c>
      <c r="BG27" s="181">
        <v>3</v>
      </c>
      <c r="BH27" s="181">
        <v>5</v>
      </c>
      <c r="BI27" s="181">
        <v>15.7</v>
      </c>
      <c r="BJ27" s="181">
        <v>15.7</v>
      </c>
      <c r="BK27" s="181">
        <v>15.7</v>
      </c>
      <c r="BL27" s="181">
        <v>41.704000000000001</v>
      </c>
      <c r="BM27" s="181">
        <v>381</v>
      </c>
      <c r="BN27" s="181">
        <v>381</v>
      </c>
      <c r="BO27" s="181">
        <v>0</v>
      </c>
      <c r="BP27" s="181">
        <v>19.448</v>
      </c>
      <c r="BQ27" s="181" t="s">
        <v>1251</v>
      </c>
      <c r="BR27" s="181" t="s">
        <v>1251</v>
      </c>
      <c r="BS27" s="181" t="s">
        <v>1251</v>
      </c>
      <c r="BT27" s="181" t="s">
        <v>1251</v>
      </c>
      <c r="BV27" s="181" t="s">
        <v>1254</v>
      </c>
      <c r="BW27" s="181" t="s">
        <v>1254</v>
      </c>
      <c r="BY27" s="181" t="s">
        <v>1251</v>
      </c>
      <c r="BZ27" s="181" t="s">
        <v>1251</v>
      </c>
      <c r="CA27" s="181" t="s">
        <v>1251</v>
      </c>
      <c r="CB27" s="181" t="s">
        <v>1251</v>
      </c>
      <c r="CC27" s="181" t="s">
        <v>1251</v>
      </c>
      <c r="CD27" s="181" t="s">
        <v>1251</v>
      </c>
      <c r="CE27" s="181" t="s">
        <v>1251</v>
      </c>
      <c r="CF27" s="181" t="s">
        <v>1251</v>
      </c>
      <c r="CG27" s="181">
        <v>15.7</v>
      </c>
      <c r="CH27" s="181">
        <v>13.4</v>
      </c>
      <c r="CI27" s="181">
        <v>13.9</v>
      </c>
      <c r="CJ27" s="181">
        <v>11.5</v>
      </c>
      <c r="CK27" s="181">
        <v>0</v>
      </c>
      <c r="CL27" s="181">
        <v>4.2</v>
      </c>
      <c r="CM27" s="181">
        <v>2.4</v>
      </c>
      <c r="CN27" s="181">
        <v>0</v>
      </c>
      <c r="CO27" s="181">
        <v>13.9</v>
      </c>
      <c r="CP27" s="181">
        <v>7.3</v>
      </c>
      <c r="CQ27" s="181">
        <v>11.5</v>
      </c>
      <c r="CR27" s="181">
        <v>11.5</v>
      </c>
      <c r="CS27" s="181">
        <v>13.9</v>
      </c>
      <c r="CT27" s="181">
        <v>15.7</v>
      </c>
      <c r="CU27" s="181">
        <v>11.5</v>
      </c>
      <c r="CV27" s="181">
        <v>15.7</v>
      </c>
      <c r="CW27" s="181">
        <v>603490000</v>
      </c>
      <c r="CX27" s="181">
        <v>70642000</v>
      </c>
      <c r="CY27" s="181">
        <v>57047000</v>
      </c>
      <c r="CZ27" s="181">
        <v>60175000</v>
      </c>
      <c r="DA27" s="181">
        <v>51766000</v>
      </c>
      <c r="DB27" s="181">
        <v>0</v>
      </c>
      <c r="DC27" s="181">
        <v>4266300</v>
      </c>
      <c r="DD27" s="181">
        <v>2336300</v>
      </c>
      <c r="DE27" s="181">
        <v>0</v>
      </c>
      <c r="DF27" s="181">
        <v>54255000</v>
      </c>
      <c r="DG27" s="181">
        <v>53672000</v>
      </c>
      <c r="DH27" s="181">
        <v>40610000</v>
      </c>
      <c r="DI27" s="181">
        <v>38837000</v>
      </c>
      <c r="DJ27" s="195">
        <v>20160000</v>
      </c>
      <c r="DK27" s="195">
        <v>17963000</v>
      </c>
      <c r="DL27" s="195">
        <v>16734000</v>
      </c>
      <c r="DM27" s="195">
        <v>17309000</v>
      </c>
      <c r="DN27" s="181">
        <f t="shared" si="5"/>
        <v>18041500</v>
      </c>
      <c r="DO27" s="181">
        <v>0</v>
      </c>
      <c r="DP27" s="181">
        <v>0</v>
      </c>
      <c r="DQ27" s="181">
        <v>0</v>
      </c>
      <c r="DR27" s="181">
        <v>0</v>
      </c>
      <c r="DS27" s="181">
        <v>0</v>
      </c>
      <c r="DT27" s="181">
        <f t="shared" si="0"/>
        <v>0</v>
      </c>
      <c r="DU27" s="195">
        <v>17641000</v>
      </c>
      <c r="DV27" s="196">
        <f t="shared" si="1"/>
        <v>0.97780118061136823</v>
      </c>
      <c r="DW27" s="195">
        <v>14071000</v>
      </c>
      <c r="DX27" s="196">
        <f t="shared" si="2"/>
        <v>0.77992406396363934</v>
      </c>
      <c r="DY27" s="195">
        <v>17411000</v>
      </c>
      <c r="DZ27" s="196">
        <f t="shared" si="3"/>
        <v>0.96505279494498797</v>
      </c>
      <c r="EA27" s="195">
        <v>17011000</v>
      </c>
      <c r="EB27" s="181">
        <v>2</v>
      </c>
      <c r="EC27" s="181">
        <v>3</v>
      </c>
      <c r="ED27" s="181">
        <v>2</v>
      </c>
      <c r="EE27" s="181">
        <v>3</v>
      </c>
      <c r="EF27" s="181">
        <v>0</v>
      </c>
      <c r="EG27" s="181">
        <v>0</v>
      </c>
      <c r="EH27" s="181">
        <v>0</v>
      </c>
      <c r="EI27" s="181">
        <v>0</v>
      </c>
      <c r="EJ27" s="181">
        <v>2</v>
      </c>
      <c r="EK27" s="181">
        <v>1</v>
      </c>
      <c r="EL27" s="181">
        <v>1</v>
      </c>
      <c r="EM27" s="181">
        <v>2</v>
      </c>
      <c r="EN27" s="181">
        <v>2</v>
      </c>
      <c r="EO27" s="181">
        <v>2</v>
      </c>
      <c r="EP27" s="181">
        <v>2</v>
      </c>
      <c r="EQ27" s="181">
        <v>4</v>
      </c>
      <c r="ER27" s="181">
        <v>26</v>
      </c>
      <c r="EV27" s="181">
        <v>28</v>
      </c>
      <c r="EW27" s="181" t="s">
        <v>3831</v>
      </c>
      <c r="EX27" s="181" t="s">
        <v>3832</v>
      </c>
      <c r="EY27" s="181" t="s">
        <v>3833</v>
      </c>
      <c r="EZ27" s="181" t="s">
        <v>3834</v>
      </c>
      <c r="FA27" s="181" t="s">
        <v>3835</v>
      </c>
      <c r="FB27" s="181" t="s">
        <v>3836</v>
      </c>
      <c r="FE27" s="181">
        <v>-1</v>
      </c>
      <c r="FI27" s="182">
        <f t="shared" si="4"/>
        <v>0.94288168943823958</v>
      </c>
    </row>
    <row r="28" spans="1:165" x14ac:dyDescent="0.25">
      <c r="A28" s="181" t="s">
        <v>2766</v>
      </c>
      <c r="B28" s="181" t="s">
        <v>2766</v>
      </c>
      <c r="C28" s="181">
        <v>25</v>
      </c>
      <c r="D28" s="181">
        <v>25</v>
      </c>
      <c r="E28" s="181">
        <v>25</v>
      </c>
      <c r="F28" s="181" t="s">
        <v>2765</v>
      </c>
      <c r="G28" s="181" t="s">
        <v>2764</v>
      </c>
      <c r="H28" s="181" t="s">
        <v>2763</v>
      </c>
      <c r="I28" s="181">
        <v>1</v>
      </c>
      <c r="J28" s="181">
        <v>25</v>
      </c>
      <c r="K28" s="181">
        <v>25</v>
      </c>
      <c r="L28" s="181">
        <v>25</v>
      </c>
      <c r="M28" s="181">
        <v>23</v>
      </c>
      <c r="N28" s="181">
        <v>21</v>
      </c>
      <c r="O28" s="181">
        <v>23</v>
      </c>
      <c r="P28" s="181">
        <v>19</v>
      </c>
      <c r="Q28" s="181">
        <v>1</v>
      </c>
      <c r="R28" s="181">
        <v>0</v>
      </c>
      <c r="S28" s="181">
        <v>2</v>
      </c>
      <c r="T28" s="181">
        <v>1</v>
      </c>
      <c r="U28" s="181">
        <v>21</v>
      </c>
      <c r="V28" s="181">
        <v>24</v>
      </c>
      <c r="W28" s="181">
        <v>24</v>
      </c>
      <c r="X28" s="181">
        <v>24</v>
      </c>
      <c r="Y28" s="181">
        <v>24</v>
      </c>
      <c r="Z28" s="181">
        <v>24</v>
      </c>
      <c r="AA28" s="181">
        <v>23</v>
      </c>
      <c r="AB28" s="181">
        <v>23</v>
      </c>
      <c r="AC28" s="181">
        <v>23</v>
      </c>
      <c r="AD28" s="181">
        <v>21</v>
      </c>
      <c r="AE28" s="181">
        <v>23</v>
      </c>
      <c r="AF28" s="181">
        <v>19</v>
      </c>
      <c r="AG28" s="181">
        <v>1</v>
      </c>
      <c r="AH28" s="181">
        <v>0</v>
      </c>
      <c r="AI28" s="181">
        <v>2</v>
      </c>
      <c r="AJ28" s="181">
        <v>1</v>
      </c>
      <c r="AK28" s="181">
        <v>21</v>
      </c>
      <c r="AL28" s="181">
        <v>24</v>
      </c>
      <c r="AM28" s="181">
        <v>24</v>
      </c>
      <c r="AN28" s="181">
        <v>24</v>
      </c>
      <c r="AO28" s="181">
        <v>24</v>
      </c>
      <c r="AP28" s="181">
        <v>24</v>
      </c>
      <c r="AQ28" s="181">
        <v>23</v>
      </c>
      <c r="AR28" s="181">
        <v>23</v>
      </c>
      <c r="AS28" s="181">
        <v>23</v>
      </c>
      <c r="AT28" s="181">
        <v>21</v>
      </c>
      <c r="AU28" s="181">
        <v>23</v>
      </c>
      <c r="AV28" s="181">
        <v>19</v>
      </c>
      <c r="AW28" s="181">
        <v>1</v>
      </c>
      <c r="AX28" s="181">
        <v>0</v>
      </c>
      <c r="AY28" s="181">
        <v>2</v>
      </c>
      <c r="AZ28" s="181">
        <v>1</v>
      </c>
      <c r="BA28" s="181">
        <v>21</v>
      </c>
      <c r="BB28" s="181">
        <v>24</v>
      </c>
      <c r="BC28" s="181">
        <v>24</v>
      </c>
      <c r="BD28" s="181">
        <v>24</v>
      </c>
      <c r="BE28" s="181">
        <v>24</v>
      </c>
      <c r="BF28" s="181">
        <v>24</v>
      </c>
      <c r="BG28" s="181">
        <v>23</v>
      </c>
      <c r="BH28" s="181">
        <v>23</v>
      </c>
      <c r="BI28" s="181">
        <v>54</v>
      </c>
      <c r="BJ28" s="181">
        <v>54</v>
      </c>
      <c r="BK28" s="181">
        <v>54</v>
      </c>
      <c r="BL28" s="181">
        <v>81.58</v>
      </c>
      <c r="BM28" s="181">
        <v>732</v>
      </c>
      <c r="BN28" s="181">
        <v>732</v>
      </c>
      <c r="BO28" s="181">
        <v>0</v>
      </c>
      <c r="BP28" s="181">
        <v>223.48</v>
      </c>
      <c r="BQ28" s="181" t="s">
        <v>1251</v>
      </c>
      <c r="BR28" s="181" t="s">
        <v>1251</v>
      </c>
      <c r="BS28" s="181" t="s">
        <v>1251</v>
      </c>
      <c r="BT28" s="181" t="s">
        <v>1251</v>
      </c>
      <c r="BU28" s="181" t="s">
        <v>1254</v>
      </c>
      <c r="BW28" s="181" t="s">
        <v>1254</v>
      </c>
      <c r="BX28" s="181" t="s">
        <v>1254</v>
      </c>
      <c r="BY28" s="181" t="s">
        <v>1251</v>
      </c>
      <c r="BZ28" s="181" t="s">
        <v>1251</v>
      </c>
      <c r="CA28" s="181" t="s">
        <v>1251</v>
      </c>
      <c r="CB28" s="181" t="s">
        <v>1251</v>
      </c>
      <c r="CC28" s="181" t="s">
        <v>1251</v>
      </c>
      <c r="CD28" s="181" t="s">
        <v>1251</v>
      </c>
      <c r="CE28" s="181" t="s">
        <v>1251</v>
      </c>
      <c r="CF28" s="181" t="s">
        <v>1251</v>
      </c>
      <c r="CG28" s="181">
        <v>47.1</v>
      </c>
      <c r="CH28" s="181">
        <v>44.7</v>
      </c>
      <c r="CI28" s="181">
        <v>48.9</v>
      </c>
      <c r="CJ28" s="181">
        <v>36.6</v>
      </c>
      <c r="CK28" s="181">
        <v>2</v>
      </c>
      <c r="CL28" s="181">
        <v>0</v>
      </c>
      <c r="CM28" s="181">
        <v>3.1</v>
      </c>
      <c r="CN28" s="181">
        <v>2.2999999999999998</v>
      </c>
      <c r="CO28" s="181">
        <v>42.3</v>
      </c>
      <c r="CP28" s="181">
        <v>51.9</v>
      </c>
      <c r="CQ28" s="181">
        <v>51.9</v>
      </c>
      <c r="CR28" s="181">
        <v>51.9</v>
      </c>
      <c r="CS28" s="181">
        <v>51.9</v>
      </c>
      <c r="CT28" s="181">
        <v>50.1</v>
      </c>
      <c r="CU28" s="181">
        <v>46.3</v>
      </c>
      <c r="CV28" s="181">
        <v>47.1</v>
      </c>
      <c r="CW28" s="181">
        <v>8840100000</v>
      </c>
      <c r="CX28" s="181">
        <v>656250000</v>
      </c>
      <c r="CY28" s="181">
        <v>678900000</v>
      </c>
      <c r="CZ28" s="181">
        <v>638040000</v>
      </c>
      <c r="DA28" s="181">
        <v>524920000</v>
      </c>
      <c r="DB28" s="181">
        <v>664240</v>
      </c>
      <c r="DC28" s="181">
        <v>0</v>
      </c>
      <c r="DD28" s="181">
        <v>1448100</v>
      </c>
      <c r="DE28" s="181">
        <v>520660</v>
      </c>
      <c r="DF28" s="181">
        <v>831780000</v>
      </c>
      <c r="DG28" s="181">
        <v>873410000</v>
      </c>
      <c r="DH28" s="181">
        <v>831010000</v>
      </c>
      <c r="DI28" s="181">
        <v>681960000</v>
      </c>
      <c r="DJ28" s="195">
        <v>74321000</v>
      </c>
      <c r="DK28" s="195">
        <v>73725000</v>
      </c>
      <c r="DL28" s="195">
        <v>63268000</v>
      </c>
      <c r="DM28" s="195">
        <v>57847000</v>
      </c>
      <c r="DN28" s="181">
        <f t="shared" si="5"/>
        <v>67290250</v>
      </c>
      <c r="DO28" s="181">
        <v>0</v>
      </c>
      <c r="DP28" s="181">
        <v>0</v>
      </c>
      <c r="DQ28" s="181">
        <v>0</v>
      </c>
      <c r="DR28" s="181">
        <v>0</v>
      </c>
      <c r="DS28" s="181">
        <v>0</v>
      </c>
      <c r="DT28" s="181">
        <f t="shared" si="0"/>
        <v>0</v>
      </c>
      <c r="DU28" s="195">
        <v>86933000</v>
      </c>
      <c r="DV28" s="196">
        <f t="shared" si="1"/>
        <v>1.2919107894531525</v>
      </c>
      <c r="DW28" s="195">
        <v>85112000</v>
      </c>
      <c r="DX28" s="196">
        <f t="shared" si="2"/>
        <v>1.2648489194199755</v>
      </c>
      <c r="DY28" s="195">
        <v>92632000</v>
      </c>
      <c r="DZ28" s="196">
        <f t="shared" si="3"/>
        <v>1.3766035941313934</v>
      </c>
      <c r="EA28" s="195">
        <v>72562000</v>
      </c>
      <c r="EB28" s="181">
        <v>19</v>
      </c>
      <c r="EC28" s="181">
        <v>17</v>
      </c>
      <c r="ED28" s="181">
        <v>16</v>
      </c>
      <c r="EE28" s="181">
        <v>14</v>
      </c>
      <c r="EF28" s="181">
        <v>0</v>
      </c>
      <c r="EG28" s="181">
        <v>0</v>
      </c>
      <c r="EH28" s="181">
        <v>0</v>
      </c>
      <c r="EI28" s="181">
        <v>0</v>
      </c>
      <c r="EJ28" s="181">
        <v>21</v>
      </c>
      <c r="EK28" s="181">
        <v>24</v>
      </c>
      <c r="EL28" s="181">
        <v>20</v>
      </c>
      <c r="EM28" s="181">
        <v>24</v>
      </c>
      <c r="EN28" s="181">
        <v>22</v>
      </c>
      <c r="EO28" s="181">
        <v>23</v>
      </c>
      <c r="EP28" s="181">
        <v>24</v>
      </c>
      <c r="EQ28" s="181">
        <v>22</v>
      </c>
      <c r="ER28" s="181">
        <v>246</v>
      </c>
      <c r="EV28" s="181">
        <v>521</v>
      </c>
      <c r="EW28" s="181" t="s">
        <v>3837</v>
      </c>
      <c r="EX28" s="181" t="s">
        <v>3838</v>
      </c>
      <c r="EY28" s="181" t="s">
        <v>3839</v>
      </c>
      <c r="EZ28" s="181" t="s">
        <v>3840</v>
      </c>
      <c r="FA28" s="181" t="s">
        <v>3841</v>
      </c>
      <c r="FB28" s="181" t="s">
        <v>3842</v>
      </c>
      <c r="FC28" s="181">
        <v>344</v>
      </c>
      <c r="FD28" s="181">
        <v>191</v>
      </c>
      <c r="FE28" s="181">
        <v>-1</v>
      </c>
      <c r="FI28" s="182">
        <f t="shared" si="4"/>
        <v>1.078343445001319</v>
      </c>
    </row>
    <row r="29" spans="1:165" x14ac:dyDescent="0.25">
      <c r="A29" s="181" t="s">
        <v>3843</v>
      </c>
      <c r="B29" s="181" t="s">
        <v>3843</v>
      </c>
      <c r="C29" s="181">
        <v>2</v>
      </c>
      <c r="D29" s="181">
        <v>2</v>
      </c>
      <c r="E29" s="181">
        <v>2</v>
      </c>
      <c r="F29" s="181" t="s">
        <v>3844</v>
      </c>
      <c r="G29" s="181" t="s">
        <v>3845</v>
      </c>
      <c r="H29" s="181" t="s">
        <v>3846</v>
      </c>
      <c r="I29" s="181">
        <v>1</v>
      </c>
      <c r="J29" s="181">
        <v>2</v>
      </c>
      <c r="K29" s="181">
        <v>2</v>
      </c>
      <c r="L29" s="181">
        <v>2</v>
      </c>
      <c r="M29" s="181">
        <v>2</v>
      </c>
      <c r="N29" s="181">
        <v>2</v>
      </c>
      <c r="O29" s="181">
        <v>2</v>
      </c>
      <c r="P29" s="181">
        <v>2</v>
      </c>
      <c r="Q29" s="181">
        <v>1</v>
      </c>
      <c r="R29" s="181">
        <v>0</v>
      </c>
      <c r="S29" s="181">
        <v>0</v>
      </c>
      <c r="T29" s="181">
        <v>0</v>
      </c>
      <c r="U29" s="181">
        <v>1</v>
      </c>
      <c r="V29" s="181">
        <v>1</v>
      </c>
      <c r="W29" s="181">
        <v>1</v>
      </c>
      <c r="X29" s="181">
        <v>1</v>
      </c>
      <c r="Y29" s="181">
        <v>1</v>
      </c>
      <c r="Z29" s="181">
        <v>0</v>
      </c>
      <c r="AA29" s="181">
        <v>1</v>
      </c>
      <c r="AB29" s="181">
        <v>2</v>
      </c>
      <c r="AC29" s="181">
        <v>2</v>
      </c>
      <c r="AD29" s="181">
        <v>2</v>
      </c>
      <c r="AE29" s="181">
        <v>2</v>
      </c>
      <c r="AF29" s="181">
        <v>2</v>
      </c>
      <c r="AG29" s="181">
        <v>1</v>
      </c>
      <c r="AH29" s="181">
        <v>0</v>
      </c>
      <c r="AI29" s="181">
        <v>0</v>
      </c>
      <c r="AJ29" s="181">
        <v>0</v>
      </c>
      <c r="AK29" s="181">
        <v>1</v>
      </c>
      <c r="AL29" s="181">
        <v>1</v>
      </c>
      <c r="AM29" s="181">
        <v>1</v>
      </c>
      <c r="AN29" s="181">
        <v>1</v>
      </c>
      <c r="AO29" s="181">
        <v>1</v>
      </c>
      <c r="AP29" s="181">
        <v>0</v>
      </c>
      <c r="AQ29" s="181">
        <v>1</v>
      </c>
      <c r="AR29" s="181">
        <v>2</v>
      </c>
      <c r="AS29" s="181">
        <v>2</v>
      </c>
      <c r="AT29" s="181">
        <v>2</v>
      </c>
      <c r="AU29" s="181">
        <v>2</v>
      </c>
      <c r="AV29" s="181">
        <v>2</v>
      </c>
      <c r="AW29" s="181">
        <v>1</v>
      </c>
      <c r="AX29" s="181">
        <v>0</v>
      </c>
      <c r="AY29" s="181">
        <v>0</v>
      </c>
      <c r="AZ29" s="181">
        <v>0</v>
      </c>
      <c r="BA29" s="181">
        <v>1</v>
      </c>
      <c r="BB29" s="181">
        <v>1</v>
      </c>
      <c r="BC29" s="181">
        <v>1</v>
      </c>
      <c r="BD29" s="181">
        <v>1</v>
      </c>
      <c r="BE29" s="181">
        <v>1</v>
      </c>
      <c r="BF29" s="181">
        <v>0</v>
      </c>
      <c r="BG29" s="181">
        <v>1</v>
      </c>
      <c r="BH29" s="181">
        <v>2</v>
      </c>
      <c r="BI29" s="181">
        <v>10.1</v>
      </c>
      <c r="BJ29" s="181">
        <v>10.1</v>
      </c>
      <c r="BK29" s="181">
        <v>10.1</v>
      </c>
      <c r="BL29" s="181">
        <v>35.49</v>
      </c>
      <c r="BM29" s="181">
        <v>317</v>
      </c>
      <c r="BN29" s="181">
        <v>317</v>
      </c>
      <c r="BO29" s="181">
        <v>0</v>
      </c>
      <c r="BP29" s="181">
        <v>3.5110000000000001</v>
      </c>
      <c r="BQ29" s="181" t="s">
        <v>1254</v>
      </c>
      <c r="BR29" s="181" t="s">
        <v>1251</v>
      </c>
      <c r="BS29" s="181" t="s">
        <v>1254</v>
      </c>
      <c r="BT29" s="181" t="s">
        <v>1251</v>
      </c>
      <c r="BU29" s="181" t="s">
        <v>1254</v>
      </c>
      <c r="BY29" s="181" t="s">
        <v>1254</v>
      </c>
      <c r="BZ29" s="181" t="s">
        <v>1254</v>
      </c>
      <c r="CA29" s="181" t="s">
        <v>1254</v>
      </c>
      <c r="CB29" s="181" t="s">
        <v>1254</v>
      </c>
      <c r="CC29" s="181" t="s">
        <v>1254</v>
      </c>
      <c r="CE29" s="181" t="s">
        <v>1254</v>
      </c>
      <c r="CF29" s="181" t="s">
        <v>1254</v>
      </c>
      <c r="CG29" s="181">
        <v>10.1</v>
      </c>
      <c r="CH29" s="181">
        <v>10.1</v>
      </c>
      <c r="CI29" s="181">
        <v>10.1</v>
      </c>
      <c r="CJ29" s="181">
        <v>10.1</v>
      </c>
      <c r="CK29" s="181">
        <v>4.7</v>
      </c>
      <c r="CL29" s="181">
        <v>0</v>
      </c>
      <c r="CM29" s="181">
        <v>0</v>
      </c>
      <c r="CN29" s="181">
        <v>0</v>
      </c>
      <c r="CO29" s="181">
        <v>5.4</v>
      </c>
      <c r="CP29" s="181">
        <v>5.4</v>
      </c>
      <c r="CQ29" s="181">
        <v>4.7</v>
      </c>
      <c r="CR29" s="181">
        <v>5.4</v>
      </c>
      <c r="CS29" s="181">
        <v>5.4</v>
      </c>
      <c r="CT29" s="181">
        <v>0</v>
      </c>
      <c r="CU29" s="181">
        <v>5.4</v>
      </c>
      <c r="CV29" s="181">
        <v>10.1</v>
      </c>
      <c r="CW29" s="181">
        <v>79363000</v>
      </c>
      <c r="CX29" s="181">
        <v>9846700</v>
      </c>
      <c r="CY29" s="181">
        <v>13281000</v>
      </c>
      <c r="CZ29" s="181">
        <v>10041000</v>
      </c>
      <c r="DA29" s="181">
        <v>11214000</v>
      </c>
      <c r="DB29" s="181">
        <v>927410</v>
      </c>
      <c r="DC29" s="181">
        <v>0</v>
      </c>
      <c r="DD29" s="181">
        <v>0</v>
      </c>
      <c r="DE29" s="181">
        <v>0</v>
      </c>
      <c r="DF29" s="181">
        <v>2844000</v>
      </c>
      <c r="DG29" s="181">
        <v>0</v>
      </c>
      <c r="DH29" s="181">
        <v>4161600</v>
      </c>
      <c r="DI29" s="181">
        <v>9904700</v>
      </c>
      <c r="DJ29" s="195">
        <v>0</v>
      </c>
      <c r="DK29" s="195">
        <v>8558900</v>
      </c>
      <c r="DL29" s="195">
        <v>0</v>
      </c>
      <c r="DM29" s="195">
        <v>6652900</v>
      </c>
      <c r="DN29" s="181">
        <f t="shared" si="5"/>
        <v>7605900</v>
      </c>
      <c r="DO29" s="181">
        <v>0</v>
      </c>
      <c r="DP29" s="181">
        <v>0</v>
      </c>
      <c r="DQ29" s="181">
        <v>0</v>
      </c>
      <c r="DR29" s="181">
        <v>0</v>
      </c>
      <c r="DS29" s="181">
        <v>0</v>
      </c>
      <c r="DT29" s="181">
        <f t="shared" si="0"/>
        <v>0</v>
      </c>
      <c r="DU29" s="195">
        <v>0</v>
      </c>
      <c r="DV29" s="196">
        <f t="shared" si="1"/>
        <v>0</v>
      </c>
      <c r="DW29" s="195">
        <v>0</v>
      </c>
      <c r="DX29" s="196">
        <f t="shared" si="2"/>
        <v>0</v>
      </c>
      <c r="DY29" s="195">
        <v>0</v>
      </c>
      <c r="DZ29" s="196">
        <f t="shared" si="3"/>
        <v>0</v>
      </c>
      <c r="EA29" s="195">
        <v>0</v>
      </c>
      <c r="EB29" s="181">
        <v>0</v>
      </c>
      <c r="EC29" s="181">
        <v>1</v>
      </c>
      <c r="ED29" s="181">
        <v>0</v>
      </c>
      <c r="EE29" s="181">
        <v>1</v>
      </c>
      <c r="EF29" s="181">
        <v>0</v>
      </c>
      <c r="EG29" s="181">
        <v>0</v>
      </c>
      <c r="EH29" s="181">
        <v>0</v>
      </c>
      <c r="EI29" s="181">
        <v>0</v>
      </c>
      <c r="EJ29" s="181">
        <v>0</v>
      </c>
      <c r="EK29" s="181">
        <v>0</v>
      </c>
      <c r="EL29" s="181">
        <v>0</v>
      </c>
      <c r="EM29" s="181">
        <v>0</v>
      </c>
      <c r="EN29" s="181">
        <v>0</v>
      </c>
      <c r="EO29" s="181">
        <v>0</v>
      </c>
      <c r="EP29" s="181">
        <v>0</v>
      </c>
      <c r="EQ29" s="181">
        <v>0</v>
      </c>
      <c r="ER29" s="181">
        <v>2</v>
      </c>
      <c r="EV29" s="181">
        <v>180</v>
      </c>
      <c r="EW29" s="181" t="s">
        <v>3847</v>
      </c>
      <c r="EX29" s="181" t="s">
        <v>3637</v>
      </c>
      <c r="EY29" s="181" t="s">
        <v>3848</v>
      </c>
      <c r="EZ29" s="181" t="s">
        <v>3849</v>
      </c>
      <c r="FA29" s="181" t="s">
        <v>3850</v>
      </c>
      <c r="FB29" s="181" t="s">
        <v>3850</v>
      </c>
      <c r="FE29" s="181">
        <v>-1</v>
      </c>
      <c r="FI29" s="182">
        <f t="shared" si="4"/>
        <v>0</v>
      </c>
    </row>
    <row r="30" spans="1:165" x14ac:dyDescent="0.25">
      <c r="A30" s="181" t="s">
        <v>3851</v>
      </c>
      <c r="B30" s="181" t="s">
        <v>1615</v>
      </c>
      <c r="C30" s="181" t="s">
        <v>1798</v>
      </c>
      <c r="D30" s="181" t="s">
        <v>1798</v>
      </c>
      <c r="E30" s="181" t="s">
        <v>1798</v>
      </c>
      <c r="F30" s="181" t="s">
        <v>1614</v>
      </c>
      <c r="G30" s="181" t="s">
        <v>1613</v>
      </c>
      <c r="H30" s="181" t="s">
        <v>1612</v>
      </c>
      <c r="I30" s="181">
        <v>2</v>
      </c>
      <c r="J30" s="181">
        <v>4</v>
      </c>
      <c r="K30" s="181">
        <v>4</v>
      </c>
      <c r="L30" s="181">
        <v>4</v>
      </c>
      <c r="M30" s="181">
        <v>4</v>
      </c>
      <c r="N30" s="181">
        <v>3</v>
      </c>
      <c r="O30" s="181">
        <v>4</v>
      </c>
      <c r="P30" s="181">
        <v>4</v>
      </c>
      <c r="Q30" s="181">
        <v>1</v>
      </c>
      <c r="R30" s="181">
        <v>0</v>
      </c>
      <c r="S30" s="181">
        <v>0</v>
      </c>
      <c r="T30" s="181">
        <v>1</v>
      </c>
      <c r="U30" s="181">
        <v>3</v>
      </c>
      <c r="V30" s="181">
        <v>4</v>
      </c>
      <c r="W30" s="181">
        <v>4</v>
      </c>
      <c r="X30" s="181">
        <v>4</v>
      </c>
      <c r="Y30" s="181">
        <v>3</v>
      </c>
      <c r="Z30" s="181">
        <v>3</v>
      </c>
      <c r="AA30" s="181">
        <v>4</v>
      </c>
      <c r="AB30" s="181">
        <v>3</v>
      </c>
      <c r="AC30" s="181">
        <v>4</v>
      </c>
      <c r="AD30" s="181">
        <v>3</v>
      </c>
      <c r="AE30" s="181">
        <v>4</v>
      </c>
      <c r="AF30" s="181">
        <v>4</v>
      </c>
      <c r="AG30" s="181">
        <v>1</v>
      </c>
      <c r="AH30" s="181">
        <v>0</v>
      </c>
      <c r="AI30" s="181">
        <v>0</v>
      </c>
      <c r="AJ30" s="181">
        <v>1</v>
      </c>
      <c r="AK30" s="181">
        <v>3</v>
      </c>
      <c r="AL30" s="181">
        <v>4</v>
      </c>
      <c r="AM30" s="181">
        <v>4</v>
      </c>
      <c r="AN30" s="181">
        <v>4</v>
      </c>
      <c r="AO30" s="181">
        <v>3</v>
      </c>
      <c r="AP30" s="181">
        <v>3</v>
      </c>
      <c r="AQ30" s="181">
        <v>4</v>
      </c>
      <c r="AR30" s="181">
        <v>3</v>
      </c>
      <c r="AS30" s="181">
        <v>4</v>
      </c>
      <c r="AT30" s="181">
        <v>3</v>
      </c>
      <c r="AU30" s="181">
        <v>4</v>
      </c>
      <c r="AV30" s="181">
        <v>4</v>
      </c>
      <c r="AW30" s="181">
        <v>1</v>
      </c>
      <c r="AX30" s="181">
        <v>0</v>
      </c>
      <c r="AY30" s="181">
        <v>0</v>
      </c>
      <c r="AZ30" s="181">
        <v>1</v>
      </c>
      <c r="BA30" s="181">
        <v>3</v>
      </c>
      <c r="BB30" s="181">
        <v>4</v>
      </c>
      <c r="BC30" s="181">
        <v>4</v>
      </c>
      <c r="BD30" s="181">
        <v>4</v>
      </c>
      <c r="BE30" s="181">
        <v>3</v>
      </c>
      <c r="BF30" s="181">
        <v>3</v>
      </c>
      <c r="BG30" s="181">
        <v>4</v>
      </c>
      <c r="BH30" s="181">
        <v>3</v>
      </c>
      <c r="BI30" s="181">
        <v>18.3</v>
      </c>
      <c r="BJ30" s="181">
        <v>18.3</v>
      </c>
      <c r="BK30" s="181">
        <v>18.3</v>
      </c>
      <c r="BL30" s="181">
        <v>41.063000000000002</v>
      </c>
      <c r="BM30" s="181">
        <v>372</v>
      </c>
      <c r="BN30" s="181" t="s">
        <v>3852</v>
      </c>
      <c r="BO30" s="181">
        <v>0</v>
      </c>
      <c r="BP30" s="181">
        <v>11.707000000000001</v>
      </c>
      <c r="BQ30" s="181" t="s">
        <v>1251</v>
      </c>
      <c r="BR30" s="181" t="s">
        <v>1251</v>
      </c>
      <c r="BS30" s="181" t="s">
        <v>1251</v>
      </c>
      <c r="BT30" s="181" t="s">
        <v>1251</v>
      </c>
      <c r="BU30" s="181" t="s">
        <v>1254</v>
      </c>
      <c r="BX30" s="181" t="s">
        <v>1254</v>
      </c>
      <c r="BY30" s="181" t="s">
        <v>1254</v>
      </c>
      <c r="BZ30" s="181" t="s">
        <v>1251</v>
      </c>
      <c r="CA30" s="181" t="s">
        <v>1251</v>
      </c>
      <c r="CB30" s="181" t="s">
        <v>1251</v>
      </c>
      <c r="CC30" s="181" t="s">
        <v>1254</v>
      </c>
      <c r="CD30" s="181" t="s">
        <v>1251</v>
      </c>
      <c r="CE30" s="181" t="s">
        <v>1251</v>
      </c>
      <c r="CF30" s="181" t="s">
        <v>1251</v>
      </c>
      <c r="CG30" s="181">
        <v>18.3</v>
      </c>
      <c r="CH30" s="181">
        <v>12.1</v>
      </c>
      <c r="CI30" s="181">
        <v>18.3</v>
      </c>
      <c r="CJ30" s="181">
        <v>18.3</v>
      </c>
      <c r="CK30" s="181">
        <v>2.7</v>
      </c>
      <c r="CL30" s="181">
        <v>0</v>
      </c>
      <c r="CM30" s="181">
        <v>0</v>
      </c>
      <c r="CN30" s="181">
        <v>2.7</v>
      </c>
      <c r="CO30" s="181">
        <v>12.1</v>
      </c>
      <c r="CP30" s="181">
        <v>18.3</v>
      </c>
      <c r="CQ30" s="181">
        <v>18.3</v>
      </c>
      <c r="CR30" s="181">
        <v>18.3</v>
      </c>
      <c r="CS30" s="181">
        <v>13.7</v>
      </c>
      <c r="CT30" s="181">
        <v>13.7</v>
      </c>
      <c r="CU30" s="181">
        <v>18.3</v>
      </c>
      <c r="CV30" s="181">
        <v>13.7</v>
      </c>
      <c r="CW30" s="181">
        <v>283970000</v>
      </c>
      <c r="CX30" s="181">
        <v>24432000</v>
      </c>
      <c r="CY30" s="181">
        <v>25326000</v>
      </c>
      <c r="CZ30" s="181">
        <v>34607000</v>
      </c>
      <c r="DA30" s="181">
        <v>30661000</v>
      </c>
      <c r="DB30" s="181">
        <v>4885600</v>
      </c>
      <c r="DC30" s="181">
        <v>0</v>
      </c>
      <c r="DD30" s="181">
        <v>0</v>
      </c>
      <c r="DE30" s="181">
        <v>3130700</v>
      </c>
      <c r="DF30" s="181">
        <v>17260000</v>
      </c>
      <c r="DG30" s="181">
        <v>18850000</v>
      </c>
      <c r="DH30" s="181">
        <v>18888000</v>
      </c>
      <c r="DI30" s="181">
        <v>20750000</v>
      </c>
      <c r="DJ30" s="195">
        <v>9427500</v>
      </c>
      <c r="DK30" s="195">
        <v>11014000</v>
      </c>
      <c r="DL30" s="195">
        <v>11694000</v>
      </c>
      <c r="DM30" s="195">
        <v>10467000</v>
      </c>
      <c r="DN30" s="181">
        <f t="shared" si="5"/>
        <v>10650625</v>
      </c>
      <c r="DO30" s="181">
        <v>0</v>
      </c>
      <c r="DP30" s="181">
        <v>0</v>
      </c>
      <c r="DQ30" s="181">
        <v>0</v>
      </c>
      <c r="DR30" s="181">
        <v>0</v>
      </c>
      <c r="DS30" s="181">
        <v>0</v>
      </c>
      <c r="DT30" s="181">
        <f t="shared" si="0"/>
        <v>0</v>
      </c>
      <c r="DU30" s="195">
        <v>0</v>
      </c>
      <c r="DV30" s="196">
        <f t="shared" si="1"/>
        <v>0</v>
      </c>
      <c r="DW30" s="195">
        <v>0</v>
      </c>
      <c r="DX30" s="196">
        <f t="shared" si="2"/>
        <v>0</v>
      </c>
      <c r="DY30" s="195">
        <v>0</v>
      </c>
      <c r="DZ30" s="196">
        <f t="shared" si="3"/>
        <v>0</v>
      </c>
      <c r="EA30" s="195">
        <v>0</v>
      </c>
      <c r="EB30" s="181">
        <v>1</v>
      </c>
      <c r="EC30" s="181">
        <v>1</v>
      </c>
      <c r="ED30" s="181">
        <v>1</v>
      </c>
      <c r="EE30" s="181">
        <v>1</v>
      </c>
      <c r="EF30" s="181">
        <v>0</v>
      </c>
      <c r="EG30" s="181">
        <v>0</v>
      </c>
      <c r="EH30" s="181">
        <v>0</v>
      </c>
      <c r="EI30" s="181">
        <v>0</v>
      </c>
      <c r="EJ30" s="181">
        <v>0</v>
      </c>
      <c r="EK30" s="181">
        <v>1</v>
      </c>
      <c r="EL30" s="181">
        <v>1</v>
      </c>
      <c r="EM30" s="181">
        <v>2</v>
      </c>
      <c r="EN30" s="181">
        <v>0</v>
      </c>
      <c r="EO30" s="181">
        <v>0</v>
      </c>
      <c r="EP30" s="181">
        <v>0</v>
      </c>
      <c r="EQ30" s="181">
        <v>1</v>
      </c>
      <c r="ER30" s="181">
        <v>9</v>
      </c>
      <c r="EV30" s="181">
        <v>801</v>
      </c>
      <c r="EW30" s="181" t="s">
        <v>3853</v>
      </c>
      <c r="EX30" s="181" t="s">
        <v>3631</v>
      </c>
      <c r="EY30" s="181" t="s">
        <v>3854</v>
      </c>
      <c r="EZ30" s="181" t="s">
        <v>3855</v>
      </c>
      <c r="FA30" s="181" t="s">
        <v>3856</v>
      </c>
      <c r="FB30" s="181" t="s">
        <v>3857</v>
      </c>
      <c r="FE30" s="181" t="s">
        <v>3613</v>
      </c>
      <c r="FI30" s="182">
        <f t="shared" si="4"/>
        <v>0</v>
      </c>
    </row>
    <row r="31" spans="1:165" x14ac:dyDescent="0.25">
      <c r="A31" s="181" t="s">
        <v>2743</v>
      </c>
      <c r="B31" s="181" t="s">
        <v>2743</v>
      </c>
      <c r="C31" s="181">
        <v>3</v>
      </c>
      <c r="D31" s="181">
        <v>3</v>
      </c>
      <c r="E31" s="181">
        <v>3</v>
      </c>
      <c r="F31" s="181" t="s">
        <v>2742</v>
      </c>
      <c r="G31" s="181" t="s">
        <v>2741</v>
      </c>
      <c r="H31" s="181" t="s">
        <v>2740</v>
      </c>
      <c r="I31" s="181">
        <v>1</v>
      </c>
      <c r="J31" s="181">
        <v>3</v>
      </c>
      <c r="K31" s="181">
        <v>3</v>
      </c>
      <c r="L31" s="181">
        <v>3</v>
      </c>
      <c r="M31" s="181">
        <v>2</v>
      </c>
      <c r="N31" s="181">
        <v>2</v>
      </c>
      <c r="O31" s="181">
        <v>2</v>
      </c>
      <c r="P31" s="181">
        <v>2</v>
      </c>
      <c r="Q31" s="181">
        <v>1</v>
      </c>
      <c r="R31" s="181">
        <v>0</v>
      </c>
      <c r="S31" s="181">
        <v>0</v>
      </c>
      <c r="T31" s="181">
        <v>0</v>
      </c>
      <c r="U31" s="181">
        <v>2</v>
      </c>
      <c r="V31" s="181">
        <v>2</v>
      </c>
      <c r="W31" s="181">
        <v>2</v>
      </c>
      <c r="X31" s="181">
        <v>2</v>
      </c>
      <c r="Y31" s="181">
        <v>3</v>
      </c>
      <c r="Z31" s="181">
        <v>2</v>
      </c>
      <c r="AA31" s="181">
        <v>2</v>
      </c>
      <c r="AB31" s="181">
        <v>2</v>
      </c>
      <c r="AC31" s="181">
        <v>2</v>
      </c>
      <c r="AD31" s="181">
        <v>2</v>
      </c>
      <c r="AE31" s="181">
        <v>2</v>
      </c>
      <c r="AF31" s="181">
        <v>2</v>
      </c>
      <c r="AG31" s="181">
        <v>1</v>
      </c>
      <c r="AH31" s="181">
        <v>0</v>
      </c>
      <c r="AI31" s="181">
        <v>0</v>
      </c>
      <c r="AJ31" s="181">
        <v>0</v>
      </c>
      <c r="AK31" s="181">
        <v>2</v>
      </c>
      <c r="AL31" s="181">
        <v>2</v>
      </c>
      <c r="AM31" s="181">
        <v>2</v>
      </c>
      <c r="AN31" s="181">
        <v>2</v>
      </c>
      <c r="AO31" s="181">
        <v>3</v>
      </c>
      <c r="AP31" s="181">
        <v>2</v>
      </c>
      <c r="AQ31" s="181">
        <v>2</v>
      </c>
      <c r="AR31" s="181">
        <v>2</v>
      </c>
      <c r="AS31" s="181">
        <v>2</v>
      </c>
      <c r="AT31" s="181">
        <v>2</v>
      </c>
      <c r="AU31" s="181">
        <v>2</v>
      </c>
      <c r="AV31" s="181">
        <v>2</v>
      </c>
      <c r="AW31" s="181">
        <v>1</v>
      </c>
      <c r="AX31" s="181">
        <v>0</v>
      </c>
      <c r="AY31" s="181">
        <v>0</v>
      </c>
      <c r="AZ31" s="181">
        <v>0</v>
      </c>
      <c r="BA31" s="181">
        <v>2</v>
      </c>
      <c r="BB31" s="181">
        <v>2</v>
      </c>
      <c r="BC31" s="181">
        <v>2</v>
      </c>
      <c r="BD31" s="181">
        <v>2</v>
      </c>
      <c r="BE31" s="181">
        <v>3</v>
      </c>
      <c r="BF31" s="181">
        <v>2</v>
      </c>
      <c r="BG31" s="181">
        <v>2</v>
      </c>
      <c r="BH31" s="181">
        <v>2</v>
      </c>
      <c r="BI31" s="181">
        <v>8.9</v>
      </c>
      <c r="BJ31" s="181">
        <v>8.9</v>
      </c>
      <c r="BK31" s="181">
        <v>8.9</v>
      </c>
      <c r="BL31" s="181">
        <v>44.668999999999997</v>
      </c>
      <c r="BM31" s="181">
        <v>394</v>
      </c>
      <c r="BN31" s="181">
        <v>394</v>
      </c>
      <c r="BO31" s="181">
        <v>0</v>
      </c>
      <c r="BP31" s="181">
        <v>6.6383000000000001</v>
      </c>
      <c r="BQ31" s="181" t="s">
        <v>1251</v>
      </c>
      <c r="BR31" s="181" t="s">
        <v>1251</v>
      </c>
      <c r="BS31" s="181" t="s">
        <v>1251</v>
      </c>
      <c r="BT31" s="181" t="s">
        <v>1251</v>
      </c>
      <c r="BU31" s="181" t="s">
        <v>1254</v>
      </c>
      <c r="BY31" s="181" t="s">
        <v>1251</v>
      </c>
      <c r="BZ31" s="181" t="s">
        <v>1251</v>
      </c>
      <c r="CA31" s="181" t="s">
        <v>1251</v>
      </c>
      <c r="CB31" s="181" t="s">
        <v>1251</v>
      </c>
      <c r="CC31" s="181" t="s">
        <v>1251</v>
      </c>
      <c r="CD31" s="181" t="s">
        <v>1251</v>
      </c>
      <c r="CE31" s="181" t="s">
        <v>1251</v>
      </c>
      <c r="CF31" s="181" t="s">
        <v>1251</v>
      </c>
      <c r="CG31" s="181">
        <v>6.1</v>
      </c>
      <c r="CH31" s="181">
        <v>6.1</v>
      </c>
      <c r="CI31" s="181">
        <v>6.1</v>
      </c>
      <c r="CJ31" s="181">
        <v>6.1</v>
      </c>
      <c r="CK31" s="181">
        <v>3</v>
      </c>
      <c r="CL31" s="181">
        <v>0</v>
      </c>
      <c r="CM31" s="181">
        <v>0</v>
      </c>
      <c r="CN31" s="181">
        <v>0</v>
      </c>
      <c r="CO31" s="181">
        <v>6.1</v>
      </c>
      <c r="CP31" s="181">
        <v>6.1</v>
      </c>
      <c r="CQ31" s="181">
        <v>6.1</v>
      </c>
      <c r="CR31" s="181">
        <v>6.1</v>
      </c>
      <c r="CS31" s="181">
        <v>8.9</v>
      </c>
      <c r="CT31" s="181">
        <v>6.1</v>
      </c>
      <c r="CU31" s="181">
        <v>6.1</v>
      </c>
      <c r="CV31" s="181">
        <v>6.1</v>
      </c>
      <c r="CW31" s="181">
        <v>175510000</v>
      </c>
      <c r="CX31" s="181">
        <v>10113000</v>
      </c>
      <c r="CY31" s="181">
        <v>12795000</v>
      </c>
      <c r="CZ31" s="181">
        <v>11358000</v>
      </c>
      <c r="DA31" s="181">
        <v>10984000</v>
      </c>
      <c r="DB31" s="181">
        <v>375870</v>
      </c>
      <c r="DC31" s="181">
        <v>0</v>
      </c>
      <c r="DD31" s="181">
        <v>0</v>
      </c>
      <c r="DE31" s="181">
        <v>0</v>
      </c>
      <c r="DF31" s="181">
        <v>19753000</v>
      </c>
      <c r="DG31" s="181">
        <v>19001000</v>
      </c>
      <c r="DH31" s="181">
        <v>16613000</v>
      </c>
      <c r="DI31" s="181">
        <v>14439000</v>
      </c>
      <c r="DJ31" s="195">
        <v>6753400</v>
      </c>
      <c r="DK31" s="195">
        <v>7172200</v>
      </c>
      <c r="DL31" s="195">
        <v>4934300</v>
      </c>
      <c r="DM31" s="195">
        <v>6579700</v>
      </c>
      <c r="DN31" s="181">
        <f t="shared" si="5"/>
        <v>6359900</v>
      </c>
      <c r="DO31" s="181">
        <v>0</v>
      </c>
      <c r="DP31" s="181">
        <v>0</v>
      </c>
      <c r="DQ31" s="181">
        <v>0</v>
      </c>
      <c r="DR31" s="181">
        <v>0</v>
      </c>
      <c r="DS31" s="181">
        <v>0</v>
      </c>
      <c r="DT31" s="181">
        <f t="shared" si="0"/>
        <v>0</v>
      </c>
      <c r="DU31" s="195">
        <v>9191600</v>
      </c>
      <c r="DV31" s="196">
        <f t="shared" si="1"/>
        <v>1.4452428497303416</v>
      </c>
      <c r="DW31" s="195">
        <v>8758500</v>
      </c>
      <c r="DX31" s="196">
        <f t="shared" si="2"/>
        <v>1.377144294721615</v>
      </c>
      <c r="DY31" s="195">
        <v>8838500</v>
      </c>
      <c r="DZ31" s="196">
        <f t="shared" si="3"/>
        <v>1.3897231088539128</v>
      </c>
      <c r="EA31" s="195">
        <v>7704600</v>
      </c>
      <c r="EB31" s="181">
        <v>0</v>
      </c>
      <c r="EC31" s="181">
        <v>1</v>
      </c>
      <c r="ED31" s="181">
        <v>2</v>
      </c>
      <c r="EE31" s="181">
        <v>0</v>
      </c>
      <c r="EF31" s="181">
        <v>0</v>
      </c>
      <c r="EG31" s="181">
        <v>0</v>
      </c>
      <c r="EH31" s="181">
        <v>0</v>
      </c>
      <c r="EI31" s="181">
        <v>0</v>
      </c>
      <c r="EJ31" s="181">
        <v>1</v>
      </c>
      <c r="EK31" s="181">
        <v>1</v>
      </c>
      <c r="EL31" s="181">
        <v>1</v>
      </c>
      <c r="EM31" s="181">
        <v>1</v>
      </c>
      <c r="EN31" s="181">
        <v>2</v>
      </c>
      <c r="EO31" s="181">
        <v>1</v>
      </c>
      <c r="EP31" s="181">
        <v>1</v>
      </c>
      <c r="EQ31" s="181">
        <v>1</v>
      </c>
      <c r="ER31" s="181">
        <v>12</v>
      </c>
      <c r="EV31" s="181">
        <v>802</v>
      </c>
      <c r="EW31" s="181" t="s">
        <v>3858</v>
      </c>
      <c r="EX31" s="181" t="s">
        <v>3709</v>
      </c>
      <c r="EY31" s="181" t="s">
        <v>3859</v>
      </c>
      <c r="EZ31" s="181" t="s">
        <v>3860</v>
      </c>
      <c r="FA31" s="181" t="s">
        <v>3861</v>
      </c>
      <c r="FB31" s="181" t="s">
        <v>3862</v>
      </c>
      <c r="FE31" s="181">
        <v>-1</v>
      </c>
      <c r="FI31" s="182">
        <f t="shared" si="4"/>
        <v>1.2114341420462587</v>
      </c>
    </row>
    <row r="32" spans="1:165" x14ac:dyDescent="0.25">
      <c r="A32" s="181" t="s">
        <v>3863</v>
      </c>
      <c r="B32" s="181" t="s">
        <v>3863</v>
      </c>
      <c r="C32" s="181">
        <v>3</v>
      </c>
      <c r="D32" s="181">
        <v>3</v>
      </c>
      <c r="E32" s="181">
        <v>3</v>
      </c>
      <c r="F32" s="181" t="s">
        <v>3864</v>
      </c>
      <c r="G32" s="181" t="s">
        <v>3865</v>
      </c>
      <c r="H32" s="181" t="s">
        <v>3866</v>
      </c>
      <c r="I32" s="181">
        <v>1</v>
      </c>
      <c r="J32" s="181">
        <v>3</v>
      </c>
      <c r="K32" s="181">
        <v>3</v>
      </c>
      <c r="L32" s="181">
        <v>3</v>
      </c>
      <c r="M32" s="181">
        <v>1</v>
      </c>
      <c r="N32" s="181">
        <v>3</v>
      </c>
      <c r="O32" s="181">
        <v>1</v>
      </c>
      <c r="P32" s="181">
        <v>3</v>
      </c>
      <c r="Q32" s="181">
        <v>1</v>
      </c>
      <c r="R32" s="181">
        <v>0</v>
      </c>
      <c r="S32" s="181">
        <v>1</v>
      </c>
      <c r="T32" s="181">
        <v>0</v>
      </c>
      <c r="U32" s="181">
        <v>2</v>
      </c>
      <c r="V32" s="181">
        <v>3</v>
      </c>
      <c r="W32" s="181">
        <v>1</v>
      </c>
      <c r="X32" s="181">
        <v>3</v>
      </c>
      <c r="Y32" s="181">
        <v>2</v>
      </c>
      <c r="Z32" s="181">
        <v>3</v>
      </c>
      <c r="AA32" s="181">
        <v>3</v>
      </c>
      <c r="AB32" s="181">
        <v>2</v>
      </c>
      <c r="AC32" s="181">
        <v>1</v>
      </c>
      <c r="AD32" s="181">
        <v>3</v>
      </c>
      <c r="AE32" s="181">
        <v>1</v>
      </c>
      <c r="AF32" s="181">
        <v>3</v>
      </c>
      <c r="AG32" s="181">
        <v>1</v>
      </c>
      <c r="AH32" s="181">
        <v>0</v>
      </c>
      <c r="AI32" s="181">
        <v>1</v>
      </c>
      <c r="AJ32" s="181">
        <v>0</v>
      </c>
      <c r="AK32" s="181">
        <v>2</v>
      </c>
      <c r="AL32" s="181">
        <v>3</v>
      </c>
      <c r="AM32" s="181">
        <v>1</v>
      </c>
      <c r="AN32" s="181">
        <v>3</v>
      </c>
      <c r="AO32" s="181">
        <v>2</v>
      </c>
      <c r="AP32" s="181">
        <v>3</v>
      </c>
      <c r="AQ32" s="181">
        <v>3</v>
      </c>
      <c r="AR32" s="181">
        <v>2</v>
      </c>
      <c r="AS32" s="181">
        <v>1</v>
      </c>
      <c r="AT32" s="181">
        <v>3</v>
      </c>
      <c r="AU32" s="181">
        <v>1</v>
      </c>
      <c r="AV32" s="181">
        <v>3</v>
      </c>
      <c r="AW32" s="181">
        <v>1</v>
      </c>
      <c r="AX32" s="181">
        <v>0</v>
      </c>
      <c r="AY32" s="181">
        <v>1</v>
      </c>
      <c r="AZ32" s="181">
        <v>0</v>
      </c>
      <c r="BA32" s="181">
        <v>2</v>
      </c>
      <c r="BB32" s="181">
        <v>3</v>
      </c>
      <c r="BC32" s="181">
        <v>1</v>
      </c>
      <c r="BD32" s="181">
        <v>3</v>
      </c>
      <c r="BE32" s="181">
        <v>2</v>
      </c>
      <c r="BF32" s="181">
        <v>3</v>
      </c>
      <c r="BG32" s="181">
        <v>3</v>
      </c>
      <c r="BH32" s="181">
        <v>2</v>
      </c>
      <c r="BI32" s="181">
        <v>11.6</v>
      </c>
      <c r="BJ32" s="181">
        <v>11.6</v>
      </c>
      <c r="BK32" s="181">
        <v>11.6</v>
      </c>
      <c r="BL32" s="181">
        <v>60.573999999999998</v>
      </c>
      <c r="BM32" s="181">
        <v>541</v>
      </c>
      <c r="BN32" s="181">
        <v>541</v>
      </c>
      <c r="BO32" s="181">
        <v>0</v>
      </c>
      <c r="BP32" s="181">
        <v>12.286</v>
      </c>
      <c r="BQ32" s="181" t="s">
        <v>1254</v>
      </c>
      <c r="BR32" s="181" t="s">
        <v>1254</v>
      </c>
      <c r="BS32" s="181" t="s">
        <v>1251</v>
      </c>
      <c r="BT32" s="181" t="s">
        <v>1251</v>
      </c>
      <c r="BU32" s="181" t="s">
        <v>1251</v>
      </c>
      <c r="BW32" s="181" t="s">
        <v>1251</v>
      </c>
      <c r="BY32" s="181" t="s">
        <v>1254</v>
      </c>
      <c r="BZ32" s="181" t="s">
        <v>1254</v>
      </c>
      <c r="CA32" s="181" t="s">
        <v>1254</v>
      </c>
      <c r="CB32" s="181" t="s">
        <v>1254</v>
      </c>
      <c r="CC32" s="181" t="s">
        <v>1251</v>
      </c>
      <c r="CD32" s="181" t="s">
        <v>1251</v>
      </c>
      <c r="CE32" s="181" t="s">
        <v>1254</v>
      </c>
      <c r="CF32" s="181" t="s">
        <v>1251</v>
      </c>
      <c r="CG32" s="181">
        <v>5.5</v>
      </c>
      <c r="CH32" s="181">
        <v>11.6</v>
      </c>
      <c r="CI32" s="181">
        <v>2.2000000000000002</v>
      </c>
      <c r="CJ32" s="181">
        <v>11.6</v>
      </c>
      <c r="CK32" s="181">
        <v>3.9</v>
      </c>
      <c r="CL32" s="181">
        <v>0</v>
      </c>
      <c r="CM32" s="181">
        <v>3.9</v>
      </c>
      <c r="CN32" s="181">
        <v>0</v>
      </c>
      <c r="CO32" s="181">
        <v>6.1</v>
      </c>
      <c r="CP32" s="181">
        <v>11.6</v>
      </c>
      <c r="CQ32" s="181">
        <v>2.2000000000000002</v>
      </c>
      <c r="CR32" s="181">
        <v>11.6</v>
      </c>
      <c r="CS32" s="181">
        <v>6.1</v>
      </c>
      <c r="CT32" s="181">
        <v>11.6</v>
      </c>
      <c r="CU32" s="181">
        <v>11.6</v>
      </c>
      <c r="CV32" s="181">
        <v>7.8</v>
      </c>
      <c r="CW32" s="181">
        <v>238250000</v>
      </c>
      <c r="CX32" s="181">
        <v>5567300</v>
      </c>
      <c r="CY32" s="181">
        <v>31060000</v>
      </c>
      <c r="CZ32" s="181">
        <v>11654000</v>
      </c>
      <c r="DA32" s="181">
        <v>29189000</v>
      </c>
      <c r="DB32" s="181">
        <v>4438700</v>
      </c>
      <c r="DC32" s="181">
        <v>0</v>
      </c>
      <c r="DD32" s="181">
        <v>3804000</v>
      </c>
      <c r="DE32" s="181">
        <v>0</v>
      </c>
      <c r="DF32" s="181">
        <v>19212000</v>
      </c>
      <c r="DG32" s="181">
        <v>27389000</v>
      </c>
      <c r="DH32" s="181">
        <v>26588000</v>
      </c>
      <c r="DI32" s="181">
        <v>6521200</v>
      </c>
      <c r="DJ32" s="195">
        <v>0</v>
      </c>
      <c r="DK32" s="195">
        <v>0</v>
      </c>
      <c r="DL32" s="195">
        <v>0</v>
      </c>
      <c r="DM32" s="195">
        <v>12569000</v>
      </c>
      <c r="DN32" s="181">
        <f t="shared" si="5"/>
        <v>12569000</v>
      </c>
      <c r="DO32" s="181">
        <v>0</v>
      </c>
      <c r="DP32" s="181">
        <v>0</v>
      </c>
      <c r="DQ32" s="181">
        <v>0</v>
      </c>
      <c r="DR32" s="181">
        <v>0</v>
      </c>
      <c r="DS32" s="181">
        <v>0</v>
      </c>
      <c r="DT32" s="181">
        <f t="shared" si="0"/>
        <v>0</v>
      </c>
      <c r="DU32" s="195">
        <v>12092000</v>
      </c>
      <c r="DV32" s="196">
        <f t="shared" si="1"/>
        <v>0.96204948683268354</v>
      </c>
      <c r="DW32" s="195">
        <v>12046000</v>
      </c>
      <c r="DX32" s="196">
        <f t="shared" si="2"/>
        <v>0.95838968891717713</v>
      </c>
      <c r="DY32" s="195">
        <v>0</v>
      </c>
      <c r="DZ32" s="196">
        <f t="shared" si="3"/>
        <v>0</v>
      </c>
      <c r="EA32" s="195">
        <v>0</v>
      </c>
      <c r="EB32" s="181">
        <v>0</v>
      </c>
      <c r="EC32" s="181">
        <v>0</v>
      </c>
      <c r="ED32" s="181">
        <v>1</v>
      </c>
      <c r="EE32" s="181">
        <v>1</v>
      </c>
      <c r="EF32" s="181">
        <v>0</v>
      </c>
      <c r="EG32" s="181">
        <v>0</v>
      </c>
      <c r="EH32" s="181">
        <v>0</v>
      </c>
      <c r="EI32" s="181">
        <v>0</v>
      </c>
      <c r="EJ32" s="181">
        <v>0</v>
      </c>
      <c r="EK32" s="181">
        <v>0</v>
      </c>
      <c r="EL32" s="181">
        <v>0</v>
      </c>
      <c r="EM32" s="181">
        <v>0</v>
      </c>
      <c r="EN32" s="181">
        <v>1</v>
      </c>
      <c r="EO32" s="181">
        <v>1</v>
      </c>
      <c r="EP32" s="181">
        <v>0</v>
      </c>
      <c r="EQ32" s="181">
        <v>1</v>
      </c>
      <c r="ER32" s="181">
        <v>5</v>
      </c>
      <c r="EV32" s="181">
        <v>588</v>
      </c>
      <c r="EW32" s="181" t="s">
        <v>3867</v>
      </c>
      <c r="EX32" s="181" t="s">
        <v>3709</v>
      </c>
      <c r="EY32" s="181" t="s">
        <v>3868</v>
      </c>
      <c r="EZ32" s="181" t="s">
        <v>3869</v>
      </c>
      <c r="FA32" s="181" t="s">
        <v>3870</v>
      </c>
      <c r="FB32" s="181" t="s">
        <v>3871</v>
      </c>
      <c r="FE32" s="181">
        <v>-1</v>
      </c>
      <c r="FI32" s="182">
        <f t="shared" si="4"/>
        <v>0</v>
      </c>
    </row>
    <row r="33" spans="1:165" x14ac:dyDescent="0.25">
      <c r="A33" s="181" t="s">
        <v>3042</v>
      </c>
      <c r="B33" s="181" t="s">
        <v>3042</v>
      </c>
      <c r="C33" s="181">
        <v>2</v>
      </c>
      <c r="D33" s="181">
        <v>2</v>
      </c>
      <c r="E33" s="181">
        <v>2</v>
      </c>
      <c r="F33" s="181" t="s">
        <v>3872</v>
      </c>
      <c r="G33" s="181" t="s">
        <v>3873</v>
      </c>
      <c r="H33" s="181" t="s">
        <v>3874</v>
      </c>
      <c r="I33" s="181">
        <v>1</v>
      </c>
      <c r="J33" s="181">
        <v>2</v>
      </c>
      <c r="K33" s="181">
        <v>2</v>
      </c>
      <c r="L33" s="181">
        <v>2</v>
      </c>
      <c r="M33" s="181">
        <v>2</v>
      </c>
      <c r="N33" s="181">
        <v>2</v>
      </c>
      <c r="O33" s="181">
        <v>2</v>
      </c>
      <c r="P33" s="181">
        <v>2</v>
      </c>
      <c r="Q33" s="181">
        <v>1</v>
      </c>
      <c r="R33" s="181">
        <v>1</v>
      </c>
      <c r="S33" s="181">
        <v>1</v>
      </c>
      <c r="T33" s="181">
        <v>1</v>
      </c>
      <c r="U33" s="181">
        <v>1</v>
      </c>
      <c r="V33" s="181">
        <v>1</v>
      </c>
      <c r="W33" s="181">
        <v>2</v>
      </c>
      <c r="X33" s="181">
        <v>2</v>
      </c>
      <c r="Y33" s="181">
        <v>2</v>
      </c>
      <c r="Z33" s="181">
        <v>1</v>
      </c>
      <c r="AA33" s="181">
        <v>2</v>
      </c>
      <c r="AB33" s="181">
        <v>2</v>
      </c>
      <c r="AC33" s="181">
        <v>2</v>
      </c>
      <c r="AD33" s="181">
        <v>2</v>
      </c>
      <c r="AE33" s="181">
        <v>2</v>
      </c>
      <c r="AF33" s="181">
        <v>2</v>
      </c>
      <c r="AG33" s="181">
        <v>1</v>
      </c>
      <c r="AH33" s="181">
        <v>1</v>
      </c>
      <c r="AI33" s="181">
        <v>1</v>
      </c>
      <c r="AJ33" s="181">
        <v>1</v>
      </c>
      <c r="AK33" s="181">
        <v>1</v>
      </c>
      <c r="AL33" s="181">
        <v>1</v>
      </c>
      <c r="AM33" s="181">
        <v>2</v>
      </c>
      <c r="AN33" s="181">
        <v>2</v>
      </c>
      <c r="AO33" s="181">
        <v>2</v>
      </c>
      <c r="AP33" s="181">
        <v>1</v>
      </c>
      <c r="AQ33" s="181">
        <v>2</v>
      </c>
      <c r="AR33" s="181">
        <v>2</v>
      </c>
      <c r="AS33" s="181">
        <v>2</v>
      </c>
      <c r="AT33" s="181">
        <v>2</v>
      </c>
      <c r="AU33" s="181">
        <v>2</v>
      </c>
      <c r="AV33" s="181">
        <v>2</v>
      </c>
      <c r="AW33" s="181">
        <v>1</v>
      </c>
      <c r="AX33" s="181">
        <v>1</v>
      </c>
      <c r="AY33" s="181">
        <v>1</v>
      </c>
      <c r="AZ33" s="181">
        <v>1</v>
      </c>
      <c r="BA33" s="181">
        <v>1</v>
      </c>
      <c r="BB33" s="181">
        <v>1</v>
      </c>
      <c r="BC33" s="181">
        <v>2</v>
      </c>
      <c r="BD33" s="181">
        <v>2</v>
      </c>
      <c r="BE33" s="181">
        <v>2</v>
      </c>
      <c r="BF33" s="181">
        <v>1</v>
      </c>
      <c r="BG33" s="181">
        <v>2</v>
      </c>
      <c r="BH33" s="181">
        <v>2</v>
      </c>
      <c r="BI33" s="181">
        <v>7.2</v>
      </c>
      <c r="BJ33" s="181">
        <v>7.2</v>
      </c>
      <c r="BK33" s="181">
        <v>7.2</v>
      </c>
      <c r="BL33" s="181">
        <v>35.194000000000003</v>
      </c>
      <c r="BM33" s="181">
        <v>304</v>
      </c>
      <c r="BN33" s="181">
        <v>304</v>
      </c>
      <c r="BO33" s="181">
        <v>0</v>
      </c>
      <c r="BP33" s="181">
        <v>7.1894</v>
      </c>
      <c r="BQ33" s="181" t="s">
        <v>1251</v>
      </c>
      <c r="BR33" s="181" t="s">
        <v>1251</v>
      </c>
      <c r="BS33" s="181" t="s">
        <v>1251</v>
      </c>
      <c r="BT33" s="181" t="s">
        <v>1251</v>
      </c>
      <c r="BU33" s="181" t="s">
        <v>1254</v>
      </c>
      <c r="BV33" s="181" t="s">
        <v>1254</v>
      </c>
      <c r="BW33" s="181" t="s">
        <v>1254</v>
      </c>
      <c r="BX33" s="181" t="s">
        <v>1254</v>
      </c>
      <c r="BY33" s="181" t="s">
        <v>1251</v>
      </c>
      <c r="BZ33" s="181" t="s">
        <v>1251</v>
      </c>
      <c r="CA33" s="181" t="s">
        <v>1251</v>
      </c>
      <c r="CB33" s="181" t="s">
        <v>1251</v>
      </c>
      <c r="CC33" s="181" t="s">
        <v>1251</v>
      </c>
      <c r="CD33" s="181" t="s">
        <v>1251</v>
      </c>
      <c r="CE33" s="181" t="s">
        <v>1251</v>
      </c>
      <c r="CF33" s="181" t="s">
        <v>1251</v>
      </c>
      <c r="CG33" s="181">
        <v>7.2</v>
      </c>
      <c r="CH33" s="181">
        <v>7.2</v>
      </c>
      <c r="CI33" s="181">
        <v>7.2</v>
      </c>
      <c r="CJ33" s="181">
        <v>7.2</v>
      </c>
      <c r="CK33" s="181">
        <v>3.6</v>
      </c>
      <c r="CL33" s="181">
        <v>3.6</v>
      </c>
      <c r="CM33" s="181">
        <v>3.6</v>
      </c>
      <c r="CN33" s="181">
        <v>3.6</v>
      </c>
      <c r="CO33" s="181">
        <v>3.6</v>
      </c>
      <c r="CP33" s="181">
        <v>3.6</v>
      </c>
      <c r="CQ33" s="181">
        <v>7.2</v>
      </c>
      <c r="CR33" s="181">
        <v>7.2</v>
      </c>
      <c r="CS33" s="181">
        <v>7.2</v>
      </c>
      <c r="CT33" s="181">
        <v>3.6</v>
      </c>
      <c r="CU33" s="181">
        <v>7.2</v>
      </c>
      <c r="CV33" s="181">
        <v>7.2</v>
      </c>
      <c r="CW33" s="181">
        <v>141200000</v>
      </c>
      <c r="CX33" s="181">
        <v>11840000</v>
      </c>
      <c r="CY33" s="181">
        <v>14805000</v>
      </c>
      <c r="CZ33" s="181">
        <v>15317000</v>
      </c>
      <c r="DA33" s="181">
        <v>13912000</v>
      </c>
      <c r="DB33" s="181">
        <v>1967500</v>
      </c>
      <c r="DC33" s="181">
        <v>2017400</v>
      </c>
      <c r="DD33" s="181">
        <v>1997600</v>
      </c>
      <c r="DE33" s="181">
        <v>2391100</v>
      </c>
      <c r="DF33" s="181">
        <v>11095000</v>
      </c>
      <c r="DG33" s="181">
        <v>7964300</v>
      </c>
      <c r="DH33" s="181">
        <v>12063000</v>
      </c>
      <c r="DI33" s="181">
        <v>11997000</v>
      </c>
      <c r="DJ33" s="195">
        <v>7379200</v>
      </c>
      <c r="DK33" s="195">
        <v>8000800</v>
      </c>
      <c r="DL33" s="195">
        <v>8651600</v>
      </c>
      <c r="DM33" s="195">
        <v>7834300</v>
      </c>
      <c r="DN33" s="181">
        <f t="shared" si="5"/>
        <v>7966475</v>
      </c>
      <c r="DO33" s="181">
        <v>0</v>
      </c>
      <c r="DP33" s="181">
        <v>0</v>
      </c>
      <c r="DQ33" s="181">
        <v>0</v>
      </c>
      <c r="DR33" s="181">
        <v>0</v>
      </c>
      <c r="DS33" s="181">
        <v>0</v>
      </c>
      <c r="DT33" s="181">
        <f t="shared" si="0"/>
        <v>0</v>
      </c>
      <c r="DU33" s="195">
        <v>6744800</v>
      </c>
      <c r="DV33" s="196">
        <f t="shared" si="1"/>
        <v>0.84664798420882514</v>
      </c>
      <c r="DW33" s="195">
        <v>0</v>
      </c>
      <c r="DX33" s="196">
        <f t="shared" si="2"/>
        <v>0</v>
      </c>
      <c r="DY33" s="195">
        <v>7660500</v>
      </c>
      <c r="DZ33" s="196">
        <f t="shared" si="3"/>
        <v>0.96159217219661142</v>
      </c>
      <c r="EA33" s="195">
        <v>7077200</v>
      </c>
      <c r="EB33" s="181">
        <v>2</v>
      </c>
      <c r="EC33" s="181">
        <v>1</v>
      </c>
      <c r="ED33" s="181">
        <v>2</v>
      </c>
      <c r="EE33" s="181">
        <v>2</v>
      </c>
      <c r="EF33" s="181">
        <v>0</v>
      </c>
      <c r="EG33" s="181">
        <v>0</v>
      </c>
      <c r="EH33" s="181">
        <v>0</v>
      </c>
      <c r="EI33" s="181">
        <v>0</v>
      </c>
      <c r="EJ33" s="181">
        <v>1</v>
      </c>
      <c r="EK33" s="181">
        <v>1</v>
      </c>
      <c r="EL33" s="181">
        <v>1</v>
      </c>
      <c r="EM33" s="181">
        <v>1</v>
      </c>
      <c r="EN33" s="181">
        <v>2</v>
      </c>
      <c r="EO33" s="181">
        <v>1</v>
      </c>
      <c r="EP33" s="181">
        <v>2</v>
      </c>
      <c r="EQ33" s="181">
        <v>2</v>
      </c>
      <c r="ER33" s="181">
        <v>18</v>
      </c>
      <c r="EV33" s="181">
        <v>124</v>
      </c>
      <c r="EW33" s="181" t="s">
        <v>3875</v>
      </c>
      <c r="EX33" s="181" t="s">
        <v>3637</v>
      </c>
      <c r="EY33" s="181" t="s">
        <v>3876</v>
      </c>
      <c r="EZ33" s="181" t="s">
        <v>3877</v>
      </c>
      <c r="FA33" s="181" t="s">
        <v>3878</v>
      </c>
      <c r="FB33" s="181" t="s">
        <v>3879</v>
      </c>
      <c r="FE33" s="181">
        <v>-1</v>
      </c>
      <c r="FI33" s="182">
        <f t="shared" si="4"/>
        <v>0.88837283742182083</v>
      </c>
    </row>
    <row r="34" spans="1:165" x14ac:dyDescent="0.25">
      <c r="A34" s="181" t="s">
        <v>3880</v>
      </c>
      <c r="B34" s="181" t="s">
        <v>3880</v>
      </c>
      <c r="C34" s="181">
        <v>2</v>
      </c>
      <c r="D34" s="181">
        <v>2</v>
      </c>
      <c r="E34" s="181">
        <v>2</v>
      </c>
      <c r="F34" s="181" t="s">
        <v>3881</v>
      </c>
      <c r="G34" s="181" t="s">
        <v>3882</v>
      </c>
      <c r="H34" s="181" t="s">
        <v>3883</v>
      </c>
      <c r="I34" s="181">
        <v>1</v>
      </c>
      <c r="J34" s="181">
        <v>2</v>
      </c>
      <c r="K34" s="181">
        <v>2</v>
      </c>
      <c r="L34" s="181">
        <v>2</v>
      </c>
      <c r="M34" s="181">
        <v>1</v>
      </c>
      <c r="N34" s="181">
        <v>2</v>
      </c>
      <c r="O34" s="181">
        <v>1</v>
      </c>
      <c r="P34" s="181">
        <v>2</v>
      </c>
      <c r="Q34" s="181">
        <v>1</v>
      </c>
      <c r="R34" s="181">
        <v>0</v>
      </c>
      <c r="S34" s="181">
        <v>0</v>
      </c>
      <c r="T34" s="181">
        <v>2</v>
      </c>
      <c r="U34" s="181">
        <v>2</v>
      </c>
      <c r="V34" s="181">
        <v>2</v>
      </c>
      <c r="W34" s="181">
        <v>2</v>
      </c>
      <c r="X34" s="181">
        <v>2</v>
      </c>
      <c r="Y34" s="181">
        <v>2</v>
      </c>
      <c r="Z34" s="181">
        <v>2</v>
      </c>
      <c r="AA34" s="181">
        <v>2</v>
      </c>
      <c r="AB34" s="181">
        <v>1</v>
      </c>
      <c r="AC34" s="181">
        <v>1</v>
      </c>
      <c r="AD34" s="181">
        <v>2</v>
      </c>
      <c r="AE34" s="181">
        <v>1</v>
      </c>
      <c r="AF34" s="181">
        <v>2</v>
      </c>
      <c r="AG34" s="181">
        <v>1</v>
      </c>
      <c r="AH34" s="181">
        <v>0</v>
      </c>
      <c r="AI34" s="181">
        <v>0</v>
      </c>
      <c r="AJ34" s="181">
        <v>2</v>
      </c>
      <c r="AK34" s="181">
        <v>2</v>
      </c>
      <c r="AL34" s="181">
        <v>2</v>
      </c>
      <c r="AM34" s="181">
        <v>2</v>
      </c>
      <c r="AN34" s="181">
        <v>2</v>
      </c>
      <c r="AO34" s="181">
        <v>2</v>
      </c>
      <c r="AP34" s="181">
        <v>2</v>
      </c>
      <c r="AQ34" s="181">
        <v>2</v>
      </c>
      <c r="AR34" s="181">
        <v>1</v>
      </c>
      <c r="AS34" s="181">
        <v>1</v>
      </c>
      <c r="AT34" s="181">
        <v>2</v>
      </c>
      <c r="AU34" s="181">
        <v>1</v>
      </c>
      <c r="AV34" s="181">
        <v>2</v>
      </c>
      <c r="AW34" s="181">
        <v>1</v>
      </c>
      <c r="AX34" s="181">
        <v>0</v>
      </c>
      <c r="AY34" s="181">
        <v>0</v>
      </c>
      <c r="AZ34" s="181">
        <v>2</v>
      </c>
      <c r="BA34" s="181">
        <v>2</v>
      </c>
      <c r="BB34" s="181">
        <v>2</v>
      </c>
      <c r="BC34" s="181">
        <v>2</v>
      </c>
      <c r="BD34" s="181">
        <v>2</v>
      </c>
      <c r="BE34" s="181">
        <v>2</v>
      </c>
      <c r="BF34" s="181">
        <v>2</v>
      </c>
      <c r="BG34" s="181">
        <v>2</v>
      </c>
      <c r="BH34" s="181">
        <v>1</v>
      </c>
      <c r="BI34" s="181">
        <v>35.200000000000003</v>
      </c>
      <c r="BJ34" s="181">
        <v>35.200000000000003</v>
      </c>
      <c r="BK34" s="181">
        <v>35.200000000000003</v>
      </c>
      <c r="BL34" s="181">
        <v>8.2355</v>
      </c>
      <c r="BM34" s="181">
        <v>71</v>
      </c>
      <c r="BN34" s="181">
        <v>71</v>
      </c>
      <c r="BO34" s="181">
        <v>0</v>
      </c>
      <c r="BP34" s="181">
        <v>7.5674999999999999</v>
      </c>
      <c r="BQ34" s="181" t="s">
        <v>1254</v>
      </c>
      <c r="BR34" s="181" t="s">
        <v>1251</v>
      </c>
      <c r="BS34" s="181" t="s">
        <v>1251</v>
      </c>
      <c r="BT34" s="181" t="s">
        <v>1251</v>
      </c>
      <c r="BU34" s="181" t="s">
        <v>1254</v>
      </c>
      <c r="BX34" s="181" t="s">
        <v>1251</v>
      </c>
      <c r="BY34" s="181" t="s">
        <v>1251</v>
      </c>
      <c r="BZ34" s="181" t="s">
        <v>1251</v>
      </c>
      <c r="CA34" s="181" t="s">
        <v>1254</v>
      </c>
      <c r="CB34" s="181" t="s">
        <v>1251</v>
      </c>
      <c r="CC34" s="181" t="s">
        <v>1251</v>
      </c>
      <c r="CD34" s="181" t="s">
        <v>1251</v>
      </c>
      <c r="CE34" s="181" t="s">
        <v>1251</v>
      </c>
      <c r="CF34" s="181" t="s">
        <v>1254</v>
      </c>
      <c r="CG34" s="181">
        <v>16.899999999999999</v>
      </c>
      <c r="CH34" s="181">
        <v>35.200000000000003</v>
      </c>
      <c r="CI34" s="181">
        <v>16.899999999999999</v>
      </c>
      <c r="CJ34" s="181">
        <v>35.200000000000003</v>
      </c>
      <c r="CK34" s="181">
        <v>18.3</v>
      </c>
      <c r="CL34" s="181">
        <v>0</v>
      </c>
      <c r="CM34" s="181">
        <v>0</v>
      </c>
      <c r="CN34" s="181">
        <v>35.200000000000003</v>
      </c>
      <c r="CO34" s="181">
        <v>35.200000000000003</v>
      </c>
      <c r="CP34" s="181">
        <v>35.200000000000003</v>
      </c>
      <c r="CQ34" s="181">
        <v>35.200000000000003</v>
      </c>
      <c r="CR34" s="181">
        <v>35.200000000000003</v>
      </c>
      <c r="CS34" s="181">
        <v>35.200000000000003</v>
      </c>
      <c r="CT34" s="181">
        <v>35.200000000000003</v>
      </c>
      <c r="CU34" s="181">
        <v>35.200000000000003</v>
      </c>
      <c r="CV34" s="181">
        <v>16.899999999999999</v>
      </c>
      <c r="CW34" s="181">
        <v>223350000</v>
      </c>
      <c r="CX34" s="181">
        <v>19948000</v>
      </c>
      <c r="CY34" s="181">
        <v>17232000</v>
      </c>
      <c r="CZ34" s="181">
        <v>16560000</v>
      </c>
      <c r="DA34" s="181">
        <v>25995000</v>
      </c>
      <c r="DB34" s="181">
        <v>3102500</v>
      </c>
      <c r="DC34" s="181">
        <v>0</v>
      </c>
      <c r="DD34" s="181">
        <v>0</v>
      </c>
      <c r="DE34" s="181">
        <v>1654300</v>
      </c>
      <c r="DF34" s="181">
        <v>17099000</v>
      </c>
      <c r="DG34" s="181">
        <v>15333000</v>
      </c>
      <c r="DH34" s="181">
        <v>12189000</v>
      </c>
      <c r="DI34" s="181">
        <v>14810000</v>
      </c>
      <c r="DJ34" s="195">
        <v>0</v>
      </c>
      <c r="DK34" s="195">
        <v>10576000</v>
      </c>
      <c r="DL34" s="195">
        <v>0</v>
      </c>
      <c r="DM34" s="195">
        <v>13326000</v>
      </c>
      <c r="DN34" s="181">
        <f t="shared" si="5"/>
        <v>11951000</v>
      </c>
      <c r="DO34" s="181">
        <v>0</v>
      </c>
      <c r="DP34" s="181">
        <v>0</v>
      </c>
      <c r="DQ34" s="181">
        <v>0</v>
      </c>
      <c r="DR34" s="181">
        <v>0</v>
      </c>
      <c r="DS34" s="181">
        <v>0</v>
      </c>
      <c r="DT34" s="181">
        <f t="shared" si="0"/>
        <v>0</v>
      </c>
      <c r="DU34" s="195">
        <v>11820000</v>
      </c>
      <c r="DV34" s="196">
        <f t="shared" si="1"/>
        <v>0.98903857417789309</v>
      </c>
      <c r="DW34" s="195">
        <v>10802000</v>
      </c>
      <c r="DX34" s="196">
        <f t="shared" si="2"/>
        <v>0.90385741778930628</v>
      </c>
      <c r="DY34" s="195">
        <v>10514000</v>
      </c>
      <c r="DZ34" s="196">
        <f t="shared" si="3"/>
        <v>0.87975901598192618</v>
      </c>
      <c r="EA34" s="195">
        <v>0</v>
      </c>
      <c r="EB34" s="181">
        <v>0</v>
      </c>
      <c r="EC34" s="181">
        <v>2</v>
      </c>
      <c r="ED34" s="181">
        <v>1</v>
      </c>
      <c r="EE34" s="181">
        <v>1</v>
      </c>
      <c r="EF34" s="181">
        <v>0</v>
      </c>
      <c r="EG34" s="181">
        <v>0</v>
      </c>
      <c r="EH34" s="181">
        <v>0</v>
      </c>
      <c r="EI34" s="181">
        <v>1</v>
      </c>
      <c r="EJ34" s="181">
        <v>1</v>
      </c>
      <c r="EK34" s="181">
        <v>1</v>
      </c>
      <c r="EL34" s="181">
        <v>0</v>
      </c>
      <c r="EM34" s="181">
        <v>1</v>
      </c>
      <c r="EN34" s="181">
        <v>1</v>
      </c>
      <c r="EO34" s="181">
        <v>1</v>
      </c>
      <c r="EP34" s="181">
        <v>0</v>
      </c>
      <c r="EQ34" s="181">
        <v>0</v>
      </c>
      <c r="ER34" s="181">
        <v>10</v>
      </c>
      <c r="EV34" s="181">
        <v>339</v>
      </c>
      <c r="EW34" s="181" t="s">
        <v>3884</v>
      </c>
      <c r="EX34" s="181" t="s">
        <v>3637</v>
      </c>
      <c r="EY34" s="181" t="s">
        <v>3885</v>
      </c>
      <c r="EZ34" s="181" t="s">
        <v>3886</v>
      </c>
      <c r="FA34" s="181" t="s">
        <v>3887</v>
      </c>
      <c r="FB34" s="181" t="s">
        <v>3888</v>
      </c>
      <c r="FE34" s="181">
        <v>-1</v>
      </c>
      <c r="FI34" s="182">
        <f t="shared" si="4"/>
        <v>0</v>
      </c>
    </row>
    <row r="35" spans="1:165" x14ac:dyDescent="0.25">
      <c r="A35" s="181" t="s">
        <v>3889</v>
      </c>
      <c r="B35" s="181" t="s">
        <v>3889</v>
      </c>
      <c r="C35" s="181">
        <v>3</v>
      </c>
      <c r="D35" s="181">
        <v>3</v>
      </c>
      <c r="E35" s="181">
        <v>3</v>
      </c>
      <c r="F35" s="181" t="s">
        <v>3890</v>
      </c>
      <c r="G35" s="181" t="s">
        <v>3891</v>
      </c>
      <c r="H35" s="181" t="s">
        <v>3892</v>
      </c>
      <c r="I35" s="181">
        <v>1</v>
      </c>
      <c r="J35" s="181">
        <v>3</v>
      </c>
      <c r="K35" s="181">
        <v>3</v>
      </c>
      <c r="L35" s="181">
        <v>3</v>
      </c>
      <c r="M35" s="181">
        <v>3</v>
      </c>
      <c r="N35" s="181">
        <v>3</v>
      </c>
      <c r="O35" s="181">
        <v>3</v>
      </c>
      <c r="P35" s="181">
        <v>3</v>
      </c>
      <c r="Q35" s="181">
        <v>1</v>
      </c>
      <c r="R35" s="181">
        <v>1</v>
      </c>
      <c r="S35" s="181">
        <v>1</v>
      </c>
      <c r="T35" s="181">
        <v>1</v>
      </c>
      <c r="U35" s="181">
        <v>3</v>
      </c>
      <c r="V35" s="181">
        <v>3</v>
      </c>
      <c r="W35" s="181">
        <v>3</v>
      </c>
      <c r="X35" s="181">
        <v>3</v>
      </c>
      <c r="Y35" s="181">
        <v>3</v>
      </c>
      <c r="Z35" s="181">
        <v>3</v>
      </c>
      <c r="AA35" s="181">
        <v>3</v>
      </c>
      <c r="AB35" s="181">
        <v>3</v>
      </c>
      <c r="AC35" s="181">
        <v>3</v>
      </c>
      <c r="AD35" s="181">
        <v>3</v>
      </c>
      <c r="AE35" s="181">
        <v>3</v>
      </c>
      <c r="AF35" s="181">
        <v>3</v>
      </c>
      <c r="AG35" s="181">
        <v>1</v>
      </c>
      <c r="AH35" s="181">
        <v>1</v>
      </c>
      <c r="AI35" s="181">
        <v>1</v>
      </c>
      <c r="AJ35" s="181">
        <v>1</v>
      </c>
      <c r="AK35" s="181">
        <v>3</v>
      </c>
      <c r="AL35" s="181">
        <v>3</v>
      </c>
      <c r="AM35" s="181">
        <v>3</v>
      </c>
      <c r="AN35" s="181">
        <v>3</v>
      </c>
      <c r="AO35" s="181">
        <v>3</v>
      </c>
      <c r="AP35" s="181">
        <v>3</v>
      </c>
      <c r="AQ35" s="181">
        <v>3</v>
      </c>
      <c r="AR35" s="181">
        <v>3</v>
      </c>
      <c r="AS35" s="181">
        <v>3</v>
      </c>
      <c r="AT35" s="181">
        <v>3</v>
      </c>
      <c r="AU35" s="181">
        <v>3</v>
      </c>
      <c r="AV35" s="181">
        <v>3</v>
      </c>
      <c r="AW35" s="181">
        <v>1</v>
      </c>
      <c r="AX35" s="181">
        <v>1</v>
      </c>
      <c r="AY35" s="181">
        <v>1</v>
      </c>
      <c r="AZ35" s="181">
        <v>1</v>
      </c>
      <c r="BA35" s="181">
        <v>3</v>
      </c>
      <c r="BB35" s="181">
        <v>3</v>
      </c>
      <c r="BC35" s="181">
        <v>3</v>
      </c>
      <c r="BD35" s="181">
        <v>3</v>
      </c>
      <c r="BE35" s="181">
        <v>3</v>
      </c>
      <c r="BF35" s="181">
        <v>3</v>
      </c>
      <c r="BG35" s="181">
        <v>3</v>
      </c>
      <c r="BH35" s="181">
        <v>3</v>
      </c>
      <c r="BI35" s="181">
        <v>17.600000000000001</v>
      </c>
      <c r="BJ35" s="181">
        <v>17.600000000000001</v>
      </c>
      <c r="BK35" s="181">
        <v>17.600000000000001</v>
      </c>
      <c r="BL35" s="181">
        <v>27.956</v>
      </c>
      <c r="BM35" s="181">
        <v>245</v>
      </c>
      <c r="BN35" s="181">
        <v>245</v>
      </c>
      <c r="BO35" s="181">
        <v>0</v>
      </c>
      <c r="BP35" s="181">
        <v>17.199000000000002</v>
      </c>
      <c r="BQ35" s="181" t="s">
        <v>1251</v>
      </c>
      <c r="BR35" s="181" t="s">
        <v>1251</v>
      </c>
      <c r="BS35" s="181" t="s">
        <v>1251</v>
      </c>
      <c r="BT35" s="181" t="s">
        <v>1251</v>
      </c>
      <c r="BU35" s="181" t="s">
        <v>1254</v>
      </c>
      <c r="BV35" s="181" t="s">
        <v>1254</v>
      </c>
      <c r="BW35" s="181" t="s">
        <v>1254</v>
      </c>
      <c r="BX35" s="181" t="s">
        <v>1254</v>
      </c>
      <c r="BY35" s="181" t="s">
        <v>1251</v>
      </c>
      <c r="BZ35" s="181" t="s">
        <v>1251</v>
      </c>
      <c r="CA35" s="181" t="s">
        <v>1251</v>
      </c>
      <c r="CB35" s="181" t="s">
        <v>1251</v>
      </c>
      <c r="CC35" s="181" t="s">
        <v>1251</v>
      </c>
      <c r="CD35" s="181" t="s">
        <v>1251</v>
      </c>
      <c r="CE35" s="181" t="s">
        <v>1251</v>
      </c>
      <c r="CF35" s="181" t="s">
        <v>1251</v>
      </c>
      <c r="CG35" s="181">
        <v>17.600000000000001</v>
      </c>
      <c r="CH35" s="181">
        <v>17.600000000000001</v>
      </c>
      <c r="CI35" s="181">
        <v>17.600000000000001</v>
      </c>
      <c r="CJ35" s="181">
        <v>17.600000000000001</v>
      </c>
      <c r="CK35" s="181">
        <v>6.9</v>
      </c>
      <c r="CL35" s="181">
        <v>6.9</v>
      </c>
      <c r="CM35" s="181">
        <v>6.9</v>
      </c>
      <c r="CN35" s="181">
        <v>6.9</v>
      </c>
      <c r="CO35" s="181">
        <v>17.600000000000001</v>
      </c>
      <c r="CP35" s="181">
        <v>17.600000000000001</v>
      </c>
      <c r="CQ35" s="181">
        <v>17.600000000000001</v>
      </c>
      <c r="CR35" s="181">
        <v>17.600000000000001</v>
      </c>
      <c r="CS35" s="181">
        <v>17.600000000000001</v>
      </c>
      <c r="CT35" s="181">
        <v>17.600000000000001</v>
      </c>
      <c r="CU35" s="181">
        <v>17.600000000000001</v>
      </c>
      <c r="CV35" s="181">
        <v>17.600000000000001</v>
      </c>
      <c r="CW35" s="181">
        <v>628810000</v>
      </c>
      <c r="CX35" s="181">
        <v>54731000</v>
      </c>
      <c r="CY35" s="181">
        <v>52842000</v>
      </c>
      <c r="CZ35" s="181">
        <v>54808000</v>
      </c>
      <c r="DA35" s="181">
        <v>57208000</v>
      </c>
      <c r="DB35" s="181">
        <v>1477400</v>
      </c>
      <c r="DC35" s="181">
        <v>1698700</v>
      </c>
      <c r="DD35" s="181">
        <v>1710100</v>
      </c>
      <c r="DE35" s="181">
        <v>2222400</v>
      </c>
      <c r="DF35" s="181">
        <v>46599000</v>
      </c>
      <c r="DG35" s="181">
        <v>48797000</v>
      </c>
      <c r="DH35" s="181">
        <v>48048000</v>
      </c>
      <c r="DI35" s="181">
        <v>44653000</v>
      </c>
      <c r="DJ35" s="195">
        <v>18949000</v>
      </c>
      <c r="DK35" s="195">
        <v>15817000</v>
      </c>
      <c r="DL35" s="195">
        <v>16515000</v>
      </c>
      <c r="DM35" s="195">
        <v>18192000</v>
      </c>
      <c r="DN35" s="181">
        <f t="shared" si="5"/>
        <v>17368250</v>
      </c>
      <c r="DO35" s="181">
        <v>0</v>
      </c>
      <c r="DP35" s="181">
        <v>0</v>
      </c>
      <c r="DQ35" s="181">
        <v>0</v>
      </c>
      <c r="DR35" s="181">
        <v>0</v>
      </c>
      <c r="DS35" s="181">
        <v>0</v>
      </c>
      <c r="DT35" s="181">
        <f t="shared" si="0"/>
        <v>0</v>
      </c>
      <c r="DU35" s="195">
        <v>14994000</v>
      </c>
      <c r="DV35" s="196">
        <f t="shared" si="1"/>
        <v>0.86329941128208076</v>
      </c>
      <c r="DW35" s="195">
        <v>14987000</v>
      </c>
      <c r="DX35" s="196">
        <f t="shared" si="2"/>
        <v>0.86289637700977362</v>
      </c>
      <c r="DY35" s="195">
        <v>17267000</v>
      </c>
      <c r="DZ35" s="196">
        <f t="shared" si="3"/>
        <v>0.99417039713269906</v>
      </c>
      <c r="EA35" s="195">
        <v>14241000</v>
      </c>
      <c r="EB35" s="181">
        <v>3</v>
      </c>
      <c r="EC35" s="181">
        <v>4</v>
      </c>
      <c r="ED35" s="181">
        <v>2</v>
      </c>
      <c r="EE35" s="181">
        <v>4</v>
      </c>
      <c r="EF35" s="181">
        <v>0</v>
      </c>
      <c r="EG35" s="181">
        <v>0</v>
      </c>
      <c r="EH35" s="181">
        <v>0</v>
      </c>
      <c r="EI35" s="181">
        <v>0</v>
      </c>
      <c r="EJ35" s="181">
        <v>3</v>
      </c>
      <c r="EK35" s="181">
        <v>3</v>
      </c>
      <c r="EL35" s="181">
        <v>3</v>
      </c>
      <c r="EM35" s="181">
        <v>3</v>
      </c>
      <c r="EN35" s="181">
        <v>3</v>
      </c>
      <c r="EO35" s="181">
        <v>4</v>
      </c>
      <c r="EP35" s="181">
        <v>2</v>
      </c>
      <c r="EQ35" s="181">
        <v>3</v>
      </c>
      <c r="ER35" s="181">
        <v>37</v>
      </c>
      <c r="EV35" s="181">
        <v>379</v>
      </c>
      <c r="EW35" s="181" t="s">
        <v>3893</v>
      </c>
      <c r="EX35" s="181" t="s">
        <v>3709</v>
      </c>
      <c r="EY35" s="181" t="s">
        <v>3894</v>
      </c>
      <c r="EZ35" s="181" t="s">
        <v>3895</v>
      </c>
      <c r="FA35" s="181" t="s">
        <v>3896</v>
      </c>
      <c r="FB35" s="181" t="s">
        <v>3897</v>
      </c>
      <c r="FE35" s="181">
        <v>-1</v>
      </c>
      <c r="FI35" s="182">
        <f t="shared" si="4"/>
        <v>0.81994443884674617</v>
      </c>
    </row>
    <row r="36" spans="1:165" x14ac:dyDescent="0.25">
      <c r="A36" s="181" t="s">
        <v>2733</v>
      </c>
      <c r="B36" s="181" t="s">
        <v>2733</v>
      </c>
      <c r="C36" s="181">
        <v>29</v>
      </c>
      <c r="D36" s="181">
        <v>29</v>
      </c>
      <c r="E36" s="181">
        <v>29</v>
      </c>
      <c r="F36" s="181" t="s">
        <v>2732</v>
      </c>
      <c r="G36" s="181" t="s">
        <v>2731</v>
      </c>
      <c r="H36" s="181" t="s">
        <v>2730</v>
      </c>
      <c r="I36" s="181">
        <v>1</v>
      </c>
      <c r="J36" s="181">
        <v>29</v>
      </c>
      <c r="K36" s="181">
        <v>29</v>
      </c>
      <c r="L36" s="181">
        <v>29</v>
      </c>
      <c r="M36" s="181">
        <v>27</v>
      </c>
      <c r="N36" s="181">
        <v>27</v>
      </c>
      <c r="O36" s="181">
        <v>29</v>
      </c>
      <c r="P36" s="181">
        <v>27</v>
      </c>
      <c r="Q36" s="181">
        <v>5</v>
      </c>
      <c r="R36" s="181">
        <v>6</v>
      </c>
      <c r="S36" s="181">
        <v>4</v>
      </c>
      <c r="T36" s="181">
        <v>6</v>
      </c>
      <c r="U36" s="181">
        <v>22</v>
      </c>
      <c r="V36" s="181">
        <v>26</v>
      </c>
      <c r="W36" s="181">
        <v>27</v>
      </c>
      <c r="X36" s="181">
        <v>28</v>
      </c>
      <c r="Y36" s="181">
        <v>27</v>
      </c>
      <c r="Z36" s="181">
        <v>28</v>
      </c>
      <c r="AA36" s="181">
        <v>28</v>
      </c>
      <c r="AB36" s="181">
        <v>26</v>
      </c>
      <c r="AC36" s="181">
        <v>27</v>
      </c>
      <c r="AD36" s="181">
        <v>27</v>
      </c>
      <c r="AE36" s="181">
        <v>29</v>
      </c>
      <c r="AF36" s="181">
        <v>27</v>
      </c>
      <c r="AG36" s="181">
        <v>5</v>
      </c>
      <c r="AH36" s="181">
        <v>6</v>
      </c>
      <c r="AI36" s="181">
        <v>4</v>
      </c>
      <c r="AJ36" s="181">
        <v>6</v>
      </c>
      <c r="AK36" s="181">
        <v>22</v>
      </c>
      <c r="AL36" s="181">
        <v>26</v>
      </c>
      <c r="AM36" s="181">
        <v>27</v>
      </c>
      <c r="AN36" s="181">
        <v>28</v>
      </c>
      <c r="AO36" s="181">
        <v>27</v>
      </c>
      <c r="AP36" s="181">
        <v>28</v>
      </c>
      <c r="AQ36" s="181">
        <v>28</v>
      </c>
      <c r="AR36" s="181">
        <v>26</v>
      </c>
      <c r="AS36" s="181">
        <v>27</v>
      </c>
      <c r="AT36" s="181">
        <v>27</v>
      </c>
      <c r="AU36" s="181">
        <v>29</v>
      </c>
      <c r="AV36" s="181">
        <v>27</v>
      </c>
      <c r="AW36" s="181">
        <v>5</v>
      </c>
      <c r="AX36" s="181">
        <v>6</v>
      </c>
      <c r="AY36" s="181">
        <v>4</v>
      </c>
      <c r="AZ36" s="181">
        <v>6</v>
      </c>
      <c r="BA36" s="181">
        <v>22</v>
      </c>
      <c r="BB36" s="181">
        <v>26</v>
      </c>
      <c r="BC36" s="181">
        <v>27</v>
      </c>
      <c r="BD36" s="181">
        <v>28</v>
      </c>
      <c r="BE36" s="181">
        <v>27</v>
      </c>
      <c r="BF36" s="181">
        <v>28</v>
      </c>
      <c r="BG36" s="181">
        <v>28</v>
      </c>
      <c r="BH36" s="181">
        <v>26</v>
      </c>
      <c r="BI36" s="181">
        <v>51.9</v>
      </c>
      <c r="BJ36" s="181">
        <v>51.9</v>
      </c>
      <c r="BK36" s="181">
        <v>51.9</v>
      </c>
      <c r="BL36" s="181">
        <v>68.460999999999999</v>
      </c>
      <c r="BM36" s="181">
        <v>603</v>
      </c>
      <c r="BN36" s="181">
        <v>603</v>
      </c>
      <c r="BO36" s="181">
        <v>0</v>
      </c>
      <c r="BP36" s="181">
        <v>323.31</v>
      </c>
      <c r="BQ36" s="181" t="s">
        <v>1251</v>
      </c>
      <c r="BR36" s="181" t="s">
        <v>1251</v>
      </c>
      <c r="BS36" s="181" t="s">
        <v>1251</v>
      </c>
      <c r="BT36" s="181" t="s">
        <v>1251</v>
      </c>
      <c r="BU36" s="181" t="s">
        <v>1251</v>
      </c>
      <c r="BV36" s="181" t="s">
        <v>1251</v>
      </c>
      <c r="BW36" s="181" t="s">
        <v>1251</v>
      </c>
      <c r="BX36" s="181" t="s">
        <v>1251</v>
      </c>
      <c r="BY36" s="181" t="s">
        <v>1251</v>
      </c>
      <c r="BZ36" s="181" t="s">
        <v>1251</v>
      </c>
      <c r="CA36" s="181" t="s">
        <v>1251</v>
      </c>
      <c r="CB36" s="181" t="s">
        <v>1251</v>
      </c>
      <c r="CC36" s="181" t="s">
        <v>1251</v>
      </c>
      <c r="CD36" s="181" t="s">
        <v>1251</v>
      </c>
      <c r="CE36" s="181" t="s">
        <v>1251</v>
      </c>
      <c r="CF36" s="181" t="s">
        <v>1251</v>
      </c>
      <c r="CG36" s="181">
        <v>40.799999999999997</v>
      </c>
      <c r="CH36" s="181">
        <v>40.799999999999997</v>
      </c>
      <c r="CI36" s="181">
        <v>51.9</v>
      </c>
      <c r="CJ36" s="181">
        <v>40.799999999999997</v>
      </c>
      <c r="CK36" s="181">
        <v>9.3000000000000007</v>
      </c>
      <c r="CL36" s="181">
        <v>14.9</v>
      </c>
      <c r="CM36" s="181">
        <v>7.1</v>
      </c>
      <c r="CN36" s="181">
        <v>13.4</v>
      </c>
      <c r="CO36" s="181">
        <v>34.299999999999997</v>
      </c>
      <c r="CP36" s="181">
        <v>37.5</v>
      </c>
      <c r="CQ36" s="181">
        <v>40.799999999999997</v>
      </c>
      <c r="CR36" s="181">
        <v>46.3</v>
      </c>
      <c r="CS36" s="181">
        <v>40.799999999999997</v>
      </c>
      <c r="CT36" s="181">
        <v>51.7</v>
      </c>
      <c r="CU36" s="181">
        <v>46.3</v>
      </c>
      <c r="CV36" s="181">
        <v>46.1</v>
      </c>
      <c r="CW36" s="181">
        <v>80480000000</v>
      </c>
      <c r="CX36" s="181">
        <v>7370200000</v>
      </c>
      <c r="CY36" s="181">
        <v>7236600000</v>
      </c>
      <c r="CZ36" s="181">
        <v>7256800000</v>
      </c>
      <c r="DA36" s="181">
        <v>6548700000</v>
      </c>
      <c r="DB36" s="181">
        <v>14106000</v>
      </c>
      <c r="DC36" s="181">
        <v>18553000</v>
      </c>
      <c r="DD36" s="181">
        <v>11580000</v>
      </c>
      <c r="DE36" s="181">
        <v>16777000</v>
      </c>
      <c r="DF36" s="181">
        <v>6642800000</v>
      </c>
      <c r="DG36" s="181">
        <v>7378400000</v>
      </c>
      <c r="DH36" s="181">
        <v>6787300000</v>
      </c>
      <c r="DI36" s="181">
        <v>6753100000</v>
      </c>
      <c r="DJ36" s="195">
        <v>1023900000</v>
      </c>
      <c r="DK36" s="195">
        <v>865020000</v>
      </c>
      <c r="DL36" s="195">
        <v>832620000</v>
      </c>
      <c r="DM36" s="195">
        <v>771820000</v>
      </c>
      <c r="DN36" s="181">
        <f t="shared" si="5"/>
        <v>873340000</v>
      </c>
      <c r="DO36" s="181">
        <v>5089600</v>
      </c>
      <c r="DP36" s="181">
        <v>6053500</v>
      </c>
      <c r="DQ36" s="181">
        <v>4350600</v>
      </c>
      <c r="DR36" s="181">
        <v>5987000</v>
      </c>
      <c r="DS36" s="181">
        <f>AVERAGEIF(DO36:DR36,"&lt;&gt;0")</f>
        <v>5370175</v>
      </c>
      <c r="DT36" s="181">
        <f t="shared" si="0"/>
        <v>6.1490084045159963E-3</v>
      </c>
      <c r="DU36" s="195">
        <v>846970000</v>
      </c>
      <c r="DV36" s="196">
        <f t="shared" si="1"/>
        <v>0.96980557400325185</v>
      </c>
      <c r="DW36" s="195">
        <v>872610000</v>
      </c>
      <c r="DX36" s="196">
        <f t="shared" si="2"/>
        <v>0.99916412851810288</v>
      </c>
      <c r="DY36" s="195">
        <v>946340000</v>
      </c>
      <c r="DZ36" s="196">
        <f t="shared" si="3"/>
        <v>1.0835871481897086</v>
      </c>
      <c r="EA36" s="195">
        <v>814680000</v>
      </c>
      <c r="EB36" s="181">
        <v>54</v>
      </c>
      <c r="EC36" s="181">
        <v>52</v>
      </c>
      <c r="ED36" s="181">
        <v>52</v>
      </c>
      <c r="EE36" s="181">
        <v>47</v>
      </c>
      <c r="EF36" s="181">
        <v>1</v>
      </c>
      <c r="EG36" s="181">
        <v>1</v>
      </c>
      <c r="EH36" s="181">
        <v>1</v>
      </c>
      <c r="EI36" s="181">
        <v>1</v>
      </c>
      <c r="EJ36" s="181">
        <v>40</v>
      </c>
      <c r="EK36" s="181">
        <v>46</v>
      </c>
      <c r="EL36" s="181">
        <v>52</v>
      </c>
      <c r="EM36" s="181">
        <v>48</v>
      </c>
      <c r="EN36" s="181">
        <v>54</v>
      </c>
      <c r="EO36" s="181">
        <v>55</v>
      </c>
      <c r="EP36" s="181">
        <v>54</v>
      </c>
      <c r="EQ36" s="181">
        <v>48</v>
      </c>
      <c r="ER36" s="181">
        <v>606</v>
      </c>
      <c r="EV36" s="181">
        <v>336</v>
      </c>
      <c r="EW36" s="181" t="s">
        <v>3898</v>
      </c>
      <c r="EX36" s="181" t="s">
        <v>3899</v>
      </c>
      <c r="EY36" s="181" t="s">
        <v>3900</v>
      </c>
      <c r="EZ36" s="181" t="s">
        <v>3901</v>
      </c>
      <c r="FA36" s="181" t="s">
        <v>3902</v>
      </c>
      <c r="FB36" s="181" t="s">
        <v>3903</v>
      </c>
      <c r="FC36" s="181" t="s">
        <v>3904</v>
      </c>
      <c r="FD36" s="181" t="s">
        <v>3905</v>
      </c>
      <c r="FE36" s="181">
        <v>-1</v>
      </c>
      <c r="FI36" s="182">
        <f t="shared" si="4"/>
        <v>0.93283257379714657</v>
      </c>
    </row>
    <row r="37" spans="1:165" x14ac:dyDescent="0.25">
      <c r="A37" s="181" t="s">
        <v>3906</v>
      </c>
      <c r="B37" s="181" t="s">
        <v>3906</v>
      </c>
      <c r="C37" s="181">
        <v>2</v>
      </c>
      <c r="D37" s="181">
        <v>2</v>
      </c>
      <c r="E37" s="181">
        <v>2</v>
      </c>
      <c r="F37" s="181" t="s">
        <v>3907</v>
      </c>
      <c r="G37" s="181" t="s">
        <v>3908</v>
      </c>
      <c r="H37" s="181" t="s">
        <v>3909</v>
      </c>
      <c r="I37" s="181">
        <v>1</v>
      </c>
      <c r="J37" s="181">
        <v>2</v>
      </c>
      <c r="K37" s="181">
        <v>2</v>
      </c>
      <c r="L37" s="181">
        <v>2</v>
      </c>
      <c r="M37" s="181">
        <v>2</v>
      </c>
      <c r="N37" s="181">
        <v>2</v>
      </c>
      <c r="O37" s="181">
        <v>2</v>
      </c>
      <c r="P37" s="181">
        <v>2</v>
      </c>
      <c r="Q37" s="181">
        <v>0</v>
      </c>
      <c r="R37" s="181">
        <v>0</v>
      </c>
      <c r="S37" s="181">
        <v>0</v>
      </c>
      <c r="T37" s="181">
        <v>0</v>
      </c>
      <c r="U37" s="181">
        <v>2</v>
      </c>
      <c r="V37" s="181">
        <v>2</v>
      </c>
      <c r="W37" s="181">
        <v>1</v>
      </c>
      <c r="X37" s="181">
        <v>1</v>
      </c>
      <c r="Y37" s="181">
        <v>2</v>
      </c>
      <c r="Z37" s="181">
        <v>1</v>
      </c>
      <c r="AA37" s="181">
        <v>2</v>
      </c>
      <c r="AB37" s="181">
        <v>2</v>
      </c>
      <c r="AC37" s="181">
        <v>2</v>
      </c>
      <c r="AD37" s="181">
        <v>2</v>
      </c>
      <c r="AE37" s="181">
        <v>2</v>
      </c>
      <c r="AF37" s="181">
        <v>2</v>
      </c>
      <c r="AG37" s="181">
        <v>0</v>
      </c>
      <c r="AH37" s="181">
        <v>0</v>
      </c>
      <c r="AI37" s="181">
        <v>0</v>
      </c>
      <c r="AJ37" s="181">
        <v>0</v>
      </c>
      <c r="AK37" s="181">
        <v>2</v>
      </c>
      <c r="AL37" s="181">
        <v>2</v>
      </c>
      <c r="AM37" s="181">
        <v>1</v>
      </c>
      <c r="AN37" s="181">
        <v>1</v>
      </c>
      <c r="AO37" s="181">
        <v>2</v>
      </c>
      <c r="AP37" s="181">
        <v>1</v>
      </c>
      <c r="AQ37" s="181">
        <v>2</v>
      </c>
      <c r="AR37" s="181">
        <v>2</v>
      </c>
      <c r="AS37" s="181">
        <v>2</v>
      </c>
      <c r="AT37" s="181">
        <v>2</v>
      </c>
      <c r="AU37" s="181">
        <v>2</v>
      </c>
      <c r="AV37" s="181">
        <v>2</v>
      </c>
      <c r="AW37" s="181">
        <v>0</v>
      </c>
      <c r="AX37" s="181">
        <v>0</v>
      </c>
      <c r="AY37" s="181">
        <v>0</v>
      </c>
      <c r="AZ37" s="181">
        <v>0</v>
      </c>
      <c r="BA37" s="181">
        <v>2</v>
      </c>
      <c r="BB37" s="181">
        <v>2</v>
      </c>
      <c r="BC37" s="181">
        <v>1</v>
      </c>
      <c r="BD37" s="181">
        <v>1</v>
      </c>
      <c r="BE37" s="181">
        <v>2</v>
      </c>
      <c r="BF37" s="181">
        <v>1</v>
      </c>
      <c r="BG37" s="181">
        <v>2</v>
      </c>
      <c r="BH37" s="181">
        <v>2</v>
      </c>
      <c r="BI37" s="181">
        <v>7.2</v>
      </c>
      <c r="BJ37" s="181">
        <v>7.2</v>
      </c>
      <c r="BK37" s="181">
        <v>7.2</v>
      </c>
      <c r="BL37" s="181">
        <v>42.88</v>
      </c>
      <c r="BM37" s="181">
        <v>390</v>
      </c>
      <c r="BN37" s="181">
        <v>390</v>
      </c>
      <c r="BO37" s="181">
        <v>0</v>
      </c>
      <c r="BP37" s="181">
        <v>7.7618</v>
      </c>
      <c r="BQ37" s="181" t="s">
        <v>1254</v>
      </c>
      <c r="BR37" s="181" t="s">
        <v>1251</v>
      </c>
      <c r="BS37" s="181" t="s">
        <v>1254</v>
      </c>
      <c r="BT37" s="181" t="s">
        <v>1251</v>
      </c>
      <c r="BY37" s="181" t="s">
        <v>1254</v>
      </c>
      <c r="BZ37" s="181" t="s">
        <v>1251</v>
      </c>
      <c r="CA37" s="181" t="s">
        <v>1251</v>
      </c>
      <c r="CB37" s="181" t="s">
        <v>1251</v>
      </c>
      <c r="CC37" s="181" t="s">
        <v>1251</v>
      </c>
      <c r="CD37" s="181" t="s">
        <v>1251</v>
      </c>
      <c r="CE37" s="181" t="s">
        <v>1251</v>
      </c>
      <c r="CF37" s="181" t="s">
        <v>1251</v>
      </c>
      <c r="CG37" s="181">
        <v>7.2</v>
      </c>
      <c r="CH37" s="181">
        <v>7.2</v>
      </c>
      <c r="CI37" s="181">
        <v>7.2</v>
      </c>
      <c r="CJ37" s="181">
        <v>7.2</v>
      </c>
      <c r="CK37" s="181">
        <v>0</v>
      </c>
      <c r="CL37" s="181">
        <v>0</v>
      </c>
      <c r="CM37" s="181">
        <v>0</v>
      </c>
      <c r="CN37" s="181">
        <v>0</v>
      </c>
      <c r="CO37" s="181">
        <v>7.2</v>
      </c>
      <c r="CP37" s="181">
        <v>7.2</v>
      </c>
      <c r="CQ37" s="181">
        <v>2.8</v>
      </c>
      <c r="CR37" s="181">
        <v>4.4000000000000004</v>
      </c>
      <c r="CS37" s="181">
        <v>7.2</v>
      </c>
      <c r="CT37" s="181">
        <v>2.8</v>
      </c>
      <c r="CU37" s="181">
        <v>7.2</v>
      </c>
      <c r="CV37" s="181">
        <v>7.2</v>
      </c>
      <c r="CW37" s="181">
        <v>124330000</v>
      </c>
      <c r="CX37" s="181">
        <v>14075000</v>
      </c>
      <c r="CY37" s="181">
        <v>22324000</v>
      </c>
      <c r="CZ37" s="181">
        <v>16111000</v>
      </c>
      <c r="DA37" s="181">
        <v>5287800</v>
      </c>
      <c r="DB37" s="181">
        <v>0</v>
      </c>
      <c r="DC37" s="181">
        <v>0</v>
      </c>
      <c r="DD37" s="181">
        <v>0</v>
      </c>
      <c r="DE37" s="181">
        <v>0</v>
      </c>
      <c r="DF37" s="181">
        <v>18425000</v>
      </c>
      <c r="DG37" s="181">
        <v>15487000</v>
      </c>
      <c r="DH37" s="181">
        <v>4017500</v>
      </c>
      <c r="DI37" s="181">
        <v>3913100</v>
      </c>
      <c r="DJ37" s="195">
        <v>11627000</v>
      </c>
      <c r="DK37" s="195">
        <v>15435000</v>
      </c>
      <c r="DL37" s="195">
        <v>11789000</v>
      </c>
      <c r="DM37" s="195">
        <v>0</v>
      </c>
      <c r="DN37" s="181">
        <f t="shared" si="5"/>
        <v>12950333.333333334</v>
      </c>
      <c r="DO37" s="181">
        <v>0</v>
      </c>
      <c r="DP37" s="181">
        <v>0</v>
      </c>
      <c r="DQ37" s="181">
        <v>0</v>
      </c>
      <c r="DR37" s="181">
        <v>0</v>
      </c>
      <c r="DS37" s="181">
        <v>0</v>
      </c>
      <c r="DT37" s="181">
        <f t="shared" si="0"/>
        <v>0</v>
      </c>
      <c r="DU37" s="195">
        <v>12907000</v>
      </c>
      <c r="DV37" s="196">
        <f t="shared" si="1"/>
        <v>0.99665388278293987</v>
      </c>
      <c r="DW37" s="195">
        <v>0</v>
      </c>
      <c r="DX37" s="196">
        <f t="shared" si="2"/>
        <v>0</v>
      </c>
      <c r="DY37" s="195">
        <v>0</v>
      </c>
      <c r="DZ37" s="196">
        <f t="shared" si="3"/>
        <v>0</v>
      </c>
      <c r="EA37" s="195">
        <v>0</v>
      </c>
      <c r="EB37" s="181">
        <v>0</v>
      </c>
      <c r="EC37" s="181">
        <v>2</v>
      </c>
      <c r="ED37" s="181">
        <v>0</v>
      </c>
      <c r="EE37" s="181">
        <v>2</v>
      </c>
      <c r="EF37" s="181">
        <v>0</v>
      </c>
      <c r="EG37" s="181">
        <v>0</v>
      </c>
      <c r="EH37" s="181">
        <v>0</v>
      </c>
      <c r="EI37" s="181">
        <v>0</v>
      </c>
      <c r="EJ37" s="181">
        <v>0</v>
      </c>
      <c r="EK37" s="181">
        <v>2</v>
      </c>
      <c r="EL37" s="181">
        <v>1</v>
      </c>
      <c r="EM37" s="181">
        <v>1</v>
      </c>
      <c r="EN37" s="181">
        <v>1</v>
      </c>
      <c r="EO37" s="181">
        <v>1</v>
      </c>
      <c r="EP37" s="181">
        <v>1</v>
      </c>
      <c r="EQ37" s="181">
        <v>1</v>
      </c>
      <c r="ER37" s="181">
        <v>12</v>
      </c>
      <c r="EV37" s="181">
        <v>413</v>
      </c>
      <c r="EW37" s="181" t="s">
        <v>3910</v>
      </c>
      <c r="EX37" s="181" t="s">
        <v>3637</v>
      </c>
      <c r="EY37" s="181" t="s">
        <v>3911</v>
      </c>
      <c r="EZ37" s="181" t="s">
        <v>3912</v>
      </c>
      <c r="FA37" s="181" t="s">
        <v>3913</v>
      </c>
      <c r="FB37" s="181" t="s">
        <v>3914</v>
      </c>
      <c r="FE37" s="181">
        <v>-1</v>
      </c>
      <c r="FI37" s="182">
        <f t="shared" si="4"/>
        <v>0</v>
      </c>
    </row>
    <row r="38" spans="1:165" x14ac:dyDescent="0.25">
      <c r="A38" s="181" t="s">
        <v>2729</v>
      </c>
      <c r="B38" s="181" t="s">
        <v>2729</v>
      </c>
      <c r="C38" s="181">
        <v>16</v>
      </c>
      <c r="D38" s="181">
        <v>16</v>
      </c>
      <c r="E38" s="181">
        <v>16</v>
      </c>
      <c r="F38" s="181" t="s">
        <v>2728</v>
      </c>
      <c r="G38" s="181" t="s">
        <v>2727</v>
      </c>
      <c r="H38" s="181" t="s">
        <v>2726</v>
      </c>
      <c r="I38" s="181">
        <v>1</v>
      </c>
      <c r="J38" s="181">
        <v>16</v>
      </c>
      <c r="K38" s="181">
        <v>16</v>
      </c>
      <c r="L38" s="181">
        <v>16</v>
      </c>
      <c r="M38" s="181">
        <v>16</v>
      </c>
      <c r="N38" s="181">
        <v>16</v>
      </c>
      <c r="O38" s="181">
        <v>16</v>
      </c>
      <c r="P38" s="181">
        <v>15</v>
      </c>
      <c r="Q38" s="181">
        <v>3</v>
      </c>
      <c r="R38" s="181">
        <v>3</v>
      </c>
      <c r="S38" s="181">
        <v>4</v>
      </c>
      <c r="T38" s="181">
        <v>4</v>
      </c>
      <c r="U38" s="181">
        <v>16</v>
      </c>
      <c r="V38" s="181">
        <v>16</v>
      </c>
      <c r="W38" s="181">
        <v>16</v>
      </c>
      <c r="X38" s="181">
        <v>15</v>
      </c>
      <c r="Y38" s="181">
        <v>15</v>
      </c>
      <c r="Z38" s="181">
        <v>16</v>
      </c>
      <c r="AA38" s="181">
        <v>16</v>
      </c>
      <c r="AB38" s="181">
        <v>16</v>
      </c>
      <c r="AC38" s="181">
        <v>16</v>
      </c>
      <c r="AD38" s="181">
        <v>16</v>
      </c>
      <c r="AE38" s="181">
        <v>16</v>
      </c>
      <c r="AF38" s="181">
        <v>15</v>
      </c>
      <c r="AG38" s="181">
        <v>3</v>
      </c>
      <c r="AH38" s="181">
        <v>3</v>
      </c>
      <c r="AI38" s="181">
        <v>4</v>
      </c>
      <c r="AJ38" s="181">
        <v>4</v>
      </c>
      <c r="AK38" s="181">
        <v>16</v>
      </c>
      <c r="AL38" s="181">
        <v>16</v>
      </c>
      <c r="AM38" s="181">
        <v>16</v>
      </c>
      <c r="AN38" s="181">
        <v>15</v>
      </c>
      <c r="AO38" s="181">
        <v>15</v>
      </c>
      <c r="AP38" s="181">
        <v>16</v>
      </c>
      <c r="AQ38" s="181">
        <v>16</v>
      </c>
      <c r="AR38" s="181">
        <v>16</v>
      </c>
      <c r="AS38" s="181">
        <v>16</v>
      </c>
      <c r="AT38" s="181">
        <v>16</v>
      </c>
      <c r="AU38" s="181">
        <v>16</v>
      </c>
      <c r="AV38" s="181">
        <v>15</v>
      </c>
      <c r="AW38" s="181">
        <v>3</v>
      </c>
      <c r="AX38" s="181">
        <v>3</v>
      </c>
      <c r="AY38" s="181">
        <v>4</v>
      </c>
      <c r="AZ38" s="181">
        <v>4</v>
      </c>
      <c r="BA38" s="181">
        <v>16</v>
      </c>
      <c r="BB38" s="181">
        <v>16</v>
      </c>
      <c r="BC38" s="181">
        <v>16</v>
      </c>
      <c r="BD38" s="181">
        <v>15</v>
      </c>
      <c r="BE38" s="181">
        <v>15</v>
      </c>
      <c r="BF38" s="181">
        <v>16</v>
      </c>
      <c r="BG38" s="181">
        <v>16</v>
      </c>
      <c r="BH38" s="181">
        <v>16</v>
      </c>
      <c r="BI38" s="181">
        <v>50.6</v>
      </c>
      <c r="BJ38" s="181">
        <v>50.6</v>
      </c>
      <c r="BK38" s="181">
        <v>50.6</v>
      </c>
      <c r="BL38" s="181">
        <v>58.154000000000003</v>
      </c>
      <c r="BM38" s="181">
        <v>520</v>
      </c>
      <c r="BN38" s="181">
        <v>520</v>
      </c>
      <c r="BO38" s="181">
        <v>0</v>
      </c>
      <c r="BP38" s="181">
        <v>237.69</v>
      </c>
      <c r="BQ38" s="181" t="s">
        <v>1251</v>
      </c>
      <c r="BR38" s="181" t="s">
        <v>1251</v>
      </c>
      <c r="BS38" s="181" t="s">
        <v>1251</v>
      </c>
      <c r="BT38" s="181" t="s">
        <v>1251</v>
      </c>
      <c r="BU38" s="181" t="s">
        <v>1254</v>
      </c>
      <c r="BV38" s="181" t="s">
        <v>1251</v>
      </c>
      <c r="BW38" s="181" t="s">
        <v>1251</v>
      </c>
      <c r="BX38" s="181" t="s">
        <v>1251</v>
      </c>
      <c r="BY38" s="181" t="s">
        <v>1251</v>
      </c>
      <c r="BZ38" s="181" t="s">
        <v>1251</v>
      </c>
      <c r="CA38" s="181" t="s">
        <v>1251</v>
      </c>
      <c r="CB38" s="181" t="s">
        <v>1251</v>
      </c>
      <c r="CC38" s="181" t="s">
        <v>1251</v>
      </c>
      <c r="CD38" s="181" t="s">
        <v>1251</v>
      </c>
      <c r="CE38" s="181" t="s">
        <v>1251</v>
      </c>
      <c r="CF38" s="181" t="s">
        <v>1251</v>
      </c>
      <c r="CG38" s="181">
        <v>50.6</v>
      </c>
      <c r="CH38" s="181">
        <v>50.6</v>
      </c>
      <c r="CI38" s="181">
        <v>50.6</v>
      </c>
      <c r="CJ38" s="181">
        <v>45.2</v>
      </c>
      <c r="CK38" s="181">
        <v>10.4</v>
      </c>
      <c r="CL38" s="181">
        <v>12.1</v>
      </c>
      <c r="CM38" s="181">
        <v>13.5</v>
      </c>
      <c r="CN38" s="181">
        <v>15.8</v>
      </c>
      <c r="CO38" s="181">
        <v>50.6</v>
      </c>
      <c r="CP38" s="181">
        <v>50.6</v>
      </c>
      <c r="CQ38" s="181">
        <v>50.6</v>
      </c>
      <c r="CR38" s="181">
        <v>48.3</v>
      </c>
      <c r="CS38" s="181">
        <v>45.2</v>
      </c>
      <c r="CT38" s="181">
        <v>50.6</v>
      </c>
      <c r="CU38" s="181">
        <v>50.6</v>
      </c>
      <c r="CV38" s="181">
        <v>50.6</v>
      </c>
      <c r="CW38" s="181">
        <v>52271000000</v>
      </c>
      <c r="CX38" s="181">
        <v>3687900000</v>
      </c>
      <c r="CY38" s="181">
        <v>4164600000</v>
      </c>
      <c r="CZ38" s="181">
        <v>3862000000</v>
      </c>
      <c r="DA38" s="181">
        <v>3655300000</v>
      </c>
      <c r="DB38" s="181">
        <v>5695100</v>
      </c>
      <c r="DC38" s="181">
        <v>10337000</v>
      </c>
      <c r="DD38" s="181">
        <v>10727000</v>
      </c>
      <c r="DE38" s="181">
        <v>8604300</v>
      </c>
      <c r="DF38" s="181">
        <v>4649300000</v>
      </c>
      <c r="DG38" s="181">
        <v>5053800000</v>
      </c>
      <c r="DH38" s="181">
        <v>4659900000</v>
      </c>
      <c r="DI38" s="181">
        <v>4402200000</v>
      </c>
      <c r="DJ38" s="195">
        <v>521570000</v>
      </c>
      <c r="DK38" s="195">
        <v>561570000</v>
      </c>
      <c r="DL38" s="195">
        <v>449190000</v>
      </c>
      <c r="DM38" s="195">
        <v>452690000</v>
      </c>
      <c r="DN38" s="181">
        <f t="shared" si="5"/>
        <v>496255000</v>
      </c>
      <c r="DO38" s="181">
        <v>0</v>
      </c>
      <c r="DP38" s="181">
        <v>0</v>
      </c>
      <c r="DQ38" s="181">
        <v>0</v>
      </c>
      <c r="DR38" s="181">
        <v>8365500</v>
      </c>
      <c r="DS38" s="181">
        <f>AVERAGEIF(DO38:DR38,"&lt;&gt;0")</f>
        <v>8365500</v>
      </c>
      <c r="DT38" s="181">
        <f t="shared" si="0"/>
        <v>1.685726088402132E-2</v>
      </c>
      <c r="DU38" s="195">
        <v>615390000</v>
      </c>
      <c r="DV38" s="196">
        <f t="shared" si="1"/>
        <v>1.240068110144986</v>
      </c>
      <c r="DW38" s="195">
        <v>582430000</v>
      </c>
      <c r="DX38" s="196">
        <f t="shared" si="2"/>
        <v>1.1736506433184553</v>
      </c>
      <c r="DY38" s="195">
        <v>658410000</v>
      </c>
      <c r="DZ38" s="196">
        <f t="shared" si="3"/>
        <v>1.3267574130235464</v>
      </c>
      <c r="EA38" s="195">
        <v>545930000</v>
      </c>
      <c r="EB38" s="181">
        <v>34</v>
      </c>
      <c r="EC38" s="181">
        <v>30</v>
      </c>
      <c r="ED38" s="181">
        <v>30</v>
      </c>
      <c r="EE38" s="181">
        <v>30</v>
      </c>
      <c r="EF38" s="181">
        <v>0</v>
      </c>
      <c r="EG38" s="181">
        <v>1</v>
      </c>
      <c r="EH38" s="181">
        <v>2</v>
      </c>
      <c r="EI38" s="181">
        <v>1</v>
      </c>
      <c r="EJ38" s="181">
        <v>37</v>
      </c>
      <c r="EK38" s="181">
        <v>37</v>
      </c>
      <c r="EL38" s="181">
        <v>33</v>
      </c>
      <c r="EM38" s="181">
        <v>36</v>
      </c>
      <c r="EN38" s="181">
        <v>37</v>
      </c>
      <c r="EO38" s="181">
        <v>40</v>
      </c>
      <c r="EP38" s="181">
        <v>40</v>
      </c>
      <c r="EQ38" s="181">
        <v>37</v>
      </c>
      <c r="ER38" s="181">
        <v>425</v>
      </c>
      <c r="EV38" s="181">
        <v>497</v>
      </c>
      <c r="EW38" s="181" t="s">
        <v>3915</v>
      </c>
      <c r="EX38" s="181" t="s">
        <v>3916</v>
      </c>
      <c r="EY38" s="181" t="s">
        <v>3917</v>
      </c>
      <c r="EZ38" s="181" t="s">
        <v>3918</v>
      </c>
      <c r="FA38" s="181" t="s">
        <v>3919</v>
      </c>
      <c r="FB38" s="181" t="s">
        <v>3920</v>
      </c>
      <c r="FC38" s="181" t="s">
        <v>3921</v>
      </c>
      <c r="FD38" s="181" t="s">
        <v>3922</v>
      </c>
      <c r="FE38" s="181">
        <v>-1</v>
      </c>
      <c r="FI38" s="182">
        <f t="shared" si="4"/>
        <v>1.1000997471058227</v>
      </c>
    </row>
    <row r="39" spans="1:165" x14ac:dyDescent="0.25">
      <c r="A39" s="181" t="s">
        <v>3923</v>
      </c>
      <c r="B39" s="181" t="s">
        <v>3923</v>
      </c>
      <c r="C39" s="181">
        <v>3</v>
      </c>
      <c r="D39" s="181">
        <v>3</v>
      </c>
      <c r="E39" s="181">
        <v>3</v>
      </c>
      <c r="F39" s="181" t="s">
        <v>3924</v>
      </c>
      <c r="G39" s="181" t="s">
        <v>522</v>
      </c>
      <c r="H39" s="181" t="s">
        <v>3925</v>
      </c>
      <c r="I39" s="181">
        <v>1</v>
      </c>
      <c r="J39" s="181">
        <v>3</v>
      </c>
      <c r="K39" s="181">
        <v>3</v>
      </c>
      <c r="L39" s="181">
        <v>3</v>
      </c>
      <c r="M39" s="181">
        <v>3</v>
      </c>
      <c r="N39" s="181">
        <v>2</v>
      </c>
      <c r="O39" s="181">
        <v>3</v>
      </c>
      <c r="P39" s="181">
        <v>3</v>
      </c>
      <c r="Q39" s="181">
        <v>1</v>
      </c>
      <c r="R39" s="181">
        <v>1</v>
      </c>
      <c r="S39" s="181">
        <v>1</v>
      </c>
      <c r="T39" s="181">
        <v>2</v>
      </c>
      <c r="U39" s="181">
        <v>3</v>
      </c>
      <c r="V39" s="181">
        <v>3</v>
      </c>
      <c r="W39" s="181">
        <v>3</v>
      </c>
      <c r="X39" s="181">
        <v>3</v>
      </c>
      <c r="Y39" s="181">
        <v>1</v>
      </c>
      <c r="Z39" s="181">
        <v>3</v>
      </c>
      <c r="AA39" s="181">
        <v>2</v>
      </c>
      <c r="AB39" s="181">
        <v>3</v>
      </c>
      <c r="AC39" s="181">
        <v>3</v>
      </c>
      <c r="AD39" s="181">
        <v>2</v>
      </c>
      <c r="AE39" s="181">
        <v>3</v>
      </c>
      <c r="AF39" s="181">
        <v>3</v>
      </c>
      <c r="AG39" s="181">
        <v>1</v>
      </c>
      <c r="AH39" s="181">
        <v>1</v>
      </c>
      <c r="AI39" s="181">
        <v>1</v>
      </c>
      <c r="AJ39" s="181">
        <v>2</v>
      </c>
      <c r="AK39" s="181">
        <v>3</v>
      </c>
      <c r="AL39" s="181">
        <v>3</v>
      </c>
      <c r="AM39" s="181">
        <v>3</v>
      </c>
      <c r="AN39" s="181">
        <v>3</v>
      </c>
      <c r="AO39" s="181">
        <v>1</v>
      </c>
      <c r="AP39" s="181">
        <v>3</v>
      </c>
      <c r="AQ39" s="181">
        <v>2</v>
      </c>
      <c r="AR39" s="181">
        <v>3</v>
      </c>
      <c r="AS39" s="181">
        <v>3</v>
      </c>
      <c r="AT39" s="181">
        <v>2</v>
      </c>
      <c r="AU39" s="181">
        <v>3</v>
      </c>
      <c r="AV39" s="181">
        <v>3</v>
      </c>
      <c r="AW39" s="181">
        <v>1</v>
      </c>
      <c r="AX39" s="181">
        <v>1</v>
      </c>
      <c r="AY39" s="181">
        <v>1</v>
      </c>
      <c r="AZ39" s="181">
        <v>2</v>
      </c>
      <c r="BA39" s="181">
        <v>3</v>
      </c>
      <c r="BB39" s="181">
        <v>3</v>
      </c>
      <c r="BC39" s="181">
        <v>3</v>
      </c>
      <c r="BD39" s="181">
        <v>3</v>
      </c>
      <c r="BE39" s="181">
        <v>1</v>
      </c>
      <c r="BF39" s="181">
        <v>3</v>
      </c>
      <c r="BG39" s="181">
        <v>2</v>
      </c>
      <c r="BH39" s="181">
        <v>3</v>
      </c>
      <c r="BI39" s="181">
        <v>2</v>
      </c>
      <c r="BJ39" s="181">
        <v>2</v>
      </c>
      <c r="BK39" s="181">
        <v>2</v>
      </c>
      <c r="BL39" s="181">
        <v>188.88</v>
      </c>
      <c r="BM39" s="181">
        <v>1680</v>
      </c>
      <c r="BN39" s="181">
        <v>1680</v>
      </c>
      <c r="BO39" s="181">
        <v>0</v>
      </c>
      <c r="BP39" s="181">
        <v>6.6802000000000001</v>
      </c>
      <c r="BQ39" s="181" t="s">
        <v>1251</v>
      </c>
      <c r="BR39" s="181" t="s">
        <v>1251</v>
      </c>
      <c r="BS39" s="181" t="s">
        <v>1251</v>
      </c>
      <c r="BT39" s="181" t="s">
        <v>1251</v>
      </c>
      <c r="BU39" s="181" t="s">
        <v>1254</v>
      </c>
      <c r="BV39" s="181" t="s">
        <v>1254</v>
      </c>
      <c r="BW39" s="181" t="s">
        <v>1254</v>
      </c>
      <c r="BX39" s="181" t="s">
        <v>1254</v>
      </c>
      <c r="BY39" s="181" t="s">
        <v>1251</v>
      </c>
      <c r="BZ39" s="181" t="s">
        <v>1251</v>
      </c>
      <c r="CA39" s="181" t="s">
        <v>1251</v>
      </c>
      <c r="CB39" s="181" t="s">
        <v>1251</v>
      </c>
      <c r="CC39" s="181" t="s">
        <v>1251</v>
      </c>
      <c r="CD39" s="181" t="s">
        <v>1251</v>
      </c>
      <c r="CE39" s="181" t="s">
        <v>1254</v>
      </c>
      <c r="CF39" s="181" t="s">
        <v>1251</v>
      </c>
      <c r="CG39" s="181">
        <v>2</v>
      </c>
      <c r="CH39" s="181">
        <v>1.2</v>
      </c>
      <c r="CI39" s="181">
        <v>2</v>
      </c>
      <c r="CJ39" s="181">
        <v>2</v>
      </c>
      <c r="CK39" s="181">
        <v>0.7</v>
      </c>
      <c r="CL39" s="181">
        <v>0.7</v>
      </c>
      <c r="CM39" s="181">
        <v>0.7</v>
      </c>
      <c r="CN39" s="181">
        <v>1.3</v>
      </c>
      <c r="CO39" s="181">
        <v>2</v>
      </c>
      <c r="CP39" s="181">
        <v>2</v>
      </c>
      <c r="CQ39" s="181">
        <v>2</v>
      </c>
      <c r="CR39" s="181">
        <v>2</v>
      </c>
      <c r="CS39" s="181">
        <v>0.7</v>
      </c>
      <c r="CT39" s="181">
        <v>2</v>
      </c>
      <c r="CU39" s="181">
        <v>1.3</v>
      </c>
      <c r="CV39" s="181">
        <v>2</v>
      </c>
      <c r="CW39" s="181">
        <v>118750000</v>
      </c>
      <c r="CX39" s="181">
        <v>8400600</v>
      </c>
      <c r="CY39" s="181">
        <v>6818700</v>
      </c>
      <c r="CZ39" s="181">
        <v>8512200</v>
      </c>
      <c r="DA39" s="181">
        <v>8392200</v>
      </c>
      <c r="DB39" s="181">
        <v>1390700</v>
      </c>
      <c r="DC39" s="181">
        <v>1166300</v>
      </c>
      <c r="DD39" s="181">
        <v>1061900</v>
      </c>
      <c r="DE39" s="181">
        <v>2618600</v>
      </c>
      <c r="DF39" s="181">
        <v>3576300</v>
      </c>
      <c r="DG39" s="181">
        <v>13921000</v>
      </c>
      <c r="DH39" s="181">
        <v>6691300</v>
      </c>
      <c r="DI39" s="181">
        <v>13909000</v>
      </c>
      <c r="DJ39" s="195">
        <v>4737700</v>
      </c>
      <c r="DK39" s="195">
        <v>3867700</v>
      </c>
      <c r="DL39" s="195">
        <v>4439100</v>
      </c>
      <c r="DM39" s="195">
        <v>4405000</v>
      </c>
      <c r="DN39" s="181">
        <f t="shared" si="5"/>
        <v>4362375</v>
      </c>
      <c r="DO39" s="181">
        <v>0</v>
      </c>
      <c r="DP39" s="181">
        <v>0</v>
      </c>
      <c r="DQ39" s="181">
        <v>0</v>
      </c>
      <c r="DR39" s="181">
        <v>0</v>
      </c>
      <c r="DS39" s="181">
        <v>0</v>
      </c>
      <c r="DT39" s="181">
        <f t="shared" si="0"/>
        <v>0</v>
      </c>
      <c r="DU39" s="195">
        <v>0</v>
      </c>
      <c r="DV39" s="196">
        <f t="shared" si="1"/>
        <v>0</v>
      </c>
      <c r="DW39" s="195">
        <v>4723000</v>
      </c>
      <c r="DX39" s="196">
        <f t="shared" si="2"/>
        <v>1.0826671251325253</v>
      </c>
      <c r="DY39" s="195">
        <v>0</v>
      </c>
      <c r="DZ39" s="196">
        <f t="shared" si="3"/>
        <v>0</v>
      </c>
      <c r="EA39" s="195">
        <v>5148400</v>
      </c>
      <c r="EB39" s="181">
        <v>1</v>
      </c>
      <c r="EC39" s="181">
        <v>1</v>
      </c>
      <c r="ED39" s="181">
        <v>2</v>
      </c>
      <c r="EE39" s="181">
        <v>2</v>
      </c>
      <c r="EF39" s="181">
        <v>0</v>
      </c>
      <c r="EG39" s="181">
        <v>0</v>
      </c>
      <c r="EH39" s="181">
        <v>0</v>
      </c>
      <c r="EI39" s="181">
        <v>0</v>
      </c>
      <c r="EJ39" s="181">
        <v>2</v>
      </c>
      <c r="EK39" s="181">
        <v>1</v>
      </c>
      <c r="EL39" s="181">
        <v>1</v>
      </c>
      <c r="EM39" s="181">
        <v>1</v>
      </c>
      <c r="EN39" s="181">
        <v>1</v>
      </c>
      <c r="EO39" s="181">
        <v>2</v>
      </c>
      <c r="EP39" s="181">
        <v>0</v>
      </c>
      <c r="EQ39" s="181">
        <v>2</v>
      </c>
      <c r="ER39" s="181">
        <v>16</v>
      </c>
      <c r="EV39" s="181">
        <v>90</v>
      </c>
      <c r="EW39" s="181" t="s">
        <v>3926</v>
      </c>
      <c r="EX39" s="181" t="s">
        <v>3709</v>
      </c>
      <c r="EY39" s="181" t="s">
        <v>3927</v>
      </c>
      <c r="EZ39" s="181" t="s">
        <v>3928</v>
      </c>
      <c r="FA39" s="181" t="s">
        <v>3929</v>
      </c>
      <c r="FB39" s="181" t="s">
        <v>3930</v>
      </c>
      <c r="FE39" s="181">
        <v>-1</v>
      </c>
      <c r="FI39" s="182">
        <f t="shared" si="4"/>
        <v>1.180182813261125</v>
      </c>
    </row>
    <row r="40" spans="1:165" x14ac:dyDescent="0.25">
      <c r="A40" s="181" t="s">
        <v>1925</v>
      </c>
      <c r="B40" s="181" t="s">
        <v>1925</v>
      </c>
      <c r="C40" s="181">
        <v>7</v>
      </c>
      <c r="D40" s="181">
        <v>7</v>
      </c>
      <c r="E40" s="181">
        <v>7</v>
      </c>
      <c r="F40" s="181" t="s">
        <v>1924</v>
      </c>
      <c r="G40" s="181" t="s">
        <v>1923</v>
      </c>
      <c r="H40" s="181" t="s">
        <v>1922</v>
      </c>
      <c r="I40" s="181">
        <v>1</v>
      </c>
      <c r="J40" s="181">
        <v>7</v>
      </c>
      <c r="K40" s="181">
        <v>7</v>
      </c>
      <c r="L40" s="181">
        <v>7</v>
      </c>
      <c r="M40" s="181">
        <v>6</v>
      </c>
      <c r="N40" s="181">
        <v>6</v>
      </c>
      <c r="O40" s="181">
        <v>7</v>
      </c>
      <c r="P40" s="181">
        <v>6</v>
      </c>
      <c r="Q40" s="181">
        <v>2</v>
      </c>
      <c r="R40" s="181">
        <v>2</v>
      </c>
      <c r="S40" s="181">
        <v>1</v>
      </c>
      <c r="T40" s="181">
        <v>2</v>
      </c>
      <c r="U40" s="181">
        <v>6</v>
      </c>
      <c r="V40" s="181">
        <v>6</v>
      </c>
      <c r="W40" s="181">
        <v>7</v>
      </c>
      <c r="X40" s="181">
        <v>7</v>
      </c>
      <c r="Y40" s="181">
        <v>6</v>
      </c>
      <c r="Z40" s="181">
        <v>7</v>
      </c>
      <c r="AA40" s="181">
        <v>5</v>
      </c>
      <c r="AB40" s="181">
        <v>5</v>
      </c>
      <c r="AC40" s="181">
        <v>6</v>
      </c>
      <c r="AD40" s="181">
        <v>6</v>
      </c>
      <c r="AE40" s="181">
        <v>7</v>
      </c>
      <c r="AF40" s="181">
        <v>6</v>
      </c>
      <c r="AG40" s="181">
        <v>2</v>
      </c>
      <c r="AH40" s="181">
        <v>2</v>
      </c>
      <c r="AI40" s="181">
        <v>1</v>
      </c>
      <c r="AJ40" s="181">
        <v>2</v>
      </c>
      <c r="AK40" s="181">
        <v>6</v>
      </c>
      <c r="AL40" s="181">
        <v>6</v>
      </c>
      <c r="AM40" s="181">
        <v>7</v>
      </c>
      <c r="AN40" s="181">
        <v>7</v>
      </c>
      <c r="AO40" s="181">
        <v>6</v>
      </c>
      <c r="AP40" s="181">
        <v>7</v>
      </c>
      <c r="AQ40" s="181">
        <v>5</v>
      </c>
      <c r="AR40" s="181">
        <v>5</v>
      </c>
      <c r="AS40" s="181">
        <v>6</v>
      </c>
      <c r="AT40" s="181">
        <v>6</v>
      </c>
      <c r="AU40" s="181">
        <v>7</v>
      </c>
      <c r="AV40" s="181">
        <v>6</v>
      </c>
      <c r="AW40" s="181">
        <v>2</v>
      </c>
      <c r="AX40" s="181">
        <v>2</v>
      </c>
      <c r="AY40" s="181">
        <v>1</v>
      </c>
      <c r="AZ40" s="181">
        <v>2</v>
      </c>
      <c r="BA40" s="181">
        <v>6</v>
      </c>
      <c r="BB40" s="181">
        <v>6</v>
      </c>
      <c r="BC40" s="181">
        <v>7</v>
      </c>
      <c r="BD40" s="181">
        <v>7</v>
      </c>
      <c r="BE40" s="181">
        <v>6</v>
      </c>
      <c r="BF40" s="181">
        <v>7</v>
      </c>
      <c r="BG40" s="181">
        <v>5</v>
      </c>
      <c r="BH40" s="181">
        <v>5</v>
      </c>
      <c r="BI40" s="181">
        <v>6.5</v>
      </c>
      <c r="BJ40" s="181">
        <v>6.5</v>
      </c>
      <c r="BK40" s="181">
        <v>6.5</v>
      </c>
      <c r="BL40" s="181">
        <v>136.33000000000001</v>
      </c>
      <c r="BM40" s="181">
        <v>1230</v>
      </c>
      <c r="BN40" s="181">
        <v>1230</v>
      </c>
      <c r="BO40" s="181">
        <v>0</v>
      </c>
      <c r="BP40" s="181">
        <v>14.827999999999999</v>
      </c>
      <c r="BQ40" s="181" t="s">
        <v>1251</v>
      </c>
      <c r="BR40" s="181" t="s">
        <v>1251</v>
      </c>
      <c r="BS40" s="181" t="s">
        <v>1251</v>
      </c>
      <c r="BT40" s="181" t="s">
        <v>1251</v>
      </c>
      <c r="BU40" s="181" t="s">
        <v>1254</v>
      </c>
      <c r="BV40" s="181" t="s">
        <v>1254</v>
      </c>
      <c r="BW40" s="181" t="s">
        <v>1254</v>
      </c>
      <c r="BX40" s="181" t="s">
        <v>1254</v>
      </c>
      <c r="BY40" s="181" t="s">
        <v>1254</v>
      </c>
      <c r="BZ40" s="181" t="s">
        <v>1251</v>
      </c>
      <c r="CA40" s="181" t="s">
        <v>1254</v>
      </c>
      <c r="CB40" s="181" t="s">
        <v>1251</v>
      </c>
      <c r="CC40" s="181" t="s">
        <v>1251</v>
      </c>
      <c r="CD40" s="181" t="s">
        <v>1251</v>
      </c>
      <c r="CE40" s="181" t="s">
        <v>1251</v>
      </c>
      <c r="CF40" s="181" t="s">
        <v>1251</v>
      </c>
      <c r="CG40" s="181">
        <v>5.8</v>
      </c>
      <c r="CH40" s="181">
        <v>5.8</v>
      </c>
      <c r="CI40" s="181">
        <v>6.5</v>
      </c>
      <c r="CJ40" s="181">
        <v>5.4</v>
      </c>
      <c r="CK40" s="181">
        <v>1.6</v>
      </c>
      <c r="CL40" s="181">
        <v>1.6</v>
      </c>
      <c r="CM40" s="181">
        <v>0.9</v>
      </c>
      <c r="CN40" s="181">
        <v>1.6</v>
      </c>
      <c r="CO40" s="181">
        <v>5.8</v>
      </c>
      <c r="CP40" s="181">
        <v>5.8</v>
      </c>
      <c r="CQ40" s="181">
        <v>6.5</v>
      </c>
      <c r="CR40" s="181">
        <v>6.5</v>
      </c>
      <c r="CS40" s="181">
        <v>5</v>
      </c>
      <c r="CT40" s="181">
        <v>6.5</v>
      </c>
      <c r="CU40" s="181">
        <v>4.3</v>
      </c>
      <c r="CV40" s="181">
        <v>4.3</v>
      </c>
      <c r="CW40" s="181">
        <v>438800000</v>
      </c>
      <c r="CX40" s="181">
        <v>36056000</v>
      </c>
      <c r="CY40" s="181">
        <v>44700000</v>
      </c>
      <c r="CZ40" s="181">
        <v>48901000</v>
      </c>
      <c r="DA40" s="181">
        <v>44456000</v>
      </c>
      <c r="DB40" s="181">
        <v>4715500</v>
      </c>
      <c r="DC40" s="181">
        <v>4665500</v>
      </c>
      <c r="DD40" s="181">
        <v>1631500</v>
      </c>
      <c r="DE40" s="181">
        <v>4109000</v>
      </c>
      <c r="DF40" s="181">
        <v>30860000</v>
      </c>
      <c r="DG40" s="181">
        <v>34807000</v>
      </c>
      <c r="DH40" s="181">
        <v>20752000</v>
      </c>
      <c r="DI40" s="181">
        <v>27453000</v>
      </c>
      <c r="DJ40" s="195">
        <v>9123600</v>
      </c>
      <c r="DK40" s="195">
        <v>0</v>
      </c>
      <c r="DL40" s="195">
        <v>8128900</v>
      </c>
      <c r="DM40" s="195">
        <v>9619600</v>
      </c>
      <c r="DN40" s="181">
        <f t="shared" si="5"/>
        <v>8957366.666666666</v>
      </c>
      <c r="DO40" s="181">
        <v>0</v>
      </c>
      <c r="DP40" s="181">
        <v>0</v>
      </c>
      <c r="DQ40" s="181">
        <v>0</v>
      </c>
      <c r="DR40" s="181">
        <v>0</v>
      </c>
      <c r="DS40" s="181">
        <v>0</v>
      </c>
      <c r="DT40" s="181">
        <f t="shared" si="0"/>
        <v>0</v>
      </c>
      <c r="DU40" s="195">
        <v>7600300</v>
      </c>
      <c r="DV40" s="196">
        <f t="shared" si="1"/>
        <v>0.84849714015651923</v>
      </c>
      <c r="DW40" s="195">
        <v>6782100</v>
      </c>
      <c r="DX40" s="196">
        <f t="shared" si="2"/>
        <v>0.75715333003375251</v>
      </c>
      <c r="DY40" s="195">
        <v>0</v>
      </c>
      <c r="DZ40" s="196">
        <f t="shared" si="3"/>
        <v>0</v>
      </c>
      <c r="EA40" s="195">
        <v>6975200</v>
      </c>
      <c r="EB40" s="181">
        <v>3</v>
      </c>
      <c r="EC40" s="181">
        <v>2</v>
      </c>
      <c r="ED40" s="181">
        <v>3</v>
      </c>
      <c r="EE40" s="181">
        <v>3</v>
      </c>
      <c r="EF40" s="181">
        <v>0</v>
      </c>
      <c r="EG40" s="181">
        <v>0</v>
      </c>
      <c r="EH40" s="181">
        <v>0</v>
      </c>
      <c r="EI40" s="181">
        <v>0</v>
      </c>
      <c r="EJ40" s="181">
        <v>0</v>
      </c>
      <c r="EK40" s="181">
        <v>1</v>
      </c>
      <c r="EL40" s="181">
        <v>0</v>
      </c>
      <c r="EM40" s="181">
        <v>3</v>
      </c>
      <c r="EN40" s="181">
        <v>2</v>
      </c>
      <c r="EO40" s="181">
        <v>1</v>
      </c>
      <c r="EP40" s="181">
        <v>0</v>
      </c>
      <c r="EQ40" s="181">
        <v>1</v>
      </c>
      <c r="ER40" s="181">
        <v>19</v>
      </c>
      <c r="EV40" s="181">
        <v>422</v>
      </c>
      <c r="EW40" s="181" t="s">
        <v>3931</v>
      </c>
      <c r="EX40" s="181" t="s">
        <v>3643</v>
      </c>
      <c r="EY40" s="181" t="s">
        <v>3932</v>
      </c>
      <c r="EZ40" s="181" t="s">
        <v>3933</v>
      </c>
      <c r="FA40" s="181" t="s">
        <v>3934</v>
      </c>
      <c r="FB40" s="181" t="s">
        <v>3935</v>
      </c>
      <c r="FE40" s="181">
        <v>-1</v>
      </c>
      <c r="FI40" s="182">
        <f t="shared" si="4"/>
        <v>0.77871100509450331</v>
      </c>
    </row>
    <row r="41" spans="1:165" x14ac:dyDescent="0.25">
      <c r="A41" s="181" t="s">
        <v>3936</v>
      </c>
      <c r="B41" s="181" t="s">
        <v>3936</v>
      </c>
      <c r="C41" s="181">
        <v>18</v>
      </c>
      <c r="D41" s="181">
        <v>18</v>
      </c>
      <c r="E41" s="181">
        <v>18</v>
      </c>
      <c r="F41" s="181" t="s">
        <v>3937</v>
      </c>
      <c r="G41" s="181" t="s">
        <v>3938</v>
      </c>
      <c r="H41" s="181" t="s">
        <v>3939</v>
      </c>
      <c r="I41" s="181">
        <v>1</v>
      </c>
      <c r="J41" s="181">
        <v>18</v>
      </c>
      <c r="K41" s="181">
        <v>18</v>
      </c>
      <c r="L41" s="181">
        <v>18</v>
      </c>
      <c r="M41" s="181">
        <v>16</v>
      </c>
      <c r="N41" s="181">
        <v>16</v>
      </c>
      <c r="O41" s="181">
        <v>16</v>
      </c>
      <c r="P41" s="181">
        <v>16</v>
      </c>
      <c r="Q41" s="181">
        <v>7</v>
      </c>
      <c r="R41" s="181">
        <v>6</v>
      </c>
      <c r="S41" s="181">
        <v>7</v>
      </c>
      <c r="T41" s="181">
        <v>5</v>
      </c>
      <c r="U41" s="181">
        <v>18</v>
      </c>
      <c r="V41" s="181">
        <v>16</v>
      </c>
      <c r="W41" s="181">
        <v>17</v>
      </c>
      <c r="X41" s="181">
        <v>18</v>
      </c>
      <c r="Y41" s="181">
        <v>16</v>
      </c>
      <c r="Z41" s="181">
        <v>16</v>
      </c>
      <c r="AA41" s="181">
        <v>15</v>
      </c>
      <c r="AB41" s="181">
        <v>17</v>
      </c>
      <c r="AC41" s="181">
        <v>16</v>
      </c>
      <c r="AD41" s="181">
        <v>16</v>
      </c>
      <c r="AE41" s="181">
        <v>16</v>
      </c>
      <c r="AF41" s="181">
        <v>16</v>
      </c>
      <c r="AG41" s="181">
        <v>7</v>
      </c>
      <c r="AH41" s="181">
        <v>6</v>
      </c>
      <c r="AI41" s="181">
        <v>7</v>
      </c>
      <c r="AJ41" s="181">
        <v>5</v>
      </c>
      <c r="AK41" s="181">
        <v>18</v>
      </c>
      <c r="AL41" s="181">
        <v>16</v>
      </c>
      <c r="AM41" s="181">
        <v>17</v>
      </c>
      <c r="AN41" s="181">
        <v>18</v>
      </c>
      <c r="AO41" s="181">
        <v>16</v>
      </c>
      <c r="AP41" s="181">
        <v>16</v>
      </c>
      <c r="AQ41" s="181">
        <v>15</v>
      </c>
      <c r="AR41" s="181">
        <v>17</v>
      </c>
      <c r="AS41" s="181">
        <v>16</v>
      </c>
      <c r="AT41" s="181">
        <v>16</v>
      </c>
      <c r="AU41" s="181">
        <v>16</v>
      </c>
      <c r="AV41" s="181">
        <v>16</v>
      </c>
      <c r="AW41" s="181">
        <v>7</v>
      </c>
      <c r="AX41" s="181">
        <v>6</v>
      </c>
      <c r="AY41" s="181">
        <v>7</v>
      </c>
      <c r="AZ41" s="181">
        <v>5</v>
      </c>
      <c r="BA41" s="181">
        <v>18</v>
      </c>
      <c r="BB41" s="181">
        <v>16</v>
      </c>
      <c r="BC41" s="181">
        <v>17</v>
      </c>
      <c r="BD41" s="181">
        <v>18</v>
      </c>
      <c r="BE41" s="181">
        <v>16</v>
      </c>
      <c r="BF41" s="181">
        <v>16</v>
      </c>
      <c r="BG41" s="181">
        <v>15</v>
      </c>
      <c r="BH41" s="181">
        <v>17</v>
      </c>
      <c r="BI41" s="181">
        <v>38.6</v>
      </c>
      <c r="BJ41" s="181">
        <v>38.6</v>
      </c>
      <c r="BK41" s="181">
        <v>38.6</v>
      </c>
      <c r="BL41" s="181">
        <v>67.277000000000001</v>
      </c>
      <c r="BM41" s="181">
        <v>591</v>
      </c>
      <c r="BN41" s="181">
        <v>591</v>
      </c>
      <c r="BO41" s="181">
        <v>0</v>
      </c>
      <c r="BP41" s="181">
        <v>79.494</v>
      </c>
      <c r="BQ41" s="181" t="s">
        <v>1251</v>
      </c>
      <c r="BR41" s="181" t="s">
        <v>1251</v>
      </c>
      <c r="BS41" s="181" t="s">
        <v>1251</v>
      </c>
      <c r="BT41" s="181" t="s">
        <v>1251</v>
      </c>
      <c r="BU41" s="181" t="s">
        <v>1251</v>
      </c>
      <c r="BV41" s="181" t="s">
        <v>1251</v>
      </c>
      <c r="BW41" s="181" t="s">
        <v>1251</v>
      </c>
      <c r="BX41" s="181" t="s">
        <v>1251</v>
      </c>
      <c r="BY41" s="181" t="s">
        <v>1251</v>
      </c>
      <c r="BZ41" s="181" t="s">
        <v>1251</v>
      </c>
      <c r="CA41" s="181" t="s">
        <v>1251</v>
      </c>
      <c r="CB41" s="181" t="s">
        <v>1251</v>
      </c>
      <c r="CC41" s="181" t="s">
        <v>1251</v>
      </c>
      <c r="CD41" s="181" t="s">
        <v>1251</v>
      </c>
      <c r="CE41" s="181" t="s">
        <v>1251</v>
      </c>
      <c r="CF41" s="181" t="s">
        <v>1251</v>
      </c>
      <c r="CG41" s="181">
        <v>31.6</v>
      </c>
      <c r="CH41" s="181">
        <v>35.9</v>
      </c>
      <c r="CI41" s="181">
        <v>31.6</v>
      </c>
      <c r="CJ41" s="181">
        <v>31.6</v>
      </c>
      <c r="CK41" s="181">
        <v>13.9</v>
      </c>
      <c r="CL41" s="181">
        <v>11.2</v>
      </c>
      <c r="CM41" s="181">
        <v>15.6</v>
      </c>
      <c r="CN41" s="181">
        <v>10.3</v>
      </c>
      <c r="CO41" s="181">
        <v>38.6</v>
      </c>
      <c r="CP41" s="181">
        <v>32.1</v>
      </c>
      <c r="CQ41" s="181">
        <v>36.700000000000003</v>
      </c>
      <c r="CR41" s="181">
        <v>38.6</v>
      </c>
      <c r="CS41" s="181">
        <v>33.5</v>
      </c>
      <c r="CT41" s="181">
        <v>35.5</v>
      </c>
      <c r="CU41" s="181">
        <v>31.3</v>
      </c>
      <c r="CV41" s="181">
        <v>36.700000000000003</v>
      </c>
      <c r="CW41" s="181">
        <v>4103100000</v>
      </c>
      <c r="CX41" s="181">
        <v>334910000</v>
      </c>
      <c r="CY41" s="181">
        <v>451340000</v>
      </c>
      <c r="CZ41" s="181">
        <v>450580000</v>
      </c>
      <c r="DA41" s="181">
        <v>367120000</v>
      </c>
      <c r="DB41" s="181">
        <v>19050000</v>
      </c>
      <c r="DC41" s="181">
        <v>17350000</v>
      </c>
      <c r="DD41" s="181">
        <v>23694000</v>
      </c>
      <c r="DE41" s="181">
        <v>16104000</v>
      </c>
      <c r="DF41" s="181">
        <v>306470000</v>
      </c>
      <c r="DG41" s="181">
        <v>334510000</v>
      </c>
      <c r="DH41" s="181">
        <v>253410000</v>
      </c>
      <c r="DI41" s="181">
        <v>303260000</v>
      </c>
      <c r="DJ41" s="195">
        <v>50847000</v>
      </c>
      <c r="DK41" s="195">
        <v>57380000</v>
      </c>
      <c r="DL41" s="195">
        <v>51976000</v>
      </c>
      <c r="DM41" s="195">
        <v>53488000</v>
      </c>
      <c r="DN41" s="181">
        <f t="shared" si="5"/>
        <v>53422750</v>
      </c>
      <c r="DO41" s="181">
        <v>19274000</v>
      </c>
      <c r="DP41" s="181">
        <v>0</v>
      </c>
      <c r="DQ41" s="181">
        <v>22136000</v>
      </c>
      <c r="DR41" s="181">
        <v>0</v>
      </c>
      <c r="DS41" s="181">
        <f>AVERAGEIF(DO41:DR41,"&lt;&gt;0")</f>
        <v>20705000</v>
      </c>
      <c r="DT41" s="181">
        <f t="shared" si="0"/>
        <v>0.38756896640476202</v>
      </c>
      <c r="DU41" s="195">
        <v>47774000</v>
      </c>
      <c r="DV41" s="196">
        <f t="shared" si="1"/>
        <v>0.89426321183390967</v>
      </c>
      <c r="DW41" s="195">
        <v>45711000</v>
      </c>
      <c r="DX41" s="196">
        <f t="shared" si="2"/>
        <v>0.85564670482144778</v>
      </c>
      <c r="DY41" s="195">
        <v>45841000</v>
      </c>
      <c r="DZ41" s="196">
        <f t="shared" si="3"/>
        <v>0.85808012504036202</v>
      </c>
      <c r="EA41" s="195">
        <v>50617000</v>
      </c>
      <c r="EB41" s="181">
        <v>11</v>
      </c>
      <c r="EC41" s="181">
        <v>14</v>
      </c>
      <c r="ED41" s="181">
        <v>17</v>
      </c>
      <c r="EE41" s="181">
        <v>16</v>
      </c>
      <c r="EF41" s="181">
        <v>3</v>
      </c>
      <c r="EG41" s="181">
        <v>3</v>
      </c>
      <c r="EH41" s="181">
        <v>3</v>
      </c>
      <c r="EI41" s="181">
        <v>3</v>
      </c>
      <c r="EJ41" s="181">
        <v>12</v>
      </c>
      <c r="EK41" s="181">
        <v>12</v>
      </c>
      <c r="EL41" s="181">
        <v>12</v>
      </c>
      <c r="EM41" s="181">
        <v>13</v>
      </c>
      <c r="EN41" s="181">
        <v>12</v>
      </c>
      <c r="EO41" s="181">
        <v>13</v>
      </c>
      <c r="EP41" s="181">
        <v>10</v>
      </c>
      <c r="EQ41" s="181">
        <v>16</v>
      </c>
      <c r="ER41" s="181">
        <v>170</v>
      </c>
      <c r="EV41" s="181">
        <v>199</v>
      </c>
      <c r="EW41" s="181" t="s">
        <v>3940</v>
      </c>
      <c r="EX41" s="181" t="s">
        <v>3941</v>
      </c>
      <c r="EY41" s="181" t="s">
        <v>3942</v>
      </c>
      <c r="EZ41" s="181" t="s">
        <v>3943</v>
      </c>
      <c r="FA41" s="181" t="s">
        <v>3944</v>
      </c>
      <c r="FB41" s="181" t="s">
        <v>3945</v>
      </c>
      <c r="FE41" s="181">
        <v>-1</v>
      </c>
      <c r="FI41" s="182">
        <f t="shared" si="4"/>
        <v>0.94748024015985699</v>
      </c>
    </row>
    <row r="42" spans="1:165" x14ac:dyDescent="0.25">
      <c r="A42" s="181" t="s">
        <v>3946</v>
      </c>
      <c r="B42" s="181" t="s">
        <v>3946</v>
      </c>
      <c r="C42" s="181">
        <v>4</v>
      </c>
      <c r="D42" s="181">
        <v>4</v>
      </c>
      <c r="E42" s="181">
        <v>4</v>
      </c>
      <c r="F42" s="181" t="s">
        <v>3947</v>
      </c>
      <c r="G42" s="181" t="s">
        <v>3948</v>
      </c>
      <c r="H42" s="181" t="s">
        <v>3949</v>
      </c>
      <c r="I42" s="181">
        <v>1</v>
      </c>
      <c r="J42" s="181">
        <v>4</v>
      </c>
      <c r="K42" s="181">
        <v>4</v>
      </c>
      <c r="L42" s="181">
        <v>4</v>
      </c>
      <c r="M42" s="181">
        <v>4</v>
      </c>
      <c r="N42" s="181">
        <v>3</v>
      </c>
      <c r="O42" s="181">
        <v>4</v>
      </c>
      <c r="P42" s="181">
        <v>4</v>
      </c>
      <c r="Q42" s="181">
        <v>2</v>
      </c>
      <c r="R42" s="181">
        <v>2</v>
      </c>
      <c r="S42" s="181">
        <v>2</v>
      </c>
      <c r="T42" s="181">
        <v>1</v>
      </c>
      <c r="U42" s="181">
        <v>3</v>
      </c>
      <c r="V42" s="181">
        <v>2</v>
      </c>
      <c r="W42" s="181">
        <v>4</v>
      </c>
      <c r="X42" s="181">
        <v>3</v>
      </c>
      <c r="Y42" s="181">
        <v>4</v>
      </c>
      <c r="Z42" s="181">
        <v>4</v>
      </c>
      <c r="AA42" s="181">
        <v>4</v>
      </c>
      <c r="AB42" s="181">
        <v>4</v>
      </c>
      <c r="AC42" s="181">
        <v>4</v>
      </c>
      <c r="AD42" s="181">
        <v>3</v>
      </c>
      <c r="AE42" s="181">
        <v>4</v>
      </c>
      <c r="AF42" s="181">
        <v>4</v>
      </c>
      <c r="AG42" s="181">
        <v>2</v>
      </c>
      <c r="AH42" s="181">
        <v>2</v>
      </c>
      <c r="AI42" s="181">
        <v>2</v>
      </c>
      <c r="AJ42" s="181">
        <v>1</v>
      </c>
      <c r="AK42" s="181">
        <v>3</v>
      </c>
      <c r="AL42" s="181">
        <v>2</v>
      </c>
      <c r="AM42" s="181">
        <v>4</v>
      </c>
      <c r="AN42" s="181">
        <v>3</v>
      </c>
      <c r="AO42" s="181">
        <v>4</v>
      </c>
      <c r="AP42" s="181">
        <v>4</v>
      </c>
      <c r="AQ42" s="181">
        <v>4</v>
      </c>
      <c r="AR42" s="181">
        <v>4</v>
      </c>
      <c r="AS42" s="181">
        <v>4</v>
      </c>
      <c r="AT42" s="181">
        <v>3</v>
      </c>
      <c r="AU42" s="181">
        <v>4</v>
      </c>
      <c r="AV42" s="181">
        <v>4</v>
      </c>
      <c r="AW42" s="181">
        <v>2</v>
      </c>
      <c r="AX42" s="181">
        <v>2</v>
      </c>
      <c r="AY42" s="181">
        <v>2</v>
      </c>
      <c r="AZ42" s="181">
        <v>1</v>
      </c>
      <c r="BA42" s="181">
        <v>3</v>
      </c>
      <c r="BB42" s="181">
        <v>2</v>
      </c>
      <c r="BC42" s="181">
        <v>4</v>
      </c>
      <c r="BD42" s="181">
        <v>3</v>
      </c>
      <c r="BE42" s="181">
        <v>4</v>
      </c>
      <c r="BF42" s="181">
        <v>4</v>
      </c>
      <c r="BG42" s="181">
        <v>4</v>
      </c>
      <c r="BH42" s="181">
        <v>4</v>
      </c>
      <c r="BI42" s="181">
        <v>8.6999999999999993</v>
      </c>
      <c r="BJ42" s="181">
        <v>8.6999999999999993</v>
      </c>
      <c r="BK42" s="181">
        <v>8.6999999999999993</v>
      </c>
      <c r="BL42" s="181">
        <v>61.542999999999999</v>
      </c>
      <c r="BM42" s="181">
        <v>561</v>
      </c>
      <c r="BN42" s="181">
        <v>561</v>
      </c>
      <c r="BO42" s="181">
        <v>0</v>
      </c>
      <c r="BP42" s="181">
        <v>6.9310999999999998</v>
      </c>
      <c r="BQ42" s="181" t="s">
        <v>1251</v>
      </c>
      <c r="BR42" s="181" t="s">
        <v>1251</v>
      </c>
      <c r="BS42" s="181" t="s">
        <v>1251</v>
      </c>
      <c r="BT42" s="181" t="s">
        <v>1251</v>
      </c>
      <c r="BU42" s="181" t="s">
        <v>1254</v>
      </c>
      <c r="BV42" s="181" t="s">
        <v>1254</v>
      </c>
      <c r="BW42" s="181" t="s">
        <v>1254</v>
      </c>
      <c r="BX42" s="181" t="s">
        <v>1254</v>
      </c>
      <c r="BY42" s="181" t="s">
        <v>1251</v>
      </c>
      <c r="BZ42" s="181" t="s">
        <v>1254</v>
      </c>
      <c r="CA42" s="181" t="s">
        <v>1251</v>
      </c>
      <c r="CB42" s="181" t="s">
        <v>1251</v>
      </c>
      <c r="CC42" s="181" t="s">
        <v>1251</v>
      </c>
      <c r="CD42" s="181" t="s">
        <v>1251</v>
      </c>
      <c r="CE42" s="181" t="s">
        <v>1251</v>
      </c>
      <c r="CF42" s="181" t="s">
        <v>1251</v>
      </c>
      <c r="CG42" s="181">
        <v>8.6999999999999993</v>
      </c>
      <c r="CH42" s="181">
        <v>6.8</v>
      </c>
      <c r="CI42" s="181">
        <v>8.6999999999999993</v>
      </c>
      <c r="CJ42" s="181">
        <v>8.6999999999999993</v>
      </c>
      <c r="CK42" s="181">
        <v>5</v>
      </c>
      <c r="CL42" s="181">
        <v>4.0999999999999996</v>
      </c>
      <c r="CM42" s="181">
        <v>5</v>
      </c>
      <c r="CN42" s="181">
        <v>2.2999999999999998</v>
      </c>
      <c r="CO42" s="181">
        <v>7</v>
      </c>
      <c r="CP42" s="181">
        <v>4.0999999999999996</v>
      </c>
      <c r="CQ42" s="181">
        <v>8.6999999999999993</v>
      </c>
      <c r="CR42" s="181">
        <v>6.8</v>
      </c>
      <c r="CS42" s="181">
        <v>8.6999999999999993</v>
      </c>
      <c r="CT42" s="181">
        <v>8.6999999999999993</v>
      </c>
      <c r="CU42" s="181">
        <v>8.6999999999999993</v>
      </c>
      <c r="CV42" s="181">
        <v>8.6999999999999993</v>
      </c>
      <c r="CW42" s="181">
        <v>289590000</v>
      </c>
      <c r="CX42" s="181">
        <v>22075000</v>
      </c>
      <c r="CY42" s="181">
        <v>19069000</v>
      </c>
      <c r="CZ42" s="181">
        <v>33094000</v>
      </c>
      <c r="DA42" s="181">
        <v>27410000</v>
      </c>
      <c r="DB42" s="181">
        <v>7938500</v>
      </c>
      <c r="DC42" s="181">
        <v>8743100</v>
      </c>
      <c r="DD42" s="181">
        <v>7331300</v>
      </c>
      <c r="DE42" s="181">
        <v>5498100</v>
      </c>
      <c r="DF42" s="181">
        <v>22915000</v>
      </c>
      <c r="DG42" s="181">
        <v>23190000</v>
      </c>
      <c r="DH42" s="181">
        <v>20628000</v>
      </c>
      <c r="DI42" s="181">
        <v>23600000</v>
      </c>
      <c r="DJ42" s="195">
        <v>7070700</v>
      </c>
      <c r="DK42" s="195">
        <v>0</v>
      </c>
      <c r="DL42" s="195">
        <v>8831800</v>
      </c>
      <c r="DM42" s="195">
        <v>8184000</v>
      </c>
      <c r="DN42" s="181">
        <f t="shared" si="5"/>
        <v>8028833.333333333</v>
      </c>
      <c r="DO42" s="181">
        <v>0</v>
      </c>
      <c r="DP42" s="181">
        <v>0</v>
      </c>
      <c r="DQ42" s="181">
        <v>0</v>
      </c>
      <c r="DR42" s="181">
        <v>0</v>
      </c>
      <c r="DS42" s="181">
        <v>0</v>
      </c>
      <c r="DT42" s="181">
        <f t="shared" si="0"/>
        <v>0</v>
      </c>
      <c r="DU42" s="195">
        <v>7120200</v>
      </c>
      <c r="DV42" s="196">
        <f t="shared" si="1"/>
        <v>0.88682872148298841</v>
      </c>
      <c r="DW42" s="195">
        <v>6936000</v>
      </c>
      <c r="DX42" s="196">
        <f t="shared" si="2"/>
        <v>0.86388640939945616</v>
      </c>
      <c r="DY42" s="195">
        <v>6653000</v>
      </c>
      <c r="DZ42" s="196">
        <f t="shared" si="3"/>
        <v>0.828638448923671</v>
      </c>
      <c r="EA42" s="195">
        <v>6001900</v>
      </c>
      <c r="EB42" s="181">
        <v>1</v>
      </c>
      <c r="EC42" s="181">
        <v>1</v>
      </c>
      <c r="ED42" s="181">
        <v>2</v>
      </c>
      <c r="EE42" s="181">
        <v>2</v>
      </c>
      <c r="EF42" s="181">
        <v>0</v>
      </c>
      <c r="EG42" s="181">
        <v>0</v>
      </c>
      <c r="EH42" s="181">
        <v>0</v>
      </c>
      <c r="EI42" s="181">
        <v>0</v>
      </c>
      <c r="EJ42" s="181">
        <v>1</v>
      </c>
      <c r="EK42" s="181">
        <v>0</v>
      </c>
      <c r="EL42" s="181">
        <v>1</v>
      </c>
      <c r="EM42" s="181">
        <v>1</v>
      </c>
      <c r="EN42" s="181">
        <v>1</v>
      </c>
      <c r="EO42" s="181">
        <v>2</v>
      </c>
      <c r="EP42" s="181">
        <v>0</v>
      </c>
      <c r="EQ42" s="181">
        <v>1</v>
      </c>
      <c r="ER42" s="181">
        <v>13</v>
      </c>
      <c r="EV42" s="181">
        <v>576</v>
      </c>
      <c r="EW42" s="181" t="s">
        <v>3950</v>
      </c>
      <c r="EX42" s="181" t="s">
        <v>3631</v>
      </c>
      <c r="EY42" s="181" t="s">
        <v>3951</v>
      </c>
      <c r="EZ42" s="181" t="s">
        <v>3952</v>
      </c>
      <c r="FA42" s="181" t="s">
        <v>3953</v>
      </c>
      <c r="FB42" s="181" t="s">
        <v>3954</v>
      </c>
      <c r="FE42" s="181">
        <v>-1</v>
      </c>
      <c r="FI42" s="182">
        <f t="shared" si="4"/>
        <v>0.74754322960994746</v>
      </c>
    </row>
    <row r="43" spans="1:165" x14ac:dyDescent="0.25">
      <c r="A43" s="181" t="s">
        <v>3955</v>
      </c>
      <c r="B43" s="181" t="s">
        <v>3955</v>
      </c>
      <c r="C43" s="181">
        <v>23</v>
      </c>
      <c r="D43" s="181">
        <v>23</v>
      </c>
      <c r="E43" s="181">
        <v>23</v>
      </c>
      <c r="F43" s="181" t="s">
        <v>3956</v>
      </c>
      <c r="G43" s="181" t="s">
        <v>3957</v>
      </c>
      <c r="H43" s="181" t="s">
        <v>3958</v>
      </c>
      <c r="I43" s="181">
        <v>1</v>
      </c>
      <c r="J43" s="181">
        <v>23</v>
      </c>
      <c r="K43" s="181">
        <v>23</v>
      </c>
      <c r="L43" s="181">
        <v>23</v>
      </c>
      <c r="M43" s="181">
        <v>21</v>
      </c>
      <c r="N43" s="181">
        <v>21</v>
      </c>
      <c r="O43" s="181">
        <v>22</v>
      </c>
      <c r="P43" s="181">
        <v>21</v>
      </c>
      <c r="Q43" s="181">
        <v>3</v>
      </c>
      <c r="R43" s="181">
        <v>6</v>
      </c>
      <c r="S43" s="181">
        <v>4</v>
      </c>
      <c r="T43" s="181">
        <v>6</v>
      </c>
      <c r="U43" s="181">
        <v>19</v>
      </c>
      <c r="V43" s="181">
        <v>22</v>
      </c>
      <c r="W43" s="181">
        <v>21</v>
      </c>
      <c r="X43" s="181">
        <v>22</v>
      </c>
      <c r="Y43" s="181">
        <v>22</v>
      </c>
      <c r="Z43" s="181">
        <v>23</v>
      </c>
      <c r="AA43" s="181">
        <v>22</v>
      </c>
      <c r="AB43" s="181">
        <v>22</v>
      </c>
      <c r="AC43" s="181">
        <v>21</v>
      </c>
      <c r="AD43" s="181">
        <v>21</v>
      </c>
      <c r="AE43" s="181">
        <v>22</v>
      </c>
      <c r="AF43" s="181">
        <v>21</v>
      </c>
      <c r="AG43" s="181">
        <v>3</v>
      </c>
      <c r="AH43" s="181">
        <v>6</v>
      </c>
      <c r="AI43" s="181">
        <v>4</v>
      </c>
      <c r="AJ43" s="181">
        <v>6</v>
      </c>
      <c r="AK43" s="181">
        <v>19</v>
      </c>
      <c r="AL43" s="181">
        <v>22</v>
      </c>
      <c r="AM43" s="181">
        <v>21</v>
      </c>
      <c r="AN43" s="181">
        <v>22</v>
      </c>
      <c r="AO43" s="181">
        <v>22</v>
      </c>
      <c r="AP43" s="181">
        <v>23</v>
      </c>
      <c r="AQ43" s="181">
        <v>22</v>
      </c>
      <c r="AR43" s="181">
        <v>22</v>
      </c>
      <c r="AS43" s="181">
        <v>21</v>
      </c>
      <c r="AT43" s="181">
        <v>21</v>
      </c>
      <c r="AU43" s="181">
        <v>22</v>
      </c>
      <c r="AV43" s="181">
        <v>21</v>
      </c>
      <c r="AW43" s="181">
        <v>3</v>
      </c>
      <c r="AX43" s="181">
        <v>6</v>
      </c>
      <c r="AY43" s="181">
        <v>4</v>
      </c>
      <c r="AZ43" s="181">
        <v>6</v>
      </c>
      <c r="BA43" s="181">
        <v>19</v>
      </c>
      <c r="BB43" s="181">
        <v>22</v>
      </c>
      <c r="BC43" s="181">
        <v>21</v>
      </c>
      <c r="BD43" s="181">
        <v>22</v>
      </c>
      <c r="BE43" s="181">
        <v>22</v>
      </c>
      <c r="BF43" s="181">
        <v>23</v>
      </c>
      <c r="BG43" s="181">
        <v>22</v>
      </c>
      <c r="BH43" s="181">
        <v>22</v>
      </c>
      <c r="BI43" s="181">
        <v>55.4</v>
      </c>
      <c r="BJ43" s="181">
        <v>55.4</v>
      </c>
      <c r="BK43" s="181">
        <v>55.4</v>
      </c>
      <c r="BL43" s="181">
        <v>65.811999999999998</v>
      </c>
      <c r="BM43" s="181">
        <v>599</v>
      </c>
      <c r="BN43" s="181">
        <v>599</v>
      </c>
      <c r="BO43" s="181">
        <v>0</v>
      </c>
      <c r="BP43" s="181">
        <v>323.31</v>
      </c>
      <c r="BQ43" s="181" t="s">
        <v>1251</v>
      </c>
      <c r="BR43" s="181" t="s">
        <v>1251</v>
      </c>
      <c r="BS43" s="181" t="s">
        <v>1251</v>
      </c>
      <c r="BT43" s="181" t="s">
        <v>1251</v>
      </c>
      <c r="BU43" s="181" t="s">
        <v>1254</v>
      </c>
      <c r="BV43" s="181" t="s">
        <v>1251</v>
      </c>
      <c r="BW43" s="181" t="s">
        <v>1251</v>
      </c>
      <c r="BX43" s="181" t="s">
        <v>1251</v>
      </c>
      <c r="BY43" s="181" t="s">
        <v>1251</v>
      </c>
      <c r="BZ43" s="181" t="s">
        <v>1251</v>
      </c>
      <c r="CA43" s="181" t="s">
        <v>1251</v>
      </c>
      <c r="CB43" s="181" t="s">
        <v>1251</v>
      </c>
      <c r="CC43" s="181" t="s">
        <v>1251</v>
      </c>
      <c r="CD43" s="181" t="s">
        <v>1251</v>
      </c>
      <c r="CE43" s="181" t="s">
        <v>1251</v>
      </c>
      <c r="CF43" s="181" t="s">
        <v>1251</v>
      </c>
      <c r="CG43" s="181">
        <v>50.6</v>
      </c>
      <c r="CH43" s="181">
        <v>50.6</v>
      </c>
      <c r="CI43" s="181">
        <v>55.4</v>
      </c>
      <c r="CJ43" s="181">
        <v>50.6</v>
      </c>
      <c r="CK43" s="181">
        <v>11.4</v>
      </c>
      <c r="CL43" s="181">
        <v>15.7</v>
      </c>
      <c r="CM43" s="181">
        <v>14.2</v>
      </c>
      <c r="CN43" s="181">
        <v>20.2</v>
      </c>
      <c r="CO43" s="181">
        <v>40.9</v>
      </c>
      <c r="CP43" s="181">
        <v>50.6</v>
      </c>
      <c r="CQ43" s="181">
        <v>44.9</v>
      </c>
      <c r="CR43" s="181">
        <v>50.6</v>
      </c>
      <c r="CS43" s="181">
        <v>50.6</v>
      </c>
      <c r="CT43" s="181">
        <v>55.4</v>
      </c>
      <c r="CU43" s="181">
        <v>50.6</v>
      </c>
      <c r="CV43" s="181">
        <v>50.6</v>
      </c>
      <c r="CW43" s="181">
        <v>65872000000</v>
      </c>
      <c r="CX43" s="181">
        <v>3936200000</v>
      </c>
      <c r="CY43" s="181">
        <v>4562500000</v>
      </c>
      <c r="CZ43" s="181">
        <v>4474400000</v>
      </c>
      <c r="DA43" s="181">
        <v>4008700000</v>
      </c>
      <c r="DB43" s="181">
        <v>6385000</v>
      </c>
      <c r="DC43" s="181">
        <v>14321000</v>
      </c>
      <c r="DD43" s="181">
        <v>17231000</v>
      </c>
      <c r="DE43" s="181">
        <v>12767000</v>
      </c>
      <c r="DF43" s="181">
        <v>6275700000</v>
      </c>
      <c r="DG43" s="181">
        <v>6476300000</v>
      </c>
      <c r="DH43" s="181">
        <v>6152200000</v>
      </c>
      <c r="DI43" s="181">
        <v>5767600000</v>
      </c>
      <c r="DJ43" s="195">
        <v>399560000</v>
      </c>
      <c r="DK43" s="195">
        <v>368880000</v>
      </c>
      <c r="DL43" s="195">
        <v>383140000</v>
      </c>
      <c r="DM43" s="195">
        <v>342320000</v>
      </c>
      <c r="DN43" s="181">
        <f t="shared" si="5"/>
        <v>373475000</v>
      </c>
      <c r="DO43" s="181">
        <v>0</v>
      </c>
      <c r="DP43" s="181">
        <v>7613300</v>
      </c>
      <c r="DQ43" s="181">
        <v>0</v>
      </c>
      <c r="DR43" s="181">
        <v>0</v>
      </c>
      <c r="DS43" s="181">
        <f>AVERAGEIF(DO43:DR43,"&lt;&gt;0")</f>
        <v>7613300</v>
      </c>
      <c r="DT43" s="181">
        <f t="shared" si="0"/>
        <v>2.0385032465359127E-2</v>
      </c>
      <c r="DU43" s="195">
        <v>571090000</v>
      </c>
      <c r="DV43" s="196">
        <f t="shared" si="1"/>
        <v>1.5291251087756879</v>
      </c>
      <c r="DW43" s="195">
        <v>539510000</v>
      </c>
      <c r="DX43" s="196">
        <f t="shared" si="2"/>
        <v>1.4445679094986277</v>
      </c>
      <c r="DY43" s="195">
        <v>570540000</v>
      </c>
      <c r="DZ43" s="196">
        <f t="shared" si="3"/>
        <v>1.5276524533101279</v>
      </c>
      <c r="EA43" s="195">
        <v>517290000</v>
      </c>
      <c r="EB43" s="181">
        <v>43</v>
      </c>
      <c r="EC43" s="181">
        <v>41</v>
      </c>
      <c r="ED43" s="181">
        <v>42</v>
      </c>
      <c r="EE43" s="181">
        <v>39</v>
      </c>
      <c r="EF43" s="181">
        <v>0</v>
      </c>
      <c r="EG43" s="181">
        <v>1</v>
      </c>
      <c r="EH43" s="181">
        <v>2</v>
      </c>
      <c r="EI43" s="181">
        <v>1</v>
      </c>
      <c r="EJ43" s="181">
        <v>45</v>
      </c>
      <c r="EK43" s="181">
        <v>53</v>
      </c>
      <c r="EL43" s="181">
        <v>48</v>
      </c>
      <c r="EM43" s="181">
        <v>46</v>
      </c>
      <c r="EN43" s="181">
        <v>50</v>
      </c>
      <c r="EO43" s="181">
        <v>56</v>
      </c>
      <c r="EP43" s="181">
        <v>48</v>
      </c>
      <c r="EQ43" s="181">
        <v>51</v>
      </c>
      <c r="ER43" s="181">
        <v>566</v>
      </c>
      <c r="EV43" s="181">
        <v>396</v>
      </c>
      <c r="EW43" s="181" t="s">
        <v>3959</v>
      </c>
      <c r="EX43" s="181" t="s">
        <v>3960</v>
      </c>
      <c r="EY43" s="181" t="s">
        <v>3961</v>
      </c>
      <c r="EZ43" s="181" t="s">
        <v>3962</v>
      </c>
      <c r="FA43" s="181" t="s">
        <v>3963</v>
      </c>
      <c r="FB43" s="181" t="s">
        <v>3964</v>
      </c>
      <c r="FC43" s="181" t="s">
        <v>3965</v>
      </c>
      <c r="FD43" s="181" t="s">
        <v>3966</v>
      </c>
      <c r="FE43" s="181">
        <v>-1</v>
      </c>
      <c r="FI43" s="182">
        <f t="shared" si="4"/>
        <v>1.3850726286900059</v>
      </c>
    </row>
    <row r="44" spans="1:165" x14ac:dyDescent="0.25">
      <c r="A44" s="181" t="s">
        <v>3967</v>
      </c>
      <c r="B44" s="181" t="s">
        <v>3967</v>
      </c>
      <c r="C44" s="181">
        <v>2</v>
      </c>
      <c r="D44" s="181">
        <v>2</v>
      </c>
      <c r="E44" s="181">
        <v>2</v>
      </c>
      <c r="F44" s="181" t="s">
        <v>3968</v>
      </c>
      <c r="G44" s="181" t="s">
        <v>3969</v>
      </c>
      <c r="H44" s="181" t="s">
        <v>3970</v>
      </c>
      <c r="I44" s="181">
        <v>1</v>
      </c>
      <c r="J44" s="181">
        <v>2</v>
      </c>
      <c r="K44" s="181">
        <v>2</v>
      </c>
      <c r="L44" s="181">
        <v>2</v>
      </c>
      <c r="M44" s="181">
        <v>1</v>
      </c>
      <c r="N44" s="181">
        <v>2</v>
      </c>
      <c r="O44" s="181">
        <v>1</v>
      </c>
      <c r="P44" s="181">
        <v>2</v>
      </c>
      <c r="Q44" s="181">
        <v>0</v>
      </c>
      <c r="R44" s="181">
        <v>1</v>
      </c>
      <c r="S44" s="181">
        <v>0</v>
      </c>
      <c r="T44" s="181">
        <v>0</v>
      </c>
      <c r="U44" s="181">
        <v>1</v>
      </c>
      <c r="V44" s="181">
        <v>2</v>
      </c>
      <c r="W44" s="181">
        <v>2</v>
      </c>
      <c r="X44" s="181">
        <v>1</v>
      </c>
      <c r="Y44" s="181">
        <v>1</v>
      </c>
      <c r="Z44" s="181">
        <v>2</v>
      </c>
      <c r="AA44" s="181">
        <v>2</v>
      </c>
      <c r="AB44" s="181">
        <v>1</v>
      </c>
      <c r="AC44" s="181">
        <v>1</v>
      </c>
      <c r="AD44" s="181">
        <v>2</v>
      </c>
      <c r="AE44" s="181">
        <v>1</v>
      </c>
      <c r="AF44" s="181">
        <v>2</v>
      </c>
      <c r="AG44" s="181">
        <v>0</v>
      </c>
      <c r="AH44" s="181">
        <v>1</v>
      </c>
      <c r="AI44" s="181">
        <v>0</v>
      </c>
      <c r="AJ44" s="181">
        <v>0</v>
      </c>
      <c r="AK44" s="181">
        <v>1</v>
      </c>
      <c r="AL44" s="181">
        <v>2</v>
      </c>
      <c r="AM44" s="181">
        <v>2</v>
      </c>
      <c r="AN44" s="181">
        <v>1</v>
      </c>
      <c r="AO44" s="181">
        <v>1</v>
      </c>
      <c r="AP44" s="181">
        <v>2</v>
      </c>
      <c r="AQ44" s="181">
        <v>2</v>
      </c>
      <c r="AR44" s="181">
        <v>1</v>
      </c>
      <c r="AS44" s="181">
        <v>1</v>
      </c>
      <c r="AT44" s="181">
        <v>2</v>
      </c>
      <c r="AU44" s="181">
        <v>1</v>
      </c>
      <c r="AV44" s="181">
        <v>2</v>
      </c>
      <c r="AW44" s="181">
        <v>0</v>
      </c>
      <c r="AX44" s="181">
        <v>1</v>
      </c>
      <c r="AY44" s="181">
        <v>0</v>
      </c>
      <c r="AZ44" s="181">
        <v>0</v>
      </c>
      <c r="BA44" s="181">
        <v>1</v>
      </c>
      <c r="BB44" s="181">
        <v>2</v>
      </c>
      <c r="BC44" s="181">
        <v>2</v>
      </c>
      <c r="BD44" s="181">
        <v>1</v>
      </c>
      <c r="BE44" s="181">
        <v>1</v>
      </c>
      <c r="BF44" s="181">
        <v>2</v>
      </c>
      <c r="BG44" s="181">
        <v>2</v>
      </c>
      <c r="BH44" s="181">
        <v>1</v>
      </c>
      <c r="BI44" s="181">
        <v>7.5</v>
      </c>
      <c r="BJ44" s="181">
        <v>7.5</v>
      </c>
      <c r="BK44" s="181">
        <v>7.5</v>
      </c>
      <c r="BL44" s="181">
        <v>46.433999999999997</v>
      </c>
      <c r="BM44" s="181">
        <v>416</v>
      </c>
      <c r="BN44" s="181">
        <v>416</v>
      </c>
      <c r="BO44" s="181">
        <v>0</v>
      </c>
      <c r="BP44" s="181">
        <v>8.6776</v>
      </c>
      <c r="BQ44" s="181" t="s">
        <v>1251</v>
      </c>
      <c r="BR44" s="181" t="s">
        <v>1251</v>
      </c>
      <c r="BS44" s="181" t="s">
        <v>1251</v>
      </c>
      <c r="BT44" s="181" t="s">
        <v>1251</v>
      </c>
      <c r="BV44" s="181" t="s">
        <v>1254</v>
      </c>
      <c r="BY44" s="181" t="s">
        <v>1251</v>
      </c>
      <c r="BZ44" s="181" t="s">
        <v>1251</v>
      </c>
      <c r="CA44" s="181" t="s">
        <v>1251</v>
      </c>
      <c r="CB44" s="181" t="s">
        <v>1251</v>
      </c>
      <c r="CC44" s="181" t="s">
        <v>1251</v>
      </c>
      <c r="CD44" s="181" t="s">
        <v>1251</v>
      </c>
      <c r="CE44" s="181" t="s">
        <v>1251</v>
      </c>
      <c r="CF44" s="181" t="s">
        <v>1251</v>
      </c>
      <c r="CG44" s="181">
        <v>2.6</v>
      </c>
      <c r="CH44" s="181">
        <v>7.5</v>
      </c>
      <c r="CI44" s="181">
        <v>2.6</v>
      </c>
      <c r="CJ44" s="181">
        <v>7.5</v>
      </c>
      <c r="CK44" s="181">
        <v>0</v>
      </c>
      <c r="CL44" s="181">
        <v>2.6</v>
      </c>
      <c r="CM44" s="181">
        <v>0</v>
      </c>
      <c r="CN44" s="181">
        <v>0</v>
      </c>
      <c r="CO44" s="181">
        <v>2.6</v>
      </c>
      <c r="CP44" s="181">
        <v>7.5</v>
      </c>
      <c r="CQ44" s="181">
        <v>7.5</v>
      </c>
      <c r="CR44" s="181">
        <v>2.6</v>
      </c>
      <c r="CS44" s="181">
        <v>2.6</v>
      </c>
      <c r="CT44" s="181">
        <v>7.5</v>
      </c>
      <c r="CU44" s="181">
        <v>7.5</v>
      </c>
      <c r="CV44" s="181">
        <v>2.6</v>
      </c>
      <c r="CW44" s="181">
        <v>253820000</v>
      </c>
      <c r="CX44" s="181">
        <v>21557000</v>
      </c>
      <c r="CY44" s="181">
        <v>29370000</v>
      </c>
      <c r="CZ44" s="181">
        <v>24109000</v>
      </c>
      <c r="DA44" s="181">
        <v>24961000</v>
      </c>
      <c r="DB44" s="181">
        <v>0</v>
      </c>
      <c r="DC44" s="181">
        <v>642730</v>
      </c>
      <c r="DD44" s="181">
        <v>0</v>
      </c>
      <c r="DE44" s="181">
        <v>0</v>
      </c>
      <c r="DF44" s="181">
        <v>20354000</v>
      </c>
      <c r="DG44" s="181">
        <v>26746000</v>
      </c>
      <c r="DH44" s="181">
        <v>20625000</v>
      </c>
      <c r="DI44" s="181">
        <v>17146000</v>
      </c>
      <c r="DJ44" s="195">
        <v>0</v>
      </c>
      <c r="DK44" s="195">
        <v>17773000</v>
      </c>
      <c r="DL44" s="195">
        <v>0</v>
      </c>
      <c r="DM44" s="195">
        <v>16731000</v>
      </c>
      <c r="DN44" s="181">
        <f t="shared" si="5"/>
        <v>17252000</v>
      </c>
      <c r="DO44" s="181">
        <v>0</v>
      </c>
      <c r="DP44" s="181">
        <v>0</v>
      </c>
      <c r="DQ44" s="181">
        <v>0</v>
      </c>
      <c r="DR44" s="181">
        <v>0</v>
      </c>
      <c r="DS44" s="181">
        <v>0</v>
      </c>
      <c r="DT44" s="181">
        <f t="shared" si="0"/>
        <v>0</v>
      </c>
      <c r="DU44" s="195">
        <v>0</v>
      </c>
      <c r="DV44" s="196">
        <f t="shared" si="1"/>
        <v>0</v>
      </c>
      <c r="DW44" s="195">
        <v>16506000</v>
      </c>
      <c r="DX44" s="196">
        <f t="shared" si="2"/>
        <v>0.95675863667980521</v>
      </c>
      <c r="DY44" s="195">
        <v>14194000</v>
      </c>
      <c r="DZ44" s="196">
        <f t="shared" si="3"/>
        <v>0.82274518896359838</v>
      </c>
      <c r="EA44" s="195">
        <v>0</v>
      </c>
      <c r="EB44" s="181">
        <v>1</v>
      </c>
      <c r="EC44" s="181">
        <v>2</v>
      </c>
      <c r="ED44" s="181">
        <v>1</v>
      </c>
      <c r="EE44" s="181">
        <v>2</v>
      </c>
      <c r="EF44" s="181">
        <v>0</v>
      </c>
      <c r="EG44" s="181">
        <v>0</v>
      </c>
      <c r="EH44" s="181">
        <v>0</v>
      </c>
      <c r="EI44" s="181">
        <v>0</v>
      </c>
      <c r="EJ44" s="181">
        <v>1</v>
      </c>
      <c r="EK44" s="181">
        <v>1</v>
      </c>
      <c r="EL44" s="181">
        <v>1</v>
      </c>
      <c r="EM44" s="181">
        <v>1</v>
      </c>
      <c r="EN44" s="181">
        <v>1</v>
      </c>
      <c r="EO44" s="181">
        <v>1</v>
      </c>
      <c r="EP44" s="181">
        <v>1</v>
      </c>
      <c r="EQ44" s="181">
        <v>1</v>
      </c>
      <c r="ER44" s="181">
        <v>14</v>
      </c>
      <c r="EV44" s="181">
        <v>452</v>
      </c>
      <c r="EW44" s="181" t="s">
        <v>3971</v>
      </c>
      <c r="EX44" s="181" t="s">
        <v>3637</v>
      </c>
      <c r="EY44" s="181" t="s">
        <v>3972</v>
      </c>
      <c r="EZ44" s="181" t="s">
        <v>3973</v>
      </c>
      <c r="FA44" s="181" t="s">
        <v>3974</v>
      </c>
      <c r="FB44" s="181" t="s">
        <v>3975</v>
      </c>
      <c r="FE44" s="181">
        <v>-1</v>
      </c>
      <c r="FI44" s="182">
        <f t="shared" si="4"/>
        <v>0</v>
      </c>
    </row>
    <row r="45" spans="1:165" x14ac:dyDescent="0.25">
      <c r="A45" s="181" t="s">
        <v>2713</v>
      </c>
      <c r="B45" s="181" t="s">
        <v>2713</v>
      </c>
      <c r="C45" s="181">
        <v>23</v>
      </c>
      <c r="D45" s="181">
        <v>20</v>
      </c>
      <c r="E45" s="181">
        <v>20</v>
      </c>
      <c r="F45" s="181" t="s">
        <v>2712</v>
      </c>
      <c r="G45" s="181" t="s">
        <v>2711</v>
      </c>
      <c r="H45" s="181" t="s">
        <v>2710</v>
      </c>
      <c r="I45" s="181">
        <v>1</v>
      </c>
      <c r="J45" s="181">
        <v>23</v>
      </c>
      <c r="K45" s="181">
        <v>20</v>
      </c>
      <c r="L45" s="181">
        <v>20</v>
      </c>
      <c r="M45" s="181">
        <v>23</v>
      </c>
      <c r="N45" s="181">
        <v>23</v>
      </c>
      <c r="O45" s="181">
        <v>23</v>
      </c>
      <c r="P45" s="181">
        <v>23</v>
      </c>
      <c r="Q45" s="181">
        <v>12</v>
      </c>
      <c r="R45" s="181">
        <v>12</v>
      </c>
      <c r="S45" s="181">
        <v>13</v>
      </c>
      <c r="T45" s="181">
        <v>10</v>
      </c>
      <c r="U45" s="181">
        <v>23</v>
      </c>
      <c r="V45" s="181">
        <v>23</v>
      </c>
      <c r="W45" s="181">
        <v>23</v>
      </c>
      <c r="X45" s="181">
        <v>23</v>
      </c>
      <c r="Y45" s="181">
        <v>23</v>
      </c>
      <c r="Z45" s="181">
        <v>23</v>
      </c>
      <c r="AA45" s="181">
        <v>23</v>
      </c>
      <c r="AB45" s="181">
        <v>23</v>
      </c>
      <c r="AC45" s="181">
        <v>20</v>
      </c>
      <c r="AD45" s="181">
        <v>20</v>
      </c>
      <c r="AE45" s="181">
        <v>20</v>
      </c>
      <c r="AF45" s="181">
        <v>20</v>
      </c>
      <c r="AG45" s="181">
        <v>9</v>
      </c>
      <c r="AH45" s="181">
        <v>9</v>
      </c>
      <c r="AI45" s="181">
        <v>10</v>
      </c>
      <c r="AJ45" s="181">
        <v>7</v>
      </c>
      <c r="AK45" s="181">
        <v>20</v>
      </c>
      <c r="AL45" s="181">
        <v>20</v>
      </c>
      <c r="AM45" s="181">
        <v>20</v>
      </c>
      <c r="AN45" s="181">
        <v>20</v>
      </c>
      <c r="AO45" s="181">
        <v>20</v>
      </c>
      <c r="AP45" s="181">
        <v>20</v>
      </c>
      <c r="AQ45" s="181">
        <v>20</v>
      </c>
      <c r="AR45" s="181">
        <v>20</v>
      </c>
      <c r="AS45" s="181">
        <v>20</v>
      </c>
      <c r="AT45" s="181">
        <v>20</v>
      </c>
      <c r="AU45" s="181">
        <v>20</v>
      </c>
      <c r="AV45" s="181">
        <v>20</v>
      </c>
      <c r="AW45" s="181">
        <v>9</v>
      </c>
      <c r="AX45" s="181">
        <v>9</v>
      </c>
      <c r="AY45" s="181">
        <v>10</v>
      </c>
      <c r="AZ45" s="181">
        <v>7</v>
      </c>
      <c r="BA45" s="181">
        <v>20</v>
      </c>
      <c r="BB45" s="181">
        <v>20</v>
      </c>
      <c r="BC45" s="181">
        <v>20</v>
      </c>
      <c r="BD45" s="181">
        <v>20</v>
      </c>
      <c r="BE45" s="181">
        <v>20</v>
      </c>
      <c r="BF45" s="181">
        <v>20</v>
      </c>
      <c r="BG45" s="181">
        <v>20</v>
      </c>
      <c r="BH45" s="181">
        <v>20</v>
      </c>
      <c r="BI45" s="181">
        <v>50.8</v>
      </c>
      <c r="BJ45" s="181">
        <v>45.8</v>
      </c>
      <c r="BK45" s="181">
        <v>45.8</v>
      </c>
      <c r="BL45" s="181">
        <v>62.679000000000002</v>
      </c>
      <c r="BM45" s="181">
        <v>565</v>
      </c>
      <c r="BN45" s="181">
        <v>565</v>
      </c>
      <c r="BO45" s="181">
        <v>0</v>
      </c>
      <c r="BP45" s="181">
        <v>323.31</v>
      </c>
      <c r="BQ45" s="181" t="s">
        <v>1251</v>
      </c>
      <c r="BR45" s="181" t="s">
        <v>1251</v>
      </c>
      <c r="BS45" s="181" t="s">
        <v>1251</v>
      </c>
      <c r="BT45" s="181" t="s">
        <v>1251</v>
      </c>
      <c r="BU45" s="181" t="s">
        <v>1251</v>
      </c>
      <c r="BV45" s="181" t="s">
        <v>1251</v>
      </c>
      <c r="BW45" s="181" t="s">
        <v>1251</v>
      </c>
      <c r="BX45" s="181" t="s">
        <v>1251</v>
      </c>
      <c r="BY45" s="181" t="s">
        <v>1251</v>
      </c>
      <c r="BZ45" s="181" t="s">
        <v>1251</v>
      </c>
      <c r="CA45" s="181" t="s">
        <v>1251</v>
      </c>
      <c r="CB45" s="181" t="s">
        <v>1251</v>
      </c>
      <c r="CC45" s="181" t="s">
        <v>1251</v>
      </c>
      <c r="CD45" s="181" t="s">
        <v>1251</v>
      </c>
      <c r="CE45" s="181" t="s">
        <v>1251</v>
      </c>
      <c r="CF45" s="181" t="s">
        <v>1251</v>
      </c>
      <c r="CG45" s="181">
        <v>50.8</v>
      </c>
      <c r="CH45" s="181">
        <v>50.8</v>
      </c>
      <c r="CI45" s="181">
        <v>50.8</v>
      </c>
      <c r="CJ45" s="181">
        <v>50.8</v>
      </c>
      <c r="CK45" s="181">
        <v>25.8</v>
      </c>
      <c r="CL45" s="181">
        <v>25.7</v>
      </c>
      <c r="CM45" s="181">
        <v>28.5</v>
      </c>
      <c r="CN45" s="181">
        <v>24.8</v>
      </c>
      <c r="CO45" s="181">
        <v>50.8</v>
      </c>
      <c r="CP45" s="181">
        <v>50.8</v>
      </c>
      <c r="CQ45" s="181">
        <v>50.8</v>
      </c>
      <c r="CR45" s="181">
        <v>50.8</v>
      </c>
      <c r="CS45" s="181">
        <v>50.8</v>
      </c>
      <c r="CT45" s="181">
        <v>50.8</v>
      </c>
      <c r="CU45" s="181">
        <v>50.8</v>
      </c>
      <c r="CV45" s="181">
        <v>50.8</v>
      </c>
      <c r="CW45" s="181">
        <v>159330000000</v>
      </c>
      <c r="CX45" s="181">
        <v>9096700000</v>
      </c>
      <c r="CY45" s="181">
        <v>10282000000</v>
      </c>
      <c r="CZ45" s="181">
        <v>10181000000</v>
      </c>
      <c r="DA45" s="181">
        <v>9489100000</v>
      </c>
      <c r="DB45" s="181">
        <v>73925000</v>
      </c>
      <c r="DC45" s="181">
        <v>55447000</v>
      </c>
      <c r="DD45" s="181">
        <v>83382000</v>
      </c>
      <c r="DE45" s="181">
        <v>51537000</v>
      </c>
      <c r="DF45" s="181">
        <v>17137000000</v>
      </c>
      <c r="DG45" s="181">
        <v>16000000000</v>
      </c>
      <c r="DH45" s="181">
        <v>14802000000</v>
      </c>
      <c r="DI45" s="181">
        <v>14335000000</v>
      </c>
      <c r="DJ45" s="195">
        <v>1031700000</v>
      </c>
      <c r="DK45" s="195">
        <v>1109800000</v>
      </c>
      <c r="DL45" s="195">
        <v>1036500000</v>
      </c>
      <c r="DM45" s="195">
        <v>1026200000</v>
      </c>
      <c r="DN45" s="181">
        <f t="shared" si="5"/>
        <v>1051050000</v>
      </c>
      <c r="DO45" s="181">
        <v>26053000</v>
      </c>
      <c r="DP45" s="181">
        <v>20543000</v>
      </c>
      <c r="DQ45" s="181">
        <v>26462000</v>
      </c>
      <c r="DR45" s="181">
        <v>23011000</v>
      </c>
      <c r="DS45" s="181">
        <f>AVERAGEIF(DO45:DR45,"&lt;&gt;0")</f>
        <v>24017250</v>
      </c>
      <c r="DT45" s="181">
        <f t="shared" si="0"/>
        <v>2.2850720707863564E-2</v>
      </c>
      <c r="DU45" s="195">
        <v>1844600000</v>
      </c>
      <c r="DV45" s="196">
        <f t="shared" si="1"/>
        <v>1.7550068978640407</v>
      </c>
      <c r="DW45" s="195">
        <v>1504500000</v>
      </c>
      <c r="DX45" s="196">
        <f t="shared" si="2"/>
        <v>1.4314257171400029</v>
      </c>
      <c r="DY45" s="195">
        <v>1651700000</v>
      </c>
      <c r="DZ45" s="196">
        <f t="shared" si="3"/>
        <v>1.5714761429047144</v>
      </c>
      <c r="EA45" s="195">
        <v>1443400000</v>
      </c>
      <c r="EB45" s="181">
        <v>63</v>
      </c>
      <c r="EC45" s="181">
        <v>62</v>
      </c>
      <c r="ED45" s="181">
        <v>60</v>
      </c>
      <c r="EE45" s="181">
        <v>58</v>
      </c>
      <c r="EF45" s="181">
        <v>3</v>
      </c>
      <c r="EG45" s="181">
        <v>2</v>
      </c>
      <c r="EH45" s="181">
        <v>3</v>
      </c>
      <c r="EI45" s="181">
        <v>2</v>
      </c>
      <c r="EJ45" s="181">
        <v>76</v>
      </c>
      <c r="EK45" s="181">
        <v>74</v>
      </c>
      <c r="EL45" s="181">
        <v>77</v>
      </c>
      <c r="EM45" s="181">
        <v>80</v>
      </c>
      <c r="EN45" s="181">
        <v>80</v>
      </c>
      <c r="EO45" s="181">
        <v>81</v>
      </c>
      <c r="EP45" s="181">
        <v>80</v>
      </c>
      <c r="EQ45" s="181">
        <v>73</v>
      </c>
      <c r="ER45" s="181">
        <v>874</v>
      </c>
      <c r="EV45" s="181">
        <v>536</v>
      </c>
      <c r="EW45" s="181" t="s">
        <v>3976</v>
      </c>
      <c r="EX45" s="181" t="s">
        <v>3977</v>
      </c>
      <c r="EY45" s="181" t="s">
        <v>3978</v>
      </c>
      <c r="EZ45" s="181" t="s">
        <v>3979</v>
      </c>
      <c r="FA45" s="181" t="s">
        <v>3980</v>
      </c>
      <c r="FB45" s="181" t="s">
        <v>3981</v>
      </c>
      <c r="FC45" s="181" t="s">
        <v>3982</v>
      </c>
      <c r="FD45" s="181" t="s">
        <v>3983</v>
      </c>
      <c r="FE45" s="181">
        <v>-1</v>
      </c>
      <c r="FI45" s="182">
        <f t="shared" si="4"/>
        <v>1.3732933732933732</v>
      </c>
    </row>
    <row r="46" spans="1:165" x14ac:dyDescent="0.25">
      <c r="A46" s="181" t="s">
        <v>2709</v>
      </c>
      <c r="B46" s="181" t="s">
        <v>2709</v>
      </c>
      <c r="C46" s="181">
        <v>24</v>
      </c>
      <c r="D46" s="181">
        <v>21</v>
      </c>
      <c r="E46" s="181">
        <v>21</v>
      </c>
      <c r="F46" s="181" t="s">
        <v>2708</v>
      </c>
      <c r="G46" s="181" t="s">
        <v>2707</v>
      </c>
      <c r="H46" s="181" t="s">
        <v>2706</v>
      </c>
      <c r="I46" s="181">
        <v>1</v>
      </c>
      <c r="J46" s="181">
        <v>24</v>
      </c>
      <c r="K46" s="181">
        <v>21</v>
      </c>
      <c r="L46" s="181">
        <v>21</v>
      </c>
      <c r="M46" s="181">
        <v>23</v>
      </c>
      <c r="N46" s="181">
        <v>22</v>
      </c>
      <c r="O46" s="181">
        <v>23</v>
      </c>
      <c r="P46" s="181">
        <v>23</v>
      </c>
      <c r="Q46" s="181">
        <v>8</v>
      </c>
      <c r="R46" s="181">
        <v>11</v>
      </c>
      <c r="S46" s="181">
        <v>10</v>
      </c>
      <c r="T46" s="181">
        <v>12</v>
      </c>
      <c r="U46" s="181">
        <v>24</v>
      </c>
      <c r="V46" s="181">
        <v>24</v>
      </c>
      <c r="W46" s="181">
        <v>24</v>
      </c>
      <c r="X46" s="181">
        <v>24</v>
      </c>
      <c r="Y46" s="181">
        <v>22</v>
      </c>
      <c r="Z46" s="181">
        <v>24</v>
      </c>
      <c r="AA46" s="181">
        <v>24</v>
      </c>
      <c r="AB46" s="181">
        <v>24</v>
      </c>
      <c r="AC46" s="181">
        <v>20</v>
      </c>
      <c r="AD46" s="181">
        <v>19</v>
      </c>
      <c r="AE46" s="181">
        <v>20</v>
      </c>
      <c r="AF46" s="181">
        <v>20</v>
      </c>
      <c r="AG46" s="181">
        <v>5</v>
      </c>
      <c r="AH46" s="181">
        <v>8</v>
      </c>
      <c r="AI46" s="181">
        <v>7</v>
      </c>
      <c r="AJ46" s="181">
        <v>9</v>
      </c>
      <c r="AK46" s="181">
        <v>21</v>
      </c>
      <c r="AL46" s="181">
        <v>21</v>
      </c>
      <c r="AM46" s="181">
        <v>21</v>
      </c>
      <c r="AN46" s="181">
        <v>21</v>
      </c>
      <c r="AO46" s="181">
        <v>19</v>
      </c>
      <c r="AP46" s="181">
        <v>21</v>
      </c>
      <c r="AQ46" s="181">
        <v>21</v>
      </c>
      <c r="AR46" s="181">
        <v>21</v>
      </c>
      <c r="AS46" s="181">
        <v>20</v>
      </c>
      <c r="AT46" s="181">
        <v>19</v>
      </c>
      <c r="AU46" s="181">
        <v>20</v>
      </c>
      <c r="AV46" s="181">
        <v>20</v>
      </c>
      <c r="AW46" s="181">
        <v>5</v>
      </c>
      <c r="AX46" s="181">
        <v>8</v>
      </c>
      <c r="AY46" s="181">
        <v>7</v>
      </c>
      <c r="AZ46" s="181">
        <v>9</v>
      </c>
      <c r="BA46" s="181">
        <v>21</v>
      </c>
      <c r="BB46" s="181">
        <v>21</v>
      </c>
      <c r="BC46" s="181">
        <v>21</v>
      </c>
      <c r="BD46" s="181">
        <v>21</v>
      </c>
      <c r="BE46" s="181">
        <v>19</v>
      </c>
      <c r="BF46" s="181">
        <v>21</v>
      </c>
      <c r="BG46" s="181">
        <v>21</v>
      </c>
      <c r="BH46" s="181">
        <v>21</v>
      </c>
      <c r="BI46" s="181">
        <v>57.9</v>
      </c>
      <c r="BJ46" s="181">
        <v>52.5</v>
      </c>
      <c r="BK46" s="181">
        <v>52.5</v>
      </c>
      <c r="BL46" s="181">
        <v>61.055</v>
      </c>
      <c r="BM46" s="181">
        <v>554</v>
      </c>
      <c r="BN46" s="181">
        <v>554</v>
      </c>
      <c r="BO46" s="181">
        <v>0</v>
      </c>
      <c r="BP46" s="181">
        <v>323.31</v>
      </c>
      <c r="BQ46" s="181" t="s">
        <v>1251</v>
      </c>
      <c r="BR46" s="181" t="s">
        <v>1251</v>
      </c>
      <c r="BS46" s="181" t="s">
        <v>1251</v>
      </c>
      <c r="BT46" s="181" t="s">
        <v>1251</v>
      </c>
      <c r="BU46" s="181" t="s">
        <v>1251</v>
      </c>
      <c r="BV46" s="181" t="s">
        <v>1251</v>
      </c>
      <c r="BW46" s="181" t="s">
        <v>1251</v>
      </c>
      <c r="BX46" s="181" t="s">
        <v>1251</v>
      </c>
      <c r="BY46" s="181" t="s">
        <v>1251</v>
      </c>
      <c r="BZ46" s="181" t="s">
        <v>1251</v>
      </c>
      <c r="CA46" s="181" t="s">
        <v>1251</v>
      </c>
      <c r="CB46" s="181" t="s">
        <v>1251</v>
      </c>
      <c r="CC46" s="181" t="s">
        <v>1251</v>
      </c>
      <c r="CD46" s="181" t="s">
        <v>1251</v>
      </c>
      <c r="CE46" s="181" t="s">
        <v>1251</v>
      </c>
      <c r="CF46" s="181" t="s">
        <v>1251</v>
      </c>
      <c r="CG46" s="181">
        <v>57.9</v>
      </c>
      <c r="CH46" s="181">
        <v>54.2</v>
      </c>
      <c r="CI46" s="181">
        <v>57.8</v>
      </c>
      <c r="CJ46" s="181">
        <v>54.2</v>
      </c>
      <c r="CK46" s="181">
        <v>18.100000000000001</v>
      </c>
      <c r="CL46" s="181">
        <v>22.9</v>
      </c>
      <c r="CM46" s="181">
        <v>28.7</v>
      </c>
      <c r="CN46" s="181">
        <v>34.700000000000003</v>
      </c>
      <c r="CO46" s="181">
        <v>57.9</v>
      </c>
      <c r="CP46" s="181">
        <v>57.9</v>
      </c>
      <c r="CQ46" s="181">
        <v>57.9</v>
      </c>
      <c r="CR46" s="181">
        <v>57.9</v>
      </c>
      <c r="CS46" s="181">
        <v>52</v>
      </c>
      <c r="CT46" s="181">
        <v>57.9</v>
      </c>
      <c r="CU46" s="181">
        <v>57.9</v>
      </c>
      <c r="CV46" s="181">
        <v>57.9</v>
      </c>
      <c r="CW46" s="181">
        <v>180560000000</v>
      </c>
      <c r="CX46" s="181">
        <v>10753000000</v>
      </c>
      <c r="CY46" s="181">
        <v>11149000000</v>
      </c>
      <c r="CZ46" s="181">
        <v>13350000000</v>
      </c>
      <c r="DA46" s="181">
        <v>11166000000</v>
      </c>
      <c r="DB46" s="181">
        <v>26664000</v>
      </c>
      <c r="DC46" s="181">
        <v>30947000</v>
      </c>
      <c r="DD46" s="181">
        <v>38795000</v>
      </c>
      <c r="DE46" s="181">
        <v>29977000</v>
      </c>
      <c r="DF46" s="181">
        <v>16404000000</v>
      </c>
      <c r="DG46" s="181">
        <v>18534000000</v>
      </c>
      <c r="DH46" s="181">
        <v>16885000000</v>
      </c>
      <c r="DI46" s="181">
        <v>16466000000</v>
      </c>
      <c r="DJ46" s="195">
        <v>1183000000</v>
      </c>
      <c r="DK46" s="195">
        <v>1077800000</v>
      </c>
      <c r="DL46" s="195">
        <v>1248600000</v>
      </c>
      <c r="DM46" s="195">
        <v>1046000000</v>
      </c>
      <c r="DN46" s="181">
        <f t="shared" si="5"/>
        <v>1138850000</v>
      </c>
      <c r="DO46" s="181">
        <v>9186600</v>
      </c>
      <c r="DP46" s="181">
        <v>10358000</v>
      </c>
      <c r="DQ46" s="181">
        <v>9341800</v>
      </c>
      <c r="DR46" s="181">
        <v>7494800</v>
      </c>
      <c r="DS46" s="181">
        <f>AVERAGEIF(DO46:DR46,"&lt;&gt;0")</f>
        <v>9095300</v>
      </c>
      <c r="DT46" s="181">
        <f t="shared" si="0"/>
        <v>7.9863897791631906E-3</v>
      </c>
      <c r="DU46" s="195">
        <v>1796100000</v>
      </c>
      <c r="DV46" s="196">
        <f t="shared" si="1"/>
        <v>1.5771172674188876</v>
      </c>
      <c r="DW46" s="195">
        <v>1766000000</v>
      </c>
      <c r="DX46" s="196">
        <f t="shared" si="2"/>
        <v>1.5506870966325679</v>
      </c>
      <c r="DY46" s="195">
        <v>1912500000</v>
      </c>
      <c r="DZ46" s="196">
        <f t="shared" si="3"/>
        <v>1.6793256355095052</v>
      </c>
      <c r="EA46" s="195">
        <v>1599500000</v>
      </c>
      <c r="EB46" s="181">
        <v>50</v>
      </c>
      <c r="EC46" s="181">
        <v>48</v>
      </c>
      <c r="ED46" s="181">
        <v>52</v>
      </c>
      <c r="EE46" s="181">
        <v>47</v>
      </c>
      <c r="EF46" s="181">
        <v>1</v>
      </c>
      <c r="EG46" s="181">
        <v>2</v>
      </c>
      <c r="EH46" s="181">
        <v>1</v>
      </c>
      <c r="EI46" s="181">
        <v>2</v>
      </c>
      <c r="EJ46" s="181">
        <v>62</v>
      </c>
      <c r="EK46" s="181">
        <v>64</v>
      </c>
      <c r="EL46" s="181">
        <v>64</v>
      </c>
      <c r="EM46" s="181">
        <v>62</v>
      </c>
      <c r="EN46" s="181">
        <v>58</v>
      </c>
      <c r="EO46" s="181">
        <v>70</v>
      </c>
      <c r="EP46" s="181">
        <v>64</v>
      </c>
      <c r="EQ46" s="181">
        <v>61</v>
      </c>
      <c r="ER46" s="181">
        <v>708</v>
      </c>
      <c r="EV46" s="181">
        <v>164</v>
      </c>
      <c r="EW46" s="181" t="s">
        <v>3984</v>
      </c>
      <c r="EX46" s="181" t="s">
        <v>3985</v>
      </c>
      <c r="EY46" s="181" t="s">
        <v>3986</v>
      </c>
      <c r="EZ46" s="181" t="s">
        <v>3987</v>
      </c>
      <c r="FA46" s="181" t="s">
        <v>3988</v>
      </c>
      <c r="FB46" s="181" t="s">
        <v>3989</v>
      </c>
      <c r="FC46" s="181" t="s">
        <v>3990</v>
      </c>
      <c r="FD46" s="181" t="s">
        <v>3991</v>
      </c>
      <c r="FE46" s="181">
        <v>-1</v>
      </c>
      <c r="FI46" s="182">
        <f t="shared" si="4"/>
        <v>1.4044869824823287</v>
      </c>
    </row>
    <row r="47" spans="1:165" x14ac:dyDescent="0.25">
      <c r="A47" s="181" t="s">
        <v>3992</v>
      </c>
      <c r="B47" s="181" t="s">
        <v>2705</v>
      </c>
      <c r="C47" s="181" t="s">
        <v>3993</v>
      </c>
      <c r="D47" s="181" t="s">
        <v>3994</v>
      </c>
      <c r="E47" s="181" t="s">
        <v>3995</v>
      </c>
      <c r="F47" s="181" t="s">
        <v>2704</v>
      </c>
      <c r="G47" s="181" t="s">
        <v>2703</v>
      </c>
      <c r="H47" s="181" t="s">
        <v>2702</v>
      </c>
      <c r="I47" s="181">
        <v>2</v>
      </c>
      <c r="J47" s="181">
        <v>32</v>
      </c>
      <c r="K47" s="181">
        <v>31</v>
      </c>
      <c r="L47" s="181">
        <v>28</v>
      </c>
      <c r="M47" s="181">
        <v>30</v>
      </c>
      <c r="N47" s="181">
        <v>29</v>
      </c>
      <c r="O47" s="181">
        <v>31</v>
      </c>
      <c r="P47" s="181">
        <v>30</v>
      </c>
      <c r="Q47" s="181">
        <v>21</v>
      </c>
      <c r="R47" s="181">
        <v>21</v>
      </c>
      <c r="S47" s="181">
        <v>22</v>
      </c>
      <c r="T47" s="181">
        <v>19</v>
      </c>
      <c r="U47" s="181">
        <v>29</v>
      </c>
      <c r="V47" s="181">
        <v>30</v>
      </c>
      <c r="W47" s="181">
        <v>30</v>
      </c>
      <c r="X47" s="181">
        <v>30</v>
      </c>
      <c r="Y47" s="181">
        <v>30</v>
      </c>
      <c r="Z47" s="181">
        <v>31</v>
      </c>
      <c r="AA47" s="181">
        <v>31</v>
      </c>
      <c r="AB47" s="181">
        <v>31</v>
      </c>
      <c r="AC47" s="181">
        <v>29</v>
      </c>
      <c r="AD47" s="181">
        <v>28</v>
      </c>
      <c r="AE47" s="181">
        <v>30</v>
      </c>
      <c r="AF47" s="181">
        <v>29</v>
      </c>
      <c r="AG47" s="181">
        <v>20</v>
      </c>
      <c r="AH47" s="181">
        <v>20</v>
      </c>
      <c r="AI47" s="181">
        <v>21</v>
      </c>
      <c r="AJ47" s="181">
        <v>18</v>
      </c>
      <c r="AK47" s="181">
        <v>28</v>
      </c>
      <c r="AL47" s="181">
        <v>29</v>
      </c>
      <c r="AM47" s="181">
        <v>29</v>
      </c>
      <c r="AN47" s="181">
        <v>29</v>
      </c>
      <c r="AO47" s="181">
        <v>29</v>
      </c>
      <c r="AP47" s="181">
        <v>30</v>
      </c>
      <c r="AQ47" s="181">
        <v>30</v>
      </c>
      <c r="AR47" s="181">
        <v>30</v>
      </c>
      <c r="AS47" s="181">
        <v>26</v>
      </c>
      <c r="AT47" s="181">
        <v>25</v>
      </c>
      <c r="AU47" s="181">
        <v>27</v>
      </c>
      <c r="AV47" s="181">
        <v>26</v>
      </c>
      <c r="AW47" s="181">
        <v>17</v>
      </c>
      <c r="AX47" s="181">
        <v>17</v>
      </c>
      <c r="AY47" s="181">
        <v>18</v>
      </c>
      <c r="AZ47" s="181">
        <v>15</v>
      </c>
      <c r="BA47" s="181">
        <v>25</v>
      </c>
      <c r="BB47" s="181">
        <v>26</v>
      </c>
      <c r="BC47" s="181">
        <v>26</v>
      </c>
      <c r="BD47" s="181">
        <v>26</v>
      </c>
      <c r="BE47" s="181">
        <v>26</v>
      </c>
      <c r="BF47" s="181">
        <v>27</v>
      </c>
      <c r="BG47" s="181">
        <v>27</v>
      </c>
      <c r="BH47" s="181">
        <v>27</v>
      </c>
      <c r="BI47" s="181">
        <v>65.7</v>
      </c>
      <c r="BJ47" s="181">
        <v>64.400000000000006</v>
      </c>
      <c r="BK47" s="181">
        <v>57.7</v>
      </c>
      <c r="BL47" s="181">
        <v>61.786999999999999</v>
      </c>
      <c r="BM47" s="181">
        <v>565</v>
      </c>
      <c r="BN47" s="181" t="s">
        <v>3996</v>
      </c>
      <c r="BO47" s="181">
        <v>0</v>
      </c>
      <c r="BP47" s="181">
        <v>323.31</v>
      </c>
      <c r="BQ47" s="181" t="s">
        <v>1251</v>
      </c>
      <c r="BR47" s="181" t="s">
        <v>1251</v>
      </c>
      <c r="BS47" s="181" t="s">
        <v>1251</v>
      </c>
      <c r="BT47" s="181" t="s">
        <v>1251</v>
      </c>
      <c r="BU47" s="181" t="s">
        <v>1251</v>
      </c>
      <c r="BV47" s="181" t="s">
        <v>1251</v>
      </c>
      <c r="BW47" s="181" t="s">
        <v>1251</v>
      </c>
      <c r="BX47" s="181" t="s">
        <v>1251</v>
      </c>
      <c r="BY47" s="181" t="s">
        <v>1251</v>
      </c>
      <c r="BZ47" s="181" t="s">
        <v>1251</v>
      </c>
      <c r="CA47" s="181" t="s">
        <v>1251</v>
      </c>
      <c r="CB47" s="181" t="s">
        <v>1251</v>
      </c>
      <c r="CC47" s="181" t="s">
        <v>1251</v>
      </c>
      <c r="CD47" s="181" t="s">
        <v>1251</v>
      </c>
      <c r="CE47" s="181" t="s">
        <v>1251</v>
      </c>
      <c r="CF47" s="181" t="s">
        <v>1251</v>
      </c>
      <c r="CG47" s="181">
        <v>64.2</v>
      </c>
      <c r="CH47" s="181">
        <v>64.2</v>
      </c>
      <c r="CI47" s="181">
        <v>64.2</v>
      </c>
      <c r="CJ47" s="181">
        <v>64.2</v>
      </c>
      <c r="CK47" s="181">
        <v>48</v>
      </c>
      <c r="CL47" s="181">
        <v>53.6</v>
      </c>
      <c r="CM47" s="181">
        <v>57.3</v>
      </c>
      <c r="CN47" s="181">
        <v>45.8</v>
      </c>
      <c r="CO47" s="181">
        <v>64.2</v>
      </c>
      <c r="CP47" s="181">
        <v>65.7</v>
      </c>
      <c r="CQ47" s="181">
        <v>65.7</v>
      </c>
      <c r="CR47" s="181">
        <v>65.5</v>
      </c>
      <c r="CS47" s="181">
        <v>64.2</v>
      </c>
      <c r="CT47" s="181">
        <v>64.2</v>
      </c>
      <c r="CU47" s="181">
        <v>64.2</v>
      </c>
      <c r="CV47" s="181">
        <v>64.2</v>
      </c>
      <c r="CW47" s="181">
        <v>668320000000</v>
      </c>
      <c r="CX47" s="181">
        <v>60895000000</v>
      </c>
      <c r="CY47" s="181">
        <v>67178000000</v>
      </c>
      <c r="CZ47" s="181">
        <v>73016000000</v>
      </c>
      <c r="DA47" s="181">
        <v>67230000000</v>
      </c>
      <c r="DB47" s="181">
        <v>536290000</v>
      </c>
      <c r="DC47" s="181">
        <v>519850000</v>
      </c>
      <c r="DD47" s="181">
        <v>609990000</v>
      </c>
      <c r="DE47" s="181">
        <v>493910000</v>
      </c>
      <c r="DF47" s="181">
        <v>49970000000</v>
      </c>
      <c r="DG47" s="181">
        <v>58929000000</v>
      </c>
      <c r="DH47" s="181">
        <v>52471000000</v>
      </c>
      <c r="DI47" s="181">
        <v>54035000000</v>
      </c>
      <c r="DJ47" s="195">
        <v>5876600000</v>
      </c>
      <c r="DK47" s="195">
        <v>5922000000</v>
      </c>
      <c r="DL47" s="195">
        <v>5928100000</v>
      </c>
      <c r="DM47" s="195">
        <v>5818700000</v>
      </c>
      <c r="DN47" s="181">
        <f t="shared" si="5"/>
        <v>5886350000</v>
      </c>
      <c r="DO47" s="181">
        <v>179140000</v>
      </c>
      <c r="DP47" s="181">
        <v>181330000</v>
      </c>
      <c r="DQ47" s="181">
        <v>174430000</v>
      </c>
      <c r="DR47" s="181">
        <v>178720000</v>
      </c>
      <c r="DS47" s="181">
        <f>AVERAGEIF(DO47:DR47,"&lt;&gt;0")</f>
        <v>178405000</v>
      </c>
      <c r="DT47" s="181">
        <f t="shared" si="0"/>
        <v>3.0308255540360325E-2</v>
      </c>
      <c r="DU47" s="195">
        <v>4487200000</v>
      </c>
      <c r="DV47" s="196">
        <f t="shared" si="1"/>
        <v>0.76230601306412293</v>
      </c>
      <c r="DW47" s="195">
        <v>4361100000</v>
      </c>
      <c r="DX47" s="196">
        <f t="shared" si="2"/>
        <v>0.74088356961444701</v>
      </c>
      <c r="DY47" s="195">
        <v>4773600000</v>
      </c>
      <c r="DZ47" s="196">
        <f t="shared" si="3"/>
        <v>0.81096095203309349</v>
      </c>
      <c r="EA47" s="195">
        <v>4521600000</v>
      </c>
      <c r="EB47" s="181">
        <v>171</v>
      </c>
      <c r="EC47" s="181">
        <v>155</v>
      </c>
      <c r="ED47" s="181">
        <v>176</v>
      </c>
      <c r="EE47" s="181">
        <v>173</v>
      </c>
      <c r="EF47" s="181">
        <v>25</v>
      </c>
      <c r="EG47" s="181">
        <v>23</v>
      </c>
      <c r="EH47" s="181">
        <v>28</v>
      </c>
      <c r="EI47" s="181">
        <v>26</v>
      </c>
      <c r="EJ47" s="181">
        <v>138</v>
      </c>
      <c r="EK47" s="181">
        <v>143</v>
      </c>
      <c r="EL47" s="181">
        <v>139</v>
      </c>
      <c r="EM47" s="181">
        <v>133</v>
      </c>
      <c r="EN47" s="181">
        <v>146</v>
      </c>
      <c r="EO47" s="181">
        <v>168</v>
      </c>
      <c r="EP47" s="181">
        <v>145</v>
      </c>
      <c r="EQ47" s="181">
        <v>151</v>
      </c>
      <c r="ER47" s="181">
        <v>1940</v>
      </c>
      <c r="EV47" s="181">
        <v>543</v>
      </c>
      <c r="EW47" s="181" t="s">
        <v>3997</v>
      </c>
      <c r="EX47" s="181" t="s">
        <v>3998</v>
      </c>
      <c r="EY47" s="181" t="s">
        <v>3999</v>
      </c>
      <c r="EZ47" s="181" t="s">
        <v>4000</v>
      </c>
      <c r="FA47" s="181" t="s">
        <v>4001</v>
      </c>
      <c r="FB47" s="181" t="s">
        <v>4002</v>
      </c>
      <c r="FC47" s="181" t="s">
        <v>4003</v>
      </c>
      <c r="FD47" s="181" t="s">
        <v>4004</v>
      </c>
      <c r="FE47" s="181" t="s">
        <v>3613</v>
      </c>
      <c r="FI47" s="182">
        <f t="shared" si="4"/>
        <v>0.76815004204642945</v>
      </c>
    </row>
    <row r="48" spans="1:165" x14ac:dyDescent="0.25">
      <c r="A48" s="181" t="s">
        <v>4005</v>
      </c>
      <c r="B48" s="181" t="s">
        <v>4005</v>
      </c>
      <c r="C48" s="181">
        <v>26</v>
      </c>
      <c r="D48" s="181">
        <v>22</v>
      </c>
      <c r="E48" s="181">
        <v>22</v>
      </c>
      <c r="F48" s="181" t="s">
        <v>4006</v>
      </c>
      <c r="G48" s="181" t="s">
        <v>4007</v>
      </c>
      <c r="H48" s="181" t="s">
        <v>4008</v>
      </c>
      <c r="I48" s="181">
        <v>1</v>
      </c>
      <c r="J48" s="181">
        <v>26</v>
      </c>
      <c r="K48" s="181">
        <v>22</v>
      </c>
      <c r="L48" s="181">
        <v>22</v>
      </c>
      <c r="M48" s="181">
        <v>24</v>
      </c>
      <c r="N48" s="181">
        <v>24</v>
      </c>
      <c r="O48" s="181">
        <v>26</v>
      </c>
      <c r="P48" s="181">
        <v>24</v>
      </c>
      <c r="Q48" s="181">
        <v>7</v>
      </c>
      <c r="R48" s="181">
        <v>8</v>
      </c>
      <c r="S48" s="181">
        <v>5</v>
      </c>
      <c r="T48" s="181">
        <v>10</v>
      </c>
      <c r="U48" s="181">
        <v>25</v>
      </c>
      <c r="V48" s="181">
        <v>26</v>
      </c>
      <c r="W48" s="181">
        <v>25</v>
      </c>
      <c r="X48" s="181">
        <v>26</v>
      </c>
      <c r="Y48" s="181">
        <v>26</v>
      </c>
      <c r="Z48" s="181">
        <v>25</v>
      </c>
      <c r="AA48" s="181">
        <v>25</v>
      </c>
      <c r="AB48" s="181">
        <v>26</v>
      </c>
      <c r="AC48" s="181">
        <v>20</v>
      </c>
      <c r="AD48" s="181">
        <v>20</v>
      </c>
      <c r="AE48" s="181">
        <v>22</v>
      </c>
      <c r="AF48" s="181">
        <v>20</v>
      </c>
      <c r="AG48" s="181">
        <v>3</v>
      </c>
      <c r="AH48" s="181">
        <v>4</v>
      </c>
      <c r="AI48" s="181">
        <v>1</v>
      </c>
      <c r="AJ48" s="181">
        <v>6</v>
      </c>
      <c r="AK48" s="181">
        <v>21</v>
      </c>
      <c r="AL48" s="181">
        <v>22</v>
      </c>
      <c r="AM48" s="181">
        <v>21</v>
      </c>
      <c r="AN48" s="181">
        <v>22</v>
      </c>
      <c r="AO48" s="181">
        <v>22</v>
      </c>
      <c r="AP48" s="181">
        <v>21</v>
      </c>
      <c r="AQ48" s="181">
        <v>21</v>
      </c>
      <c r="AR48" s="181">
        <v>22</v>
      </c>
      <c r="AS48" s="181">
        <v>20</v>
      </c>
      <c r="AT48" s="181">
        <v>20</v>
      </c>
      <c r="AU48" s="181">
        <v>22</v>
      </c>
      <c r="AV48" s="181">
        <v>20</v>
      </c>
      <c r="AW48" s="181">
        <v>3</v>
      </c>
      <c r="AX48" s="181">
        <v>4</v>
      </c>
      <c r="AY48" s="181">
        <v>1</v>
      </c>
      <c r="AZ48" s="181">
        <v>6</v>
      </c>
      <c r="BA48" s="181">
        <v>21</v>
      </c>
      <c r="BB48" s="181">
        <v>22</v>
      </c>
      <c r="BC48" s="181">
        <v>21</v>
      </c>
      <c r="BD48" s="181">
        <v>22</v>
      </c>
      <c r="BE48" s="181">
        <v>22</v>
      </c>
      <c r="BF48" s="181">
        <v>21</v>
      </c>
      <c r="BG48" s="181">
        <v>21</v>
      </c>
      <c r="BH48" s="181">
        <v>22</v>
      </c>
      <c r="BI48" s="181">
        <v>57.7</v>
      </c>
      <c r="BJ48" s="181">
        <v>48.9</v>
      </c>
      <c r="BK48" s="181">
        <v>48.9</v>
      </c>
      <c r="BL48" s="181">
        <v>61.581000000000003</v>
      </c>
      <c r="BM48" s="181">
        <v>562</v>
      </c>
      <c r="BN48" s="181">
        <v>562</v>
      </c>
      <c r="BO48" s="181">
        <v>0</v>
      </c>
      <c r="BP48" s="181">
        <v>281.24</v>
      </c>
      <c r="BQ48" s="181" t="s">
        <v>1251</v>
      </c>
      <c r="BR48" s="181" t="s">
        <v>1251</v>
      </c>
      <c r="BS48" s="181" t="s">
        <v>1251</v>
      </c>
      <c r="BT48" s="181" t="s">
        <v>1251</v>
      </c>
      <c r="BU48" s="181" t="s">
        <v>1254</v>
      </c>
      <c r="BV48" s="181" t="s">
        <v>1254</v>
      </c>
      <c r="BW48" s="181" t="s">
        <v>1254</v>
      </c>
      <c r="BX48" s="181" t="s">
        <v>1254</v>
      </c>
      <c r="BY48" s="181" t="s">
        <v>1251</v>
      </c>
      <c r="BZ48" s="181" t="s">
        <v>1251</v>
      </c>
      <c r="CA48" s="181" t="s">
        <v>1251</v>
      </c>
      <c r="CB48" s="181" t="s">
        <v>1251</v>
      </c>
      <c r="CC48" s="181" t="s">
        <v>1251</v>
      </c>
      <c r="CD48" s="181" t="s">
        <v>1251</v>
      </c>
      <c r="CE48" s="181" t="s">
        <v>1251</v>
      </c>
      <c r="CF48" s="181" t="s">
        <v>1251</v>
      </c>
      <c r="CG48" s="181">
        <v>53.6</v>
      </c>
      <c r="CH48" s="181">
        <v>53.6</v>
      </c>
      <c r="CI48" s="181">
        <v>57.7</v>
      </c>
      <c r="CJ48" s="181">
        <v>53.6</v>
      </c>
      <c r="CK48" s="181">
        <v>15.7</v>
      </c>
      <c r="CL48" s="181">
        <v>17.100000000000001</v>
      </c>
      <c r="CM48" s="181">
        <v>11.7</v>
      </c>
      <c r="CN48" s="181">
        <v>22.2</v>
      </c>
      <c r="CO48" s="181">
        <v>57.7</v>
      </c>
      <c r="CP48" s="181">
        <v>57.7</v>
      </c>
      <c r="CQ48" s="181">
        <v>57.7</v>
      </c>
      <c r="CR48" s="181">
        <v>57.7</v>
      </c>
      <c r="CS48" s="181">
        <v>57.7</v>
      </c>
      <c r="CT48" s="181">
        <v>52.7</v>
      </c>
      <c r="CU48" s="181">
        <v>53.6</v>
      </c>
      <c r="CV48" s="181">
        <v>57.7</v>
      </c>
      <c r="CW48" s="181">
        <v>38361000000</v>
      </c>
      <c r="CX48" s="181">
        <v>1611500000</v>
      </c>
      <c r="CY48" s="181">
        <v>1683500000</v>
      </c>
      <c r="CZ48" s="181">
        <v>2189500000</v>
      </c>
      <c r="DA48" s="181">
        <v>1871800000</v>
      </c>
      <c r="DB48" s="181">
        <v>5776500</v>
      </c>
      <c r="DC48" s="181">
        <v>5329200</v>
      </c>
      <c r="DD48" s="181">
        <v>2451600</v>
      </c>
      <c r="DE48" s="181">
        <v>8554600</v>
      </c>
      <c r="DF48" s="181">
        <v>2835700000</v>
      </c>
      <c r="DG48" s="181">
        <v>3576800000</v>
      </c>
      <c r="DH48" s="181">
        <v>3014500000</v>
      </c>
      <c r="DI48" s="181">
        <v>3175700000</v>
      </c>
      <c r="DJ48" s="195">
        <v>204710000</v>
      </c>
      <c r="DK48" s="195">
        <v>187270000</v>
      </c>
      <c r="DL48" s="195">
        <v>235170000</v>
      </c>
      <c r="DM48" s="195">
        <v>205540000</v>
      </c>
      <c r="DN48" s="181">
        <f t="shared" si="5"/>
        <v>208172500</v>
      </c>
      <c r="DO48" s="181">
        <v>0</v>
      </c>
      <c r="DP48" s="181">
        <v>0</v>
      </c>
      <c r="DQ48" s="181">
        <v>0</v>
      </c>
      <c r="DR48" s="181">
        <v>0</v>
      </c>
      <c r="DS48" s="181">
        <v>0</v>
      </c>
      <c r="DT48" s="181">
        <f t="shared" si="0"/>
        <v>0</v>
      </c>
      <c r="DU48" s="195">
        <v>319420000</v>
      </c>
      <c r="DV48" s="196">
        <f t="shared" si="1"/>
        <v>1.5344005572301818</v>
      </c>
      <c r="DW48" s="195">
        <v>397720000</v>
      </c>
      <c r="DX48" s="196">
        <f t="shared" si="2"/>
        <v>1.9105309298778657</v>
      </c>
      <c r="DY48" s="195">
        <v>363890000</v>
      </c>
      <c r="DZ48" s="196">
        <f t="shared" si="3"/>
        <v>1.7480214725768293</v>
      </c>
      <c r="EA48" s="195">
        <v>351710000</v>
      </c>
      <c r="EB48" s="181">
        <v>25</v>
      </c>
      <c r="EC48" s="181">
        <v>24</v>
      </c>
      <c r="ED48" s="181">
        <v>30</v>
      </c>
      <c r="EE48" s="181">
        <v>27</v>
      </c>
      <c r="EF48" s="181">
        <v>0</v>
      </c>
      <c r="EG48" s="181">
        <v>0</v>
      </c>
      <c r="EH48" s="181">
        <v>0</v>
      </c>
      <c r="EI48" s="181">
        <v>0</v>
      </c>
      <c r="EJ48" s="181">
        <v>43</v>
      </c>
      <c r="EK48" s="181">
        <v>48</v>
      </c>
      <c r="EL48" s="181">
        <v>45</v>
      </c>
      <c r="EM48" s="181">
        <v>50</v>
      </c>
      <c r="EN48" s="181">
        <v>33</v>
      </c>
      <c r="EO48" s="181">
        <v>39</v>
      </c>
      <c r="EP48" s="181">
        <v>39</v>
      </c>
      <c r="EQ48" s="181">
        <v>35</v>
      </c>
      <c r="ER48" s="181">
        <v>438</v>
      </c>
      <c r="EV48" s="181">
        <v>395</v>
      </c>
      <c r="EW48" s="181" t="s">
        <v>4009</v>
      </c>
      <c r="EX48" s="181" t="s">
        <v>4010</v>
      </c>
      <c r="EY48" s="181" t="s">
        <v>4011</v>
      </c>
      <c r="EZ48" s="181" t="s">
        <v>4012</v>
      </c>
      <c r="FA48" s="181" t="s">
        <v>4013</v>
      </c>
      <c r="FB48" s="181" t="s">
        <v>4014</v>
      </c>
      <c r="FC48" s="181" t="s">
        <v>4015</v>
      </c>
      <c r="FD48" s="181" t="s">
        <v>4016</v>
      </c>
      <c r="FE48" s="181">
        <v>-1</v>
      </c>
      <c r="FI48" s="182">
        <f t="shared" si="4"/>
        <v>1.6895123034983006</v>
      </c>
    </row>
    <row r="49" spans="1:165" x14ac:dyDescent="0.25">
      <c r="A49" s="181" t="s">
        <v>2701</v>
      </c>
      <c r="B49" s="181" t="s">
        <v>2701</v>
      </c>
      <c r="C49" s="181">
        <v>35</v>
      </c>
      <c r="D49" s="181">
        <v>35</v>
      </c>
      <c r="E49" s="181">
        <v>31</v>
      </c>
      <c r="F49" s="181" t="s">
        <v>2700</v>
      </c>
      <c r="G49" s="181" t="s">
        <v>2699</v>
      </c>
      <c r="H49" s="181" t="s">
        <v>2698</v>
      </c>
      <c r="I49" s="181">
        <v>1</v>
      </c>
      <c r="J49" s="181">
        <v>35</v>
      </c>
      <c r="K49" s="181">
        <v>35</v>
      </c>
      <c r="L49" s="181">
        <v>31</v>
      </c>
      <c r="M49" s="181">
        <v>32</v>
      </c>
      <c r="N49" s="181">
        <v>33</v>
      </c>
      <c r="O49" s="181">
        <v>34</v>
      </c>
      <c r="P49" s="181">
        <v>31</v>
      </c>
      <c r="Q49" s="181">
        <v>29</v>
      </c>
      <c r="R49" s="181">
        <v>30</v>
      </c>
      <c r="S49" s="181">
        <v>31</v>
      </c>
      <c r="T49" s="181">
        <v>28</v>
      </c>
      <c r="U49" s="181">
        <v>34</v>
      </c>
      <c r="V49" s="181">
        <v>35</v>
      </c>
      <c r="W49" s="181">
        <v>34</v>
      </c>
      <c r="X49" s="181">
        <v>35</v>
      </c>
      <c r="Y49" s="181">
        <v>32</v>
      </c>
      <c r="Z49" s="181">
        <v>34</v>
      </c>
      <c r="AA49" s="181">
        <v>35</v>
      </c>
      <c r="AB49" s="181">
        <v>32</v>
      </c>
      <c r="AC49" s="181">
        <v>32</v>
      </c>
      <c r="AD49" s="181">
        <v>33</v>
      </c>
      <c r="AE49" s="181">
        <v>34</v>
      </c>
      <c r="AF49" s="181">
        <v>31</v>
      </c>
      <c r="AG49" s="181">
        <v>29</v>
      </c>
      <c r="AH49" s="181">
        <v>30</v>
      </c>
      <c r="AI49" s="181">
        <v>31</v>
      </c>
      <c r="AJ49" s="181">
        <v>28</v>
      </c>
      <c r="AK49" s="181">
        <v>34</v>
      </c>
      <c r="AL49" s="181">
        <v>35</v>
      </c>
      <c r="AM49" s="181">
        <v>34</v>
      </c>
      <c r="AN49" s="181">
        <v>35</v>
      </c>
      <c r="AO49" s="181">
        <v>32</v>
      </c>
      <c r="AP49" s="181">
        <v>34</v>
      </c>
      <c r="AQ49" s="181">
        <v>35</v>
      </c>
      <c r="AR49" s="181">
        <v>32</v>
      </c>
      <c r="AS49" s="181">
        <v>28</v>
      </c>
      <c r="AT49" s="181">
        <v>29</v>
      </c>
      <c r="AU49" s="181">
        <v>30</v>
      </c>
      <c r="AV49" s="181">
        <v>27</v>
      </c>
      <c r="AW49" s="181">
        <v>25</v>
      </c>
      <c r="AX49" s="181">
        <v>26</v>
      </c>
      <c r="AY49" s="181">
        <v>27</v>
      </c>
      <c r="AZ49" s="181">
        <v>24</v>
      </c>
      <c r="BA49" s="181">
        <v>30</v>
      </c>
      <c r="BB49" s="181">
        <v>31</v>
      </c>
      <c r="BC49" s="181">
        <v>30</v>
      </c>
      <c r="BD49" s="181">
        <v>31</v>
      </c>
      <c r="BE49" s="181">
        <v>28</v>
      </c>
      <c r="BF49" s="181">
        <v>30</v>
      </c>
      <c r="BG49" s="181">
        <v>31</v>
      </c>
      <c r="BH49" s="181">
        <v>28</v>
      </c>
      <c r="BI49" s="181">
        <v>74.7</v>
      </c>
      <c r="BJ49" s="181">
        <v>74.7</v>
      </c>
      <c r="BK49" s="181">
        <v>66.5</v>
      </c>
      <c r="BL49" s="181">
        <v>61.612000000000002</v>
      </c>
      <c r="BM49" s="181">
        <v>561</v>
      </c>
      <c r="BN49" s="181">
        <v>561</v>
      </c>
      <c r="BO49" s="181">
        <v>0</v>
      </c>
      <c r="BP49" s="181">
        <v>323.31</v>
      </c>
      <c r="BQ49" s="181" t="s">
        <v>1251</v>
      </c>
      <c r="BR49" s="181" t="s">
        <v>1251</v>
      </c>
      <c r="BS49" s="181" t="s">
        <v>1251</v>
      </c>
      <c r="BT49" s="181" t="s">
        <v>1251</v>
      </c>
      <c r="BU49" s="181" t="s">
        <v>1251</v>
      </c>
      <c r="BV49" s="181" t="s">
        <v>1251</v>
      </c>
      <c r="BW49" s="181" t="s">
        <v>1251</v>
      </c>
      <c r="BX49" s="181" t="s">
        <v>1251</v>
      </c>
      <c r="BY49" s="181" t="s">
        <v>1251</v>
      </c>
      <c r="BZ49" s="181" t="s">
        <v>1251</v>
      </c>
      <c r="CA49" s="181" t="s">
        <v>1251</v>
      </c>
      <c r="CB49" s="181" t="s">
        <v>1251</v>
      </c>
      <c r="CC49" s="181" t="s">
        <v>1251</v>
      </c>
      <c r="CD49" s="181" t="s">
        <v>1251</v>
      </c>
      <c r="CE49" s="181" t="s">
        <v>1251</v>
      </c>
      <c r="CF49" s="181" t="s">
        <v>1251</v>
      </c>
      <c r="CG49" s="181">
        <v>73.599999999999994</v>
      </c>
      <c r="CH49" s="181">
        <v>73.599999999999994</v>
      </c>
      <c r="CI49" s="181">
        <v>74.7</v>
      </c>
      <c r="CJ49" s="181">
        <v>72</v>
      </c>
      <c r="CK49" s="181">
        <v>70.599999999999994</v>
      </c>
      <c r="CL49" s="181">
        <v>70.599999999999994</v>
      </c>
      <c r="CM49" s="181">
        <v>72.400000000000006</v>
      </c>
      <c r="CN49" s="181">
        <v>70.2</v>
      </c>
      <c r="CO49" s="181">
        <v>74.3</v>
      </c>
      <c r="CP49" s="181">
        <v>74.7</v>
      </c>
      <c r="CQ49" s="181">
        <v>74.7</v>
      </c>
      <c r="CR49" s="181">
        <v>74.7</v>
      </c>
      <c r="CS49" s="181">
        <v>72.7</v>
      </c>
      <c r="CT49" s="181">
        <v>74.7</v>
      </c>
      <c r="CU49" s="181">
        <v>74.7</v>
      </c>
      <c r="CV49" s="181">
        <v>73.599999999999994</v>
      </c>
      <c r="CW49" s="181">
        <v>1824600000000</v>
      </c>
      <c r="CX49" s="181">
        <v>127510000000</v>
      </c>
      <c r="CY49" s="181">
        <v>141090000000</v>
      </c>
      <c r="CZ49" s="181">
        <v>134540000000</v>
      </c>
      <c r="DA49" s="181">
        <v>121950000000</v>
      </c>
      <c r="DB49" s="181">
        <v>913270000</v>
      </c>
      <c r="DC49" s="181">
        <v>944040000</v>
      </c>
      <c r="DD49" s="181">
        <v>1053500000</v>
      </c>
      <c r="DE49" s="181">
        <v>872950000</v>
      </c>
      <c r="DF49" s="181">
        <v>161640000000</v>
      </c>
      <c r="DG49" s="181">
        <v>164020000000</v>
      </c>
      <c r="DH49" s="181">
        <v>154110000000</v>
      </c>
      <c r="DI49" s="181">
        <v>148950000000</v>
      </c>
      <c r="DJ49" s="195">
        <v>8161500000</v>
      </c>
      <c r="DK49" s="195">
        <v>8289700000</v>
      </c>
      <c r="DL49" s="195">
        <v>7876500000</v>
      </c>
      <c r="DM49" s="195">
        <v>7452500000</v>
      </c>
      <c r="DN49" s="181">
        <f t="shared" si="5"/>
        <v>7945050000</v>
      </c>
      <c r="DO49" s="181">
        <v>208970000</v>
      </c>
      <c r="DP49" s="181">
        <v>240230000</v>
      </c>
      <c r="DQ49" s="181">
        <v>179080000</v>
      </c>
      <c r="DR49" s="181">
        <v>226590000</v>
      </c>
      <c r="DS49" s="181">
        <f t="shared" ref="DS49:DS54" si="6">AVERAGEIF(DO49:DR49,"&lt;&gt;0")</f>
        <v>213717500</v>
      </c>
      <c r="DT49" s="181">
        <f t="shared" si="0"/>
        <v>2.6899453118608443E-2</v>
      </c>
      <c r="DU49" s="195">
        <v>9221600000</v>
      </c>
      <c r="DV49" s="196">
        <f t="shared" si="1"/>
        <v>1.1606723683299665</v>
      </c>
      <c r="DW49" s="195">
        <v>8895800000</v>
      </c>
      <c r="DX49" s="196">
        <f t="shared" si="2"/>
        <v>1.1196657038029969</v>
      </c>
      <c r="DY49" s="195">
        <v>10021000000</v>
      </c>
      <c r="DZ49" s="196">
        <f t="shared" si="3"/>
        <v>1.2612884752141271</v>
      </c>
      <c r="EA49" s="195">
        <v>8301900000</v>
      </c>
      <c r="EB49" s="181">
        <v>312</v>
      </c>
      <c r="EC49" s="181">
        <v>294</v>
      </c>
      <c r="ED49" s="181">
        <v>293</v>
      </c>
      <c r="EE49" s="181">
        <v>294</v>
      </c>
      <c r="EF49" s="181">
        <v>44</v>
      </c>
      <c r="EG49" s="181">
        <v>48</v>
      </c>
      <c r="EH49" s="181">
        <v>46</v>
      </c>
      <c r="EI49" s="181">
        <v>47</v>
      </c>
      <c r="EJ49" s="181">
        <v>359</v>
      </c>
      <c r="EK49" s="181">
        <v>402</v>
      </c>
      <c r="EL49" s="181">
        <v>395</v>
      </c>
      <c r="EM49" s="181">
        <v>380</v>
      </c>
      <c r="EN49" s="181">
        <v>360</v>
      </c>
      <c r="EO49" s="181">
        <v>361</v>
      </c>
      <c r="EP49" s="181">
        <v>362</v>
      </c>
      <c r="EQ49" s="181">
        <v>333</v>
      </c>
      <c r="ER49" s="181">
        <v>4330</v>
      </c>
      <c r="EV49" s="181">
        <v>577</v>
      </c>
      <c r="EW49" s="181" t="s">
        <v>4017</v>
      </c>
      <c r="EX49" s="181" t="s">
        <v>4018</v>
      </c>
      <c r="EY49" s="181" t="s">
        <v>4019</v>
      </c>
      <c r="EZ49" s="181" t="s">
        <v>4020</v>
      </c>
      <c r="FA49" s="181" t="s">
        <v>4021</v>
      </c>
      <c r="FB49" s="181" t="s">
        <v>4022</v>
      </c>
      <c r="FC49" s="181" t="s">
        <v>4023</v>
      </c>
      <c r="FD49" s="181" t="s">
        <v>4024</v>
      </c>
      <c r="FE49" s="181">
        <v>-1</v>
      </c>
      <c r="FI49" s="182">
        <f t="shared" si="4"/>
        <v>1.0449147582457001</v>
      </c>
    </row>
    <row r="50" spans="1:165" x14ac:dyDescent="0.25">
      <c r="A50" s="181" t="s">
        <v>4025</v>
      </c>
      <c r="B50" s="181" t="s">
        <v>4026</v>
      </c>
      <c r="C50" s="181" t="s">
        <v>4027</v>
      </c>
      <c r="D50" s="181" t="s">
        <v>4027</v>
      </c>
      <c r="E50" s="181" t="s">
        <v>4028</v>
      </c>
      <c r="F50" s="181" t="s">
        <v>4029</v>
      </c>
      <c r="G50" s="181" t="s">
        <v>4030</v>
      </c>
      <c r="H50" s="181" t="s">
        <v>4031</v>
      </c>
      <c r="I50" s="181">
        <v>2</v>
      </c>
      <c r="J50" s="181">
        <v>30</v>
      </c>
      <c r="K50" s="181">
        <v>30</v>
      </c>
      <c r="L50" s="181">
        <v>25</v>
      </c>
      <c r="M50" s="181">
        <v>30</v>
      </c>
      <c r="N50" s="181">
        <v>30</v>
      </c>
      <c r="O50" s="181">
        <v>29</v>
      </c>
      <c r="P50" s="181">
        <v>30</v>
      </c>
      <c r="Q50" s="181">
        <v>23</v>
      </c>
      <c r="R50" s="181">
        <v>22</v>
      </c>
      <c r="S50" s="181">
        <v>23</v>
      </c>
      <c r="T50" s="181">
        <v>21</v>
      </c>
      <c r="U50" s="181">
        <v>29</v>
      </c>
      <c r="V50" s="181">
        <v>28</v>
      </c>
      <c r="W50" s="181">
        <v>27</v>
      </c>
      <c r="X50" s="181">
        <v>27</v>
      </c>
      <c r="Y50" s="181">
        <v>27</v>
      </c>
      <c r="Z50" s="181">
        <v>28</v>
      </c>
      <c r="AA50" s="181">
        <v>28</v>
      </c>
      <c r="AB50" s="181">
        <v>28</v>
      </c>
      <c r="AC50" s="181">
        <v>30</v>
      </c>
      <c r="AD50" s="181">
        <v>30</v>
      </c>
      <c r="AE50" s="181">
        <v>29</v>
      </c>
      <c r="AF50" s="181">
        <v>30</v>
      </c>
      <c r="AG50" s="181">
        <v>23</v>
      </c>
      <c r="AH50" s="181">
        <v>22</v>
      </c>
      <c r="AI50" s="181">
        <v>23</v>
      </c>
      <c r="AJ50" s="181">
        <v>21</v>
      </c>
      <c r="AK50" s="181">
        <v>29</v>
      </c>
      <c r="AL50" s="181">
        <v>28</v>
      </c>
      <c r="AM50" s="181">
        <v>27</v>
      </c>
      <c r="AN50" s="181">
        <v>27</v>
      </c>
      <c r="AO50" s="181">
        <v>27</v>
      </c>
      <c r="AP50" s="181">
        <v>28</v>
      </c>
      <c r="AQ50" s="181">
        <v>28</v>
      </c>
      <c r="AR50" s="181">
        <v>28</v>
      </c>
      <c r="AS50" s="181">
        <v>25</v>
      </c>
      <c r="AT50" s="181">
        <v>25</v>
      </c>
      <c r="AU50" s="181">
        <v>24</v>
      </c>
      <c r="AV50" s="181">
        <v>25</v>
      </c>
      <c r="AW50" s="181">
        <v>19</v>
      </c>
      <c r="AX50" s="181">
        <v>18</v>
      </c>
      <c r="AY50" s="181">
        <v>20</v>
      </c>
      <c r="AZ50" s="181">
        <v>18</v>
      </c>
      <c r="BA50" s="181">
        <v>24</v>
      </c>
      <c r="BB50" s="181">
        <v>23</v>
      </c>
      <c r="BC50" s="181">
        <v>22</v>
      </c>
      <c r="BD50" s="181">
        <v>23</v>
      </c>
      <c r="BE50" s="181">
        <v>22</v>
      </c>
      <c r="BF50" s="181">
        <v>23</v>
      </c>
      <c r="BG50" s="181">
        <v>24</v>
      </c>
      <c r="BH50" s="181">
        <v>24</v>
      </c>
      <c r="BI50" s="181">
        <v>76</v>
      </c>
      <c r="BJ50" s="181">
        <v>76</v>
      </c>
      <c r="BK50" s="181">
        <v>71.099999999999994</v>
      </c>
      <c r="BL50" s="181">
        <v>61.94</v>
      </c>
      <c r="BM50" s="181">
        <v>558</v>
      </c>
      <c r="BN50" s="181" t="s">
        <v>4032</v>
      </c>
      <c r="BO50" s="181">
        <v>0</v>
      </c>
      <c r="BP50" s="181">
        <v>323.31</v>
      </c>
      <c r="BQ50" s="181" t="s">
        <v>1251</v>
      </c>
      <c r="BR50" s="181" t="s">
        <v>1251</v>
      </c>
      <c r="BS50" s="181" t="s">
        <v>1251</v>
      </c>
      <c r="BT50" s="181" t="s">
        <v>1251</v>
      </c>
      <c r="BU50" s="181" t="s">
        <v>1251</v>
      </c>
      <c r="BV50" s="181" t="s">
        <v>1251</v>
      </c>
      <c r="BW50" s="181" t="s">
        <v>1251</v>
      </c>
      <c r="BX50" s="181" t="s">
        <v>1251</v>
      </c>
      <c r="BY50" s="181" t="s">
        <v>1251</v>
      </c>
      <c r="BZ50" s="181" t="s">
        <v>1251</v>
      </c>
      <c r="CA50" s="181" t="s">
        <v>1251</v>
      </c>
      <c r="CB50" s="181" t="s">
        <v>1251</v>
      </c>
      <c r="CC50" s="181" t="s">
        <v>1251</v>
      </c>
      <c r="CD50" s="181" t="s">
        <v>1251</v>
      </c>
      <c r="CE50" s="181" t="s">
        <v>1251</v>
      </c>
      <c r="CF50" s="181" t="s">
        <v>1251</v>
      </c>
      <c r="CG50" s="181">
        <v>76</v>
      </c>
      <c r="CH50" s="181">
        <v>76</v>
      </c>
      <c r="CI50" s="181">
        <v>75.099999999999994</v>
      </c>
      <c r="CJ50" s="181">
        <v>76</v>
      </c>
      <c r="CK50" s="181">
        <v>71.5</v>
      </c>
      <c r="CL50" s="181">
        <v>71.5</v>
      </c>
      <c r="CM50" s="181">
        <v>70.400000000000006</v>
      </c>
      <c r="CN50" s="181">
        <v>66.8</v>
      </c>
      <c r="CO50" s="181">
        <v>75.099999999999994</v>
      </c>
      <c r="CP50" s="181">
        <v>73.7</v>
      </c>
      <c r="CQ50" s="181">
        <v>72.400000000000006</v>
      </c>
      <c r="CR50" s="181">
        <v>73.7</v>
      </c>
      <c r="CS50" s="181">
        <v>73.8</v>
      </c>
      <c r="CT50" s="181">
        <v>73.8</v>
      </c>
      <c r="CU50" s="181">
        <v>74.900000000000006</v>
      </c>
      <c r="CV50" s="181">
        <v>74.900000000000006</v>
      </c>
      <c r="CW50" s="181">
        <v>1398400000000</v>
      </c>
      <c r="CX50" s="181">
        <v>155210000000</v>
      </c>
      <c r="CY50" s="181">
        <v>164850000000</v>
      </c>
      <c r="CZ50" s="181">
        <v>176970000000</v>
      </c>
      <c r="DA50" s="181">
        <v>158730000000</v>
      </c>
      <c r="DB50" s="181">
        <v>1259800000</v>
      </c>
      <c r="DC50" s="181">
        <v>1200200000</v>
      </c>
      <c r="DD50" s="181">
        <v>1812600000</v>
      </c>
      <c r="DE50" s="181">
        <v>1082300000</v>
      </c>
      <c r="DF50" s="181">
        <v>109230000000</v>
      </c>
      <c r="DG50" s="181">
        <v>116470000000</v>
      </c>
      <c r="DH50" s="181">
        <v>113370000000</v>
      </c>
      <c r="DI50" s="181">
        <v>108990000000</v>
      </c>
      <c r="DJ50" s="195">
        <v>15019000000</v>
      </c>
      <c r="DK50" s="195">
        <v>14412000000</v>
      </c>
      <c r="DL50" s="195">
        <v>13247000000</v>
      </c>
      <c r="DM50" s="195">
        <v>13764000000</v>
      </c>
      <c r="DN50" s="181">
        <f t="shared" si="5"/>
        <v>14110500000</v>
      </c>
      <c r="DO50" s="181">
        <v>400610000</v>
      </c>
      <c r="DP50" s="181">
        <v>481660000</v>
      </c>
      <c r="DQ50" s="181">
        <v>441780000</v>
      </c>
      <c r="DR50" s="181">
        <v>424330000</v>
      </c>
      <c r="DS50" s="181">
        <f t="shared" si="6"/>
        <v>437095000</v>
      </c>
      <c r="DT50" s="181">
        <f t="shared" si="0"/>
        <v>3.0976577725807024E-2</v>
      </c>
      <c r="DU50" s="195">
        <v>9229900000</v>
      </c>
      <c r="DV50" s="196">
        <f t="shared" si="1"/>
        <v>0.65411572942135288</v>
      </c>
      <c r="DW50" s="195">
        <v>9190300000</v>
      </c>
      <c r="DX50" s="196">
        <f t="shared" si="2"/>
        <v>0.65130930867084791</v>
      </c>
      <c r="DY50" s="195">
        <v>9876400000</v>
      </c>
      <c r="DZ50" s="196">
        <f t="shared" si="3"/>
        <v>0.6999326742496722</v>
      </c>
      <c r="EA50" s="195">
        <v>8642200000</v>
      </c>
      <c r="EB50" s="181">
        <v>442</v>
      </c>
      <c r="EC50" s="181">
        <v>438</v>
      </c>
      <c r="ED50" s="181">
        <v>432</v>
      </c>
      <c r="EE50" s="181">
        <v>401</v>
      </c>
      <c r="EF50" s="181">
        <v>57</v>
      </c>
      <c r="EG50" s="181">
        <v>70</v>
      </c>
      <c r="EH50" s="181">
        <v>65</v>
      </c>
      <c r="EI50" s="181">
        <v>59</v>
      </c>
      <c r="EJ50" s="181">
        <v>207</v>
      </c>
      <c r="EK50" s="181">
        <v>221</v>
      </c>
      <c r="EL50" s="181">
        <v>216</v>
      </c>
      <c r="EM50" s="181">
        <v>235</v>
      </c>
      <c r="EN50" s="181">
        <v>305</v>
      </c>
      <c r="EO50" s="181">
        <v>309</v>
      </c>
      <c r="EP50" s="181">
        <v>306</v>
      </c>
      <c r="EQ50" s="181">
        <v>318</v>
      </c>
      <c r="ER50" s="181">
        <v>4081</v>
      </c>
      <c r="EV50" s="181">
        <v>512</v>
      </c>
      <c r="EW50" s="181" t="s">
        <v>4033</v>
      </c>
      <c r="EX50" s="181" t="s">
        <v>3608</v>
      </c>
      <c r="EY50" s="181" t="s">
        <v>4034</v>
      </c>
      <c r="EZ50" s="181" t="s">
        <v>4035</v>
      </c>
      <c r="FA50" s="181" t="s">
        <v>4036</v>
      </c>
      <c r="FB50" s="181" t="s">
        <v>4037</v>
      </c>
      <c r="FC50" s="181" t="s">
        <v>4038</v>
      </c>
      <c r="FD50" s="181" t="s">
        <v>4039</v>
      </c>
      <c r="FE50" s="181" t="s">
        <v>3613</v>
      </c>
      <c r="FI50" s="182">
        <f t="shared" si="4"/>
        <v>0.61246589419226816</v>
      </c>
    </row>
    <row r="51" spans="1:165" x14ac:dyDescent="0.25">
      <c r="A51" s="181" t="s">
        <v>2697</v>
      </c>
      <c r="B51" s="181" t="s">
        <v>2697</v>
      </c>
      <c r="C51" s="181">
        <v>20</v>
      </c>
      <c r="D51" s="181">
        <v>16</v>
      </c>
      <c r="E51" s="181">
        <v>16</v>
      </c>
      <c r="F51" s="181" t="s">
        <v>2696</v>
      </c>
      <c r="G51" s="181" t="s">
        <v>2695</v>
      </c>
      <c r="H51" s="181" t="s">
        <v>2694</v>
      </c>
      <c r="I51" s="181">
        <v>1</v>
      </c>
      <c r="J51" s="181">
        <v>20</v>
      </c>
      <c r="K51" s="181">
        <v>16</v>
      </c>
      <c r="L51" s="181">
        <v>16</v>
      </c>
      <c r="M51" s="181">
        <v>20</v>
      </c>
      <c r="N51" s="181">
        <v>20</v>
      </c>
      <c r="O51" s="181">
        <v>20</v>
      </c>
      <c r="P51" s="181">
        <v>20</v>
      </c>
      <c r="Q51" s="181">
        <v>11</v>
      </c>
      <c r="R51" s="181">
        <v>8</v>
      </c>
      <c r="S51" s="181">
        <v>11</v>
      </c>
      <c r="T51" s="181">
        <v>9</v>
      </c>
      <c r="U51" s="181">
        <v>18</v>
      </c>
      <c r="V51" s="181">
        <v>20</v>
      </c>
      <c r="W51" s="181">
        <v>20</v>
      </c>
      <c r="X51" s="181">
        <v>20</v>
      </c>
      <c r="Y51" s="181">
        <v>20</v>
      </c>
      <c r="Z51" s="181">
        <v>20</v>
      </c>
      <c r="AA51" s="181">
        <v>20</v>
      </c>
      <c r="AB51" s="181">
        <v>20</v>
      </c>
      <c r="AC51" s="181">
        <v>16</v>
      </c>
      <c r="AD51" s="181">
        <v>16</v>
      </c>
      <c r="AE51" s="181">
        <v>16</v>
      </c>
      <c r="AF51" s="181">
        <v>16</v>
      </c>
      <c r="AG51" s="181">
        <v>7</v>
      </c>
      <c r="AH51" s="181">
        <v>5</v>
      </c>
      <c r="AI51" s="181">
        <v>8</v>
      </c>
      <c r="AJ51" s="181">
        <v>6</v>
      </c>
      <c r="AK51" s="181">
        <v>14</v>
      </c>
      <c r="AL51" s="181">
        <v>16</v>
      </c>
      <c r="AM51" s="181">
        <v>16</v>
      </c>
      <c r="AN51" s="181">
        <v>16</v>
      </c>
      <c r="AO51" s="181">
        <v>16</v>
      </c>
      <c r="AP51" s="181">
        <v>16</v>
      </c>
      <c r="AQ51" s="181">
        <v>16</v>
      </c>
      <c r="AR51" s="181">
        <v>16</v>
      </c>
      <c r="AS51" s="181">
        <v>16</v>
      </c>
      <c r="AT51" s="181">
        <v>16</v>
      </c>
      <c r="AU51" s="181">
        <v>16</v>
      </c>
      <c r="AV51" s="181">
        <v>16</v>
      </c>
      <c r="AW51" s="181">
        <v>7</v>
      </c>
      <c r="AX51" s="181">
        <v>5</v>
      </c>
      <c r="AY51" s="181">
        <v>8</v>
      </c>
      <c r="AZ51" s="181">
        <v>6</v>
      </c>
      <c r="BA51" s="181">
        <v>14</v>
      </c>
      <c r="BB51" s="181">
        <v>16</v>
      </c>
      <c r="BC51" s="181">
        <v>16</v>
      </c>
      <c r="BD51" s="181">
        <v>16</v>
      </c>
      <c r="BE51" s="181">
        <v>16</v>
      </c>
      <c r="BF51" s="181">
        <v>16</v>
      </c>
      <c r="BG51" s="181">
        <v>16</v>
      </c>
      <c r="BH51" s="181">
        <v>16</v>
      </c>
      <c r="BI51" s="181">
        <v>52.8</v>
      </c>
      <c r="BJ51" s="181">
        <v>45.3</v>
      </c>
      <c r="BK51" s="181">
        <v>45.3</v>
      </c>
      <c r="BL51" s="181">
        <v>62.469000000000001</v>
      </c>
      <c r="BM51" s="181">
        <v>561</v>
      </c>
      <c r="BN51" s="181">
        <v>561</v>
      </c>
      <c r="BO51" s="181">
        <v>0</v>
      </c>
      <c r="BP51" s="181">
        <v>323.31</v>
      </c>
      <c r="BQ51" s="181" t="s">
        <v>1251</v>
      </c>
      <c r="BR51" s="181" t="s">
        <v>1251</v>
      </c>
      <c r="BS51" s="181" t="s">
        <v>1251</v>
      </c>
      <c r="BT51" s="181" t="s">
        <v>1251</v>
      </c>
      <c r="BU51" s="181" t="s">
        <v>1251</v>
      </c>
      <c r="BV51" s="181" t="s">
        <v>1251</v>
      </c>
      <c r="BW51" s="181" t="s">
        <v>1251</v>
      </c>
      <c r="BX51" s="181" t="s">
        <v>1251</v>
      </c>
      <c r="BY51" s="181" t="s">
        <v>1251</v>
      </c>
      <c r="BZ51" s="181" t="s">
        <v>1251</v>
      </c>
      <c r="CA51" s="181" t="s">
        <v>1251</v>
      </c>
      <c r="CB51" s="181" t="s">
        <v>1251</v>
      </c>
      <c r="CC51" s="181" t="s">
        <v>1251</v>
      </c>
      <c r="CD51" s="181" t="s">
        <v>1251</v>
      </c>
      <c r="CE51" s="181" t="s">
        <v>1251</v>
      </c>
      <c r="CF51" s="181" t="s">
        <v>1251</v>
      </c>
      <c r="CG51" s="181">
        <v>52.8</v>
      </c>
      <c r="CH51" s="181">
        <v>52.8</v>
      </c>
      <c r="CI51" s="181">
        <v>52.8</v>
      </c>
      <c r="CJ51" s="181">
        <v>52.8</v>
      </c>
      <c r="CK51" s="181">
        <v>24.1</v>
      </c>
      <c r="CL51" s="181">
        <v>18</v>
      </c>
      <c r="CM51" s="181">
        <v>32.4</v>
      </c>
      <c r="CN51" s="181">
        <v>26</v>
      </c>
      <c r="CO51" s="181">
        <v>49.2</v>
      </c>
      <c r="CP51" s="181">
        <v>52.8</v>
      </c>
      <c r="CQ51" s="181">
        <v>52.8</v>
      </c>
      <c r="CR51" s="181">
        <v>52.8</v>
      </c>
      <c r="CS51" s="181">
        <v>52.8</v>
      </c>
      <c r="CT51" s="181">
        <v>52.8</v>
      </c>
      <c r="CU51" s="181">
        <v>52.8</v>
      </c>
      <c r="CV51" s="181">
        <v>52.8</v>
      </c>
      <c r="CW51" s="181">
        <v>200830000000</v>
      </c>
      <c r="CX51" s="181">
        <v>14645000000</v>
      </c>
      <c r="CY51" s="181">
        <v>16837000000</v>
      </c>
      <c r="CZ51" s="181">
        <v>16417000000</v>
      </c>
      <c r="DA51" s="181">
        <v>15781000000</v>
      </c>
      <c r="DB51" s="181">
        <v>35134000</v>
      </c>
      <c r="DC51" s="181">
        <v>28137000</v>
      </c>
      <c r="DD51" s="181">
        <v>38319000</v>
      </c>
      <c r="DE51" s="181">
        <v>40664000</v>
      </c>
      <c r="DF51" s="181">
        <v>16810000000</v>
      </c>
      <c r="DG51" s="181">
        <v>16827000000</v>
      </c>
      <c r="DH51" s="181">
        <v>18345000000</v>
      </c>
      <c r="DI51" s="181">
        <v>14966000000</v>
      </c>
      <c r="DJ51" s="195">
        <v>1945100000</v>
      </c>
      <c r="DK51" s="195">
        <v>1915600000</v>
      </c>
      <c r="DL51" s="195">
        <v>1898300000</v>
      </c>
      <c r="DM51" s="195">
        <v>1923000000</v>
      </c>
      <c r="DN51" s="181">
        <f t="shared" si="5"/>
        <v>1920500000</v>
      </c>
      <c r="DO51" s="181">
        <v>0</v>
      </c>
      <c r="DP51" s="181">
        <v>0</v>
      </c>
      <c r="DQ51" s="181">
        <v>34134000</v>
      </c>
      <c r="DR51" s="181">
        <v>0</v>
      </c>
      <c r="DS51" s="181">
        <f t="shared" si="6"/>
        <v>34134000</v>
      </c>
      <c r="DT51" s="181">
        <f t="shared" si="0"/>
        <v>1.777349648529029E-2</v>
      </c>
      <c r="DU51" s="195">
        <v>1696900000</v>
      </c>
      <c r="DV51" s="196">
        <f t="shared" si="1"/>
        <v>0.88357198646185886</v>
      </c>
      <c r="DW51" s="195">
        <v>1640800000</v>
      </c>
      <c r="DX51" s="196">
        <f t="shared" si="2"/>
        <v>0.85436084353033059</v>
      </c>
      <c r="DY51" s="195">
        <v>2583200000</v>
      </c>
      <c r="DZ51" s="196">
        <f t="shared" si="3"/>
        <v>1.345066388961208</v>
      </c>
      <c r="EA51" s="195">
        <v>1416500000</v>
      </c>
      <c r="EB51" s="181">
        <v>84</v>
      </c>
      <c r="EC51" s="181">
        <v>85</v>
      </c>
      <c r="ED51" s="181">
        <v>80</v>
      </c>
      <c r="EE51" s="181">
        <v>75</v>
      </c>
      <c r="EF51" s="181">
        <v>3</v>
      </c>
      <c r="EG51" s="181">
        <v>4</v>
      </c>
      <c r="EH51" s="181">
        <v>3</v>
      </c>
      <c r="EI51" s="181">
        <v>3</v>
      </c>
      <c r="EJ51" s="181">
        <v>85</v>
      </c>
      <c r="EK51" s="181">
        <v>93</v>
      </c>
      <c r="EL51" s="181">
        <v>93</v>
      </c>
      <c r="EM51" s="181">
        <v>92</v>
      </c>
      <c r="EN51" s="181">
        <v>105</v>
      </c>
      <c r="EO51" s="181">
        <v>89</v>
      </c>
      <c r="EP51" s="181">
        <v>93</v>
      </c>
      <c r="EQ51" s="181">
        <v>97</v>
      </c>
      <c r="ER51" s="181">
        <v>1084</v>
      </c>
      <c r="EV51" s="181">
        <v>572</v>
      </c>
      <c r="EW51" s="181" t="s">
        <v>4040</v>
      </c>
      <c r="EX51" s="181" t="s">
        <v>4041</v>
      </c>
      <c r="EY51" s="181" t="s">
        <v>4042</v>
      </c>
      <c r="EZ51" s="181" t="s">
        <v>4043</v>
      </c>
      <c r="FA51" s="181" t="s">
        <v>4044</v>
      </c>
      <c r="FB51" s="181" t="s">
        <v>4045</v>
      </c>
      <c r="FC51" s="181" t="s">
        <v>4046</v>
      </c>
      <c r="FD51" s="181" t="s">
        <v>4047</v>
      </c>
      <c r="FE51" s="181">
        <v>-1</v>
      </c>
      <c r="FI51" s="182">
        <f t="shared" si="4"/>
        <v>0.73756834157771411</v>
      </c>
    </row>
    <row r="52" spans="1:165" x14ac:dyDescent="0.25">
      <c r="A52" s="181" t="s">
        <v>2692</v>
      </c>
      <c r="B52" s="181" t="s">
        <v>2692</v>
      </c>
      <c r="C52" s="181">
        <v>23</v>
      </c>
      <c r="D52" s="181">
        <v>19</v>
      </c>
      <c r="E52" s="181">
        <v>18</v>
      </c>
      <c r="F52" s="181" t="s">
        <v>2689</v>
      </c>
      <c r="G52" s="181" t="s">
        <v>2688</v>
      </c>
      <c r="H52" s="181" t="s">
        <v>2687</v>
      </c>
      <c r="I52" s="181">
        <v>1</v>
      </c>
      <c r="J52" s="181">
        <v>23</v>
      </c>
      <c r="K52" s="181">
        <v>19</v>
      </c>
      <c r="L52" s="181">
        <v>18</v>
      </c>
      <c r="M52" s="181">
        <v>23</v>
      </c>
      <c r="N52" s="181">
        <v>23</v>
      </c>
      <c r="O52" s="181">
        <v>23</v>
      </c>
      <c r="P52" s="181">
        <v>23</v>
      </c>
      <c r="Q52" s="181">
        <v>15</v>
      </c>
      <c r="R52" s="181">
        <v>15</v>
      </c>
      <c r="S52" s="181">
        <v>14</v>
      </c>
      <c r="T52" s="181">
        <v>15</v>
      </c>
      <c r="U52" s="181">
        <v>22</v>
      </c>
      <c r="V52" s="181">
        <v>23</v>
      </c>
      <c r="W52" s="181">
        <v>23</v>
      </c>
      <c r="X52" s="181">
        <v>22</v>
      </c>
      <c r="Y52" s="181">
        <v>23</v>
      </c>
      <c r="Z52" s="181">
        <v>23</v>
      </c>
      <c r="AA52" s="181">
        <v>22</v>
      </c>
      <c r="AB52" s="181">
        <v>22</v>
      </c>
      <c r="AC52" s="181">
        <v>19</v>
      </c>
      <c r="AD52" s="181">
        <v>19</v>
      </c>
      <c r="AE52" s="181">
        <v>19</v>
      </c>
      <c r="AF52" s="181">
        <v>19</v>
      </c>
      <c r="AG52" s="181">
        <v>12</v>
      </c>
      <c r="AH52" s="181">
        <v>12</v>
      </c>
      <c r="AI52" s="181">
        <v>12</v>
      </c>
      <c r="AJ52" s="181">
        <v>13</v>
      </c>
      <c r="AK52" s="181">
        <v>18</v>
      </c>
      <c r="AL52" s="181">
        <v>19</v>
      </c>
      <c r="AM52" s="181">
        <v>19</v>
      </c>
      <c r="AN52" s="181">
        <v>19</v>
      </c>
      <c r="AO52" s="181">
        <v>19</v>
      </c>
      <c r="AP52" s="181">
        <v>19</v>
      </c>
      <c r="AQ52" s="181">
        <v>19</v>
      </c>
      <c r="AR52" s="181">
        <v>19</v>
      </c>
      <c r="AS52" s="181">
        <v>18</v>
      </c>
      <c r="AT52" s="181">
        <v>18</v>
      </c>
      <c r="AU52" s="181">
        <v>18</v>
      </c>
      <c r="AV52" s="181">
        <v>18</v>
      </c>
      <c r="AW52" s="181">
        <v>11</v>
      </c>
      <c r="AX52" s="181">
        <v>11</v>
      </c>
      <c r="AY52" s="181">
        <v>11</v>
      </c>
      <c r="AZ52" s="181">
        <v>12</v>
      </c>
      <c r="BA52" s="181">
        <v>17</v>
      </c>
      <c r="BB52" s="181">
        <v>18</v>
      </c>
      <c r="BC52" s="181">
        <v>18</v>
      </c>
      <c r="BD52" s="181">
        <v>18</v>
      </c>
      <c r="BE52" s="181">
        <v>18</v>
      </c>
      <c r="BF52" s="181">
        <v>18</v>
      </c>
      <c r="BG52" s="181">
        <v>18</v>
      </c>
      <c r="BH52" s="181">
        <v>18</v>
      </c>
      <c r="BI52" s="181">
        <v>56.4</v>
      </c>
      <c r="BJ52" s="181">
        <v>51.5</v>
      </c>
      <c r="BK52" s="181">
        <v>49</v>
      </c>
      <c r="BL52" s="181">
        <v>62.317</v>
      </c>
      <c r="BM52" s="181">
        <v>559</v>
      </c>
      <c r="BN52" s="181">
        <v>559</v>
      </c>
      <c r="BO52" s="181">
        <v>0</v>
      </c>
      <c r="BP52" s="181">
        <v>323.31</v>
      </c>
      <c r="BQ52" s="181" t="s">
        <v>1251</v>
      </c>
      <c r="BR52" s="181" t="s">
        <v>1251</v>
      </c>
      <c r="BS52" s="181" t="s">
        <v>1251</v>
      </c>
      <c r="BT52" s="181" t="s">
        <v>1251</v>
      </c>
      <c r="BU52" s="181" t="s">
        <v>1251</v>
      </c>
      <c r="BV52" s="181" t="s">
        <v>1251</v>
      </c>
      <c r="BW52" s="181" t="s">
        <v>1251</v>
      </c>
      <c r="BX52" s="181" t="s">
        <v>1251</v>
      </c>
      <c r="BY52" s="181" t="s">
        <v>1251</v>
      </c>
      <c r="BZ52" s="181" t="s">
        <v>1251</v>
      </c>
      <c r="CA52" s="181" t="s">
        <v>1251</v>
      </c>
      <c r="CB52" s="181" t="s">
        <v>1251</v>
      </c>
      <c r="CC52" s="181" t="s">
        <v>1251</v>
      </c>
      <c r="CD52" s="181" t="s">
        <v>1251</v>
      </c>
      <c r="CE52" s="181" t="s">
        <v>1251</v>
      </c>
      <c r="CF52" s="181" t="s">
        <v>1251</v>
      </c>
      <c r="CG52" s="181">
        <v>56.4</v>
      </c>
      <c r="CH52" s="181">
        <v>56.4</v>
      </c>
      <c r="CI52" s="181">
        <v>56.4</v>
      </c>
      <c r="CJ52" s="181">
        <v>56.4</v>
      </c>
      <c r="CK52" s="181">
        <v>41.1</v>
      </c>
      <c r="CL52" s="181">
        <v>41.3</v>
      </c>
      <c r="CM52" s="181">
        <v>37.9</v>
      </c>
      <c r="CN52" s="181">
        <v>42.9</v>
      </c>
      <c r="CO52" s="181">
        <v>51</v>
      </c>
      <c r="CP52" s="181">
        <v>56.4</v>
      </c>
      <c r="CQ52" s="181">
        <v>56.4</v>
      </c>
      <c r="CR52" s="181">
        <v>56.2</v>
      </c>
      <c r="CS52" s="181">
        <v>56.4</v>
      </c>
      <c r="CT52" s="181">
        <v>56.4</v>
      </c>
      <c r="CU52" s="181">
        <v>56.2</v>
      </c>
      <c r="CV52" s="181">
        <v>56.2</v>
      </c>
      <c r="CW52" s="181">
        <v>546830000000</v>
      </c>
      <c r="CX52" s="181">
        <v>42107000000</v>
      </c>
      <c r="CY52" s="181">
        <v>45655000000</v>
      </c>
      <c r="CZ52" s="181">
        <v>46225000000</v>
      </c>
      <c r="DA52" s="181">
        <v>42217000000</v>
      </c>
      <c r="DB52" s="181">
        <v>219080000</v>
      </c>
      <c r="DC52" s="181">
        <v>214140000</v>
      </c>
      <c r="DD52" s="181">
        <v>233570000</v>
      </c>
      <c r="DE52" s="181">
        <v>193610000</v>
      </c>
      <c r="DF52" s="181">
        <v>45055000000</v>
      </c>
      <c r="DG52" s="181">
        <v>46825000000</v>
      </c>
      <c r="DH52" s="181">
        <v>43923000000</v>
      </c>
      <c r="DI52" s="181">
        <v>42989000000</v>
      </c>
      <c r="DJ52" s="195">
        <v>4678400000</v>
      </c>
      <c r="DK52" s="195">
        <v>5377300000</v>
      </c>
      <c r="DL52" s="195">
        <v>4896100000</v>
      </c>
      <c r="DM52" s="195">
        <v>4508700000</v>
      </c>
      <c r="DN52" s="181">
        <f t="shared" si="5"/>
        <v>4865125000</v>
      </c>
      <c r="DO52" s="181">
        <v>125920000</v>
      </c>
      <c r="DP52" s="181">
        <v>190280000</v>
      </c>
      <c r="DQ52" s="181">
        <v>133460000</v>
      </c>
      <c r="DR52" s="181">
        <v>126440000</v>
      </c>
      <c r="DS52" s="181">
        <f t="shared" si="6"/>
        <v>144025000</v>
      </c>
      <c r="DT52" s="181">
        <f t="shared" si="0"/>
        <v>2.9603555920968114E-2</v>
      </c>
      <c r="DU52" s="195">
        <v>5851500000</v>
      </c>
      <c r="DV52" s="196">
        <f t="shared" si="1"/>
        <v>1.2027440199378228</v>
      </c>
      <c r="DW52" s="195">
        <v>5188100000</v>
      </c>
      <c r="DX52" s="196">
        <f t="shared" si="2"/>
        <v>1.0663857557616712</v>
      </c>
      <c r="DY52" s="195">
        <v>5617300000</v>
      </c>
      <c r="DZ52" s="196">
        <f t="shared" si="3"/>
        <v>1.1546054829012615</v>
      </c>
      <c r="EA52" s="195">
        <v>4861100000</v>
      </c>
      <c r="EB52" s="181">
        <v>129</v>
      </c>
      <c r="EC52" s="181">
        <v>127</v>
      </c>
      <c r="ED52" s="181">
        <v>120</v>
      </c>
      <c r="EE52" s="181">
        <v>121</v>
      </c>
      <c r="EF52" s="181">
        <v>13</v>
      </c>
      <c r="EG52" s="181">
        <v>19</v>
      </c>
      <c r="EH52" s="181">
        <v>14</v>
      </c>
      <c r="EI52" s="181">
        <v>14</v>
      </c>
      <c r="EJ52" s="181">
        <v>120</v>
      </c>
      <c r="EK52" s="181">
        <v>143</v>
      </c>
      <c r="EL52" s="181">
        <v>138</v>
      </c>
      <c r="EM52" s="181">
        <v>135</v>
      </c>
      <c r="EN52" s="181">
        <v>130</v>
      </c>
      <c r="EO52" s="181">
        <v>135</v>
      </c>
      <c r="EP52" s="181">
        <v>126</v>
      </c>
      <c r="EQ52" s="181">
        <v>129</v>
      </c>
      <c r="ER52" s="181">
        <v>1613</v>
      </c>
      <c r="EV52" s="181">
        <v>464</v>
      </c>
      <c r="EW52" s="181" t="s">
        <v>4048</v>
      </c>
      <c r="EX52" s="181" t="s">
        <v>4049</v>
      </c>
      <c r="EY52" s="181" t="s">
        <v>4050</v>
      </c>
      <c r="EZ52" s="181" t="s">
        <v>4051</v>
      </c>
      <c r="FA52" s="181" t="s">
        <v>4052</v>
      </c>
      <c r="FB52" s="181" t="s">
        <v>4053</v>
      </c>
      <c r="FC52" s="181" t="s">
        <v>4054</v>
      </c>
      <c r="FD52" s="181" t="s">
        <v>4055</v>
      </c>
      <c r="FE52" s="181">
        <v>-1</v>
      </c>
      <c r="FI52" s="182">
        <f t="shared" si="4"/>
        <v>0.99917268312736052</v>
      </c>
    </row>
    <row r="53" spans="1:165" x14ac:dyDescent="0.25">
      <c r="A53" s="181" t="s">
        <v>4056</v>
      </c>
      <c r="B53" s="181" t="s">
        <v>4057</v>
      </c>
      <c r="C53" s="181" t="s">
        <v>4058</v>
      </c>
      <c r="D53" s="181" t="s">
        <v>4058</v>
      </c>
      <c r="E53" s="181" t="s">
        <v>2140</v>
      </c>
      <c r="F53" s="181" t="s">
        <v>4059</v>
      </c>
      <c r="G53" s="181" t="s">
        <v>4060</v>
      </c>
      <c r="H53" s="181" t="s">
        <v>4061</v>
      </c>
      <c r="I53" s="181">
        <v>2</v>
      </c>
      <c r="J53" s="181">
        <v>22</v>
      </c>
      <c r="K53" s="181">
        <v>22</v>
      </c>
      <c r="L53" s="181">
        <v>13</v>
      </c>
      <c r="M53" s="181">
        <v>21</v>
      </c>
      <c r="N53" s="181">
        <v>21</v>
      </c>
      <c r="O53" s="181">
        <v>21</v>
      </c>
      <c r="P53" s="181">
        <v>21</v>
      </c>
      <c r="Q53" s="181">
        <v>14</v>
      </c>
      <c r="R53" s="181">
        <v>14</v>
      </c>
      <c r="S53" s="181">
        <v>15</v>
      </c>
      <c r="T53" s="181">
        <v>13</v>
      </c>
      <c r="U53" s="181">
        <v>20</v>
      </c>
      <c r="V53" s="181">
        <v>21</v>
      </c>
      <c r="W53" s="181">
        <v>21</v>
      </c>
      <c r="X53" s="181">
        <v>21</v>
      </c>
      <c r="Y53" s="181">
        <v>20</v>
      </c>
      <c r="Z53" s="181">
        <v>22</v>
      </c>
      <c r="AA53" s="181">
        <v>21</v>
      </c>
      <c r="AB53" s="181">
        <v>21</v>
      </c>
      <c r="AC53" s="181">
        <v>21</v>
      </c>
      <c r="AD53" s="181">
        <v>21</v>
      </c>
      <c r="AE53" s="181">
        <v>21</v>
      </c>
      <c r="AF53" s="181">
        <v>21</v>
      </c>
      <c r="AG53" s="181">
        <v>14</v>
      </c>
      <c r="AH53" s="181">
        <v>14</v>
      </c>
      <c r="AI53" s="181">
        <v>15</v>
      </c>
      <c r="AJ53" s="181">
        <v>13</v>
      </c>
      <c r="AK53" s="181">
        <v>20</v>
      </c>
      <c r="AL53" s="181">
        <v>21</v>
      </c>
      <c r="AM53" s="181">
        <v>21</v>
      </c>
      <c r="AN53" s="181">
        <v>21</v>
      </c>
      <c r="AO53" s="181">
        <v>20</v>
      </c>
      <c r="AP53" s="181">
        <v>22</v>
      </c>
      <c r="AQ53" s="181">
        <v>21</v>
      </c>
      <c r="AR53" s="181">
        <v>21</v>
      </c>
      <c r="AS53" s="181">
        <v>12</v>
      </c>
      <c r="AT53" s="181">
        <v>12</v>
      </c>
      <c r="AU53" s="181">
        <v>12</v>
      </c>
      <c r="AV53" s="181">
        <v>12</v>
      </c>
      <c r="AW53" s="181">
        <v>9</v>
      </c>
      <c r="AX53" s="181">
        <v>8</v>
      </c>
      <c r="AY53" s="181">
        <v>10</v>
      </c>
      <c r="AZ53" s="181">
        <v>8</v>
      </c>
      <c r="BA53" s="181">
        <v>11</v>
      </c>
      <c r="BB53" s="181">
        <v>12</v>
      </c>
      <c r="BC53" s="181">
        <v>12</v>
      </c>
      <c r="BD53" s="181">
        <v>12</v>
      </c>
      <c r="BE53" s="181">
        <v>11</v>
      </c>
      <c r="BF53" s="181">
        <v>13</v>
      </c>
      <c r="BG53" s="181">
        <v>12</v>
      </c>
      <c r="BH53" s="181">
        <v>12</v>
      </c>
      <c r="BI53" s="181">
        <v>65.3</v>
      </c>
      <c r="BJ53" s="181">
        <v>65.3</v>
      </c>
      <c r="BK53" s="181">
        <v>47.1</v>
      </c>
      <c r="BL53" s="181">
        <v>63.317</v>
      </c>
      <c r="BM53" s="181">
        <v>571</v>
      </c>
      <c r="BN53" s="181" t="s">
        <v>4062</v>
      </c>
      <c r="BO53" s="181">
        <v>0</v>
      </c>
      <c r="BP53" s="181">
        <v>323.31</v>
      </c>
      <c r="BQ53" s="181" t="s">
        <v>1251</v>
      </c>
      <c r="BR53" s="181" t="s">
        <v>1251</v>
      </c>
      <c r="BS53" s="181" t="s">
        <v>1251</v>
      </c>
      <c r="BT53" s="181" t="s">
        <v>1251</v>
      </c>
      <c r="BU53" s="181" t="s">
        <v>1251</v>
      </c>
      <c r="BV53" s="181" t="s">
        <v>1251</v>
      </c>
      <c r="BW53" s="181" t="s">
        <v>1251</v>
      </c>
      <c r="BX53" s="181" t="s">
        <v>1251</v>
      </c>
      <c r="BY53" s="181" t="s">
        <v>1251</v>
      </c>
      <c r="BZ53" s="181" t="s">
        <v>1251</v>
      </c>
      <c r="CA53" s="181" t="s">
        <v>1251</v>
      </c>
      <c r="CB53" s="181" t="s">
        <v>1251</v>
      </c>
      <c r="CC53" s="181" t="s">
        <v>1251</v>
      </c>
      <c r="CD53" s="181" t="s">
        <v>1251</v>
      </c>
      <c r="CE53" s="181" t="s">
        <v>1251</v>
      </c>
      <c r="CF53" s="181" t="s">
        <v>1251</v>
      </c>
      <c r="CG53" s="181">
        <v>57.8</v>
      </c>
      <c r="CH53" s="181">
        <v>57.8</v>
      </c>
      <c r="CI53" s="181">
        <v>57.8</v>
      </c>
      <c r="CJ53" s="181">
        <v>57.8</v>
      </c>
      <c r="CK53" s="181">
        <v>36.4</v>
      </c>
      <c r="CL53" s="181">
        <v>34</v>
      </c>
      <c r="CM53" s="181">
        <v>40.5</v>
      </c>
      <c r="CN53" s="181">
        <v>32.700000000000003</v>
      </c>
      <c r="CO53" s="181">
        <v>51.7</v>
      </c>
      <c r="CP53" s="181">
        <v>57.8</v>
      </c>
      <c r="CQ53" s="181">
        <v>57.8</v>
      </c>
      <c r="CR53" s="181">
        <v>57.8</v>
      </c>
      <c r="CS53" s="181">
        <v>51.7</v>
      </c>
      <c r="CT53" s="181">
        <v>65.3</v>
      </c>
      <c r="CU53" s="181">
        <v>57.8</v>
      </c>
      <c r="CV53" s="181">
        <v>57.8</v>
      </c>
      <c r="CW53" s="181">
        <v>1335400000000</v>
      </c>
      <c r="CX53" s="181">
        <v>136580000000</v>
      </c>
      <c r="CY53" s="181">
        <v>140970000000</v>
      </c>
      <c r="CZ53" s="181">
        <v>141180000000</v>
      </c>
      <c r="DA53" s="181">
        <v>128010000000</v>
      </c>
      <c r="DB53" s="181">
        <v>2209900000</v>
      </c>
      <c r="DC53" s="181">
        <v>1948500000</v>
      </c>
      <c r="DD53" s="181">
        <v>2117700000</v>
      </c>
      <c r="DE53" s="181">
        <v>2371300000</v>
      </c>
      <c r="DF53" s="181">
        <v>91299000000</v>
      </c>
      <c r="DG53" s="181">
        <v>99971000000</v>
      </c>
      <c r="DH53" s="181">
        <v>90164000000</v>
      </c>
      <c r="DI53" s="181">
        <v>89761000000</v>
      </c>
      <c r="DJ53" s="195">
        <v>13908000000</v>
      </c>
      <c r="DK53" s="195">
        <v>13829000000</v>
      </c>
      <c r="DL53" s="195">
        <v>12782000000</v>
      </c>
      <c r="DM53" s="195">
        <v>12089000000</v>
      </c>
      <c r="DN53" s="181">
        <f t="shared" si="5"/>
        <v>13152000000</v>
      </c>
      <c r="DO53" s="181">
        <v>634480000</v>
      </c>
      <c r="DP53" s="181">
        <v>629820000</v>
      </c>
      <c r="DQ53" s="181">
        <v>430600000</v>
      </c>
      <c r="DR53" s="181">
        <v>535100000</v>
      </c>
      <c r="DS53" s="181">
        <f t="shared" si="6"/>
        <v>557500000</v>
      </c>
      <c r="DT53" s="181">
        <f t="shared" si="0"/>
        <v>4.2388990267639905E-2</v>
      </c>
      <c r="DU53" s="195">
        <v>9705800000</v>
      </c>
      <c r="DV53" s="196">
        <f t="shared" si="1"/>
        <v>0.7379714111922141</v>
      </c>
      <c r="DW53" s="195">
        <v>9225100000</v>
      </c>
      <c r="DX53" s="196">
        <f t="shared" si="2"/>
        <v>0.70142183698296834</v>
      </c>
      <c r="DY53" s="195">
        <v>10039000000</v>
      </c>
      <c r="DZ53" s="196">
        <f t="shared" si="3"/>
        <v>0.76330596107055959</v>
      </c>
      <c r="EA53" s="195">
        <v>8809500000</v>
      </c>
      <c r="EB53" s="181">
        <v>233</v>
      </c>
      <c r="EC53" s="181">
        <v>260</v>
      </c>
      <c r="ED53" s="181">
        <v>259</v>
      </c>
      <c r="EE53" s="181">
        <v>232</v>
      </c>
      <c r="EF53" s="181">
        <v>44</v>
      </c>
      <c r="EG53" s="181">
        <v>54</v>
      </c>
      <c r="EH53" s="181">
        <v>46</v>
      </c>
      <c r="EI53" s="181">
        <v>50</v>
      </c>
      <c r="EJ53" s="181">
        <v>196</v>
      </c>
      <c r="EK53" s="181">
        <v>200</v>
      </c>
      <c r="EL53" s="181">
        <v>214</v>
      </c>
      <c r="EM53" s="181">
        <v>201</v>
      </c>
      <c r="EN53" s="181">
        <v>199</v>
      </c>
      <c r="EO53" s="181">
        <v>205</v>
      </c>
      <c r="EP53" s="181">
        <v>199</v>
      </c>
      <c r="EQ53" s="181">
        <v>191</v>
      </c>
      <c r="ER53" s="181">
        <v>2783</v>
      </c>
      <c r="EV53" s="181">
        <v>393</v>
      </c>
      <c r="EW53" s="181" t="s">
        <v>4063</v>
      </c>
      <c r="EX53" s="181" t="s">
        <v>3681</v>
      </c>
      <c r="EY53" s="181" t="s">
        <v>4064</v>
      </c>
      <c r="EZ53" s="181" t="s">
        <v>4065</v>
      </c>
      <c r="FA53" s="181" t="s">
        <v>4066</v>
      </c>
      <c r="FB53" s="181" t="s">
        <v>4067</v>
      </c>
      <c r="FC53" s="181" t="s">
        <v>4068</v>
      </c>
      <c r="FD53" s="181" t="s">
        <v>4069</v>
      </c>
      <c r="FE53" s="181" t="s">
        <v>3613</v>
      </c>
      <c r="FI53" s="182">
        <f t="shared" si="4"/>
        <v>0.66982208029197077</v>
      </c>
    </row>
    <row r="54" spans="1:165" x14ac:dyDescent="0.25">
      <c r="A54" s="181" t="s">
        <v>4070</v>
      </c>
      <c r="B54" s="181" t="s">
        <v>4070</v>
      </c>
      <c r="C54" s="181">
        <v>18</v>
      </c>
      <c r="D54" s="181">
        <v>9</v>
      </c>
      <c r="E54" s="181">
        <v>9</v>
      </c>
      <c r="F54" s="181" t="s">
        <v>4071</v>
      </c>
      <c r="G54" s="181" t="s">
        <v>4072</v>
      </c>
      <c r="H54" s="181" t="s">
        <v>4073</v>
      </c>
      <c r="I54" s="181">
        <v>1</v>
      </c>
      <c r="J54" s="181">
        <v>18</v>
      </c>
      <c r="K54" s="181">
        <v>9</v>
      </c>
      <c r="L54" s="181">
        <v>9</v>
      </c>
      <c r="M54" s="181">
        <v>17</v>
      </c>
      <c r="N54" s="181">
        <v>18</v>
      </c>
      <c r="O54" s="181">
        <v>18</v>
      </c>
      <c r="P54" s="181">
        <v>17</v>
      </c>
      <c r="Q54" s="181">
        <v>12</v>
      </c>
      <c r="R54" s="181">
        <v>13</v>
      </c>
      <c r="S54" s="181">
        <v>13</v>
      </c>
      <c r="T54" s="181">
        <v>13</v>
      </c>
      <c r="U54" s="181">
        <v>17</v>
      </c>
      <c r="V54" s="181">
        <v>18</v>
      </c>
      <c r="W54" s="181">
        <v>18</v>
      </c>
      <c r="X54" s="181">
        <v>18</v>
      </c>
      <c r="Y54" s="181">
        <v>17</v>
      </c>
      <c r="Z54" s="181">
        <v>18</v>
      </c>
      <c r="AA54" s="181">
        <v>18</v>
      </c>
      <c r="AB54" s="181">
        <v>18</v>
      </c>
      <c r="AC54" s="181">
        <v>8</v>
      </c>
      <c r="AD54" s="181">
        <v>9</v>
      </c>
      <c r="AE54" s="181">
        <v>9</v>
      </c>
      <c r="AF54" s="181">
        <v>8</v>
      </c>
      <c r="AG54" s="181">
        <v>7</v>
      </c>
      <c r="AH54" s="181">
        <v>7</v>
      </c>
      <c r="AI54" s="181">
        <v>8</v>
      </c>
      <c r="AJ54" s="181">
        <v>8</v>
      </c>
      <c r="AK54" s="181">
        <v>8</v>
      </c>
      <c r="AL54" s="181">
        <v>9</v>
      </c>
      <c r="AM54" s="181">
        <v>9</v>
      </c>
      <c r="AN54" s="181">
        <v>9</v>
      </c>
      <c r="AO54" s="181">
        <v>8</v>
      </c>
      <c r="AP54" s="181">
        <v>9</v>
      </c>
      <c r="AQ54" s="181">
        <v>9</v>
      </c>
      <c r="AR54" s="181">
        <v>9</v>
      </c>
      <c r="AS54" s="181">
        <v>8</v>
      </c>
      <c r="AT54" s="181">
        <v>9</v>
      </c>
      <c r="AU54" s="181">
        <v>9</v>
      </c>
      <c r="AV54" s="181">
        <v>8</v>
      </c>
      <c r="AW54" s="181">
        <v>7</v>
      </c>
      <c r="AX54" s="181">
        <v>7</v>
      </c>
      <c r="AY54" s="181">
        <v>8</v>
      </c>
      <c r="AZ54" s="181">
        <v>8</v>
      </c>
      <c r="BA54" s="181">
        <v>8</v>
      </c>
      <c r="BB54" s="181">
        <v>9</v>
      </c>
      <c r="BC54" s="181">
        <v>9</v>
      </c>
      <c r="BD54" s="181">
        <v>9</v>
      </c>
      <c r="BE54" s="181">
        <v>8</v>
      </c>
      <c r="BF54" s="181">
        <v>9</v>
      </c>
      <c r="BG54" s="181">
        <v>9</v>
      </c>
      <c r="BH54" s="181">
        <v>9</v>
      </c>
      <c r="BI54" s="181">
        <v>47.5</v>
      </c>
      <c r="BJ54" s="181">
        <v>29.2</v>
      </c>
      <c r="BK54" s="181">
        <v>29.2</v>
      </c>
      <c r="BL54" s="181">
        <v>63.351999999999997</v>
      </c>
      <c r="BM54" s="181">
        <v>571</v>
      </c>
      <c r="BN54" s="181">
        <v>571</v>
      </c>
      <c r="BO54" s="181">
        <v>0</v>
      </c>
      <c r="BP54" s="181">
        <v>269.45999999999998</v>
      </c>
      <c r="BQ54" s="181" t="s">
        <v>1251</v>
      </c>
      <c r="BR54" s="181" t="s">
        <v>1251</v>
      </c>
      <c r="BS54" s="181" t="s">
        <v>1251</v>
      </c>
      <c r="BT54" s="181" t="s">
        <v>1251</v>
      </c>
      <c r="BU54" s="181" t="s">
        <v>1251</v>
      </c>
      <c r="BV54" s="181" t="s">
        <v>1251</v>
      </c>
      <c r="BW54" s="181" t="s">
        <v>1251</v>
      </c>
      <c r="BX54" s="181" t="s">
        <v>1251</v>
      </c>
      <c r="BY54" s="181" t="s">
        <v>1251</v>
      </c>
      <c r="BZ54" s="181" t="s">
        <v>1251</v>
      </c>
      <c r="CA54" s="181" t="s">
        <v>1251</v>
      </c>
      <c r="CB54" s="181" t="s">
        <v>1251</v>
      </c>
      <c r="CC54" s="181" t="s">
        <v>1251</v>
      </c>
      <c r="CD54" s="181" t="s">
        <v>1251</v>
      </c>
      <c r="CE54" s="181" t="s">
        <v>1251</v>
      </c>
      <c r="CF54" s="181" t="s">
        <v>1251</v>
      </c>
      <c r="CG54" s="181">
        <v>43.6</v>
      </c>
      <c r="CH54" s="181">
        <v>47.5</v>
      </c>
      <c r="CI54" s="181">
        <v>47.5</v>
      </c>
      <c r="CJ54" s="181">
        <v>43.6</v>
      </c>
      <c r="CK54" s="181">
        <v>31.3</v>
      </c>
      <c r="CL54" s="181">
        <v>32.6</v>
      </c>
      <c r="CM54" s="181">
        <v>36.1</v>
      </c>
      <c r="CN54" s="181">
        <v>36.1</v>
      </c>
      <c r="CO54" s="181">
        <v>43.6</v>
      </c>
      <c r="CP54" s="181">
        <v>47.5</v>
      </c>
      <c r="CQ54" s="181">
        <v>47.5</v>
      </c>
      <c r="CR54" s="181">
        <v>47.5</v>
      </c>
      <c r="CS54" s="181">
        <v>43.6</v>
      </c>
      <c r="CT54" s="181">
        <v>47.5</v>
      </c>
      <c r="CU54" s="181">
        <v>47.5</v>
      </c>
      <c r="CV54" s="181">
        <v>47.5</v>
      </c>
      <c r="CW54" s="181">
        <v>314950000000</v>
      </c>
      <c r="CX54" s="181">
        <v>24847000000</v>
      </c>
      <c r="CY54" s="181">
        <v>23629000000</v>
      </c>
      <c r="CZ54" s="181">
        <v>24560000000</v>
      </c>
      <c r="DA54" s="181">
        <v>23042000000</v>
      </c>
      <c r="DB54" s="181">
        <v>239820000</v>
      </c>
      <c r="DC54" s="181">
        <v>197910000</v>
      </c>
      <c r="DD54" s="181">
        <v>243080000</v>
      </c>
      <c r="DE54" s="181">
        <v>188510000</v>
      </c>
      <c r="DF54" s="181">
        <v>27881000000</v>
      </c>
      <c r="DG54" s="181">
        <v>29624000000</v>
      </c>
      <c r="DH54" s="181">
        <v>28230000000</v>
      </c>
      <c r="DI54" s="181">
        <v>26411000000</v>
      </c>
      <c r="DJ54" s="195">
        <v>6380000000</v>
      </c>
      <c r="DK54" s="195">
        <v>5773800000</v>
      </c>
      <c r="DL54" s="195">
        <v>5428400000</v>
      </c>
      <c r="DM54" s="195">
        <v>5337200000</v>
      </c>
      <c r="DN54" s="181">
        <f t="shared" si="5"/>
        <v>5729850000</v>
      </c>
      <c r="DO54" s="181">
        <v>215170000</v>
      </c>
      <c r="DP54" s="181">
        <v>220960000</v>
      </c>
      <c r="DQ54" s="181">
        <v>228940000</v>
      </c>
      <c r="DR54" s="181">
        <v>190020000</v>
      </c>
      <c r="DS54" s="181">
        <f t="shared" si="6"/>
        <v>213772500</v>
      </c>
      <c r="DT54" s="181">
        <f t="shared" si="0"/>
        <v>3.7308568287127933E-2</v>
      </c>
      <c r="DU54" s="195">
        <v>10146000000</v>
      </c>
      <c r="DV54" s="196">
        <f t="shared" si="1"/>
        <v>1.7707269823817378</v>
      </c>
      <c r="DW54" s="195">
        <v>9129800000</v>
      </c>
      <c r="DX54" s="196">
        <f t="shared" si="2"/>
        <v>1.5933750447219386</v>
      </c>
      <c r="DY54" s="195">
        <v>10389000000</v>
      </c>
      <c r="DZ54" s="196">
        <f t="shared" si="3"/>
        <v>1.8131364695410874</v>
      </c>
      <c r="EA54" s="195">
        <v>8824500000</v>
      </c>
      <c r="EB54" s="181">
        <v>43</v>
      </c>
      <c r="EC54" s="181">
        <v>43</v>
      </c>
      <c r="ED54" s="181">
        <v>45</v>
      </c>
      <c r="EE54" s="181">
        <v>42</v>
      </c>
      <c r="EF54" s="181">
        <v>6</v>
      </c>
      <c r="EG54" s="181">
        <v>8</v>
      </c>
      <c r="EH54" s="181">
        <v>8</v>
      </c>
      <c r="EI54" s="181">
        <v>8</v>
      </c>
      <c r="EJ54" s="181">
        <v>55</v>
      </c>
      <c r="EK54" s="181">
        <v>54</v>
      </c>
      <c r="EL54" s="181">
        <v>50</v>
      </c>
      <c r="EM54" s="181">
        <v>55</v>
      </c>
      <c r="EN54" s="181">
        <v>55</v>
      </c>
      <c r="EO54" s="181">
        <v>63</v>
      </c>
      <c r="EP54" s="181">
        <v>61</v>
      </c>
      <c r="EQ54" s="181">
        <v>52</v>
      </c>
      <c r="ER54" s="181">
        <v>648</v>
      </c>
      <c r="EV54" s="181">
        <v>544</v>
      </c>
      <c r="EW54" s="181" t="s">
        <v>4074</v>
      </c>
      <c r="EX54" s="181" t="s">
        <v>4075</v>
      </c>
      <c r="EY54" s="181" t="s">
        <v>4076</v>
      </c>
      <c r="EZ54" s="181" t="s">
        <v>4077</v>
      </c>
      <c r="FA54" s="181" t="s">
        <v>4078</v>
      </c>
      <c r="FB54" s="181" t="s">
        <v>4079</v>
      </c>
      <c r="FC54" s="181" t="s">
        <v>4080</v>
      </c>
      <c r="FD54" s="181" t="s">
        <v>4069</v>
      </c>
      <c r="FE54" s="181">
        <v>-1</v>
      </c>
      <c r="FI54" s="182">
        <f t="shared" si="4"/>
        <v>1.5400926725830519</v>
      </c>
    </row>
    <row r="55" spans="1:165" x14ac:dyDescent="0.25">
      <c r="A55" s="181" t="s">
        <v>4081</v>
      </c>
      <c r="B55" s="181" t="s">
        <v>4081</v>
      </c>
      <c r="C55" s="181">
        <v>4</v>
      </c>
      <c r="D55" s="181">
        <v>4</v>
      </c>
      <c r="E55" s="181">
        <v>4</v>
      </c>
      <c r="F55" s="181" t="s">
        <v>4082</v>
      </c>
      <c r="G55" s="181" t="s">
        <v>4083</v>
      </c>
      <c r="H55" s="181" t="s">
        <v>4084</v>
      </c>
      <c r="I55" s="181">
        <v>1</v>
      </c>
      <c r="J55" s="181">
        <v>4</v>
      </c>
      <c r="K55" s="181">
        <v>4</v>
      </c>
      <c r="L55" s="181">
        <v>4</v>
      </c>
      <c r="M55" s="181">
        <v>3</v>
      </c>
      <c r="N55" s="181">
        <v>3</v>
      </c>
      <c r="O55" s="181">
        <v>4</v>
      </c>
      <c r="P55" s="181">
        <v>4</v>
      </c>
      <c r="Q55" s="181">
        <v>0</v>
      </c>
      <c r="R55" s="181">
        <v>0</v>
      </c>
      <c r="S55" s="181">
        <v>1</v>
      </c>
      <c r="T55" s="181">
        <v>0</v>
      </c>
      <c r="U55" s="181">
        <v>3</v>
      </c>
      <c r="V55" s="181">
        <v>4</v>
      </c>
      <c r="W55" s="181">
        <v>4</v>
      </c>
      <c r="X55" s="181">
        <v>3</v>
      </c>
      <c r="Y55" s="181">
        <v>3</v>
      </c>
      <c r="Z55" s="181">
        <v>4</v>
      </c>
      <c r="AA55" s="181">
        <v>2</v>
      </c>
      <c r="AB55" s="181">
        <v>3</v>
      </c>
      <c r="AC55" s="181">
        <v>3</v>
      </c>
      <c r="AD55" s="181">
        <v>3</v>
      </c>
      <c r="AE55" s="181">
        <v>4</v>
      </c>
      <c r="AF55" s="181">
        <v>4</v>
      </c>
      <c r="AG55" s="181">
        <v>0</v>
      </c>
      <c r="AH55" s="181">
        <v>0</v>
      </c>
      <c r="AI55" s="181">
        <v>1</v>
      </c>
      <c r="AJ55" s="181">
        <v>0</v>
      </c>
      <c r="AK55" s="181">
        <v>3</v>
      </c>
      <c r="AL55" s="181">
        <v>4</v>
      </c>
      <c r="AM55" s="181">
        <v>4</v>
      </c>
      <c r="AN55" s="181">
        <v>3</v>
      </c>
      <c r="AO55" s="181">
        <v>3</v>
      </c>
      <c r="AP55" s="181">
        <v>4</v>
      </c>
      <c r="AQ55" s="181">
        <v>2</v>
      </c>
      <c r="AR55" s="181">
        <v>3</v>
      </c>
      <c r="AS55" s="181">
        <v>3</v>
      </c>
      <c r="AT55" s="181">
        <v>3</v>
      </c>
      <c r="AU55" s="181">
        <v>4</v>
      </c>
      <c r="AV55" s="181">
        <v>4</v>
      </c>
      <c r="AW55" s="181">
        <v>0</v>
      </c>
      <c r="AX55" s="181">
        <v>0</v>
      </c>
      <c r="AY55" s="181">
        <v>1</v>
      </c>
      <c r="AZ55" s="181">
        <v>0</v>
      </c>
      <c r="BA55" s="181">
        <v>3</v>
      </c>
      <c r="BB55" s="181">
        <v>4</v>
      </c>
      <c r="BC55" s="181">
        <v>4</v>
      </c>
      <c r="BD55" s="181">
        <v>3</v>
      </c>
      <c r="BE55" s="181">
        <v>3</v>
      </c>
      <c r="BF55" s="181">
        <v>4</v>
      </c>
      <c r="BG55" s="181">
        <v>2</v>
      </c>
      <c r="BH55" s="181">
        <v>3</v>
      </c>
      <c r="BI55" s="181">
        <v>11.6</v>
      </c>
      <c r="BJ55" s="181">
        <v>11.6</v>
      </c>
      <c r="BK55" s="181">
        <v>11.6</v>
      </c>
      <c r="BL55" s="181">
        <v>75.290000000000006</v>
      </c>
      <c r="BM55" s="181">
        <v>664</v>
      </c>
      <c r="BN55" s="181">
        <v>664</v>
      </c>
      <c r="BO55" s="181">
        <v>0</v>
      </c>
      <c r="BP55" s="181">
        <v>9.0332000000000008</v>
      </c>
      <c r="BQ55" s="181" t="s">
        <v>1251</v>
      </c>
      <c r="BR55" s="181" t="s">
        <v>1251</v>
      </c>
      <c r="BS55" s="181" t="s">
        <v>1251</v>
      </c>
      <c r="BT55" s="181" t="s">
        <v>1251</v>
      </c>
      <c r="BW55" s="181" t="s">
        <v>1254</v>
      </c>
      <c r="BY55" s="181" t="s">
        <v>1254</v>
      </c>
      <c r="BZ55" s="181" t="s">
        <v>1251</v>
      </c>
      <c r="CA55" s="181" t="s">
        <v>1251</v>
      </c>
      <c r="CB55" s="181" t="s">
        <v>1251</v>
      </c>
      <c r="CC55" s="181" t="s">
        <v>1251</v>
      </c>
      <c r="CD55" s="181" t="s">
        <v>1251</v>
      </c>
      <c r="CE55" s="181" t="s">
        <v>1254</v>
      </c>
      <c r="CF55" s="181" t="s">
        <v>1251</v>
      </c>
      <c r="CG55" s="181">
        <v>8.3000000000000007</v>
      </c>
      <c r="CH55" s="181">
        <v>8.3000000000000007</v>
      </c>
      <c r="CI55" s="181">
        <v>11.6</v>
      </c>
      <c r="CJ55" s="181">
        <v>11.6</v>
      </c>
      <c r="CK55" s="181">
        <v>0</v>
      </c>
      <c r="CL55" s="181">
        <v>0</v>
      </c>
      <c r="CM55" s="181">
        <v>4.2</v>
      </c>
      <c r="CN55" s="181">
        <v>0</v>
      </c>
      <c r="CO55" s="181">
        <v>8.3000000000000007</v>
      </c>
      <c r="CP55" s="181">
        <v>11.6</v>
      </c>
      <c r="CQ55" s="181">
        <v>11.6</v>
      </c>
      <c r="CR55" s="181">
        <v>8.3000000000000007</v>
      </c>
      <c r="CS55" s="181">
        <v>8.3000000000000007</v>
      </c>
      <c r="CT55" s="181">
        <v>11.6</v>
      </c>
      <c r="CU55" s="181">
        <v>4.0999999999999996</v>
      </c>
      <c r="CV55" s="181">
        <v>8.3000000000000007</v>
      </c>
      <c r="CW55" s="181">
        <v>186100000</v>
      </c>
      <c r="CX55" s="181">
        <v>16281000</v>
      </c>
      <c r="CY55" s="181">
        <v>15003000</v>
      </c>
      <c r="CZ55" s="181">
        <v>20926000</v>
      </c>
      <c r="DA55" s="181">
        <v>21961000</v>
      </c>
      <c r="DB55" s="181">
        <v>0</v>
      </c>
      <c r="DC55" s="181">
        <v>0</v>
      </c>
      <c r="DD55" s="181">
        <v>1299300</v>
      </c>
      <c r="DE55" s="181">
        <v>0</v>
      </c>
      <c r="DF55" s="181">
        <v>12394000</v>
      </c>
      <c r="DG55" s="181">
        <v>16605000</v>
      </c>
      <c r="DH55" s="181">
        <v>7581800</v>
      </c>
      <c r="DI55" s="181">
        <v>14109000</v>
      </c>
      <c r="DJ55" s="195">
        <v>6210600</v>
      </c>
      <c r="DK55" s="195">
        <v>5058300</v>
      </c>
      <c r="DL55" s="195">
        <v>4581700</v>
      </c>
      <c r="DM55" s="195">
        <v>4754800</v>
      </c>
      <c r="DN55" s="181">
        <f t="shared" si="5"/>
        <v>5151350</v>
      </c>
      <c r="DO55" s="181">
        <v>0</v>
      </c>
      <c r="DP55" s="181">
        <v>0</v>
      </c>
      <c r="DQ55" s="181">
        <v>0</v>
      </c>
      <c r="DR55" s="181">
        <v>0</v>
      </c>
      <c r="DS55" s="181">
        <v>0</v>
      </c>
      <c r="DT55" s="181">
        <f t="shared" si="0"/>
        <v>0</v>
      </c>
      <c r="DU55" s="195">
        <v>4786500</v>
      </c>
      <c r="DV55" s="196">
        <f t="shared" si="1"/>
        <v>0.92917390586933524</v>
      </c>
      <c r="DW55" s="195">
        <v>4554300</v>
      </c>
      <c r="DX55" s="196">
        <f t="shared" si="2"/>
        <v>0.88409834315276581</v>
      </c>
      <c r="DY55" s="195">
        <v>0</v>
      </c>
      <c r="DZ55" s="196">
        <f t="shared" si="3"/>
        <v>0</v>
      </c>
      <c r="EA55" s="195">
        <v>5250800</v>
      </c>
      <c r="EB55" s="181">
        <v>2</v>
      </c>
      <c r="EC55" s="181">
        <v>1</v>
      </c>
      <c r="ED55" s="181">
        <v>0</v>
      </c>
      <c r="EE55" s="181">
        <v>1</v>
      </c>
      <c r="EF55" s="181">
        <v>0</v>
      </c>
      <c r="EG55" s="181">
        <v>0</v>
      </c>
      <c r="EH55" s="181">
        <v>0</v>
      </c>
      <c r="EI55" s="181">
        <v>0</v>
      </c>
      <c r="EJ55" s="181">
        <v>0</v>
      </c>
      <c r="EK55" s="181">
        <v>1</v>
      </c>
      <c r="EL55" s="181">
        <v>1</v>
      </c>
      <c r="EM55" s="181">
        <v>0</v>
      </c>
      <c r="EN55" s="181">
        <v>1</v>
      </c>
      <c r="EO55" s="181">
        <v>1</v>
      </c>
      <c r="EP55" s="181">
        <v>0</v>
      </c>
      <c r="EQ55" s="181">
        <v>1</v>
      </c>
      <c r="ER55" s="181">
        <v>9</v>
      </c>
      <c r="EV55" s="181">
        <v>531</v>
      </c>
      <c r="EW55" s="181" t="s">
        <v>4085</v>
      </c>
      <c r="EX55" s="181" t="s">
        <v>3631</v>
      </c>
      <c r="EY55" s="181" t="s">
        <v>4086</v>
      </c>
      <c r="EZ55" s="181" t="s">
        <v>4087</v>
      </c>
      <c r="FA55" s="181" t="s">
        <v>4088</v>
      </c>
      <c r="FB55" s="181" t="s">
        <v>4089</v>
      </c>
      <c r="FE55" s="181">
        <v>-1</v>
      </c>
      <c r="FI55" s="182">
        <f t="shared" si="4"/>
        <v>1.0193056189154299</v>
      </c>
    </row>
    <row r="56" spans="1:165" x14ac:dyDescent="0.25">
      <c r="A56" s="181" t="s">
        <v>4090</v>
      </c>
      <c r="B56" s="181" t="s">
        <v>4090</v>
      </c>
      <c r="C56" s="181">
        <v>3</v>
      </c>
      <c r="D56" s="181">
        <v>2</v>
      </c>
      <c r="E56" s="181">
        <v>2</v>
      </c>
      <c r="F56" s="181" t="s">
        <v>4091</v>
      </c>
      <c r="G56" s="181" t="s">
        <v>4092</v>
      </c>
      <c r="H56" s="181" t="s">
        <v>4093</v>
      </c>
      <c r="I56" s="181">
        <v>1</v>
      </c>
      <c r="J56" s="181">
        <v>3</v>
      </c>
      <c r="K56" s="181">
        <v>2</v>
      </c>
      <c r="L56" s="181">
        <v>2</v>
      </c>
      <c r="M56" s="181">
        <v>3</v>
      </c>
      <c r="N56" s="181">
        <v>3</v>
      </c>
      <c r="O56" s="181">
        <v>3</v>
      </c>
      <c r="P56" s="181">
        <v>3</v>
      </c>
      <c r="Q56" s="181">
        <v>2</v>
      </c>
      <c r="R56" s="181">
        <v>1</v>
      </c>
      <c r="S56" s="181">
        <v>2</v>
      </c>
      <c r="T56" s="181">
        <v>2</v>
      </c>
      <c r="U56" s="181">
        <v>3</v>
      </c>
      <c r="V56" s="181">
        <v>3</v>
      </c>
      <c r="W56" s="181">
        <v>3</v>
      </c>
      <c r="X56" s="181">
        <v>3</v>
      </c>
      <c r="Y56" s="181">
        <v>3</v>
      </c>
      <c r="Z56" s="181">
        <v>3</v>
      </c>
      <c r="AA56" s="181">
        <v>3</v>
      </c>
      <c r="AB56" s="181">
        <v>3</v>
      </c>
      <c r="AC56" s="181">
        <v>2</v>
      </c>
      <c r="AD56" s="181">
        <v>2</v>
      </c>
      <c r="AE56" s="181">
        <v>2</v>
      </c>
      <c r="AF56" s="181">
        <v>2</v>
      </c>
      <c r="AG56" s="181">
        <v>1</v>
      </c>
      <c r="AH56" s="181">
        <v>0</v>
      </c>
      <c r="AI56" s="181">
        <v>1</v>
      </c>
      <c r="AJ56" s="181">
        <v>1</v>
      </c>
      <c r="AK56" s="181">
        <v>2</v>
      </c>
      <c r="AL56" s="181">
        <v>2</v>
      </c>
      <c r="AM56" s="181">
        <v>2</v>
      </c>
      <c r="AN56" s="181">
        <v>2</v>
      </c>
      <c r="AO56" s="181">
        <v>2</v>
      </c>
      <c r="AP56" s="181">
        <v>2</v>
      </c>
      <c r="AQ56" s="181">
        <v>2</v>
      </c>
      <c r="AR56" s="181">
        <v>2</v>
      </c>
      <c r="AS56" s="181">
        <v>2</v>
      </c>
      <c r="AT56" s="181">
        <v>2</v>
      </c>
      <c r="AU56" s="181">
        <v>2</v>
      </c>
      <c r="AV56" s="181">
        <v>2</v>
      </c>
      <c r="AW56" s="181">
        <v>1</v>
      </c>
      <c r="AX56" s="181">
        <v>0</v>
      </c>
      <c r="AY56" s="181">
        <v>1</v>
      </c>
      <c r="AZ56" s="181">
        <v>1</v>
      </c>
      <c r="BA56" s="181">
        <v>2</v>
      </c>
      <c r="BB56" s="181">
        <v>2</v>
      </c>
      <c r="BC56" s="181">
        <v>2</v>
      </c>
      <c r="BD56" s="181">
        <v>2</v>
      </c>
      <c r="BE56" s="181">
        <v>2</v>
      </c>
      <c r="BF56" s="181">
        <v>2</v>
      </c>
      <c r="BG56" s="181">
        <v>2</v>
      </c>
      <c r="BH56" s="181">
        <v>2</v>
      </c>
      <c r="BI56" s="181">
        <v>11.3</v>
      </c>
      <c r="BJ56" s="181">
        <v>8.1</v>
      </c>
      <c r="BK56" s="181">
        <v>8.1</v>
      </c>
      <c r="BL56" s="181">
        <v>25.013000000000002</v>
      </c>
      <c r="BM56" s="181">
        <v>222</v>
      </c>
      <c r="BN56" s="181">
        <v>222</v>
      </c>
      <c r="BO56" s="181">
        <v>0</v>
      </c>
      <c r="BP56" s="181">
        <v>3.3130999999999999</v>
      </c>
      <c r="BQ56" s="181" t="s">
        <v>1254</v>
      </c>
      <c r="BR56" s="181" t="s">
        <v>1254</v>
      </c>
      <c r="BS56" s="181" t="s">
        <v>1254</v>
      </c>
      <c r="BT56" s="181" t="s">
        <v>1254</v>
      </c>
      <c r="BU56" s="181" t="s">
        <v>1254</v>
      </c>
      <c r="BV56" s="181" t="s">
        <v>1254</v>
      </c>
      <c r="BW56" s="181" t="s">
        <v>1254</v>
      </c>
      <c r="BX56" s="181" t="s">
        <v>1254</v>
      </c>
      <c r="BY56" s="181" t="s">
        <v>1254</v>
      </c>
      <c r="BZ56" s="181" t="s">
        <v>1251</v>
      </c>
      <c r="CA56" s="181" t="s">
        <v>1251</v>
      </c>
      <c r="CB56" s="181" t="s">
        <v>1251</v>
      </c>
      <c r="CC56" s="181" t="s">
        <v>1251</v>
      </c>
      <c r="CD56" s="181" t="s">
        <v>1251</v>
      </c>
      <c r="CE56" s="181" t="s">
        <v>1254</v>
      </c>
      <c r="CF56" s="181" t="s">
        <v>1251</v>
      </c>
      <c r="CG56" s="181">
        <v>11.3</v>
      </c>
      <c r="CH56" s="181">
        <v>11.3</v>
      </c>
      <c r="CI56" s="181">
        <v>11.3</v>
      </c>
      <c r="CJ56" s="181">
        <v>11.3</v>
      </c>
      <c r="CK56" s="181">
        <v>8.1</v>
      </c>
      <c r="CL56" s="181">
        <v>3.2</v>
      </c>
      <c r="CM56" s="181">
        <v>6.3</v>
      </c>
      <c r="CN56" s="181">
        <v>8.1</v>
      </c>
      <c r="CO56" s="181">
        <v>11.3</v>
      </c>
      <c r="CP56" s="181">
        <v>11.3</v>
      </c>
      <c r="CQ56" s="181">
        <v>11.3</v>
      </c>
      <c r="CR56" s="181">
        <v>11.3</v>
      </c>
      <c r="CS56" s="181">
        <v>11.3</v>
      </c>
      <c r="CT56" s="181">
        <v>11.3</v>
      </c>
      <c r="CU56" s="181">
        <v>11.3</v>
      </c>
      <c r="CV56" s="181">
        <v>11.3</v>
      </c>
      <c r="CW56" s="181">
        <v>278800000</v>
      </c>
      <c r="CX56" s="181">
        <v>25964000</v>
      </c>
      <c r="CY56" s="181">
        <v>27306000</v>
      </c>
      <c r="CZ56" s="181">
        <v>21230000</v>
      </c>
      <c r="DA56" s="181">
        <v>24976000</v>
      </c>
      <c r="DB56" s="181">
        <v>3475000</v>
      </c>
      <c r="DC56" s="181">
        <v>0</v>
      </c>
      <c r="DD56" s="181">
        <v>2738000</v>
      </c>
      <c r="DE56" s="181">
        <v>2530900</v>
      </c>
      <c r="DF56" s="181">
        <v>23677000</v>
      </c>
      <c r="DG56" s="181">
        <v>25705000</v>
      </c>
      <c r="DH56" s="181">
        <v>23752000</v>
      </c>
      <c r="DI56" s="181">
        <v>19723000</v>
      </c>
      <c r="DJ56" s="195">
        <v>13820000</v>
      </c>
      <c r="DK56" s="195">
        <v>13759000</v>
      </c>
      <c r="DL56" s="195">
        <v>11913000</v>
      </c>
      <c r="DM56" s="195">
        <v>12987000</v>
      </c>
      <c r="DN56" s="181">
        <f t="shared" si="5"/>
        <v>13119750</v>
      </c>
      <c r="DO56" s="181">
        <v>0</v>
      </c>
      <c r="DP56" s="181">
        <v>0</v>
      </c>
      <c r="DQ56" s="181">
        <v>0</v>
      </c>
      <c r="DR56" s="181">
        <v>0</v>
      </c>
      <c r="DS56" s="181">
        <v>0</v>
      </c>
      <c r="DT56" s="181">
        <f t="shared" si="0"/>
        <v>0</v>
      </c>
      <c r="DU56" s="195">
        <v>14204000</v>
      </c>
      <c r="DV56" s="196">
        <f t="shared" si="1"/>
        <v>1.0826425808418605</v>
      </c>
      <c r="DW56" s="195">
        <v>13303000</v>
      </c>
      <c r="DX56" s="196">
        <f t="shared" si="2"/>
        <v>1.0139674917586081</v>
      </c>
      <c r="DY56" s="195">
        <v>13647000</v>
      </c>
      <c r="DZ56" s="196">
        <f t="shared" si="3"/>
        <v>1.0401875035728576</v>
      </c>
      <c r="EA56" s="195">
        <v>11855000</v>
      </c>
      <c r="EB56" s="181">
        <v>0</v>
      </c>
      <c r="EC56" s="181">
        <v>0</v>
      </c>
      <c r="ED56" s="181">
        <v>0</v>
      </c>
      <c r="EE56" s="181">
        <v>0</v>
      </c>
      <c r="EF56" s="181">
        <v>0</v>
      </c>
      <c r="EG56" s="181">
        <v>0</v>
      </c>
      <c r="EH56" s="181">
        <v>0</v>
      </c>
      <c r="EI56" s="181">
        <v>0</v>
      </c>
      <c r="EJ56" s="181">
        <v>0</v>
      </c>
      <c r="EK56" s="181">
        <v>0</v>
      </c>
      <c r="EL56" s="181">
        <v>1</v>
      </c>
      <c r="EM56" s="181">
        <v>2</v>
      </c>
      <c r="EN56" s="181">
        <v>1</v>
      </c>
      <c r="EO56" s="181">
        <v>0</v>
      </c>
      <c r="EP56" s="181">
        <v>0</v>
      </c>
      <c r="EQ56" s="181">
        <v>0</v>
      </c>
      <c r="ER56" s="181">
        <v>4</v>
      </c>
      <c r="EV56" s="181">
        <v>755</v>
      </c>
      <c r="EW56" s="181" t="s">
        <v>4094</v>
      </c>
      <c r="EX56" s="181" t="s">
        <v>4095</v>
      </c>
      <c r="EY56" s="181" t="s">
        <v>4096</v>
      </c>
      <c r="EZ56" s="181" t="s">
        <v>4097</v>
      </c>
      <c r="FA56" s="181" t="s">
        <v>4098</v>
      </c>
      <c r="FB56" s="181" t="s">
        <v>4099</v>
      </c>
      <c r="FE56" s="181">
        <v>-1</v>
      </c>
      <c r="FI56" s="182">
        <f t="shared" si="4"/>
        <v>0.9035995350521161</v>
      </c>
    </row>
    <row r="57" spans="1:165" x14ac:dyDescent="0.25">
      <c r="A57" s="181" t="s">
        <v>4100</v>
      </c>
      <c r="B57" s="181" t="s">
        <v>4100</v>
      </c>
      <c r="C57" s="181">
        <v>3</v>
      </c>
      <c r="D57" s="181">
        <v>3</v>
      </c>
      <c r="E57" s="181">
        <v>3</v>
      </c>
      <c r="F57" s="181" t="s">
        <v>4101</v>
      </c>
      <c r="G57" s="181" t="s">
        <v>4102</v>
      </c>
      <c r="H57" s="181" t="s">
        <v>4103</v>
      </c>
      <c r="I57" s="181">
        <v>1</v>
      </c>
      <c r="J57" s="181">
        <v>3</v>
      </c>
      <c r="K57" s="181">
        <v>3</v>
      </c>
      <c r="L57" s="181">
        <v>3</v>
      </c>
      <c r="M57" s="181">
        <v>1</v>
      </c>
      <c r="N57" s="181">
        <v>2</v>
      </c>
      <c r="O57" s="181">
        <v>2</v>
      </c>
      <c r="P57" s="181">
        <v>3</v>
      </c>
      <c r="Q57" s="181">
        <v>0</v>
      </c>
      <c r="R57" s="181">
        <v>0</v>
      </c>
      <c r="S57" s="181">
        <v>0</v>
      </c>
      <c r="T57" s="181">
        <v>0</v>
      </c>
      <c r="U57" s="181">
        <v>2</v>
      </c>
      <c r="V57" s="181">
        <v>2</v>
      </c>
      <c r="W57" s="181">
        <v>2</v>
      </c>
      <c r="X57" s="181">
        <v>3</v>
      </c>
      <c r="Y57" s="181">
        <v>2</v>
      </c>
      <c r="Z57" s="181">
        <v>1</v>
      </c>
      <c r="AA57" s="181">
        <v>2</v>
      </c>
      <c r="AB57" s="181">
        <v>3</v>
      </c>
      <c r="AC57" s="181">
        <v>1</v>
      </c>
      <c r="AD57" s="181">
        <v>2</v>
      </c>
      <c r="AE57" s="181">
        <v>2</v>
      </c>
      <c r="AF57" s="181">
        <v>3</v>
      </c>
      <c r="AG57" s="181">
        <v>0</v>
      </c>
      <c r="AH57" s="181">
        <v>0</v>
      </c>
      <c r="AI57" s="181">
        <v>0</v>
      </c>
      <c r="AJ57" s="181">
        <v>0</v>
      </c>
      <c r="AK57" s="181">
        <v>2</v>
      </c>
      <c r="AL57" s="181">
        <v>2</v>
      </c>
      <c r="AM57" s="181">
        <v>2</v>
      </c>
      <c r="AN57" s="181">
        <v>3</v>
      </c>
      <c r="AO57" s="181">
        <v>2</v>
      </c>
      <c r="AP57" s="181">
        <v>1</v>
      </c>
      <c r="AQ57" s="181">
        <v>2</v>
      </c>
      <c r="AR57" s="181">
        <v>3</v>
      </c>
      <c r="AS57" s="181">
        <v>1</v>
      </c>
      <c r="AT57" s="181">
        <v>2</v>
      </c>
      <c r="AU57" s="181">
        <v>2</v>
      </c>
      <c r="AV57" s="181">
        <v>3</v>
      </c>
      <c r="AW57" s="181">
        <v>0</v>
      </c>
      <c r="AX57" s="181">
        <v>0</v>
      </c>
      <c r="AY57" s="181">
        <v>0</v>
      </c>
      <c r="AZ57" s="181">
        <v>0</v>
      </c>
      <c r="BA57" s="181">
        <v>2</v>
      </c>
      <c r="BB57" s="181">
        <v>2</v>
      </c>
      <c r="BC57" s="181">
        <v>2</v>
      </c>
      <c r="BD57" s="181">
        <v>3</v>
      </c>
      <c r="BE57" s="181">
        <v>2</v>
      </c>
      <c r="BF57" s="181">
        <v>1</v>
      </c>
      <c r="BG57" s="181">
        <v>2</v>
      </c>
      <c r="BH57" s="181">
        <v>3</v>
      </c>
      <c r="BI57" s="181">
        <v>4.5</v>
      </c>
      <c r="BJ57" s="181">
        <v>4.5</v>
      </c>
      <c r="BK57" s="181">
        <v>4.5</v>
      </c>
      <c r="BL57" s="181">
        <v>121.15</v>
      </c>
      <c r="BM57" s="181">
        <v>1061</v>
      </c>
      <c r="BN57" s="181">
        <v>1061</v>
      </c>
      <c r="BO57" s="181">
        <v>0</v>
      </c>
      <c r="BP57" s="181">
        <v>3.6808999999999998</v>
      </c>
      <c r="BQ57" s="181" t="s">
        <v>1254</v>
      </c>
      <c r="BR57" s="181" t="s">
        <v>1251</v>
      </c>
      <c r="BS57" s="181" t="s">
        <v>1254</v>
      </c>
      <c r="BT57" s="181" t="s">
        <v>1251</v>
      </c>
      <c r="BY57" s="181" t="s">
        <v>1254</v>
      </c>
      <c r="BZ57" s="181" t="s">
        <v>1254</v>
      </c>
      <c r="CA57" s="181" t="s">
        <v>1254</v>
      </c>
      <c r="CB57" s="181" t="s">
        <v>1254</v>
      </c>
      <c r="CC57" s="181" t="s">
        <v>1254</v>
      </c>
      <c r="CD57" s="181" t="s">
        <v>1254</v>
      </c>
      <c r="CE57" s="181" t="s">
        <v>1251</v>
      </c>
      <c r="CF57" s="181" t="s">
        <v>1254</v>
      </c>
      <c r="CG57" s="181">
        <v>1.3</v>
      </c>
      <c r="CH57" s="181">
        <v>3.3</v>
      </c>
      <c r="CI57" s="181">
        <v>3.3</v>
      </c>
      <c r="CJ57" s="181">
        <v>4.5</v>
      </c>
      <c r="CK57" s="181">
        <v>0</v>
      </c>
      <c r="CL57" s="181">
        <v>0</v>
      </c>
      <c r="CM57" s="181">
        <v>0</v>
      </c>
      <c r="CN57" s="181">
        <v>0</v>
      </c>
      <c r="CO57" s="181">
        <v>2.5</v>
      </c>
      <c r="CP57" s="181">
        <v>3.3</v>
      </c>
      <c r="CQ57" s="181">
        <v>2.5</v>
      </c>
      <c r="CR57" s="181">
        <v>4.5</v>
      </c>
      <c r="CS57" s="181">
        <v>2.5</v>
      </c>
      <c r="CT57" s="181">
        <v>1.3</v>
      </c>
      <c r="CU57" s="181">
        <v>3.3</v>
      </c>
      <c r="CV57" s="181">
        <v>4.5</v>
      </c>
      <c r="CW57" s="181">
        <v>84133000</v>
      </c>
      <c r="CX57" s="181">
        <v>2270200</v>
      </c>
      <c r="CY57" s="181">
        <v>7754400</v>
      </c>
      <c r="CZ57" s="181">
        <v>7322400</v>
      </c>
      <c r="DA57" s="181">
        <v>13824000</v>
      </c>
      <c r="DB57" s="181">
        <v>0</v>
      </c>
      <c r="DC57" s="181">
        <v>0</v>
      </c>
      <c r="DD57" s="181">
        <v>0</v>
      </c>
      <c r="DE57" s="181">
        <v>0</v>
      </c>
      <c r="DF57" s="181">
        <v>4598700</v>
      </c>
      <c r="DG57" s="181">
        <v>2292100</v>
      </c>
      <c r="DH57" s="181">
        <v>6743500</v>
      </c>
      <c r="DI57" s="181">
        <v>9793300</v>
      </c>
      <c r="DJ57" s="195">
        <v>0</v>
      </c>
      <c r="DK57" s="195">
        <v>5003100</v>
      </c>
      <c r="DL57" s="195">
        <v>0</v>
      </c>
      <c r="DM57" s="195">
        <v>6163600</v>
      </c>
      <c r="DN57" s="181">
        <f t="shared" si="5"/>
        <v>5583350</v>
      </c>
      <c r="DO57" s="181">
        <v>0</v>
      </c>
      <c r="DP57" s="181">
        <v>0</v>
      </c>
      <c r="DQ57" s="181">
        <v>0</v>
      </c>
      <c r="DR57" s="181">
        <v>0</v>
      </c>
      <c r="DS57" s="181">
        <v>0</v>
      </c>
      <c r="DT57" s="181">
        <f t="shared" si="0"/>
        <v>0</v>
      </c>
      <c r="DU57" s="195">
        <v>0</v>
      </c>
      <c r="DV57" s="196">
        <f t="shared" si="1"/>
        <v>0</v>
      </c>
      <c r="DW57" s="195">
        <v>0</v>
      </c>
      <c r="DX57" s="196">
        <f t="shared" si="2"/>
        <v>0</v>
      </c>
      <c r="DY57" s="195">
        <v>5027900</v>
      </c>
      <c r="DZ57" s="196">
        <f t="shared" si="3"/>
        <v>0.90051671487547802</v>
      </c>
      <c r="EA57" s="195">
        <v>4321200</v>
      </c>
      <c r="EB57" s="181">
        <v>0</v>
      </c>
      <c r="EC57" s="181">
        <v>1</v>
      </c>
      <c r="ED57" s="181">
        <v>0</v>
      </c>
      <c r="EE57" s="181">
        <v>2</v>
      </c>
      <c r="EF57" s="181">
        <v>0</v>
      </c>
      <c r="EG57" s="181">
        <v>0</v>
      </c>
      <c r="EH57" s="181">
        <v>0</v>
      </c>
      <c r="EI57" s="181">
        <v>0</v>
      </c>
      <c r="EJ57" s="181">
        <v>0</v>
      </c>
      <c r="EK57" s="181">
        <v>0</v>
      </c>
      <c r="EL57" s="181">
        <v>0</v>
      </c>
      <c r="EM57" s="181">
        <v>0</v>
      </c>
      <c r="EN57" s="181">
        <v>0</v>
      </c>
      <c r="EO57" s="181">
        <v>0</v>
      </c>
      <c r="EP57" s="181">
        <v>1</v>
      </c>
      <c r="EQ57" s="181">
        <v>0</v>
      </c>
      <c r="ER57" s="181">
        <v>4</v>
      </c>
      <c r="EV57" s="181">
        <v>377</v>
      </c>
      <c r="EW57" s="181" t="s">
        <v>4104</v>
      </c>
      <c r="EX57" s="181" t="s">
        <v>3709</v>
      </c>
      <c r="EY57" s="181" t="s">
        <v>4105</v>
      </c>
      <c r="EZ57" s="181" t="s">
        <v>4106</v>
      </c>
      <c r="FA57" s="181" t="s">
        <v>4107</v>
      </c>
      <c r="FB57" s="181" t="s">
        <v>4108</v>
      </c>
      <c r="FE57" s="181">
        <v>-1</v>
      </c>
      <c r="FI57" s="182">
        <f t="shared" si="4"/>
        <v>0.77394395837624363</v>
      </c>
    </row>
    <row r="58" spans="1:165" x14ac:dyDescent="0.25">
      <c r="A58" s="181" t="s">
        <v>4109</v>
      </c>
      <c r="B58" s="181" t="s">
        <v>4109</v>
      </c>
      <c r="C58" s="181">
        <v>3</v>
      </c>
      <c r="D58" s="181">
        <v>3</v>
      </c>
      <c r="E58" s="181">
        <v>3</v>
      </c>
      <c r="F58" s="181" t="s">
        <v>4110</v>
      </c>
      <c r="G58" s="181" t="s">
        <v>4111</v>
      </c>
      <c r="H58" s="181" t="s">
        <v>4112</v>
      </c>
      <c r="I58" s="181">
        <v>1</v>
      </c>
      <c r="J58" s="181">
        <v>3</v>
      </c>
      <c r="K58" s="181">
        <v>3</v>
      </c>
      <c r="L58" s="181">
        <v>3</v>
      </c>
      <c r="M58" s="181">
        <v>3</v>
      </c>
      <c r="N58" s="181">
        <v>3</v>
      </c>
      <c r="O58" s="181">
        <v>3</v>
      </c>
      <c r="P58" s="181">
        <v>3</v>
      </c>
      <c r="Q58" s="181">
        <v>0</v>
      </c>
      <c r="R58" s="181">
        <v>0</v>
      </c>
      <c r="S58" s="181">
        <v>0</v>
      </c>
      <c r="T58" s="181">
        <v>0</v>
      </c>
      <c r="U58" s="181">
        <v>2</v>
      </c>
      <c r="V58" s="181">
        <v>3</v>
      </c>
      <c r="W58" s="181">
        <v>2</v>
      </c>
      <c r="X58" s="181">
        <v>2</v>
      </c>
      <c r="Y58" s="181">
        <v>3</v>
      </c>
      <c r="Z58" s="181">
        <v>3</v>
      </c>
      <c r="AA58" s="181">
        <v>3</v>
      </c>
      <c r="AB58" s="181">
        <v>3</v>
      </c>
      <c r="AC58" s="181">
        <v>3</v>
      </c>
      <c r="AD58" s="181">
        <v>3</v>
      </c>
      <c r="AE58" s="181">
        <v>3</v>
      </c>
      <c r="AF58" s="181">
        <v>3</v>
      </c>
      <c r="AG58" s="181">
        <v>0</v>
      </c>
      <c r="AH58" s="181">
        <v>0</v>
      </c>
      <c r="AI58" s="181">
        <v>0</v>
      </c>
      <c r="AJ58" s="181">
        <v>0</v>
      </c>
      <c r="AK58" s="181">
        <v>2</v>
      </c>
      <c r="AL58" s="181">
        <v>3</v>
      </c>
      <c r="AM58" s="181">
        <v>2</v>
      </c>
      <c r="AN58" s="181">
        <v>2</v>
      </c>
      <c r="AO58" s="181">
        <v>3</v>
      </c>
      <c r="AP58" s="181">
        <v>3</v>
      </c>
      <c r="AQ58" s="181">
        <v>3</v>
      </c>
      <c r="AR58" s="181">
        <v>3</v>
      </c>
      <c r="AS58" s="181">
        <v>3</v>
      </c>
      <c r="AT58" s="181">
        <v>3</v>
      </c>
      <c r="AU58" s="181">
        <v>3</v>
      </c>
      <c r="AV58" s="181">
        <v>3</v>
      </c>
      <c r="AW58" s="181">
        <v>0</v>
      </c>
      <c r="AX58" s="181">
        <v>0</v>
      </c>
      <c r="AY58" s="181">
        <v>0</v>
      </c>
      <c r="AZ58" s="181">
        <v>0</v>
      </c>
      <c r="BA58" s="181">
        <v>2</v>
      </c>
      <c r="BB58" s="181">
        <v>3</v>
      </c>
      <c r="BC58" s="181">
        <v>2</v>
      </c>
      <c r="BD58" s="181">
        <v>2</v>
      </c>
      <c r="BE58" s="181">
        <v>3</v>
      </c>
      <c r="BF58" s="181">
        <v>3</v>
      </c>
      <c r="BG58" s="181">
        <v>3</v>
      </c>
      <c r="BH58" s="181">
        <v>3</v>
      </c>
      <c r="BI58" s="181">
        <v>7.6</v>
      </c>
      <c r="BJ58" s="181">
        <v>7.6</v>
      </c>
      <c r="BK58" s="181">
        <v>7.6</v>
      </c>
      <c r="BL58" s="181">
        <v>45.716999999999999</v>
      </c>
      <c r="BM58" s="181">
        <v>420</v>
      </c>
      <c r="BN58" s="181">
        <v>420</v>
      </c>
      <c r="BO58" s="181">
        <v>0</v>
      </c>
      <c r="BP58" s="181">
        <v>6.8882000000000003</v>
      </c>
      <c r="BQ58" s="181" t="s">
        <v>1251</v>
      </c>
      <c r="BR58" s="181" t="s">
        <v>1251</v>
      </c>
      <c r="BS58" s="181" t="s">
        <v>1251</v>
      </c>
      <c r="BT58" s="181" t="s">
        <v>1251</v>
      </c>
      <c r="BY58" s="181" t="s">
        <v>1254</v>
      </c>
      <c r="BZ58" s="181" t="s">
        <v>1251</v>
      </c>
      <c r="CA58" s="181" t="s">
        <v>1251</v>
      </c>
      <c r="CB58" s="181" t="s">
        <v>1254</v>
      </c>
      <c r="CC58" s="181" t="s">
        <v>1254</v>
      </c>
      <c r="CD58" s="181" t="s">
        <v>1251</v>
      </c>
      <c r="CE58" s="181" t="s">
        <v>1251</v>
      </c>
      <c r="CF58" s="181" t="s">
        <v>1251</v>
      </c>
      <c r="CG58" s="181">
        <v>7.6</v>
      </c>
      <c r="CH58" s="181">
        <v>7.6</v>
      </c>
      <c r="CI58" s="181">
        <v>7.6</v>
      </c>
      <c r="CJ58" s="181">
        <v>7.6</v>
      </c>
      <c r="CK58" s="181">
        <v>0</v>
      </c>
      <c r="CL58" s="181">
        <v>0</v>
      </c>
      <c r="CM58" s="181">
        <v>0</v>
      </c>
      <c r="CN58" s="181">
        <v>0</v>
      </c>
      <c r="CO58" s="181">
        <v>6</v>
      </c>
      <c r="CP58" s="181">
        <v>7.6</v>
      </c>
      <c r="CQ58" s="181">
        <v>6</v>
      </c>
      <c r="CR58" s="181">
        <v>6</v>
      </c>
      <c r="CS58" s="181">
        <v>7.6</v>
      </c>
      <c r="CT58" s="181">
        <v>7.6</v>
      </c>
      <c r="CU58" s="181">
        <v>7.6</v>
      </c>
      <c r="CV58" s="181">
        <v>7.6</v>
      </c>
      <c r="CW58" s="181">
        <v>222860000</v>
      </c>
      <c r="CX58" s="181">
        <v>17898000</v>
      </c>
      <c r="CY58" s="181">
        <v>22347000</v>
      </c>
      <c r="CZ58" s="181">
        <v>25309000</v>
      </c>
      <c r="DA58" s="181">
        <v>23581000</v>
      </c>
      <c r="DB58" s="181">
        <v>0</v>
      </c>
      <c r="DC58" s="181">
        <v>0</v>
      </c>
      <c r="DD58" s="181">
        <v>0</v>
      </c>
      <c r="DE58" s="181">
        <v>0</v>
      </c>
      <c r="DF58" s="181">
        <v>21328000</v>
      </c>
      <c r="DG58" s="181">
        <v>18416000</v>
      </c>
      <c r="DH58" s="181">
        <v>11171000</v>
      </c>
      <c r="DI58" s="181">
        <v>22317000</v>
      </c>
      <c r="DJ58" s="195">
        <v>7283400</v>
      </c>
      <c r="DK58" s="195">
        <v>8597400</v>
      </c>
      <c r="DL58" s="195">
        <v>10655000</v>
      </c>
      <c r="DM58" s="195">
        <v>9744200</v>
      </c>
      <c r="DN58" s="181">
        <f t="shared" si="5"/>
        <v>9070000</v>
      </c>
      <c r="DO58" s="181">
        <v>0</v>
      </c>
      <c r="DP58" s="181">
        <v>0</v>
      </c>
      <c r="DQ58" s="181">
        <v>0</v>
      </c>
      <c r="DR58" s="181">
        <v>0</v>
      </c>
      <c r="DS58" s="181">
        <v>0</v>
      </c>
      <c r="DT58" s="181">
        <f t="shared" si="0"/>
        <v>0</v>
      </c>
      <c r="DU58" s="195">
        <v>7585100</v>
      </c>
      <c r="DV58" s="196">
        <f t="shared" si="1"/>
        <v>0.83628445424476294</v>
      </c>
      <c r="DW58" s="195">
        <v>6890300</v>
      </c>
      <c r="DX58" s="196">
        <f t="shared" si="2"/>
        <v>0.75968026460859983</v>
      </c>
      <c r="DY58" s="195">
        <v>0</v>
      </c>
      <c r="DZ58" s="196">
        <f t="shared" si="3"/>
        <v>0</v>
      </c>
      <c r="EA58" s="195">
        <v>8028600</v>
      </c>
      <c r="EB58" s="181">
        <v>1</v>
      </c>
      <c r="EC58" s="181">
        <v>1</v>
      </c>
      <c r="ED58" s="181">
        <v>1</v>
      </c>
      <c r="EE58" s="181">
        <v>1</v>
      </c>
      <c r="EF58" s="181">
        <v>0</v>
      </c>
      <c r="EG58" s="181">
        <v>0</v>
      </c>
      <c r="EH58" s="181">
        <v>0</v>
      </c>
      <c r="EI58" s="181">
        <v>0</v>
      </c>
      <c r="EJ58" s="181">
        <v>0</v>
      </c>
      <c r="EK58" s="181">
        <v>1</v>
      </c>
      <c r="EL58" s="181">
        <v>2</v>
      </c>
      <c r="EM58" s="181">
        <v>0</v>
      </c>
      <c r="EN58" s="181">
        <v>0</v>
      </c>
      <c r="EO58" s="181">
        <v>1</v>
      </c>
      <c r="EP58" s="181">
        <v>1</v>
      </c>
      <c r="EQ58" s="181">
        <v>1</v>
      </c>
      <c r="ER58" s="181">
        <v>10</v>
      </c>
      <c r="EV58" s="181">
        <v>584</v>
      </c>
      <c r="EW58" s="181" t="s">
        <v>4113</v>
      </c>
      <c r="EX58" s="181" t="s">
        <v>3709</v>
      </c>
      <c r="EY58" s="181" t="s">
        <v>4114</v>
      </c>
      <c r="EZ58" s="181" t="s">
        <v>4115</v>
      </c>
      <c r="FA58" s="181" t="s">
        <v>4116</v>
      </c>
      <c r="FB58" s="181" t="s">
        <v>4117</v>
      </c>
      <c r="FE58" s="181">
        <v>-1</v>
      </c>
      <c r="FI58" s="182">
        <f t="shared" si="4"/>
        <v>0.88518191841234839</v>
      </c>
    </row>
    <row r="59" spans="1:165" x14ac:dyDescent="0.25">
      <c r="A59" s="181" t="s">
        <v>1587</v>
      </c>
      <c r="B59" s="181" t="s">
        <v>1587</v>
      </c>
      <c r="C59" s="181">
        <v>3</v>
      </c>
      <c r="D59" s="181">
        <v>3</v>
      </c>
      <c r="E59" s="181">
        <v>3</v>
      </c>
      <c r="F59" s="181" t="s">
        <v>1586</v>
      </c>
      <c r="G59" s="181" t="s">
        <v>1585</v>
      </c>
      <c r="H59" s="181" t="s">
        <v>1584</v>
      </c>
      <c r="I59" s="181">
        <v>1</v>
      </c>
      <c r="J59" s="181">
        <v>3</v>
      </c>
      <c r="K59" s="181">
        <v>3</v>
      </c>
      <c r="L59" s="181">
        <v>3</v>
      </c>
      <c r="M59" s="181">
        <v>3</v>
      </c>
      <c r="N59" s="181">
        <v>3</v>
      </c>
      <c r="O59" s="181">
        <v>2</v>
      </c>
      <c r="P59" s="181">
        <v>2</v>
      </c>
      <c r="Q59" s="181">
        <v>1</v>
      </c>
      <c r="R59" s="181">
        <v>1</v>
      </c>
      <c r="S59" s="181">
        <v>1</v>
      </c>
      <c r="T59" s="181">
        <v>1</v>
      </c>
      <c r="U59" s="181">
        <v>2</v>
      </c>
      <c r="V59" s="181">
        <v>2</v>
      </c>
      <c r="W59" s="181">
        <v>3</v>
      </c>
      <c r="X59" s="181">
        <v>1</v>
      </c>
      <c r="Y59" s="181">
        <v>2</v>
      </c>
      <c r="Z59" s="181">
        <v>2</v>
      </c>
      <c r="AA59" s="181">
        <v>3</v>
      </c>
      <c r="AB59" s="181">
        <v>2</v>
      </c>
      <c r="AC59" s="181">
        <v>3</v>
      </c>
      <c r="AD59" s="181">
        <v>3</v>
      </c>
      <c r="AE59" s="181">
        <v>2</v>
      </c>
      <c r="AF59" s="181">
        <v>2</v>
      </c>
      <c r="AG59" s="181">
        <v>1</v>
      </c>
      <c r="AH59" s="181">
        <v>1</v>
      </c>
      <c r="AI59" s="181">
        <v>1</v>
      </c>
      <c r="AJ59" s="181">
        <v>1</v>
      </c>
      <c r="AK59" s="181">
        <v>2</v>
      </c>
      <c r="AL59" s="181">
        <v>2</v>
      </c>
      <c r="AM59" s="181">
        <v>3</v>
      </c>
      <c r="AN59" s="181">
        <v>1</v>
      </c>
      <c r="AO59" s="181">
        <v>2</v>
      </c>
      <c r="AP59" s="181">
        <v>2</v>
      </c>
      <c r="AQ59" s="181">
        <v>3</v>
      </c>
      <c r="AR59" s="181">
        <v>2</v>
      </c>
      <c r="AS59" s="181">
        <v>3</v>
      </c>
      <c r="AT59" s="181">
        <v>3</v>
      </c>
      <c r="AU59" s="181">
        <v>2</v>
      </c>
      <c r="AV59" s="181">
        <v>2</v>
      </c>
      <c r="AW59" s="181">
        <v>1</v>
      </c>
      <c r="AX59" s="181">
        <v>1</v>
      </c>
      <c r="AY59" s="181">
        <v>1</v>
      </c>
      <c r="AZ59" s="181">
        <v>1</v>
      </c>
      <c r="BA59" s="181">
        <v>2</v>
      </c>
      <c r="BB59" s="181">
        <v>2</v>
      </c>
      <c r="BC59" s="181">
        <v>3</v>
      </c>
      <c r="BD59" s="181">
        <v>1</v>
      </c>
      <c r="BE59" s="181">
        <v>2</v>
      </c>
      <c r="BF59" s="181">
        <v>2</v>
      </c>
      <c r="BG59" s="181">
        <v>3</v>
      </c>
      <c r="BH59" s="181">
        <v>2</v>
      </c>
      <c r="BI59" s="181">
        <v>12.4</v>
      </c>
      <c r="BJ59" s="181">
        <v>12.4</v>
      </c>
      <c r="BK59" s="181">
        <v>12.4</v>
      </c>
      <c r="BL59" s="181">
        <v>37.279000000000003</v>
      </c>
      <c r="BM59" s="181">
        <v>339</v>
      </c>
      <c r="BN59" s="181">
        <v>339</v>
      </c>
      <c r="BO59" s="181">
        <v>0</v>
      </c>
      <c r="BP59" s="181">
        <v>8.4320000000000004</v>
      </c>
      <c r="BQ59" s="181" t="s">
        <v>1251</v>
      </c>
      <c r="BR59" s="181" t="s">
        <v>1251</v>
      </c>
      <c r="BS59" s="181" t="s">
        <v>1251</v>
      </c>
      <c r="BT59" s="181" t="s">
        <v>1251</v>
      </c>
      <c r="BU59" s="181" t="s">
        <v>1254</v>
      </c>
      <c r="BV59" s="181" t="s">
        <v>1254</v>
      </c>
      <c r="BW59" s="181" t="s">
        <v>1254</v>
      </c>
      <c r="BX59" s="181" t="s">
        <v>1254</v>
      </c>
      <c r="BY59" s="181" t="s">
        <v>1251</v>
      </c>
      <c r="BZ59" s="181" t="s">
        <v>1251</v>
      </c>
      <c r="CA59" s="181" t="s">
        <v>1251</v>
      </c>
      <c r="CB59" s="181" t="s">
        <v>1251</v>
      </c>
      <c r="CC59" s="181" t="s">
        <v>1251</v>
      </c>
      <c r="CD59" s="181" t="s">
        <v>1251</v>
      </c>
      <c r="CE59" s="181" t="s">
        <v>1251</v>
      </c>
      <c r="CF59" s="181" t="s">
        <v>1251</v>
      </c>
      <c r="CG59" s="181">
        <v>12.4</v>
      </c>
      <c r="CH59" s="181">
        <v>12.4</v>
      </c>
      <c r="CI59" s="181">
        <v>7.1</v>
      </c>
      <c r="CJ59" s="181">
        <v>9.1</v>
      </c>
      <c r="CK59" s="181">
        <v>3.8</v>
      </c>
      <c r="CL59" s="181">
        <v>3.8</v>
      </c>
      <c r="CM59" s="181">
        <v>3.8</v>
      </c>
      <c r="CN59" s="181">
        <v>3.8</v>
      </c>
      <c r="CO59" s="181">
        <v>7.1</v>
      </c>
      <c r="CP59" s="181">
        <v>7.1</v>
      </c>
      <c r="CQ59" s="181">
        <v>12.4</v>
      </c>
      <c r="CR59" s="181">
        <v>3.8</v>
      </c>
      <c r="CS59" s="181">
        <v>7.1</v>
      </c>
      <c r="CT59" s="181">
        <v>7.1</v>
      </c>
      <c r="CU59" s="181">
        <v>12.4</v>
      </c>
      <c r="CV59" s="181">
        <v>7.1</v>
      </c>
      <c r="CW59" s="181">
        <v>163570000</v>
      </c>
      <c r="CX59" s="181">
        <v>14585000</v>
      </c>
      <c r="CY59" s="181">
        <v>23575000</v>
      </c>
      <c r="CZ59" s="181">
        <v>10920000</v>
      </c>
      <c r="DA59" s="181">
        <v>16033000</v>
      </c>
      <c r="DB59" s="181">
        <v>876080</v>
      </c>
      <c r="DC59" s="181">
        <v>648100</v>
      </c>
      <c r="DD59" s="181">
        <v>707900</v>
      </c>
      <c r="DE59" s="181">
        <v>807330</v>
      </c>
      <c r="DF59" s="181">
        <v>10371000</v>
      </c>
      <c r="DG59" s="181">
        <v>11771000</v>
      </c>
      <c r="DH59" s="181">
        <v>15525000</v>
      </c>
      <c r="DI59" s="181">
        <v>10190000</v>
      </c>
      <c r="DJ59" s="195">
        <v>6528200</v>
      </c>
      <c r="DK59" s="195">
        <v>9548600</v>
      </c>
      <c r="DL59" s="195">
        <v>0</v>
      </c>
      <c r="DM59" s="195">
        <v>7933800</v>
      </c>
      <c r="DN59" s="181">
        <f t="shared" si="5"/>
        <v>8003533.333333333</v>
      </c>
      <c r="DO59" s="181">
        <v>0</v>
      </c>
      <c r="DP59" s="181">
        <v>0</v>
      </c>
      <c r="DQ59" s="181">
        <v>0</v>
      </c>
      <c r="DR59" s="181">
        <v>0</v>
      </c>
      <c r="DS59" s="181">
        <v>0</v>
      </c>
      <c r="DT59" s="181">
        <f t="shared" si="0"/>
        <v>0</v>
      </c>
      <c r="DU59" s="195">
        <v>0</v>
      </c>
      <c r="DV59" s="196">
        <f t="shared" si="1"/>
        <v>0</v>
      </c>
      <c r="DW59" s="195">
        <v>0</v>
      </c>
      <c r="DX59" s="196">
        <f t="shared" si="2"/>
        <v>0</v>
      </c>
      <c r="DY59" s="195">
        <v>7149700</v>
      </c>
      <c r="DZ59" s="196">
        <f t="shared" si="3"/>
        <v>0.89331795123820312</v>
      </c>
      <c r="EA59" s="195">
        <v>0</v>
      </c>
      <c r="EB59" s="181">
        <v>2</v>
      </c>
      <c r="EC59" s="181">
        <v>2</v>
      </c>
      <c r="ED59" s="181">
        <v>1</v>
      </c>
      <c r="EE59" s="181">
        <v>2</v>
      </c>
      <c r="EF59" s="181">
        <v>0</v>
      </c>
      <c r="EG59" s="181">
        <v>0</v>
      </c>
      <c r="EH59" s="181">
        <v>0</v>
      </c>
      <c r="EI59" s="181">
        <v>0</v>
      </c>
      <c r="EJ59" s="181">
        <v>1</v>
      </c>
      <c r="EK59" s="181">
        <v>1</v>
      </c>
      <c r="EL59" s="181">
        <v>2</v>
      </c>
      <c r="EM59" s="181">
        <v>1</v>
      </c>
      <c r="EN59" s="181">
        <v>1</v>
      </c>
      <c r="EO59" s="181">
        <v>1</v>
      </c>
      <c r="EP59" s="181">
        <v>2</v>
      </c>
      <c r="EQ59" s="181">
        <v>1</v>
      </c>
      <c r="ER59" s="181">
        <v>17</v>
      </c>
      <c r="EV59" s="181">
        <v>109</v>
      </c>
      <c r="EW59" s="181" t="s">
        <v>4118</v>
      </c>
      <c r="EX59" s="181" t="s">
        <v>3709</v>
      </c>
      <c r="EY59" s="181" t="s">
        <v>4119</v>
      </c>
      <c r="EZ59" s="181" t="s">
        <v>4120</v>
      </c>
      <c r="FA59" s="181" t="s">
        <v>4121</v>
      </c>
      <c r="FB59" s="181" t="s">
        <v>4122</v>
      </c>
      <c r="FE59" s="181">
        <v>-1</v>
      </c>
      <c r="FI59" s="182">
        <f t="shared" si="4"/>
        <v>0</v>
      </c>
    </row>
    <row r="60" spans="1:165" x14ac:dyDescent="0.25">
      <c r="A60" s="181" t="s">
        <v>4123</v>
      </c>
      <c r="B60" s="181" t="s">
        <v>4123</v>
      </c>
      <c r="C60" s="181">
        <v>4</v>
      </c>
      <c r="D60" s="181">
        <v>4</v>
      </c>
      <c r="E60" s="181">
        <v>4</v>
      </c>
      <c r="F60" s="181" t="s">
        <v>4124</v>
      </c>
      <c r="G60" s="181" t="s">
        <v>4125</v>
      </c>
      <c r="H60" s="181" t="s">
        <v>4126</v>
      </c>
      <c r="I60" s="181">
        <v>1</v>
      </c>
      <c r="J60" s="181">
        <v>4</v>
      </c>
      <c r="K60" s="181">
        <v>4</v>
      </c>
      <c r="L60" s="181">
        <v>4</v>
      </c>
      <c r="M60" s="181">
        <v>1</v>
      </c>
      <c r="N60" s="181">
        <v>3</v>
      </c>
      <c r="O60" s="181">
        <v>2</v>
      </c>
      <c r="P60" s="181">
        <v>2</v>
      </c>
      <c r="Q60" s="181">
        <v>0</v>
      </c>
      <c r="R60" s="181">
        <v>0</v>
      </c>
      <c r="S60" s="181">
        <v>0</v>
      </c>
      <c r="T60" s="181">
        <v>0</v>
      </c>
      <c r="U60" s="181">
        <v>4</v>
      </c>
      <c r="V60" s="181">
        <v>3</v>
      </c>
      <c r="W60" s="181">
        <v>3</v>
      </c>
      <c r="X60" s="181">
        <v>4</v>
      </c>
      <c r="Y60" s="181">
        <v>4</v>
      </c>
      <c r="Z60" s="181">
        <v>4</v>
      </c>
      <c r="AA60" s="181">
        <v>4</v>
      </c>
      <c r="AB60" s="181">
        <v>3</v>
      </c>
      <c r="AC60" s="181">
        <v>1</v>
      </c>
      <c r="AD60" s="181">
        <v>3</v>
      </c>
      <c r="AE60" s="181">
        <v>2</v>
      </c>
      <c r="AF60" s="181">
        <v>2</v>
      </c>
      <c r="AG60" s="181">
        <v>0</v>
      </c>
      <c r="AH60" s="181">
        <v>0</v>
      </c>
      <c r="AI60" s="181">
        <v>0</v>
      </c>
      <c r="AJ60" s="181">
        <v>0</v>
      </c>
      <c r="AK60" s="181">
        <v>4</v>
      </c>
      <c r="AL60" s="181">
        <v>3</v>
      </c>
      <c r="AM60" s="181">
        <v>3</v>
      </c>
      <c r="AN60" s="181">
        <v>4</v>
      </c>
      <c r="AO60" s="181">
        <v>4</v>
      </c>
      <c r="AP60" s="181">
        <v>4</v>
      </c>
      <c r="AQ60" s="181">
        <v>4</v>
      </c>
      <c r="AR60" s="181">
        <v>3</v>
      </c>
      <c r="AS60" s="181">
        <v>1</v>
      </c>
      <c r="AT60" s="181">
        <v>3</v>
      </c>
      <c r="AU60" s="181">
        <v>2</v>
      </c>
      <c r="AV60" s="181">
        <v>2</v>
      </c>
      <c r="AW60" s="181">
        <v>0</v>
      </c>
      <c r="AX60" s="181">
        <v>0</v>
      </c>
      <c r="AY60" s="181">
        <v>0</v>
      </c>
      <c r="AZ60" s="181">
        <v>0</v>
      </c>
      <c r="BA60" s="181">
        <v>4</v>
      </c>
      <c r="BB60" s="181">
        <v>3</v>
      </c>
      <c r="BC60" s="181">
        <v>3</v>
      </c>
      <c r="BD60" s="181">
        <v>4</v>
      </c>
      <c r="BE60" s="181">
        <v>4</v>
      </c>
      <c r="BF60" s="181">
        <v>4</v>
      </c>
      <c r="BG60" s="181">
        <v>4</v>
      </c>
      <c r="BH60" s="181">
        <v>3</v>
      </c>
      <c r="BI60" s="181">
        <v>11</v>
      </c>
      <c r="BJ60" s="181">
        <v>11</v>
      </c>
      <c r="BK60" s="181">
        <v>11</v>
      </c>
      <c r="BL60" s="181">
        <v>51.66</v>
      </c>
      <c r="BM60" s="181">
        <v>462</v>
      </c>
      <c r="BN60" s="181">
        <v>462</v>
      </c>
      <c r="BO60" s="181">
        <v>0</v>
      </c>
      <c r="BP60" s="181">
        <v>26.103000000000002</v>
      </c>
      <c r="BQ60" s="181" t="s">
        <v>1254</v>
      </c>
      <c r="BR60" s="181" t="s">
        <v>1251</v>
      </c>
      <c r="BS60" s="181" t="s">
        <v>1251</v>
      </c>
      <c r="BT60" s="181" t="s">
        <v>1251</v>
      </c>
      <c r="BY60" s="181" t="s">
        <v>1251</v>
      </c>
      <c r="BZ60" s="181" t="s">
        <v>1251</v>
      </c>
      <c r="CA60" s="181" t="s">
        <v>1251</v>
      </c>
      <c r="CB60" s="181" t="s">
        <v>1251</v>
      </c>
      <c r="CC60" s="181" t="s">
        <v>1251</v>
      </c>
      <c r="CD60" s="181" t="s">
        <v>1251</v>
      </c>
      <c r="CE60" s="181" t="s">
        <v>1251</v>
      </c>
      <c r="CF60" s="181" t="s">
        <v>1251</v>
      </c>
      <c r="CG60" s="181">
        <v>1.7</v>
      </c>
      <c r="CH60" s="181">
        <v>9.1</v>
      </c>
      <c r="CI60" s="181">
        <v>5</v>
      </c>
      <c r="CJ60" s="181">
        <v>5</v>
      </c>
      <c r="CK60" s="181">
        <v>0</v>
      </c>
      <c r="CL60" s="181">
        <v>0</v>
      </c>
      <c r="CM60" s="181">
        <v>0</v>
      </c>
      <c r="CN60" s="181">
        <v>0</v>
      </c>
      <c r="CO60" s="181">
        <v>11</v>
      </c>
      <c r="CP60" s="181">
        <v>9.1</v>
      </c>
      <c r="CQ60" s="181">
        <v>9.1</v>
      </c>
      <c r="CR60" s="181">
        <v>11</v>
      </c>
      <c r="CS60" s="181">
        <v>11</v>
      </c>
      <c r="CT60" s="181">
        <v>11</v>
      </c>
      <c r="CU60" s="181">
        <v>11</v>
      </c>
      <c r="CV60" s="181">
        <v>9.1</v>
      </c>
      <c r="CW60" s="181">
        <v>533070000</v>
      </c>
      <c r="CX60" s="181">
        <v>6042800</v>
      </c>
      <c r="CY60" s="181">
        <v>22099000</v>
      </c>
      <c r="CZ60" s="181">
        <v>18299000</v>
      </c>
      <c r="DA60" s="181">
        <v>20834000</v>
      </c>
      <c r="DB60" s="181">
        <v>0</v>
      </c>
      <c r="DC60" s="181">
        <v>0</v>
      </c>
      <c r="DD60" s="181">
        <v>0</v>
      </c>
      <c r="DE60" s="181">
        <v>0</v>
      </c>
      <c r="DF60" s="181">
        <v>63064000</v>
      </c>
      <c r="DG60" s="181">
        <v>66967000</v>
      </c>
      <c r="DH60" s="181">
        <v>56134000</v>
      </c>
      <c r="DI60" s="181">
        <v>55796000</v>
      </c>
      <c r="DJ60" s="195">
        <v>0</v>
      </c>
      <c r="DK60" s="195">
        <v>8963000</v>
      </c>
      <c r="DL60" s="195">
        <v>9994000</v>
      </c>
      <c r="DM60" s="195">
        <v>10543000</v>
      </c>
      <c r="DN60" s="181">
        <f t="shared" si="5"/>
        <v>9833333.333333334</v>
      </c>
      <c r="DO60" s="181">
        <v>0</v>
      </c>
      <c r="DP60" s="181">
        <v>0</v>
      </c>
      <c r="DQ60" s="181">
        <v>0</v>
      </c>
      <c r="DR60" s="181">
        <v>0</v>
      </c>
      <c r="DS60" s="181">
        <v>0</v>
      </c>
      <c r="DT60" s="181">
        <f t="shared" si="0"/>
        <v>0</v>
      </c>
      <c r="DU60" s="195">
        <v>27463000</v>
      </c>
      <c r="DV60" s="196">
        <f t="shared" si="1"/>
        <v>2.7928474576271185</v>
      </c>
      <c r="DW60" s="195">
        <v>29349000</v>
      </c>
      <c r="DX60" s="196">
        <f t="shared" si="2"/>
        <v>2.98464406779661</v>
      </c>
      <c r="DY60" s="195">
        <v>30244000</v>
      </c>
      <c r="DZ60" s="196">
        <f t="shared" si="3"/>
        <v>3.0756610169491525</v>
      </c>
      <c r="EA60" s="195">
        <v>33465000</v>
      </c>
      <c r="EB60" s="181">
        <v>0</v>
      </c>
      <c r="EC60" s="181">
        <v>0</v>
      </c>
      <c r="ED60" s="181">
        <v>1</v>
      </c>
      <c r="EE60" s="181">
        <v>0</v>
      </c>
      <c r="EF60" s="181">
        <v>0</v>
      </c>
      <c r="EG60" s="181">
        <v>0</v>
      </c>
      <c r="EH60" s="181">
        <v>0</v>
      </c>
      <c r="EI60" s="181">
        <v>0</v>
      </c>
      <c r="EJ60" s="181">
        <v>2</v>
      </c>
      <c r="EK60" s="181">
        <v>2</v>
      </c>
      <c r="EL60" s="181">
        <v>3</v>
      </c>
      <c r="EM60" s="181">
        <v>2</v>
      </c>
      <c r="EN60" s="181">
        <v>4</v>
      </c>
      <c r="EO60" s="181">
        <v>2</v>
      </c>
      <c r="EP60" s="181">
        <v>3</v>
      </c>
      <c r="EQ60" s="181">
        <v>2</v>
      </c>
      <c r="ER60" s="181">
        <v>21</v>
      </c>
      <c r="EV60" s="181">
        <v>783</v>
      </c>
      <c r="EW60" s="181" t="s">
        <v>4127</v>
      </c>
      <c r="EX60" s="181" t="s">
        <v>3631</v>
      </c>
      <c r="EY60" s="181" t="s">
        <v>4128</v>
      </c>
      <c r="EZ60" s="181" t="s">
        <v>4129</v>
      </c>
      <c r="FA60" s="181" t="s">
        <v>4130</v>
      </c>
      <c r="FB60" s="181" t="s">
        <v>4131</v>
      </c>
      <c r="FE60" s="181">
        <v>-1</v>
      </c>
      <c r="FI60" s="182">
        <f t="shared" si="4"/>
        <v>3.4032203389830507</v>
      </c>
    </row>
    <row r="61" spans="1:165" x14ac:dyDescent="0.25">
      <c r="A61" s="181" t="s">
        <v>4132</v>
      </c>
      <c r="B61" s="181" t="s">
        <v>4133</v>
      </c>
      <c r="C61" s="181" t="s">
        <v>2449</v>
      </c>
      <c r="D61" s="181" t="s">
        <v>2449</v>
      </c>
      <c r="E61" s="181" t="s">
        <v>2449</v>
      </c>
      <c r="F61" s="181" t="s">
        <v>4134</v>
      </c>
      <c r="G61" s="181" t="s">
        <v>4135</v>
      </c>
      <c r="H61" s="181" t="s">
        <v>4136</v>
      </c>
      <c r="I61" s="181">
        <v>2</v>
      </c>
      <c r="J61" s="181">
        <v>5</v>
      </c>
      <c r="K61" s="181">
        <v>5</v>
      </c>
      <c r="L61" s="181">
        <v>5</v>
      </c>
      <c r="M61" s="181">
        <v>4</v>
      </c>
      <c r="N61" s="181">
        <v>5</v>
      </c>
      <c r="O61" s="181">
        <v>5</v>
      </c>
      <c r="P61" s="181">
        <v>5</v>
      </c>
      <c r="Q61" s="181">
        <v>3</v>
      </c>
      <c r="R61" s="181">
        <v>3</v>
      </c>
      <c r="S61" s="181">
        <v>2</v>
      </c>
      <c r="T61" s="181">
        <v>3</v>
      </c>
      <c r="U61" s="181">
        <v>5</v>
      </c>
      <c r="V61" s="181">
        <v>5</v>
      </c>
      <c r="W61" s="181">
        <v>5</v>
      </c>
      <c r="X61" s="181">
        <v>5</v>
      </c>
      <c r="Y61" s="181">
        <v>5</v>
      </c>
      <c r="Z61" s="181">
        <v>5</v>
      </c>
      <c r="AA61" s="181">
        <v>5</v>
      </c>
      <c r="AB61" s="181">
        <v>5</v>
      </c>
      <c r="AC61" s="181">
        <v>4</v>
      </c>
      <c r="AD61" s="181">
        <v>5</v>
      </c>
      <c r="AE61" s="181">
        <v>5</v>
      </c>
      <c r="AF61" s="181">
        <v>5</v>
      </c>
      <c r="AG61" s="181">
        <v>3</v>
      </c>
      <c r="AH61" s="181">
        <v>3</v>
      </c>
      <c r="AI61" s="181">
        <v>2</v>
      </c>
      <c r="AJ61" s="181">
        <v>3</v>
      </c>
      <c r="AK61" s="181">
        <v>5</v>
      </c>
      <c r="AL61" s="181">
        <v>5</v>
      </c>
      <c r="AM61" s="181">
        <v>5</v>
      </c>
      <c r="AN61" s="181">
        <v>5</v>
      </c>
      <c r="AO61" s="181">
        <v>5</v>
      </c>
      <c r="AP61" s="181">
        <v>5</v>
      </c>
      <c r="AQ61" s="181">
        <v>5</v>
      </c>
      <c r="AR61" s="181">
        <v>5</v>
      </c>
      <c r="AS61" s="181">
        <v>4</v>
      </c>
      <c r="AT61" s="181">
        <v>5</v>
      </c>
      <c r="AU61" s="181">
        <v>5</v>
      </c>
      <c r="AV61" s="181">
        <v>5</v>
      </c>
      <c r="AW61" s="181">
        <v>3</v>
      </c>
      <c r="AX61" s="181">
        <v>3</v>
      </c>
      <c r="AY61" s="181">
        <v>2</v>
      </c>
      <c r="AZ61" s="181">
        <v>3</v>
      </c>
      <c r="BA61" s="181">
        <v>5</v>
      </c>
      <c r="BB61" s="181">
        <v>5</v>
      </c>
      <c r="BC61" s="181">
        <v>5</v>
      </c>
      <c r="BD61" s="181">
        <v>5</v>
      </c>
      <c r="BE61" s="181">
        <v>5</v>
      </c>
      <c r="BF61" s="181">
        <v>5</v>
      </c>
      <c r="BG61" s="181">
        <v>5</v>
      </c>
      <c r="BH61" s="181">
        <v>5</v>
      </c>
      <c r="BI61" s="181">
        <v>56.2</v>
      </c>
      <c r="BJ61" s="181">
        <v>56.2</v>
      </c>
      <c r="BK61" s="181">
        <v>56.2</v>
      </c>
      <c r="BL61" s="181">
        <v>11.605</v>
      </c>
      <c r="BM61" s="181">
        <v>105</v>
      </c>
      <c r="BN61" s="181" t="s">
        <v>4137</v>
      </c>
      <c r="BO61" s="181">
        <v>0</v>
      </c>
      <c r="BP61" s="181">
        <v>17.149999999999999</v>
      </c>
      <c r="BQ61" s="181" t="s">
        <v>1251</v>
      </c>
      <c r="BR61" s="181" t="s">
        <v>1251</v>
      </c>
      <c r="BS61" s="181" t="s">
        <v>1251</v>
      </c>
      <c r="BT61" s="181" t="s">
        <v>1251</v>
      </c>
      <c r="BU61" s="181" t="s">
        <v>1251</v>
      </c>
      <c r="BV61" s="181" t="s">
        <v>1251</v>
      </c>
      <c r="BW61" s="181" t="s">
        <v>1251</v>
      </c>
      <c r="BX61" s="181" t="s">
        <v>1251</v>
      </c>
      <c r="BY61" s="181" t="s">
        <v>1251</v>
      </c>
      <c r="BZ61" s="181" t="s">
        <v>1251</v>
      </c>
      <c r="CA61" s="181" t="s">
        <v>1251</v>
      </c>
      <c r="CB61" s="181" t="s">
        <v>1251</v>
      </c>
      <c r="CC61" s="181" t="s">
        <v>1251</v>
      </c>
      <c r="CD61" s="181" t="s">
        <v>1251</v>
      </c>
      <c r="CE61" s="181" t="s">
        <v>1251</v>
      </c>
      <c r="CF61" s="181" t="s">
        <v>1251</v>
      </c>
      <c r="CG61" s="181">
        <v>39</v>
      </c>
      <c r="CH61" s="181">
        <v>56.2</v>
      </c>
      <c r="CI61" s="181">
        <v>56.2</v>
      </c>
      <c r="CJ61" s="181">
        <v>56.2</v>
      </c>
      <c r="CK61" s="181">
        <v>32.4</v>
      </c>
      <c r="CL61" s="181">
        <v>32.4</v>
      </c>
      <c r="CM61" s="181">
        <v>24.8</v>
      </c>
      <c r="CN61" s="181">
        <v>32.4</v>
      </c>
      <c r="CO61" s="181">
        <v>56.2</v>
      </c>
      <c r="CP61" s="181">
        <v>56.2</v>
      </c>
      <c r="CQ61" s="181">
        <v>56.2</v>
      </c>
      <c r="CR61" s="181">
        <v>56.2</v>
      </c>
      <c r="CS61" s="181">
        <v>56.2</v>
      </c>
      <c r="CT61" s="181">
        <v>56.2</v>
      </c>
      <c r="CU61" s="181">
        <v>56.2</v>
      </c>
      <c r="CV61" s="181">
        <v>56.2</v>
      </c>
      <c r="CW61" s="181">
        <v>1804900000</v>
      </c>
      <c r="CX61" s="181">
        <v>134050000</v>
      </c>
      <c r="CY61" s="181">
        <v>170450000</v>
      </c>
      <c r="CZ61" s="181">
        <v>173160000</v>
      </c>
      <c r="DA61" s="181">
        <v>160360000</v>
      </c>
      <c r="DB61" s="181">
        <v>15139000</v>
      </c>
      <c r="DC61" s="181">
        <v>10803000</v>
      </c>
      <c r="DD61" s="181">
        <v>8079100</v>
      </c>
      <c r="DE61" s="181">
        <v>15084000</v>
      </c>
      <c r="DF61" s="181">
        <v>134670000</v>
      </c>
      <c r="DG61" s="181">
        <v>141390000</v>
      </c>
      <c r="DH61" s="181">
        <v>120890000</v>
      </c>
      <c r="DI61" s="181">
        <v>160400000</v>
      </c>
      <c r="DJ61" s="195">
        <v>40929000</v>
      </c>
      <c r="DK61" s="195">
        <v>40294000</v>
      </c>
      <c r="DL61" s="195">
        <v>36000000</v>
      </c>
      <c r="DM61" s="195">
        <v>41766000</v>
      </c>
      <c r="DN61" s="181">
        <f t="shared" si="5"/>
        <v>39747250</v>
      </c>
      <c r="DO61" s="181">
        <v>16884000</v>
      </c>
      <c r="DP61" s="181">
        <v>18096000</v>
      </c>
      <c r="DQ61" s="181">
        <v>0</v>
      </c>
      <c r="DR61" s="181">
        <v>17158000</v>
      </c>
      <c r="DS61" s="181">
        <f>AVERAGEIF(DO61:DR61,"&lt;&gt;0")</f>
        <v>17379333.333333332</v>
      </c>
      <c r="DT61" s="181">
        <f t="shared" si="0"/>
        <v>0.43724618264995269</v>
      </c>
      <c r="DU61" s="195">
        <v>34225000</v>
      </c>
      <c r="DV61" s="196">
        <f t="shared" si="1"/>
        <v>0.86106585990225737</v>
      </c>
      <c r="DW61" s="195">
        <v>32976000</v>
      </c>
      <c r="DX61" s="196">
        <f t="shared" si="2"/>
        <v>0.82964230229764324</v>
      </c>
      <c r="DY61" s="195">
        <v>34047000</v>
      </c>
      <c r="DZ61" s="196">
        <f t="shared" si="3"/>
        <v>0.85658756266156777</v>
      </c>
      <c r="EA61" s="195">
        <v>40027000</v>
      </c>
      <c r="EB61" s="181">
        <v>6</v>
      </c>
      <c r="EC61" s="181">
        <v>5</v>
      </c>
      <c r="ED61" s="181">
        <v>5</v>
      </c>
      <c r="EE61" s="181">
        <v>6</v>
      </c>
      <c r="EF61" s="181">
        <v>1</v>
      </c>
      <c r="EG61" s="181">
        <v>1</v>
      </c>
      <c r="EH61" s="181">
        <v>1</v>
      </c>
      <c r="EI61" s="181">
        <v>1</v>
      </c>
      <c r="EJ61" s="181">
        <v>6</v>
      </c>
      <c r="EK61" s="181">
        <v>6</v>
      </c>
      <c r="EL61" s="181">
        <v>6</v>
      </c>
      <c r="EM61" s="181">
        <v>5</v>
      </c>
      <c r="EN61" s="181">
        <v>6</v>
      </c>
      <c r="EO61" s="181">
        <v>6</v>
      </c>
      <c r="EP61" s="181">
        <v>6</v>
      </c>
      <c r="EQ61" s="181">
        <v>6</v>
      </c>
      <c r="ER61" s="181">
        <v>73</v>
      </c>
      <c r="EV61" s="181">
        <v>298</v>
      </c>
      <c r="EW61" s="181" t="s">
        <v>4138</v>
      </c>
      <c r="EX61" s="181" t="s">
        <v>3832</v>
      </c>
      <c r="EY61" s="181" t="s">
        <v>4139</v>
      </c>
      <c r="EZ61" s="181" t="s">
        <v>4140</v>
      </c>
      <c r="FA61" s="181" t="s">
        <v>4141</v>
      </c>
      <c r="FB61" s="181" t="s">
        <v>4142</v>
      </c>
      <c r="FE61" s="181" t="s">
        <v>3613</v>
      </c>
      <c r="FI61" s="182">
        <f t="shared" si="4"/>
        <v>1.0070382227701287</v>
      </c>
    </row>
    <row r="62" spans="1:165" x14ac:dyDescent="0.25">
      <c r="A62" s="181" t="s">
        <v>4143</v>
      </c>
      <c r="B62" s="181" t="s">
        <v>4143</v>
      </c>
      <c r="C62" s="181">
        <v>17</v>
      </c>
      <c r="D62" s="181">
        <v>7</v>
      </c>
      <c r="E62" s="181">
        <v>5</v>
      </c>
      <c r="F62" s="181" t="s">
        <v>4144</v>
      </c>
      <c r="G62" s="181" t="s">
        <v>4145</v>
      </c>
      <c r="H62" s="181" t="s">
        <v>4146</v>
      </c>
      <c r="I62" s="181">
        <v>1</v>
      </c>
      <c r="J62" s="181">
        <v>17</v>
      </c>
      <c r="K62" s="181">
        <v>7</v>
      </c>
      <c r="L62" s="181">
        <v>5</v>
      </c>
      <c r="M62" s="181">
        <v>16</v>
      </c>
      <c r="N62" s="181">
        <v>13</v>
      </c>
      <c r="O62" s="181">
        <v>15</v>
      </c>
      <c r="P62" s="181">
        <v>16</v>
      </c>
      <c r="Q62" s="181">
        <v>12</v>
      </c>
      <c r="R62" s="181">
        <v>9</v>
      </c>
      <c r="S62" s="181">
        <v>13</v>
      </c>
      <c r="T62" s="181">
        <v>11</v>
      </c>
      <c r="U62" s="181">
        <v>12</v>
      </c>
      <c r="V62" s="181">
        <v>14</v>
      </c>
      <c r="W62" s="181">
        <v>16</v>
      </c>
      <c r="X62" s="181">
        <v>13</v>
      </c>
      <c r="Y62" s="181">
        <v>14</v>
      </c>
      <c r="Z62" s="181">
        <v>14</v>
      </c>
      <c r="AA62" s="181">
        <v>15</v>
      </c>
      <c r="AB62" s="181">
        <v>15</v>
      </c>
      <c r="AC62" s="181">
        <v>6</v>
      </c>
      <c r="AD62" s="181">
        <v>4</v>
      </c>
      <c r="AE62" s="181">
        <v>5</v>
      </c>
      <c r="AF62" s="181">
        <v>6</v>
      </c>
      <c r="AG62" s="181">
        <v>3</v>
      </c>
      <c r="AH62" s="181">
        <v>2</v>
      </c>
      <c r="AI62" s="181">
        <v>5</v>
      </c>
      <c r="AJ62" s="181">
        <v>2</v>
      </c>
      <c r="AK62" s="181">
        <v>3</v>
      </c>
      <c r="AL62" s="181">
        <v>5</v>
      </c>
      <c r="AM62" s="181">
        <v>6</v>
      </c>
      <c r="AN62" s="181">
        <v>3</v>
      </c>
      <c r="AO62" s="181">
        <v>4</v>
      </c>
      <c r="AP62" s="181">
        <v>5</v>
      </c>
      <c r="AQ62" s="181">
        <v>5</v>
      </c>
      <c r="AR62" s="181">
        <v>5</v>
      </c>
      <c r="AS62" s="181">
        <v>4</v>
      </c>
      <c r="AT62" s="181">
        <v>3</v>
      </c>
      <c r="AU62" s="181">
        <v>4</v>
      </c>
      <c r="AV62" s="181">
        <v>5</v>
      </c>
      <c r="AW62" s="181">
        <v>1</v>
      </c>
      <c r="AX62" s="181">
        <v>1</v>
      </c>
      <c r="AY62" s="181">
        <v>3</v>
      </c>
      <c r="AZ62" s="181">
        <v>1</v>
      </c>
      <c r="BA62" s="181">
        <v>2</v>
      </c>
      <c r="BB62" s="181">
        <v>4</v>
      </c>
      <c r="BC62" s="181">
        <v>4</v>
      </c>
      <c r="BD62" s="181">
        <v>2</v>
      </c>
      <c r="BE62" s="181">
        <v>3</v>
      </c>
      <c r="BF62" s="181">
        <v>3</v>
      </c>
      <c r="BG62" s="181">
        <v>4</v>
      </c>
      <c r="BH62" s="181">
        <v>4</v>
      </c>
      <c r="BI62" s="181">
        <v>37.1</v>
      </c>
      <c r="BJ62" s="181">
        <v>18.8</v>
      </c>
      <c r="BK62" s="181">
        <v>12.4</v>
      </c>
      <c r="BL62" s="181">
        <v>55.856999999999999</v>
      </c>
      <c r="BM62" s="181">
        <v>490</v>
      </c>
      <c r="BN62" s="181">
        <v>490</v>
      </c>
      <c r="BO62" s="181">
        <v>0</v>
      </c>
      <c r="BP62" s="181">
        <v>22.225000000000001</v>
      </c>
      <c r="BQ62" s="181" t="s">
        <v>1251</v>
      </c>
      <c r="BR62" s="181" t="s">
        <v>1251</v>
      </c>
      <c r="BS62" s="181" t="s">
        <v>1251</v>
      </c>
      <c r="BT62" s="181" t="s">
        <v>1251</v>
      </c>
      <c r="BU62" s="181" t="s">
        <v>1251</v>
      </c>
      <c r="BV62" s="181" t="s">
        <v>1254</v>
      </c>
      <c r="BW62" s="181" t="s">
        <v>1251</v>
      </c>
      <c r="BX62" s="181" t="s">
        <v>1254</v>
      </c>
      <c r="BY62" s="181" t="s">
        <v>1251</v>
      </c>
      <c r="BZ62" s="181" t="s">
        <v>1251</v>
      </c>
      <c r="CA62" s="181" t="s">
        <v>1251</v>
      </c>
      <c r="CB62" s="181" t="s">
        <v>1251</v>
      </c>
      <c r="CC62" s="181" t="s">
        <v>1251</v>
      </c>
      <c r="CD62" s="181" t="s">
        <v>1251</v>
      </c>
      <c r="CE62" s="181" t="s">
        <v>1251</v>
      </c>
      <c r="CF62" s="181" t="s">
        <v>1251</v>
      </c>
      <c r="CG62" s="181">
        <v>34.5</v>
      </c>
      <c r="CH62" s="181">
        <v>27.6</v>
      </c>
      <c r="CI62" s="181">
        <v>32.700000000000003</v>
      </c>
      <c r="CJ62" s="181">
        <v>32.700000000000003</v>
      </c>
      <c r="CK62" s="181">
        <v>27.1</v>
      </c>
      <c r="CL62" s="181">
        <v>18.8</v>
      </c>
      <c r="CM62" s="181">
        <v>30</v>
      </c>
      <c r="CN62" s="181">
        <v>21.4</v>
      </c>
      <c r="CO62" s="181">
        <v>26.1</v>
      </c>
      <c r="CP62" s="181">
        <v>28.6</v>
      </c>
      <c r="CQ62" s="181">
        <v>34.5</v>
      </c>
      <c r="CR62" s="181">
        <v>25.9</v>
      </c>
      <c r="CS62" s="181">
        <v>28.2</v>
      </c>
      <c r="CT62" s="181">
        <v>31.2</v>
      </c>
      <c r="CU62" s="181">
        <v>30</v>
      </c>
      <c r="CV62" s="181">
        <v>30</v>
      </c>
      <c r="CW62" s="181">
        <v>915250000</v>
      </c>
      <c r="CX62" s="181">
        <v>85410000</v>
      </c>
      <c r="CY62" s="181">
        <v>66627000</v>
      </c>
      <c r="CZ62" s="181">
        <v>91362000</v>
      </c>
      <c r="DA62" s="181">
        <v>80844000</v>
      </c>
      <c r="DB62" s="181">
        <v>10145000</v>
      </c>
      <c r="DC62" s="181">
        <v>4799300</v>
      </c>
      <c r="DD62" s="181">
        <v>15958000</v>
      </c>
      <c r="DE62" s="181">
        <v>4040400</v>
      </c>
      <c r="DF62" s="181">
        <v>62838000</v>
      </c>
      <c r="DG62" s="181">
        <v>71930000</v>
      </c>
      <c r="DH62" s="181">
        <v>69435000</v>
      </c>
      <c r="DI62" s="181">
        <v>83849000</v>
      </c>
      <c r="DJ62" s="195">
        <v>21751000</v>
      </c>
      <c r="DK62" s="195">
        <v>19422000</v>
      </c>
      <c r="DL62" s="195">
        <v>20444000</v>
      </c>
      <c r="DM62" s="195">
        <v>18606000</v>
      </c>
      <c r="DN62" s="181">
        <f t="shared" si="5"/>
        <v>20055750</v>
      </c>
      <c r="DO62" s="181">
        <v>0</v>
      </c>
      <c r="DP62" s="181">
        <v>0</v>
      </c>
      <c r="DQ62" s="181">
        <v>0</v>
      </c>
      <c r="DR62" s="181">
        <v>0</v>
      </c>
      <c r="DS62" s="181">
        <v>0</v>
      </c>
      <c r="DT62" s="181">
        <f t="shared" si="0"/>
        <v>0</v>
      </c>
      <c r="DU62" s="195">
        <v>24414000</v>
      </c>
      <c r="DV62" s="196">
        <f t="shared" si="1"/>
        <v>1.2173067574137093</v>
      </c>
      <c r="DW62" s="195">
        <v>21436000</v>
      </c>
      <c r="DX62" s="196">
        <f t="shared" si="2"/>
        <v>1.0688206624035501</v>
      </c>
      <c r="DY62" s="195">
        <v>19217000</v>
      </c>
      <c r="DZ62" s="196">
        <f t="shared" si="3"/>
        <v>0.9581790758261346</v>
      </c>
      <c r="EA62" s="195">
        <v>20387000</v>
      </c>
      <c r="EB62" s="181">
        <v>2</v>
      </c>
      <c r="EC62" s="181">
        <v>2</v>
      </c>
      <c r="ED62" s="181">
        <v>4</v>
      </c>
      <c r="EE62" s="181">
        <v>5</v>
      </c>
      <c r="EF62" s="181">
        <v>1</v>
      </c>
      <c r="EG62" s="181">
        <v>0</v>
      </c>
      <c r="EH62" s="181">
        <v>0</v>
      </c>
      <c r="EI62" s="181">
        <v>0</v>
      </c>
      <c r="EJ62" s="181">
        <v>3</v>
      </c>
      <c r="EK62" s="181">
        <v>3</v>
      </c>
      <c r="EL62" s="181">
        <v>4</v>
      </c>
      <c r="EM62" s="181">
        <v>3</v>
      </c>
      <c r="EN62" s="181">
        <v>3</v>
      </c>
      <c r="EO62" s="181">
        <v>4</v>
      </c>
      <c r="EP62" s="181">
        <v>3</v>
      </c>
      <c r="EQ62" s="181">
        <v>4</v>
      </c>
      <c r="ER62" s="181">
        <v>41</v>
      </c>
      <c r="EV62" s="181">
        <v>421</v>
      </c>
      <c r="EW62" s="181" t="s">
        <v>4147</v>
      </c>
      <c r="EX62" s="181" t="s">
        <v>4148</v>
      </c>
      <c r="EY62" s="181" t="s">
        <v>4149</v>
      </c>
      <c r="EZ62" s="181" t="s">
        <v>4150</v>
      </c>
      <c r="FA62" s="181" t="s">
        <v>4151</v>
      </c>
      <c r="FB62" s="181" t="s">
        <v>4152</v>
      </c>
      <c r="FE62" s="181">
        <v>-1</v>
      </c>
      <c r="FI62" s="182">
        <f t="shared" si="4"/>
        <v>1.0165164603667278</v>
      </c>
    </row>
    <row r="63" spans="1:165" x14ac:dyDescent="0.25">
      <c r="A63" s="181" t="s">
        <v>4153</v>
      </c>
      <c r="B63" s="181" t="s">
        <v>4153</v>
      </c>
      <c r="C63" s="181">
        <v>12</v>
      </c>
      <c r="D63" s="181">
        <v>12</v>
      </c>
      <c r="E63" s="181">
        <v>12</v>
      </c>
      <c r="F63" s="181" t="s">
        <v>4154</v>
      </c>
      <c r="G63" s="181" t="s">
        <v>4155</v>
      </c>
      <c r="H63" s="181" t="s">
        <v>4156</v>
      </c>
      <c r="I63" s="181">
        <v>1</v>
      </c>
      <c r="J63" s="181">
        <v>12</v>
      </c>
      <c r="K63" s="181">
        <v>12</v>
      </c>
      <c r="L63" s="181">
        <v>12</v>
      </c>
      <c r="M63" s="181">
        <v>10</v>
      </c>
      <c r="N63" s="181">
        <v>9</v>
      </c>
      <c r="O63" s="181">
        <v>10</v>
      </c>
      <c r="P63" s="181">
        <v>10</v>
      </c>
      <c r="Q63" s="181">
        <v>3</v>
      </c>
      <c r="R63" s="181">
        <v>5</v>
      </c>
      <c r="S63" s="181">
        <v>3</v>
      </c>
      <c r="T63" s="181">
        <v>4</v>
      </c>
      <c r="U63" s="181">
        <v>9</v>
      </c>
      <c r="V63" s="181">
        <v>9</v>
      </c>
      <c r="W63" s="181">
        <v>9</v>
      </c>
      <c r="X63" s="181">
        <v>9</v>
      </c>
      <c r="Y63" s="181">
        <v>10</v>
      </c>
      <c r="Z63" s="181">
        <v>9</v>
      </c>
      <c r="AA63" s="181">
        <v>10</v>
      </c>
      <c r="AB63" s="181">
        <v>12</v>
      </c>
      <c r="AC63" s="181">
        <v>10</v>
      </c>
      <c r="AD63" s="181">
        <v>9</v>
      </c>
      <c r="AE63" s="181">
        <v>10</v>
      </c>
      <c r="AF63" s="181">
        <v>10</v>
      </c>
      <c r="AG63" s="181">
        <v>3</v>
      </c>
      <c r="AH63" s="181">
        <v>5</v>
      </c>
      <c r="AI63" s="181">
        <v>3</v>
      </c>
      <c r="AJ63" s="181">
        <v>4</v>
      </c>
      <c r="AK63" s="181">
        <v>9</v>
      </c>
      <c r="AL63" s="181">
        <v>9</v>
      </c>
      <c r="AM63" s="181">
        <v>9</v>
      </c>
      <c r="AN63" s="181">
        <v>9</v>
      </c>
      <c r="AO63" s="181">
        <v>10</v>
      </c>
      <c r="AP63" s="181">
        <v>9</v>
      </c>
      <c r="AQ63" s="181">
        <v>10</v>
      </c>
      <c r="AR63" s="181">
        <v>12</v>
      </c>
      <c r="AS63" s="181">
        <v>10</v>
      </c>
      <c r="AT63" s="181">
        <v>9</v>
      </c>
      <c r="AU63" s="181">
        <v>10</v>
      </c>
      <c r="AV63" s="181">
        <v>10</v>
      </c>
      <c r="AW63" s="181">
        <v>3</v>
      </c>
      <c r="AX63" s="181">
        <v>5</v>
      </c>
      <c r="AY63" s="181">
        <v>3</v>
      </c>
      <c r="AZ63" s="181">
        <v>4</v>
      </c>
      <c r="BA63" s="181">
        <v>9</v>
      </c>
      <c r="BB63" s="181">
        <v>9</v>
      </c>
      <c r="BC63" s="181">
        <v>9</v>
      </c>
      <c r="BD63" s="181">
        <v>9</v>
      </c>
      <c r="BE63" s="181">
        <v>10</v>
      </c>
      <c r="BF63" s="181">
        <v>9</v>
      </c>
      <c r="BG63" s="181">
        <v>10</v>
      </c>
      <c r="BH63" s="181">
        <v>12</v>
      </c>
      <c r="BI63" s="181">
        <v>26.6</v>
      </c>
      <c r="BJ63" s="181">
        <v>26.6</v>
      </c>
      <c r="BK63" s="181">
        <v>26.6</v>
      </c>
      <c r="BL63" s="181">
        <v>57.491999999999997</v>
      </c>
      <c r="BM63" s="181">
        <v>503</v>
      </c>
      <c r="BN63" s="181">
        <v>503</v>
      </c>
      <c r="BO63" s="181">
        <v>0</v>
      </c>
      <c r="BP63" s="181">
        <v>28.838000000000001</v>
      </c>
      <c r="BQ63" s="181" t="s">
        <v>1251</v>
      </c>
      <c r="BR63" s="181" t="s">
        <v>1251</v>
      </c>
      <c r="BS63" s="181" t="s">
        <v>1251</v>
      </c>
      <c r="BT63" s="181" t="s">
        <v>1251</v>
      </c>
      <c r="BU63" s="181" t="s">
        <v>1254</v>
      </c>
      <c r="BV63" s="181" t="s">
        <v>1254</v>
      </c>
      <c r="BW63" s="181" t="s">
        <v>1254</v>
      </c>
      <c r="BX63" s="181" t="s">
        <v>1254</v>
      </c>
      <c r="BY63" s="181" t="s">
        <v>1251</v>
      </c>
      <c r="BZ63" s="181" t="s">
        <v>1251</v>
      </c>
      <c r="CA63" s="181" t="s">
        <v>1251</v>
      </c>
      <c r="CB63" s="181" t="s">
        <v>1251</v>
      </c>
      <c r="CC63" s="181" t="s">
        <v>1251</v>
      </c>
      <c r="CD63" s="181" t="s">
        <v>1251</v>
      </c>
      <c r="CE63" s="181" t="s">
        <v>1251</v>
      </c>
      <c r="CF63" s="181" t="s">
        <v>1251</v>
      </c>
      <c r="CG63" s="181">
        <v>23.1</v>
      </c>
      <c r="CH63" s="181">
        <v>20.9</v>
      </c>
      <c r="CI63" s="181">
        <v>23.1</v>
      </c>
      <c r="CJ63" s="181">
        <v>23.1</v>
      </c>
      <c r="CK63" s="181">
        <v>5.8</v>
      </c>
      <c r="CL63" s="181">
        <v>10.1</v>
      </c>
      <c r="CM63" s="181">
        <v>6.2</v>
      </c>
      <c r="CN63" s="181">
        <v>8.5</v>
      </c>
      <c r="CO63" s="181">
        <v>20.5</v>
      </c>
      <c r="CP63" s="181">
        <v>20.100000000000001</v>
      </c>
      <c r="CQ63" s="181">
        <v>21.3</v>
      </c>
      <c r="CR63" s="181">
        <v>20.100000000000001</v>
      </c>
      <c r="CS63" s="181">
        <v>23.1</v>
      </c>
      <c r="CT63" s="181">
        <v>20.9</v>
      </c>
      <c r="CU63" s="181">
        <v>22.3</v>
      </c>
      <c r="CV63" s="181">
        <v>26.6</v>
      </c>
      <c r="CW63" s="181">
        <v>1287300000</v>
      </c>
      <c r="CX63" s="181">
        <v>89855000</v>
      </c>
      <c r="CY63" s="181">
        <v>117940000</v>
      </c>
      <c r="CZ63" s="181">
        <v>106960000</v>
      </c>
      <c r="DA63" s="181">
        <v>110870000</v>
      </c>
      <c r="DB63" s="181">
        <v>7744100</v>
      </c>
      <c r="DC63" s="181">
        <v>13125000</v>
      </c>
      <c r="DD63" s="181">
        <v>7629500</v>
      </c>
      <c r="DE63" s="181">
        <v>9379700</v>
      </c>
      <c r="DF63" s="181">
        <v>118780000</v>
      </c>
      <c r="DG63" s="181">
        <v>103270000</v>
      </c>
      <c r="DH63" s="181">
        <v>105740000</v>
      </c>
      <c r="DI63" s="181">
        <v>121410000</v>
      </c>
      <c r="DJ63" s="195">
        <v>17814000</v>
      </c>
      <c r="DK63" s="195">
        <v>21965000</v>
      </c>
      <c r="DL63" s="195">
        <v>15680000</v>
      </c>
      <c r="DM63" s="195">
        <v>17029000</v>
      </c>
      <c r="DN63" s="181">
        <f t="shared" si="5"/>
        <v>18122000</v>
      </c>
      <c r="DO63" s="181">
        <v>0</v>
      </c>
      <c r="DP63" s="181">
        <v>0</v>
      </c>
      <c r="DQ63" s="181">
        <v>0</v>
      </c>
      <c r="DR63" s="181">
        <v>0</v>
      </c>
      <c r="DS63" s="181">
        <v>0</v>
      </c>
      <c r="DT63" s="181">
        <f t="shared" si="0"/>
        <v>0</v>
      </c>
      <c r="DU63" s="195">
        <v>21782000</v>
      </c>
      <c r="DV63" s="196">
        <f t="shared" si="1"/>
        <v>1.2019644630835449</v>
      </c>
      <c r="DW63" s="195">
        <v>20315000</v>
      </c>
      <c r="DX63" s="196">
        <f t="shared" si="2"/>
        <v>1.1210131332082551</v>
      </c>
      <c r="DY63" s="195">
        <v>21882000</v>
      </c>
      <c r="DZ63" s="196">
        <f t="shared" si="3"/>
        <v>1.2074826178126035</v>
      </c>
      <c r="EA63" s="195">
        <v>23024000</v>
      </c>
      <c r="EB63" s="181">
        <v>3</v>
      </c>
      <c r="EC63" s="181">
        <v>5</v>
      </c>
      <c r="ED63" s="181">
        <v>6</v>
      </c>
      <c r="EE63" s="181">
        <v>5</v>
      </c>
      <c r="EF63" s="181">
        <v>0</v>
      </c>
      <c r="EG63" s="181">
        <v>0</v>
      </c>
      <c r="EH63" s="181">
        <v>0</v>
      </c>
      <c r="EI63" s="181">
        <v>0</v>
      </c>
      <c r="EJ63" s="181">
        <v>4</v>
      </c>
      <c r="EK63" s="181">
        <v>5</v>
      </c>
      <c r="EL63" s="181">
        <v>4</v>
      </c>
      <c r="EM63" s="181">
        <v>7</v>
      </c>
      <c r="EN63" s="181">
        <v>5</v>
      </c>
      <c r="EO63" s="181">
        <v>5</v>
      </c>
      <c r="EP63" s="181">
        <v>3</v>
      </c>
      <c r="EQ63" s="181">
        <v>7</v>
      </c>
      <c r="ER63" s="181">
        <v>59</v>
      </c>
      <c r="EV63" s="181">
        <v>403</v>
      </c>
      <c r="EW63" s="181" t="s">
        <v>4157</v>
      </c>
      <c r="EX63" s="181" t="s">
        <v>4158</v>
      </c>
      <c r="EY63" s="181" t="s">
        <v>4159</v>
      </c>
      <c r="EZ63" s="181" t="s">
        <v>4160</v>
      </c>
      <c r="FA63" s="181" t="s">
        <v>4161</v>
      </c>
      <c r="FB63" s="181" t="s">
        <v>4162</v>
      </c>
      <c r="FE63" s="181">
        <v>-1</v>
      </c>
      <c r="FI63" s="182">
        <f t="shared" si="4"/>
        <v>1.2704999448184526</v>
      </c>
    </row>
    <row r="64" spans="1:165" x14ac:dyDescent="0.25">
      <c r="A64" s="181" t="s">
        <v>4163</v>
      </c>
      <c r="B64" s="181" t="s">
        <v>4163</v>
      </c>
      <c r="C64" s="181">
        <v>22</v>
      </c>
      <c r="D64" s="181">
        <v>22</v>
      </c>
      <c r="E64" s="181">
        <v>6</v>
      </c>
      <c r="F64" s="181" t="s">
        <v>4164</v>
      </c>
      <c r="G64" s="181" t="s">
        <v>4165</v>
      </c>
      <c r="H64" s="181" t="s">
        <v>4166</v>
      </c>
      <c r="I64" s="181">
        <v>1</v>
      </c>
      <c r="J64" s="181">
        <v>22</v>
      </c>
      <c r="K64" s="181">
        <v>22</v>
      </c>
      <c r="L64" s="181">
        <v>6</v>
      </c>
      <c r="M64" s="181">
        <v>22</v>
      </c>
      <c r="N64" s="181">
        <v>22</v>
      </c>
      <c r="O64" s="181">
        <v>22</v>
      </c>
      <c r="P64" s="181">
        <v>22</v>
      </c>
      <c r="Q64" s="181">
        <v>16</v>
      </c>
      <c r="R64" s="181">
        <v>11</v>
      </c>
      <c r="S64" s="181">
        <v>17</v>
      </c>
      <c r="T64" s="181">
        <v>12</v>
      </c>
      <c r="U64" s="181">
        <v>20</v>
      </c>
      <c r="V64" s="181">
        <v>22</v>
      </c>
      <c r="W64" s="181">
        <v>22</v>
      </c>
      <c r="X64" s="181">
        <v>22</v>
      </c>
      <c r="Y64" s="181">
        <v>21</v>
      </c>
      <c r="Z64" s="181">
        <v>22</v>
      </c>
      <c r="AA64" s="181">
        <v>22</v>
      </c>
      <c r="AB64" s="181">
        <v>22</v>
      </c>
      <c r="AC64" s="181">
        <v>22</v>
      </c>
      <c r="AD64" s="181">
        <v>22</v>
      </c>
      <c r="AE64" s="181">
        <v>22</v>
      </c>
      <c r="AF64" s="181">
        <v>22</v>
      </c>
      <c r="AG64" s="181">
        <v>16</v>
      </c>
      <c r="AH64" s="181">
        <v>11</v>
      </c>
      <c r="AI64" s="181">
        <v>17</v>
      </c>
      <c r="AJ64" s="181">
        <v>12</v>
      </c>
      <c r="AK64" s="181">
        <v>20</v>
      </c>
      <c r="AL64" s="181">
        <v>22</v>
      </c>
      <c r="AM64" s="181">
        <v>22</v>
      </c>
      <c r="AN64" s="181">
        <v>22</v>
      </c>
      <c r="AO64" s="181">
        <v>21</v>
      </c>
      <c r="AP64" s="181">
        <v>22</v>
      </c>
      <c r="AQ64" s="181">
        <v>22</v>
      </c>
      <c r="AR64" s="181">
        <v>22</v>
      </c>
      <c r="AS64" s="181">
        <v>6</v>
      </c>
      <c r="AT64" s="181">
        <v>6</v>
      </c>
      <c r="AU64" s="181">
        <v>6</v>
      </c>
      <c r="AV64" s="181">
        <v>6</v>
      </c>
      <c r="AW64" s="181">
        <v>5</v>
      </c>
      <c r="AX64" s="181">
        <v>2</v>
      </c>
      <c r="AY64" s="181">
        <v>6</v>
      </c>
      <c r="AZ64" s="181">
        <v>3</v>
      </c>
      <c r="BA64" s="181">
        <v>6</v>
      </c>
      <c r="BB64" s="181">
        <v>6</v>
      </c>
      <c r="BC64" s="181">
        <v>6</v>
      </c>
      <c r="BD64" s="181">
        <v>6</v>
      </c>
      <c r="BE64" s="181">
        <v>6</v>
      </c>
      <c r="BF64" s="181">
        <v>6</v>
      </c>
      <c r="BG64" s="181">
        <v>6</v>
      </c>
      <c r="BH64" s="181">
        <v>6</v>
      </c>
      <c r="BI64" s="181">
        <v>47.8</v>
      </c>
      <c r="BJ64" s="181">
        <v>47.8</v>
      </c>
      <c r="BK64" s="181">
        <v>16.5</v>
      </c>
      <c r="BL64" s="181">
        <v>58.348999999999997</v>
      </c>
      <c r="BM64" s="181">
        <v>508</v>
      </c>
      <c r="BN64" s="181">
        <v>508</v>
      </c>
      <c r="BO64" s="181">
        <v>0</v>
      </c>
      <c r="BP64" s="181">
        <v>165.2</v>
      </c>
      <c r="BQ64" s="181" t="s">
        <v>1251</v>
      </c>
      <c r="BR64" s="181" t="s">
        <v>1251</v>
      </c>
      <c r="BS64" s="181" t="s">
        <v>1251</v>
      </c>
      <c r="BT64" s="181" t="s">
        <v>1251</v>
      </c>
      <c r="BU64" s="181" t="s">
        <v>1251</v>
      </c>
      <c r="BV64" s="181" t="s">
        <v>1251</v>
      </c>
      <c r="BW64" s="181" t="s">
        <v>1251</v>
      </c>
      <c r="BX64" s="181" t="s">
        <v>1251</v>
      </c>
      <c r="BY64" s="181" t="s">
        <v>1251</v>
      </c>
      <c r="BZ64" s="181" t="s">
        <v>1251</v>
      </c>
      <c r="CA64" s="181" t="s">
        <v>1251</v>
      </c>
      <c r="CB64" s="181" t="s">
        <v>1251</v>
      </c>
      <c r="CC64" s="181" t="s">
        <v>1251</v>
      </c>
      <c r="CD64" s="181" t="s">
        <v>1251</v>
      </c>
      <c r="CE64" s="181" t="s">
        <v>1251</v>
      </c>
      <c r="CF64" s="181" t="s">
        <v>1251</v>
      </c>
      <c r="CG64" s="181">
        <v>47.8</v>
      </c>
      <c r="CH64" s="181">
        <v>47.8</v>
      </c>
      <c r="CI64" s="181">
        <v>47.8</v>
      </c>
      <c r="CJ64" s="181">
        <v>47.8</v>
      </c>
      <c r="CK64" s="181">
        <v>34.4</v>
      </c>
      <c r="CL64" s="181">
        <v>20.7</v>
      </c>
      <c r="CM64" s="181">
        <v>38.799999999999997</v>
      </c>
      <c r="CN64" s="181">
        <v>24.2</v>
      </c>
      <c r="CO64" s="181">
        <v>43.7</v>
      </c>
      <c r="CP64" s="181">
        <v>47.8</v>
      </c>
      <c r="CQ64" s="181">
        <v>47.8</v>
      </c>
      <c r="CR64" s="181">
        <v>47.8</v>
      </c>
      <c r="CS64" s="181">
        <v>45.9</v>
      </c>
      <c r="CT64" s="181">
        <v>47.8</v>
      </c>
      <c r="CU64" s="181">
        <v>47.8</v>
      </c>
      <c r="CV64" s="181">
        <v>47.8</v>
      </c>
      <c r="CW64" s="181">
        <v>11638000000</v>
      </c>
      <c r="CX64" s="181">
        <v>872290000</v>
      </c>
      <c r="CY64" s="181">
        <v>1005900000</v>
      </c>
      <c r="CZ64" s="181">
        <v>1062500000</v>
      </c>
      <c r="DA64" s="181">
        <v>1059300000</v>
      </c>
      <c r="DB64" s="181">
        <v>111020000</v>
      </c>
      <c r="DC64" s="181">
        <v>84059000</v>
      </c>
      <c r="DD64" s="181">
        <v>99605000</v>
      </c>
      <c r="DE64" s="181">
        <v>79044000</v>
      </c>
      <c r="DF64" s="181">
        <v>948460000</v>
      </c>
      <c r="DG64" s="181">
        <v>993560000</v>
      </c>
      <c r="DH64" s="181">
        <v>850610000</v>
      </c>
      <c r="DI64" s="181">
        <v>980940000</v>
      </c>
      <c r="DJ64" s="195">
        <v>89553000</v>
      </c>
      <c r="DK64" s="195">
        <v>93344000</v>
      </c>
      <c r="DL64" s="195">
        <v>87222000</v>
      </c>
      <c r="DM64" s="195">
        <v>86119000</v>
      </c>
      <c r="DN64" s="181">
        <f t="shared" si="5"/>
        <v>89059500</v>
      </c>
      <c r="DO64" s="181">
        <v>49829000</v>
      </c>
      <c r="DP64" s="181">
        <v>40837000</v>
      </c>
      <c r="DQ64" s="181">
        <v>41630000</v>
      </c>
      <c r="DR64" s="181">
        <v>40879000</v>
      </c>
      <c r="DS64" s="181">
        <f>AVERAGEIF(DO64:DR64,"&lt;&gt;0")</f>
        <v>43293750</v>
      </c>
      <c r="DT64" s="181">
        <f t="shared" si="0"/>
        <v>0.48612163778148315</v>
      </c>
      <c r="DU64" s="195">
        <v>95753000</v>
      </c>
      <c r="DV64" s="196">
        <f t="shared" si="1"/>
        <v>1.0751576193443708</v>
      </c>
      <c r="DW64" s="195">
        <v>85620000</v>
      </c>
      <c r="DX64" s="196">
        <f t="shared" si="2"/>
        <v>0.96137975173900592</v>
      </c>
      <c r="DY64" s="195">
        <v>85987000</v>
      </c>
      <c r="DZ64" s="196">
        <f t="shared" si="3"/>
        <v>0.96550059230065288</v>
      </c>
      <c r="EA64" s="195">
        <v>87766000</v>
      </c>
      <c r="EB64" s="181">
        <v>27</v>
      </c>
      <c r="EC64" s="181">
        <v>26</v>
      </c>
      <c r="ED64" s="181">
        <v>28</v>
      </c>
      <c r="EE64" s="181">
        <v>27</v>
      </c>
      <c r="EF64" s="181">
        <v>7</v>
      </c>
      <c r="EG64" s="181">
        <v>9</v>
      </c>
      <c r="EH64" s="181">
        <v>6</v>
      </c>
      <c r="EI64" s="181">
        <v>6</v>
      </c>
      <c r="EJ64" s="181">
        <v>24</v>
      </c>
      <c r="EK64" s="181">
        <v>23</v>
      </c>
      <c r="EL64" s="181">
        <v>23</v>
      </c>
      <c r="EM64" s="181">
        <v>27</v>
      </c>
      <c r="EN64" s="181">
        <v>23</v>
      </c>
      <c r="EO64" s="181">
        <v>26</v>
      </c>
      <c r="EP64" s="181">
        <v>25</v>
      </c>
      <c r="EQ64" s="181">
        <v>25</v>
      </c>
      <c r="ER64" s="181">
        <v>332</v>
      </c>
      <c r="EV64" s="181">
        <v>573</v>
      </c>
      <c r="EW64" s="181" t="s">
        <v>4167</v>
      </c>
      <c r="EX64" s="181" t="s">
        <v>3681</v>
      </c>
      <c r="EY64" s="181" t="s">
        <v>4168</v>
      </c>
      <c r="EZ64" s="181" t="s">
        <v>4169</v>
      </c>
      <c r="FA64" s="181" t="s">
        <v>4170</v>
      </c>
      <c r="FB64" s="181" t="s">
        <v>4171</v>
      </c>
      <c r="FE64" s="181">
        <v>-1</v>
      </c>
      <c r="FI64" s="182">
        <f t="shared" si="4"/>
        <v>0.98547600199866381</v>
      </c>
    </row>
    <row r="65" spans="1:165" x14ac:dyDescent="0.25">
      <c r="A65" s="181" t="s">
        <v>4172</v>
      </c>
      <c r="B65" s="181" t="s">
        <v>4172</v>
      </c>
      <c r="C65" s="181">
        <v>6</v>
      </c>
      <c r="D65" s="181">
        <v>3</v>
      </c>
      <c r="E65" s="181">
        <v>3</v>
      </c>
      <c r="F65" s="181" t="s">
        <v>4173</v>
      </c>
      <c r="G65" s="181" t="s">
        <v>4174</v>
      </c>
      <c r="H65" s="181" t="s">
        <v>4175</v>
      </c>
      <c r="I65" s="181">
        <v>1</v>
      </c>
      <c r="J65" s="181">
        <v>6</v>
      </c>
      <c r="K65" s="181">
        <v>3</v>
      </c>
      <c r="L65" s="181">
        <v>3</v>
      </c>
      <c r="M65" s="181">
        <v>5</v>
      </c>
      <c r="N65" s="181">
        <v>5</v>
      </c>
      <c r="O65" s="181">
        <v>6</v>
      </c>
      <c r="P65" s="181">
        <v>6</v>
      </c>
      <c r="Q65" s="181">
        <v>3</v>
      </c>
      <c r="R65" s="181">
        <v>1</v>
      </c>
      <c r="S65" s="181">
        <v>3</v>
      </c>
      <c r="T65" s="181">
        <v>4</v>
      </c>
      <c r="U65" s="181">
        <v>4</v>
      </c>
      <c r="V65" s="181">
        <v>5</v>
      </c>
      <c r="W65" s="181">
        <v>5</v>
      </c>
      <c r="X65" s="181">
        <v>6</v>
      </c>
      <c r="Y65" s="181">
        <v>6</v>
      </c>
      <c r="Z65" s="181">
        <v>6</v>
      </c>
      <c r="AA65" s="181">
        <v>6</v>
      </c>
      <c r="AB65" s="181">
        <v>6</v>
      </c>
      <c r="AC65" s="181">
        <v>2</v>
      </c>
      <c r="AD65" s="181">
        <v>2</v>
      </c>
      <c r="AE65" s="181">
        <v>3</v>
      </c>
      <c r="AF65" s="181">
        <v>3</v>
      </c>
      <c r="AG65" s="181">
        <v>1</v>
      </c>
      <c r="AH65" s="181">
        <v>0</v>
      </c>
      <c r="AI65" s="181">
        <v>0</v>
      </c>
      <c r="AJ65" s="181">
        <v>1</v>
      </c>
      <c r="AK65" s="181">
        <v>2</v>
      </c>
      <c r="AL65" s="181">
        <v>2</v>
      </c>
      <c r="AM65" s="181">
        <v>2</v>
      </c>
      <c r="AN65" s="181">
        <v>3</v>
      </c>
      <c r="AO65" s="181">
        <v>3</v>
      </c>
      <c r="AP65" s="181">
        <v>3</v>
      </c>
      <c r="AQ65" s="181">
        <v>3</v>
      </c>
      <c r="AR65" s="181">
        <v>3</v>
      </c>
      <c r="AS65" s="181">
        <v>2</v>
      </c>
      <c r="AT65" s="181">
        <v>2</v>
      </c>
      <c r="AU65" s="181">
        <v>3</v>
      </c>
      <c r="AV65" s="181">
        <v>3</v>
      </c>
      <c r="AW65" s="181">
        <v>1</v>
      </c>
      <c r="AX65" s="181">
        <v>0</v>
      </c>
      <c r="AY65" s="181">
        <v>0</v>
      </c>
      <c r="AZ65" s="181">
        <v>1</v>
      </c>
      <c r="BA65" s="181">
        <v>2</v>
      </c>
      <c r="BB65" s="181">
        <v>2</v>
      </c>
      <c r="BC65" s="181">
        <v>2</v>
      </c>
      <c r="BD65" s="181">
        <v>3</v>
      </c>
      <c r="BE65" s="181">
        <v>3</v>
      </c>
      <c r="BF65" s="181">
        <v>3</v>
      </c>
      <c r="BG65" s="181">
        <v>3</v>
      </c>
      <c r="BH65" s="181">
        <v>3</v>
      </c>
      <c r="BI65" s="181">
        <v>12.6</v>
      </c>
      <c r="BJ65" s="181">
        <v>5.5</v>
      </c>
      <c r="BK65" s="181">
        <v>5.5</v>
      </c>
      <c r="BL65" s="181">
        <v>59.841999999999999</v>
      </c>
      <c r="BM65" s="181">
        <v>524</v>
      </c>
      <c r="BN65" s="181">
        <v>524</v>
      </c>
      <c r="BO65" s="181">
        <v>0</v>
      </c>
      <c r="BP65" s="181">
        <v>4.6936</v>
      </c>
      <c r="BQ65" s="181" t="s">
        <v>1254</v>
      </c>
      <c r="BR65" s="181" t="s">
        <v>1251</v>
      </c>
      <c r="BS65" s="181" t="s">
        <v>1251</v>
      </c>
      <c r="BT65" s="181" t="s">
        <v>1251</v>
      </c>
      <c r="BU65" s="181" t="s">
        <v>1254</v>
      </c>
      <c r="BV65" s="181" t="s">
        <v>1254</v>
      </c>
      <c r="BW65" s="181" t="s">
        <v>1254</v>
      </c>
      <c r="BX65" s="181" t="s">
        <v>1254</v>
      </c>
      <c r="BY65" s="181" t="s">
        <v>1251</v>
      </c>
      <c r="BZ65" s="181" t="s">
        <v>1251</v>
      </c>
      <c r="CA65" s="181" t="s">
        <v>1251</v>
      </c>
      <c r="CB65" s="181" t="s">
        <v>1251</v>
      </c>
      <c r="CC65" s="181" t="s">
        <v>1251</v>
      </c>
      <c r="CD65" s="181" t="s">
        <v>1251</v>
      </c>
      <c r="CE65" s="181" t="s">
        <v>1251</v>
      </c>
      <c r="CF65" s="181" t="s">
        <v>1251</v>
      </c>
      <c r="CG65" s="181">
        <v>10.3</v>
      </c>
      <c r="CH65" s="181">
        <v>10.3</v>
      </c>
      <c r="CI65" s="181">
        <v>12.6</v>
      </c>
      <c r="CJ65" s="181">
        <v>12.6</v>
      </c>
      <c r="CK65" s="181">
        <v>6.5</v>
      </c>
      <c r="CL65" s="181">
        <v>1.7</v>
      </c>
      <c r="CM65" s="181">
        <v>7.1</v>
      </c>
      <c r="CN65" s="181">
        <v>8.8000000000000007</v>
      </c>
      <c r="CO65" s="181">
        <v>8</v>
      </c>
      <c r="CP65" s="181">
        <v>10.3</v>
      </c>
      <c r="CQ65" s="181">
        <v>10.3</v>
      </c>
      <c r="CR65" s="181">
        <v>12.6</v>
      </c>
      <c r="CS65" s="181">
        <v>12.6</v>
      </c>
      <c r="CT65" s="181">
        <v>12.6</v>
      </c>
      <c r="CU65" s="181">
        <v>12.6</v>
      </c>
      <c r="CV65" s="181">
        <v>12.6</v>
      </c>
      <c r="CW65" s="181">
        <v>190260000</v>
      </c>
      <c r="CX65" s="181">
        <v>8278200</v>
      </c>
      <c r="CY65" s="181">
        <v>10148000</v>
      </c>
      <c r="CZ65" s="181">
        <v>14030000</v>
      </c>
      <c r="DA65" s="181">
        <v>15693000</v>
      </c>
      <c r="DB65" s="181">
        <v>226040</v>
      </c>
      <c r="DC65" s="181">
        <v>0</v>
      </c>
      <c r="DD65" s="181">
        <v>0</v>
      </c>
      <c r="DE65" s="181">
        <v>312280</v>
      </c>
      <c r="DF65" s="181">
        <v>17247000</v>
      </c>
      <c r="DG65" s="181">
        <v>18409000</v>
      </c>
      <c r="DH65" s="181">
        <v>17327000</v>
      </c>
      <c r="DI65" s="181">
        <v>21164000</v>
      </c>
      <c r="DJ65" s="195">
        <v>4045100</v>
      </c>
      <c r="DK65" s="195">
        <v>4110500</v>
      </c>
      <c r="DL65" s="195">
        <v>4193300</v>
      </c>
      <c r="DM65" s="195">
        <v>4550300</v>
      </c>
      <c r="DN65" s="181">
        <f t="shared" si="5"/>
        <v>4224800</v>
      </c>
      <c r="DO65" s="181">
        <v>0</v>
      </c>
      <c r="DP65" s="181">
        <v>0</v>
      </c>
      <c r="DQ65" s="181">
        <v>0</v>
      </c>
      <c r="DR65" s="181">
        <v>0</v>
      </c>
      <c r="DS65" s="181">
        <v>0</v>
      </c>
      <c r="DT65" s="181">
        <f t="shared" si="0"/>
        <v>0</v>
      </c>
      <c r="DU65" s="195">
        <v>5599500</v>
      </c>
      <c r="DV65" s="196">
        <f t="shared" si="1"/>
        <v>1.32538818405605</v>
      </c>
      <c r="DW65" s="195">
        <v>6080100</v>
      </c>
      <c r="DX65" s="196">
        <f t="shared" si="2"/>
        <v>1.4391450482863095</v>
      </c>
      <c r="DY65" s="195">
        <v>5941900</v>
      </c>
      <c r="DZ65" s="196">
        <f t="shared" si="3"/>
        <v>1.4064334406362431</v>
      </c>
      <c r="EA65" s="195">
        <v>8876900</v>
      </c>
      <c r="EB65" s="181">
        <v>0</v>
      </c>
      <c r="EC65" s="181">
        <v>0</v>
      </c>
      <c r="ED65" s="181">
        <v>1</v>
      </c>
      <c r="EE65" s="181">
        <v>1</v>
      </c>
      <c r="EF65" s="181">
        <v>0</v>
      </c>
      <c r="EG65" s="181">
        <v>0</v>
      </c>
      <c r="EH65" s="181">
        <v>0</v>
      </c>
      <c r="EI65" s="181">
        <v>0</v>
      </c>
      <c r="EJ65" s="181">
        <v>2</v>
      </c>
      <c r="EK65" s="181">
        <v>2</v>
      </c>
      <c r="EL65" s="181">
        <v>3</v>
      </c>
      <c r="EM65" s="181">
        <v>1</v>
      </c>
      <c r="EN65" s="181">
        <v>1</v>
      </c>
      <c r="EO65" s="181">
        <v>1</v>
      </c>
      <c r="EP65" s="181">
        <v>1</v>
      </c>
      <c r="EQ65" s="181">
        <v>3</v>
      </c>
      <c r="ER65" s="181">
        <v>16</v>
      </c>
      <c r="EV65" s="181">
        <v>632</v>
      </c>
      <c r="EW65" s="181" t="s">
        <v>4176</v>
      </c>
      <c r="EX65" s="181" t="s">
        <v>4177</v>
      </c>
      <c r="EY65" s="181" t="s">
        <v>4178</v>
      </c>
      <c r="EZ65" s="181" t="s">
        <v>4179</v>
      </c>
      <c r="FA65" s="181" t="s">
        <v>4180</v>
      </c>
      <c r="FB65" s="181" t="s">
        <v>4181</v>
      </c>
      <c r="FC65" s="181">
        <v>431</v>
      </c>
      <c r="FD65" s="181">
        <v>150</v>
      </c>
      <c r="FE65" s="181">
        <v>-1</v>
      </c>
      <c r="FI65" s="182">
        <f t="shared" si="4"/>
        <v>2.1011408824086346</v>
      </c>
    </row>
    <row r="66" spans="1:165" x14ac:dyDescent="0.25">
      <c r="A66" s="181" t="s">
        <v>4182</v>
      </c>
      <c r="B66" s="181" t="s">
        <v>4182</v>
      </c>
      <c r="C66" s="181">
        <v>13</v>
      </c>
      <c r="D66" s="181">
        <v>13</v>
      </c>
      <c r="E66" s="181">
        <v>13</v>
      </c>
      <c r="F66" s="181" t="s">
        <v>4183</v>
      </c>
      <c r="G66" s="181" t="s">
        <v>4184</v>
      </c>
      <c r="H66" s="181" t="s">
        <v>4185</v>
      </c>
      <c r="I66" s="181">
        <v>1</v>
      </c>
      <c r="J66" s="181">
        <v>13</v>
      </c>
      <c r="K66" s="181">
        <v>13</v>
      </c>
      <c r="L66" s="181">
        <v>13</v>
      </c>
      <c r="M66" s="181">
        <v>13</v>
      </c>
      <c r="N66" s="181">
        <v>13</v>
      </c>
      <c r="O66" s="181">
        <v>13</v>
      </c>
      <c r="P66" s="181">
        <v>13</v>
      </c>
      <c r="Q66" s="181">
        <v>9</v>
      </c>
      <c r="R66" s="181">
        <v>9</v>
      </c>
      <c r="S66" s="181">
        <v>8</v>
      </c>
      <c r="T66" s="181">
        <v>9</v>
      </c>
      <c r="U66" s="181">
        <v>13</v>
      </c>
      <c r="V66" s="181">
        <v>12</v>
      </c>
      <c r="W66" s="181">
        <v>12</v>
      </c>
      <c r="X66" s="181">
        <v>13</v>
      </c>
      <c r="Y66" s="181">
        <v>12</v>
      </c>
      <c r="Z66" s="181">
        <v>13</v>
      </c>
      <c r="AA66" s="181">
        <v>13</v>
      </c>
      <c r="AB66" s="181">
        <v>13</v>
      </c>
      <c r="AC66" s="181">
        <v>13</v>
      </c>
      <c r="AD66" s="181">
        <v>13</v>
      </c>
      <c r="AE66" s="181">
        <v>13</v>
      </c>
      <c r="AF66" s="181">
        <v>13</v>
      </c>
      <c r="AG66" s="181">
        <v>9</v>
      </c>
      <c r="AH66" s="181">
        <v>9</v>
      </c>
      <c r="AI66" s="181">
        <v>8</v>
      </c>
      <c r="AJ66" s="181">
        <v>9</v>
      </c>
      <c r="AK66" s="181">
        <v>13</v>
      </c>
      <c r="AL66" s="181">
        <v>12</v>
      </c>
      <c r="AM66" s="181">
        <v>12</v>
      </c>
      <c r="AN66" s="181">
        <v>13</v>
      </c>
      <c r="AO66" s="181">
        <v>12</v>
      </c>
      <c r="AP66" s="181">
        <v>13</v>
      </c>
      <c r="AQ66" s="181">
        <v>13</v>
      </c>
      <c r="AR66" s="181">
        <v>13</v>
      </c>
      <c r="AS66" s="181">
        <v>13</v>
      </c>
      <c r="AT66" s="181">
        <v>13</v>
      </c>
      <c r="AU66" s="181">
        <v>13</v>
      </c>
      <c r="AV66" s="181">
        <v>13</v>
      </c>
      <c r="AW66" s="181">
        <v>9</v>
      </c>
      <c r="AX66" s="181">
        <v>9</v>
      </c>
      <c r="AY66" s="181">
        <v>8</v>
      </c>
      <c r="AZ66" s="181">
        <v>9</v>
      </c>
      <c r="BA66" s="181">
        <v>13</v>
      </c>
      <c r="BB66" s="181">
        <v>12</v>
      </c>
      <c r="BC66" s="181">
        <v>12</v>
      </c>
      <c r="BD66" s="181">
        <v>13</v>
      </c>
      <c r="BE66" s="181">
        <v>12</v>
      </c>
      <c r="BF66" s="181">
        <v>13</v>
      </c>
      <c r="BG66" s="181">
        <v>13</v>
      </c>
      <c r="BH66" s="181">
        <v>13</v>
      </c>
      <c r="BI66" s="181">
        <v>26.9</v>
      </c>
      <c r="BJ66" s="181">
        <v>26.9</v>
      </c>
      <c r="BK66" s="181">
        <v>26.9</v>
      </c>
      <c r="BL66" s="181">
        <v>60.938000000000002</v>
      </c>
      <c r="BM66" s="181">
        <v>525</v>
      </c>
      <c r="BN66" s="181">
        <v>525</v>
      </c>
      <c r="BO66" s="181">
        <v>0</v>
      </c>
      <c r="BP66" s="181">
        <v>118.61</v>
      </c>
      <c r="BQ66" s="181" t="s">
        <v>1251</v>
      </c>
      <c r="BR66" s="181" t="s">
        <v>1251</v>
      </c>
      <c r="BS66" s="181" t="s">
        <v>1251</v>
      </c>
      <c r="BT66" s="181" t="s">
        <v>1251</v>
      </c>
      <c r="BU66" s="181" t="s">
        <v>1251</v>
      </c>
      <c r="BV66" s="181" t="s">
        <v>1251</v>
      </c>
      <c r="BW66" s="181" t="s">
        <v>1251</v>
      </c>
      <c r="BX66" s="181" t="s">
        <v>1251</v>
      </c>
      <c r="BY66" s="181" t="s">
        <v>1251</v>
      </c>
      <c r="BZ66" s="181" t="s">
        <v>1251</v>
      </c>
      <c r="CA66" s="181" t="s">
        <v>1251</v>
      </c>
      <c r="CB66" s="181" t="s">
        <v>1251</v>
      </c>
      <c r="CC66" s="181" t="s">
        <v>1251</v>
      </c>
      <c r="CD66" s="181" t="s">
        <v>1251</v>
      </c>
      <c r="CE66" s="181" t="s">
        <v>1251</v>
      </c>
      <c r="CF66" s="181" t="s">
        <v>1251</v>
      </c>
      <c r="CG66" s="181">
        <v>26.9</v>
      </c>
      <c r="CH66" s="181">
        <v>26.9</v>
      </c>
      <c r="CI66" s="181">
        <v>26.9</v>
      </c>
      <c r="CJ66" s="181">
        <v>26.9</v>
      </c>
      <c r="CK66" s="181">
        <v>17.7</v>
      </c>
      <c r="CL66" s="181">
        <v>20</v>
      </c>
      <c r="CM66" s="181">
        <v>17.7</v>
      </c>
      <c r="CN66" s="181">
        <v>20</v>
      </c>
      <c r="CO66" s="181">
        <v>26.9</v>
      </c>
      <c r="CP66" s="181">
        <v>25.5</v>
      </c>
      <c r="CQ66" s="181">
        <v>25.5</v>
      </c>
      <c r="CR66" s="181">
        <v>26.9</v>
      </c>
      <c r="CS66" s="181">
        <v>25.5</v>
      </c>
      <c r="CT66" s="181">
        <v>26.9</v>
      </c>
      <c r="CU66" s="181">
        <v>26.9</v>
      </c>
      <c r="CV66" s="181">
        <v>26.9</v>
      </c>
      <c r="CW66" s="181">
        <v>3218900000</v>
      </c>
      <c r="CX66" s="181">
        <v>254770000</v>
      </c>
      <c r="CY66" s="181">
        <v>275440000</v>
      </c>
      <c r="CZ66" s="181">
        <v>308880000</v>
      </c>
      <c r="DA66" s="181">
        <v>259170000</v>
      </c>
      <c r="DB66" s="181">
        <v>30521000</v>
      </c>
      <c r="DC66" s="181">
        <v>28251000</v>
      </c>
      <c r="DD66" s="181">
        <v>25877000</v>
      </c>
      <c r="DE66" s="181">
        <v>26686000</v>
      </c>
      <c r="DF66" s="181">
        <v>272480000</v>
      </c>
      <c r="DG66" s="181">
        <v>247550000</v>
      </c>
      <c r="DH66" s="181">
        <v>224130000</v>
      </c>
      <c r="DI66" s="181">
        <v>262990000</v>
      </c>
      <c r="DJ66" s="195">
        <v>33223000</v>
      </c>
      <c r="DK66" s="195">
        <v>30626000</v>
      </c>
      <c r="DL66" s="195">
        <v>34279000</v>
      </c>
      <c r="DM66" s="195">
        <v>34258000</v>
      </c>
      <c r="DN66" s="181">
        <f t="shared" si="5"/>
        <v>33096500</v>
      </c>
      <c r="DO66" s="181">
        <v>15801000</v>
      </c>
      <c r="DP66" s="181">
        <v>16179000</v>
      </c>
      <c r="DQ66" s="181">
        <v>12925000</v>
      </c>
      <c r="DR66" s="181">
        <v>18691000</v>
      </c>
      <c r="DS66" s="181">
        <f>AVERAGEIF(DO66:DR66,"&lt;&gt;0")</f>
        <v>15899000</v>
      </c>
      <c r="DT66" s="181">
        <f t="shared" si="0"/>
        <v>0.48038312208239542</v>
      </c>
      <c r="DU66" s="195">
        <v>33130000</v>
      </c>
      <c r="DV66" s="196">
        <f t="shared" si="1"/>
        <v>1.0010121916214705</v>
      </c>
      <c r="DW66" s="195">
        <v>32984000</v>
      </c>
      <c r="DX66" s="196">
        <f t="shared" si="2"/>
        <v>0.996600849032375</v>
      </c>
      <c r="DY66" s="195">
        <v>30275000</v>
      </c>
      <c r="DZ66" s="196">
        <f t="shared" si="3"/>
        <v>0.91474929373196556</v>
      </c>
      <c r="EA66" s="195">
        <v>31957000</v>
      </c>
      <c r="EB66" s="181">
        <v>11</v>
      </c>
      <c r="EC66" s="181">
        <v>10</v>
      </c>
      <c r="ED66" s="181">
        <v>11</v>
      </c>
      <c r="EE66" s="181">
        <v>10</v>
      </c>
      <c r="EF66" s="181">
        <v>3</v>
      </c>
      <c r="EG66" s="181">
        <v>1</v>
      </c>
      <c r="EH66" s="181">
        <v>1</v>
      </c>
      <c r="EI66" s="181">
        <v>2</v>
      </c>
      <c r="EJ66" s="181">
        <v>11</v>
      </c>
      <c r="EK66" s="181">
        <v>11</v>
      </c>
      <c r="EL66" s="181">
        <v>11</v>
      </c>
      <c r="EM66" s="181">
        <v>11</v>
      </c>
      <c r="EN66" s="181">
        <v>11</v>
      </c>
      <c r="EO66" s="181">
        <v>11</v>
      </c>
      <c r="EP66" s="181">
        <v>10</v>
      </c>
      <c r="EQ66" s="181">
        <v>12</v>
      </c>
      <c r="ER66" s="181">
        <v>137</v>
      </c>
      <c r="EV66" s="181">
        <v>718</v>
      </c>
      <c r="EW66" s="181" t="s">
        <v>4186</v>
      </c>
      <c r="EX66" s="181" t="s">
        <v>3749</v>
      </c>
      <c r="EY66" s="181" t="s">
        <v>4187</v>
      </c>
      <c r="EZ66" s="181" t="s">
        <v>4188</v>
      </c>
      <c r="FA66" s="181" t="s">
        <v>4189</v>
      </c>
      <c r="FB66" s="181" t="s">
        <v>4190</v>
      </c>
      <c r="FE66" s="181">
        <v>-1</v>
      </c>
      <c r="FI66" s="182">
        <f t="shared" si="4"/>
        <v>0.96557037753236752</v>
      </c>
    </row>
    <row r="67" spans="1:165" x14ac:dyDescent="0.25">
      <c r="A67" s="181" t="s">
        <v>4191</v>
      </c>
      <c r="B67" s="181" t="s">
        <v>4191</v>
      </c>
      <c r="C67" s="181">
        <v>8</v>
      </c>
      <c r="D67" s="181">
        <v>8</v>
      </c>
      <c r="E67" s="181">
        <v>8</v>
      </c>
      <c r="F67" s="181" t="s">
        <v>4192</v>
      </c>
      <c r="G67" s="181" t="s">
        <v>4193</v>
      </c>
      <c r="H67" s="181" t="s">
        <v>4194</v>
      </c>
      <c r="I67" s="181">
        <v>1</v>
      </c>
      <c r="J67" s="181">
        <v>8</v>
      </c>
      <c r="K67" s="181">
        <v>8</v>
      </c>
      <c r="L67" s="181">
        <v>8</v>
      </c>
      <c r="M67" s="181">
        <v>6</v>
      </c>
      <c r="N67" s="181">
        <v>7</v>
      </c>
      <c r="O67" s="181">
        <v>7</v>
      </c>
      <c r="P67" s="181">
        <v>7</v>
      </c>
      <c r="Q67" s="181">
        <v>0</v>
      </c>
      <c r="R67" s="181">
        <v>1</v>
      </c>
      <c r="S67" s="181">
        <v>0</v>
      </c>
      <c r="T67" s="181">
        <v>0</v>
      </c>
      <c r="U67" s="181">
        <v>6</v>
      </c>
      <c r="V67" s="181">
        <v>7</v>
      </c>
      <c r="W67" s="181">
        <v>7</v>
      </c>
      <c r="X67" s="181">
        <v>6</v>
      </c>
      <c r="Y67" s="181">
        <v>7</v>
      </c>
      <c r="Z67" s="181">
        <v>5</v>
      </c>
      <c r="AA67" s="181">
        <v>6</v>
      </c>
      <c r="AB67" s="181">
        <v>7</v>
      </c>
      <c r="AC67" s="181">
        <v>6</v>
      </c>
      <c r="AD67" s="181">
        <v>7</v>
      </c>
      <c r="AE67" s="181">
        <v>7</v>
      </c>
      <c r="AF67" s="181">
        <v>7</v>
      </c>
      <c r="AG67" s="181">
        <v>0</v>
      </c>
      <c r="AH67" s="181">
        <v>1</v>
      </c>
      <c r="AI67" s="181">
        <v>0</v>
      </c>
      <c r="AJ67" s="181">
        <v>0</v>
      </c>
      <c r="AK67" s="181">
        <v>6</v>
      </c>
      <c r="AL67" s="181">
        <v>7</v>
      </c>
      <c r="AM67" s="181">
        <v>7</v>
      </c>
      <c r="AN67" s="181">
        <v>6</v>
      </c>
      <c r="AO67" s="181">
        <v>7</v>
      </c>
      <c r="AP67" s="181">
        <v>5</v>
      </c>
      <c r="AQ67" s="181">
        <v>6</v>
      </c>
      <c r="AR67" s="181">
        <v>7</v>
      </c>
      <c r="AS67" s="181">
        <v>6</v>
      </c>
      <c r="AT67" s="181">
        <v>7</v>
      </c>
      <c r="AU67" s="181">
        <v>7</v>
      </c>
      <c r="AV67" s="181">
        <v>7</v>
      </c>
      <c r="AW67" s="181">
        <v>0</v>
      </c>
      <c r="AX67" s="181">
        <v>1</v>
      </c>
      <c r="AY67" s="181">
        <v>0</v>
      </c>
      <c r="AZ67" s="181">
        <v>0</v>
      </c>
      <c r="BA67" s="181">
        <v>6</v>
      </c>
      <c r="BB67" s="181">
        <v>7</v>
      </c>
      <c r="BC67" s="181">
        <v>7</v>
      </c>
      <c r="BD67" s="181">
        <v>6</v>
      </c>
      <c r="BE67" s="181">
        <v>7</v>
      </c>
      <c r="BF67" s="181">
        <v>5</v>
      </c>
      <c r="BG67" s="181">
        <v>6</v>
      </c>
      <c r="BH67" s="181">
        <v>7</v>
      </c>
      <c r="BI67" s="181">
        <v>20.100000000000001</v>
      </c>
      <c r="BJ67" s="181">
        <v>20.100000000000001</v>
      </c>
      <c r="BK67" s="181">
        <v>20.100000000000001</v>
      </c>
      <c r="BL67" s="181">
        <v>56.774999999999999</v>
      </c>
      <c r="BM67" s="181">
        <v>503</v>
      </c>
      <c r="BN67" s="181">
        <v>503</v>
      </c>
      <c r="BO67" s="181">
        <v>0</v>
      </c>
      <c r="BP67" s="181">
        <v>19.359000000000002</v>
      </c>
      <c r="BQ67" s="181" t="s">
        <v>1251</v>
      </c>
      <c r="BR67" s="181" t="s">
        <v>1251</v>
      </c>
      <c r="BS67" s="181" t="s">
        <v>1251</v>
      </c>
      <c r="BT67" s="181" t="s">
        <v>1251</v>
      </c>
      <c r="BV67" s="181" t="s">
        <v>1251</v>
      </c>
      <c r="BY67" s="181" t="s">
        <v>1251</v>
      </c>
      <c r="BZ67" s="181" t="s">
        <v>1251</v>
      </c>
      <c r="CA67" s="181" t="s">
        <v>1251</v>
      </c>
      <c r="CB67" s="181" t="s">
        <v>1251</v>
      </c>
      <c r="CC67" s="181" t="s">
        <v>1251</v>
      </c>
      <c r="CD67" s="181" t="s">
        <v>1251</v>
      </c>
      <c r="CE67" s="181" t="s">
        <v>1251</v>
      </c>
      <c r="CF67" s="181" t="s">
        <v>1251</v>
      </c>
      <c r="CG67" s="181">
        <v>15.7</v>
      </c>
      <c r="CH67" s="181">
        <v>18.100000000000001</v>
      </c>
      <c r="CI67" s="181">
        <v>18.100000000000001</v>
      </c>
      <c r="CJ67" s="181">
        <v>18.100000000000001</v>
      </c>
      <c r="CK67" s="181">
        <v>0</v>
      </c>
      <c r="CL67" s="181">
        <v>2.4</v>
      </c>
      <c r="CM67" s="181">
        <v>0</v>
      </c>
      <c r="CN67" s="181">
        <v>0</v>
      </c>
      <c r="CO67" s="181">
        <v>15.7</v>
      </c>
      <c r="CP67" s="181">
        <v>18.100000000000001</v>
      </c>
      <c r="CQ67" s="181">
        <v>18.100000000000001</v>
      </c>
      <c r="CR67" s="181">
        <v>15.9</v>
      </c>
      <c r="CS67" s="181">
        <v>17.7</v>
      </c>
      <c r="CT67" s="181">
        <v>11.5</v>
      </c>
      <c r="CU67" s="181">
        <v>13.9</v>
      </c>
      <c r="CV67" s="181">
        <v>18.100000000000001</v>
      </c>
      <c r="CW67" s="181">
        <v>531020000</v>
      </c>
      <c r="CX67" s="181">
        <v>31127000</v>
      </c>
      <c r="CY67" s="181">
        <v>61717000</v>
      </c>
      <c r="CZ67" s="181">
        <v>57223000</v>
      </c>
      <c r="DA67" s="181">
        <v>53124000</v>
      </c>
      <c r="DB67" s="181">
        <v>0</v>
      </c>
      <c r="DC67" s="181">
        <v>5127000</v>
      </c>
      <c r="DD67" s="181">
        <v>0</v>
      </c>
      <c r="DE67" s="181">
        <v>0</v>
      </c>
      <c r="DF67" s="181">
        <v>34720000</v>
      </c>
      <c r="DG67" s="181">
        <v>36497000</v>
      </c>
      <c r="DH67" s="181">
        <v>37684000</v>
      </c>
      <c r="DI67" s="181">
        <v>47163000</v>
      </c>
      <c r="DJ67" s="195">
        <v>10684000</v>
      </c>
      <c r="DK67" s="195">
        <v>11576000</v>
      </c>
      <c r="DL67" s="195">
        <v>10997000</v>
      </c>
      <c r="DM67" s="195">
        <v>10437000</v>
      </c>
      <c r="DN67" s="181">
        <f t="shared" si="5"/>
        <v>10923500</v>
      </c>
      <c r="DO67" s="181">
        <v>0</v>
      </c>
      <c r="DP67" s="181">
        <v>0</v>
      </c>
      <c r="DQ67" s="181">
        <v>0</v>
      </c>
      <c r="DR67" s="181">
        <v>0</v>
      </c>
      <c r="DS67" s="181">
        <v>0</v>
      </c>
      <c r="DT67" s="181">
        <f t="shared" ref="DT67:DT130" si="7">DS67/DN67</f>
        <v>0</v>
      </c>
      <c r="DU67" s="195">
        <v>9668000</v>
      </c>
      <c r="DV67" s="196">
        <f t="shared" ref="DV67:DV130" si="8">DU67/DN67</f>
        <v>0.88506431088936699</v>
      </c>
      <c r="DW67" s="195">
        <v>10565000</v>
      </c>
      <c r="DX67" s="196">
        <f t="shared" ref="DX67:DX130" si="9">DW67/DN67</f>
        <v>0.96718084862910236</v>
      </c>
      <c r="DY67" s="195">
        <v>10580000</v>
      </c>
      <c r="DZ67" s="196">
        <f t="shared" ref="DZ67:DZ130" si="10">DY67/DN67</f>
        <v>0.96855403487893077</v>
      </c>
      <c r="EA67" s="195">
        <v>11198000</v>
      </c>
      <c r="EB67" s="181">
        <v>2</v>
      </c>
      <c r="EC67" s="181">
        <v>3</v>
      </c>
      <c r="ED67" s="181">
        <v>3</v>
      </c>
      <c r="EE67" s="181">
        <v>7</v>
      </c>
      <c r="EF67" s="181">
        <v>0</v>
      </c>
      <c r="EG67" s="181">
        <v>0</v>
      </c>
      <c r="EH67" s="181">
        <v>0</v>
      </c>
      <c r="EI67" s="181">
        <v>0</v>
      </c>
      <c r="EJ67" s="181">
        <v>4</v>
      </c>
      <c r="EK67" s="181">
        <v>1</v>
      </c>
      <c r="EL67" s="181">
        <v>3</v>
      </c>
      <c r="EM67" s="181">
        <v>2</v>
      </c>
      <c r="EN67" s="181">
        <v>5</v>
      </c>
      <c r="EO67" s="181">
        <v>2</v>
      </c>
      <c r="EP67" s="181">
        <v>1</v>
      </c>
      <c r="EQ67" s="181">
        <v>4</v>
      </c>
      <c r="ER67" s="181">
        <v>37</v>
      </c>
      <c r="EV67" s="181">
        <v>504</v>
      </c>
      <c r="EW67" s="181" t="s">
        <v>4195</v>
      </c>
      <c r="EX67" s="181" t="s">
        <v>4196</v>
      </c>
      <c r="EY67" s="181" t="s">
        <v>4197</v>
      </c>
      <c r="EZ67" s="181" t="s">
        <v>4198</v>
      </c>
      <c r="FA67" s="181" t="s">
        <v>4199</v>
      </c>
      <c r="FB67" s="181" t="s">
        <v>4200</v>
      </c>
      <c r="FE67" s="181">
        <v>-1</v>
      </c>
      <c r="FI67" s="182">
        <f t="shared" ref="FI67:FI130" si="11">EA67/DN67</f>
        <v>1.0251293083718589</v>
      </c>
    </row>
    <row r="68" spans="1:165" x14ac:dyDescent="0.25">
      <c r="A68" s="181" t="s">
        <v>4201</v>
      </c>
      <c r="B68" s="181" t="s">
        <v>4201</v>
      </c>
      <c r="C68" s="181">
        <v>6</v>
      </c>
      <c r="D68" s="181">
        <v>6</v>
      </c>
      <c r="E68" s="181">
        <v>6</v>
      </c>
      <c r="F68" s="181" t="s">
        <v>4202</v>
      </c>
      <c r="G68" s="181" t="s">
        <v>4203</v>
      </c>
      <c r="H68" s="181" t="s">
        <v>4204</v>
      </c>
      <c r="I68" s="181">
        <v>1</v>
      </c>
      <c r="J68" s="181">
        <v>6</v>
      </c>
      <c r="K68" s="181">
        <v>6</v>
      </c>
      <c r="L68" s="181">
        <v>6</v>
      </c>
      <c r="M68" s="181">
        <v>4</v>
      </c>
      <c r="N68" s="181">
        <v>3</v>
      </c>
      <c r="O68" s="181">
        <v>4</v>
      </c>
      <c r="P68" s="181">
        <v>4</v>
      </c>
      <c r="Q68" s="181">
        <v>0</v>
      </c>
      <c r="R68" s="181">
        <v>0</v>
      </c>
      <c r="S68" s="181">
        <v>0</v>
      </c>
      <c r="T68" s="181">
        <v>0</v>
      </c>
      <c r="U68" s="181">
        <v>5</v>
      </c>
      <c r="V68" s="181">
        <v>4</v>
      </c>
      <c r="W68" s="181">
        <v>5</v>
      </c>
      <c r="X68" s="181">
        <v>6</v>
      </c>
      <c r="Y68" s="181">
        <v>5</v>
      </c>
      <c r="Z68" s="181">
        <v>4</v>
      </c>
      <c r="AA68" s="181">
        <v>5</v>
      </c>
      <c r="AB68" s="181">
        <v>4</v>
      </c>
      <c r="AC68" s="181">
        <v>4</v>
      </c>
      <c r="AD68" s="181">
        <v>3</v>
      </c>
      <c r="AE68" s="181">
        <v>4</v>
      </c>
      <c r="AF68" s="181">
        <v>4</v>
      </c>
      <c r="AG68" s="181">
        <v>0</v>
      </c>
      <c r="AH68" s="181">
        <v>0</v>
      </c>
      <c r="AI68" s="181">
        <v>0</v>
      </c>
      <c r="AJ68" s="181">
        <v>0</v>
      </c>
      <c r="AK68" s="181">
        <v>5</v>
      </c>
      <c r="AL68" s="181">
        <v>4</v>
      </c>
      <c r="AM68" s="181">
        <v>5</v>
      </c>
      <c r="AN68" s="181">
        <v>6</v>
      </c>
      <c r="AO68" s="181">
        <v>5</v>
      </c>
      <c r="AP68" s="181">
        <v>4</v>
      </c>
      <c r="AQ68" s="181">
        <v>5</v>
      </c>
      <c r="AR68" s="181">
        <v>4</v>
      </c>
      <c r="AS68" s="181">
        <v>4</v>
      </c>
      <c r="AT68" s="181">
        <v>3</v>
      </c>
      <c r="AU68" s="181">
        <v>4</v>
      </c>
      <c r="AV68" s="181">
        <v>4</v>
      </c>
      <c r="AW68" s="181">
        <v>0</v>
      </c>
      <c r="AX68" s="181">
        <v>0</v>
      </c>
      <c r="AY68" s="181">
        <v>0</v>
      </c>
      <c r="AZ68" s="181">
        <v>0</v>
      </c>
      <c r="BA68" s="181">
        <v>5</v>
      </c>
      <c r="BB68" s="181">
        <v>4</v>
      </c>
      <c r="BC68" s="181">
        <v>5</v>
      </c>
      <c r="BD68" s="181">
        <v>6</v>
      </c>
      <c r="BE68" s="181">
        <v>5</v>
      </c>
      <c r="BF68" s="181">
        <v>4</v>
      </c>
      <c r="BG68" s="181">
        <v>5</v>
      </c>
      <c r="BH68" s="181">
        <v>4</v>
      </c>
      <c r="BI68" s="181">
        <v>9.6999999999999993</v>
      </c>
      <c r="BJ68" s="181">
        <v>9.6999999999999993</v>
      </c>
      <c r="BK68" s="181">
        <v>9.6999999999999993</v>
      </c>
      <c r="BL68" s="181">
        <v>73.903999999999996</v>
      </c>
      <c r="BM68" s="181">
        <v>669</v>
      </c>
      <c r="BN68" s="181">
        <v>669</v>
      </c>
      <c r="BO68" s="181">
        <v>0</v>
      </c>
      <c r="BP68" s="181">
        <v>15.641999999999999</v>
      </c>
      <c r="BQ68" s="181" t="s">
        <v>1251</v>
      </c>
      <c r="BR68" s="181" t="s">
        <v>1251</v>
      </c>
      <c r="BS68" s="181" t="s">
        <v>1251</v>
      </c>
      <c r="BT68" s="181" t="s">
        <v>1251</v>
      </c>
      <c r="BY68" s="181" t="s">
        <v>1251</v>
      </c>
      <c r="BZ68" s="181" t="s">
        <v>1251</v>
      </c>
      <c r="CA68" s="181" t="s">
        <v>1251</v>
      </c>
      <c r="CB68" s="181" t="s">
        <v>1251</v>
      </c>
      <c r="CC68" s="181" t="s">
        <v>1251</v>
      </c>
      <c r="CD68" s="181" t="s">
        <v>1251</v>
      </c>
      <c r="CE68" s="181" t="s">
        <v>1251</v>
      </c>
      <c r="CF68" s="181" t="s">
        <v>1251</v>
      </c>
      <c r="CG68" s="181">
        <v>5.8</v>
      </c>
      <c r="CH68" s="181">
        <v>4.5999999999999996</v>
      </c>
      <c r="CI68" s="181">
        <v>7.2</v>
      </c>
      <c r="CJ68" s="181">
        <v>5.8</v>
      </c>
      <c r="CK68" s="181">
        <v>0</v>
      </c>
      <c r="CL68" s="181">
        <v>0</v>
      </c>
      <c r="CM68" s="181">
        <v>0</v>
      </c>
      <c r="CN68" s="181">
        <v>0</v>
      </c>
      <c r="CO68" s="181">
        <v>8.4</v>
      </c>
      <c r="CP68" s="181">
        <v>7.2</v>
      </c>
      <c r="CQ68" s="181">
        <v>8.4</v>
      </c>
      <c r="CR68" s="181">
        <v>9.6999999999999993</v>
      </c>
      <c r="CS68" s="181">
        <v>8.4</v>
      </c>
      <c r="CT68" s="181">
        <v>7.2</v>
      </c>
      <c r="CU68" s="181">
        <v>8.4</v>
      </c>
      <c r="CV68" s="181">
        <v>5.8</v>
      </c>
      <c r="CW68" s="181">
        <v>689220000</v>
      </c>
      <c r="CX68" s="181">
        <v>35256000</v>
      </c>
      <c r="CY68" s="181">
        <v>38369000</v>
      </c>
      <c r="CZ68" s="181">
        <v>43899000</v>
      </c>
      <c r="DA68" s="181">
        <v>33254000</v>
      </c>
      <c r="DB68" s="181">
        <v>0</v>
      </c>
      <c r="DC68" s="181">
        <v>0</v>
      </c>
      <c r="DD68" s="181">
        <v>0</v>
      </c>
      <c r="DE68" s="181">
        <v>0</v>
      </c>
      <c r="DF68" s="181">
        <v>63904000</v>
      </c>
      <c r="DG68" s="181">
        <v>66685000</v>
      </c>
      <c r="DH68" s="181">
        <v>65485000</v>
      </c>
      <c r="DI68" s="181">
        <v>62020000</v>
      </c>
      <c r="DJ68" s="195">
        <v>18365000</v>
      </c>
      <c r="DK68" s="195">
        <v>21973000</v>
      </c>
      <c r="DL68" s="195">
        <v>21032000</v>
      </c>
      <c r="DM68" s="195">
        <v>16002000</v>
      </c>
      <c r="DN68" s="181">
        <f t="shared" si="5"/>
        <v>19343000</v>
      </c>
      <c r="DO68" s="181">
        <v>0</v>
      </c>
      <c r="DP68" s="181">
        <v>0</v>
      </c>
      <c r="DQ68" s="181">
        <v>0</v>
      </c>
      <c r="DR68" s="181">
        <v>0</v>
      </c>
      <c r="DS68" s="181">
        <v>0</v>
      </c>
      <c r="DT68" s="181">
        <f t="shared" si="7"/>
        <v>0</v>
      </c>
      <c r="DU68" s="195">
        <v>34546000</v>
      </c>
      <c r="DV68" s="196">
        <f t="shared" si="8"/>
        <v>1.7859690844233056</v>
      </c>
      <c r="DW68" s="195">
        <v>34048000</v>
      </c>
      <c r="DX68" s="196">
        <f t="shared" si="9"/>
        <v>1.7602233366075584</v>
      </c>
      <c r="DY68" s="195">
        <v>33468000</v>
      </c>
      <c r="DZ68" s="196">
        <f t="shared" si="10"/>
        <v>1.7302383291113064</v>
      </c>
      <c r="EA68" s="195">
        <v>29516000</v>
      </c>
      <c r="EB68" s="181">
        <v>1</v>
      </c>
      <c r="EC68" s="181">
        <v>2</v>
      </c>
      <c r="ED68" s="181">
        <v>2</v>
      </c>
      <c r="EE68" s="181">
        <v>1</v>
      </c>
      <c r="EF68" s="181">
        <v>0</v>
      </c>
      <c r="EG68" s="181">
        <v>0</v>
      </c>
      <c r="EH68" s="181">
        <v>0</v>
      </c>
      <c r="EI68" s="181">
        <v>0</v>
      </c>
      <c r="EJ68" s="181">
        <v>5</v>
      </c>
      <c r="EK68" s="181">
        <v>4</v>
      </c>
      <c r="EL68" s="181">
        <v>5</v>
      </c>
      <c r="EM68" s="181">
        <v>5</v>
      </c>
      <c r="EN68" s="181">
        <v>4</v>
      </c>
      <c r="EO68" s="181">
        <v>4</v>
      </c>
      <c r="EP68" s="181">
        <v>5</v>
      </c>
      <c r="EQ68" s="181">
        <v>4</v>
      </c>
      <c r="ER68" s="181">
        <v>42</v>
      </c>
      <c r="EV68" s="181">
        <v>570</v>
      </c>
      <c r="EW68" s="181" t="s">
        <v>4205</v>
      </c>
      <c r="EX68" s="181" t="s">
        <v>3672</v>
      </c>
      <c r="EY68" s="181" t="s">
        <v>4206</v>
      </c>
      <c r="EZ68" s="181" t="s">
        <v>4207</v>
      </c>
      <c r="FA68" s="181" t="s">
        <v>4208</v>
      </c>
      <c r="FB68" s="181" t="s">
        <v>4209</v>
      </c>
      <c r="FE68" s="181">
        <v>-1</v>
      </c>
      <c r="FI68" s="182">
        <f t="shared" si="11"/>
        <v>1.5259266918265006</v>
      </c>
    </row>
    <row r="69" spans="1:165" x14ac:dyDescent="0.25">
      <c r="A69" s="181" t="s">
        <v>4210</v>
      </c>
      <c r="B69" s="181" t="s">
        <v>4210</v>
      </c>
      <c r="C69" s="181">
        <v>4</v>
      </c>
      <c r="D69" s="181">
        <v>4</v>
      </c>
      <c r="E69" s="181">
        <v>4</v>
      </c>
      <c r="F69" s="181" t="s">
        <v>4211</v>
      </c>
      <c r="G69" s="181" t="s">
        <v>4212</v>
      </c>
      <c r="H69" s="181" t="s">
        <v>4213</v>
      </c>
      <c r="I69" s="181">
        <v>1</v>
      </c>
      <c r="J69" s="181">
        <v>4</v>
      </c>
      <c r="K69" s="181">
        <v>4</v>
      </c>
      <c r="L69" s="181">
        <v>4</v>
      </c>
      <c r="M69" s="181">
        <v>3</v>
      </c>
      <c r="N69" s="181">
        <v>3</v>
      </c>
      <c r="O69" s="181">
        <v>4</v>
      </c>
      <c r="P69" s="181">
        <v>4</v>
      </c>
      <c r="Q69" s="181">
        <v>3</v>
      </c>
      <c r="R69" s="181">
        <v>1</v>
      </c>
      <c r="S69" s="181">
        <v>3</v>
      </c>
      <c r="T69" s="181">
        <v>2</v>
      </c>
      <c r="U69" s="181">
        <v>2</v>
      </c>
      <c r="V69" s="181">
        <v>2</v>
      </c>
      <c r="W69" s="181">
        <v>3</v>
      </c>
      <c r="X69" s="181">
        <v>3</v>
      </c>
      <c r="Y69" s="181">
        <v>3</v>
      </c>
      <c r="Z69" s="181">
        <v>3</v>
      </c>
      <c r="AA69" s="181">
        <v>2</v>
      </c>
      <c r="AB69" s="181">
        <v>3</v>
      </c>
      <c r="AC69" s="181">
        <v>3</v>
      </c>
      <c r="AD69" s="181">
        <v>3</v>
      </c>
      <c r="AE69" s="181">
        <v>4</v>
      </c>
      <c r="AF69" s="181">
        <v>4</v>
      </c>
      <c r="AG69" s="181">
        <v>3</v>
      </c>
      <c r="AH69" s="181">
        <v>1</v>
      </c>
      <c r="AI69" s="181">
        <v>3</v>
      </c>
      <c r="AJ69" s="181">
        <v>2</v>
      </c>
      <c r="AK69" s="181">
        <v>2</v>
      </c>
      <c r="AL69" s="181">
        <v>2</v>
      </c>
      <c r="AM69" s="181">
        <v>3</v>
      </c>
      <c r="AN69" s="181">
        <v>3</v>
      </c>
      <c r="AO69" s="181">
        <v>3</v>
      </c>
      <c r="AP69" s="181">
        <v>3</v>
      </c>
      <c r="AQ69" s="181">
        <v>2</v>
      </c>
      <c r="AR69" s="181">
        <v>3</v>
      </c>
      <c r="AS69" s="181">
        <v>3</v>
      </c>
      <c r="AT69" s="181">
        <v>3</v>
      </c>
      <c r="AU69" s="181">
        <v>4</v>
      </c>
      <c r="AV69" s="181">
        <v>4</v>
      </c>
      <c r="AW69" s="181">
        <v>3</v>
      </c>
      <c r="AX69" s="181">
        <v>1</v>
      </c>
      <c r="AY69" s="181">
        <v>3</v>
      </c>
      <c r="AZ69" s="181">
        <v>2</v>
      </c>
      <c r="BA69" s="181">
        <v>2</v>
      </c>
      <c r="BB69" s="181">
        <v>2</v>
      </c>
      <c r="BC69" s="181">
        <v>3</v>
      </c>
      <c r="BD69" s="181">
        <v>3</v>
      </c>
      <c r="BE69" s="181">
        <v>3</v>
      </c>
      <c r="BF69" s="181">
        <v>3</v>
      </c>
      <c r="BG69" s="181">
        <v>2</v>
      </c>
      <c r="BH69" s="181">
        <v>3</v>
      </c>
      <c r="BI69" s="181">
        <v>9.8000000000000007</v>
      </c>
      <c r="BJ69" s="181">
        <v>9.8000000000000007</v>
      </c>
      <c r="BK69" s="181">
        <v>9.8000000000000007</v>
      </c>
      <c r="BL69" s="181">
        <v>53.872999999999998</v>
      </c>
      <c r="BM69" s="181">
        <v>480</v>
      </c>
      <c r="BN69" s="181">
        <v>480</v>
      </c>
      <c r="BO69" s="181">
        <v>0</v>
      </c>
      <c r="BP69" s="181">
        <v>5.2068000000000003</v>
      </c>
      <c r="BQ69" s="181" t="s">
        <v>1251</v>
      </c>
      <c r="BR69" s="181" t="s">
        <v>1251</v>
      </c>
      <c r="BS69" s="181" t="s">
        <v>1251</v>
      </c>
      <c r="BT69" s="181" t="s">
        <v>1251</v>
      </c>
      <c r="BU69" s="181" t="s">
        <v>1251</v>
      </c>
      <c r="BV69" s="181" t="s">
        <v>1251</v>
      </c>
      <c r="BW69" s="181" t="s">
        <v>1251</v>
      </c>
      <c r="BX69" s="181" t="s">
        <v>1251</v>
      </c>
      <c r="BY69" s="181" t="s">
        <v>1251</v>
      </c>
      <c r="BZ69" s="181" t="s">
        <v>1251</v>
      </c>
      <c r="CA69" s="181" t="s">
        <v>1251</v>
      </c>
      <c r="CB69" s="181" t="s">
        <v>1251</v>
      </c>
      <c r="CC69" s="181" t="s">
        <v>1251</v>
      </c>
      <c r="CD69" s="181" t="s">
        <v>1251</v>
      </c>
      <c r="CE69" s="181" t="s">
        <v>1251</v>
      </c>
      <c r="CF69" s="181" t="s">
        <v>1251</v>
      </c>
      <c r="CG69" s="181">
        <v>7.3</v>
      </c>
      <c r="CH69" s="181">
        <v>7.3</v>
      </c>
      <c r="CI69" s="181">
        <v>9.8000000000000007</v>
      </c>
      <c r="CJ69" s="181">
        <v>9.8000000000000007</v>
      </c>
      <c r="CK69" s="181">
        <v>6.7</v>
      </c>
      <c r="CL69" s="181">
        <v>1.5</v>
      </c>
      <c r="CM69" s="181">
        <v>6.7</v>
      </c>
      <c r="CN69" s="181">
        <v>4.2</v>
      </c>
      <c r="CO69" s="181">
        <v>4.2</v>
      </c>
      <c r="CP69" s="181">
        <v>4.2</v>
      </c>
      <c r="CQ69" s="181">
        <v>6.7</v>
      </c>
      <c r="CR69" s="181">
        <v>6.7</v>
      </c>
      <c r="CS69" s="181">
        <v>6.7</v>
      </c>
      <c r="CT69" s="181">
        <v>6.7</v>
      </c>
      <c r="CU69" s="181">
        <v>4.2</v>
      </c>
      <c r="CV69" s="181">
        <v>6.7</v>
      </c>
      <c r="CW69" s="181">
        <v>1044800000</v>
      </c>
      <c r="CX69" s="181">
        <v>52902000</v>
      </c>
      <c r="CY69" s="181">
        <v>56459000</v>
      </c>
      <c r="CZ69" s="181">
        <v>67575000</v>
      </c>
      <c r="DA69" s="181">
        <v>83947000</v>
      </c>
      <c r="DB69" s="181">
        <v>63440000</v>
      </c>
      <c r="DC69" s="181">
        <v>85703000</v>
      </c>
      <c r="DD69" s="181">
        <v>96250000</v>
      </c>
      <c r="DE69" s="181">
        <v>73956000</v>
      </c>
      <c r="DF69" s="181">
        <v>59164000</v>
      </c>
      <c r="DG69" s="181">
        <v>60825000</v>
      </c>
      <c r="DH69" s="181">
        <v>54746000</v>
      </c>
      <c r="DI69" s="181">
        <v>72871000</v>
      </c>
      <c r="DJ69" s="195">
        <v>0</v>
      </c>
      <c r="DK69" s="195">
        <v>38669000</v>
      </c>
      <c r="DL69" s="195">
        <v>0</v>
      </c>
      <c r="DM69" s="195">
        <v>38756000</v>
      </c>
      <c r="DN69" s="181">
        <f t="shared" si="5"/>
        <v>38712500</v>
      </c>
      <c r="DO69" s="181">
        <v>0</v>
      </c>
      <c r="DP69" s="181">
        <v>0</v>
      </c>
      <c r="DQ69" s="181">
        <v>0</v>
      </c>
      <c r="DR69" s="181">
        <v>0</v>
      </c>
      <c r="DS69" s="181">
        <v>0</v>
      </c>
      <c r="DT69" s="181">
        <f t="shared" si="7"/>
        <v>0</v>
      </c>
      <c r="DU69" s="195">
        <v>0</v>
      </c>
      <c r="DV69" s="196">
        <f t="shared" si="8"/>
        <v>0</v>
      </c>
      <c r="DW69" s="195">
        <v>0</v>
      </c>
      <c r="DX69" s="196">
        <f t="shared" si="9"/>
        <v>0</v>
      </c>
      <c r="DY69" s="195">
        <v>0</v>
      </c>
      <c r="DZ69" s="196">
        <f t="shared" si="10"/>
        <v>0</v>
      </c>
      <c r="EA69" s="195">
        <v>0</v>
      </c>
      <c r="EB69" s="181">
        <v>0</v>
      </c>
      <c r="EC69" s="181">
        <v>1</v>
      </c>
      <c r="ED69" s="181">
        <v>0</v>
      </c>
      <c r="EE69" s="181">
        <v>2</v>
      </c>
      <c r="EF69" s="181">
        <v>0</v>
      </c>
      <c r="EG69" s="181">
        <v>1</v>
      </c>
      <c r="EH69" s="181">
        <v>0</v>
      </c>
      <c r="EI69" s="181">
        <v>0</v>
      </c>
      <c r="EJ69" s="181">
        <v>0</v>
      </c>
      <c r="EK69" s="181">
        <v>1</v>
      </c>
      <c r="EL69" s="181">
        <v>0</v>
      </c>
      <c r="EM69" s="181">
        <v>0</v>
      </c>
      <c r="EN69" s="181">
        <v>0</v>
      </c>
      <c r="EO69" s="181">
        <v>0</v>
      </c>
      <c r="EP69" s="181">
        <v>0</v>
      </c>
      <c r="EQ69" s="181">
        <v>2</v>
      </c>
      <c r="ER69" s="181">
        <v>7</v>
      </c>
      <c r="EV69" s="181">
        <v>56</v>
      </c>
      <c r="EW69" s="181" t="s">
        <v>4214</v>
      </c>
      <c r="EX69" s="181" t="s">
        <v>3631</v>
      </c>
      <c r="EY69" s="181" t="s">
        <v>4215</v>
      </c>
      <c r="EZ69" s="181" t="s">
        <v>4216</v>
      </c>
      <c r="FA69" s="181" t="s">
        <v>4217</v>
      </c>
      <c r="FB69" s="181" t="s">
        <v>4218</v>
      </c>
      <c r="FE69" s="181">
        <v>-1</v>
      </c>
      <c r="FI69" s="182">
        <f t="shared" si="11"/>
        <v>0</v>
      </c>
    </row>
    <row r="70" spans="1:165" x14ac:dyDescent="0.25">
      <c r="A70" s="181" t="s">
        <v>4219</v>
      </c>
      <c r="B70" s="181" t="s">
        <v>4219</v>
      </c>
      <c r="C70" s="181" t="s">
        <v>4220</v>
      </c>
      <c r="D70" s="181" t="s">
        <v>4220</v>
      </c>
      <c r="E70" s="181" t="s">
        <v>4220</v>
      </c>
      <c r="F70" s="181" t="s">
        <v>4221</v>
      </c>
      <c r="G70" s="181" t="s">
        <v>4222</v>
      </c>
      <c r="H70" s="181" t="s">
        <v>4223</v>
      </c>
      <c r="I70" s="181">
        <v>4</v>
      </c>
      <c r="J70" s="181">
        <v>2</v>
      </c>
      <c r="K70" s="181">
        <v>2</v>
      </c>
      <c r="L70" s="181">
        <v>2</v>
      </c>
      <c r="M70" s="181">
        <v>2</v>
      </c>
      <c r="N70" s="181">
        <v>2</v>
      </c>
      <c r="O70" s="181">
        <v>2</v>
      </c>
      <c r="P70" s="181">
        <v>2</v>
      </c>
      <c r="Q70" s="181">
        <v>0</v>
      </c>
      <c r="R70" s="181">
        <v>0</v>
      </c>
      <c r="S70" s="181">
        <v>0</v>
      </c>
      <c r="T70" s="181">
        <v>0</v>
      </c>
      <c r="U70" s="181">
        <v>1</v>
      </c>
      <c r="V70" s="181">
        <v>2</v>
      </c>
      <c r="W70" s="181">
        <v>2</v>
      </c>
      <c r="X70" s="181">
        <v>2</v>
      </c>
      <c r="Y70" s="181">
        <v>2</v>
      </c>
      <c r="Z70" s="181">
        <v>2</v>
      </c>
      <c r="AA70" s="181">
        <v>1</v>
      </c>
      <c r="AB70" s="181">
        <v>2</v>
      </c>
      <c r="AC70" s="181">
        <v>2</v>
      </c>
      <c r="AD70" s="181">
        <v>2</v>
      </c>
      <c r="AE70" s="181">
        <v>2</v>
      </c>
      <c r="AF70" s="181">
        <v>2</v>
      </c>
      <c r="AG70" s="181">
        <v>0</v>
      </c>
      <c r="AH70" s="181">
        <v>0</v>
      </c>
      <c r="AI70" s="181">
        <v>0</v>
      </c>
      <c r="AJ70" s="181">
        <v>0</v>
      </c>
      <c r="AK70" s="181">
        <v>1</v>
      </c>
      <c r="AL70" s="181">
        <v>2</v>
      </c>
      <c r="AM70" s="181">
        <v>2</v>
      </c>
      <c r="AN70" s="181">
        <v>2</v>
      </c>
      <c r="AO70" s="181">
        <v>2</v>
      </c>
      <c r="AP70" s="181">
        <v>2</v>
      </c>
      <c r="AQ70" s="181">
        <v>1</v>
      </c>
      <c r="AR70" s="181">
        <v>2</v>
      </c>
      <c r="AS70" s="181">
        <v>2</v>
      </c>
      <c r="AT70" s="181">
        <v>2</v>
      </c>
      <c r="AU70" s="181">
        <v>2</v>
      </c>
      <c r="AV70" s="181">
        <v>2</v>
      </c>
      <c r="AW70" s="181">
        <v>0</v>
      </c>
      <c r="AX70" s="181">
        <v>0</v>
      </c>
      <c r="AY70" s="181">
        <v>0</v>
      </c>
      <c r="AZ70" s="181">
        <v>0</v>
      </c>
      <c r="BA70" s="181">
        <v>1</v>
      </c>
      <c r="BB70" s="181">
        <v>2</v>
      </c>
      <c r="BC70" s="181">
        <v>2</v>
      </c>
      <c r="BD70" s="181">
        <v>2</v>
      </c>
      <c r="BE70" s="181">
        <v>2</v>
      </c>
      <c r="BF70" s="181">
        <v>2</v>
      </c>
      <c r="BG70" s="181">
        <v>1</v>
      </c>
      <c r="BH70" s="181">
        <v>2</v>
      </c>
      <c r="BI70" s="181">
        <v>3.2</v>
      </c>
      <c r="BJ70" s="181">
        <v>3.2</v>
      </c>
      <c r="BK70" s="181">
        <v>3.2</v>
      </c>
      <c r="BL70" s="181">
        <v>73.100999999999999</v>
      </c>
      <c r="BM70" s="181">
        <v>662</v>
      </c>
      <c r="BN70" s="181" t="s">
        <v>4224</v>
      </c>
      <c r="BO70" s="181">
        <v>0</v>
      </c>
      <c r="BP70" s="181">
        <v>3.8025000000000002</v>
      </c>
      <c r="BQ70" s="181" t="s">
        <v>1254</v>
      </c>
      <c r="BR70" s="181" t="s">
        <v>1251</v>
      </c>
      <c r="BS70" s="181" t="s">
        <v>1254</v>
      </c>
      <c r="BT70" s="181" t="s">
        <v>1251</v>
      </c>
      <c r="BY70" s="181" t="s">
        <v>1254</v>
      </c>
      <c r="BZ70" s="181" t="s">
        <v>1254</v>
      </c>
      <c r="CA70" s="181" t="s">
        <v>1254</v>
      </c>
      <c r="CB70" s="181" t="s">
        <v>1254</v>
      </c>
      <c r="CC70" s="181" t="s">
        <v>1254</v>
      </c>
      <c r="CD70" s="181" t="s">
        <v>1254</v>
      </c>
      <c r="CE70" s="181" t="s">
        <v>1251</v>
      </c>
      <c r="CF70" s="181" t="s">
        <v>1254</v>
      </c>
      <c r="CG70" s="181">
        <v>3.2</v>
      </c>
      <c r="CH70" s="181">
        <v>3.2</v>
      </c>
      <c r="CI70" s="181">
        <v>3.2</v>
      </c>
      <c r="CJ70" s="181">
        <v>3.2</v>
      </c>
      <c r="CK70" s="181">
        <v>0</v>
      </c>
      <c r="CL70" s="181">
        <v>0</v>
      </c>
      <c r="CM70" s="181">
        <v>0</v>
      </c>
      <c r="CN70" s="181">
        <v>0</v>
      </c>
      <c r="CO70" s="181">
        <v>1.4</v>
      </c>
      <c r="CP70" s="181">
        <v>3.2</v>
      </c>
      <c r="CQ70" s="181">
        <v>3.2</v>
      </c>
      <c r="CR70" s="181">
        <v>3.2</v>
      </c>
      <c r="CS70" s="181">
        <v>3.2</v>
      </c>
      <c r="CT70" s="181">
        <v>3.2</v>
      </c>
      <c r="CU70" s="181">
        <v>1.4</v>
      </c>
      <c r="CV70" s="181">
        <v>3.2</v>
      </c>
      <c r="CW70" s="181">
        <v>114640000</v>
      </c>
      <c r="CX70" s="181">
        <v>9968900</v>
      </c>
      <c r="CY70" s="181">
        <v>11982000</v>
      </c>
      <c r="CZ70" s="181">
        <v>10781000</v>
      </c>
      <c r="DA70" s="181">
        <v>11063000</v>
      </c>
      <c r="DB70" s="181">
        <v>0</v>
      </c>
      <c r="DC70" s="181">
        <v>0</v>
      </c>
      <c r="DD70" s="181">
        <v>0</v>
      </c>
      <c r="DE70" s="181">
        <v>0</v>
      </c>
      <c r="DF70" s="181">
        <v>10426000</v>
      </c>
      <c r="DG70" s="181">
        <v>10529000</v>
      </c>
      <c r="DH70" s="181">
        <v>4454600</v>
      </c>
      <c r="DI70" s="181">
        <v>12834000</v>
      </c>
      <c r="DJ70" s="195">
        <v>0</v>
      </c>
      <c r="DK70" s="195">
        <v>7198900</v>
      </c>
      <c r="DL70" s="195">
        <v>0</v>
      </c>
      <c r="DM70" s="195">
        <v>6814200</v>
      </c>
      <c r="DN70" s="181">
        <f t="shared" ref="DN70:DN133" si="12">AVERAGEIF(DJ70:DM70,"&lt;&gt;0")</f>
        <v>7006550</v>
      </c>
      <c r="DO70" s="181">
        <v>0</v>
      </c>
      <c r="DP70" s="181">
        <v>0</v>
      </c>
      <c r="DQ70" s="181">
        <v>0</v>
      </c>
      <c r="DR70" s="181">
        <v>0</v>
      </c>
      <c r="DS70" s="181">
        <v>0</v>
      </c>
      <c r="DT70" s="181">
        <f t="shared" si="7"/>
        <v>0</v>
      </c>
      <c r="DU70" s="195">
        <v>0</v>
      </c>
      <c r="DV70" s="196">
        <f t="shared" si="8"/>
        <v>0</v>
      </c>
      <c r="DW70" s="195">
        <v>0</v>
      </c>
      <c r="DX70" s="196">
        <f t="shared" si="9"/>
        <v>0</v>
      </c>
      <c r="DY70" s="195">
        <v>0</v>
      </c>
      <c r="DZ70" s="196">
        <f t="shared" si="10"/>
        <v>0</v>
      </c>
      <c r="EA70" s="195">
        <v>0</v>
      </c>
      <c r="EB70" s="181">
        <v>0</v>
      </c>
      <c r="EC70" s="181">
        <v>1</v>
      </c>
      <c r="ED70" s="181">
        <v>0</v>
      </c>
      <c r="EE70" s="181">
        <v>1</v>
      </c>
      <c r="EF70" s="181">
        <v>0</v>
      </c>
      <c r="EG70" s="181">
        <v>0</v>
      </c>
      <c r="EH70" s="181">
        <v>0</v>
      </c>
      <c r="EI70" s="181">
        <v>0</v>
      </c>
      <c r="EJ70" s="181">
        <v>0</v>
      </c>
      <c r="EK70" s="181">
        <v>0</v>
      </c>
      <c r="EL70" s="181">
        <v>0</v>
      </c>
      <c r="EM70" s="181">
        <v>0</v>
      </c>
      <c r="EN70" s="181">
        <v>0</v>
      </c>
      <c r="EO70" s="181">
        <v>0</v>
      </c>
      <c r="EP70" s="181">
        <v>1</v>
      </c>
      <c r="EQ70" s="181">
        <v>0</v>
      </c>
      <c r="ER70" s="181">
        <v>3</v>
      </c>
      <c r="EV70" s="181">
        <v>139</v>
      </c>
      <c r="EW70" s="181" t="s">
        <v>4225</v>
      </c>
      <c r="EX70" s="181" t="s">
        <v>3637</v>
      </c>
      <c r="EY70" s="181" t="s">
        <v>4226</v>
      </c>
      <c r="EZ70" s="181" t="s">
        <v>4227</v>
      </c>
      <c r="FA70" s="181" t="s">
        <v>4228</v>
      </c>
      <c r="FB70" s="181" t="s">
        <v>4229</v>
      </c>
      <c r="FE70" s="181" t="s">
        <v>4230</v>
      </c>
      <c r="FI70" s="182">
        <f t="shared" si="11"/>
        <v>0</v>
      </c>
    </row>
    <row r="71" spans="1:165" x14ac:dyDescent="0.25">
      <c r="A71" s="181" t="s">
        <v>4231</v>
      </c>
      <c r="B71" s="181" t="s">
        <v>4231</v>
      </c>
      <c r="C71" s="181">
        <v>7</v>
      </c>
      <c r="D71" s="181">
        <v>7</v>
      </c>
      <c r="E71" s="181">
        <v>7</v>
      </c>
      <c r="F71" s="181" t="s">
        <v>4232</v>
      </c>
      <c r="G71" s="181" t="s">
        <v>4233</v>
      </c>
      <c r="H71" s="181" t="s">
        <v>4234</v>
      </c>
      <c r="I71" s="181">
        <v>1</v>
      </c>
      <c r="J71" s="181">
        <v>7</v>
      </c>
      <c r="K71" s="181">
        <v>7</v>
      </c>
      <c r="L71" s="181">
        <v>7</v>
      </c>
      <c r="M71" s="181">
        <v>7</v>
      </c>
      <c r="N71" s="181">
        <v>7</v>
      </c>
      <c r="O71" s="181">
        <v>7</v>
      </c>
      <c r="P71" s="181">
        <v>7</v>
      </c>
      <c r="Q71" s="181">
        <v>5</v>
      </c>
      <c r="R71" s="181">
        <v>2</v>
      </c>
      <c r="S71" s="181">
        <v>3</v>
      </c>
      <c r="T71" s="181">
        <v>2</v>
      </c>
      <c r="U71" s="181">
        <v>7</v>
      </c>
      <c r="V71" s="181">
        <v>7</v>
      </c>
      <c r="W71" s="181">
        <v>7</v>
      </c>
      <c r="X71" s="181">
        <v>7</v>
      </c>
      <c r="Y71" s="181">
        <v>7</v>
      </c>
      <c r="Z71" s="181">
        <v>7</v>
      </c>
      <c r="AA71" s="181">
        <v>7</v>
      </c>
      <c r="AB71" s="181">
        <v>7</v>
      </c>
      <c r="AC71" s="181">
        <v>7</v>
      </c>
      <c r="AD71" s="181">
        <v>7</v>
      </c>
      <c r="AE71" s="181">
        <v>7</v>
      </c>
      <c r="AF71" s="181">
        <v>7</v>
      </c>
      <c r="AG71" s="181">
        <v>5</v>
      </c>
      <c r="AH71" s="181">
        <v>2</v>
      </c>
      <c r="AI71" s="181">
        <v>3</v>
      </c>
      <c r="AJ71" s="181">
        <v>2</v>
      </c>
      <c r="AK71" s="181">
        <v>7</v>
      </c>
      <c r="AL71" s="181">
        <v>7</v>
      </c>
      <c r="AM71" s="181">
        <v>7</v>
      </c>
      <c r="AN71" s="181">
        <v>7</v>
      </c>
      <c r="AO71" s="181">
        <v>7</v>
      </c>
      <c r="AP71" s="181">
        <v>7</v>
      </c>
      <c r="AQ71" s="181">
        <v>7</v>
      </c>
      <c r="AR71" s="181">
        <v>7</v>
      </c>
      <c r="AS71" s="181">
        <v>7</v>
      </c>
      <c r="AT71" s="181">
        <v>7</v>
      </c>
      <c r="AU71" s="181">
        <v>7</v>
      </c>
      <c r="AV71" s="181">
        <v>7</v>
      </c>
      <c r="AW71" s="181">
        <v>5</v>
      </c>
      <c r="AX71" s="181">
        <v>2</v>
      </c>
      <c r="AY71" s="181">
        <v>3</v>
      </c>
      <c r="AZ71" s="181">
        <v>2</v>
      </c>
      <c r="BA71" s="181">
        <v>7</v>
      </c>
      <c r="BB71" s="181">
        <v>7</v>
      </c>
      <c r="BC71" s="181">
        <v>7</v>
      </c>
      <c r="BD71" s="181">
        <v>7</v>
      </c>
      <c r="BE71" s="181">
        <v>7</v>
      </c>
      <c r="BF71" s="181">
        <v>7</v>
      </c>
      <c r="BG71" s="181">
        <v>7</v>
      </c>
      <c r="BH71" s="181">
        <v>7</v>
      </c>
      <c r="BI71" s="181">
        <v>15.5</v>
      </c>
      <c r="BJ71" s="181">
        <v>15.5</v>
      </c>
      <c r="BK71" s="181">
        <v>15.5</v>
      </c>
      <c r="BL71" s="181">
        <v>60.112000000000002</v>
      </c>
      <c r="BM71" s="181">
        <v>516</v>
      </c>
      <c r="BN71" s="181">
        <v>516</v>
      </c>
      <c r="BO71" s="181">
        <v>0</v>
      </c>
      <c r="BP71" s="181">
        <v>20.564</v>
      </c>
      <c r="BQ71" s="181" t="s">
        <v>1251</v>
      </c>
      <c r="BR71" s="181" t="s">
        <v>1251</v>
      </c>
      <c r="BS71" s="181" t="s">
        <v>1251</v>
      </c>
      <c r="BT71" s="181" t="s">
        <v>1251</v>
      </c>
      <c r="BU71" s="181" t="s">
        <v>1254</v>
      </c>
      <c r="BV71" s="181" t="s">
        <v>1254</v>
      </c>
      <c r="BW71" s="181" t="s">
        <v>1254</v>
      </c>
      <c r="BX71" s="181" t="s">
        <v>1251</v>
      </c>
      <c r="BY71" s="181" t="s">
        <v>1251</v>
      </c>
      <c r="BZ71" s="181" t="s">
        <v>1251</v>
      </c>
      <c r="CA71" s="181" t="s">
        <v>1251</v>
      </c>
      <c r="CB71" s="181" t="s">
        <v>1251</v>
      </c>
      <c r="CC71" s="181" t="s">
        <v>1251</v>
      </c>
      <c r="CD71" s="181" t="s">
        <v>1251</v>
      </c>
      <c r="CE71" s="181" t="s">
        <v>1251</v>
      </c>
      <c r="CF71" s="181" t="s">
        <v>1251</v>
      </c>
      <c r="CG71" s="181">
        <v>15.5</v>
      </c>
      <c r="CH71" s="181">
        <v>15.5</v>
      </c>
      <c r="CI71" s="181">
        <v>15.5</v>
      </c>
      <c r="CJ71" s="181">
        <v>15.5</v>
      </c>
      <c r="CK71" s="181">
        <v>12.2</v>
      </c>
      <c r="CL71" s="181">
        <v>4.5</v>
      </c>
      <c r="CM71" s="181">
        <v>6.4</v>
      </c>
      <c r="CN71" s="181">
        <v>4.5</v>
      </c>
      <c r="CO71" s="181">
        <v>15.5</v>
      </c>
      <c r="CP71" s="181">
        <v>15.5</v>
      </c>
      <c r="CQ71" s="181">
        <v>15.5</v>
      </c>
      <c r="CR71" s="181">
        <v>15.5</v>
      </c>
      <c r="CS71" s="181">
        <v>15.5</v>
      </c>
      <c r="CT71" s="181">
        <v>15.5</v>
      </c>
      <c r="CU71" s="181">
        <v>15.5</v>
      </c>
      <c r="CV71" s="181">
        <v>15.5</v>
      </c>
      <c r="CW71" s="181">
        <v>1221400000</v>
      </c>
      <c r="CX71" s="181">
        <v>83262000</v>
      </c>
      <c r="CY71" s="181">
        <v>101540000</v>
      </c>
      <c r="CZ71" s="181">
        <v>127670000</v>
      </c>
      <c r="DA71" s="181">
        <v>112570000</v>
      </c>
      <c r="DB71" s="181">
        <v>22833000</v>
      </c>
      <c r="DC71" s="181">
        <v>12335000</v>
      </c>
      <c r="DD71" s="181">
        <v>11781000</v>
      </c>
      <c r="DE71" s="181">
        <v>16123000</v>
      </c>
      <c r="DF71" s="181">
        <v>109000000</v>
      </c>
      <c r="DG71" s="181">
        <v>104380000</v>
      </c>
      <c r="DH71" s="181">
        <v>84672000</v>
      </c>
      <c r="DI71" s="181">
        <v>84768000</v>
      </c>
      <c r="DJ71" s="195">
        <v>0</v>
      </c>
      <c r="DK71" s="195">
        <v>0</v>
      </c>
      <c r="DL71" s="195">
        <v>0</v>
      </c>
      <c r="DM71" s="195">
        <v>26708000</v>
      </c>
      <c r="DN71" s="181">
        <f t="shared" si="12"/>
        <v>26708000</v>
      </c>
      <c r="DO71" s="181">
        <v>0</v>
      </c>
      <c r="DP71" s="181">
        <v>0</v>
      </c>
      <c r="DQ71" s="181">
        <v>0</v>
      </c>
      <c r="DR71" s="181">
        <v>0</v>
      </c>
      <c r="DS71" s="181">
        <v>0</v>
      </c>
      <c r="DT71" s="181">
        <f t="shared" si="7"/>
        <v>0</v>
      </c>
      <c r="DU71" s="195">
        <v>26430000</v>
      </c>
      <c r="DV71" s="196">
        <f t="shared" si="8"/>
        <v>0.9895911337426988</v>
      </c>
      <c r="DW71" s="195">
        <v>0</v>
      </c>
      <c r="DX71" s="196">
        <f t="shared" si="9"/>
        <v>0</v>
      </c>
      <c r="DY71" s="195">
        <v>0</v>
      </c>
      <c r="DZ71" s="196">
        <f t="shared" si="10"/>
        <v>0</v>
      </c>
      <c r="EA71" s="195">
        <v>26254000</v>
      </c>
      <c r="EB71" s="181">
        <v>2</v>
      </c>
      <c r="EC71" s="181">
        <v>4</v>
      </c>
      <c r="ED71" s="181">
        <v>4</v>
      </c>
      <c r="EE71" s="181">
        <v>4</v>
      </c>
      <c r="EF71" s="181">
        <v>0</v>
      </c>
      <c r="EG71" s="181">
        <v>0</v>
      </c>
      <c r="EH71" s="181">
        <v>0</v>
      </c>
      <c r="EI71" s="181">
        <v>1</v>
      </c>
      <c r="EJ71" s="181">
        <v>3</v>
      </c>
      <c r="EK71" s="181">
        <v>4</v>
      </c>
      <c r="EL71" s="181">
        <v>4</v>
      </c>
      <c r="EM71" s="181">
        <v>5</v>
      </c>
      <c r="EN71" s="181">
        <v>4</v>
      </c>
      <c r="EO71" s="181">
        <v>3</v>
      </c>
      <c r="EP71" s="181">
        <v>3</v>
      </c>
      <c r="EQ71" s="181">
        <v>2</v>
      </c>
      <c r="ER71" s="181">
        <v>43</v>
      </c>
      <c r="EV71" s="181">
        <v>538</v>
      </c>
      <c r="EW71" s="181" t="s">
        <v>4235</v>
      </c>
      <c r="EX71" s="181" t="s">
        <v>3643</v>
      </c>
      <c r="EY71" s="181" t="s">
        <v>4236</v>
      </c>
      <c r="EZ71" s="181" t="s">
        <v>4237</v>
      </c>
      <c r="FA71" s="181" t="s">
        <v>4238</v>
      </c>
      <c r="FB71" s="181" t="s">
        <v>4239</v>
      </c>
      <c r="FE71" s="181">
        <v>-1</v>
      </c>
      <c r="FI71" s="182">
        <f t="shared" si="11"/>
        <v>0.98300134791073834</v>
      </c>
    </row>
    <row r="72" spans="1:165" x14ac:dyDescent="0.25">
      <c r="A72" s="181" t="s">
        <v>4240</v>
      </c>
      <c r="B72" s="181" t="s">
        <v>4240</v>
      </c>
      <c r="C72" s="181">
        <v>15</v>
      </c>
      <c r="D72" s="181">
        <v>15</v>
      </c>
      <c r="E72" s="181">
        <v>15</v>
      </c>
      <c r="F72" s="181" t="s">
        <v>4241</v>
      </c>
      <c r="G72" s="181" t="s">
        <v>4242</v>
      </c>
      <c r="H72" s="181" t="s">
        <v>4243</v>
      </c>
      <c r="I72" s="181">
        <v>1</v>
      </c>
      <c r="J72" s="181">
        <v>15</v>
      </c>
      <c r="K72" s="181">
        <v>15</v>
      </c>
      <c r="L72" s="181">
        <v>15</v>
      </c>
      <c r="M72" s="181">
        <v>13</v>
      </c>
      <c r="N72" s="181">
        <v>13</v>
      </c>
      <c r="O72" s="181">
        <v>13</v>
      </c>
      <c r="P72" s="181">
        <v>15</v>
      </c>
      <c r="Q72" s="181">
        <v>7</v>
      </c>
      <c r="R72" s="181">
        <v>6</v>
      </c>
      <c r="S72" s="181">
        <v>11</v>
      </c>
      <c r="T72" s="181">
        <v>9</v>
      </c>
      <c r="U72" s="181">
        <v>13</v>
      </c>
      <c r="V72" s="181">
        <v>14</v>
      </c>
      <c r="W72" s="181">
        <v>12</v>
      </c>
      <c r="X72" s="181">
        <v>14</v>
      </c>
      <c r="Y72" s="181">
        <v>15</v>
      </c>
      <c r="Z72" s="181">
        <v>14</v>
      </c>
      <c r="AA72" s="181">
        <v>13</v>
      </c>
      <c r="AB72" s="181">
        <v>15</v>
      </c>
      <c r="AC72" s="181">
        <v>13</v>
      </c>
      <c r="AD72" s="181">
        <v>13</v>
      </c>
      <c r="AE72" s="181">
        <v>13</v>
      </c>
      <c r="AF72" s="181">
        <v>15</v>
      </c>
      <c r="AG72" s="181">
        <v>7</v>
      </c>
      <c r="AH72" s="181">
        <v>6</v>
      </c>
      <c r="AI72" s="181">
        <v>11</v>
      </c>
      <c r="AJ72" s="181">
        <v>9</v>
      </c>
      <c r="AK72" s="181">
        <v>13</v>
      </c>
      <c r="AL72" s="181">
        <v>14</v>
      </c>
      <c r="AM72" s="181">
        <v>12</v>
      </c>
      <c r="AN72" s="181">
        <v>14</v>
      </c>
      <c r="AO72" s="181">
        <v>15</v>
      </c>
      <c r="AP72" s="181">
        <v>14</v>
      </c>
      <c r="AQ72" s="181">
        <v>13</v>
      </c>
      <c r="AR72" s="181">
        <v>15</v>
      </c>
      <c r="AS72" s="181">
        <v>13</v>
      </c>
      <c r="AT72" s="181">
        <v>13</v>
      </c>
      <c r="AU72" s="181">
        <v>13</v>
      </c>
      <c r="AV72" s="181">
        <v>15</v>
      </c>
      <c r="AW72" s="181">
        <v>7</v>
      </c>
      <c r="AX72" s="181">
        <v>6</v>
      </c>
      <c r="AY72" s="181">
        <v>11</v>
      </c>
      <c r="AZ72" s="181">
        <v>9</v>
      </c>
      <c r="BA72" s="181">
        <v>13</v>
      </c>
      <c r="BB72" s="181">
        <v>14</v>
      </c>
      <c r="BC72" s="181">
        <v>12</v>
      </c>
      <c r="BD72" s="181">
        <v>14</v>
      </c>
      <c r="BE72" s="181">
        <v>15</v>
      </c>
      <c r="BF72" s="181">
        <v>14</v>
      </c>
      <c r="BG72" s="181">
        <v>13</v>
      </c>
      <c r="BH72" s="181">
        <v>15</v>
      </c>
      <c r="BI72" s="181">
        <v>54.6</v>
      </c>
      <c r="BJ72" s="181">
        <v>54.6</v>
      </c>
      <c r="BK72" s="181">
        <v>54.6</v>
      </c>
      <c r="BL72" s="181">
        <v>34.005000000000003</v>
      </c>
      <c r="BM72" s="181">
        <v>313</v>
      </c>
      <c r="BN72" s="181">
        <v>313</v>
      </c>
      <c r="BO72" s="181">
        <v>0</v>
      </c>
      <c r="BP72" s="181">
        <v>75.771000000000001</v>
      </c>
      <c r="BQ72" s="181" t="s">
        <v>1251</v>
      </c>
      <c r="BR72" s="181" t="s">
        <v>1251</v>
      </c>
      <c r="BS72" s="181" t="s">
        <v>1251</v>
      </c>
      <c r="BT72" s="181" t="s">
        <v>1251</v>
      </c>
      <c r="BU72" s="181" t="s">
        <v>1251</v>
      </c>
      <c r="BV72" s="181" t="s">
        <v>1251</v>
      </c>
      <c r="BW72" s="181" t="s">
        <v>1251</v>
      </c>
      <c r="BX72" s="181" t="s">
        <v>1251</v>
      </c>
      <c r="BY72" s="181" t="s">
        <v>1251</v>
      </c>
      <c r="BZ72" s="181" t="s">
        <v>1251</v>
      </c>
      <c r="CA72" s="181" t="s">
        <v>1251</v>
      </c>
      <c r="CB72" s="181" t="s">
        <v>1251</v>
      </c>
      <c r="CC72" s="181" t="s">
        <v>1251</v>
      </c>
      <c r="CD72" s="181" t="s">
        <v>1251</v>
      </c>
      <c r="CE72" s="181" t="s">
        <v>1251</v>
      </c>
      <c r="CF72" s="181" t="s">
        <v>1251</v>
      </c>
      <c r="CG72" s="181">
        <v>47.3</v>
      </c>
      <c r="CH72" s="181">
        <v>47.3</v>
      </c>
      <c r="CI72" s="181">
        <v>52.1</v>
      </c>
      <c r="CJ72" s="181">
        <v>54.6</v>
      </c>
      <c r="CK72" s="181">
        <v>24.3</v>
      </c>
      <c r="CL72" s="181">
        <v>21.1</v>
      </c>
      <c r="CM72" s="181">
        <v>42.8</v>
      </c>
      <c r="CN72" s="181">
        <v>29.7</v>
      </c>
      <c r="CO72" s="181">
        <v>52.1</v>
      </c>
      <c r="CP72" s="181">
        <v>54.3</v>
      </c>
      <c r="CQ72" s="181">
        <v>47.3</v>
      </c>
      <c r="CR72" s="181">
        <v>54.6</v>
      </c>
      <c r="CS72" s="181">
        <v>54.6</v>
      </c>
      <c r="CT72" s="181">
        <v>54.6</v>
      </c>
      <c r="CU72" s="181">
        <v>52.1</v>
      </c>
      <c r="CV72" s="181">
        <v>54.6</v>
      </c>
      <c r="CW72" s="181">
        <v>2628800000</v>
      </c>
      <c r="CX72" s="181">
        <v>212440000</v>
      </c>
      <c r="CY72" s="181">
        <v>216850000</v>
      </c>
      <c r="CZ72" s="181">
        <v>207380000</v>
      </c>
      <c r="DA72" s="181">
        <v>257920000</v>
      </c>
      <c r="DB72" s="181">
        <v>21389000</v>
      </c>
      <c r="DC72" s="181">
        <v>17959000</v>
      </c>
      <c r="DD72" s="181">
        <v>28823000</v>
      </c>
      <c r="DE72" s="181">
        <v>17430000</v>
      </c>
      <c r="DF72" s="181">
        <v>203030000</v>
      </c>
      <c r="DG72" s="181">
        <v>225050000</v>
      </c>
      <c r="DH72" s="181">
        <v>166020000</v>
      </c>
      <c r="DI72" s="181">
        <v>245360000</v>
      </c>
      <c r="DJ72" s="195">
        <v>24689000</v>
      </c>
      <c r="DK72" s="195">
        <v>20950000</v>
      </c>
      <c r="DL72" s="195">
        <v>23270000</v>
      </c>
      <c r="DM72" s="195">
        <v>23096000</v>
      </c>
      <c r="DN72" s="181">
        <f t="shared" si="12"/>
        <v>23001250</v>
      </c>
      <c r="DO72" s="181">
        <v>0</v>
      </c>
      <c r="DP72" s="181">
        <v>0</v>
      </c>
      <c r="DQ72" s="181">
        <v>0</v>
      </c>
      <c r="DR72" s="181">
        <v>0</v>
      </c>
      <c r="DS72" s="181">
        <v>0</v>
      </c>
      <c r="DT72" s="181">
        <f t="shared" si="7"/>
        <v>0</v>
      </c>
      <c r="DU72" s="195">
        <v>19110000</v>
      </c>
      <c r="DV72" s="196">
        <f t="shared" si="8"/>
        <v>0.83082441171675447</v>
      </c>
      <c r="DW72" s="195">
        <v>21595000</v>
      </c>
      <c r="DX72" s="196">
        <f t="shared" si="9"/>
        <v>0.93886201836856698</v>
      </c>
      <c r="DY72" s="195">
        <v>19191000</v>
      </c>
      <c r="DZ72" s="196">
        <f t="shared" si="10"/>
        <v>0.83434595945872503</v>
      </c>
      <c r="EA72" s="195">
        <v>22623000</v>
      </c>
      <c r="EB72" s="181">
        <v>10</v>
      </c>
      <c r="EC72" s="181">
        <v>10</v>
      </c>
      <c r="ED72" s="181">
        <v>9</v>
      </c>
      <c r="EE72" s="181">
        <v>14</v>
      </c>
      <c r="EF72" s="181">
        <v>2</v>
      </c>
      <c r="EG72" s="181">
        <v>2</v>
      </c>
      <c r="EH72" s="181">
        <v>3</v>
      </c>
      <c r="EI72" s="181">
        <v>4</v>
      </c>
      <c r="EJ72" s="181">
        <v>9</v>
      </c>
      <c r="EK72" s="181">
        <v>7</v>
      </c>
      <c r="EL72" s="181">
        <v>11</v>
      </c>
      <c r="EM72" s="181">
        <v>10</v>
      </c>
      <c r="EN72" s="181">
        <v>10</v>
      </c>
      <c r="EO72" s="181">
        <v>11</v>
      </c>
      <c r="EP72" s="181">
        <v>10</v>
      </c>
      <c r="EQ72" s="181">
        <v>10</v>
      </c>
      <c r="ER72" s="181">
        <v>132</v>
      </c>
      <c r="EV72" s="181">
        <v>622</v>
      </c>
      <c r="EW72" s="181" t="s">
        <v>4244</v>
      </c>
      <c r="EX72" s="181" t="s">
        <v>4245</v>
      </c>
      <c r="EY72" s="181" t="s">
        <v>4246</v>
      </c>
      <c r="EZ72" s="181" t="s">
        <v>4247</v>
      </c>
      <c r="FA72" s="181" t="s">
        <v>4248</v>
      </c>
      <c r="FB72" s="181" t="s">
        <v>4249</v>
      </c>
      <c r="FE72" s="181">
        <v>-1</v>
      </c>
      <c r="FI72" s="182">
        <f t="shared" si="11"/>
        <v>0.98355524156295848</v>
      </c>
    </row>
    <row r="73" spans="1:165" x14ac:dyDescent="0.25">
      <c r="A73" s="181" t="s">
        <v>4250</v>
      </c>
      <c r="B73" s="181" t="s">
        <v>4250</v>
      </c>
      <c r="C73" s="181">
        <v>4</v>
      </c>
      <c r="D73" s="181">
        <v>4</v>
      </c>
      <c r="E73" s="181">
        <v>4</v>
      </c>
      <c r="F73" s="181" t="s">
        <v>4251</v>
      </c>
      <c r="G73" s="181" t="s">
        <v>4252</v>
      </c>
      <c r="H73" s="181" t="s">
        <v>4253</v>
      </c>
      <c r="I73" s="181">
        <v>1</v>
      </c>
      <c r="J73" s="181">
        <v>4</v>
      </c>
      <c r="K73" s="181">
        <v>4</v>
      </c>
      <c r="L73" s="181">
        <v>4</v>
      </c>
      <c r="M73" s="181">
        <v>3</v>
      </c>
      <c r="N73" s="181">
        <v>3</v>
      </c>
      <c r="O73" s="181">
        <v>4</v>
      </c>
      <c r="P73" s="181">
        <v>4</v>
      </c>
      <c r="Q73" s="181">
        <v>1</v>
      </c>
      <c r="R73" s="181">
        <v>1</v>
      </c>
      <c r="S73" s="181">
        <v>0</v>
      </c>
      <c r="T73" s="181">
        <v>1</v>
      </c>
      <c r="U73" s="181">
        <v>2</v>
      </c>
      <c r="V73" s="181">
        <v>1</v>
      </c>
      <c r="W73" s="181">
        <v>3</v>
      </c>
      <c r="X73" s="181">
        <v>4</v>
      </c>
      <c r="Y73" s="181">
        <v>3</v>
      </c>
      <c r="Z73" s="181">
        <v>3</v>
      </c>
      <c r="AA73" s="181">
        <v>4</v>
      </c>
      <c r="AB73" s="181">
        <v>4</v>
      </c>
      <c r="AC73" s="181">
        <v>3</v>
      </c>
      <c r="AD73" s="181">
        <v>3</v>
      </c>
      <c r="AE73" s="181">
        <v>4</v>
      </c>
      <c r="AF73" s="181">
        <v>4</v>
      </c>
      <c r="AG73" s="181">
        <v>1</v>
      </c>
      <c r="AH73" s="181">
        <v>1</v>
      </c>
      <c r="AI73" s="181">
        <v>0</v>
      </c>
      <c r="AJ73" s="181">
        <v>1</v>
      </c>
      <c r="AK73" s="181">
        <v>2</v>
      </c>
      <c r="AL73" s="181">
        <v>1</v>
      </c>
      <c r="AM73" s="181">
        <v>3</v>
      </c>
      <c r="AN73" s="181">
        <v>4</v>
      </c>
      <c r="AO73" s="181">
        <v>3</v>
      </c>
      <c r="AP73" s="181">
        <v>3</v>
      </c>
      <c r="AQ73" s="181">
        <v>4</v>
      </c>
      <c r="AR73" s="181">
        <v>4</v>
      </c>
      <c r="AS73" s="181">
        <v>3</v>
      </c>
      <c r="AT73" s="181">
        <v>3</v>
      </c>
      <c r="AU73" s="181">
        <v>4</v>
      </c>
      <c r="AV73" s="181">
        <v>4</v>
      </c>
      <c r="AW73" s="181">
        <v>1</v>
      </c>
      <c r="AX73" s="181">
        <v>1</v>
      </c>
      <c r="AY73" s="181">
        <v>0</v>
      </c>
      <c r="AZ73" s="181">
        <v>1</v>
      </c>
      <c r="BA73" s="181">
        <v>2</v>
      </c>
      <c r="BB73" s="181">
        <v>1</v>
      </c>
      <c r="BC73" s="181">
        <v>3</v>
      </c>
      <c r="BD73" s="181">
        <v>4</v>
      </c>
      <c r="BE73" s="181">
        <v>3</v>
      </c>
      <c r="BF73" s="181">
        <v>3</v>
      </c>
      <c r="BG73" s="181">
        <v>4</v>
      </c>
      <c r="BH73" s="181">
        <v>4</v>
      </c>
      <c r="BI73" s="181">
        <v>3.4</v>
      </c>
      <c r="BJ73" s="181">
        <v>3.4</v>
      </c>
      <c r="BK73" s="181">
        <v>3.4</v>
      </c>
      <c r="BL73" s="181">
        <v>149.47</v>
      </c>
      <c r="BM73" s="181">
        <v>1380</v>
      </c>
      <c r="BN73" s="181">
        <v>1380</v>
      </c>
      <c r="BO73" s="181">
        <v>0</v>
      </c>
      <c r="BP73" s="181">
        <v>7.1029</v>
      </c>
      <c r="BQ73" s="181" t="s">
        <v>1251</v>
      </c>
      <c r="BR73" s="181" t="s">
        <v>1251</v>
      </c>
      <c r="BS73" s="181" t="s">
        <v>1251</v>
      </c>
      <c r="BT73" s="181" t="s">
        <v>1251</v>
      </c>
      <c r="BU73" s="181" t="s">
        <v>1254</v>
      </c>
      <c r="BV73" s="181" t="s">
        <v>1254</v>
      </c>
      <c r="BX73" s="181" t="s">
        <v>1254</v>
      </c>
      <c r="BY73" s="181" t="s">
        <v>1251</v>
      </c>
      <c r="BZ73" s="181" t="s">
        <v>1251</v>
      </c>
      <c r="CA73" s="181" t="s">
        <v>1251</v>
      </c>
      <c r="CB73" s="181" t="s">
        <v>1251</v>
      </c>
      <c r="CC73" s="181" t="s">
        <v>1251</v>
      </c>
      <c r="CD73" s="181" t="s">
        <v>1251</v>
      </c>
      <c r="CE73" s="181" t="s">
        <v>1251</v>
      </c>
      <c r="CF73" s="181" t="s">
        <v>1251</v>
      </c>
      <c r="CG73" s="181">
        <v>2.7</v>
      </c>
      <c r="CH73" s="181">
        <v>2.7</v>
      </c>
      <c r="CI73" s="181">
        <v>3.4</v>
      </c>
      <c r="CJ73" s="181">
        <v>3.4</v>
      </c>
      <c r="CK73" s="181">
        <v>0.7</v>
      </c>
      <c r="CL73" s="181">
        <v>0.7</v>
      </c>
      <c r="CM73" s="181">
        <v>0</v>
      </c>
      <c r="CN73" s="181">
        <v>0.7</v>
      </c>
      <c r="CO73" s="181">
        <v>1.5</v>
      </c>
      <c r="CP73" s="181">
        <v>0.9</v>
      </c>
      <c r="CQ73" s="181">
        <v>2.7</v>
      </c>
      <c r="CR73" s="181">
        <v>3.4</v>
      </c>
      <c r="CS73" s="181">
        <v>2.2000000000000002</v>
      </c>
      <c r="CT73" s="181">
        <v>2.7</v>
      </c>
      <c r="CU73" s="181">
        <v>3.4</v>
      </c>
      <c r="CV73" s="181">
        <v>3.4</v>
      </c>
      <c r="CW73" s="181">
        <v>160230000</v>
      </c>
      <c r="CX73" s="181">
        <v>15434000</v>
      </c>
      <c r="CY73" s="181">
        <v>15116000</v>
      </c>
      <c r="CZ73" s="181">
        <v>19069000</v>
      </c>
      <c r="DA73" s="181">
        <v>16465000</v>
      </c>
      <c r="DB73" s="181">
        <v>864570</v>
      </c>
      <c r="DC73" s="181">
        <v>680160</v>
      </c>
      <c r="DD73" s="181">
        <v>0</v>
      </c>
      <c r="DE73" s="181">
        <v>755960</v>
      </c>
      <c r="DF73" s="181">
        <v>9969200</v>
      </c>
      <c r="DG73" s="181">
        <v>10331000</v>
      </c>
      <c r="DH73" s="181">
        <v>13392000</v>
      </c>
      <c r="DI73" s="181">
        <v>18188000</v>
      </c>
      <c r="DJ73" s="195">
        <v>6084400</v>
      </c>
      <c r="DK73" s="195">
        <v>6189500</v>
      </c>
      <c r="DL73" s="195">
        <v>5322400</v>
      </c>
      <c r="DM73" s="195">
        <v>4947900</v>
      </c>
      <c r="DN73" s="181">
        <f t="shared" si="12"/>
        <v>5636050</v>
      </c>
      <c r="DO73" s="181">
        <v>0</v>
      </c>
      <c r="DP73" s="181">
        <v>0</v>
      </c>
      <c r="DQ73" s="181">
        <v>0</v>
      </c>
      <c r="DR73" s="181">
        <v>0</v>
      </c>
      <c r="DS73" s="181">
        <v>0</v>
      </c>
      <c r="DT73" s="181">
        <f t="shared" si="7"/>
        <v>0</v>
      </c>
      <c r="DU73" s="195">
        <v>0</v>
      </c>
      <c r="DV73" s="196">
        <f t="shared" si="8"/>
        <v>0</v>
      </c>
      <c r="DW73" s="195">
        <v>4591300</v>
      </c>
      <c r="DX73" s="196">
        <f t="shared" si="9"/>
        <v>0.81463081413401228</v>
      </c>
      <c r="DY73" s="195">
        <v>4686800</v>
      </c>
      <c r="DZ73" s="196">
        <f t="shared" si="10"/>
        <v>0.83157530540005853</v>
      </c>
      <c r="EA73" s="195">
        <v>5561300</v>
      </c>
      <c r="EB73" s="181">
        <v>1</v>
      </c>
      <c r="EC73" s="181">
        <v>2</v>
      </c>
      <c r="ED73" s="181">
        <v>1</v>
      </c>
      <c r="EE73" s="181">
        <v>1</v>
      </c>
      <c r="EF73" s="181">
        <v>0</v>
      </c>
      <c r="EG73" s="181">
        <v>0</v>
      </c>
      <c r="EH73" s="181">
        <v>0</v>
      </c>
      <c r="EI73" s="181">
        <v>0</v>
      </c>
      <c r="EJ73" s="181">
        <v>0</v>
      </c>
      <c r="EK73" s="181">
        <v>1</v>
      </c>
      <c r="EL73" s="181">
        <v>0</v>
      </c>
      <c r="EM73" s="181">
        <v>1</v>
      </c>
      <c r="EN73" s="181">
        <v>1</v>
      </c>
      <c r="EO73" s="181">
        <v>1</v>
      </c>
      <c r="EP73" s="181">
        <v>2</v>
      </c>
      <c r="EQ73" s="181">
        <v>1</v>
      </c>
      <c r="ER73" s="181">
        <v>12</v>
      </c>
      <c r="EV73" s="181">
        <v>47</v>
      </c>
      <c r="EW73" s="181" t="s">
        <v>4254</v>
      </c>
      <c r="EX73" s="181" t="s">
        <v>3631</v>
      </c>
      <c r="EY73" s="181" t="s">
        <v>4255</v>
      </c>
      <c r="EZ73" s="181" t="s">
        <v>4256</v>
      </c>
      <c r="FA73" s="181" t="s">
        <v>4257</v>
      </c>
      <c r="FB73" s="181" t="s">
        <v>4258</v>
      </c>
      <c r="FE73" s="181">
        <v>-1</v>
      </c>
      <c r="FI73" s="182">
        <f t="shared" si="11"/>
        <v>0.98673716521322552</v>
      </c>
    </row>
    <row r="74" spans="1:165" x14ac:dyDescent="0.25">
      <c r="A74" s="181" t="s">
        <v>4259</v>
      </c>
      <c r="B74" s="181" t="s">
        <v>4259</v>
      </c>
      <c r="C74" s="181">
        <v>4</v>
      </c>
      <c r="D74" s="181">
        <v>4</v>
      </c>
      <c r="E74" s="181">
        <v>4</v>
      </c>
      <c r="F74" s="181" t="s">
        <v>4260</v>
      </c>
      <c r="G74" s="181" t="s">
        <v>4261</v>
      </c>
      <c r="H74" s="181" t="s">
        <v>4262</v>
      </c>
      <c r="I74" s="181">
        <v>1</v>
      </c>
      <c r="J74" s="181">
        <v>4</v>
      </c>
      <c r="K74" s="181">
        <v>4</v>
      </c>
      <c r="L74" s="181">
        <v>4</v>
      </c>
      <c r="M74" s="181">
        <v>3</v>
      </c>
      <c r="N74" s="181">
        <v>3</v>
      </c>
      <c r="O74" s="181">
        <v>3</v>
      </c>
      <c r="P74" s="181">
        <v>3</v>
      </c>
      <c r="Q74" s="181">
        <v>1</v>
      </c>
      <c r="R74" s="181">
        <v>0</v>
      </c>
      <c r="S74" s="181">
        <v>1</v>
      </c>
      <c r="T74" s="181">
        <v>0</v>
      </c>
      <c r="U74" s="181">
        <v>3</v>
      </c>
      <c r="V74" s="181">
        <v>1</v>
      </c>
      <c r="W74" s="181">
        <v>3</v>
      </c>
      <c r="X74" s="181">
        <v>3</v>
      </c>
      <c r="Y74" s="181">
        <v>3</v>
      </c>
      <c r="Z74" s="181">
        <v>3</v>
      </c>
      <c r="AA74" s="181">
        <v>2</v>
      </c>
      <c r="AB74" s="181">
        <v>2</v>
      </c>
      <c r="AC74" s="181">
        <v>3</v>
      </c>
      <c r="AD74" s="181">
        <v>3</v>
      </c>
      <c r="AE74" s="181">
        <v>3</v>
      </c>
      <c r="AF74" s="181">
        <v>3</v>
      </c>
      <c r="AG74" s="181">
        <v>1</v>
      </c>
      <c r="AH74" s="181">
        <v>0</v>
      </c>
      <c r="AI74" s="181">
        <v>1</v>
      </c>
      <c r="AJ74" s="181">
        <v>0</v>
      </c>
      <c r="AK74" s="181">
        <v>3</v>
      </c>
      <c r="AL74" s="181">
        <v>1</v>
      </c>
      <c r="AM74" s="181">
        <v>3</v>
      </c>
      <c r="AN74" s="181">
        <v>3</v>
      </c>
      <c r="AO74" s="181">
        <v>3</v>
      </c>
      <c r="AP74" s="181">
        <v>3</v>
      </c>
      <c r="AQ74" s="181">
        <v>2</v>
      </c>
      <c r="AR74" s="181">
        <v>2</v>
      </c>
      <c r="AS74" s="181">
        <v>3</v>
      </c>
      <c r="AT74" s="181">
        <v>3</v>
      </c>
      <c r="AU74" s="181">
        <v>3</v>
      </c>
      <c r="AV74" s="181">
        <v>3</v>
      </c>
      <c r="AW74" s="181">
        <v>1</v>
      </c>
      <c r="AX74" s="181">
        <v>0</v>
      </c>
      <c r="AY74" s="181">
        <v>1</v>
      </c>
      <c r="AZ74" s="181">
        <v>0</v>
      </c>
      <c r="BA74" s="181">
        <v>3</v>
      </c>
      <c r="BB74" s="181">
        <v>1</v>
      </c>
      <c r="BC74" s="181">
        <v>3</v>
      </c>
      <c r="BD74" s="181">
        <v>3</v>
      </c>
      <c r="BE74" s="181">
        <v>3</v>
      </c>
      <c r="BF74" s="181">
        <v>3</v>
      </c>
      <c r="BG74" s="181">
        <v>2</v>
      </c>
      <c r="BH74" s="181">
        <v>2</v>
      </c>
      <c r="BI74" s="181">
        <v>11</v>
      </c>
      <c r="BJ74" s="181">
        <v>11</v>
      </c>
      <c r="BK74" s="181">
        <v>11</v>
      </c>
      <c r="BL74" s="181">
        <v>54.271999999999998</v>
      </c>
      <c r="BM74" s="181">
        <v>509</v>
      </c>
      <c r="BN74" s="181">
        <v>509</v>
      </c>
      <c r="BO74" s="181">
        <v>0</v>
      </c>
      <c r="BP74" s="181">
        <v>7.6322999999999999</v>
      </c>
      <c r="BQ74" s="181" t="s">
        <v>1254</v>
      </c>
      <c r="BR74" s="181" t="s">
        <v>1251</v>
      </c>
      <c r="BS74" s="181" t="s">
        <v>1251</v>
      </c>
      <c r="BT74" s="181" t="s">
        <v>1251</v>
      </c>
      <c r="BU74" s="181" t="s">
        <v>1254</v>
      </c>
      <c r="BW74" s="181" t="s">
        <v>1251</v>
      </c>
      <c r="BY74" s="181" t="s">
        <v>1254</v>
      </c>
      <c r="BZ74" s="181" t="s">
        <v>1254</v>
      </c>
      <c r="CA74" s="181" t="s">
        <v>1251</v>
      </c>
      <c r="CB74" s="181" t="s">
        <v>1254</v>
      </c>
      <c r="CC74" s="181" t="s">
        <v>1251</v>
      </c>
      <c r="CD74" s="181" t="s">
        <v>1251</v>
      </c>
      <c r="CE74" s="181" t="s">
        <v>1251</v>
      </c>
      <c r="CF74" s="181" t="s">
        <v>1251</v>
      </c>
      <c r="CG74" s="181">
        <v>8.8000000000000007</v>
      </c>
      <c r="CH74" s="181">
        <v>8.8000000000000007</v>
      </c>
      <c r="CI74" s="181">
        <v>7.3</v>
      </c>
      <c r="CJ74" s="181">
        <v>8.8000000000000007</v>
      </c>
      <c r="CK74" s="181">
        <v>2.6</v>
      </c>
      <c r="CL74" s="181">
        <v>0</v>
      </c>
      <c r="CM74" s="181">
        <v>2.6</v>
      </c>
      <c r="CN74" s="181">
        <v>0</v>
      </c>
      <c r="CO74" s="181">
        <v>8.8000000000000007</v>
      </c>
      <c r="CP74" s="181">
        <v>2.6</v>
      </c>
      <c r="CQ74" s="181">
        <v>8.8000000000000007</v>
      </c>
      <c r="CR74" s="181">
        <v>8.8000000000000007</v>
      </c>
      <c r="CS74" s="181">
        <v>7.3</v>
      </c>
      <c r="CT74" s="181">
        <v>8.8000000000000007</v>
      </c>
      <c r="CU74" s="181">
        <v>6.3</v>
      </c>
      <c r="CV74" s="181">
        <v>6.3</v>
      </c>
      <c r="CW74" s="181">
        <v>240870000</v>
      </c>
      <c r="CX74" s="181">
        <v>20696000</v>
      </c>
      <c r="CY74" s="181">
        <v>31887000</v>
      </c>
      <c r="CZ74" s="181">
        <v>17678000</v>
      </c>
      <c r="DA74" s="181">
        <v>16246000</v>
      </c>
      <c r="DB74" s="181">
        <v>4158000</v>
      </c>
      <c r="DC74" s="181">
        <v>0</v>
      </c>
      <c r="DD74" s="181">
        <v>0</v>
      </c>
      <c r="DE74" s="181">
        <v>0</v>
      </c>
      <c r="DF74" s="181">
        <v>16327000</v>
      </c>
      <c r="DG74" s="181">
        <v>29763000</v>
      </c>
      <c r="DH74" s="181">
        <v>10703000</v>
      </c>
      <c r="DI74" s="181">
        <v>13295000</v>
      </c>
      <c r="DJ74" s="195">
        <v>8541100</v>
      </c>
      <c r="DK74" s="195">
        <v>10695000</v>
      </c>
      <c r="DL74" s="195">
        <v>8975100</v>
      </c>
      <c r="DM74" s="195">
        <v>0</v>
      </c>
      <c r="DN74" s="181">
        <f t="shared" si="12"/>
        <v>9403733.333333334</v>
      </c>
      <c r="DO74" s="181">
        <v>0</v>
      </c>
      <c r="DP74" s="181">
        <v>0</v>
      </c>
      <c r="DQ74" s="181">
        <v>0</v>
      </c>
      <c r="DR74" s="181">
        <v>0</v>
      </c>
      <c r="DS74" s="181">
        <v>0</v>
      </c>
      <c r="DT74" s="181">
        <f t="shared" si="7"/>
        <v>0</v>
      </c>
      <c r="DU74" s="195">
        <v>8847300</v>
      </c>
      <c r="DV74" s="196">
        <f t="shared" si="8"/>
        <v>0.94082846529038111</v>
      </c>
      <c r="DW74" s="195">
        <v>10010000</v>
      </c>
      <c r="DX74" s="196">
        <f t="shared" si="9"/>
        <v>1.0644708484573502</v>
      </c>
      <c r="DY74" s="195">
        <v>0</v>
      </c>
      <c r="DZ74" s="196">
        <f t="shared" si="10"/>
        <v>0</v>
      </c>
      <c r="EA74" s="195">
        <v>0</v>
      </c>
      <c r="EB74" s="181">
        <v>0</v>
      </c>
      <c r="EC74" s="181">
        <v>1</v>
      </c>
      <c r="ED74" s="181">
        <v>3</v>
      </c>
      <c r="EE74" s="181">
        <v>1</v>
      </c>
      <c r="EF74" s="181">
        <v>0</v>
      </c>
      <c r="EG74" s="181">
        <v>0</v>
      </c>
      <c r="EH74" s="181">
        <v>1</v>
      </c>
      <c r="EI74" s="181">
        <v>0</v>
      </c>
      <c r="EJ74" s="181">
        <v>0</v>
      </c>
      <c r="EK74" s="181">
        <v>0</v>
      </c>
      <c r="EL74" s="181">
        <v>2</v>
      </c>
      <c r="EM74" s="181">
        <v>0</v>
      </c>
      <c r="EN74" s="181">
        <v>2</v>
      </c>
      <c r="EO74" s="181">
        <v>1</v>
      </c>
      <c r="EP74" s="181">
        <v>1</v>
      </c>
      <c r="EQ74" s="181">
        <v>1</v>
      </c>
      <c r="ER74" s="181">
        <v>13</v>
      </c>
      <c r="EV74" s="181">
        <v>21</v>
      </c>
      <c r="EW74" s="181" t="s">
        <v>4263</v>
      </c>
      <c r="EX74" s="181" t="s">
        <v>3631</v>
      </c>
      <c r="EY74" s="181" t="s">
        <v>4264</v>
      </c>
      <c r="EZ74" s="181" t="s">
        <v>4265</v>
      </c>
      <c r="FA74" s="181" t="s">
        <v>4266</v>
      </c>
      <c r="FB74" s="181" t="s">
        <v>4267</v>
      </c>
      <c r="FE74" s="181">
        <v>-1</v>
      </c>
      <c r="FI74" s="182">
        <f t="shared" si="11"/>
        <v>0</v>
      </c>
    </row>
    <row r="75" spans="1:165" x14ac:dyDescent="0.25">
      <c r="A75" s="181" t="s">
        <v>4268</v>
      </c>
      <c r="B75" s="181" t="s">
        <v>4268</v>
      </c>
      <c r="C75" s="181">
        <v>5</v>
      </c>
      <c r="D75" s="181">
        <v>5</v>
      </c>
      <c r="E75" s="181">
        <v>5</v>
      </c>
      <c r="F75" s="181" t="s">
        <v>4269</v>
      </c>
      <c r="G75" s="181" t="s">
        <v>4270</v>
      </c>
      <c r="H75" s="181" t="s">
        <v>4271</v>
      </c>
      <c r="I75" s="181">
        <v>1</v>
      </c>
      <c r="J75" s="181">
        <v>5</v>
      </c>
      <c r="K75" s="181">
        <v>5</v>
      </c>
      <c r="L75" s="181">
        <v>5</v>
      </c>
      <c r="M75" s="181">
        <v>3</v>
      </c>
      <c r="N75" s="181">
        <v>3</v>
      </c>
      <c r="O75" s="181">
        <v>4</v>
      </c>
      <c r="P75" s="181">
        <v>2</v>
      </c>
      <c r="Q75" s="181">
        <v>1</v>
      </c>
      <c r="R75" s="181">
        <v>2</v>
      </c>
      <c r="S75" s="181">
        <v>0</v>
      </c>
      <c r="T75" s="181">
        <v>1</v>
      </c>
      <c r="U75" s="181">
        <v>2</v>
      </c>
      <c r="V75" s="181">
        <v>2</v>
      </c>
      <c r="W75" s="181">
        <v>2</v>
      </c>
      <c r="X75" s="181">
        <v>3</v>
      </c>
      <c r="Y75" s="181">
        <v>3</v>
      </c>
      <c r="Z75" s="181">
        <v>3</v>
      </c>
      <c r="AA75" s="181">
        <v>4</v>
      </c>
      <c r="AB75" s="181">
        <v>2</v>
      </c>
      <c r="AC75" s="181">
        <v>3</v>
      </c>
      <c r="AD75" s="181">
        <v>3</v>
      </c>
      <c r="AE75" s="181">
        <v>4</v>
      </c>
      <c r="AF75" s="181">
        <v>2</v>
      </c>
      <c r="AG75" s="181">
        <v>1</v>
      </c>
      <c r="AH75" s="181">
        <v>2</v>
      </c>
      <c r="AI75" s="181">
        <v>0</v>
      </c>
      <c r="AJ75" s="181">
        <v>1</v>
      </c>
      <c r="AK75" s="181">
        <v>2</v>
      </c>
      <c r="AL75" s="181">
        <v>2</v>
      </c>
      <c r="AM75" s="181">
        <v>2</v>
      </c>
      <c r="AN75" s="181">
        <v>3</v>
      </c>
      <c r="AO75" s="181">
        <v>3</v>
      </c>
      <c r="AP75" s="181">
        <v>3</v>
      </c>
      <c r="AQ75" s="181">
        <v>4</v>
      </c>
      <c r="AR75" s="181">
        <v>2</v>
      </c>
      <c r="AS75" s="181">
        <v>3</v>
      </c>
      <c r="AT75" s="181">
        <v>3</v>
      </c>
      <c r="AU75" s="181">
        <v>4</v>
      </c>
      <c r="AV75" s="181">
        <v>2</v>
      </c>
      <c r="AW75" s="181">
        <v>1</v>
      </c>
      <c r="AX75" s="181">
        <v>2</v>
      </c>
      <c r="AY75" s="181">
        <v>0</v>
      </c>
      <c r="AZ75" s="181">
        <v>1</v>
      </c>
      <c r="BA75" s="181">
        <v>2</v>
      </c>
      <c r="BB75" s="181">
        <v>2</v>
      </c>
      <c r="BC75" s="181">
        <v>2</v>
      </c>
      <c r="BD75" s="181">
        <v>3</v>
      </c>
      <c r="BE75" s="181">
        <v>3</v>
      </c>
      <c r="BF75" s="181">
        <v>3</v>
      </c>
      <c r="BG75" s="181">
        <v>4</v>
      </c>
      <c r="BH75" s="181">
        <v>2</v>
      </c>
      <c r="BI75" s="181">
        <v>12.9</v>
      </c>
      <c r="BJ75" s="181">
        <v>12.9</v>
      </c>
      <c r="BK75" s="181">
        <v>12.9</v>
      </c>
      <c r="BL75" s="181">
        <v>57.463000000000001</v>
      </c>
      <c r="BM75" s="181">
        <v>504</v>
      </c>
      <c r="BN75" s="181">
        <v>504</v>
      </c>
      <c r="BO75" s="181">
        <v>0</v>
      </c>
      <c r="BP75" s="181">
        <v>10.102</v>
      </c>
      <c r="BQ75" s="181" t="s">
        <v>1251</v>
      </c>
      <c r="BR75" s="181" t="s">
        <v>1251</v>
      </c>
      <c r="BS75" s="181" t="s">
        <v>1251</v>
      </c>
      <c r="BT75" s="181" t="s">
        <v>1251</v>
      </c>
      <c r="BU75" s="181" t="s">
        <v>1254</v>
      </c>
      <c r="BV75" s="181" t="s">
        <v>1254</v>
      </c>
      <c r="BX75" s="181" t="s">
        <v>1254</v>
      </c>
      <c r="BY75" s="181" t="s">
        <v>1254</v>
      </c>
      <c r="BZ75" s="181" t="s">
        <v>1251</v>
      </c>
      <c r="CA75" s="181" t="s">
        <v>1251</v>
      </c>
      <c r="CB75" s="181" t="s">
        <v>1251</v>
      </c>
      <c r="CC75" s="181" t="s">
        <v>1251</v>
      </c>
      <c r="CD75" s="181" t="s">
        <v>1251</v>
      </c>
      <c r="CE75" s="181" t="s">
        <v>1251</v>
      </c>
      <c r="CF75" s="181" t="s">
        <v>1251</v>
      </c>
      <c r="CG75" s="181">
        <v>8.6999999999999993</v>
      </c>
      <c r="CH75" s="181">
        <v>5.8</v>
      </c>
      <c r="CI75" s="181">
        <v>11.1</v>
      </c>
      <c r="CJ75" s="181">
        <v>4</v>
      </c>
      <c r="CK75" s="181">
        <v>2</v>
      </c>
      <c r="CL75" s="181">
        <v>4</v>
      </c>
      <c r="CM75" s="181">
        <v>0</v>
      </c>
      <c r="CN75" s="181">
        <v>2</v>
      </c>
      <c r="CO75" s="181">
        <v>4</v>
      </c>
      <c r="CP75" s="181">
        <v>4</v>
      </c>
      <c r="CQ75" s="181">
        <v>4</v>
      </c>
      <c r="CR75" s="181">
        <v>6.3</v>
      </c>
      <c r="CS75" s="181">
        <v>6.3</v>
      </c>
      <c r="CT75" s="181">
        <v>6.3</v>
      </c>
      <c r="CU75" s="181">
        <v>11.1</v>
      </c>
      <c r="CV75" s="181">
        <v>4</v>
      </c>
      <c r="CW75" s="181">
        <v>265210000</v>
      </c>
      <c r="CX75" s="181">
        <v>17920000</v>
      </c>
      <c r="CY75" s="181">
        <v>18194000</v>
      </c>
      <c r="CZ75" s="181">
        <v>30212000</v>
      </c>
      <c r="DA75" s="181">
        <v>21117000</v>
      </c>
      <c r="DB75" s="181">
        <v>1129200</v>
      </c>
      <c r="DC75" s="181">
        <v>1942100</v>
      </c>
      <c r="DD75" s="181">
        <v>0</v>
      </c>
      <c r="DE75" s="181">
        <v>1473200</v>
      </c>
      <c r="DF75" s="181">
        <v>20760000</v>
      </c>
      <c r="DG75" s="181">
        <v>24015000</v>
      </c>
      <c r="DH75" s="181">
        <v>22982000</v>
      </c>
      <c r="DI75" s="181">
        <v>22299000</v>
      </c>
      <c r="DJ75" s="195">
        <v>0</v>
      </c>
      <c r="DK75" s="195">
        <v>0</v>
      </c>
      <c r="DL75" s="195">
        <v>10735000</v>
      </c>
      <c r="DM75" s="195">
        <v>12439000</v>
      </c>
      <c r="DN75" s="181">
        <f t="shared" si="12"/>
        <v>11587000</v>
      </c>
      <c r="DO75" s="181">
        <v>0</v>
      </c>
      <c r="DP75" s="181">
        <v>0</v>
      </c>
      <c r="DQ75" s="181">
        <v>0</v>
      </c>
      <c r="DR75" s="181">
        <v>0</v>
      </c>
      <c r="DS75" s="181">
        <v>0</v>
      </c>
      <c r="DT75" s="181">
        <f t="shared" si="7"/>
        <v>0</v>
      </c>
      <c r="DU75" s="195">
        <v>9912900</v>
      </c>
      <c r="DV75" s="196">
        <f t="shared" si="8"/>
        <v>0.85551911625097088</v>
      </c>
      <c r="DW75" s="195">
        <v>10944000</v>
      </c>
      <c r="DX75" s="196">
        <f t="shared" si="9"/>
        <v>0.94450677483386558</v>
      </c>
      <c r="DY75" s="195">
        <v>9702200</v>
      </c>
      <c r="DZ75" s="196">
        <f t="shared" si="10"/>
        <v>0.83733494433416755</v>
      </c>
      <c r="EA75" s="195">
        <v>10302000</v>
      </c>
      <c r="EB75" s="181">
        <v>1</v>
      </c>
      <c r="EC75" s="181">
        <v>1</v>
      </c>
      <c r="ED75" s="181">
        <v>1</v>
      </c>
      <c r="EE75" s="181">
        <v>2</v>
      </c>
      <c r="EF75" s="181">
        <v>0</v>
      </c>
      <c r="EG75" s="181">
        <v>0</v>
      </c>
      <c r="EH75" s="181">
        <v>0</v>
      </c>
      <c r="EI75" s="181">
        <v>0</v>
      </c>
      <c r="EJ75" s="181">
        <v>0</v>
      </c>
      <c r="EK75" s="181">
        <v>1</v>
      </c>
      <c r="EL75" s="181">
        <v>1</v>
      </c>
      <c r="EM75" s="181">
        <v>2</v>
      </c>
      <c r="EN75" s="181">
        <v>0</v>
      </c>
      <c r="EO75" s="181">
        <v>1</v>
      </c>
      <c r="EP75" s="181">
        <v>1</v>
      </c>
      <c r="EQ75" s="181">
        <v>1</v>
      </c>
      <c r="ER75" s="181">
        <v>12</v>
      </c>
      <c r="EV75" s="181">
        <v>592</v>
      </c>
      <c r="EW75" s="181" t="s">
        <v>4272</v>
      </c>
      <c r="EX75" s="181" t="s">
        <v>3832</v>
      </c>
      <c r="EY75" s="181" t="s">
        <v>4273</v>
      </c>
      <c r="EZ75" s="181" t="s">
        <v>4274</v>
      </c>
      <c r="FA75" s="181" t="s">
        <v>4275</v>
      </c>
      <c r="FB75" s="181" t="s">
        <v>4276</v>
      </c>
      <c r="FE75" s="181">
        <v>-1</v>
      </c>
      <c r="FI75" s="182">
        <f t="shared" si="11"/>
        <v>0.88909985328385255</v>
      </c>
    </row>
    <row r="76" spans="1:165" x14ac:dyDescent="0.25">
      <c r="A76" s="181" t="s">
        <v>4277</v>
      </c>
      <c r="B76" s="181" t="s">
        <v>4277</v>
      </c>
      <c r="C76" s="181">
        <v>2</v>
      </c>
      <c r="D76" s="181">
        <v>2</v>
      </c>
      <c r="E76" s="181">
        <v>2</v>
      </c>
      <c r="F76" s="181" t="s">
        <v>4278</v>
      </c>
      <c r="G76" s="181" t="s">
        <v>4279</v>
      </c>
      <c r="H76" s="181" t="s">
        <v>4280</v>
      </c>
      <c r="I76" s="181">
        <v>1</v>
      </c>
      <c r="J76" s="181">
        <v>2</v>
      </c>
      <c r="K76" s="181">
        <v>2</v>
      </c>
      <c r="L76" s="181">
        <v>2</v>
      </c>
      <c r="M76" s="181">
        <v>2</v>
      </c>
      <c r="N76" s="181">
        <v>2</v>
      </c>
      <c r="O76" s="181">
        <v>2</v>
      </c>
      <c r="P76" s="181">
        <v>2</v>
      </c>
      <c r="Q76" s="181">
        <v>1</v>
      </c>
      <c r="R76" s="181">
        <v>2</v>
      </c>
      <c r="S76" s="181">
        <v>1</v>
      </c>
      <c r="T76" s="181">
        <v>2</v>
      </c>
      <c r="U76" s="181">
        <v>2</v>
      </c>
      <c r="V76" s="181">
        <v>2</v>
      </c>
      <c r="W76" s="181">
        <v>1</v>
      </c>
      <c r="X76" s="181">
        <v>2</v>
      </c>
      <c r="Y76" s="181">
        <v>2</v>
      </c>
      <c r="Z76" s="181">
        <v>2</v>
      </c>
      <c r="AA76" s="181">
        <v>2</v>
      </c>
      <c r="AB76" s="181">
        <v>2</v>
      </c>
      <c r="AC76" s="181">
        <v>2</v>
      </c>
      <c r="AD76" s="181">
        <v>2</v>
      </c>
      <c r="AE76" s="181">
        <v>2</v>
      </c>
      <c r="AF76" s="181">
        <v>2</v>
      </c>
      <c r="AG76" s="181">
        <v>1</v>
      </c>
      <c r="AH76" s="181">
        <v>2</v>
      </c>
      <c r="AI76" s="181">
        <v>1</v>
      </c>
      <c r="AJ76" s="181">
        <v>2</v>
      </c>
      <c r="AK76" s="181">
        <v>2</v>
      </c>
      <c r="AL76" s="181">
        <v>2</v>
      </c>
      <c r="AM76" s="181">
        <v>1</v>
      </c>
      <c r="AN76" s="181">
        <v>2</v>
      </c>
      <c r="AO76" s="181">
        <v>2</v>
      </c>
      <c r="AP76" s="181">
        <v>2</v>
      </c>
      <c r="AQ76" s="181">
        <v>2</v>
      </c>
      <c r="AR76" s="181">
        <v>2</v>
      </c>
      <c r="AS76" s="181">
        <v>2</v>
      </c>
      <c r="AT76" s="181">
        <v>2</v>
      </c>
      <c r="AU76" s="181">
        <v>2</v>
      </c>
      <c r="AV76" s="181">
        <v>2</v>
      </c>
      <c r="AW76" s="181">
        <v>1</v>
      </c>
      <c r="AX76" s="181">
        <v>2</v>
      </c>
      <c r="AY76" s="181">
        <v>1</v>
      </c>
      <c r="AZ76" s="181">
        <v>2</v>
      </c>
      <c r="BA76" s="181">
        <v>2</v>
      </c>
      <c r="BB76" s="181">
        <v>2</v>
      </c>
      <c r="BC76" s="181">
        <v>1</v>
      </c>
      <c r="BD76" s="181">
        <v>2</v>
      </c>
      <c r="BE76" s="181">
        <v>2</v>
      </c>
      <c r="BF76" s="181">
        <v>2</v>
      </c>
      <c r="BG76" s="181">
        <v>2</v>
      </c>
      <c r="BH76" s="181">
        <v>2</v>
      </c>
      <c r="BI76" s="181">
        <v>10.8</v>
      </c>
      <c r="BJ76" s="181">
        <v>10.8</v>
      </c>
      <c r="BK76" s="181">
        <v>10.8</v>
      </c>
      <c r="BL76" s="181">
        <v>31.852</v>
      </c>
      <c r="BM76" s="181">
        <v>296</v>
      </c>
      <c r="BN76" s="181">
        <v>296</v>
      </c>
      <c r="BO76" s="181">
        <v>0</v>
      </c>
      <c r="BP76" s="181">
        <v>8.9635999999999996</v>
      </c>
      <c r="BQ76" s="181" t="s">
        <v>1251</v>
      </c>
      <c r="BR76" s="181" t="s">
        <v>1251</v>
      </c>
      <c r="BS76" s="181" t="s">
        <v>1251</v>
      </c>
      <c r="BT76" s="181" t="s">
        <v>1251</v>
      </c>
      <c r="BU76" s="181" t="s">
        <v>1254</v>
      </c>
      <c r="BV76" s="181" t="s">
        <v>1254</v>
      </c>
      <c r="BW76" s="181" t="s">
        <v>1254</v>
      </c>
      <c r="BX76" s="181" t="s">
        <v>1254</v>
      </c>
      <c r="BY76" s="181" t="s">
        <v>1251</v>
      </c>
      <c r="BZ76" s="181" t="s">
        <v>1251</v>
      </c>
      <c r="CA76" s="181" t="s">
        <v>1254</v>
      </c>
      <c r="CB76" s="181" t="s">
        <v>1251</v>
      </c>
      <c r="CC76" s="181" t="s">
        <v>1251</v>
      </c>
      <c r="CD76" s="181" t="s">
        <v>1251</v>
      </c>
      <c r="CE76" s="181" t="s">
        <v>1251</v>
      </c>
      <c r="CF76" s="181" t="s">
        <v>1251</v>
      </c>
      <c r="CG76" s="181">
        <v>10.8</v>
      </c>
      <c r="CH76" s="181">
        <v>10.8</v>
      </c>
      <c r="CI76" s="181">
        <v>10.8</v>
      </c>
      <c r="CJ76" s="181">
        <v>10.8</v>
      </c>
      <c r="CK76" s="181">
        <v>3.7</v>
      </c>
      <c r="CL76" s="181">
        <v>10.8</v>
      </c>
      <c r="CM76" s="181">
        <v>7.1</v>
      </c>
      <c r="CN76" s="181">
        <v>10.8</v>
      </c>
      <c r="CO76" s="181">
        <v>10.8</v>
      </c>
      <c r="CP76" s="181">
        <v>10.8</v>
      </c>
      <c r="CQ76" s="181">
        <v>3.7</v>
      </c>
      <c r="CR76" s="181">
        <v>10.8</v>
      </c>
      <c r="CS76" s="181">
        <v>10.8</v>
      </c>
      <c r="CT76" s="181">
        <v>10.8</v>
      </c>
      <c r="CU76" s="181">
        <v>10.8</v>
      </c>
      <c r="CV76" s="181">
        <v>10.8</v>
      </c>
      <c r="CW76" s="181">
        <v>134620000</v>
      </c>
      <c r="CX76" s="181">
        <v>10639000</v>
      </c>
      <c r="CY76" s="181">
        <v>11188000</v>
      </c>
      <c r="CZ76" s="181">
        <v>11541000</v>
      </c>
      <c r="DA76" s="181">
        <v>11564000</v>
      </c>
      <c r="DB76" s="181">
        <v>1288800</v>
      </c>
      <c r="DC76" s="181">
        <v>4521600</v>
      </c>
      <c r="DD76" s="181">
        <v>1916600</v>
      </c>
      <c r="DE76" s="181">
        <v>3258400</v>
      </c>
      <c r="DF76" s="181">
        <v>10485000</v>
      </c>
      <c r="DG76" s="181">
        <v>10576000</v>
      </c>
      <c r="DH76" s="181">
        <v>12028000</v>
      </c>
      <c r="DI76" s="181">
        <v>11900000</v>
      </c>
      <c r="DJ76" s="195">
        <v>6165400</v>
      </c>
      <c r="DK76" s="195">
        <v>5718900</v>
      </c>
      <c r="DL76" s="195">
        <v>5846700</v>
      </c>
      <c r="DM76" s="195">
        <v>0</v>
      </c>
      <c r="DN76" s="181">
        <f t="shared" si="12"/>
        <v>5910333.333333333</v>
      </c>
      <c r="DO76" s="181">
        <v>0</v>
      </c>
      <c r="DP76" s="181">
        <v>0</v>
      </c>
      <c r="DQ76" s="181">
        <v>0</v>
      </c>
      <c r="DR76" s="181">
        <v>0</v>
      </c>
      <c r="DS76" s="181">
        <v>0</v>
      </c>
      <c r="DT76" s="181">
        <f t="shared" si="7"/>
        <v>0</v>
      </c>
      <c r="DU76" s="195">
        <v>5737100</v>
      </c>
      <c r="DV76" s="196">
        <f t="shared" si="8"/>
        <v>0.97068975241103161</v>
      </c>
      <c r="DW76" s="195">
        <v>5683100</v>
      </c>
      <c r="DX76" s="196">
        <f t="shared" si="9"/>
        <v>0.9615532118887824</v>
      </c>
      <c r="DY76" s="195">
        <v>6458200</v>
      </c>
      <c r="DZ76" s="196">
        <f t="shared" si="10"/>
        <v>1.0926964074220293</v>
      </c>
      <c r="EA76" s="195">
        <v>6029900</v>
      </c>
      <c r="EB76" s="181">
        <v>1</v>
      </c>
      <c r="EC76" s="181">
        <v>1</v>
      </c>
      <c r="ED76" s="181">
        <v>1</v>
      </c>
      <c r="EE76" s="181">
        <v>0</v>
      </c>
      <c r="EF76" s="181">
        <v>0</v>
      </c>
      <c r="EG76" s="181">
        <v>0</v>
      </c>
      <c r="EH76" s="181">
        <v>0</v>
      </c>
      <c r="EI76" s="181">
        <v>0</v>
      </c>
      <c r="EJ76" s="181">
        <v>1</v>
      </c>
      <c r="EK76" s="181">
        <v>1</v>
      </c>
      <c r="EL76" s="181">
        <v>0</v>
      </c>
      <c r="EM76" s="181">
        <v>0</v>
      </c>
      <c r="EN76" s="181">
        <v>1</v>
      </c>
      <c r="EO76" s="181">
        <v>1</v>
      </c>
      <c r="EP76" s="181">
        <v>1</v>
      </c>
      <c r="EQ76" s="181">
        <v>1</v>
      </c>
      <c r="ER76" s="181">
        <v>9</v>
      </c>
      <c r="EV76" s="181">
        <v>347</v>
      </c>
      <c r="EW76" s="181" t="s">
        <v>4281</v>
      </c>
      <c r="EX76" s="181" t="s">
        <v>3637</v>
      </c>
      <c r="EY76" s="181" t="s">
        <v>4282</v>
      </c>
      <c r="EZ76" s="181" t="s">
        <v>4283</v>
      </c>
      <c r="FA76" s="181" t="s">
        <v>4284</v>
      </c>
      <c r="FB76" s="181" t="s">
        <v>4285</v>
      </c>
      <c r="FE76" s="181">
        <v>-1</v>
      </c>
      <c r="FI76" s="182">
        <f t="shared" si="11"/>
        <v>1.0202301054650049</v>
      </c>
    </row>
    <row r="77" spans="1:165" x14ac:dyDescent="0.25">
      <c r="A77" s="181" t="s">
        <v>4286</v>
      </c>
      <c r="B77" s="181" t="s">
        <v>4286</v>
      </c>
      <c r="C77" s="181">
        <v>2</v>
      </c>
      <c r="D77" s="181">
        <v>2</v>
      </c>
      <c r="E77" s="181">
        <v>2</v>
      </c>
      <c r="F77" s="181" t="s">
        <v>4287</v>
      </c>
      <c r="G77" s="181" t="s">
        <v>4288</v>
      </c>
      <c r="H77" s="181" t="s">
        <v>4289</v>
      </c>
      <c r="I77" s="181">
        <v>1</v>
      </c>
      <c r="J77" s="181">
        <v>2</v>
      </c>
      <c r="K77" s="181">
        <v>2</v>
      </c>
      <c r="L77" s="181">
        <v>2</v>
      </c>
      <c r="M77" s="181">
        <v>2</v>
      </c>
      <c r="N77" s="181">
        <v>2</v>
      </c>
      <c r="O77" s="181">
        <v>2</v>
      </c>
      <c r="P77" s="181">
        <v>2</v>
      </c>
      <c r="Q77" s="181">
        <v>1</v>
      </c>
      <c r="R77" s="181">
        <v>1</v>
      </c>
      <c r="S77" s="181">
        <v>1</v>
      </c>
      <c r="T77" s="181">
        <v>1</v>
      </c>
      <c r="U77" s="181">
        <v>1</v>
      </c>
      <c r="V77" s="181">
        <v>2</v>
      </c>
      <c r="W77" s="181">
        <v>2</v>
      </c>
      <c r="X77" s="181">
        <v>2</v>
      </c>
      <c r="Y77" s="181">
        <v>2</v>
      </c>
      <c r="Z77" s="181">
        <v>2</v>
      </c>
      <c r="AA77" s="181">
        <v>2</v>
      </c>
      <c r="AB77" s="181">
        <v>2</v>
      </c>
      <c r="AC77" s="181">
        <v>2</v>
      </c>
      <c r="AD77" s="181">
        <v>2</v>
      </c>
      <c r="AE77" s="181">
        <v>2</v>
      </c>
      <c r="AF77" s="181">
        <v>2</v>
      </c>
      <c r="AG77" s="181">
        <v>1</v>
      </c>
      <c r="AH77" s="181">
        <v>1</v>
      </c>
      <c r="AI77" s="181">
        <v>1</v>
      </c>
      <c r="AJ77" s="181">
        <v>1</v>
      </c>
      <c r="AK77" s="181">
        <v>1</v>
      </c>
      <c r="AL77" s="181">
        <v>2</v>
      </c>
      <c r="AM77" s="181">
        <v>2</v>
      </c>
      <c r="AN77" s="181">
        <v>2</v>
      </c>
      <c r="AO77" s="181">
        <v>2</v>
      </c>
      <c r="AP77" s="181">
        <v>2</v>
      </c>
      <c r="AQ77" s="181">
        <v>2</v>
      </c>
      <c r="AR77" s="181">
        <v>2</v>
      </c>
      <c r="AS77" s="181">
        <v>2</v>
      </c>
      <c r="AT77" s="181">
        <v>2</v>
      </c>
      <c r="AU77" s="181">
        <v>2</v>
      </c>
      <c r="AV77" s="181">
        <v>2</v>
      </c>
      <c r="AW77" s="181">
        <v>1</v>
      </c>
      <c r="AX77" s="181">
        <v>1</v>
      </c>
      <c r="AY77" s="181">
        <v>1</v>
      </c>
      <c r="AZ77" s="181">
        <v>1</v>
      </c>
      <c r="BA77" s="181">
        <v>1</v>
      </c>
      <c r="BB77" s="181">
        <v>2</v>
      </c>
      <c r="BC77" s="181">
        <v>2</v>
      </c>
      <c r="BD77" s="181">
        <v>2</v>
      </c>
      <c r="BE77" s="181">
        <v>2</v>
      </c>
      <c r="BF77" s="181">
        <v>2</v>
      </c>
      <c r="BG77" s="181">
        <v>2</v>
      </c>
      <c r="BH77" s="181">
        <v>2</v>
      </c>
      <c r="BI77" s="181">
        <v>4.0999999999999996</v>
      </c>
      <c r="BJ77" s="181">
        <v>4.0999999999999996</v>
      </c>
      <c r="BK77" s="181">
        <v>4.0999999999999996</v>
      </c>
      <c r="BL77" s="181">
        <v>64.403000000000006</v>
      </c>
      <c r="BM77" s="181">
        <v>581</v>
      </c>
      <c r="BN77" s="181">
        <v>581</v>
      </c>
      <c r="BO77" s="181">
        <v>1.3623999999999999E-3</v>
      </c>
      <c r="BP77" s="181">
        <v>3.0314999999999999</v>
      </c>
      <c r="BQ77" s="181" t="s">
        <v>1251</v>
      </c>
      <c r="BR77" s="181" t="s">
        <v>1254</v>
      </c>
      <c r="BS77" s="181" t="s">
        <v>1251</v>
      </c>
      <c r="BT77" s="181" t="s">
        <v>1251</v>
      </c>
      <c r="BU77" s="181" t="s">
        <v>1254</v>
      </c>
      <c r="BV77" s="181" t="s">
        <v>1254</v>
      </c>
      <c r="BW77" s="181" t="s">
        <v>1254</v>
      </c>
      <c r="BX77" s="181" t="s">
        <v>1254</v>
      </c>
      <c r="BY77" s="181" t="s">
        <v>1254</v>
      </c>
      <c r="BZ77" s="181" t="s">
        <v>1254</v>
      </c>
      <c r="CA77" s="181" t="s">
        <v>1251</v>
      </c>
      <c r="CB77" s="181" t="s">
        <v>1251</v>
      </c>
      <c r="CC77" s="181" t="s">
        <v>1251</v>
      </c>
      <c r="CD77" s="181" t="s">
        <v>1254</v>
      </c>
      <c r="CE77" s="181" t="s">
        <v>1251</v>
      </c>
      <c r="CF77" s="181" t="s">
        <v>1251</v>
      </c>
      <c r="CG77" s="181">
        <v>4.0999999999999996</v>
      </c>
      <c r="CH77" s="181">
        <v>4.0999999999999996</v>
      </c>
      <c r="CI77" s="181">
        <v>4.0999999999999996</v>
      </c>
      <c r="CJ77" s="181">
        <v>4.0999999999999996</v>
      </c>
      <c r="CK77" s="181">
        <v>2.4</v>
      </c>
      <c r="CL77" s="181">
        <v>2.4</v>
      </c>
      <c r="CM77" s="181">
        <v>2.4</v>
      </c>
      <c r="CN77" s="181">
        <v>2.4</v>
      </c>
      <c r="CO77" s="181">
        <v>2.4</v>
      </c>
      <c r="CP77" s="181">
        <v>4.0999999999999996</v>
      </c>
      <c r="CQ77" s="181">
        <v>4.0999999999999996</v>
      </c>
      <c r="CR77" s="181">
        <v>4.0999999999999996</v>
      </c>
      <c r="CS77" s="181">
        <v>4.0999999999999996</v>
      </c>
      <c r="CT77" s="181">
        <v>4.0999999999999996</v>
      </c>
      <c r="CU77" s="181">
        <v>4.0999999999999996</v>
      </c>
      <c r="CV77" s="181">
        <v>4.0999999999999996</v>
      </c>
      <c r="CW77" s="181">
        <v>160330000</v>
      </c>
      <c r="CX77" s="181">
        <v>13285000</v>
      </c>
      <c r="CY77" s="181">
        <v>15464000</v>
      </c>
      <c r="CZ77" s="181">
        <v>18288000</v>
      </c>
      <c r="DA77" s="181">
        <v>12765000</v>
      </c>
      <c r="DB77" s="181">
        <v>1323400</v>
      </c>
      <c r="DC77" s="181">
        <v>1203000</v>
      </c>
      <c r="DD77" s="181">
        <v>1434600</v>
      </c>
      <c r="DE77" s="181">
        <v>1515600</v>
      </c>
      <c r="DF77" s="181">
        <v>12615000</v>
      </c>
      <c r="DG77" s="181">
        <v>16695000</v>
      </c>
      <c r="DH77" s="181">
        <v>14381000</v>
      </c>
      <c r="DI77" s="181">
        <v>13196000</v>
      </c>
      <c r="DJ77" s="195">
        <v>9130600</v>
      </c>
      <c r="DK77" s="195">
        <v>9662500</v>
      </c>
      <c r="DL77" s="195">
        <v>9958300</v>
      </c>
      <c r="DM77" s="195">
        <v>8428000</v>
      </c>
      <c r="DN77" s="181">
        <f t="shared" si="12"/>
        <v>9294850</v>
      </c>
      <c r="DO77" s="181">
        <v>0</v>
      </c>
      <c r="DP77" s="181">
        <v>0</v>
      </c>
      <c r="DQ77" s="181">
        <v>0</v>
      </c>
      <c r="DR77" s="181">
        <v>0</v>
      </c>
      <c r="DS77" s="181">
        <v>0</v>
      </c>
      <c r="DT77" s="181">
        <f t="shared" si="7"/>
        <v>0</v>
      </c>
      <c r="DU77" s="195">
        <v>8718900</v>
      </c>
      <c r="DV77" s="196">
        <f t="shared" si="8"/>
        <v>0.93803557884204691</v>
      </c>
      <c r="DW77" s="195">
        <v>9262200</v>
      </c>
      <c r="DX77" s="196">
        <f t="shared" si="9"/>
        <v>0.99648730210815661</v>
      </c>
      <c r="DY77" s="195">
        <v>9742000</v>
      </c>
      <c r="DZ77" s="196">
        <f t="shared" si="10"/>
        <v>1.0481072852170825</v>
      </c>
      <c r="EA77" s="195">
        <v>9061700</v>
      </c>
      <c r="EB77" s="181">
        <v>1</v>
      </c>
      <c r="EC77" s="181">
        <v>0</v>
      </c>
      <c r="ED77" s="181">
        <v>1</v>
      </c>
      <c r="EE77" s="181">
        <v>0</v>
      </c>
      <c r="EF77" s="181">
        <v>0</v>
      </c>
      <c r="EG77" s="181">
        <v>0</v>
      </c>
      <c r="EH77" s="181">
        <v>0</v>
      </c>
      <c r="EI77" s="181">
        <v>0</v>
      </c>
      <c r="EJ77" s="181">
        <v>0</v>
      </c>
      <c r="EK77" s="181">
        <v>0</v>
      </c>
      <c r="EL77" s="181">
        <v>0</v>
      </c>
      <c r="EM77" s="181">
        <v>0</v>
      </c>
      <c r="EN77" s="181">
        <v>0</v>
      </c>
      <c r="EO77" s="181">
        <v>0</v>
      </c>
      <c r="EP77" s="181">
        <v>0</v>
      </c>
      <c r="EQ77" s="181">
        <v>2</v>
      </c>
      <c r="ER77" s="181">
        <v>4</v>
      </c>
      <c r="EV77" s="181">
        <v>463</v>
      </c>
      <c r="EW77" s="181" t="s">
        <v>4290</v>
      </c>
      <c r="EX77" s="181" t="s">
        <v>3637</v>
      </c>
      <c r="EY77" s="181" t="s">
        <v>4291</v>
      </c>
      <c r="EZ77" s="181" t="s">
        <v>4292</v>
      </c>
      <c r="FA77" s="181" t="s">
        <v>4293</v>
      </c>
      <c r="FB77" s="181" t="s">
        <v>4294</v>
      </c>
      <c r="FE77" s="181">
        <v>-1</v>
      </c>
      <c r="FI77" s="182">
        <f t="shared" si="11"/>
        <v>0.97491621704492271</v>
      </c>
    </row>
    <row r="78" spans="1:165" x14ac:dyDescent="0.25">
      <c r="A78" s="181" t="s">
        <v>4295</v>
      </c>
      <c r="B78" s="181" t="s">
        <v>4295</v>
      </c>
      <c r="C78" s="181">
        <v>2</v>
      </c>
      <c r="D78" s="181">
        <v>2</v>
      </c>
      <c r="E78" s="181">
        <v>2</v>
      </c>
      <c r="F78" s="181" t="s">
        <v>4296</v>
      </c>
      <c r="G78" s="181" t="s">
        <v>4297</v>
      </c>
      <c r="H78" s="181" t="s">
        <v>4298</v>
      </c>
      <c r="I78" s="181">
        <v>1</v>
      </c>
      <c r="J78" s="181">
        <v>2</v>
      </c>
      <c r="K78" s="181">
        <v>2</v>
      </c>
      <c r="L78" s="181">
        <v>2</v>
      </c>
      <c r="M78" s="181">
        <v>2</v>
      </c>
      <c r="N78" s="181">
        <v>2</v>
      </c>
      <c r="O78" s="181">
        <v>2</v>
      </c>
      <c r="P78" s="181">
        <v>2</v>
      </c>
      <c r="Q78" s="181">
        <v>1</v>
      </c>
      <c r="R78" s="181">
        <v>1</v>
      </c>
      <c r="S78" s="181">
        <v>1</v>
      </c>
      <c r="T78" s="181">
        <v>1</v>
      </c>
      <c r="U78" s="181">
        <v>2</v>
      </c>
      <c r="V78" s="181">
        <v>2</v>
      </c>
      <c r="W78" s="181">
        <v>2</v>
      </c>
      <c r="X78" s="181">
        <v>2</v>
      </c>
      <c r="Y78" s="181">
        <v>2</v>
      </c>
      <c r="Z78" s="181">
        <v>2</v>
      </c>
      <c r="AA78" s="181">
        <v>1</v>
      </c>
      <c r="AB78" s="181">
        <v>2</v>
      </c>
      <c r="AC78" s="181">
        <v>2</v>
      </c>
      <c r="AD78" s="181">
        <v>2</v>
      </c>
      <c r="AE78" s="181">
        <v>2</v>
      </c>
      <c r="AF78" s="181">
        <v>2</v>
      </c>
      <c r="AG78" s="181">
        <v>1</v>
      </c>
      <c r="AH78" s="181">
        <v>1</v>
      </c>
      <c r="AI78" s="181">
        <v>1</v>
      </c>
      <c r="AJ78" s="181">
        <v>1</v>
      </c>
      <c r="AK78" s="181">
        <v>2</v>
      </c>
      <c r="AL78" s="181">
        <v>2</v>
      </c>
      <c r="AM78" s="181">
        <v>2</v>
      </c>
      <c r="AN78" s="181">
        <v>2</v>
      </c>
      <c r="AO78" s="181">
        <v>2</v>
      </c>
      <c r="AP78" s="181">
        <v>2</v>
      </c>
      <c r="AQ78" s="181">
        <v>1</v>
      </c>
      <c r="AR78" s="181">
        <v>2</v>
      </c>
      <c r="AS78" s="181">
        <v>2</v>
      </c>
      <c r="AT78" s="181">
        <v>2</v>
      </c>
      <c r="AU78" s="181">
        <v>2</v>
      </c>
      <c r="AV78" s="181">
        <v>2</v>
      </c>
      <c r="AW78" s="181">
        <v>1</v>
      </c>
      <c r="AX78" s="181">
        <v>1</v>
      </c>
      <c r="AY78" s="181">
        <v>1</v>
      </c>
      <c r="AZ78" s="181">
        <v>1</v>
      </c>
      <c r="BA78" s="181">
        <v>2</v>
      </c>
      <c r="BB78" s="181">
        <v>2</v>
      </c>
      <c r="BC78" s="181">
        <v>2</v>
      </c>
      <c r="BD78" s="181">
        <v>2</v>
      </c>
      <c r="BE78" s="181">
        <v>2</v>
      </c>
      <c r="BF78" s="181">
        <v>2</v>
      </c>
      <c r="BG78" s="181">
        <v>1</v>
      </c>
      <c r="BH78" s="181">
        <v>2</v>
      </c>
      <c r="BI78" s="181">
        <v>7.6</v>
      </c>
      <c r="BJ78" s="181">
        <v>7.6</v>
      </c>
      <c r="BK78" s="181">
        <v>7.6</v>
      </c>
      <c r="BL78" s="181">
        <v>36.107999999999997</v>
      </c>
      <c r="BM78" s="181">
        <v>315</v>
      </c>
      <c r="BN78" s="181">
        <v>315</v>
      </c>
      <c r="BO78" s="181">
        <v>0</v>
      </c>
      <c r="BP78" s="181">
        <v>3.8954</v>
      </c>
      <c r="BQ78" s="181" t="s">
        <v>1251</v>
      </c>
      <c r="BR78" s="181" t="s">
        <v>1251</v>
      </c>
      <c r="BS78" s="181" t="s">
        <v>1251</v>
      </c>
      <c r="BT78" s="181" t="s">
        <v>1251</v>
      </c>
      <c r="BU78" s="181" t="s">
        <v>1251</v>
      </c>
      <c r="BV78" s="181" t="s">
        <v>1251</v>
      </c>
      <c r="BW78" s="181" t="s">
        <v>1251</v>
      </c>
      <c r="BX78" s="181" t="s">
        <v>1251</v>
      </c>
      <c r="BY78" s="181" t="s">
        <v>1251</v>
      </c>
      <c r="BZ78" s="181" t="s">
        <v>1254</v>
      </c>
      <c r="CA78" s="181" t="s">
        <v>1251</v>
      </c>
      <c r="CB78" s="181" t="s">
        <v>1251</v>
      </c>
      <c r="CC78" s="181" t="s">
        <v>1254</v>
      </c>
      <c r="CD78" s="181" t="s">
        <v>1254</v>
      </c>
      <c r="CE78" s="181" t="s">
        <v>1254</v>
      </c>
      <c r="CF78" s="181" t="s">
        <v>1251</v>
      </c>
      <c r="CG78" s="181">
        <v>7.6</v>
      </c>
      <c r="CH78" s="181">
        <v>7.6</v>
      </c>
      <c r="CI78" s="181">
        <v>7.6</v>
      </c>
      <c r="CJ78" s="181">
        <v>7.6</v>
      </c>
      <c r="CK78" s="181">
        <v>4.0999999999999996</v>
      </c>
      <c r="CL78" s="181">
        <v>4.0999999999999996</v>
      </c>
      <c r="CM78" s="181">
        <v>4.0999999999999996</v>
      </c>
      <c r="CN78" s="181">
        <v>4.0999999999999996</v>
      </c>
      <c r="CO78" s="181">
        <v>7.6</v>
      </c>
      <c r="CP78" s="181">
        <v>7.6</v>
      </c>
      <c r="CQ78" s="181">
        <v>7.6</v>
      </c>
      <c r="CR78" s="181">
        <v>7.6</v>
      </c>
      <c r="CS78" s="181">
        <v>7.6</v>
      </c>
      <c r="CT78" s="181">
        <v>7.6</v>
      </c>
      <c r="CU78" s="181">
        <v>4.0999999999999996</v>
      </c>
      <c r="CV78" s="181">
        <v>7.6</v>
      </c>
      <c r="CW78" s="181">
        <v>228030000</v>
      </c>
      <c r="CX78" s="181">
        <v>17792000</v>
      </c>
      <c r="CY78" s="181">
        <v>16742000</v>
      </c>
      <c r="CZ78" s="181">
        <v>19281000</v>
      </c>
      <c r="DA78" s="181">
        <v>23714000</v>
      </c>
      <c r="DB78" s="181">
        <v>4978000</v>
      </c>
      <c r="DC78" s="181">
        <v>6092200</v>
      </c>
      <c r="DD78" s="181">
        <v>4653900</v>
      </c>
      <c r="DE78" s="181">
        <v>5457500</v>
      </c>
      <c r="DF78" s="181">
        <v>17225000</v>
      </c>
      <c r="DG78" s="181">
        <v>15632000</v>
      </c>
      <c r="DH78" s="181">
        <v>10599000</v>
      </c>
      <c r="DI78" s="181">
        <v>19699000</v>
      </c>
      <c r="DJ78" s="195">
        <v>13415000</v>
      </c>
      <c r="DK78" s="195">
        <v>12625000</v>
      </c>
      <c r="DL78" s="195">
        <v>13875000</v>
      </c>
      <c r="DM78" s="195">
        <v>18793000</v>
      </c>
      <c r="DN78" s="181">
        <f t="shared" si="12"/>
        <v>14677000</v>
      </c>
      <c r="DO78" s="181">
        <v>0</v>
      </c>
      <c r="DP78" s="181">
        <v>0</v>
      </c>
      <c r="DQ78" s="181">
        <v>0</v>
      </c>
      <c r="DR78" s="181">
        <v>0</v>
      </c>
      <c r="DS78" s="181">
        <v>0</v>
      </c>
      <c r="DT78" s="181">
        <f t="shared" si="7"/>
        <v>0</v>
      </c>
      <c r="DU78" s="195">
        <v>12651000</v>
      </c>
      <c r="DV78" s="196">
        <f t="shared" si="8"/>
        <v>0.86196089119029773</v>
      </c>
      <c r="DW78" s="195">
        <v>11307000</v>
      </c>
      <c r="DX78" s="196">
        <f t="shared" si="9"/>
        <v>0.77038904408257813</v>
      </c>
      <c r="DY78" s="195">
        <v>0</v>
      </c>
      <c r="DZ78" s="196">
        <f t="shared" si="10"/>
        <v>0</v>
      </c>
      <c r="EA78" s="195">
        <v>13131000</v>
      </c>
      <c r="EB78" s="181">
        <v>1</v>
      </c>
      <c r="EC78" s="181">
        <v>1</v>
      </c>
      <c r="ED78" s="181">
        <v>1</v>
      </c>
      <c r="EE78" s="181">
        <v>2</v>
      </c>
      <c r="EF78" s="181">
        <v>0</v>
      </c>
      <c r="EG78" s="181">
        <v>0</v>
      </c>
      <c r="EH78" s="181">
        <v>0</v>
      </c>
      <c r="EI78" s="181">
        <v>0</v>
      </c>
      <c r="EJ78" s="181">
        <v>1</v>
      </c>
      <c r="EK78" s="181">
        <v>0</v>
      </c>
      <c r="EL78" s="181">
        <v>0</v>
      </c>
      <c r="EM78" s="181">
        <v>0</v>
      </c>
      <c r="EN78" s="181">
        <v>0</v>
      </c>
      <c r="EO78" s="181">
        <v>0</v>
      </c>
      <c r="EP78" s="181">
        <v>0</v>
      </c>
      <c r="EQ78" s="181">
        <v>0</v>
      </c>
      <c r="ER78" s="181">
        <v>6</v>
      </c>
      <c r="EV78" s="181">
        <v>428</v>
      </c>
      <c r="EW78" s="181" t="s">
        <v>4299</v>
      </c>
      <c r="EX78" s="181" t="s">
        <v>3637</v>
      </c>
      <c r="EY78" s="181" t="s">
        <v>4300</v>
      </c>
      <c r="EZ78" s="181" t="s">
        <v>4301</v>
      </c>
      <c r="FA78" s="181" t="s">
        <v>4302</v>
      </c>
      <c r="FB78" s="181" t="s">
        <v>4303</v>
      </c>
      <c r="FE78" s="181">
        <v>-1</v>
      </c>
      <c r="FI78" s="182">
        <f t="shared" si="11"/>
        <v>0.89466512230019757</v>
      </c>
    </row>
    <row r="79" spans="1:165" x14ac:dyDescent="0.25">
      <c r="A79" s="181" t="s">
        <v>4304</v>
      </c>
      <c r="B79" s="181" t="s">
        <v>4304</v>
      </c>
      <c r="C79" s="181">
        <v>2</v>
      </c>
      <c r="D79" s="181">
        <v>2</v>
      </c>
      <c r="E79" s="181">
        <v>2</v>
      </c>
      <c r="F79" s="181" t="s">
        <v>4305</v>
      </c>
      <c r="G79" s="181" t="s">
        <v>4306</v>
      </c>
      <c r="H79" s="181" t="s">
        <v>4307</v>
      </c>
      <c r="I79" s="181">
        <v>1</v>
      </c>
      <c r="J79" s="181">
        <v>2</v>
      </c>
      <c r="K79" s="181">
        <v>2</v>
      </c>
      <c r="L79" s="181">
        <v>2</v>
      </c>
      <c r="M79" s="181">
        <v>2</v>
      </c>
      <c r="N79" s="181">
        <v>1</v>
      </c>
      <c r="O79" s="181">
        <v>2</v>
      </c>
      <c r="P79" s="181">
        <v>2</v>
      </c>
      <c r="Q79" s="181">
        <v>1</v>
      </c>
      <c r="R79" s="181">
        <v>0</v>
      </c>
      <c r="S79" s="181">
        <v>1</v>
      </c>
      <c r="T79" s="181">
        <v>1</v>
      </c>
      <c r="U79" s="181">
        <v>0</v>
      </c>
      <c r="V79" s="181">
        <v>0</v>
      </c>
      <c r="W79" s="181">
        <v>1</v>
      </c>
      <c r="X79" s="181">
        <v>2</v>
      </c>
      <c r="Y79" s="181">
        <v>2</v>
      </c>
      <c r="Z79" s="181">
        <v>1</v>
      </c>
      <c r="AA79" s="181">
        <v>2</v>
      </c>
      <c r="AB79" s="181">
        <v>2</v>
      </c>
      <c r="AC79" s="181">
        <v>2</v>
      </c>
      <c r="AD79" s="181">
        <v>1</v>
      </c>
      <c r="AE79" s="181">
        <v>2</v>
      </c>
      <c r="AF79" s="181">
        <v>2</v>
      </c>
      <c r="AG79" s="181">
        <v>1</v>
      </c>
      <c r="AH79" s="181">
        <v>0</v>
      </c>
      <c r="AI79" s="181">
        <v>1</v>
      </c>
      <c r="AJ79" s="181">
        <v>1</v>
      </c>
      <c r="AK79" s="181">
        <v>0</v>
      </c>
      <c r="AL79" s="181">
        <v>0</v>
      </c>
      <c r="AM79" s="181">
        <v>1</v>
      </c>
      <c r="AN79" s="181">
        <v>2</v>
      </c>
      <c r="AO79" s="181">
        <v>2</v>
      </c>
      <c r="AP79" s="181">
        <v>1</v>
      </c>
      <c r="AQ79" s="181">
        <v>2</v>
      </c>
      <c r="AR79" s="181">
        <v>2</v>
      </c>
      <c r="AS79" s="181">
        <v>2</v>
      </c>
      <c r="AT79" s="181">
        <v>1</v>
      </c>
      <c r="AU79" s="181">
        <v>2</v>
      </c>
      <c r="AV79" s="181">
        <v>2</v>
      </c>
      <c r="AW79" s="181">
        <v>1</v>
      </c>
      <c r="AX79" s="181">
        <v>0</v>
      </c>
      <c r="AY79" s="181">
        <v>1</v>
      </c>
      <c r="AZ79" s="181">
        <v>1</v>
      </c>
      <c r="BA79" s="181">
        <v>0</v>
      </c>
      <c r="BB79" s="181">
        <v>0</v>
      </c>
      <c r="BC79" s="181">
        <v>1</v>
      </c>
      <c r="BD79" s="181">
        <v>2</v>
      </c>
      <c r="BE79" s="181">
        <v>2</v>
      </c>
      <c r="BF79" s="181">
        <v>1</v>
      </c>
      <c r="BG79" s="181">
        <v>2</v>
      </c>
      <c r="BH79" s="181">
        <v>2</v>
      </c>
      <c r="BI79" s="181">
        <v>1.7</v>
      </c>
      <c r="BJ79" s="181">
        <v>1.7</v>
      </c>
      <c r="BK79" s="181">
        <v>1.7</v>
      </c>
      <c r="BL79" s="181">
        <v>161.93</v>
      </c>
      <c r="BM79" s="181">
        <v>1344</v>
      </c>
      <c r="BN79" s="181">
        <v>1344</v>
      </c>
      <c r="BO79" s="181">
        <v>2.5739999999999999E-3</v>
      </c>
      <c r="BP79" s="181">
        <v>2.5145</v>
      </c>
      <c r="BQ79" s="181" t="s">
        <v>1254</v>
      </c>
      <c r="BR79" s="181" t="s">
        <v>1254</v>
      </c>
      <c r="BS79" s="181" t="s">
        <v>1251</v>
      </c>
      <c r="BT79" s="181" t="s">
        <v>1251</v>
      </c>
      <c r="BU79" s="181" t="s">
        <v>1254</v>
      </c>
      <c r="BW79" s="181" t="s">
        <v>1254</v>
      </c>
      <c r="BX79" s="181" t="s">
        <v>1254</v>
      </c>
      <c r="CA79" s="181" t="s">
        <v>1254</v>
      </c>
      <c r="CB79" s="181" t="s">
        <v>1254</v>
      </c>
      <c r="CC79" s="181" t="s">
        <v>1251</v>
      </c>
      <c r="CD79" s="181" t="s">
        <v>1251</v>
      </c>
      <c r="CE79" s="181" t="s">
        <v>1254</v>
      </c>
      <c r="CF79" s="181" t="s">
        <v>1251</v>
      </c>
      <c r="CG79" s="181">
        <v>1.7</v>
      </c>
      <c r="CH79" s="181">
        <v>0.6</v>
      </c>
      <c r="CI79" s="181">
        <v>1.7</v>
      </c>
      <c r="CJ79" s="181">
        <v>1.7</v>
      </c>
      <c r="CK79" s="181">
        <v>1.1000000000000001</v>
      </c>
      <c r="CL79" s="181">
        <v>0</v>
      </c>
      <c r="CM79" s="181">
        <v>1.1000000000000001</v>
      </c>
      <c r="CN79" s="181">
        <v>1.1000000000000001</v>
      </c>
      <c r="CO79" s="181">
        <v>0</v>
      </c>
      <c r="CP79" s="181">
        <v>0</v>
      </c>
      <c r="CQ79" s="181">
        <v>1.1000000000000001</v>
      </c>
      <c r="CR79" s="181">
        <v>1.7</v>
      </c>
      <c r="CS79" s="181">
        <v>1.7</v>
      </c>
      <c r="CT79" s="181">
        <v>0.6</v>
      </c>
      <c r="CU79" s="181">
        <v>1.7</v>
      </c>
      <c r="CV79" s="181">
        <v>1.7</v>
      </c>
      <c r="CW79" s="181">
        <v>92230000</v>
      </c>
      <c r="CX79" s="181">
        <v>12113000</v>
      </c>
      <c r="CY79" s="181">
        <v>3598600</v>
      </c>
      <c r="CZ79" s="181">
        <v>14736000</v>
      </c>
      <c r="DA79" s="181">
        <v>10221000</v>
      </c>
      <c r="DB79" s="181">
        <v>1501000</v>
      </c>
      <c r="DC79" s="181">
        <v>0</v>
      </c>
      <c r="DD79" s="181">
        <v>1805600</v>
      </c>
      <c r="DE79" s="181">
        <v>1500300</v>
      </c>
      <c r="DF79" s="181">
        <v>8079300</v>
      </c>
      <c r="DG79" s="181">
        <v>3800100</v>
      </c>
      <c r="DH79" s="181">
        <v>7194200</v>
      </c>
      <c r="DI79" s="181">
        <v>13041000</v>
      </c>
      <c r="DJ79" s="195">
        <v>7068200</v>
      </c>
      <c r="DK79" s="195">
        <v>0</v>
      </c>
      <c r="DL79" s="195">
        <v>9045600</v>
      </c>
      <c r="DM79" s="195">
        <v>5912800</v>
      </c>
      <c r="DN79" s="181">
        <f t="shared" si="12"/>
        <v>7342200</v>
      </c>
      <c r="DO79" s="181">
        <v>0</v>
      </c>
      <c r="DP79" s="181">
        <v>0</v>
      </c>
      <c r="DQ79" s="181">
        <v>0</v>
      </c>
      <c r="DR79" s="181">
        <v>0</v>
      </c>
      <c r="DS79" s="181">
        <v>0</v>
      </c>
      <c r="DT79" s="181">
        <f t="shared" si="7"/>
        <v>0</v>
      </c>
      <c r="DU79" s="195">
        <v>5676000</v>
      </c>
      <c r="DV79" s="196">
        <f t="shared" si="8"/>
        <v>0.77306529378115552</v>
      </c>
      <c r="DW79" s="195">
        <v>0</v>
      </c>
      <c r="DX79" s="196">
        <f t="shared" si="9"/>
        <v>0</v>
      </c>
      <c r="DY79" s="195">
        <v>5512700</v>
      </c>
      <c r="DZ79" s="196">
        <f t="shared" si="10"/>
        <v>0.75082400370461166</v>
      </c>
      <c r="EA79" s="195">
        <v>6783500</v>
      </c>
      <c r="EB79" s="181">
        <v>0</v>
      </c>
      <c r="EC79" s="181">
        <v>0</v>
      </c>
      <c r="ED79" s="181">
        <v>2</v>
      </c>
      <c r="EE79" s="181">
        <v>0</v>
      </c>
      <c r="EF79" s="181">
        <v>0</v>
      </c>
      <c r="EG79" s="181">
        <v>0</v>
      </c>
      <c r="EH79" s="181">
        <v>0</v>
      </c>
      <c r="EI79" s="181">
        <v>0</v>
      </c>
      <c r="EJ79" s="181">
        <v>0</v>
      </c>
      <c r="EK79" s="181">
        <v>0</v>
      </c>
      <c r="EL79" s="181">
        <v>0</v>
      </c>
      <c r="EM79" s="181">
        <v>0</v>
      </c>
      <c r="EN79" s="181">
        <v>0</v>
      </c>
      <c r="EO79" s="181">
        <v>1</v>
      </c>
      <c r="EP79" s="181">
        <v>0</v>
      </c>
      <c r="EQ79" s="181">
        <v>1</v>
      </c>
      <c r="ER79" s="181">
        <v>4</v>
      </c>
      <c r="EV79" s="181">
        <v>162</v>
      </c>
      <c r="EW79" s="181" t="s">
        <v>4308</v>
      </c>
      <c r="EX79" s="181" t="s">
        <v>3637</v>
      </c>
      <c r="EY79" s="181" t="s">
        <v>4309</v>
      </c>
      <c r="EZ79" s="181" t="s">
        <v>4310</v>
      </c>
      <c r="FA79" s="181" t="s">
        <v>4311</v>
      </c>
      <c r="FB79" s="181" t="s">
        <v>4312</v>
      </c>
      <c r="FE79" s="181">
        <v>-1</v>
      </c>
      <c r="FI79" s="182">
        <f t="shared" si="11"/>
        <v>0.92390564136090003</v>
      </c>
    </row>
    <row r="80" spans="1:165" x14ac:dyDescent="0.25">
      <c r="A80" s="181" t="s">
        <v>4313</v>
      </c>
      <c r="B80" s="181" t="s">
        <v>4313</v>
      </c>
      <c r="C80" s="181">
        <v>1</v>
      </c>
      <c r="D80" s="181">
        <v>1</v>
      </c>
      <c r="E80" s="181">
        <v>1</v>
      </c>
      <c r="F80" s="181" t="s">
        <v>4314</v>
      </c>
      <c r="G80" s="181" t="s">
        <v>4315</v>
      </c>
      <c r="H80" s="181" t="s">
        <v>4316</v>
      </c>
      <c r="I80" s="181">
        <v>1</v>
      </c>
      <c r="J80" s="181">
        <v>1</v>
      </c>
      <c r="K80" s="181">
        <v>1</v>
      </c>
      <c r="L80" s="181">
        <v>1</v>
      </c>
      <c r="M80" s="181">
        <v>1</v>
      </c>
      <c r="N80" s="181">
        <v>1</v>
      </c>
      <c r="O80" s="181">
        <v>1</v>
      </c>
      <c r="P80" s="181">
        <v>1</v>
      </c>
      <c r="Q80" s="181">
        <v>0</v>
      </c>
      <c r="R80" s="181">
        <v>0</v>
      </c>
      <c r="S80" s="181">
        <v>0</v>
      </c>
      <c r="T80" s="181">
        <v>0</v>
      </c>
      <c r="U80" s="181">
        <v>1</v>
      </c>
      <c r="V80" s="181">
        <v>1</v>
      </c>
      <c r="W80" s="181">
        <v>1</v>
      </c>
      <c r="X80" s="181">
        <v>1</v>
      </c>
      <c r="Y80" s="181">
        <v>1</v>
      </c>
      <c r="Z80" s="181">
        <v>1</v>
      </c>
      <c r="AA80" s="181">
        <v>1</v>
      </c>
      <c r="AB80" s="181">
        <v>1</v>
      </c>
      <c r="AC80" s="181">
        <v>1</v>
      </c>
      <c r="AD80" s="181">
        <v>1</v>
      </c>
      <c r="AE80" s="181">
        <v>1</v>
      </c>
      <c r="AF80" s="181">
        <v>1</v>
      </c>
      <c r="AG80" s="181">
        <v>0</v>
      </c>
      <c r="AH80" s="181">
        <v>0</v>
      </c>
      <c r="AI80" s="181">
        <v>0</v>
      </c>
      <c r="AJ80" s="181">
        <v>0</v>
      </c>
      <c r="AK80" s="181">
        <v>1</v>
      </c>
      <c r="AL80" s="181">
        <v>1</v>
      </c>
      <c r="AM80" s="181">
        <v>1</v>
      </c>
      <c r="AN80" s="181">
        <v>1</v>
      </c>
      <c r="AO80" s="181">
        <v>1</v>
      </c>
      <c r="AP80" s="181">
        <v>1</v>
      </c>
      <c r="AQ80" s="181">
        <v>1</v>
      </c>
      <c r="AR80" s="181">
        <v>1</v>
      </c>
      <c r="AS80" s="181">
        <v>1</v>
      </c>
      <c r="AT80" s="181">
        <v>1</v>
      </c>
      <c r="AU80" s="181">
        <v>1</v>
      </c>
      <c r="AV80" s="181">
        <v>1</v>
      </c>
      <c r="AW80" s="181">
        <v>0</v>
      </c>
      <c r="AX80" s="181">
        <v>0</v>
      </c>
      <c r="AY80" s="181">
        <v>0</v>
      </c>
      <c r="AZ80" s="181">
        <v>0</v>
      </c>
      <c r="BA80" s="181">
        <v>1</v>
      </c>
      <c r="BB80" s="181">
        <v>1</v>
      </c>
      <c r="BC80" s="181">
        <v>1</v>
      </c>
      <c r="BD80" s="181">
        <v>1</v>
      </c>
      <c r="BE80" s="181">
        <v>1</v>
      </c>
      <c r="BF80" s="181">
        <v>1</v>
      </c>
      <c r="BG80" s="181">
        <v>1</v>
      </c>
      <c r="BH80" s="181">
        <v>1</v>
      </c>
      <c r="BI80" s="181">
        <v>5.8</v>
      </c>
      <c r="BJ80" s="181">
        <v>5.8</v>
      </c>
      <c r="BK80" s="181">
        <v>5.8</v>
      </c>
      <c r="BL80" s="181">
        <v>34.207000000000001</v>
      </c>
      <c r="BM80" s="181">
        <v>292</v>
      </c>
      <c r="BN80" s="181">
        <v>292</v>
      </c>
      <c r="BO80" s="181">
        <v>0</v>
      </c>
      <c r="BP80" s="181">
        <v>63.274000000000001</v>
      </c>
      <c r="BQ80" s="181" t="s">
        <v>1251</v>
      </c>
      <c r="BR80" s="181" t="s">
        <v>1251</v>
      </c>
      <c r="BS80" s="181" t="s">
        <v>1251</v>
      </c>
      <c r="BT80" s="181" t="s">
        <v>1251</v>
      </c>
      <c r="BY80" s="181" t="s">
        <v>1251</v>
      </c>
      <c r="BZ80" s="181" t="s">
        <v>1251</v>
      </c>
      <c r="CA80" s="181" t="s">
        <v>1251</v>
      </c>
      <c r="CB80" s="181" t="s">
        <v>1251</v>
      </c>
      <c r="CC80" s="181" t="s">
        <v>1251</v>
      </c>
      <c r="CD80" s="181" t="s">
        <v>1251</v>
      </c>
      <c r="CE80" s="181" t="s">
        <v>1251</v>
      </c>
      <c r="CF80" s="181" t="s">
        <v>1251</v>
      </c>
      <c r="CG80" s="181">
        <v>5.8</v>
      </c>
      <c r="CH80" s="181">
        <v>5.8</v>
      </c>
      <c r="CI80" s="181">
        <v>5.8</v>
      </c>
      <c r="CJ80" s="181">
        <v>5.8</v>
      </c>
      <c r="CK80" s="181">
        <v>0</v>
      </c>
      <c r="CL80" s="181">
        <v>0</v>
      </c>
      <c r="CM80" s="181">
        <v>0</v>
      </c>
      <c r="CN80" s="181">
        <v>0</v>
      </c>
      <c r="CO80" s="181">
        <v>5.8</v>
      </c>
      <c r="CP80" s="181">
        <v>5.8</v>
      </c>
      <c r="CQ80" s="181">
        <v>5.8</v>
      </c>
      <c r="CR80" s="181">
        <v>5.8</v>
      </c>
      <c r="CS80" s="181">
        <v>5.8</v>
      </c>
      <c r="CT80" s="181">
        <v>5.8</v>
      </c>
      <c r="CU80" s="181">
        <v>5.8</v>
      </c>
      <c r="CV80" s="181">
        <v>5.8</v>
      </c>
      <c r="CW80" s="181">
        <v>431620000</v>
      </c>
      <c r="CX80" s="181">
        <v>37516000</v>
      </c>
      <c r="CY80" s="181">
        <v>37038000</v>
      </c>
      <c r="CZ80" s="181">
        <v>37268000</v>
      </c>
      <c r="DA80" s="181">
        <v>42062000</v>
      </c>
      <c r="DB80" s="181">
        <v>0</v>
      </c>
      <c r="DC80" s="181">
        <v>0</v>
      </c>
      <c r="DD80" s="181">
        <v>0</v>
      </c>
      <c r="DE80" s="181">
        <v>0</v>
      </c>
      <c r="DF80" s="181">
        <v>31144000</v>
      </c>
      <c r="DG80" s="181">
        <v>33716000</v>
      </c>
      <c r="DH80" s="181">
        <v>34384000</v>
      </c>
      <c r="DI80" s="181">
        <v>39140000</v>
      </c>
      <c r="DJ80" s="195">
        <v>22014000</v>
      </c>
      <c r="DK80" s="195">
        <v>18927000</v>
      </c>
      <c r="DL80" s="195">
        <v>19097000</v>
      </c>
      <c r="DM80" s="195">
        <v>21702000</v>
      </c>
      <c r="DN80" s="181">
        <f t="shared" si="12"/>
        <v>20435000</v>
      </c>
      <c r="DO80" s="181">
        <v>0</v>
      </c>
      <c r="DP80" s="181">
        <v>0</v>
      </c>
      <c r="DQ80" s="181">
        <v>0</v>
      </c>
      <c r="DR80" s="181">
        <v>0</v>
      </c>
      <c r="DS80" s="181">
        <v>0</v>
      </c>
      <c r="DT80" s="181">
        <f t="shared" si="7"/>
        <v>0</v>
      </c>
      <c r="DU80" s="195">
        <v>16908000</v>
      </c>
      <c r="DV80" s="196">
        <f t="shared" si="8"/>
        <v>0.82740396378761927</v>
      </c>
      <c r="DW80" s="195">
        <v>17502000</v>
      </c>
      <c r="DX80" s="196">
        <f t="shared" si="9"/>
        <v>0.85647173966234402</v>
      </c>
      <c r="DY80" s="195">
        <v>19694000</v>
      </c>
      <c r="DZ80" s="196">
        <f t="shared" si="10"/>
        <v>0.96373868363102522</v>
      </c>
      <c r="EA80" s="195">
        <v>20993000</v>
      </c>
      <c r="EB80" s="181">
        <v>2</v>
      </c>
      <c r="EC80" s="181">
        <v>2</v>
      </c>
      <c r="ED80" s="181">
        <v>2</v>
      </c>
      <c r="EE80" s="181">
        <v>2</v>
      </c>
      <c r="EF80" s="181">
        <v>0</v>
      </c>
      <c r="EG80" s="181">
        <v>0</v>
      </c>
      <c r="EH80" s="181">
        <v>0</v>
      </c>
      <c r="EI80" s="181">
        <v>0</v>
      </c>
      <c r="EJ80" s="181">
        <v>1</v>
      </c>
      <c r="EK80" s="181">
        <v>2</v>
      </c>
      <c r="EL80" s="181">
        <v>2</v>
      </c>
      <c r="EM80" s="181">
        <v>2</v>
      </c>
      <c r="EN80" s="181">
        <v>2</v>
      </c>
      <c r="EO80" s="181">
        <v>2</v>
      </c>
      <c r="EP80" s="181">
        <v>2</v>
      </c>
      <c r="EQ80" s="181">
        <v>2</v>
      </c>
      <c r="ER80" s="181">
        <v>23</v>
      </c>
      <c r="EV80" s="181">
        <v>760</v>
      </c>
      <c r="EW80" s="181">
        <v>155</v>
      </c>
      <c r="EX80" s="181" t="b">
        <v>1</v>
      </c>
      <c r="EY80" s="181">
        <v>167</v>
      </c>
      <c r="EZ80" s="181" t="s">
        <v>4317</v>
      </c>
      <c r="FA80" s="181" t="s">
        <v>4318</v>
      </c>
      <c r="FB80" s="181">
        <v>2579</v>
      </c>
      <c r="FE80" s="181">
        <v>-1</v>
      </c>
      <c r="FI80" s="182">
        <f t="shared" si="11"/>
        <v>1.0273060924883777</v>
      </c>
    </row>
    <row r="81" spans="1:165" x14ac:dyDescent="0.25">
      <c r="A81" s="181" t="s">
        <v>4319</v>
      </c>
      <c r="B81" s="181" t="s">
        <v>4319</v>
      </c>
      <c r="C81" s="181">
        <v>2</v>
      </c>
      <c r="D81" s="181">
        <v>2</v>
      </c>
      <c r="E81" s="181">
        <v>2</v>
      </c>
      <c r="F81" s="181" t="s">
        <v>4320</v>
      </c>
      <c r="G81" s="181" t="s">
        <v>4321</v>
      </c>
      <c r="H81" s="181" t="s">
        <v>4322</v>
      </c>
      <c r="I81" s="181">
        <v>1</v>
      </c>
      <c r="J81" s="181">
        <v>2</v>
      </c>
      <c r="K81" s="181">
        <v>2</v>
      </c>
      <c r="L81" s="181">
        <v>2</v>
      </c>
      <c r="M81" s="181">
        <v>1</v>
      </c>
      <c r="N81" s="181">
        <v>2</v>
      </c>
      <c r="O81" s="181">
        <v>2</v>
      </c>
      <c r="P81" s="181">
        <v>2</v>
      </c>
      <c r="Q81" s="181">
        <v>1</v>
      </c>
      <c r="R81" s="181">
        <v>1</v>
      </c>
      <c r="S81" s="181">
        <v>1</v>
      </c>
      <c r="T81" s="181">
        <v>1</v>
      </c>
      <c r="U81" s="181">
        <v>2</v>
      </c>
      <c r="V81" s="181">
        <v>2</v>
      </c>
      <c r="W81" s="181">
        <v>2</v>
      </c>
      <c r="X81" s="181">
        <v>2</v>
      </c>
      <c r="Y81" s="181">
        <v>2</v>
      </c>
      <c r="Z81" s="181">
        <v>2</v>
      </c>
      <c r="AA81" s="181">
        <v>2</v>
      </c>
      <c r="AB81" s="181">
        <v>2</v>
      </c>
      <c r="AC81" s="181">
        <v>1</v>
      </c>
      <c r="AD81" s="181">
        <v>2</v>
      </c>
      <c r="AE81" s="181">
        <v>2</v>
      </c>
      <c r="AF81" s="181">
        <v>2</v>
      </c>
      <c r="AG81" s="181">
        <v>1</v>
      </c>
      <c r="AH81" s="181">
        <v>1</v>
      </c>
      <c r="AI81" s="181">
        <v>1</v>
      </c>
      <c r="AJ81" s="181">
        <v>1</v>
      </c>
      <c r="AK81" s="181">
        <v>2</v>
      </c>
      <c r="AL81" s="181">
        <v>2</v>
      </c>
      <c r="AM81" s="181">
        <v>2</v>
      </c>
      <c r="AN81" s="181">
        <v>2</v>
      </c>
      <c r="AO81" s="181">
        <v>2</v>
      </c>
      <c r="AP81" s="181">
        <v>2</v>
      </c>
      <c r="AQ81" s="181">
        <v>2</v>
      </c>
      <c r="AR81" s="181">
        <v>2</v>
      </c>
      <c r="AS81" s="181">
        <v>1</v>
      </c>
      <c r="AT81" s="181">
        <v>2</v>
      </c>
      <c r="AU81" s="181">
        <v>2</v>
      </c>
      <c r="AV81" s="181">
        <v>2</v>
      </c>
      <c r="AW81" s="181">
        <v>1</v>
      </c>
      <c r="AX81" s="181">
        <v>1</v>
      </c>
      <c r="AY81" s="181">
        <v>1</v>
      </c>
      <c r="AZ81" s="181">
        <v>1</v>
      </c>
      <c r="BA81" s="181">
        <v>2</v>
      </c>
      <c r="BB81" s="181">
        <v>2</v>
      </c>
      <c r="BC81" s="181">
        <v>2</v>
      </c>
      <c r="BD81" s="181">
        <v>2</v>
      </c>
      <c r="BE81" s="181">
        <v>2</v>
      </c>
      <c r="BF81" s="181">
        <v>2</v>
      </c>
      <c r="BG81" s="181">
        <v>2</v>
      </c>
      <c r="BH81" s="181">
        <v>2</v>
      </c>
      <c r="BI81" s="181">
        <v>7.4</v>
      </c>
      <c r="BJ81" s="181">
        <v>7.4</v>
      </c>
      <c r="BK81" s="181">
        <v>7.4</v>
      </c>
      <c r="BL81" s="181">
        <v>35.332000000000001</v>
      </c>
      <c r="BM81" s="181">
        <v>299</v>
      </c>
      <c r="BN81" s="181">
        <v>299</v>
      </c>
      <c r="BO81" s="181">
        <v>0</v>
      </c>
      <c r="BP81" s="181">
        <v>14.622</v>
      </c>
      <c r="BQ81" s="181" t="s">
        <v>1251</v>
      </c>
      <c r="BR81" s="181" t="s">
        <v>1251</v>
      </c>
      <c r="BS81" s="181" t="s">
        <v>1251</v>
      </c>
      <c r="BT81" s="181" t="s">
        <v>1251</v>
      </c>
      <c r="BU81" s="181" t="s">
        <v>1254</v>
      </c>
      <c r="BV81" s="181" t="s">
        <v>1254</v>
      </c>
      <c r="BW81" s="181" t="s">
        <v>1254</v>
      </c>
      <c r="BX81" s="181" t="s">
        <v>1254</v>
      </c>
      <c r="BY81" s="181" t="s">
        <v>1251</v>
      </c>
      <c r="BZ81" s="181" t="s">
        <v>1251</v>
      </c>
      <c r="CA81" s="181" t="s">
        <v>1251</v>
      </c>
      <c r="CB81" s="181" t="s">
        <v>1251</v>
      </c>
      <c r="CC81" s="181" t="s">
        <v>1251</v>
      </c>
      <c r="CD81" s="181" t="s">
        <v>1251</v>
      </c>
      <c r="CE81" s="181" t="s">
        <v>1251</v>
      </c>
      <c r="CF81" s="181" t="s">
        <v>1251</v>
      </c>
      <c r="CG81" s="181">
        <v>4.3</v>
      </c>
      <c r="CH81" s="181">
        <v>7.4</v>
      </c>
      <c r="CI81" s="181">
        <v>7.4</v>
      </c>
      <c r="CJ81" s="181">
        <v>7.4</v>
      </c>
      <c r="CK81" s="181">
        <v>4.3</v>
      </c>
      <c r="CL81" s="181">
        <v>4.3</v>
      </c>
      <c r="CM81" s="181">
        <v>4.3</v>
      </c>
      <c r="CN81" s="181">
        <v>4.3</v>
      </c>
      <c r="CO81" s="181">
        <v>7.4</v>
      </c>
      <c r="CP81" s="181">
        <v>7.4</v>
      </c>
      <c r="CQ81" s="181">
        <v>7.4</v>
      </c>
      <c r="CR81" s="181">
        <v>7.4</v>
      </c>
      <c r="CS81" s="181">
        <v>7.4</v>
      </c>
      <c r="CT81" s="181">
        <v>7.4</v>
      </c>
      <c r="CU81" s="181">
        <v>7.4</v>
      </c>
      <c r="CV81" s="181">
        <v>7.4</v>
      </c>
      <c r="CW81" s="181">
        <v>479980000</v>
      </c>
      <c r="CX81" s="181">
        <v>37073000</v>
      </c>
      <c r="CY81" s="181">
        <v>48410000</v>
      </c>
      <c r="CZ81" s="181">
        <v>42139000</v>
      </c>
      <c r="DA81" s="181">
        <v>41973000</v>
      </c>
      <c r="DB81" s="181">
        <v>2361400</v>
      </c>
      <c r="DC81" s="181">
        <v>1348200</v>
      </c>
      <c r="DD81" s="181">
        <v>2646000</v>
      </c>
      <c r="DE81" s="181">
        <v>905320</v>
      </c>
      <c r="DF81" s="181">
        <v>43320000</v>
      </c>
      <c r="DG81" s="181">
        <v>47155000</v>
      </c>
      <c r="DH81" s="181">
        <v>34023000</v>
      </c>
      <c r="DI81" s="181">
        <v>36206000</v>
      </c>
      <c r="DJ81" s="195">
        <v>0</v>
      </c>
      <c r="DK81" s="195">
        <v>31763000</v>
      </c>
      <c r="DL81" s="195">
        <v>28482000</v>
      </c>
      <c r="DM81" s="195">
        <v>33807000</v>
      </c>
      <c r="DN81" s="181">
        <f t="shared" si="12"/>
        <v>31350666.666666668</v>
      </c>
      <c r="DO81" s="181">
        <v>0</v>
      </c>
      <c r="DP81" s="181">
        <v>0</v>
      </c>
      <c r="DQ81" s="181">
        <v>0</v>
      </c>
      <c r="DR81" s="181">
        <v>0</v>
      </c>
      <c r="DS81" s="181">
        <v>0</v>
      </c>
      <c r="DT81" s="181">
        <f t="shared" si="7"/>
        <v>0</v>
      </c>
      <c r="DU81" s="195">
        <v>38666000</v>
      </c>
      <c r="DV81" s="196">
        <f t="shared" si="8"/>
        <v>1.2333390039552588</v>
      </c>
      <c r="DW81" s="195">
        <v>32992000</v>
      </c>
      <c r="DX81" s="196">
        <f t="shared" si="9"/>
        <v>1.0523540169268064</v>
      </c>
      <c r="DY81" s="195">
        <v>32770000</v>
      </c>
      <c r="DZ81" s="196">
        <f t="shared" si="10"/>
        <v>1.0452728277973886</v>
      </c>
      <c r="EA81" s="195">
        <v>30657000</v>
      </c>
      <c r="EB81" s="181">
        <v>1</v>
      </c>
      <c r="EC81" s="181">
        <v>2</v>
      </c>
      <c r="ED81" s="181">
        <v>1</v>
      </c>
      <c r="EE81" s="181">
        <v>1</v>
      </c>
      <c r="EF81" s="181">
        <v>0</v>
      </c>
      <c r="EG81" s="181">
        <v>0</v>
      </c>
      <c r="EH81" s="181">
        <v>0</v>
      </c>
      <c r="EI81" s="181">
        <v>0</v>
      </c>
      <c r="EJ81" s="181">
        <v>2</v>
      </c>
      <c r="EK81" s="181">
        <v>1</v>
      </c>
      <c r="EL81" s="181">
        <v>1</v>
      </c>
      <c r="EM81" s="181">
        <v>2</v>
      </c>
      <c r="EN81" s="181">
        <v>2</v>
      </c>
      <c r="EO81" s="181">
        <v>1</v>
      </c>
      <c r="EP81" s="181">
        <v>1</v>
      </c>
      <c r="EQ81" s="181">
        <v>1</v>
      </c>
      <c r="ER81" s="181">
        <v>16</v>
      </c>
      <c r="EV81" s="181">
        <v>459</v>
      </c>
      <c r="EW81" s="181" t="s">
        <v>4323</v>
      </c>
      <c r="EX81" s="181" t="s">
        <v>3637</v>
      </c>
      <c r="EY81" s="181" t="s">
        <v>4324</v>
      </c>
      <c r="EZ81" s="181" t="s">
        <v>4325</v>
      </c>
      <c r="FA81" s="181" t="s">
        <v>4326</v>
      </c>
      <c r="FB81" s="181" t="s">
        <v>4327</v>
      </c>
      <c r="FE81" s="181">
        <v>-1</v>
      </c>
      <c r="FI81" s="182">
        <f t="shared" si="11"/>
        <v>0.97787394207459699</v>
      </c>
    </row>
    <row r="82" spans="1:165" x14ac:dyDescent="0.25">
      <c r="A82" s="181" t="s">
        <v>4328</v>
      </c>
      <c r="B82" s="181" t="s">
        <v>4328</v>
      </c>
      <c r="C82" s="181">
        <v>7</v>
      </c>
      <c r="D82" s="181">
        <v>7</v>
      </c>
      <c r="E82" s="181">
        <v>7</v>
      </c>
      <c r="F82" s="181" t="s">
        <v>4329</v>
      </c>
      <c r="G82" s="181" t="s">
        <v>4330</v>
      </c>
      <c r="H82" s="181" t="s">
        <v>4331</v>
      </c>
      <c r="I82" s="181">
        <v>1</v>
      </c>
      <c r="J82" s="181">
        <v>7</v>
      </c>
      <c r="K82" s="181">
        <v>7</v>
      </c>
      <c r="L82" s="181">
        <v>7</v>
      </c>
      <c r="M82" s="181">
        <v>6</v>
      </c>
      <c r="N82" s="181">
        <v>4</v>
      </c>
      <c r="O82" s="181">
        <v>7</v>
      </c>
      <c r="P82" s="181">
        <v>6</v>
      </c>
      <c r="Q82" s="181">
        <v>5</v>
      </c>
      <c r="R82" s="181">
        <v>3</v>
      </c>
      <c r="S82" s="181">
        <v>2</v>
      </c>
      <c r="T82" s="181">
        <v>1</v>
      </c>
      <c r="U82" s="181">
        <v>6</v>
      </c>
      <c r="V82" s="181">
        <v>7</v>
      </c>
      <c r="W82" s="181">
        <v>7</v>
      </c>
      <c r="X82" s="181">
        <v>6</v>
      </c>
      <c r="Y82" s="181">
        <v>7</v>
      </c>
      <c r="Z82" s="181">
        <v>7</v>
      </c>
      <c r="AA82" s="181">
        <v>6</v>
      </c>
      <c r="AB82" s="181">
        <v>7</v>
      </c>
      <c r="AC82" s="181">
        <v>6</v>
      </c>
      <c r="AD82" s="181">
        <v>4</v>
      </c>
      <c r="AE82" s="181">
        <v>7</v>
      </c>
      <c r="AF82" s="181">
        <v>6</v>
      </c>
      <c r="AG82" s="181">
        <v>5</v>
      </c>
      <c r="AH82" s="181">
        <v>3</v>
      </c>
      <c r="AI82" s="181">
        <v>2</v>
      </c>
      <c r="AJ82" s="181">
        <v>1</v>
      </c>
      <c r="AK82" s="181">
        <v>6</v>
      </c>
      <c r="AL82" s="181">
        <v>7</v>
      </c>
      <c r="AM82" s="181">
        <v>7</v>
      </c>
      <c r="AN82" s="181">
        <v>6</v>
      </c>
      <c r="AO82" s="181">
        <v>7</v>
      </c>
      <c r="AP82" s="181">
        <v>7</v>
      </c>
      <c r="AQ82" s="181">
        <v>6</v>
      </c>
      <c r="AR82" s="181">
        <v>7</v>
      </c>
      <c r="AS82" s="181">
        <v>6</v>
      </c>
      <c r="AT82" s="181">
        <v>4</v>
      </c>
      <c r="AU82" s="181">
        <v>7</v>
      </c>
      <c r="AV82" s="181">
        <v>6</v>
      </c>
      <c r="AW82" s="181">
        <v>5</v>
      </c>
      <c r="AX82" s="181">
        <v>3</v>
      </c>
      <c r="AY82" s="181">
        <v>2</v>
      </c>
      <c r="AZ82" s="181">
        <v>1</v>
      </c>
      <c r="BA82" s="181">
        <v>6</v>
      </c>
      <c r="BB82" s="181">
        <v>7</v>
      </c>
      <c r="BC82" s="181">
        <v>7</v>
      </c>
      <c r="BD82" s="181">
        <v>6</v>
      </c>
      <c r="BE82" s="181">
        <v>7</v>
      </c>
      <c r="BF82" s="181">
        <v>7</v>
      </c>
      <c r="BG82" s="181">
        <v>6</v>
      </c>
      <c r="BH82" s="181">
        <v>7</v>
      </c>
      <c r="BI82" s="181">
        <v>9.5</v>
      </c>
      <c r="BJ82" s="181">
        <v>9.5</v>
      </c>
      <c r="BK82" s="181">
        <v>9.5</v>
      </c>
      <c r="BL82" s="181">
        <v>111.6</v>
      </c>
      <c r="BM82" s="181">
        <v>997</v>
      </c>
      <c r="BN82" s="181">
        <v>997</v>
      </c>
      <c r="BO82" s="181">
        <v>0</v>
      </c>
      <c r="BP82" s="181">
        <v>15.981999999999999</v>
      </c>
      <c r="BQ82" s="181" t="s">
        <v>1251</v>
      </c>
      <c r="BR82" s="181" t="s">
        <v>1251</v>
      </c>
      <c r="BS82" s="181" t="s">
        <v>1251</v>
      </c>
      <c r="BT82" s="181" t="s">
        <v>1251</v>
      </c>
      <c r="BU82" s="181" t="s">
        <v>1254</v>
      </c>
      <c r="BV82" s="181" t="s">
        <v>1254</v>
      </c>
      <c r="BW82" s="181" t="s">
        <v>1254</v>
      </c>
      <c r="BX82" s="181" t="s">
        <v>1254</v>
      </c>
      <c r="BY82" s="181" t="s">
        <v>1251</v>
      </c>
      <c r="BZ82" s="181" t="s">
        <v>1251</v>
      </c>
      <c r="CA82" s="181" t="s">
        <v>1251</v>
      </c>
      <c r="CB82" s="181" t="s">
        <v>1251</v>
      </c>
      <c r="CC82" s="181" t="s">
        <v>1251</v>
      </c>
      <c r="CD82" s="181" t="s">
        <v>1251</v>
      </c>
      <c r="CE82" s="181" t="s">
        <v>1251</v>
      </c>
      <c r="CF82" s="181" t="s">
        <v>1251</v>
      </c>
      <c r="CG82" s="181">
        <v>7.7</v>
      </c>
      <c r="CH82" s="181">
        <v>4.9000000000000004</v>
      </c>
      <c r="CI82" s="181">
        <v>9.5</v>
      </c>
      <c r="CJ82" s="181">
        <v>8.5</v>
      </c>
      <c r="CK82" s="181">
        <v>6.8</v>
      </c>
      <c r="CL82" s="181">
        <v>3.4</v>
      </c>
      <c r="CM82" s="181">
        <v>3</v>
      </c>
      <c r="CN82" s="181">
        <v>1.4</v>
      </c>
      <c r="CO82" s="181">
        <v>8.1</v>
      </c>
      <c r="CP82" s="181">
        <v>9.5</v>
      </c>
      <c r="CQ82" s="181">
        <v>9.5</v>
      </c>
      <c r="CR82" s="181">
        <v>7.7</v>
      </c>
      <c r="CS82" s="181">
        <v>9.5</v>
      </c>
      <c r="CT82" s="181">
        <v>9.5</v>
      </c>
      <c r="CU82" s="181">
        <v>7.7</v>
      </c>
      <c r="CV82" s="181">
        <v>9.5</v>
      </c>
      <c r="CW82" s="181">
        <v>534210000</v>
      </c>
      <c r="CX82" s="181">
        <v>33471000</v>
      </c>
      <c r="CY82" s="181">
        <v>36964000</v>
      </c>
      <c r="CZ82" s="181">
        <v>64621000</v>
      </c>
      <c r="DA82" s="181">
        <v>46270000</v>
      </c>
      <c r="DB82" s="181">
        <v>5237700</v>
      </c>
      <c r="DC82" s="181">
        <v>2020000</v>
      </c>
      <c r="DD82" s="181">
        <v>2212900</v>
      </c>
      <c r="DE82" s="181">
        <v>413950</v>
      </c>
      <c r="DF82" s="181">
        <v>47523000</v>
      </c>
      <c r="DG82" s="181">
        <v>51302000</v>
      </c>
      <c r="DH82" s="181">
        <v>27557000</v>
      </c>
      <c r="DI82" s="181">
        <v>51312000</v>
      </c>
      <c r="DJ82" s="195">
        <v>8992000</v>
      </c>
      <c r="DK82" s="195">
        <v>9746300</v>
      </c>
      <c r="DL82" s="195">
        <v>11149000</v>
      </c>
      <c r="DM82" s="195">
        <v>0</v>
      </c>
      <c r="DN82" s="181">
        <f t="shared" si="12"/>
        <v>9962433.333333334</v>
      </c>
      <c r="DO82" s="181">
        <v>0</v>
      </c>
      <c r="DP82" s="181">
        <v>0</v>
      </c>
      <c r="DQ82" s="181">
        <v>0</v>
      </c>
      <c r="DR82" s="181">
        <v>0</v>
      </c>
      <c r="DS82" s="181">
        <v>0</v>
      </c>
      <c r="DT82" s="181">
        <f t="shared" si="7"/>
        <v>0</v>
      </c>
      <c r="DU82" s="195">
        <v>11101000</v>
      </c>
      <c r="DV82" s="196">
        <f t="shared" si="8"/>
        <v>1.1142860010773805</v>
      </c>
      <c r="DW82" s="195">
        <v>9304200</v>
      </c>
      <c r="DX82" s="196">
        <f t="shared" si="9"/>
        <v>0.93392845790687007</v>
      </c>
      <c r="DY82" s="195">
        <v>8623000</v>
      </c>
      <c r="DZ82" s="196">
        <f t="shared" si="10"/>
        <v>0.8655515888019325</v>
      </c>
      <c r="EA82" s="195">
        <v>9299400</v>
      </c>
      <c r="EB82" s="181">
        <v>2</v>
      </c>
      <c r="EC82" s="181">
        <v>1</v>
      </c>
      <c r="ED82" s="181">
        <v>3</v>
      </c>
      <c r="EE82" s="181">
        <v>2</v>
      </c>
      <c r="EF82" s="181">
        <v>0</v>
      </c>
      <c r="EG82" s="181">
        <v>0</v>
      </c>
      <c r="EH82" s="181">
        <v>0</v>
      </c>
      <c r="EI82" s="181">
        <v>0</v>
      </c>
      <c r="EJ82" s="181">
        <v>1</v>
      </c>
      <c r="EK82" s="181">
        <v>3</v>
      </c>
      <c r="EL82" s="181">
        <v>3</v>
      </c>
      <c r="EM82" s="181">
        <v>3</v>
      </c>
      <c r="EN82" s="181">
        <v>3</v>
      </c>
      <c r="EO82" s="181">
        <v>1</v>
      </c>
      <c r="EP82" s="181">
        <v>1</v>
      </c>
      <c r="EQ82" s="181">
        <v>2</v>
      </c>
      <c r="ER82" s="181">
        <v>25</v>
      </c>
      <c r="EV82" s="181">
        <v>488</v>
      </c>
      <c r="EW82" s="181" t="s">
        <v>4332</v>
      </c>
      <c r="EX82" s="181" t="s">
        <v>3643</v>
      </c>
      <c r="EY82" s="181" t="s">
        <v>4333</v>
      </c>
      <c r="EZ82" s="181" t="s">
        <v>4334</v>
      </c>
      <c r="FA82" s="181" t="s">
        <v>4335</v>
      </c>
      <c r="FB82" s="181" t="s">
        <v>4336</v>
      </c>
      <c r="FE82" s="181">
        <v>-1</v>
      </c>
      <c r="FI82" s="182">
        <f t="shared" si="11"/>
        <v>0.93344664790730503</v>
      </c>
    </row>
    <row r="83" spans="1:165" x14ac:dyDescent="0.25">
      <c r="A83" s="181" t="s">
        <v>4337</v>
      </c>
      <c r="B83" s="181" t="s">
        <v>4337</v>
      </c>
      <c r="C83" s="181">
        <v>2</v>
      </c>
      <c r="D83" s="181">
        <v>2</v>
      </c>
      <c r="E83" s="181">
        <v>2</v>
      </c>
      <c r="F83" s="181" t="s">
        <v>4338</v>
      </c>
      <c r="G83" s="181" t="s">
        <v>4339</v>
      </c>
      <c r="H83" s="181" t="s">
        <v>4340</v>
      </c>
      <c r="I83" s="181">
        <v>1</v>
      </c>
      <c r="J83" s="181">
        <v>2</v>
      </c>
      <c r="K83" s="181">
        <v>2</v>
      </c>
      <c r="L83" s="181">
        <v>2</v>
      </c>
      <c r="M83" s="181">
        <v>2</v>
      </c>
      <c r="N83" s="181">
        <v>2</v>
      </c>
      <c r="O83" s="181">
        <v>2</v>
      </c>
      <c r="P83" s="181">
        <v>2</v>
      </c>
      <c r="Q83" s="181">
        <v>1</v>
      </c>
      <c r="R83" s="181">
        <v>1</v>
      </c>
      <c r="S83" s="181">
        <v>1</v>
      </c>
      <c r="T83" s="181">
        <v>1</v>
      </c>
      <c r="U83" s="181">
        <v>2</v>
      </c>
      <c r="V83" s="181">
        <v>2</v>
      </c>
      <c r="W83" s="181">
        <v>2</v>
      </c>
      <c r="X83" s="181">
        <v>2</v>
      </c>
      <c r="Y83" s="181">
        <v>2</v>
      </c>
      <c r="Z83" s="181">
        <v>2</v>
      </c>
      <c r="AA83" s="181">
        <v>2</v>
      </c>
      <c r="AB83" s="181">
        <v>2</v>
      </c>
      <c r="AC83" s="181">
        <v>2</v>
      </c>
      <c r="AD83" s="181">
        <v>2</v>
      </c>
      <c r="AE83" s="181">
        <v>2</v>
      </c>
      <c r="AF83" s="181">
        <v>2</v>
      </c>
      <c r="AG83" s="181">
        <v>1</v>
      </c>
      <c r="AH83" s="181">
        <v>1</v>
      </c>
      <c r="AI83" s="181">
        <v>1</v>
      </c>
      <c r="AJ83" s="181">
        <v>1</v>
      </c>
      <c r="AK83" s="181">
        <v>2</v>
      </c>
      <c r="AL83" s="181">
        <v>2</v>
      </c>
      <c r="AM83" s="181">
        <v>2</v>
      </c>
      <c r="AN83" s="181">
        <v>2</v>
      </c>
      <c r="AO83" s="181">
        <v>2</v>
      </c>
      <c r="AP83" s="181">
        <v>2</v>
      </c>
      <c r="AQ83" s="181">
        <v>2</v>
      </c>
      <c r="AR83" s="181">
        <v>2</v>
      </c>
      <c r="AS83" s="181">
        <v>2</v>
      </c>
      <c r="AT83" s="181">
        <v>2</v>
      </c>
      <c r="AU83" s="181">
        <v>2</v>
      </c>
      <c r="AV83" s="181">
        <v>2</v>
      </c>
      <c r="AW83" s="181">
        <v>1</v>
      </c>
      <c r="AX83" s="181">
        <v>1</v>
      </c>
      <c r="AY83" s="181">
        <v>1</v>
      </c>
      <c r="AZ83" s="181">
        <v>1</v>
      </c>
      <c r="BA83" s="181">
        <v>2</v>
      </c>
      <c r="BB83" s="181">
        <v>2</v>
      </c>
      <c r="BC83" s="181">
        <v>2</v>
      </c>
      <c r="BD83" s="181">
        <v>2</v>
      </c>
      <c r="BE83" s="181">
        <v>2</v>
      </c>
      <c r="BF83" s="181">
        <v>2</v>
      </c>
      <c r="BG83" s="181">
        <v>2</v>
      </c>
      <c r="BH83" s="181">
        <v>2</v>
      </c>
      <c r="BI83" s="181">
        <v>6.2</v>
      </c>
      <c r="BJ83" s="181">
        <v>6.2</v>
      </c>
      <c r="BK83" s="181">
        <v>6.2</v>
      </c>
      <c r="BL83" s="181">
        <v>32.561999999999998</v>
      </c>
      <c r="BM83" s="181">
        <v>290</v>
      </c>
      <c r="BN83" s="181">
        <v>290</v>
      </c>
      <c r="BO83" s="181">
        <v>0</v>
      </c>
      <c r="BP83" s="181">
        <v>5.2851999999999997</v>
      </c>
      <c r="BQ83" s="181" t="s">
        <v>1251</v>
      </c>
      <c r="BR83" s="181" t="s">
        <v>1251</v>
      </c>
      <c r="BS83" s="181" t="s">
        <v>1251</v>
      </c>
      <c r="BT83" s="181" t="s">
        <v>1251</v>
      </c>
      <c r="BU83" s="181" t="s">
        <v>1254</v>
      </c>
      <c r="BV83" s="181" t="s">
        <v>1254</v>
      </c>
      <c r="BW83" s="181" t="s">
        <v>1254</v>
      </c>
      <c r="BX83" s="181" t="s">
        <v>1254</v>
      </c>
      <c r="BY83" s="181" t="s">
        <v>1254</v>
      </c>
      <c r="BZ83" s="181" t="s">
        <v>1251</v>
      </c>
      <c r="CA83" s="181" t="s">
        <v>1251</v>
      </c>
      <c r="CB83" s="181" t="s">
        <v>1251</v>
      </c>
      <c r="CC83" s="181" t="s">
        <v>1251</v>
      </c>
      <c r="CD83" s="181" t="s">
        <v>1251</v>
      </c>
      <c r="CE83" s="181" t="s">
        <v>1251</v>
      </c>
      <c r="CF83" s="181" t="s">
        <v>1251</v>
      </c>
      <c r="CG83" s="181">
        <v>6.2</v>
      </c>
      <c r="CH83" s="181">
        <v>6.2</v>
      </c>
      <c r="CI83" s="181">
        <v>6.2</v>
      </c>
      <c r="CJ83" s="181">
        <v>6.2</v>
      </c>
      <c r="CK83" s="181">
        <v>3.4</v>
      </c>
      <c r="CL83" s="181">
        <v>3.4</v>
      </c>
      <c r="CM83" s="181">
        <v>3.4</v>
      </c>
      <c r="CN83" s="181">
        <v>3.4</v>
      </c>
      <c r="CO83" s="181">
        <v>6.2</v>
      </c>
      <c r="CP83" s="181">
        <v>6.2</v>
      </c>
      <c r="CQ83" s="181">
        <v>6.2</v>
      </c>
      <c r="CR83" s="181">
        <v>6.2</v>
      </c>
      <c r="CS83" s="181">
        <v>6.2</v>
      </c>
      <c r="CT83" s="181">
        <v>6.2</v>
      </c>
      <c r="CU83" s="181">
        <v>6.2</v>
      </c>
      <c r="CV83" s="181">
        <v>6.2</v>
      </c>
      <c r="CW83" s="181">
        <v>111980000</v>
      </c>
      <c r="CX83" s="181">
        <v>7621300</v>
      </c>
      <c r="CY83" s="181">
        <v>8812400</v>
      </c>
      <c r="CZ83" s="181">
        <v>11573000</v>
      </c>
      <c r="DA83" s="181">
        <v>9827300</v>
      </c>
      <c r="DB83" s="181">
        <v>1211100</v>
      </c>
      <c r="DC83" s="181">
        <v>1085400</v>
      </c>
      <c r="DD83" s="181">
        <v>973110</v>
      </c>
      <c r="DE83" s="181">
        <v>934230</v>
      </c>
      <c r="DF83" s="181">
        <v>9649800</v>
      </c>
      <c r="DG83" s="181">
        <v>9790400</v>
      </c>
      <c r="DH83" s="181">
        <v>8221600</v>
      </c>
      <c r="DI83" s="181">
        <v>9687900</v>
      </c>
      <c r="DJ83" s="195">
        <v>4794600</v>
      </c>
      <c r="DK83" s="195">
        <v>4900600</v>
      </c>
      <c r="DL83" s="195">
        <v>5971400</v>
      </c>
      <c r="DM83" s="195">
        <v>5203000</v>
      </c>
      <c r="DN83" s="181">
        <f t="shared" si="12"/>
        <v>5217400</v>
      </c>
      <c r="DO83" s="181">
        <v>0</v>
      </c>
      <c r="DP83" s="181">
        <v>0</v>
      </c>
      <c r="DQ83" s="181">
        <v>0</v>
      </c>
      <c r="DR83" s="181">
        <v>0</v>
      </c>
      <c r="DS83" s="181">
        <v>0</v>
      </c>
      <c r="DT83" s="181">
        <f t="shared" si="7"/>
        <v>0</v>
      </c>
      <c r="DU83" s="195">
        <v>5526300</v>
      </c>
      <c r="DV83" s="196">
        <f t="shared" si="8"/>
        <v>1.0592057346571089</v>
      </c>
      <c r="DW83" s="195">
        <v>5142500</v>
      </c>
      <c r="DX83" s="196">
        <f t="shared" si="9"/>
        <v>0.98564419059301567</v>
      </c>
      <c r="DY83" s="195">
        <v>5063000</v>
      </c>
      <c r="DZ83" s="196">
        <f t="shared" si="10"/>
        <v>0.97040671598880668</v>
      </c>
      <c r="EA83" s="195">
        <v>5263400</v>
      </c>
      <c r="EB83" s="181">
        <v>1</v>
      </c>
      <c r="EC83" s="181">
        <v>1</v>
      </c>
      <c r="ED83" s="181">
        <v>1</v>
      </c>
      <c r="EE83" s="181">
        <v>2</v>
      </c>
      <c r="EF83" s="181">
        <v>0</v>
      </c>
      <c r="EG83" s="181">
        <v>0</v>
      </c>
      <c r="EH83" s="181">
        <v>0</v>
      </c>
      <c r="EI83" s="181">
        <v>0</v>
      </c>
      <c r="EJ83" s="181">
        <v>0</v>
      </c>
      <c r="EK83" s="181">
        <v>1</v>
      </c>
      <c r="EL83" s="181">
        <v>1</v>
      </c>
      <c r="EM83" s="181">
        <v>2</v>
      </c>
      <c r="EN83" s="181">
        <v>2</v>
      </c>
      <c r="EO83" s="181">
        <v>1</v>
      </c>
      <c r="EP83" s="181">
        <v>1</v>
      </c>
      <c r="EQ83" s="181">
        <v>1</v>
      </c>
      <c r="ER83" s="181">
        <v>14</v>
      </c>
      <c r="EV83" s="181">
        <v>719</v>
      </c>
      <c r="EW83" s="181" t="s">
        <v>4341</v>
      </c>
      <c r="EX83" s="181" t="s">
        <v>3637</v>
      </c>
      <c r="EY83" s="181" t="s">
        <v>4342</v>
      </c>
      <c r="EZ83" s="181" t="s">
        <v>4343</v>
      </c>
      <c r="FA83" s="181" t="s">
        <v>4344</v>
      </c>
      <c r="FB83" s="181" t="s">
        <v>4345</v>
      </c>
      <c r="FE83" s="181">
        <v>-1</v>
      </c>
      <c r="FI83" s="182">
        <f t="shared" si="11"/>
        <v>1.0088166519722468</v>
      </c>
    </row>
    <row r="84" spans="1:165" x14ac:dyDescent="0.25">
      <c r="A84" s="181" t="s">
        <v>4346</v>
      </c>
      <c r="B84" s="181" t="s">
        <v>4346</v>
      </c>
      <c r="C84" s="181" t="s">
        <v>4347</v>
      </c>
      <c r="D84" s="181" t="s">
        <v>4347</v>
      </c>
      <c r="E84" s="181" t="s">
        <v>4347</v>
      </c>
      <c r="F84" s="181" t="s">
        <v>4348</v>
      </c>
      <c r="G84" s="181" t="s">
        <v>4349</v>
      </c>
      <c r="H84" s="181" t="s">
        <v>4350</v>
      </c>
      <c r="I84" s="181">
        <v>2</v>
      </c>
      <c r="J84" s="181">
        <v>3</v>
      </c>
      <c r="K84" s="181">
        <v>3</v>
      </c>
      <c r="L84" s="181">
        <v>3</v>
      </c>
      <c r="M84" s="181">
        <v>3</v>
      </c>
      <c r="N84" s="181">
        <v>2</v>
      </c>
      <c r="O84" s="181">
        <v>3</v>
      </c>
      <c r="P84" s="181">
        <v>2</v>
      </c>
      <c r="Q84" s="181">
        <v>0</v>
      </c>
      <c r="R84" s="181">
        <v>1</v>
      </c>
      <c r="S84" s="181">
        <v>0</v>
      </c>
      <c r="T84" s="181">
        <v>0</v>
      </c>
      <c r="U84" s="181">
        <v>3</v>
      </c>
      <c r="V84" s="181">
        <v>2</v>
      </c>
      <c r="W84" s="181">
        <v>2</v>
      </c>
      <c r="X84" s="181">
        <v>3</v>
      </c>
      <c r="Y84" s="181">
        <v>3</v>
      </c>
      <c r="Z84" s="181">
        <v>3</v>
      </c>
      <c r="AA84" s="181">
        <v>3</v>
      </c>
      <c r="AB84" s="181">
        <v>3</v>
      </c>
      <c r="AC84" s="181">
        <v>3</v>
      </c>
      <c r="AD84" s="181">
        <v>2</v>
      </c>
      <c r="AE84" s="181">
        <v>3</v>
      </c>
      <c r="AF84" s="181">
        <v>2</v>
      </c>
      <c r="AG84" s="181">
        <v>0</v>
      </c>
      <c r="AH84" s="181">
        <v>1</v>
      </c>
      <c r="AI84" s="181">
        <v>0</v>
      </c>
      <c r="AJ84" s="181">
        <v>0</v>
      </c>
      <c r="AK84" s="181">
        <v>3</v>
      </c>
      <c r="AL84" s="181">
        <v>2</v>
      </c>
      <c r="AM84" s="181">
        <v>2</v>
      </c>
      <c r="AN84" s="181">
        <v>3</v>
      </c>
      <c r="AO84" s="181">
        <v>3</v>
      </c>
      <c r="AP84" s="181">
        <v>3</v>
      </c>
      <c r="AQ84" s="181">
        <v>3</v>
      </c>
      <c r="AR84" s="181">
        <v>3</v>
      </c>
      <c r="AS84" s="181">
        <v>3</v>
      </c>
      <c r="AT84" s="181">
        <v>2</v>
      </c>
      <c r="AU84" s="181">
        <v>3</v>
      </c>
      <c r="AV84" s="181">
        <v>2</v>
      </c>
      <c r="AW84" s="181">
        <v>0</v>
      </c>
      <c r="AX84" s="181">
        <v>1</v>
      </c>
      <c r="AY84" s="181">
        <v>0</v>
      </c>
      <c r="AZ84" s="181">
        <v>0</v>
      </c>
      <c r="BA84" s="181">
        <v>3</v>
      </c>
      <c r="BB84" s="181">
        <v>2</v>
      </c>
      <c r="BC84" s="181">
        <v>2</v>
      </c>
      <c r="BD84" s="181">
        <v>3</v>
      </c>
      <c r="BE84" s="181">
        <v>3</v>
      </c>
      <c r="BF84" s="181">
        <v>3</v>
      </c>
      <c r="BG84" s="181">
        <v>3</v>
      </c>
      <c r="BH84" s="181">
        <v>3</v>
      </c>
      <c r="BI84" s="181">
        <v>9.1</v>
      </c>
      <c r="BJ84" s="181">
        <v>9.1</v>
      </c>
      <c r="BK84" s="181">
        <v>9.1</v>
      </c>
      <c r="BL84" s="181">
        <v>37.872</v>
      </c>
      <c r="BM84" s="181">
        <v>340</v>
      </c>
      <c r="BN84" s="181" t="s">
        <v>4351</v>
      </c>
      <c r="BO84" s="181">
        <v>0</v>
      </c>
      <c r="BP84" s="181">
        <v>6.2725999999999997</v>
      </c>
      <c r="BQ84" s="181" t="s">
        <v>1251</v>
      </c>
      <c r="BR84" s="181" t="s">
        <v>1251</v>
      </c>
      <c r="BS84" s="181" t="s">
        <v>1251</v>
      </c>
      <c r="BT84" s="181" t="s">
        <v>1251</v>
      </c>
      <c r="BV84" s="181" t="s">
        <v>1254</v>
      </c>
      <c r="BY84" s="181" t="s">
        <v>1251</v>
      </c>
      <c r="BZ84" s="181" t="s">
        <v>1251</v>
      </c>
      <c r="CA84" s="181" t="s">
        <v>1251</v>
      </c>
      <c r="CB84" s="181" t="s">
        <v>1254</v>
      </c>
      <c r="CC84" s="181" t="s">
        <v>1251</v>
      </c>
      <c r="CD84" s="181" t="s">
        <v>1254</v>
      </c>
      <c r="CE84" s="181" t="s">
        <v>1254</v>
      </c>
      <c r="CF84" s="181" t="s">
        <v>1251</v>
      </c>
      <c r="CG84" s="181">
        <v>9.1</v>
      </c>
      <c r="CH84" s="181">
        <v>5.6</v>
      </c>
      <c r="CI84" s="181">
        <v>9.1</v>
      </c>
      <c r="CJ84" s="181">
        <v>5.6</v>
      </c>
      <c r="CK84" s="181">
        <v>0</v>
      </c>
      <c r="CL84" s="181">
        <v>2.1</v>
      </c>
      <c r="CM84" s="181">
        <v>0</v>
      </c>
      <c r="CN84" s="181">
        <v>0</v>
      </c>
      <c r="CO84" s="181">
        <v>9.1</v>
      </c>
      <c r="CP84" s="181">
        <v>5.6</v>
      </c>
      <c r="CQ84" s="181">
        <v>5.6</v>
      </c>
      <c r="CR84" s="181">
        <v>9.1</v>
      </c>
      <c r="CS84" s="181">
        <v>9.1</v>
      </c>
      <c r="CT84" s="181">
        <v>9.1</v>
      </c>
      <c r="CU84" s="181">
        <v>9.1</v>
      </c>
      <c r="CV84" s="181">
        <v>9.1</v>
      </c>
      <c r="CW84" s="181">
        <v>140990000</v>
      </c>
      <c r="CX84" s="181">
        <v>12928000</v>
      </c>
      <c r="CY84" s="181">
        <v>10706000</v>
      </c>
      <c r="CZ84" s="181">
        <v>14603000</v>
      </c>
      <c r="DA84" s="181">
        <v>9914100</v>
      </c>
      <c r="DB84" s="181">
        <v>0</v>
      </c>
      <c r="DC84" s="181">
        <v>538940</v>
      </c>
      <c r="DD84" s="181">
        <v>0</v>
      </c>
      <c r="DE84" s="181">
        <v>0</v>
      </c>
      <c r="DF84" s="181">
        <v>14351000</v>
      </c>
      <c r="DG84" s="181">
        <v>13237000</v>
      </c>
      <c r="DH84" s="181">
        <v>10719000</v>
      </c>
      <c r="DI84" s="181">
        <v>12499000</v>
      </c>
      <c r="DJ84" s="195">
        <v>6657800</v>
      </c>
      <c r="DK84" s="195">
        <v>5907500</v>
      </c>
      <c r="DL84" s="195">
        <v>5659900</v>
      </c>
      <c r="DM84" s="195">
        <v>5799900</v>
      </c>
      <c r="DN84" s="181">
        <f t="shared" si="12"/>
        <v>6006275</v>
      </c>
      <c r="DO84" s="181">
        <v>0</v>
      </c>
      <c r="DP84" s="181">
        <v>0</v>
      </c>
      <c r="DQ84" s="181">
        <v>0</v>
      </c>
      <c r="DR84" s="181">
        <v>0</v>
      </c>
      <c r="DS84" s="181">
        <v>0</v>
      </c>
      <c r="DT84" s="181">
        <f t="shared" si="7"/>
        <v>0</v>
      </c>
      <c r="DU84" s="195">
        <v>5927700</v>
      </c>
      <c r="DV84" s="196">
        <f t="shared" si="8"/>
        <v>0.98691784841686403</v>
      </c>
      <c r="DW84" s="195">
        <v>5421300</v>
      </c>
      <c r="DX84" s="196">
        <f t="shared" si="9"/>
        <v>0.90260602453267624</v>
      </c>
      <c r="DY84" s="195">
        <v>5111400</v>
      </c>
      <c r="DZ84" s="196">
        <f t="shared" si="10"/>
        <v>0.85100998539027928</v>
      </c>
      <c r="EA84" s="195">
        <v>5458900</v>
      </c>
      <c r="EB84" s="181">
        <v>3</v>
      </c>
      <c r="EC84" s="181">
        <v>1</v>
      </c>
      <c r="ED84" s="181">
        <v>1</v>
      </c>
      <c r="EE84" s="181">
        <v>1</v>
      </c>
      <c r="EF84" s="181">
        <v>0</v>
      </c>
      <c r="EG84" s="181">
        <v>0</v>
      </c>
      <c r="EH84" s="181">
        <v>0</v>
      </c>
      <c r="EI84" s="181">
        <v>0</v>
      </c>
      <c r="EJ84" s="181">
        <v>0</v>
      </c>
      <c r="EK84" s="181">
        <v>1</v>
      </c>
      <c r="EL84" s="181">
        <v>1</v>
      </c>
      <c r="EM84" s="181">
        <v>0</v>
      </c>
      <c r="EN84" s="181">
        <v>1</v>
      </c>
      <c r="EO84" s="181">
        <v>0</v>
      </c>
      <c r="EP84" s="181">
        <v>0</v>
      </c>
      <c r="EQ84" s="181">
        <v>1</v>
      </c>
      <c r="ER84" s="181">
        <v>10</v>
      </c>
      <c r="EV84" s="181">
        <v>449</v>
      </c>
      <c r="EW84" s="181" t="s">
        <v>4352</v>
      </c>
      <c r="EX84" s="181" t="s">
        <v>3709</v>
      </c>
      <c r="EY84" s="181" t="s">
        <v>4353</v>
      </c>
      <c r="EZ84" s="181" t="s">
        <v>4354</v>
      </c>
      <c r="FA84" s="181" t="s">
        <v>4355</v>
      </c>
      <c r="FB84" s="181" t="s">
        <v>4356</v>
      </c>
      <c r="FE84" s="181" t="s">
        <v>3613</v>
      </c>
      <c r="FI84" s="182">
        <f t="shared" si="11"/>
        <v>0.9088661441575685</v>
      </c>
    </row>
    <row r="85" spans="1:165" x14ac:dyDescent="0.25">
      <c r="A85" s="181" t="s">
        <v>4357</v>
      </c>
      <c r="B85" s="181" t="s">
        <v>4357</v>
      </c>
      <c r="C85" s="181">
        <v>2</v>
      </c>
      <c r="D85" s="181">
        <v>2</v>
      </c>
      <c r="E85" s="181">
        <v>2</v>
      </c>
      <c r="F85" s="181" t="s">
        <v>4358</v>
      </c>
      <c r="G85" s="181" t="s">
        <v>4359</v>
      </c>
      <c r="H85" s="181" t="s">
        <v>4360</v>
      </c>
      <c r="I85" s="181">
        <v>1</v>
      </c>
      <c r="J85" s="181">
        <v>2</v>
      </c>
      <c r="K85" s="181">
        <v>2</v>
      </c>
      <c r="L85" s="181">
        <v>2</v>
      </c>
      <c r="M85" s="181">
        <v>2</v>
      </c>
      <c r="N85" s="181">
        <v>2</v>
      </c>
      <c r="O85" s="181">
        <v>2</v>
      </c>
      <c r="P85" s="181">
        <v>2</v>
      </c>
      <c r="Q85" s="181">
        <v>0</v>
      </c>
      <c r="R85" s="181">
        <v>0</v>
      </c>
      <c r="S85" s="181">
        <v>1</v>
      </c>
      <c r="T85" s="181">
        <v>0</v>
      </c>
      <c r="U85" s="181">
        <v>1</v>
      </c>
      <c r="V85" s="181">
        <v>2</v>
      </c>
      <c r="W85" s="181">
        <v>2</v>
      </c>
      <c r="X85" s="181">
        <v>2</v>
      </c>
      <c r="Y85" s="181">
        <v>2</v>
      </c>
      <c r="Z85" s="181">
        <v>2</v>
      </c>
      <c r="AA85" s="181">
        <v>2</v>
      </c>
      <c r="AB85" s="181">
        <v>2</v>
      </c>
      <c r="AC85" s="181">
        <v>2</v>
      </c>
      <c r="AD85" s="181">
        <v>2</v>
      </c>
      <c r="AE85" s="181">
        <v>2</v>
      </c>
      <c r="AF85" s="181">
        <v>2</v>
      </c>
      <c r="AG85" s="181">
        <v>0</v>
      </c>
      <c r="AH85" s="181">
        <v>0</v>
      </c>
      <c r="AI85" s="181">
        <v>1</v>
      </c>
      <c r="AJ85" s="181">
        <v>0</v>
      </c>
      <c r="AK85" s="181">
        <v>1</v>
      </c>
      <c r="AL85" s="181">
        <v>2</v>
      </c>
      <c r="AM85" s="181">
        <v>2</v>
      </c>
      <c r="AN85" s="181">
        <v>2</v>
      </c>
      <c r="AO85" s="181">
        <v>2</v>
      </c>
      <c r="AP85" s="181">
        <v>2</v>
      </c>
      <c r="AQ85" s="181">
        <v>2</v>
      </c>
      <c r="AR85" s="181">
        <v>2</v>
      </c>
      <c r="AS85" s="181">
        <v>2</v>
      </c>
      <c r="AT85" s="181">
        <v>2</v>
      </c>
      <c r="AU85" s="181">
        <v>2</v>
      </c>
      <c r="AV85" s="181">
        <v>2</v>
      </c>
      <c r="AW85" s="181">
        <v>0</v>
      </c>
      <c r="AX85" s="181">
        <v>0</v>
      </c>
      <c r="AY85" s="181">
        <v>1</v>
      </c>
      <c r="AZ85" s="181">
        <v>0</v>
      </c>
      <c r="BA85" s="181">
        <v>1</v>
      </c>
      <c r="BB85" s="181">
        <v>2</v>
      </c>
      <c r="BC85" s="181">
        <v>2</v>
      </c>
      <c r="BD85" s="181">
        <v>2</v>
      </c>
      <c r="BE85" s="181">
        <v>2</v>
      </c>
      <c r="BF85" s="181">
        <v>2</v>
      </c>
      <c r="BG85" s="181">
        <v>2</v>
      </c>
      <c r="BH85" s="181">
        <v>2</v>
      </c>
      <c r="BI85" s="181">
        <v>2.1</v>
      </c>
      <c r="BJ85" s="181">
        <v>2.1</v>
      </c>
      <c r="BK85" s="181">
        <v>2.1</v>
      </c>
      <c r="BL85" s="181">
        <v>100.15</v>
      </c>
      <c r="BM85" s="181">
        <v>898</v>
      </c>
      <c r="BN85" s="181">
        <v>898</v>
      </c>
      <c r="BO85" s="181">
        <v>7.5094000000000003E-3</v>
      </c>
      <c r="BP85" s="181">
        <v>2.2185999999999999</v>
      </c>
      <c r="BQ85" s="181" t="s">
        <v>1251</v>
      </c>
      <c r="BR85" s="181" t="s">
        <v>1251</v>
      </c>
      <c r="BS85" s="181" t="s">
        <v>1254</v>
      </c>
      <c r="BT85" s="181" t="s">
        <v>1251</v>
      </c>
      <c r="BW85" s="181" t="s">
        <v>1254</v>
      </c>
      <c r="BY85" s="181" t="s">
        <v>1254</v>
      </c>
      <c r="BZ85" s="181" t="s">
        <v>1251</v>
      </c>
      <c r="CA85" s="181" t="s">
        <v>1251</v>
      </c>
      <c r="CB85" s="181" t="s">
        <v>1251</v>
      </c>
      <c r="CC85" s="181" t="s">
        <v>1251</v>
      </c>
      <c r="CD85" s="181" t="s">
        <v>1251</v>
      </c>
      <c r="CE85" s="181" t="s">
        <v>1254</v>
      </c>
      <c r="CF85" s="181" t="s">
        <v>1254</v>
      </c>
      <c r="CG85" s="181">
        <v>2.1</v>
      </c>
      <c r="CH85" s="181">
        <v>2.1</v>
      </c>
      <c r="CI85" s="181">
        <v>2.1</v>
      </c>
      <c r="CJ85" s="181">
        <v>2.1</v>
      </c>
      <c r="CK85" s="181">
        <v>0</v>
      </c>
      <c r="CL85" s="181">
        <v>0</v>
      </c>
      <c r="CM85" s="181">
        <v>1.2</v>
      </c>
      <c r="CN85" s="181">
        <v>0</v>
      </c>
      <c r="CO85" s="181">
        <v>0.9</v>
      </c>
      <c r="CP85" s="181">
        <v>2.1</v>
      </c>
      <c r="CQ85" s="181">
        <v>2.1</v>
      </c>
      <c r="CR85" s="181">
        <v>2.1</v>
      </c>
      <c r="CS85" s="181">
        <v>2.1</v>
      </c>
      <c r="CT85" s="181">
        <v>2.1</v>
      </c>
      <c r="CU85" s="181">
        <v>2.1</v>
      </c>
      <c r="CV85" s="181">
        <v>2.1</v>
      </c>
      <c r="CW85" s="181">
        <v>115800000</v>
      </c>
      <c r="CX85" s="181">
        <v>9727500</v>
      </c>
      <c r="CY85" s="181">
        <v>9911500</v>
      </c>
      <c r="CZ85" s="181">
        <v>11015000</v>
      </c>
      <c r="DA85" s="181">
        <v>9681900</v>
      </c>
      <c r="DB85" s="181">
        <v>0</v>
      </c>
      <c r="DC85" s="181">
        <v>0</v>
      </c>
      <c r="DD85" s="181">
        <v>708260</v>
      </c>
      <c r="DE85" s="181">
        <v>0</v>
      </c>
      <c r="DF85" s="181">
        <v>9815900</v>
      </c>
      <c r="DG85" s="181">
        <v>9823600</v>
      </c>
      <c r="DH85" s="181">
        <v>8864600</v>
      </c>
      <c r="DI85" s="181">
        <v>10382000</v>
      </c>
      <c r="DJ85" s="195">
        <v>4921200</v>
      </c>
      <c r="DK85" s="195">
        <v>4710400</v>
      </c>
      <c r="DL85" s="195">
        <v>5290800</v>
      </c>
      <c r="DM85" s="195">
        <v>4854700</v>
      </c>
      <c r="DN85" s="181">
        <f t="shared" si="12"/>
        <v>4944275</v>
      </c>
      <c r="DO85" s="181">
        <v>0</v>
      </c>
      <c r="DP85" s="181">
        <v>0</v>
      </c>
      <c r="DQ85" s="181">
        <v>0</v>
      </c>
      <c r="DR85" s="181">
        <v>0</v>
      </c>
      <c r="DS85" s="181">
        <v>0</v>
      </c>
      <c r="DT85" s="181">
        <f t="shared" si="7"/>
        <v>0</v>
      </c>
      <c r="DU85" s="195">
        <v>4960400</v>
      </c>
      <c r="DV85" s="196">
        <f t="shared" si="8"/>
        <v>1.0032613477203431</v>
      </c>
      <c r="DW85" s="195">
        <v>4957700</v>
      </c>
      <c r="DX85" s="196">
        <f t="shared" si="9"/>
        <v>1.0027152615904253</v>
      </c>
      <c r="DY85" s="195">
        <v>5132500</v>
      </c>
      <c r="DZ85" s="196">
        <f t="shared" si="10"/>
        <v>1.0380692821495567</v>
      </c>
      <c r="EA85" s="195">
        <v>5245900</v>
      </c>
      <c r="EB85" s="181">
        <v>1</v>
      </c>
      <c r="EC85" s="181">
        <v>1</v>
      </c>
      <c r="ED85" s="181">
        <v>0</v>
      </c>
      <c r="EE85" s="181">
        <v>1</v>
      </c>
      <c r="EF85" s="181">
        <v>0</v>
      </c>
      <c r="EG85" s="181">
        <v>0</v>
      </c>
      <c r="EH85" s="181">
        <v>0</v>
      </c>
      <c r="EI85" s="181">
        <v>0</v>
      </c>
      <c r="EJ85" s="181">
        <v>0</v>
      </c>
      <c r="EK85" s="181">
        <v>1</v>
      </c>
      <c r="EL85" s="181">
        <v>1</v>
      </c>
      <c r="EM85" s="181">
        <v>2</v>
      </c>
      <c r="EN85" s="181">
        <v>2</v>
      </c>
      <c r="EO85" s="181">
        <v>1</v>
      </c>
      <c r="EP85" s="181">
        <v>0</v>
      </c>
      <c r="EQ85" s="181">
        <v>0</v>
      </c>
      <c r="ER85" s="181">
        <v>10</v>
      </c>
      <c r="EV85" s="181">
        <v>361</v>
      </c>
      <c r="EW85" s="181" t="s">
        <v>4361</v>
      </c>
      <c r="EX85" s="181" t="s">
        <v>3637</v>
      </c>
      <c r="EY85" s="181" t="s">
        <v>4362</v>
      </c>
      <c r="EZ85" s="181" t="s">
        <v>4363</v>
      </c>
      <c r="FA85" s="181" t="s">
        <v>4364</v>
      </c>
      <c r="FB85" s="181" t="s">
        <v>4365</v>
      </c>
      <c r="FE85" s="181">
        <v>-1</v>
      </c>
      <c r="FI85" s="182">
        <f t="shared" si="11"/>
        <v>1.0610048996061101</v>
      </c>
    </row>
    <row r="86" spans="1:165" x14ac:dyDescent="0.25">
      <c r="A86" s="181" t="s">
        <v>4366</v>
      </c>
      <c r="B86" s="181" t="s">
        <v>4366</v>
      </c>
      <c r="C86" s="181">
        <v>4</v>
      </c>
      <c r="D86" s="181">
        <v>4</v>
      </c>
      <c r="E86" s="181">
        <v>2</v>
      </c>
      <c r="F86" s="181" t="s">
        <v>4367</v>
      </c>
      <c r="G86" s="181" t="s">
        <v>4368</v>
      </c>
      <c r="H86" s="181" t="s">
        <v>4369</v>
      </c>
      <c r="I86" s="181">
        <v>1</v>
      </c>
      <c r="J86" s="181">
        <v>4</v>
      </c>
      <c r="K86" s="181">
        <v>4</v>
      </c>
      <c r="L86" s="181">
        <v>2</v>
      </c>
      <c r="M86" s="181">
        <v>2</v>
      </c>
      <c r="N86" s="181">
        <v>3</v>
      </c>
      <c r="O86" s="181">
        <v>2</v>
      </c>
      <c r="P86" s="181">
        <v>3</v>
      </c>
      <c r="Q86" s="181">
        <v>0</v>
      </c>
      <c r="R86" s="181">
        <v>2</v>
      </c>
      <c r="S86" s="181">
        <v>2</v>
      </c>
      <c r="T86" s="181">
        <v>2</v>
      </c>
      <c r="U86" s="181">
        <v>3</v>
      </c>
      <c r="V86" s="181">
        <v>3</v>
      </c>
      <c r="W86" s="181">
        <v>3</v>
      </c>
      <c r="X86" s="181">
        <v>4</v>
      </c>
      <c r="Y86" s="181">
        <v>3</v>
      </c>
      <c r="Z86" s="181">
        <v>3</v>
      </c>
      <c r="AA86" s="181">
        <v>2</v>
      </c>
      <c r="AB86" s="181">
        <v>4</v>
      </c>
      <c r="AC86" s="181">
        <v>2</v>
      </c>
      <c r="AD86" s="181">
        <v>3</v>
      </c>
      <c r="AE86" s="181">
        <v>2</v>
      </c>
      <c r="AF86" s="181">
        <v>3</v>
      </c>
      <c r="AG86" s="181">
        <v>0</v>
      </c>
      <c r="AH86" s="181">
        <v>2</v>
      </c>
      <c r="AI86" s="181">
        <v>2</v>
      </c>
      <c r="AJ86" s="181">
        <v>2</v>
      </c>
      <c r="AK86" s="181">
        <v>3</v>
      </c>
      <c r="AL86" s="181">
        <v>3</v>
      </c>
      <c r="AM86" s="181">
        <v>3</v>
      </c>
      <c r="AN86" s="181">
        <v>4</v>
      </c>
      <c r="AO86" s="181">
        <v>3</v>
      </c>
      <c r="AP86" s="181">
        <v>3</v>
      </c>
      <c r="AQ86" s="181">
        <v>2</v>
      </c>
      <c r="AR86" s="181">
        <v>4</v>
      </c>
      <c r="AS86" s="181">
        <v>1</v>
      </c>
      <c r="AT86" s="181">
        <v>1</v>
      </c>
      <c r="AU86" s="181">
        <v>1</v>
      </c>
      <c r="AV86" s="181">
        <v>1</v>
      </c>
      <c r="AW86" s="181">
        <v>0</v>
      </c>
      <c r="AX86" s="181">
        <v>1</v>
      </c>
      <c r="AY86" s="181">
        <v>1</v>
      </c>
      <c r="AZ86" s="181">
        <v>2</v>
      </c>
      <c r="BA86" s="181">
        <v>1</v>
      </c>
      <c r="BB86" s="181">
        <v>1</v>
      </c>
      <c r="BC86" s="181">
        <v>1</v>
      </c>
      <c r="BD86" s="181">
        <v>2</v>
      </c>
      <c r="BE86" s="181">
        <v>1</v>
      </c>
      <c r="BF86" s="181">
        <v>1</v>
      </c>
      <c r="BG86" s="181">
        <v>0</v>
      </c>
      <c r="BH86" s="181">
        <v>2</v>
      </c>
      <c r="BI86" s="181">
        <v>8.6</v>
      </c>
      <c r="BJ86" s="181">
        <v>8.6</v>
      </c>
      <c r="BK86" s="181">
        <v>4.9000000000000004</v>
      </c>
      <c r="BL86" s="181">
        <v>53.517000000000003</v>
      </c>
      <c r="BM86" s="181">
        <v>467</v>
      </c>
      <c r="BN86" s="181">
        <v>467</v>
      </c>
      <c r="BO86" s="181">
        <v>0</v>
      </c>
      <c r="BP86" s="181">
        <v>10.016</v>
      </c>
      <c r="BQ86" s="181" t="s">
        <v>1251</v>
      </c>
      <c r="BR86" s="181" t="s">
        <v>1251</v>
      </c>
      <c r="BS86" s="181" t="s">
        <v>1251</v>
      </c>
      <c r="BT86" s="181" t="s">
        <v>1251</v>
      </c>
      <c r="BV86" s="181" t="s">
        <v>1254</v>
      </c>
      <c r="BW86" s="181" t="s">
        <v>1254</v>
      </c>
      <c r="BX86" s="181" t="s">
        <v>1254</v>
      </c>
      <c r="BY86" s="181" t="s">
        <v>1251</v>
      </c>
      <c r="BZ86" s="181" t="s">
        <v>1251</v>
      </c>
      <c r="CA86" s="181" t="s">
        <v>1254</v>
      </c>
      <c r="CB86" s="181" t="s">
        <v>1251</v>
      </c>
      <c r="CC86" s="181" t="s">
        <v>1251</v>
      </c>
      <c r="CD86" s="181" t="s">
        <v>1251</v>
      </c>
      <c r="CE86" s="181" t="s">
        <v>1251</v>
      </c>
      <c r="CF86" s="181" t="s">
        <v>1251</v>
      </c>
      <c r="CG86" s="181">
        <v>4.7</v>
      </c>
      <c r="CH86" s="181">
        <v>6</v>
      </c>
      <c r="CI86" s="181">
        <v>4.7</v>
      </c>
      <c r="CJ86" s="181">
        <v>6</v>
      </c>
      <c r="CK86" s="181">
        <v>0</v>
      </c>
      <c r="CL86" s="181">
        <v>4.9000000000000004</v>
      </c>
      <c r="CM86" s="181">
        <v>4.9000000000000004</v>
      </c>
      <c r="CN86" s="181">
        <v>4.9000000000000004</v>
      </c>
      <c r="CO86" s="181">
        <v>6</v>
      </c>
      <c r="CP86" s="181">
        <v>6</v>
      </c>
      <c r="CQ86" s="181">
        <v>6</v>
      </c>
      <c r="CR86" s="181">
        <v>8.6</v>
      </c>
      <c r="CS86" s="181">
        <v>6</v>
      </c>
      <c r="CT86" s="181">
        <v>6</v>
      </c>
      <c r="CU86" s="181">
        <v>3.6</v>
      </c>
      <c r="CV86" s="181">
        <v>8.6</v>
      </c>
      <c r="CW86" s="181">
        <v>205810000</v>
      </c>
      <c r="CX86" s="181">
        <v>13311000</v>
      </c>
      <c r="CY86" s="181">
        <v>20140000</v>
      </c>
      <c r="CZ86" s="181">
        <v>12426000</v>
      </c>
      <c r="DA86" s="181">
        <v>19047000</v>
      </c>
      <c r="DB86" s="181">
        <v>0</v>
      </c>
      <c r="DC86" s="181">
        <v>1966000</v>
      </c>
      <c r="DD86" s="181">
        <v>1993000</v>
      </c>
      <c r="DE86" s="181">
        <v>998850</v>
      </c>
      <c r="DF86" s="181">
        <v>17798000</v>
      </c>
      <c r="DG86" s="181">
        <v>21305000</v>
      </c>
      <c r="DH86" s="181">
        <v>16483000</v>
      </c>
      <c r="DI86" s="181">
        <v>18190000</v>
      </c>
      <c r="DJ86" s="195">
        <v>10384000</v>
      </c>
      <c r="DK86" s="195">
        <v>11506000</v>
      </c>
      <c r="DL86" s="195">
        <v>9265800</v>
      </c>
      <c r="DM86" s="195">
        <v>9788500</v>
      </c>
      <c r="DN86" s="181">
        <f t="shared" si="12"/>
        <v>10236075</v>
      </c>
      <c r="DO86" s="181">
        <v>0</v>
      </c>
      <c r="DP86" s="181">
        <v>0</v>
      </c>
      <c r="DQ86" s="181">
        <v>0</v>
      </c>
      <c r="DR86" s="181">
        <v>0</v>
      </c>
      <c r="DS86" s="181">
        <v>0</v>
      </c>
      <c r="DT86" s="181">
        <f t="shared" si="7"/>
        <v>0</v>
      </c>
      <c r="DU86" s="195">
        <v>9792800</v>
      </c>
      <c r="DV86" s="196">
        <f t="shared" si="8"/>
        <v>0.95669482687455887</v>
      </c>
      <c r="DW86" s="195">
        <v>10928000</v>
      </c>
      <c r="DX86" s="196">
        <f t="shared" si="9"/>
        <v>1.0675967106532533</v>
      </c>
      <c r="DY86" s="195">
        <v>13330000</v>
      </c>
      <c r="DZ86" s="196">
        <f t="shared" si="10"/>
        <v>1.3022569686134577</v>
      </c>
      <c r="EA86" s="195">
        <v>8424500</v>
      </c>
      <c r="EB86" s="181">
        <v>1</v>
      </c>
      <c r="EC86" s="181">
        <v>3</v>
      </c>
      <c r="ED86" s="181">
        <v>2</v>
      </c>
      <c r="EE86" s="181">
        <v>2</v>
      </c>
      <c r="EF86" s="181">
        <v>0</v>
      </c>
      <c r="EG86" s="181">
        <v>0</v>
      </c>
      <c r="EH86" s="181">
        <v>0</v>
      </c>
      <c r="EI86" s="181">
        <v>0</v>
      </c>
      <c r="EJ86" s="181">
        <v>2</v>
      </c>
      <c r="EK86" s="181">
        <v>1</v>
      </c>
      <c r="EL86" s="181">
        <v>0</v>
      </c>
      <c r="EM86" s="181">
        <v>1</v>
      </c>
      <c r="EN86" s="181">
        <v>2</v>
      </c>
      <c r="EO86" s="181">
        <v>2</v>
      </c>
      <c r="EP86" s="181">
        <v>2</v>
      </c>
      <c r="EQ86" s="181">
        <v>2</v>
      </c>
      <c r="ER86" s="181">
        <v>20</v>
      </c>
      <c r="EV86" s="181">
        <v>526</v>
      </c>
      <c r="EW86" s="181" t="s">
        <v>4370</v>
      </c>
      <c r="EX86" s="181" t="s">
        <v>3631</v>
      </c>
      <c r="EY86" s="181" t="s">
        <v>4371</v>
      </c>
      <c r="EZ86" s="181" t="s">
        <v>4372</v>
      </c>
      <c r="FA86" s="181" t="s">
        <v>4373</v>
      </c>
      <c r="FB86" s="181" t="s">
        <v>4374</v>
      </c>
      <c r="FE86" s="181">
        <v>-1</v>
      </c>
      <c r="FI86" s="182">
        <f t="shared" si="11"/>
        <v>0.82302054254194112</v>
      </c>
    </row>
    <row r="87" spans="1:165" x14ac:dyDescent="0.25">
      <c r="A87" s="181" t="s">
        <v>4375</v>
      </c>
      <c r="B87" s="181" t="s">
        <v>4375</v>
      </c>
      <c r="C87" s="181">
        <v>4</v>
      </c>
      <c r="D87" s="181">
        <v>4</v>
      </c>
      <c r="E87" s="181">
        <v>4</v>
      </c>
      <c r="F87" s="181" t="s">
        <v>4376</v>
      </c>
      <c r="G87" s="181" t="s">
        <v>4377</v>
      </c>
      <c r="H87" s="181" t="s">
        <v>4378</v>
      </c>
      <c r="I87" s="181">
        <v>1</v>
      </c>
      <c r="J87" s="181">
        <v>4</v>
      </c>
      <c r="K87" s="181">
        <v>4</v>
      </c>
      <c r="L87" s="181">
        <v>4</v>
      </c>
      <c r="M87" s="181">
        <v>3</v>
      </c>
      <c r="N87" s="181">
        <v>3</v>
      </c>
      <c r="O87" s="181">
        <v>3</v>
      </c>
      <c r="P87" s="181">
        <v>2</v>
      </c>
      <c r="Q87" s="181">
        <v>1</v>
      </c>
      <c r="R87" s="181">
        <v>0</v>
      </c>
      <c r="S87" s="181">
        <v>1</v>
      </c>
      <c r="T87" s="181">
        <v>1</v>
      </c>
      <c r="U87" s="181">
        <v>1</v>
      </c>
      <c r="V87" s="181">
        <v>4</v>
      </c>
      <c r="W87" s="181">
        <v>2</v>
      </c>
      <c r="X87" s="181">
        <v>2</v>
      </c>
      <c r="Y87" s="181">
        <v>2</v>
      </c>
      <c r="Z87" s="181">
        <v>3</v>
      </c>
      <c r="AA87" s="181">
        <v>2</v>
      </c>
      <c r="AB87" s="181">
        <v>3</v>
      </c>
      <c r="AC87" s="181">
        <v>3</v>
      </c>
      <c r="AD87" s="181">
        <v>3</v>
      </c>
      <c r="AE87" s="181">
        <v>3</v>
      </c>
      <c r="AF87" s="181">
        <v>2</v>
      </c>
      <c r="AG87" s="181">
        <v>1</v>
      </c>
      <c r="AH87" s="181">
        <v>0</v>
      </c>
      <c r="AI87" s="181">
        <v>1</v>
      </c>
      <c r="AJ87" s="181">
        <v>1</v>
      </c>
      <c r="AK87" s="181">
        <v>1</v>
      </c>
      <c r="AL87" s="181">
        <v>4</v>
      </c>
      <c r="AM87" s="181">
        <v>2</v>
      </c>
      <c r="AN87" s="181">
        <v>2</v>
      </c>
      <c r="AO87" s="181">
        <v>2</v>
      </c>
      <c r="AP87" s="181">
        <v>3</v>
      </c>
      <c r="AQ87" s="181">
        <v>2</v>
      </c>
      <c r="AR87" s="181">
        <v>3</v>
      </c>
      <c r="AS87" s="181">
        <v>3</v>
      </c>
      <c r="AT87" s="181">
        <v>3</v>
      </c>
      <c r="AU87" s="181">
        <v>3</v>
      </c>
      <c r="AV87" s="181">
        <v>2</v>
      </c>
      <c r="AW87" s="181">
        <v>1</v>
      </c>
      <c r="AX87" s="181">
        <v>0</v>
      </c>
      <c r="AY87" s="181">
        <v>1</v>
      </c>
      <c r="AZ87" s="181">
        <v>1</v>
      </c>
      <c r="BA87" s="181">
        <v>1</v>
      </c>
      <c r="BB87" s="181">
        <v>4</v>
      </c>
      <c r="BC87" s="181">
        <v>2</v>
      </c>
      <c r="BD87" s="181">
        <v>2</v>
      </c>
      <c r="BE87" s="181">
        <v>2</v>
      </c>
      <c r="BF87" s="181">
        <v>3</v>
      </c>
      <c r="BG87" s="181">
        <v>2</v>
      </c>
      <c r="BH87" s="181">
        <v>3</v>
      </c>
      <c r="BI87" s="181">
        <v>16</v>
      </c>
      <c r="BJ87" s="181">
        <v>16</v>
      </c>
      <c r="BK87" s="181">
        <v>16</v>
      </c>
      <c r="BL87" s="181">
        <v>46.851999999999997</v>
      </c>
      <c r="BM87" s="181">
        <v>406</v>
      </c>
      <c r="BN87" s="181">
        <v>406</v>
      </c>
      <c r="BO87" s="181">
        <v>0</v>
      </c>
      <c r="BP87" s="181">
        <v>9.7224000000000004</v>
      </c>
      <c r="BQ87" s="181" t="s">
        <v>1251</v>
      </c>
      <c r="BR87" s="181" t="s">
        <v>1251</v>
      </c>
      <c r="BS87" s="181" t="s">
        <v>1251</v>
      </c>
      <c r="BT87" s="181" t="s">
        <v>1251</v>
      </c>
      <c r="BU87" s="181" t="s">
        <v>1254</v>
      </c>
      <c r="BW87" s="181" t="s">
        <v>1254</v>
      </c>
      <c r="BX87" s="181" t="s">
        <v>1254</v>
      </c>
      <c r="BY87" s="181" t="s">
        <v>1254</v>
      </c>
      <c r="BZ87" s="181" t="s">
        <v>1251</v>
      </c>
      <c r="CA87" s="181" t="s">
        <v>1251</v>
      </c>
      <c r="CB87" s="181" t="s">
        <v>1251</v>
      </c>
      <c r="CC87" s="181" t="s">
        <v>1254</v>
      </c>
      <c r="CD87" s="181" t="s">
        <v>1251</v>
      </c>
      <c r="CE87" s="181" t="s">
        <v>1254</v>
      </c>
      <c r="CF87" s="181" t="s">
        <v>1251</v>
      </c>
      <c r="CG87" s="181">
        <v>13.5</v>
      </c>
      <c r="CH87" s="181">
        <v>13.5</v>
      </c>
      <c r="CI87" s="181">
        <v>13.5</v>
      </c>
      <c r="CJ87" s="181">
        <v>10.1</v>
      </c>
      <c r="CK87" s="181">
        <v>5.7</v>
      </c>
      <c r="CL87" s="181">
        <v>0</v>
      </c>
      <c r="CM87" s="181">
        <v>5.7</v>
      </c>
      <c r="CN87" s="181">
        <v>5.7</v>
      </c>
      <c r="CO87" s="181">
        <v>5.7</v>
      </c>
      <c r="CP87" s="181">
        <v>16</v>
      </c>
      <c r="CQ87" s="181">
        <v>10.1</v>
      </c>
      <c r="CR87" s="181">
        <v>10.1</v>
      </c>
      <c r="CS87" s="181">
        <v>10.1</v>
      </c>
      <c r="CT87" s="181">
        <v>13.5</v>
      </c>
      <c r="CU87" s="181">
        <v>10.1</v>
      </c>
      <c r="CV87" s="181">
        <v>13.5</v>
      </c>
      <c r="CW87" s="181">
        <v>270670000</v>
      </c>
      <c r="CX87" s="181">
        <v>20639000</v>
      </c>
      <c r="CY87" s="181">
        <v>42752000</v>
      </c>
      <c r="CZ87" s="181">
        <v>21846000</v>
      </c>
      <c r="DA87" s="181">
        <v>16226000</v>
      </c>
      <c r="DB87" s="181">
        <v>1497800</v>
      </c>
      <c r="DC87" s="181">
        <v>0</v>
      </c>
      <c r="DD87" s="181">
        <v>1590300</v>
      </c>
      <c r="DE87" s="181">
        <v>1026400</v>
      </c>
      <c r="DF87" s="181">
        <v>17464000</v>
      </c>
      <c r="DG87" s="181">
        <v>25308000</v>
      </c>
      <c r="DH87" s="181">
        <v>16448000</v>
      </c>
      <c r="DI87" s="181">
        <v>31503000</v>
      </c>
      <c r="DJ87" s="195">
        <v>8314900</v>
      </c>
      <c r="DK87" s="195">
        <v>12466000</v>
      </c>
      <c r="DL87" s="195">
        <v>8629300</v>
      </c>
      <c r="DM87" s="195">
        <v>0</v>
      </c>
      <c r="DN87" s="181">
        <f t="shared" si="12"/>
        <v>9803400</v>
      </c>
      <c r="DO87" s="181">
        <v>0</v>
      </c>
      <c r="DP87" s="181">
        <v>0</v>
      </c>
      <c r="DQ87" s="181">
        <v>0</v>
      </c>
      <c r="DR87" s="181">
        <v>0</v>
      </c>
      <c r="DS87" s="181">
        <v>0</v>
      </c>
      <c r="DT87" s="181">
        <f t="shared" si="7"/>
        <v>0</v>
      </c>
      <c r="DU87" s="195">
        <v>0</v>
      </c>
      <c r="DV87" s="196">
        <f t="shared" si="8"/>
        <v>0</v>
      </c>
      <c r="DW87" s="195">
        <v>9375300</v>
      </c>
      <c r="DX87" s="196">
        <f t="shared" si="9"/>
        <v>0.95633147683456765</v>
      </c>
      <c r="DY87" s="195">
        <v>0</v>
      </c>
      <c r="DZ87" s="196">
        <f t="shared" si="10"/>
        <v>0</v>
      </c>
      <c r="EA87" s="195">
        <v>10244000</v>
      </c>
      <c r="EB87" s="181">
        <v>1</v>
      </c>
      <c r="EC87" s="181">
        <v>2</v>
      </c>
      <c r="ED87" s="181">
        <v>0</v>
      </c>
      <c r="EE87" s="181">
        <v>0</v>
      </c>
      <c r="EF87" s="181">
        <v>0</v>
      </c>
      <c r="EG87" s="181">
        <v>0</v>
      </c>
      <c r="EH87" s="181">
        <v>0</v>
      </c>
      <c r="EI87" s="181">
        <v>0</v>
      </c>
      <c r="EJ87" s="181">
        <v>0</v>
      </c>
      <c r="EK87" s="181">
        <v>2</v>
      </c>
      <c r="EL87" s="181">
        <v>0</v>
      </c>
      <c r="EM87" s="181">
        <v>1</v>
      </c>
      <c r="EN87" s="181">
        <v>0</v>
      </c>
      <c r="EO87" s="181">
        <v>2</v>
      </c>
      <c r="EP87" s="181">
        <v>0</v>
      </c>
      <c r="EQ87" s="181">
        <v>1</v>
      </c>
      <c r="ER87" s="181">
        <v>9</v>
      </c>
      <c r="EV87" s="181">
        <v>687</v>
      </c>
      <c r="EW87" s="181" t="s">
        <v>4379</v>
      </c>
      <c r="EX87" s="181" t="s">
        <v>3631</v>
      </c>
      <c r="EY87" s="181" t="s">
        <v>4380</v>
      </c>
      <c r="EZ87" s="181" t="s">
        <v>4381</v>
      </c>
      <c r="FA87" s="181" t="s">
        <v>4382</v>
      </c>
      <c r="FB87" s="181" t="s">
        <v>4383</v>
      </c>
      <c r="FE87" s="181">
        <v>-1</v>
      </c>
      <c r="FI87" s="182">
        <f t="shared" si="11"/>
        <v>1.0449435909990412</v>
      </c>
    </row>
    <row r="88" spans="1:165" x14ac:dyDescent="0.25">
      <c r="A88" s="181" t="s">
        <v>3136</v>
      </c>
      <c r="B88" s="181" t="s">
        <v>3136</v>
      </c>
      <c r="C88" s="181">
        <v>19</v>
      </c>
      <c r="D88" s="181">
        <v>19</v>
      </c>
      <c r="E88" s="181">
        <v>19</v>
      </c>
      <c r="F88" s="181" t="s">
        <v>4384</v>
      </c>
      <c r="G88" s="181" t="s">
        <v>4385</v>
      </c>
      <c r="H88" s="181" t="s">
        <v>4386</v>
      </c>
      <c r="I88" s="181">
        <v>1</v>
      </c>
      <c r="J88" s="181">
        <v>19</v>
      </c>
      <c r="K88" s="181">
        <v>19</v>
      </c>
      <c r="L88" s="181">
        <v>19</v>
      </c>
      <c r="M88" s="181">
        <v>18</v>
      </c>
      <c r="N88" s="181">
        <v>18</v>
      </c>
      <c r="O88" s="181">
        <v>16</v>
      </c>
      <c r="P88" s="181">
        <v>18</v>
      </c>
      <c r="Q88" s="181">
        <v>8</v>
      </c>
      <c r="R88" s="181">
        <v>6</v>
      </c>
      <c r="S88" s="181">
        <v>9</v>
      </c>
      <c r="T88" s="181">
        <v>8</v>
      </c>
      <c r="U88" s="181">
        <v>16</v>
      </c>
      <c r="V88" s="181">
        <v>18</v>
      </c>
      <c r="W88" s="181">
        <v>18</v>
      </c>
      <c r="X88" s="181">
        <v>18</v>
      </c>
      <c r="Y88" s="181">
        <v>18</v>
      </c>
      <c r="Z88" s="181">
        <v>19</v>
      </c>
      <c r="AA88" s="181">
        <v>17</v>
      </c>
      <c r="AB88" s="181">
        <v>18</v>
      </c>
      <c r="AC88" s="181">
        <v>18</v>
      </c>
      <c r="AD88" s="181">
        <v>18</v>
      </c>
      <c r="AE88" s="181">
        <v>16</v>
      </c>
      <c r="AF88" s="181">
        <v>18</v>
      </c>
      <c r="AG88" s="181">
        <v>8</v>
      </c>
      <c r="AH88" s="181">
        <v>6</v>
      </c>
      <c r="AI88" s="181">
        <v>9</v>
      </c>
      <c r="AJ88" s="181">
        <v>8</v>
      </c>
      <c r="AK88" s="181">
        <v>16</v>
      </c>
      <c r="AL88" s="181">
        <v>18</v>
      </c>
      <c r="AM88" s="181">
        <v>18</v>
      </c>
      <c r="AN88" s="181">
        <v>18</v>
      </c>
      <c r="AO88" s="181">
        <v>18</v>
      </c>
      <c r="AP88" s="181">
        <v>19</v>
      </c>
      <c r="AQ88" s="181">
        <v>17</v>
      </c>
      <c r="AR88" s="181">
        <v>18</v>
      </c>
      <c r="AS88" s="181">
        <v>18</v>
      </c>
      <c r="AT88" s="181">
        <v>18</v>
      </c>
      <c r="AU88" s="181">
        <v>16</v>
      </c>
      <c r="AV88" s="181">
        <v>18</v>
      </c>
      <c r="AW88" s="181">
        <v>8</v>
      </c>
      <c r="AX88" s="181">
        <v>6</v>
      </c>
      <c r="AY88" s="181">
        <v>9</v>
      </c>
      <c r="AZ88" s="181">
        <v>8</v>
      </c>
      <c r="BA88" s="181">
        <v>16</v>
      </c>
      <c r="BB88" s="181">
        <v>18</v>
      </c>
      <c r="BC88" s="181">
        <v>18</v>
      </c>
      <c r="BD88" s="181">
        <v>18</v>
      </c>
      <c r="BE88" s="181">
        <v>18</v>
      </c>
      <c r="BF88" s="181">
        <v>19</v>
      </c>
      <c r="BG88" s="181">
        <v>17</v>
      </c>
      <c r="BH88" s="181">
        <v>18</v>
      </c>
      <c r="BI88" s="181">
        <v>57.7</v>
      </c>
      <c r="BJ88" s="181">
        <v>57.7</v>
      </c>
      <c r="BK88" s="181">
        <v>57.7</v>
      </c>
      <c r="BL88" s="181">
        <v>63.220999999999997</v>
      </c>
      <c r="BM88" s="181">
        <v>579</v>
      </c>
      <c r="BN88" s="181">
        <v>579</v>
      </c>
      <c r="BO88" s="181">
        <v>0</v>
      </c>
      <c r="BP88" s="181">
        <v>259.63</v>
      </c>
      <c r="BQ88" s="181" t="s">
        <v>1251</v>
      </c>
      <c r="BR88" s="181" t="s">
        <v>1251</v>
      </c>
      <c r="BS88" s="181" t="s">
        <v>1251</v>
      </c>
      <c r="BT88" s="181" t="s">
        <v>1251</v>
      </c>
      <c r="BU88" s="181" t="s">
        <v>1251</v>
      </c>
      <c r="BV88" s="181" t="s">
        <v>1251</v>
      </c>
      <c r="BW88" s="181" t="s">
        <v>1251</v>
      </c>
      <c r="BX88" s="181" t="s">
        <v>1251</v>
      </c>
      <c r="BY88" s="181" t="s">
        <v>1251</v>
      </c>
      <c r="BZ88" s="181" t="s">
        <v>1251</v>
      </c>
      <c r="CA88" s="181" t="s">
        <v>1251</v>
      </c>
      <c r="CB88" s="181" t="s">
        <v>1251</v>
      </c>
      <c r="CC88" s="181" t="s">
        <v>1251</v>
      </c>
      <c r="CD88" s="181" t="s">
        <v>1251</v>
      </c>
      <c r="CE88" s="181" t="s">
        <v>1251</v>
      </c>
      <c r="CF88" s="181" t="s">
        <v>1251</v>
      </c>
      <c r="CG88" s="181">
        <v>53.7</v>
      </c>
      <c r="CH88" s="181">
        <v>53.7</v>
      </c>
      <c r="CI88" s="181">
        <v>48.2</v>
      </c>
      <c r="CJ88" s="181">
        <v>53.7</v>
      </c>
      <c r="CK88" s="181">
        <v>20.9</v>
      </c>
      <c r="CL88" s="181">
        <v>13.6</v>
      </c>
      <c r="CM88" s="181">
        <v>23.8</v>
      </c>
      <c r="CN88" s="181">
        <v>21.8</v>
      </c>
      <c r="CO88" s="181">
        <v>44.6</v>
      </c>
      <c r="CP88" s="181">
        <v>53.7</v>
      </c>
      <c r="CQ88" s="181">
        <v>53.7</v>
      </c>
      <c r="CR88" s="181">
        <v>53.7</v>
      </c>
      <c r="CS88" s="181">
        <v>53.7</v>
      </c>
      <c r="CT88" s="181">
        <v>57.7</v>
      </c>
      <c r="CU88" s="181">
        <v>50.6</v>
      </c>
      <c r="CV88" s="181">
        <v>53.7</v>
      </c>
      <c r="CW88" s="181">
        <v>8310300000</v>
      </c>
      <c r="CX88" s="181">
        <v>553690000</v>
      </c>
      <c r="CY88" s="181">
        <v>727780000</v>
      </c>
      <c r="CZ88" s="181">
        <v>660460000</v>
      </c>
      <c r="DA88" s="181">
        <v>656070000</v>
      </c>
      <c r="DB88" s="181">
        <v>23408000</v>
      </c>
      <c r="DC88" s="181">
        <v>22306000</v>
      </c>
      <c r="DD88" s="181">
        <v>36664000</v>
      </c>
      <c r="DE88" s="181">
        <v>21902000</v>
      </c>
      <c r="DF88" s="181">
        <v>762530000</v>
      </c>
      <c r="DG88" s="181">
        <v>769510000</v>
      </c>
      <c r="DH88" s="181">
        <v>651000000</v>
      </c>
      <c r="DI88" s="181">
        <v>727730000</v>
      </c>
      <c r="DJ88" s="195">
        <v>62451000</v>
      </c>
      <c r="DK88" s="195">
        <v>56150000</v>
      </c>
      <c r="DL88" s="195">
        <v>76754000</v>
      </c>
      <c r="DM88" s="195">
        <v>55132000</v>
      </c>
      <c r="DN88" s="181">
        <f t="shared" si="12"/>
        <v>62621750</v>
      </c>
      <c r="DO88" s="181">
        <v>20813000</v>
      </c>
      <c r="DP88" s="181">
        <v>20639000</v>
      </c>
      <c r="DQ88" s="181">
        <v>18092000</v>
      </c>
      <c r="DR88" s="181">
        <v>19432000</v>
      </c>
      <c r="DS88" s="181">
        <f>AVERAGEIF(DO88:DR88,"&lt;&gt;0")</f>
        <v>19744000</v>
      </c>
      <c r="DT88" s="181">
        <f t="shared" si="7"/>
        <v>0.31528981543952384</v>
      </c>
      <c r="DU88" s="195">
        <v>88754000</v>
      </c>
      <c r="DV88" s="196">
        <f t="shared" si="8"/>
        <v>1.4173030935737183</v>
      </c>
      <c r="DW88" s="195">
        <v>75575000</v>
      </c>
      <c r="DX88" s="196">
        <f t="shared" si="9"/>
        <v>1.206849058034948</v>
      </c>
      <c r="DY88" s="195">
        <v>76973000</v>
      </c>
      <c r="DZ88" s="196">
        <f t="shared" si="10"/>
        <v>1.2291735698858623</v>
      </c>
      <c r="EA88" s="195">
        <v>64667000</v>
      </c>
      <c r="EB88" s="181">
        <v>15</v>
      </c>
      <c r="EC88" s="181">
        <v>15</v>
      </c>
      <c r="ED88" s="181">
        <v>15</v>
      </c>
      <c r="EE88" s="181">
        <v>15</v>
      </c>
      <c r="EF88" s="181">
        <v>3</v>
      </c>
      <c r="EG88" s="181">
        <v>1</v>
      </c>
      <c r="EH88" s="181">
        <v>2</v>
      </c>
      <c r="EI88" s="181">
        <v>1</v>
      </c>
      <c r="EJ88" s="181">
        <v>16</v>
      </c>
      <c r="EK88" s="181">
        <v>21</v>
      </c>
      <c r="EL88" s="181">
        <v>17</v>
      </c>
      <c r="EM88" s="181">
        <v>20</v>
      </c>
      <c r="EN88" s="181">
        <v>18</v>
      </c>
      <c r="EO88" s="181">
        <v>18</v>
      </c>
      <c r="EP88" s="181">
        <v>19</v>
      </c>
      <c r="EQ88" s="181">
        <v>18</v>
      </c>
      <c r="ER88" s="181">
        <v>214</v>
      </c>
      <c r="EV88" s="181">
        <v>25</v>
      </c>
      <c r="EW88" s="181" t="s">
        <v>4387</v>
      </c>
      <c r="EX88" s="181" t="s">
        <v>3664</v>
      </c>
      <c r="EY88" s="181" t="s">
        <v>4388</v>
      </c>
      <c r="EZ88" s="181" t="s">
        <v>4389</v>
      </c>
      <c r="FA88" s="181" t="s">
        <v>4390</v>
      </c>
      <c r="FB88" s="181" t="s">
        <v>4391</v>
      </c>
      <c r="FC88" s="181">
        <v>31</v>
      </c>
      <c r="FD88" s="181">
        <v>294</v>
      </c>
      <c r="FE88" s="181">
        <v>-1</v>
      </c>
      <c r="FI88" s="182">
        <f t="shared" si="11"/>
        <v>1.0326603775844654</v>
      </c>
    </row>
    <row r="89" spans="1:165" x14ac:dyDescent="0.25">
      <c r="A89" s="181" t="s">
        <v>4392</v>
      </c>
      <c r="B89" s="181" t="s">
        <v>4392</v>
      </c>
      <c r="C89" s="181">
        <v>7</v>
      </c>
      <c r="D89" s="181">
        <v>7</v>
      </c>
      <c r="E89" s="181">
        <v>7</v>
      </c>
      <c r="F89" s="181" t="s">
        <v>4393</v>
      </c>
      <c r="G89" s="181" t="s">
        <v>4394</v>
      </c>
      <c r="H89" s="181" t="s">
        <v>4395</v>
      </c>
      <c r="I89" s="181">
        <v>1</v>
      </c>
      <c r="J89" s="181">
        <v>7</v>
      </c>
      <c r="K89" s="181">
        <v>7</v>
      </c>
      <c r="L89" s="181">
        <v>7</v>
      </c>
      <c r="M89" s="181">
        <v>5</v>
      </c>
      <c r="N89" s="181">
        <v>6</v>
      </c>
      <c r="O89" s="181">
        <v>5</v>
      </c>
      <c r="P89" s="181">
        <v>5</v>
      </c>
      <c r="Q89" s="181">
        <v>3</v>
      </c>
      <c r="R89" s="181">
        <v>2</v>
      </c>
      <c r="S89" s="181">
        <v>2</v>
      </c>
      <c r="T89" s="181">
        <v>3</v>
      </c>
      <c r="U89" s="181">
        <v>6</v>
      </c>
      <c r="V89" s="181">
        <v>5</v>
      </c>
      <c r="W89" s="181">
        <v>7</v>
      </c>
      <c r="X89" s="181">
        <v>7</v>
      </c>
      <c r="Y89" s="181">
        <v>6</v>
      </c>
      <c r="Z89" s="181">
        <v>6</v>
      </c>
      <c r="AA89" s="181">
        <v>5</v>
      </c>
      <c r="AB89" s="181">
        <v>5</v>
      </c>
      <c r="AC89" s="181">
        <v>5</v>
      </c>
      <c r="AD89" s="181">
        <v>6</v>
      </c>
      <c r="AE89" s="181">
        <v>5</v>
      </c>
      <c r="AF89" s="181">
        <v>5</v>
      </c>
      <c r="AG89" s="181">
        <v>3</v>
      </c>
      <c r="AH89" s="181">
        <v>2</v>
      </c>
      <c r="AI89" s="181">
        <v>2</v>
      </c>
      <c r="AJ89" s="181">
        <v>3</v>
      </c>
      <c r="AK89" s="181">
        <v>6</v>
      </c>
      <c r="AL89" s="181">
        <v>5</v>
      </c>
      <c r="AM89" s="181">
        <v>7</v>
      </c>
      <c r="AN89" s="181">
        <v>7</v>
      </c>
      <c r="AO89" s="181">
        <v>6</v>
      </c>
      <c r="AP89" s="181">
        <v>6</v>
      </c>
      <c r="AQ89" s="181">
        <v>5</v>
      </c>
      <c r="AR89" s="181">
        <v>5</v>
      </c>
      <c r="AS89" s="181">
        <v>5</v>
      </c>
      <c r="AT89" s="181">
        <v>6</v>
      </c>
      <c r="AU89" s="181">
        <v>5</v>
      </c>
      <c r="AV89" s="181">
        <v>5</v>
      </c>
      <c r="AW89" s="181">
        <v>3</v>
      </c>
      <c r="AX89" s="181">
        <v>2</v>
      </c>
      <c r="AY89" s="181">
        <v>2</v>
      </c>
      <c r="AZ89" s="181">
        <v>3</v>
      </c>
      <c r="BA89" s="181">
        <v>6</v>
      </c>
      <c r="BB89" s="181">
        <v>5</v>
      </c>
      <c r="BC89" s="181">
        <v>7</v>
      </c>
      <c r="BD89" s="181">
        <v>7</v>
      </c>
      <c r="BE89" s="181">
        <v>6</v>
      </c>
      <c r="BF89" s="181">
        <v>6</v>
      </c>
      <c r="BG89" s="181">
        <v>5</v>
      </c>
      <c r="BH89" s="181">
        <v>5</v>
      </c>
      <c r="BI89" s="181">
        <v>16.399999999999999</v>
      </c>
      <c r="BJ89" s="181">
        <v>16.399999999999999</v>
      </c>
      <c r="BK89" s="181">
        <v>16.399999999999999</v>
      </c>
      <c r="BL89" s="181">
        <v>47.13</v>
      </c>
      <c r="BM89" s="181">
        <v>420</v>
      </c>
      <c r="BN89" s="181">
        <v>420</v>
      </c>
      <c r="BO89" s="181">
        <v>0</v>
      </c>
      <c r="BP89" s="181">
        <v>9.4309999999999992</v>
      </c>
      <c r="BQ89" s="181" t="s">
        <v>1251</v>
      </c>
      <c r="BR89" s="181" t="s">
        <v>1251</v>
      </c>
      <c r="BS89" s="181" t="s">
        <v>1251</v>
      </c>
      <c r="BT89" s="181" t="s">
        <v>1251</v>
      </c>
      <c r="BU89" s="181" t="s">
        <v>1254</v>
      </c>
      <c r="BV89" s="181" t="s">
        <v>1254</v>
      </c>
      <c r="BW89" s="181" t="s">
        <v>1254</v>
      </c>
      <c r="BX89" s="181" t="s">
        <v>1254</v>
      </c>
      <c r="BY89" s="181" t="s">
        <v>1251</v>
      </c>
      <c r="BZ89" s="181" t="s">
        <v>1251</v>
      </c>
      <c r="CA89" s="181" t="s">
        <v>1251</v>
      </c>
      <c r="CB89" s="181" t="s">
        <v>1251</v>
      </c>
      <c r="CC89" s="181" t="s">
        <v>1251</v>
      </c>
      <c r="CD89" s="181" t="s">
        <v>1251</v>
      </c>
      <c r="CE89" s="181" t="s">
        <v>1251</v>
      </c>
      <c r="CF89" s="181" t="s">
        <v>1251</v>
      </c>
      <c r="CG89" s="181">
        <v>10.5</v>
      </c>
      <c r="CH89" s="181">
        <v>13.6</v>
      </c>
      <c r="CI89" s="181">
        <v>12.1</v>
      </c>
      <c r="CJ89" s="181">
        <v>12.1</v>
      </c>
      <c r="CK89" s="181">
        <v>8.3000000000000007</v>
      </c>
      <c r="CL89" s="181">
        <v>5</v>
      </c>
      <c r="CM89" s="181">
        <v>4.8</v>
      </c>
      <c r="CN89" s="181">
        <v>7.6</v>
      </c>
      <c r="CO89" s="181">
        <v>13.6</v>
      </c>
      <c r="CP89" s="181">
        <v>11.7</v>
      </c>
      <c r="CQ89" s="181">
        <v>16.399999999999999</v>
      </c>
      <c r="CR89" s="181">
        <v>16.399999999999999</v>
      </c>
      <c r="CS89" s="181">
        <v>13.6</v>
      </c>
      <c r="CT89" s="181">
        <v>13.6</v>
      </c>
      <c r="CU89" s="181">
        <v>11.9</v>
      </c>
      <c r="CV89" s="181">
        <v>12.1</v>
      </c>
      <c r="CW89" s="181">
        <v>455610000</v>
      </c>
      <c r="CX89" s="181">
        <v>27332000</v>
      </c>
      <c r="CY89" s="181">
        <v>45422000</v>
      </c>
      <c r="CZ89" s="181">
        <v>35221000</v>
      </c>
      <c r="DA89" s="181">
        <v>37625000</v>
      </c>
      <c r="DB89" s="181">
        <v>3604600</v>
      </c>
      <c r="DC89" s="181">
        <v>1642500</v>
      </c>
      <c r="DD89" s="181">
        <v>2439800</v>
      </c>
      <c r="DE89" s="181">
        <v>3302000</v>
      </c>
      <c r="DF89" s="181">
        <v>37472000</v>
      </c>
      <c r="DG89" s="181">
        <v>36039000</v>
      </c>
      <c r="DH89" s="181">
        <v>30908000</v>
      </c>
      <c r="DI89" s="181">
        <v>28981000</v>
      </c>
      <c r="DJ89" s="195">
        <v>12789000</v>
      </c>
      <c r="DK89" s="195">
        <v>11344000</v>
      </c>
      <c r="DL89" s="195">
        <v>10461000</v>
      </c>
      <c r="DM89" s="195">
        <v>11466000</v>
      </c>
      <c r="DN89" s="181">
        <f t="shared" si="12"/>
        <v>11515000</v>
      </c>
      <c r="DO89" s="181">
        <v>0</v>
      </c>
      <c r="DP89" s="181">
        <v>0</v>
      </c>
      <c r="DQ89" s="181">
        <v>0</v>
      </c>
      <c r="DR89" s="181">
        <v>0</v>
      </c>
      <c r="DS89" s="181">
        <v>0</v>
      </c>
      <c r="DT89" s="181">
        <f t="shared" si="7"/>
        <v>0</v>
      </c>
      <c r="DU89" s="195">
        <v>10061000</v>
      </c>
      <c r="DV89" s="196">
        <f t="shared" si="8"/>
        <v>0.87372991749891449</v>
      </c>
      <c r="DW89" s="195">
        <v>9772200</v>
      </c>
      <c r="DX89" s="196">
        <f t="shared" si="9"/>
        <v>0.84864958749457231</v>
      </c>
      <c r="DY89" s="195">
        <v>11596000</v>
      </c>
      <c r="DZ89" s="196">
        <f t="shared" si="10"/>
        <v>1.0070343030829354</v>
      </c>
      <c r="EA89" s="195">
        <v>8378400</v>
      </c>
      <c r="EB89" s="181">
        <v>3</v>
      </c>
      <c r="EC89" s="181">
        <v>3</v>
      </c>
      <c r="ED89" s="181">
        <v>2</v>
      </c>
      <c r="EE89" s="181">
        <v>3</v>
      </c>
      <c r="EF89" s="181">
        <v>0</v>
      </c>
      <c r="EG89" s="181">
        <v>0</v>
      </c>
      <c r="EH89" s="181">
        <v>0</v>
      </c>
      <c r="EI89" s="181">
        <v>0</v>
      </c>
      <c r="EJ89" s="181">
        <v>2</v>
      </c>
      <c r="EK89" s="181">
        <v>2</v>
      </c>
      <c r="EL89" s="181">
        <v>3</v>
      </c>
      <c r="EM89" s="181">
        <v>4</v>
      </c>
      <c r="EN89" s="181">
        <v>3</v>
      </c>
      <c r="EO89" s="181">
        <v>4</v>
      </c>
      <c r="EP89" s="181">
        <v>3</v>
      </c>
      <c r="EQ89" s="181">
        <v>3</v>
      </c>
      <c r="ER89" s="181">
        <v>35</v>
      </c>
      <c r="EV89" s="181">
        <v>159</v>
      </c>
      <c r="EW89" s="181" t="s">
        <v>4396</v>
      </c>
      <c r="EX89" s="181" t="s">
        <v>3643</v>
      </c>
      <c r="EY89" s="181" t="s">
        <v>4397</v>
      </c>
      <c r="EZ89" s="181" t="s">
        <v>4398</v>
      </c>
      <c r="FA89" s="181" t="s">
        <v>4399</v>
      </c>
      <c r="FB89" s="181" t="s">
        <v>4400</v>
      </c>
      <c r="FE89" s="181">
        <v>-1</v>
      </c>
      <c r="FI89" s="182">
        <f t="shared" si="11"/>
        <v>0.72760746851932268</v>
      </c>
    </row>
    <row r="90" spans="1:165" x14ac:dyDescent="0.25">
      <c r="A90" s="181" t="s">
        <v>4401</v>
      </c>
      <c r="B90" s="181" t="s">
        <v>4401</v>
      </c>
      <c r="C90" s="181">
        <v>5</v>
      </c>
      <c r="D90" s="181">
        <v>5</v>
      </c>
      <c r="E90" s="181">
        <v>5</v>
      </c>
      <c r="F90" s="181" t="s">
        <v>4402</v>
      </c>
      <c r="G90" s="181" t="s">
        <v>4403</v>
      </c>
      <c r="H90" s="181" t="s">
        <v>4404</v>
      </c>
      <c r="I90" s="181">
        <v>1</v>
      </c>
      <c r="J90" s="181">
        <v>5</v>
      </c>
      <c r="K90" s="181">
        <v>5</v>
      </c>
      <c r="L90" s="181">
        <v>5</v>
      </c>
      <c r="M90" s="181">
        <v>2</v>
      </c>
      <c r="N90" s="181">
        <v>3</v>
      </c>
      <c r="O90" s="181">
        <v>5</v>
      </c>
      <c r="P90" s="181">
        <v>4</v>
      </c>
      <c r="Q90" s="181">
        <v>2</v>
      </c>
      <c r="R90" s="181">
        <v>1</v>
      </c>
      <c r="S90" s="181">
        <v>1</v>
      </c>
      <c r="T90" s="181">
        <v>2</v>
      </c>
      <c r="U90" s="181">
        <v>2</v>
      </c>
      <c r="V90" s="181">
        <v>2</v>
      </c>
      <c r="W90" s="181">
        <v>3</v>
      </c>
      <c r="X90" s="181">
        <v>3</v>
      </c>
      <c r="Y90" s="181">
        <v>3</v>
      </c>
      <c r="Z90" s="181">
        <v>4</v>
      </c>
      <c r="AA90" s="181">
        <v>2</v>
      </c>
      <c r="AB90" s="181">
        <v>2</v>
      </c>
      <c r="AC90" s="181">
        <v>2</v>
      </c>
      <c r="AD90" s="181">
        <v>3</v>
      </c>
      <c r="AE90" s="181">
        <v>5</v>
      </c>
      <c r="AF90" s="181">
        <v>4</v>
      </c>
      <c r="AG90" s="181">
        <v>2</v>
      </c>
      <c r="AH90" s="181">
        <v>1</v>
      </c>
      <c r="AI90" s="181">
        <v>1</v>
      </c>
      <c r="AJ90" s="181">
        <v>2</v>
      </c>
      <c r="AK90" s="181">
        <v>2</v>
      </c>
      <c r="AL90" s="181">
        <v>2</v>
      </c>
      <c r="AM90" s="181">
        <v>3</v>
      </c>
      <c r="AN90" s="181">
        <v>3</v>
      </c>
      <c r="AO90" s="181">
        <v>3</v>
      </c>
      <c r="AP90" s="181">
        <v>4</v>
      </c>
      <c r="AQ90" s="181">
        <v>2</v>
      </c>
      <c r="AR90" s="181">
        <v>2</v>
      </c>
      <c r="AS90" s="181">
        <v>2</v>
      </c>
      <c r="AT90" s="181">
        <v>3</v>
      </c>
      <c r="AU90" s="181">
        <v>5</v>
      </c>
      <c r="AV90" s="181">
        <v>4</v>
      </c>
      <c r="AW90" s="181">
        <v>2</v>
      </c>
      <c r="AX90" s="181">
        <v>1</v>
      </c>
      <c r="AY90" s="181">
        <v>1</v>
      </c>
      <c r="AZ90" s="181">
        <v>2</v>
      </c>
      <c r="BA90" s="181">
        <v>2</v>
      </c>
      <c r="BB90" s="181">
        <v>2</v>
      </c>
      <c r="BC90" s="181">
        <v>3</v>
      </c>
      <c r="BD90" s="181">
        <v>3</v>
      </c>
      <c r="BE90" s="181">
        <v>3</v>
      </c>
      <c r="BF90" s="181">
        <v>4</v>
      </c>
      <c r="BG90" s="181">
        <v>2</v>
      </c>
      <c r="BH90" s="181">
        <v>2</v>
      </c>
      <c r="BI90" s="181">
        <v>12.5</v>
      </c>
      <c r="BJ90" s="181">
        <v>12.5</v>
      </c>
      <c r="BK90" s="181">
        <v>12.5</v>
      </c>
      <c r="BL90" s="181">
        <v>54.752000000000002</v>
      </c>
      <c r="BM90" s="181">
        <v>481</v>
      </c>
      <c r="BN90" s="181">
        <v>481</v>
      </c>
      <c r="BO90" s="181">
        <v>0</v>
      </c>
      <c r="BP90" s="181">
        <v>10.465999999999999</v>
      </c>
      <c r="BQ90" s="181" t="s">
        <v>1254</v>
      </c>
      <c r="BR90" s="181" t="s">
        <v>1251</v>
      </c>
      <c r="BS90" s="181" t="s">
        <v>1251</v>
      </c>
      <c r="BT90" s="181" t="s">
        <v>1251</v>
      </c>
      <c r="BU90" s="181" t="s">
        <v>1254</v>
      </c>
      <c r="BV90" s="181" t="s">
        <v>1254</v>
      </c>
      <c r="BW90" s="181" t="s">
        <v>1254</v>
      </c>
      <c r="BX90" s="181" t="s">
        <v>1254</v>
      </c>
      <c r="BY90" s="181" t="s">
        <v>1251</v>
      </c>
      <c r="BZ90" s="181" t="s">
        <v>1254</v>
      </c>
      <c r="CA90" s="181" t="s">
        <v>1251</v>
      </c>
      <c r="CB90" s="181" t="s">
        <v>1251</v>
      </c>
      <c r="CC90" s="181" t="s">
        <v>1251</v>
      </c>
      <c r="CD90" s="181" t="s">
        <v>1251</v>
      </c>
      <c r="CE90" s="181" t="s">
        <v>1251</v>
      </c>
      <c r="CF90" s="181" t="s">
        <v>1251</v>
      </c>
      <c r="CG90" s="181">
        <v>4</v>
      </c>
      <c r="CH90" s="181">
        <v>6.9</v>
      </c>
      <c r="CI90" s="181">
        <v>12.5</v>
      </c>
      <c r="CJ90" s="181">
        <v>10</v>
      </c>
      <c r="CK90" s="181">
        <v>4.4000000000000004</v>
      </c>
      <c r="CL90" s="181">
        <v>2.9</v>
      </c>
      <c r="CM90" s="181">
        <v>2.9</v>
      </c>
      <c r="CN90" s="181">
        <v>5.4</v>
      </c>
      <c r="CO90" s="181">
        <v>6</v>
      </c>
      <c r="CP90" s="181">
        <v>5.4</v>
      </c>
      <c r="CQ90" s="181">
        <v>8.5</v>
      </c>
      <c r="CR90" s="181">
        <v>8.5</v>
      </c>
      <c r="CS90" s="181">
        <v>7.5</v>
      </c>
      <c r="CT90" s="181">
        <v>10</v>
      </c>
      <c r="CU90" s="181">
        <v>4.4000000000000004</v>
      </c>
      <c r="CV90" s="181">
        <v>6</v>
      </c>
      <c r="CW90" s="181">
        <v>238040000</v>
      </c>
      <c r="CX90" s="181">
        <v>9182400</v>
      </c>
      <c r="CY90" s="181">
        <v>15323000</v>
      </c>
      <c r="CZ90" s="181">
        <v>33005000</v>
      </c>
      <c r="DA90" s="181">
        <v>23531000</v>
      </c>
      <c r="DB90" s="181">
        <v>4342900</v>
      </c>
      <c r="DC90" s="181">
        <v>908220</v>
      </c>
      <c r="DD90" s="181">
        <v>3537900</v>
      </c>
      <c r="DE90" s="181">
        <v>6404200</v>
      </c>
      <c r="DF90" s="181">
        <v>17386000</v>
      </c>
      <c r="DG90" s="181">
        <v>27807000</v>
      </c>
      <c r="DH90" s="181">
        <v>13426000</v>
      </c>
      <c r="DI90" s="181">
        <v>18643000</v>
      </c>
      <c r="DJ90" s="195">
        <v>0</v>
      </c>
      <c r="DK90" s="195">
        <v>0</v>
      </c>
      <c r="DL90" s="195">
        <v>7141400</v>
      </c>
      <c r="DM90" s="195">
        <v>6431000</v>
      </c>
      <c r="DN90" s="181">
        <f t="shared" si="12"/>
        <v>6786200</v>
      </c>
      <c r="DO90" s="181">
        <v>0</v>
      </c>
      <c r="DP90" s="181">
        <v>0</v>
      </c>
      <c r="DQ90" s="181">
        <v>0</v>
      </c>
      <c r="DR90" s="181">
        <v>0</v>
      </c>
      <c r="DS90" s="181">
        <v>0</v>
      </c>
      <c r="DT90" s="181">
        <f t="shared" si="7"/>
        <v>0</v>
      </c>
      <c r="DU90" s="195">
        <v>7066900</v>
      </c>
      <c r="DV90" s="196">
        <f t="shared" si="8"/>
        <v>1.04136335504406</v>
      </c>
      <c r="DW90" s="195">
        <v>6815800</v>
      </c>
      <c r="DX90" s="196">
        <f t="shared" si="9"/>
        <v>1.0043617930506028</v>
      </c>
      <c r="DY90" s="195">
        <v>0</v>
      </c>
      <c r="DZ90" s="196">
        <f t="shared" si="10"/>
        <v>0</v>
      </c>
      <c r="EA90" s="195">
        <v>7195500</v>
      </c>
      <c r="EB90" s="181">
        <v>0</v>
      </c>
      <c r="EC90" s="181">
        <v>1</v>
      </c>
      <c r="ED90" s="181">
        <v>2</v>
      </c>
      <c r="EE90" s="181">
        <v>1</v>
      </c>
      <c r="EF90" s="181">
        <v>0</v>
      </c>
      <c r="EG90" s="181">
        <v>0</v>
      </c>
      <c r="EH90" s="181">
        <v>0</v>
      </c>
      <c r="EI90" s="181">
        <v>0</v>
      </c>
      <c r="EJ90" s="181">
        <v>1</v>
      </c>
      <c r="EK90" s="181">
        <v>0</v>
      </c>
      <c r="EL90" s="181">
        <v>3</v>
      </c>
      <c r="EM90" s="181">
        <v>1</v>
      </c>
      <c r="EN90" s="181">
        <v>2</v>
      </c>
      <c r="EO90" s="181">
        <v>1</v>
      </c>
      <c r="EP90" s="181">
        <v>1</v>
      </c>
      <c r="EQ90" s="181">
        <v>2</v>
      </c>
      <c r="ER90" s="181">
        <v>15</v>
      </c>
      <c r="EV90" s="181">
        <v>505</v>
      </c>
      <c r="EW90" s="181" t="s">
        <v>4405</v>
      </c>
      <c r="EX90" s="181" t="s">
        <v>3832</v>
      </c>
      <c r="EY90" s="181" t="s">
        <v>4406</v>
      </c>
      <c r="EZ90" s="181" t="s">
        <v>4407</v>
      </c>
      <c r="FA90" s="181" t="s">
        <v>4408</v>
      </c>
      <c r="FB90" s="181" t="s">
        <v>4409</v>
      </c>
      <c r="FE90" s="181">
        <v>-1</v>
      </c>
      <c r="FI90" s="182">
        <f t="shared" si="11"/>
        <v>1.0603135775544488</v>
      </c>
    </row>
    <row r="91" spans="1:165" x14ac:dyDescent="0.25">
      <c r="A91" s="181" t="s">
        <v>4410</v>
      </c>
      <c r="B91" s="181" t="s">
        <v>4410</v>
      </c>
      <c r="C91" s="181">
        <v>3</v>
      </c>
      <c r="D91" s="181">
        <v>3</v>
      </c>
      <c r="E91" s="181">
        <v>3</v>
      </c>
      <c r="F91" s="181" t="s">
        <v>4411</v>
      </c>
      <c r="G91" s="181" t="s">
        <v>4412</v>
      </c>
      <c r="H91" s="181" t="s">
        <v>4413</v>
      </c>
      <c r="I91" s="181">
        <v>1</v>
      </c>
      <c r="J91" s="181">
        <v>3</v>
      </c>
      <c r="K91" s="181">
        <v>3</v>
      </c>
      <c r="L91" s="181">
        <v>3</v>
      </c>
      <c r="M91" s="181">
        <v>3</v>
      </c>
      <c r="N91" s="181">
        <v>3</v>
      </c>
      <c r="O91" s="181">
        <v>3</v>
      </c>
      <c r="P91" s="181">
        <v>3</v>
      </c>
      <c r="Q91" s="181">
        <v>1</v>
      </c>
      <c r="R91" s="181">
        <v>0</v>
      </c>
      <c r="S91" s="181">
        <v>1</v>
      </c>
      <c r="T91" s="181">
        <v>0</v>
      </c>
      <c r="U91" s="181">
        <v>3</v>
      </c>
      <c r="V91" s="181">
        <v>3</v>
      </c>
      <c r="W91" s="181">
        <v>3</v>
      </c>
      <c r="X91" s="181">
        <v>3</v>
      </c>
      <c r="Y91" s="181">
        <v>3</v>
      </c>
      <c r="Z91" s="181">
        <v>3</v>
      </c>
      <c r="AA91" s="181">
        <v>3</v>
      </c>
      <c r="AB91" s="181">
        <v>2</v>
      </c>
      <c r="AC91" s="181">
        <v>3</v>
      </c>
      <c r="AD91" s="181">
        <v>3</v>
      </c>
      <c r="AE91" s="181">
        <v>3</v>
      </c>
      <c r="AF91" s="181">
        <v>3</v>
      </c>
      <c r="AG91" s="181">
        <v>1</v>
      </c>
      <c r="AH91" s="181">
        <v>0</v>
      </c>
      <c r="AI91" s="181">
        <v>1</v>
      </c>
      <c r="AJ91" s="181">
        <v>0</v>
      </c>
      <c r="AK91" s="181">
        <v>3</v>
      </c>
      <c r="AL91" s="181">
        <v>3</v>
      </c>
      <c r="AM91" s="181">
        <v>3</v>
      </c>
      <c r="AN91" s="181">
        <v>3</v>
      </c>
      <c r="AO91" s="181">
        <v>3</v>
      </c>
      <c r="AP91" s="181">
        <v>3</v>
      </c>
      <c r="AQ91" s="181">
        <v>3</v>
      </c>
      <c r="AR91" s="181">
        <v>2</v>
      </c>
      <c r="AS91" s="181">
        <v>3</v>
      </c>
      <c r="AT91" s="181">
        <v>3</v>
      </c>
      <c r="AU91" s="181">
        <v>3</v>
      </c>
      <c r="AV91" s="181">
        <v>3</v>
      </c>
      <c r="AW91" s="181">
        <v>1</v>
      </c>
      <c r="AX91" s="181">
        <v>0</v>
      </c>
      <c r="AY91" s="181">
        <v>1</v>
      </c>
      <c r="AZ91" s="181">
        <v>0</v>
      </c>
      <c r="BA91" s="181">
        <v>3</v>
      </c>
      <c r="BB91" s="181">
        <v>3</v>
      </c>
      <c r="BC91" s="181">
        <v>3</v>
      </c>
      <c r="BD91" s="181">
        <v>3</v>
      </c>
      <c r="BE91" s="181">
        <v>3</v>
      </c>
      <c r="BF91" s="181">
        <v>3</v>
      </c>
      <c r="BG91" s="181">
        <v>3</v>
      </c>
      <c r="BH91" s="181">
        <v>2</v>
      </c>
      <c r="BI91" s="181">
        <v>12.6</v>
      </c>
      <c r="BJ91" s="181">
        <v>12.6</v>
      </c>
      <c r="BK91" s="181">
        <v>12.6</v>
      </c>
      <c r="BL91" s="181">
        <v>40.472000000000001</v>
      </c>
      <c r="BM91" s="181">
        <v>357</v>
      </c>
      <c r="BN91" s="181">
        <v>357</v>
      </c>
      <c r="BO91" s="181">
        <v>0</v>
      </c>
      <c r="BP91" s="181">
        <v>72.128</v>
      </c>
      <c r="BQ91" s="181" t="s">
        <v>1251</v>
      </c>
      <c r="BR91" s="181" t="s">
        <v>1251</v>
      </c>
      <c r="BS91" s="181" t="s">
        <v>1251</v>
      </c>
      <c r="BT91" s="181" t="s">
        <v>1251</v>
      </c>
      <c r="BU91" s="181" t="s">
        <v>1254</v>
      </c>
      <c r="BW91" s="181" t="s">
        <v>1254</v>
      </c>
      <c r="BY91" s="181" t="s">
        <v>1251</v>
      </c>
      <c r="BZ91" s="181" t="s">
        <v>1251</v>
      </c>
      <c r="CA91" s="181" t="s">
        <v>1251</v>
      </c>
      <c r="CB91" s="181" t="s">
        <v>1251</v>
      </c>
      <c r="CC91" s="181" t="s">
        <v>1251</v>
      </c>
      <c r="CD91" s="181" t="s">
        <v>1251</v>
      </c>
      <c r="CE91" s="181" t="s">
        <v>1251</v>
      </c>
      <c r="CF91" s="181" t="s">
        <v>1251</v>
      </c>
      <c r="CG91" s="181">
        <v>12.6</v>
      </c>
      <c r="CH91" s="181">
        <v>12.6</v>
      </c>
      <c r="CI91" s="181">
        <v>12.6</v>
      </c>
      <c r="CJ91" s="181">
        <v>12.6</v>
      </c>
      <c r="CK91" s="181">
        <v>5.6</v>
      </c>
      <c r="CL91" s="181">
        <v>0</v>
      </c>
      <c r="CM91" s="181">
        <v>5.6</v>
      </c>
      <c r="CN91" s="181">
        <v>0</v>
      </c>
      <c r="CO91" s="181">
        <v>12.6</v>
      </c>
      <c r="CP91" s="181">
        <v>12.6</v>
      </c>
      <c r="CQ91" s="181">
        <v>12.6</v>
      </c>
      <c r="CR91" s="181">
        <v>12.6</v>
      </c>
      <c r="CS91" s="181">
        <v>12.6</v>
      </c>
      <c r="CT91" s="181">
        <v>12.6</v>
      </c>
      <c r="CU91" s="181">
        <v>12.6</v>
      </c>
      <c r="CV91" s="181">
        <v>10.4</v>
      </c>
      <c r="CW91" s="181">
        <v>1875900000</v>
      </c>
      <c r="CX91" s="181">
        <v>134400000</v>
      </c>
      <c r="CY91" s="181">
        <v>205780000</v>
      </c>
      <c r="CZ91" s="181">
        <v>167510000</v>
      </c>
      <c r="DA91" s="181">
        <v>194110000</v>
      </c>
      <c r="DB91" s="181">
        <v>1664400</v>
      </c>
      <c r="DC91" s="181">
        <v>0</v>
      </c>
      <c r="DD91" s="181">
        <v>4722600</v>
      </c>
      <c r="DE91" s="181">
        <v>0</v>
      </c>
      <c r="DF91" s="181">
        <v>142020000</v>
      </c>
      <c r="DG91" s="181">
        <v>168830000</v>
      </c>
      <c r="DH91" s="181">
        <v>134070000</v>
      </c>
      <c r="DI91" s="181">
        <v>135680000</v>
      </c>
      <c r="DJ91" s="195">
        <v>37117000</v>
      </c>
      <c r="DK91" s="195">
        <v>50751000</v>
      </c>
      <c r="DL91" s="195">
        <v>43509000</v>
      </c>
      <c r="DM91" s="195">
        <v>46943000</v>
      </c>
      <c r="DN91" s="181">
        <f t="shared" si="12"/>
        <v>44580000</v>
      </c>
      <c r="DO91" s="181">
        <v>0</v>
      </c>
      <c r="DP91" s="181">
        <v>0</v>
      </c>
      <c r="DQ91" s="181">
        <v>0</v>
      </c>
      <c r="DR91" s="181">
        <v>0</v>
      </c>
      <c r="DS91" s="181">
        <v>0</v>
      </c>
      <c r="DT91" s="181">
        <f t="shared" si="7"/>
        <v>0</v>
      </c>
      <c r="DU91" s="195">
        <v>38160000</v>
      </c>
      <c r="DV91" s="196">
        <f t="shared" si="8"/>
        <v>0.85598923283983852</v>
      </c>
      <c r="DW91" s="195">
        <v>43360000</v>
      </c>
      <c r="DX91" s="196">
        <f t="shared" si="9"/>
        <v>0.97263346792283534</v>
      </c>
      <c r="DY91" s="195">
        <v>38314000</v>
      </c>
      <c r="DZ91" s="196">
        <f t="shared" si="10"/>
        <v>0.85944369672498877</v>
      </c>
      <c r="EA91" s="195">
        <v>42952000</v>
      </c>
      <c r="EB91" s="181">
        <v>4</v>
      </c>
      <c r="EC91" s="181">
        <v>5</v>
      </c>
      <c r="ED91" s="181">
        <v>4</v>
      </c>
      <c r="EE91" s="181">
        <v>4</v>
      </c>
      <c r="EF91" s="181">
        <v>0</v>
      </c>
      <c r="EG91" s="181">
        <v>0</v>
      </c>
      <c r="EH91" s="181">
        <v>0</v>
      </c>
      <c r="EI91" s="181">
        <v>0</v>
      </c>
      <c r="EJ91" s="181">
        <v>3</v>
      </c>
      <c r="EK91" s="181">
        <v>5</v>
      </c>
      <c r="EL91" s="181">
        <v>4</v>
      </c>
      <c r="EM91" s="181">
        <v>5</v>
      </c>
      <c r="EN91" s="181">
        <v>4</v>
      </c>
      <c r="EO91" s="181">
        <v>5</v>
      </c>
      <c r="EP91" s="181">
        <v>4</v>
      </c>
      <c r="EQ91" s="181">
        <v>4</v>
      </c>
      <c r="ER91" s="181">
        <v>51</v>
      </c>
      <c r="EV91" s="181">
        <v>200</v>
      </c>
      <c r="EW91" s="181" t="s">
        <v>4414</v>
      </c>
      <c r="EX91" s="181" t="s">
        <v>3709</v>
      </c>
      <c r="EY91" s="181" t="s">
        <v>4415</v>
      </c>
      <c r="EZ91" s="181" t="s">
        <v>4416</v>
      </c>
      <c r="FA91" s="181" t="s">
        <v>4417</v>
      </c>
      <c r="FB91" s="181" t="s">
        <v>4418</v>
      </c>
      <c r="FC91" s="181">
        <v>125</v>
      </c>
      <c r="FD91" s="181">
        <v>1</v>
      </c>
      <c r="FE91" s="181">
        <v>-1</v>
      </c>
      <c r="FI91" s="182">
        <f t="shared" si="11"/>
        <v>0.96348138178555409</v>
      </c>
    </row>
    <row r="92" spans="1:165" x14ac:dyDescent="0.25">
      <c r="A92" s="181" t="s">
        <v>2613</v>
      </c>
      <c r="B92" s="181" t="s">
        <v>2613</v>
      </c>
      <c r="C92" s="181">
        <v>10</v>
      </c>
      <c r="D92" s="181">
        <v>10</v>
      </c>
      <c r="E92" s="181">
        <v>10</v>
      </c>
      <c r="F92" s="181" t="s">
        <v>2612</v>
      </c>
      <c r="G92" s="181" t="s">
        <v>2611</v>
      </c>
      <c r="H92" s="181" t="s">
        <v>2610</v>
      </c>
      <c r="I92" s="181">
        <v>1</v>
      </c>
      <c r="J92" s="181">
        <v>10</v>
      </c>
      <c r="K92" s="181">
        <v>10</v>
      </c>
      <c r="L92" s="181">
        <v>10</v>
      </c>
      <c r="M92" s="181">
        <v>7</v>
      </c>
      <c r="N92" s="181">
        <v>8</v>
      </c>
      <c r="O92" s="181">
        <v>8</v>
      </c>
      <c r="P92" s="181">
        <v>8</v>
      </c>
      <c r="Q92" s="181">
        <v>2</v>
      </c>
      <c r="R92" s="181">
        <v>1</v>
      </c>
      <c r="S92" s="181">
        <v>3</v>
      </c>
      <c r="T92" s="181">
        <v>2</v>
      </c>
      <c r="U92" s="181">
        <v>7</v>
      </c>
      <c r="V92" s="181">
        <v>6</v>
      </c>
      <c r="W92" s="181">
        <v>8</v>
      </c>
      <c r="X92" s="181">
        <v>7</v>
      </c>
      <c r="Y92" s="181">
        <v>8</v>
      </c>
      <c r="Z92" s="181">
        <v>7</v>
      </c>
      <c r="AA92" s="181">
        <v>5</v>
      </c>
      <c r="AB92" s="181">
        <v>7</v>
      </c>
      <c r="AC92" s="181">
        <v>7</v>
      </c>
      <c r="AD92" s="181">
        <v>8</v>
      </c>
      <c r="AE92" s="181">
        <v>8</v>
      </c>
      <c r="AF92" s="181">
        <v>8</v>
      </c>
      <c r="AG92" s="181">
        <v>2</v>
      </c>
      <c r="AH92" s="181">
        <v>1</v>
      </c>
      <c r="AI92" s="181">
        <v>3</v>
      </c>
      <c r="AJ92" s="181">
        <v>2</v>
      </c>
      <c r="AK92" s="181">
        <v>7</v>
      </c>
      <c r="AL92" s="181">
        <v>6</v>
      </c>
      <c r="AM92" s="181">
        <v>8</v>
      </c>
      <c r="AN92" s="181">
        <v>7</v>
      </c>
      <c r="AO92" s="181">
        <v>8</v>
      </c>
      <c r="AP92" s="181">
        <v>7</v>
      </c>
      <c r="AQ92" s="181">
        <v>5</v>
      </c>
      <c r="AR92" s="181">
        <v>7</v>
      </c>
      <c r="AS92" s="181">
        <v>7</v>
      </c>
      <c r="AT92" s="181">
        <v>8</v>
      </c>
      <c r="AU92" s="181">
        <v>8</v>
      </c>
      <c r="AV92" s="181">
        <v>8</v>
      </c>
      <c r="AW92" s="181">
        <v>2</v>
      </c>
      <c r="AX92" s="181">
        <v>1</v>
      </c>
      <c r="AY92" s="181">
        <v>3</v>
      </c>
      <c r="AZ92" s="181">
        <v>2</v>
      </c>
      <c r="BA92" s="181">
        <v>7</v>
      </c>
      <c r="BB92" s="181">
        <v>6</v>
      </c>
      <c r="BC92" s="181">
        <v>8</v>
      </c>
      <c r="BD92" s="181">
        <v>7</v>
      </c>
      <c r="BE92" s="181">
        <v>8</v>
      </c>
      <c r="BF92" s="181">
        <v>7</v>
      </c>
      <c r="BG92" s="181">
        <v>5</v>
      </c>
      <c r="BH92" s="181">
        <v>7</v>
      </c>
      <c r="BI92" s="181">
        <v>24.4</v>
      </c>
      <c r="BJ92" s="181">
        <v>24.4</v>
      </c>
      <c r="BK92" s="181">
        <v>24.4</v>
      </c>
      <c r="BL92" s="181">
        <v>53.6</v>
      </c>
      <c r="BM92" s="181">
        <v>476</v>
      </c>
      <c r="BN92" s="181">
        <v>476</v>
      </c>
      <c r="BO92" s="181">
        <v>0</v>
      </c>
      <c r="BP92" s="181">
        <v>31.846</v>
      </c>
      <c r="BQ92" s="181" t="s">
        <v>1251</v>
      </c>
      <c r="BR92" s="181" t="s">
        <v>1251</v>
      </c>
      <c r="BS92" s="181" t="s">
        <v>1251</v>
      </c>
      <c r="BT92" s="181" t="s">
        <v>1251</v>
      </c>
      <c r="BU92" s="181" t="s">
        <v>1251</v>
      </c>
      <c r="BV92" s="181" t="s">
        <v>1254</v>
      </c>
      <c r="BW92" s="181" t="s">
        <v>1251</v>
      </c>
      <c r="BX92" s="181" t="s">
        <v>1254</v>
      </c>
      <c r="BY92" s="181" t="s">
        <v>1251</v>
      </c>
      <c r="BZ92" s="181" t="s">
        <v>1251</v>
      </c>
      <c r="CA92" s="181" t="s">
        <v>1251</v>
      </c>
      <c r="CB92" s="181" t="s">
        <v>1251</v>
      </c>
      <c r="CC92" s="181" t="s">
        <v>1251</v>
      </c>
      <c r="CD92" s="181" t="s">
        <v>1251</v>
      </c>
      <c r="CE92" s="181" t="s">
        <v>1251</v>
      </c>
      <c r="CF92" s="181" t="s">
        <v>1251</v>
      </c>
      <c r="CG92" s="181">
        <v>17</v>
      </c>
      <c r="CH92" s="181">
        <v>20.6</v>
      </c>
      <c r="CI92" s="181">
        <v>20.6</v>
      </c>
      <c r="CJ92" s="181">
        <v>20.6</v>
      </c>
      <c r="CK92" s="181">
        <v>6.3</v>
      </c>
      <c r="CL92" s="181">
        <v>4.2</v>
      </c>
      <c r="CM92" s="181">
        <v>6.9</v>
      </c>
      <c r="CN92" s="181">
        <v>6.3</v>
      </c>
      <c r="CO92" s="181">
        <v>18.7</v>
      </c>
      <c r="CP92" s="181">
        <v>16</v>
      </c>
      <c r="CQ92" s="181">
        <v>20</v>
      </c>
      <c r="CR92" s="181">
        <v>18.5</v>
      </c>
      <c r="CS92" s="181">
        <v>20.6</v>
      </c>
      <c r="CT92" s="181">
        <v>18.7</v>
      </c>
      <c r="CU92" s="181">
        <v>10.9</v>
      </c>
      <c r="CV92" s="181">
        <v>18.5</v>
      </c>
      <c r="CW92" s="181">
        <v>998040000</v>
      </c>
      <c r="CX92" s="181">
        <v>86746000</v>
      </c>
      <c r="CY92" s="181">
        <v>106720000</v>
      </c>
      <c r="CZ92" s="181">
        <v>90653000</v>
      </c>
      <c r="DA92" s="181">
        <v>103030000</v>
      </c>
      <c r="DB92" s="181">
        <v>8334300</v>
      </c>
      <c r="DC92" s="181">
        <v>3382600</v>
      </c>
      <c r="DD92" s="181">
        <v>5720100</v>
      </c>
      <c r="DE92" s="181">
        <v>7645700</v>
      </c>
      <c r="DF92" s="181">
        <v>72013000</v>
      </c>
      <c r="DG92" s="181">
        <v>77902000</v>
      </c>
      <c r="DH92" s="181">
        <v>53556000</v>
      </c>
      <c r="DI92" s="181">
        <v>76377000</v>
      </c>
      <c r="DJ92" s="195">
        <v>22780000</v>
      </c>
      <c r="DK92" s="195">
        <v>24467000</v>
      </c>
      <c r="DL92" s="195">
        <v>26339000</v>
      </c>
      <c r="DM92" s="195">
        <v>23241000</v>
      </c>
      <c r="DN92" s="181">
        <f t="shared" si="12"/>
        <v>24206750</v>
      </c>
      <c r="DO92" s="181">
        <v>0</v>
      </c>
      <c r="DP92" s="181">
        <v>0</v>
      </c>
      <c r="DQ92" s="181">
        <v>0</v>
      </c>
      <c r="DR92" s="181">
        <v>0</v>
      </c>
      <c r="DS92" s="181">
        <v>0</v>
      </c>
      <c r="DT92" s="181">
        <f t="shared" si="7"/>
        <v>0</v>
      </c>
      <c r="DU92" s="195">
        <v>22504000</v>
      </c>
      <c r="DV92" s="196">
        <f t="shared" si="8"/>
        <v>0.9296580499240914</v>
      </c>
      <c r="DW92" s="195">
        <v>26994000</v>
      </c>
      <c r="DX92" s="196">
        <f t="shared" si="9"/>
        <v>1.1151435033616657</v>
      </c>
      <c r="DY92" s="195">
        <v>17553000</v>
      </c>
      <c r="DZ92" s="196">
        <f t="shared" si="10"/>
        <v>0.72512832164582197</v>
      </c>
      <c r="EA92" s="195">
        <v>23207000</v>
      </c>
      <c r="EB92" s="181">
        <v>4</v>
      </c>
      <c r="EC92" s="181">
        <v>6</v>
      </c>
      <c r="ED92" s="181">
        <v>6</v>
      </c>
      <c r="EE92" s="181">
        <v>6</v>
      </c>
      <c r="EF92" s="181">
        <v>0</v>
      </c>
      <c r="EG92" s="181">
        <v>0</v>
      </c>
      <c r="EH92" s="181">
        <v>0</v>
      </c>
      <c r="EI92" s="181">
        <v>0</v>
      </c>
      <c r="EJ92" s="181">
        <v>3</v>
      </c>
      <c r="EK92" s="181">
        <v>3</v>
      </c>
      <c r="EL92" s="181">
        <v>6</v>
      </c>
      <c r="EM92" s="181">
        <v>6</v>
      </c>
      <c r="EN92" s="181">
        <v>5</v>
      </c>
      <c r="EO92" s="181">
        <v>6</v>
      </c>
      <c r="EP92" s="181">
        <v>3</v>
      </c>
      <c r="EQ92" s="181">
        <v>4</v>
      </c>
      <c r="ER92" s="181">
        <v>58</v>
      </c>
      <c r="EV92" s="181">
        <v>157</v>
      </c>
      <c r="EW92" s="181" t="s">
        <v>4419</v>
      </c>
      <c r="EX92" s="181" t="s">
        <v>3719</v>
      </c>
      <c r="EY92" s="181" t="s">
        <v>4420</v>
      </c>
      <c r="EZ92" s="181" t="s">
        <v>4421</v>
      </c>
      <c r="FA92" s="181" t="s">
        <v>4422</v>
      </c>
      <c r="FB92" s="181" t="s">
        <v>4423</v>
      </c>
      <c r="FE92" s="181">
        <v>-1</v>
      </c>
      <c r="FI92" s="182">
        <f t="shared" si="11"/>
        <v>0.95869953628636639</v>
      </c>
    </row>
    <row r="93" spans="1:165" x14ac:dyDescent="0.25">
      <c r="A93" s="181" t="s">
        <v>4424</v>
      </c>
      <c r="B93" s="181" t="s">
        <v>4424</v>
      </c>
      <c r="C93" s="181">
        <v>3</v>
      </c>
      <c r="D93" s="181">
        <v>3</v>
      </c>
      <c r="E93" s="181">
        <v>3</v>
      </c>
      <c r="F93" s="181" t="s">
        <v>4425</v>
      </c>
      <c r="G93" s="181" t="s">
        <v>4426</v>
      </c>
      <c r="H93" s="181" t="s">
        <v>4427</v>
      </c>
      <c r="I93" s="181">
        <v>1</v>
      </c>
      <c r="J93" s="181">
        <v>3</v>
      </c>
      <c r="K93" s="181">
        <v>3</v>
      </c>
      <c r="L93" s="181">
        <v>3</v>
      </c>
      <c r="M93" s="181">
        <v>2</v>
      </c>
      <c r="N93" s="181">
        <v>2</v>
      </c>
      <c r="O93" s="181">
        <v>2</v>
      </c>
      <c r="P93" s="181">
        <v>3</v>
      </c>
      <c r="Q93" s="181">
        <v>0</v>
      </c>
      <c r="R93" s="181">
        <v>0</v>
      </c>
      <c r="S93" s="181">
        <v>0</v>
      </c>
      <c r="T93" s="181">
        <v>1</v>
      </c>
      <c r="U93" s="181">
        <v>2</v>
      </c>
      <c r="V93" s="181">
        <v>3</v>
      </c>
      <c r="W93" s="181">
        <v>3</v>
      </c>
      <c r="X93" s="181">
        <v>2</v>
      </c>
      <c r="Y93" s="181">
        <v>2</v>
      </c>
      <c r="Z93" s="181">
        <v>2</v>
      </c>
      <c r="AA93" s="181">
        <v>2</v>
      </c>
      <c r="AB93" s="181">
        <v>3</v>
      </c>
      <c r="AC93" s="181">
        <v>2</v>
      </c>
      <c r="AD93" s="181">
        <v>2</v>
      </c>
      <c r="AE93" s="181">
        <v>2</v>
      </c>
      <c r="AF93" s="181">
        <v>3</v>
      </c>
      <c r="AG93" s="181">
        <v>0</v>
      </c>
      <c r="AH93" s="181">
        <v>0</v>
      </c>
      <c r="AI93" s="181">
        <v>0</v>
      </c>
      <c r="AJ93" s="181">
        <v>1</v>
      </c>
      <c r="AK93" s="181">
        <v>2</v>
      </c>
      <c r="AL93" s="181">
        <v>3</v>
      </c>
      <c r="AM93" s="181">
        <v>3</v>
      </c>
      <c r="AN93" s="181">
        <v>2</v>
      </c>
      <c r="AO93" s="181">
        <v>2</v>
      </c>
      <c r="AP93" s="181">
        <v>2</v>
      </c>
      <c r="AQ93" s="181">
        <v>2</v>
      </c>
      <c r="AR93" s="181">
        <v>3</v>
      </c>
      <c r="AS93" s="181">
        <v>2</v>
      </c>
      <c r="AT93" s="181">
        <v>2</v>
      </c>
      <c r="AU93" s="181">
        <v>2</v>
      </c>
      <c r="AV93" s="181">
        <v>3</v>
      </c>
      <c r="AW93" s="181">
        <v>0</v>
      </c>
      <c r="AX93" s="181">
        <v>0</v>
      </c>
      <c r="AY93" s="181">
        <v>0</v>
      </c>
      <c r="AZ93" s="181">
        <v>1</v>
      </c>
      <c r="BA93" s="181">
        <v>2</v>
      </c>
      <c r="BB93" s="181">
        <v>3</v>
      </c>
      <c r="BC93" s="181">
        <v>3</v>
      </c>
      <c r="BD93" s="181">
        <v>2</v>
      </c>
      <c r="BE93" s="181">
        <v>2</v>
      </c>
      <c r="BF93" s="181">
        <v>2</v>
      </c>
      <c r="BG93" s="181">
        <v>2</v>
      </c>
      <c r="BH93" s="181">
        <v>3</v>
      </c>
      <c r="BI93" s="181">
        <v>6.6</v>
      </c>
      <c r="BJ93" s="181">
        <v>6.6</v>
      </c>
      <c r="BK93" s="181">
        <v>6.6</v>
      </c>
      <c r="BL93" s="181">
        <v>72.570999999999998</v>
      </c>
      <c r="BM93" s="181">
        <v>637</v>
      </c>
      <c r="BN93" s="181">
        <v>637</v>
      </c>
      <c r="BO93" s="181">
        <v>0</v>
      </c>
      <c r="BP93" s="181">
        <v>4.4265999999999996</v>
      </c>
      <c r="BQ93" s="181" t="s">
        <v>1254</v>
      </c>
      <c r="BR93" s="181" t="s">
        <v>1251</v>
      </c>
      <c r="BS93" s="181" t="s">
        <v>1254</v>
      </c>
      <c r="BT93" s="181" t="s">
        <v>1251</v>
      </c>
      <c r="BX93" s="181" t="s">
        <v>1254</v>
      </c>
      <c r="BY93" s="181" t="s">
        <v>1254</v>
      </c>
      <c r="BZ93" s="181" t="s">
        <v>1254</v>
      </c>
      <c r="CA93" s="181" t="s">
        <v>1251</v>
      </c>
      <c r="CB93" s="181" t="s">
        <v>1254</v>
      </c>
      <c r="CC93" s="181" t="s">
        <v>1254</v>
      </c>
      <c r="CD93" s="181" t="s">
        <v>1254</v>
      </c>
      <c r="CE93" s="181" t="s">
        <v>1251</v>
      </c>
      <c r="CF93" s="181" t="s">
        <v>1251</v>
      </c>
      <c r="CG93" s="181">
        <v>5.2</v>
      </c>
      <c r="CH93" s="181">
        <v>3.1</v>
      </c>
      <c r="CI93" s="181">
        <v>5.2</v>
      </c>
      <c r="CJ93" s="181">
        <v>6.6</v>
      </c>
      <c r="CK93" s="181">
        <v>0</v>
      </c>
      <c r="CL93" s="181">
        <v>0</v>
      </c>
      <c r="CM93" s="181">
        <v>0</v>
      </c>
      <c r="CN93" s="181">
        <v>1.7</v>
      </c>
      <c r="CO93" s="181">
        <v>4.9000000000000004</v>
      </c>
      <c r="CP93" s="181">
        <v>6.6</v>
      </c>
      <c r="CQ93" s="181">
        <v>6.6</v>
      </c>
      <c r="CR93" s="181">
        <v>4.9000000000000004</v>
      </c>
      <c r="CS93" s="181">
        <v>5.2</v>
      </c>
      <c r="CT93" s="181">
        <v>4.9000000000000004</v>
      </c>
      <c r="CU93" s="181">
        <v>4.9000000000000004</v>
      </c>
      <c r="CV93" s="181">
        <v>6.6</v>
      </c>
      <c r="CW93" s="181">
        <v>188020000</v>
      </c>
      <c r="CX93" s="181">
        <v>16760000</v>
      </c>
      <c r="CY93" s="181">
        <v>13542000</v>
      </c>
      <c r="CZ93" s="181">
        <v>18382000</v>
      </c>
      <c r="DA93" s="181">
        <v>19529000</v>
      </c>
      <c r="DB93" s="181">
        <v>0</v>
      </c>
      <c r="DC93" s="181">
        <v>0</v>
      </c>
      <c r="DD93" s="181">
        <v>0</v>
      </c>
      <c r="DE93" s="181">
        <v>655210</v>
      </c>
      <c r="DF93" s="181">
        <v>16082000</v>
      </c>
      <c r="DG93" s="181">
        <v>11504000</v>
      </c>
      <c r="DH93" s="181">
        <v>12040000</v>
      </c>
      <c r="DI93" s="181">
        <v>22160000</v>
      </c>
      <c r="DJ93" s="195">
        <v>0</v>
      </c>
      <c r="DK93" s="195">
        <v>7665700</v>
      </c>
      <c r="DL93" s="195">
        <v>0</v>
      </c>
      <c r="DM93" s="195">
        <v>6507800</v>
      </c>
      <c r="DN93" s="181">
        <f t="shared" si="12"/>
        <v>7086750</v>
      </c>
      <c r="DO93" s="181">
        <v>0</v>
      </c>
      <c r="DP93" s="181">
        <v>0</v>
      </c>
      <c r="DQ93" s="181">
        <v>0</v>
      </c>
      <c r="DR93" s="181">
        <v>0</v>
      </c>
      <c r="DS93" s="181">
        <v>0</v>
      </c>
      <c r="DT93" s="181">
        <f t="shared" si="7"/>
        <v>0</v>
      </c>
      <c r="DU93" s="195">
        <v>0</v>
      </c>
      <c r="DV93" s="196">
        <f t="shared" si="8"/>
        <v>0</v>
      </c>
      <c r="DW93" s="195">
        <v>0</v>
      </c>
      <c r="DX93" s="196">
        <f t="shared" si="9"/>
        <v>0</v>
      </c>
      <c r="DY93" s="195">
        <v>0</v>
      </c>
      <c r="DZ93" s="196">
        <f t="shared" si="10"/>
        <v>0</v>
      </c>
      <c r="EA93" s="195">
        <v>0</v>
      </c>
      <c r="EB93" s="181">
        <v>0</v>
      </c>
      <c r="EC93" s="181">
        <v>1</v>
      </c>
      <c r="ED93" s="181">
        <v>0</v>
      </c>
      <c r="EE93" s="181">
        <v>1</v>
      </c>
      <c r="EF93" s="181">
        <v>0</v>
      </c>
      <c r="EG93" s="181">
        <v>0</v>
      </c>
      <c r="EH93" s="181">
        <v>0</v>
      </c>
      <c r="EI93" s="181">
        <v>0</v>
      </c>
      <c r="EJ93" s="181">
        <v>0</v>
      </c>
      <c r="EK93" s="181">
        <v>0</v>
      </c>
      <c r="EL93" s="181">
        <v>1</v>
      </c>
      <c r="EM93" s="181">
        <v>0</v>
      </c>
      <c r="EN93" s="181">
        <v>0</v>
      </c>
      <c r="EO93" s="181">
        <v>0</v>
      </c>
      <c r="EP93" s="181">
        <v>0</v>
      </c>
      <c r="EQ93" s="181">
        <v>0</v>
      </c>
      <c r="ER93" s="181">
        <v>3</v>
      </c>
      <c r="EV93" s="181">
        <v>325</v>
      </c>
      <c r="EW93" s="181" t="s">
        <v>4428</v>
      </c>
      <c r="EX93" s="181" t="s">
        <v>3709</v>
      </c>
      <c r="EY93" s="181" t="s">
        <v>4429</v>
      </c>
      <c r="EZ93" s="181" t="s">
        <v>4430</v>
      </c>
      <c r="FA93" s="181" t="s">
        <v>4431</v>
      </c>
      <c r="FB93" s="181" t="s">
        <v>4432</v>
      </c>
      <c r="FE93" s="181">
        <v>-1</v>
      </c>
      <c r="FI93" s="182">
        <f t="shared" si="11"/>
        <v>0</v>
      </c>
    </row>
    <row r="94" spans="1:165" x14ac:dyDescent="0.25">
      <c r="A94" s="181" t="s">
        <v>4433</v>
      </c>
      <c r="B94" s="181" t="s">
        <v>4433</v>
      </c>
      <c r="C94" s="181">
        <v>14</v>
      </c>
      <c r="D94" s="181">
        <v>14</v>
      </c>
      <c r="E94" s="181">
        <v>14</v>
      </c>
      <c r="F94" s="181" t="s">
        <v>4434</v>
      </c>
      <c r="G94" s="181" t="s">
        <v>4435</v>
      </c>
      <c r="H94" s="181" t="s">
        <v>4436</v>
      </c>
      <c r="I94" s="181">
        <v>1</v>
      </c>
      <c r="J94" s="181">
        <v>14</v>
      </c>
      <c r="K94" s="181">
        <v>14</v>
      </c>
      <c r="L94" s="181">
        <v>14</v>
      </c>
      <c r="M94" s="181">
        <v>13</v>
      </c>
      <c r="N94" s="181">
        <v>13</v>
      </c>
      <c r="O94" s="181">
        <v>11</v>
      </c>
      <c r="P94" s="181">
        <v>12</v>
      </c>
      <c r="Q94" s="181">
        <v>6</v>
      </c>
      <c r="R94" s="181">
        <v>4</v>
      </c>
      <c r="S94" s="181">
        <v>8</v>
      </c>
      <c r="T94" s="181">
        <v>6</v>
      </c>
      <c r="U94" s="181">
        <v>9</v>
      </c>
      <c r="V94" s="181">
        <v>9</v>
      </c>
      <c r="W94" s="181">
        <v>11</v>
      </c>
      <c r="X94" s="181">
        <v>8</v>
      </c>
      <c r="Y94" s="181">
        <v>11</v>
      </c>
      <c r="Z94" s="181">
        <v>11</v>
      </c>
      <c r="AA94" s="181">
        <v>11</v>
      </c>
      <c r="AB94" s="181">
        <v>13</v>
      </c>
      <c r="AC94" s="181">
        <v>13</v>
      </c>
      <c r="AD94" s="181">
        <v>13</v>
      </c>
      <c r="AE94" s="181">
        <v>11</v>
      </c>
      <c r="AF94" s="181">
        <v>12</v>
      </c>
      <c r="AG94" s="181">
        <v>6</v>
      </c>
      <c r="AH94" s="181">
        <v>4</v>
      </c>
      <c r="AI94" s="181">
        <v>8</v>
      </c>
      <c r="AJ94" s="181">
        <v>6</v>
      </c>
      <c r="AK94" s="181">
        <v>9</v>
      </c>
      <c r="AL94" s="181">
        <v>9</v>
      </c>
      <c r="AM94" s="181">
        <v>11</v>
      </c>
      <c r="AN94" s="181">
        <v>8</v>
      </c>
      <c r="AO94" s="181">
        <v>11</v>
      </c>
      <c r="AP94" s="181">
        <v>11</v>
      </c>
      <c r="AQ94" s="181">
        <v>11</v>
      </c>
      <c r="AR94" s="181">
        <v>13</v>
      </c>
      <c r="AS94" s="181">
        <v>13</v>
      </c>
      <c r="AT94" s="181">
        <v>13</v>
      </c>
      <c r="AU94" s="181">
        <v>11</v>
      </c>
      <c r="AV94" s="181">
        <v>12</v>
      </c>
      <c r="AW94" s="181">
        <v>6</v>
      </c>
      <c r="AX94" s="181">
        <v>4</v>
      </c>
      <c r="AY94" s="181">
        <v>8</v>
      </c>
      <c r="AZ94" s="181">
        <v>6</v>
      </c>
      <c r="BA94" s="181">
        <v>9</v>
      </c>
      <c r="BB94" s="181">
        <v>9</v>
      </c>
      <c r="BC94" s="181">
        <v>11</v>
      </c>
      <c r="BD94" s="181">
        <v>8</v>
      </c>
      <c r="BE94" s="181">
        <v>11</v>
      </c>
      <c r="BF94" s="181">
        <v>11</v>
      </c>
      <c r="BG94" s="181">
        <v>11</v>
      </c>
      <c r="BH94" s="181">
        <v>13</v>
      </c>
      <c r="BI94" s="181">
        <v>36.4</v>
      </c>
      <c r="BJ94" s="181">
        <v>36.4</v>
      </c>
      <c r="BK94" s="181">
        <v>36.4</v>
      </c>
      <c r="BL94" s="181">
        <v>66.364999999999995</v>
      </c>
      <c r="BM94" s="181">
        <v>602</v>
      </c>
      <c r="BN94" s="181">
        <v>602</v>
      </c>
      <c r="BO94" s="181">
        <v>0</v>
      </c>
      <c r="BP94" s="181">
        <v>43.948</v>
      </c>
      <c r="BQ94" s="181" t="s">
        <v>1251</v>
      </c>
      <c r="BR94" s="181" t="s">
        <v>1251</v>
      </c>
      <c r="BS94" s="181" t="s">
        <v>1251</v>
      </c>
      <c r="BT94" s="181" t="s">
        <v>1251</v>
      </c>
      <c r="BU94" s="181" t="s">
        <v>1254</v>
      </c>
      <c r="BV94" s="181" t="s">
        <v>1254</v>
      </c>
      <c r="BW94" s="181" t="s">
        <v>1251</v>
      </c>
      <c r="BX94" s="181" t="s">
        <v>1254</v>
      </c>
      <c r="BY94" s="181" t="s">
        <v>1251</v>
      </c>
      <c r="BZ94" s="181" t="s">
        <v>1251</v>
      </c>
      <c r="CA94" s="181" t="s">
        <v>1251</v>
      </c>
      <c r="CB94" s="181" t="s">
        <v>1251</v>
      </c>
      <c r="CC94" s="181" t="s">
        <v>1251</v>
      </c>
      <c r="CD94" s="181" t="s">
        <v>1251</v>
      </c>
      <c r="CE94" s="181" t="s">
        <v>1251</v>
      </c>
      <c r="CF94" s="181" t="s">
        <v>1251</v>
      </c>
      <c r="CG94" s="181">
        <v>33.200000000000003</v>
      </c>
      <c r="CH94" s="181">
        <v>33.200000000000003</v>
      </c>
      <c r="CI94" s="181">
        <v>28.1</v>
      </c>
      <c r="CJ94" s="181">
        <v>30.2</v>
      </c>
      <c r="CK94" s="181">
        <v>12.6</v>
      </c>
      <c r="CL94" s="181">
        <v>9</v>
      </c>
      <c r="CM94" s="181">
        <v>18.8</v>
      </c>
      <c r="CN94" s="181">
        <v>12.8</v>
      </c>
      <c r="CO94" s="181">
        <v>21.9</v>
      </c>
      <c r="CP94" s="181">
        <v>22.1</v>
      </c>
      <c r="CQ94" s="181">
        <v>28.9</v>
      </c>
      <c r="CR94" s="181">
        <v>20.9</v>
      </c>
      <c r="CS94" s="181">
        <v>26.4</v>
      </c>
      <c r="CT94" s="181">
        <v>26.6</v>
      </c>
      <c r="CU94" s="181">
        <v>26.4</v>
      </c>
      <c r="CV94" s="181">
        <v>33.200000000000003</v>
      </c>
      <c r="CW94" s="181">
        <v>1422300000</v>
      </c>
      <c r="CX94" s="181">
        <v>135180000</v>
      </c>
      <c r="CY94" s="181">
        <v>137210000</v>
      </c>
      <c r="CZ94" s="181">
        <v>126140000</v>
      </c>
      <c r="DA94" s="181">
        <v>128360000</v>
      </c>
      <c r="DB94" s="181">
        <v>18039000</v>
      </c>
      <c r="DC94" s="181">
        <v>11365000</v>
      </c>
      <c r="DD94" s="181">
        <v>16081000</v>
      </c>
      <c r="DE94" s="181">
        <v>17005000</v>
      </c>
      <c r="DF94" s="181">
        <v>116930000</v>
      </c>
      <c r="DG94" s="181">
        <v>132650000</v>
      </c>
      <c r="DH94" s="181">
        <v>98750000</v>
      </c>
      <c r="DI94" s="181">
        <v>151100000</v>
      </c>
      <c r="DJ94" s="195">
        <v>24322000</v>
      </c>
      <c r="DK94" s="195">
        <v>22480000</v>
      </c>
      <c r="DL94" s="195">
        <v>16591000</v>
      </c>
      <c r="DM94" s="195">
        <v>19597000</v>
      </c>
      <c r="DN94" s="181">
        <f t="shared" si="12"/>
        <v>20747500</v>
      </c>
      <c r="DO94" s="181">
        <v>0</v>
      </c>
      <c r="DP94" s="181">
        <v>0</v>
      </c>
      <c r="DQ94" s="181">
        <v>0</v>
      </c>
      <c r="DR94" s="181">
        <v>0</v>
      </c>
      <c r="DS94" s="181">
        <v>0</v>
      </c>
      <c r="DT94" s="181">
        <f t="shared" si="7"/>
        <v>0</v>
      </c>
      <c r="DU94" s="195">
        <v>16223000</v>
      </c>
      <c r="DV94" s="196">
        <f t="shared" si="8"/>
        <v>0.78192553319677072</v>
      </c>
      <c r="DW94" s="195">
        <v>17497000</v>
      </c>
      <c r="DX94" s="196">
        <f t="shared" si="9"/>
        <v>0.84333052174960843</v>
      </c>
      <c r="DY94" s="195">
        <v>15065000</v>
      </c>
      <c r="DZ94" s="196">
        <f t="shared" si="10"/>
        <v>0.72611157970839857</v>
      </c>
      <c r="EA94" s="195">
        <v>19007000</v>
      </c>
      <c r="EB94" s="181">
        <v>3</v>
      </c>
      <c r="EC94" s="181">
        <v>6</v>
      </c>
      <c r="ED94" s="181">
        <v>7</v>
      </c>
      <c r="EE94" s="181">
        <v>6</v>
      </c>
      <c r="EF94" s="181">
        <v>0</v>
      </c>
      <c r="EG94" s="181">
        <v>0</v>
      </c>
      <c r="EH94" s="181">
        <v>0</v>
      </c>
      <c r="EI94" s="181">
        <v>0</v>
      </c>
      <c r="EJ94" s="181">
        <v>2</v>
      </c>
      <c r="EK94" s="181">
        <v>3</v>
      </c>
      <c r="EL94" s="181">
        <v>3</v>
      </c>
      <c r="EM94" s="181">
        <v>3</v>
      </c>
      <c r="EN94" s="181">
        <v>3</v>
      </c>
      <c r="EO94" s="181">
        <v>3</v>
      </c>
      <c r="EP94" s="181">
        <v>2</v>
      </c>
      <c r="EQ94" s="181">
        <v>3</v>
      </c>
      <c r="ER94" s="181">
        <v>44</v>
      </c>
      <c r="EV94" s="181">
        <v>363</v>
      </c>
      <c r="EW94" s="181" t="s">
        <v>4437</v>
      </c>
      <c r="EX94" s="181" t="s">
        <v>3599</v>
      </c>
      <c r="EY94" s="181" t="s">
        <v>4438</v>
      </c>
      <c r="EZ94" s="181" t="s">
        <v>4439</v>
      </c>
      <c r="FA94" s="181" t="s">
        <v>4440</v>
      </c>
      <c r="FB94" s="181" t="s">
        <v>4441</v>
      </c>
      <c r="FE94" s="181">
        <v>-1</v>
      </c>
      <c r="FI94" s="182">
        <f t="shared" si="11"/>
        <v>0.91611037474394508</v>
      </c>
    </row>
    <row r="95" spans="1:165" x14ac:dyDescent="0.25">
      <c r="A95" s="181" t="s">
        <v>4442</v>
      </c>
      <c r="B95" s="181" t="s">
        <v>4442</v>
      </c>
      <c r="C95" s="181">
        <v>6</v>
      </c>
      <c r="D95" s="181">
        <v>6</v>
      </c>
      <c r="E95" s="181">
        <v>6</v>
      </c>
      <c r="F95" s="181" t="s">
        <v>4443</v>
      </c>
      <c r="G95" s="181" t="s">
        <v>4444</v>
      </c>
      <c r="H95" s="181" t="s">
        <v>4445</v>
      </c>
      <c r="I95" s="181">
        <v>1</v>
      </c>
      <c r="J95" s="181">
        <v>6</v>
      </c>
      <c r="K95" s="181">
        <v>6</v>
      </c>
      <c r="L95" s="181">
        <v>6</v>
      </c>
      <c r="M95" s="181">
        <v>4</v>
      </c>
      <c r="N95" s="181">
        <v>4</v>
      </c>
      <c r="O95" s="181">
        <v>5</v>
      </c>
      <c r="P95" s="181">
        <v>4</v>
      </c>
      <c r="Q95" s="181">
        <v>5</v>
      </c>
      <c r="R95" s="181">
        <v>5</v>
      </c>
      <c r="S95" s="181">
        <v>5</v>
      </c>
      <c r="T95" s="181">
        <v>4</v>
      </c>
      <c r="U95" s="181">
        <v>3</v>
      </c>
      <c r="V95" s="181">
        <v>4</v>
      </c>
      <c r="W95" s="181">
        <v>4</v>
      </c>
      <c r="X95" s="181">
        <v>4</v>
      </c>
      <c r="Y95" s="181">
        <v>4</v>
      </c>
      <c r="Z95" s="181">
        <v>4</v>
      </c>
      <c r="AA95" s="181">
        <v>5</v>
      </c>
      <c r="AB95" s="181">
        <v>4</v>
      </c>
      <c r="AC95" s="181">
        <v>4</v>
      </c>
      <c r="AD95" s="181">
        <v>4</v>
      </c>
      <c r="AE95" s="181">
        <v>5</v>
      </c>
      <c r="AF95" s="181">
        <v>4</v>
      </c>
      <c r="AG95" s="181">
        <v>5</v>
      </c>
      <c r="AH95" s="181">
        <v>5</v>
      </c>
      <c r="AI95" s="181">
        <v>5</v>
      </c>
      <c r="AJ95" s="181">
        <v>4</v>
      </c>
      <c r="AK95" s="181">
        <v>3</v>
      </c>
      <c r="AL95" s="181">
        <v>4</v>
      </c>
      <c r="AM95" s="181">
        <v>4</v>
      </c>
      <c r="AN95" s="181">
        <v>4</v>
      </c>
      <c r="AO95" s="181">
        <v>4</v>
      </c>
      <c r="AP95" s="181">
        <v>4</v>
      </c>
      <c r="AQ95" s="181">
        <v>5</v>
      </c>
      <c r="AR95" s="181">
        <v>4</v>
      </c>
      <c r="AS95" s="181">
        <v>4</v>
      </c>
      <c r="AT95" s="181">
        <v>4</v>
      </c>
      <c r="AU95" s="181">
        <v>5</v>
      </c>
      <c r="AV95" s="181">
        <v>4</v>
      </c>
      <c r="AW95" s="181">
        <v>5</v>
      </c>
      <c r="AX95" s="181">
        <v>5</v>
      </c>
      <c r="AY95" s="181">
        <v>5</v>
      </c>
      <c r="AZ95" s="181">
        <v>4</v>
      </c>
      <c r="BA95" s="181">
        <v>3</v>
      </c>
      <c r="BB95" s="181">
        <v>4</v>
      </c>
      <c r="BC95" s="181">
        <v>4</v>
      </c>
      <c r="BD95" s="181">
        <v>4</v>
      </c>
      <c r="BE95" s="181">
        <v>4</v>
      </c>
      <c r="BF95" s="181">
        <v>4</v>
      </c>
      <c r="BG95" s="181">
        <v>5</v>
      </c>
      <c r="BH95" s="181">
        <v>4</v>
      </c>
      <c r="BI95" s="181">
        <v>9.3000000000000007</v>
      </c>
      <c r="BJ95" s="181">
        <v>9.3000000000000007</v>
      </c>
      <c r="BK95" s="181">
        <v>9.3000000000000007</v>
      </c>
      <c r="BL95" s="181">
        <v>93.703000000000003</v>
      </c>
      <c r="BM95" s="181">
        <v>827</v>
      </c>
      <c r="BN95" s="181">
        <v>827</v>
      </c>
      <c r="BO95" s="181">
        <v>0</v>
      </c>
      <c r="BP95" s="181">
        <v>9.6198999999999995</v>
      </c>
      <c r="BQ95" s="181" t="s">
        <v>1254</v>
      </c>
      <c r="BR95" s="181" t="s">
        <v>1251</v>
      </c>
      <c r="BS95" s="181" t="s">
        <v>1251</v>
      </c>
      <c r="BT95" s="181" t="s">
        <v>1254</v>
      </c>
      <c r="BU95" s="181" t="s">
        <v>1251</v>
      </c>
      <c r="BV95" s="181" t="s">
        <v>1254</v>
      </c>
      <c r="BW95" s="181" t="s">
        <v>1251</v>
      </c>
      <c r="BX95" s="181" t="s">
        <v>1254</v>
      </c>
      <c r="BY95" s="181" t="s">
        <v>1251</v>
      </c>
      <c r="BZ95" s="181" t="s">
        <v>1251</v>
      </c>
      <c r="CA95" s="181" t="s">
        <v>1251</v>
      </c>
      <c r="CB95" s="181" t="s">
        <v>1254</v>
      </c>
      <c r="CC95" s="181" t="s">
        <v>1251</v>
      </c>
      <c r="CD95" s="181" t="s">
        <v>1251</v>
      </c>
      <c r="CE95" s="181" t="s">
        <v>1251</v>
      </c>
      <c r="CF95" s="181" t="s">
        <v>1251</v>
      </c>
      <c r="CG95" s="181">
        <v>6.4</v>
      </c>
      <c r="CH95" s="181">
        <v>6.4</v>
      </c>
      <c r="CI95" s="181">
        <v>7.4</v>
      </c>
      <c r="CJ95" s="181">
        <v>5.6</v>
      </c>
      <c r="CK95" s="181">
        <v>7.5</v>
      </c>
      <c r="CL95" s="181">
        <v>7.5</v>
      </c>
      <c r="CM95" s="181">
        <v>7.5</v>
      </c>
      <c r="CN95" s="181">
        <v>6</v>
      </c>
      <c r="CO95" s="181">
        <v>5</v>
      </c>
      <c r="CP95" s="181">
        <v>6</v>
      </c>
      <c r="CQ95" s="181">
        <v>5.9</v>
      </c>
      <c r="CR95" s="181">
        <v>5.9</v>
      </c>
      <c r="CS95" s="181">
        <v>6</v>
      </c>
      <c r="CT95" s="181">
        <v>5.9</v>
      </c>
      <c r="CU95" s="181">
        <v>7.4</v>
      </c>
      <c r="CV95" s="181">
        <v>5.9</v>
      </c>
      <c r="CW95" s="181">
        <v>322230000</v>
      </c>
      <c r="CX95" s="181">
        <v>20317000</v>
      </c>
      <c r="CY95" s="181">
        <v>24866000</v>
      </c>
      <c r="CZ95" s="181">
        <v>31022000</v>
      </c>
      <c r="DA95" s="181">
        <v>22702000</v>
      </c>
      <c r="DB95" s="181">
        <v>19859000</v>
      </c>
      <c r="DC95" s="181">
        <v>11618000</v>
      </c>
      <c r="DD95" s="181">
        <v>13926000</v>
      </c>
      <c r="DE95" s="181">
        <v>9332600</v>
      </c>
      <c r="DF95" s="181">
        <v>19694000</v>
      </c>
      <c r="DG95" s="181">
        <v>24059000</v>
      </c>
      <c r="DH95" s="181">
        <v>26689000</v>
      </c>
      <c r="DI95" s="181">
        <v>22414000</v>
      </c>
      <c r="DJ95" s="195">
        <v>8701600</v>
      </c>
      <c r="DK95" s="195">
        <v>9852000</v>
      </c>
      <c r="DL95" s="195">
        <v>9768100</v>
      </c>
      <c r="DM95" s="195">
        <v>0</v>
      </c>
      <c r="DN95" s="181">
        <f t="shared" si="12"/>
        <v>9440566.666666666</v>
      </c>
      <c r="DO95" s="181">
        <v>0</v>
      </c>
      <c r="DP95" s="181">
        <v>0</v>
      </c>
      <c r="DQ95" s="181">
        <v>0</v>
      </c>
      <c r="DR95" s="181">
        <v>0</v>
      </c>
      <c r="DS95" s="181">
        <v>0</v>
      </c>
      <c r="DT95" s="181">
        <f t="shared" si="7"/>
        <v>0</v>
      </c>
      <c r="DU95" s="195">
        <v>0</v>
      </c>
      <c r="DV95" s="196">
        <f t="shared" si="8"/>
        <v>0</v>
      </c>
      <c r="DW95" s="195">
        <v>9750900</v>
      </c>
      <c r="DX95" s="196">
        <f t="shared" si="9"/>
        <v>1.0328723205174832</v>
      </c>
      <c r="DY95" s="195">
        <v>9244200</v>
      </c>
      <c r="DZ95" s="196">
        <f t="shared" si="10"/>
        <v>0.97919969493356696</v>
      </c>
      <c r="EA95" s="195">
        <v>9641800</v>
      </c>
      <c r="EB95" s="181">
        <v>0</v>
      </c>
      <c r="EC95" s="181">
        <v>0</v>
      </c>
      <c r="ED95" s="181">
        <v>0</v>
      </c>
      <c r="EE95" s="181">
        <v>0</v>
      </c>
      <c r="EF95" s="181">
        <v>2</v>
      </c>
      <c r="EG95" s="181">
        <v>0</v>
      </c>
      <c r="EH95" s="181">
        <v>1</v>
      </c>
      <c r="EI95" s="181">
        <v>0</v>
      </c>
      <c r="EJ95" s="181">
        <v>0</v>
      </c>
      <c r="EK95" s="181">
        <v>1</v>
      </c>
      <c r="EL95" s="181">
        <v>3</v>
      </c>
      <c r="EM95" s="181">
        <v>0</v>
      </c>
      <c r="EN95" s="181">
        <v>1</v>
      </c>
      <c r="EO95" s="181">
        <v>1</v>
      </c>
      <c r="EP95" s="181">
        <v>1</v>
      </c>
      <c r="EQ95" s="181">
        <v>1</v>
      </c>
      <c r="ER95" s="181">
        <v>11</v>
      </c>
      <c r="EV95" s="181">
        <v>381</v>
      </c>
      <c r="EW95" s="181" t="s">
        <v>4446</v>
      </c>
      <c r="EX95" s="181" t="s">
        <v>3672</v>
      </c>
      <c r="EY95" s="181" t="s">
        <v>4447</v>
      </c>
      <c r="EZ95" s="181" t="s">
        <v>4448</v>
      </c>
      <c r="FA95" s="181" t="s">
        <v>4449</v>
      </c>
      <c r="FB95" s="181" t="s">
        <v>4450</v>
      </c>
      <c r="FE95" s="181">
        <v>-1</v>
      </c>
      <c r="FI95" s="182">
        <f t="shared" si="11"/>
        <v>1.021315810844688</v>
      </c>
    </row>
    <row r="96" spans="1:165" x14ac:dyDescent="0.25">
      <c r="A96" s="181" t="s">
        <v>4451</v>
      </c>
      <c r="B96" s="181" t="s">
        <v>4451</v>
      </c>
      <c r="C96" s="181">
        <v>2</v>
      </c>
      <c r="D96" s="181">
        <v>2</v>
      </c>
      <c r="E96" s="181">
        <v>2</v>
      </c>
      <c r="F96" s="181" t="s">
        <v>4452</v>
      </c>
      <c r="G96" s="181" t="s">
        <v>4453</v>
      </c>
      <c r="H96" s="181" t="s">
        <v>4454</v>
      </c>
      <c r="I96" s="181">
        <v>1</v>
      </c>
      <c r="J96" s="181">
        <v>2</v>
      </c>
      <c r="K96" s="181">
        <v>2</v>
      </c>
      <c r="L96" s="181">
        <v>2</v>
      </c>
      <c r="M96" s="181">
        <v>2</v>
      </c>
      <c r="N96" s="181">
        <v>2</v>
      </c>
      <c r="O96" s="181">
        <v>2</v>
      </c>
      <c r="P96" s="181">
        <v>2</v>
      </c>
      <c r="Q96" s="181">
        <v>0</v>
      </c>
      <c r="R96" s="181">
        <v>0</v>
      </c>
      <c r="S96" s="181">
        <v>0</v>
      </c>
      <c r="T96" s="181">
        <v>0</v>
      </c>
      <c r="U96" s="181">
        <v>1</v>
      </c>
      <c r="V96" s="181">
        <v>0</v>
      </c>
      <c r="W96" s="181">
        <v>2</v>
      </c>
      <c r="X96" s="181">
        <v>2</v>
      </c>
      <c r="Y96" s="181">
        <v>2</v>
      </c>
      <c r="Z96" s="181">
        <v>2</v>
      </c>
      <c r="AA96" s="181">
        <v>2</v>
      </c>
      <c r="AB96" s="181">
        <v>2</v>
      </c>
      <c r="AC96" s="181">
        <v>2</v>
      </c>
      <c r="AD96" s="181">
        <v>2</v>
      </c>
      <c r="AE96" s="181">
        <v>2</v>
      </c>
      <c r="AF96" s="181">
        <v>2</v>
      </c>
      <c r="AG96" s="181">
        <v>0</v>
      </c>
      <c r="AH96" s="181">
        <v>0</v>
      </c>
      <c r="AI96" s="181">
        <v>0</v>
      </c>
      <c r="AJ96" s="181">
        <v>0</v>
      </c>
      <c r="AK96" s="181">
        <v>1</v>
      </c>
      <c r="AL96" s="181">
        <v>0</v>
      </c>
      <c r="AM96" s="181">
        <v>2</v>
      </c>
      <c r="AN96" s="181">
        <v>2</v>
      </c>
      <c r="AO96" s="181">
        <v>2</v>
      </c>
      <c r="AP96" s="181">
        <v>2</v>
      </c>
      <c r="AQ96" s="181">
        <v>2</v>
      </c>
      <c r="AR96" s="181">
        <v>2</v>
      </c>
      <c r="AS96" s="181">
        <v>2</v>
      </c>
      <c r="AT96" s="181">
        <v>2</v>
      </c>
      <c r="AU96" s="181">
        <v>2</v>
      </c>
      <c r="AV96" s="181">
        <v>2</v>
      </c>
      <c r="AW96" s="181">
        <v>0</v>
      </c>
      <c r="AX96" s="181">
        <v>0</v>
      </c>
      <c r="AY96" s="181">
        <v>0</v>
      </c>
      <c r="AZ96" s="181">
        <v>0</v>
      </c>
      <c r="BA96" s="181">
        <v>1</v>
      </c>
      <c r="BB96" s="181">
        <v>0</v>
      </c>
      <c r="BC96" s="181">
        <v>2</v>
      </c>
      <c r="BD96" s="181">
        <v>2</v>
      </c>
      <c r="BE96" s="181">
        <v>2</v>
      </c>
      <c r="BF96" s="181">
        <v>2</v>
      </c>
      <c r="BG96" s="181">
        <v>2</v>
      </c>
      <c r="BH96" s="181">
        <v>2</v>
      </c>
      <c r="BI96" s="181">
        <v>5</v>
      </c>
      <c r="BJ96" s="181">
        <v>5</v>
      </c>
      <c r="BK96" s="181">
        <v>5</v>
      </c>
      <c r="BL96" s="181">
        <v>57.942999999999998</v>
      </c>
      <c r="BM96" s="181">
        <v>522</v>
      </c>
      <c r="BN96" s="181">
        <v>522</v>
      </c>
      <c r="BO96" s="181">
        <v>0</v>
      </c>
      <c r="BP96" s="181">
        <v>4.5225999999999997</v>
      </c>
      <c r="BQ96" s="181" t="s">
        <v>1254</v>
      </c>
      <c r="BR96" s="181" t="s">
        <v>1254</v>
      </c>
      <c r="BS96" s="181" t="s">
        <v>1251</v>
      </c>
      <c r="BT96" s="181" t="s">
        <v>1251</v>
      </c>
      <c r="BY96" s="181" t="s">
        <v>1251</v>
      </c>
      <c r="CA96" s="181" t="s">
        <v>1251</v>
      </c>
      <c r="CB96" s="181" t="s">
        <v>1251</v>
      </c>
      <c r="CC96" s="181" t="s">
        <v>1251</v>
      </c>
      <c r="CD96" s="181" t="s">
        <v>1251</v>
      </c>
      <c r="CE96" s="181" t="s">
        <v>1254</v>
      </c>
      <c r="CF96" s="181" t="s">
        <v>1254</v>
      </c>
      <c r="CG96" s="181">
        <v>5</v>
      </c>
      <c r="CH96" s="181">
        <v>5</v>
      </c>
      <c r="CI96" s="181">
        <v>5</v>
      </c>
      <c r="CJ96" s="181">
        <v>5</v>
      </c>
      <c r="CK96" s="181">
        <v>0</v>
      </c>
      <c r="CL96" s="181">
        <v>0</v>
      </c>
      <c r="CM96" s="181">
        <v>0</v>
      </c>
      <c r="CN96" s="181">
        <v>0</v>
      </c>
      <c r="CO96" s="181">
        <v>1.7</v>
      </c>
      <c r="CP96" s="181">
        <v>0</v>
      </c>
      <c r="CQ96" s="181">
        <v>5</v>
      </c>
      <c r="CR96" s="181">
        <v>5</v>
      </c>
      <c r="CS96" s="181">
        <v>5</v>
      </c>
      <c r="CT96" s="181">
        <v>5</v>
      </c>
      <c r="CU96" s="181">
        <v>5</v>
      </c>
      <c r="CV96" s="181">
        <v>5</v>
      </c>
      <c r="CW96" s="181">
        <v>124490000</v>
      </c>
      <c r="CX96" s="181">
        <v>9869200</v>
      </c>
      <c r="CY96" s="181">
        <v>14019000</v>
      </c>
      <c r="CZ96" s="181">
        <v>13293000</v>
      </c>
      <c r="DA96" s="181">
        <v>13602000</v>
      </c>
      <c r="DB96" s="181">
        <v>0</v>
      </c>
      <c r="DC96" s="181">
        <v>0</v>
      </c>
      <c r="DD96" s="181">
        <v>0</v>
      </c>
      <c r="DE96" s="181">
        <v>0</v>
      </c>
      <c r="DF96" s="181">
        <v>10405000</v>
      </c>
      <c r="DG96" s="181">
        <v>10655000</v>
      </c>
      <c r="DH96" s="181">
        <v>10134000</v>
      </c>
      <c r="DI96" s="181">
        <v>12386000</v>
      </c>
      <c r="DJ96" s="195">
        <v>5875400</v>
      </c>
      <c r="DK96" s="195">
        <v>6500400</v>
      </c>
      <c r="DL96" s="195">
        <v>6154300</v>
      </c>
      <c r="DM96" s="195">
        <v>6286600</v>
      </c>
      <c r="DN96" s="181">
        <f t="shared" si="12"/>
        <v>6204175</v>
      </c>
      <c r="DO96" s="181">
        <v>0</v>
      </c>
      <c r="DP96" s="181">
        <v>0</v>
      </c>
      <c r="DQ96" s="181">
        <v>0</v>
      </c>
      <c r="DR96" s="181">
        <v>0</v>
      </c>
      <c r="DS96" s="181">
        <v>0</v>
      </c>
      <c r="DT96" s="181">
        <f t="shared" si="7"/>
        <v>0</v>
      </c>
      <c r="DU96" s="195">
        <v>5413700</v>
      </c>
      <c r="DV96" s="196">
        <f t="shared" si="8"/>
        <v>0.87258982862346723</v>
      </c>
      <c r="DW96" s="195">
        <v>5090500</v>
      </c>
      <c r="DX96" s="196">
        <f t="shared" si="9"/>
        <v>0.8204958757610803</v>
      </c>
      <c r="DY96" s="195">
        <v>6087500</v>
      </c>
      <c r="DZ96" s="196">
        <f t="shared" si="10"/>
        <v>0.98119411525303524</v>
      </c>
      <c r="EA96" s="195">
        <v>6320700</v>
      </c>
      <c r="EB96" s="181">
        <v>0</v>
      </c>
      <c r="EC96" s="181">
        <v>0</v>
      </c>
      <c r="ED96" s="181">
        <v>1</v>
      </c>
      <c r="EE96" s="181">
        <v>1</v>
      </c>
      <c r="EF96" s="181">
        <v>0</v>
      </c>
      <c r="EG96" s="181">
        <v>0</v>
      </c>
      <c r="EH96" s="181">
        <v>0</v>
      </c>
      <c r="EI96" s="181">
        <v>0</v>
      </c>
      <c r="EJ96" s="181">
        <v>1</v>
      </c>
      <c r="EK96" s="181">
        <v>0</v>
      </c>
      <c r="EL96" s="181">
        <v>1</v>
      </c>
      <c r="EM96" s="181">
        <v>1</v>
      </c>
      <c r="EN96" s="181">
        <v>1</v>
      </c>
      <c r="EO96" s="181">
        <v>2</v>
      </c>
      <c r="EP96" s="181">
        <v>0</v>
      </c>
      <c r="EQ96" s="181">
        <v>0</v>
      </c>
      <c r="ER96" s="181">
        <v>8</v>
      </c>
      <c r="EV96" s="181">
        <v>453</v>
      </c>
      <c r="EW96" s="181" t="s">
        <v>4455</v>
      </c>
      <c r="EX96" s="181" t="s">
        <v>3637</v>
      </c>
      <c r="EY96" s="181" t="s">
        <v>4456</v>
      </c>
      <c r="EZ96" s="181" t="s">
        <v>4457</v>
      </c>
      <c r="FA96" s="181" t="s">
        <v>4458</v>
      </c>
      <c r="FB96" s="181" t="s">
        <v>4459</v>
      </c>
      <c r="FE96" s="181">
        <v>-1</v>
      </c>
      <c r="FI96" s="182">
        <f t="shared" si="11"/>
        <v>1.0187817074792378</v>
      </c>
    </row>
    <row r="97" spans="1:165" x14ac:dyDescent="0.25">
      <c r="A97" s="181" t="s">
        <v>4460</v>
      </c>
      <c r="B97" s="181" t="s">
        <v>4460</v>
      </c>
      <c r="C97" s="181">
        <v>6</v>
      </c>
      <c r="D97" s="181">
        <v>6</v>
      </c>
      <c r="E97" s="181">
        <v>6</v>
      </c>
      <c r="F97" s="181" t="s">
        <v>4461</v>
      </c>
      <c r="G97" s="181" t="s">
        <v>4462</v>
      </c>
      <c r="H97" s="181" t="s">
        <v>4463</v>
      </c>
      <c r="I97" s="181">
        <v>1</v>
      </c>
      <c r="J97" s="181">
        <v>6</v>
      </c>
      <c r="K97" s="181">
        <v>6</v>
      </c>
      <c r="L97" s="181">
        <v>6</v>
      </c>
      <c r="M97" s="181">
        <v>5</v>
      </c>
      <c r="N97" s="181">
        <v>6</v>
      </c>
      <c r="O97" s="181">
        <v>6</v>
      </c>
      <c r="P97" s="181">
        <v>6</v>
      </c>
      <c r="Q97" s="181">
        <v>3</v>
      </c>
      <c r="R97" s="181">
        <v>3</v>
      </c>
      <c r="S97" s="181">
        <v>3</v>
      </c>
      <c r="T97" s="181">
        <v>2</v>
      </c>
      <c r="U97" s="181">
        <v>5</v>
      </c>
      <c r="V97" s="181">
        <v>5</v>
      </c>
      <c r="W97" s="181">
        <v>4</v>
      </c>
      <c r="X97" s="181">
        <v>5</v>
      </c>
      <c r="Y97" s="181">
        <v>5</v>
      </c>
      <c r="Z97" s="181">
        <v>5</v>
      </c>
      <c r="AA97" s="181">
        <v>4</v>
      </c>
      <c r="AB97" s="181">
        <v>5</v>
      </c>
      <c r="AC97" s="181">
        <v>5</v>
      </c>
      <c r="AD97" s="181">
        <v>6</v>
      </c>
      <c r="AE97" s="181">
        <v>6</v>
      </c>
      <c r="AF97" s="181">
        <v>6</v>
      </c>
      <c r="AG97" s="181">
        <v>3</v>
      </c>
      <c r="AH97" s="181">
        <v>3</v>
      </c>
      <c r="AI97" s="181">
        <v>3</v>
      </c>
      <c r="AJ97" s="181">
        <v>2</v>
      </c>
      <c r="AK97" s="181">
        <v>5</v>
      </c>
      <c r="AL97" s="181">
        <v>5</v>
      </c>
      <c r="AM97" s="181">
        <v>4</v>
      </c>
      <c r="AN97" s="181">
        <v>5</v>
      </c>
      <c r="AO97" s="181">
        <v>5</v>
      </c>
      <c r="AP97" s="181">
        <v>5</v>
      </c>
      <c r="AQ97" s="181">
        <v>4</v>
      </c>
      <c r="AR97" s="181">
        <v>5</v>
      </c>
      <c r="AS97" s="181">
        <v>5</v>
      </c>
      <c r="AT97" s="181">
        <v>6</v>
      </c>
      <c r="AU97" s="181">
        <v>6</v>
      </c>
      <c r="AV97" s="181">
        <v>6</v>
      </c>
      <c r="AW97" s="181">
        <v>3</v>
      </c>
      <c r="AX97" s="181">
        <v>3</v>
      </c>
      <c r="AY97" s="181">
        <v>3</v>
      </c>
      <c r="AZ97" s="181">
        <v>2</v>
      </c>
      <c r="BA97" s="181">
        <v>5</v>
      </c>
      <c r="BB97" s="181">
        <v>5</v>
      </c>
      <c r="BC97" s="181">
        <v>4</v>
      </c>
      <c r="BD97" s="181">
        <v>5</v>
      </c>
      <c r="BE97" s="181">
        <v>5</v>
      </c>
      <c r="BF97" s="181">
        <v>5</v>
      </c>
      <c r="BG97" s="181">
        <v>4</v>
      </c>
      <c r="BH97" s="181">
        <v>5</v>
      </c>
      <c r="BI97" s="181">
        <v>33.6</v>
      </c>
      <c r="BJ97" s="181">
        <v>33.6</v>
      </c>
      <c r="BK97" s="181">
        <v>33.6</v>
      </c>
      <c r="BL97" s="181">
        <v>25.704000000000001</v>
      </c>
      <c r="BM97" s="181">
        <v>226</v>
      </c>
      <c r="BN97" s="181">
        <v>226</v>
      </c>
      <c r="BO97" s="181">
        <v>0</v>
      </c>
      <c r="BP97" s="181">
        <v>18.085999999999999</v>
      </c>
      <c r="BQ97" s="181" t="s">
        <v>1251</v>
      </c>
      <c r="BR97" s="181" t="s">
        <v>1251</v>
      </c>
      <c r="BS97" s="181" t="s">
        <v>1251</v>
      </c>
      <c r="BT97" s="181" t="s">
        <v>1251</v>
      </c>
      <c r="BU97" s="181" t="s">
        <v>1254</v>
      </c>
      <c r="BV97" s="181" t="s">
        <v>1254</v>
      </c>
      <c r="BW97" s="181" t="s">
        <v>1254</v>
      </c>
      <c r="BX97" s="181" t="s">
        <v>1254</v>
      </c>
      <c r="BY97" s="181" t="s">
        <v>1251</v>
      </c>
      <c r="BZ97" s="181" t="s">
        <v>1251</v>
      </c>
      <c r="CA97" s="181" t="s">
        <v>1251</v>
      </c>
      <c r="CB97" s="181" t="s">
        <v>1251</v>
      </c>
      <c r="CC97" s="181" t="s">
        <v>1251</v>
      </c>
      <c r="CD97" s="181" t="s">
        <v>1251</v>
      </c>
      <c r="CE97" s="181" t="s">
        <v>1251</v>
      </c>
      <c r="CF97" s="181" t="s">
        <v>1251</v>
      </c>
      <c r="CG97" s="181">
        <v>27</v>
      </c>
      <c r="CH97" s="181">
        <v>33.6</v>
      </c>
      <c r="CI97" s="181">
        <v>33.6</v>
      </c>
      <c r="CJ97" s="181">
        <v>33.6</v>
      </c>
      <c r="CK97" s="181">
        <v>15</v>
      </c>
      <c r="CL97" s="181">
        <v>15</v>
      </c>
      <c r="CM97" s="181">
        <v>15.5</v>
      </c>
      <c r="CN97" s="181">
        <v>10.6</v>
      </c>
      <c r="CO97" s="181">
        <v>26.5</v>
      </c>
      <c r="CP97" s="181">
        <v>26.5</v>
      </c>
      <c r="CQ97" s="181">
        <v>19.899999999999999</v>
      </c>
      <c r="CR97" s="181">
        <v>27</v>
      </c>
      <c r="CS97" s="181">
        <v>27</v>
      </c>
      <c r="CT97" s="181">
        <v>27</v>
      </c>
      <c r="CU97" s="181">
        <v>19.899999999999999</v>
      </c>
      <c r="CV97" s="181">
        <v>26.5</v>
      </c>
      <c r="CW97" s="181">
        <v>431110000</v>
      </c>
      <c r="CX97" s="181">
        <v>30149000</v>
      </c>
      <c r="CY97" s="181">
        <v>49626000</v>
      </c>
      <c r="CZ97" s="181">
        <v>51301000</v>
      </c>
      <c r="DA97" s="181">
        <v>46507000</v>
      </c>
      <c r="DB97" s="181">
        <v>5220200</v>
      </c>
      <c r="DC97" s="181">
        <v>5078600</v>
      </c>
      <c r="DD97" s="181">
        <v>6522600</v>
      </c>
      <c r="DE97" s="181">
        <v>3252400</v>
      </c>
      <c r="DF97" s="181">
        <v>35990000</v>
      </c>
      <c r="DG97" s="181">
        <v>34584000</v>
      </c>
      <c r="DH97" s="181">
        <v>19296000</v>
      </c>
      <c r="DI97" s="181">
        <v>33308000</v>
      </c>
      <c r="DJ97" s="195">
        <v>11789000</v>
      </c>
      <c r="DK97" s="195">
        <v>12570000</v>
      </c>
      <c r="DL97" s="195">
        <v>11261000</v>
      </c>
      <c r="DM97" s="195">
        <v>10488000</v>
      </c>
      <c r="DN97" s="181">
        <f t="shared" si="12"/>
        <v>11527000</v>
      </c>
      <c r="DO97" s="181">
        <v>0</v>
      </c>
      <c r="DP97" s="181">
        <v>0</v>
      </c>
      <c r="DQ97" s="181">
        <v>0</v>
      </c>
      <c r="DR97" s="181">
        <v>0</v>
      </c>
      <c r="DS97" s="181">
        <v>0</v>
      </c>
      <c r="DT97" s="181">
        <f t="shared" si="7"/>
        <v>0</v>
      </c>
      <c r="DU97" s="195">
        <v>12237000</v>
      </c>
      <c r="DV97" s="196">
        <f t="shared" si="8"/>
        <v>1.0615945172204391</v>
      </c>
      <c r="DW97" s="195">
        <v>10543000</v>
      </c>
      <c r="DX97" s="196">
        <f t="shared" si="9"/>
        <v>0.91463520430294087</v>
      </c>
      <c r="DY97" s="195">
        <v>0</v>
      </c>
      <c r="DZ97" s="196">
        <f t="shared" si="10"/>
        <v>0</v>
      </c>
      <c r="EA97" s="195">
        <v>9966000</v>
      </c>
      <c r="EB97" s="181">
        <v>3</v>
      </c>
      <c r="EC97" s="181">
        <v>3</v>
      </c>
      <c r="ED97" s="181">
        <v>3</v>
      </c>
      <c r="EE97" s="181">
        <v>3</v>
      </c>
      <c r="EF97" s="181">
        <v>0</v>
      </c>
      <c r="EG97" s="181">
        <v>0</v>
      </c>
      <c r="EH97" s="181">
        <v>0</v>
      </c>
      <c r="EI97" s="181">
        <v>0</v>
      </c>
      <c r="EJ97" s="181">
        <v>4</v>
      </c>
      <c r="EK97" s="181">
        <v>3</v>
      </c>
      <c r="EL97" s="181">
        <v>3</v>
      </c>
      <c r="EM97" s="181">
        <v>3</v>
      </c>
      <c r="EN97" s="181">
        <v>4</v>
      </c>
      <c r="EO97" s="181">
        <v>3</v>
      </c>
      <c r="EP97" s="181">
        <v>2</v>
      </c>
      <c r="EQ97" s="181">
        <v>4</v>
      </c>
      <c r="ER97" s="181">
        <v>38</v>
      </c>
      <c r="EV97" s="181">
        <v>725</v>
      </c>
      <c r="EW97" s="181" t="s">
        <v>4464</v>
      </c>
      <c r="EX97" s="181" t="s">
        <v>3672</v>
      </c>
      <c r="EY97" s="181" t="s">
        <v>4465</v>
      </c>
      <c r="EZ97" s="181" t="s">
        <v>4466</v>
      </c>
      <c r="FA97" s="181" t="s">
        <v>4467</v>
      </c>
      <c r="FB97" s="181" t="s">
        <v>4468</v>
      </c>
      <c r="FE97" s="181">
        <v>-1</v>
      </c>
      <c r="FI97" s="182">
        <f t="shared" si="11"/>
        <v>0.86457881495618982</v>
      </c>
    </row>
    <row r="98" spans="1:165" x14ac:dyDescent="0.25">
      <c r="A98" s="181" t="s">
        <v>4469</v>
      </c>
      <c r="B98" s="181" t="s">
        <v>1554</v>
      </c>
      <c r="C98" s="181" t="s">
        <v>1774</v>
      </c>
      <c r="D98" s="181" t="s">
        <v>2365</v>
      </c>
      <c r="E98" s="181" t="s">
        <v>2365</v>
      </c>
      <c r="F98" s="181" t="s">
        <v>1553</v>
      </c>
      <c r="G98" s="181" t="s">
        <v>1552</v>
      </c>
      <c r="H98" s="181" t="s">
        <v>1551</v>
      </c>
      <c r="I98" s="181">
        <v>2</v>
      </c>
      <c r="J98" s="181">
        <v>5</v>
      </c>
      <c r="K98" s="181">
        <v>2</v>
      </c>
      <c r="L98" s="181">
        <v>2</v>
      </c>
      <c r="M98" s="181">
        <v>5</v>
      </c>
      <c r="N98" s="181">
        <v>5</v>
      </c>
      <c r="O98" s="181">
        <v>5</v>
      </c>
      <c r="P98" s="181">
        <v>5</v>
      </c>
      <c r="Q98" s="181">
        <v>4</v>
      </c>
      <c r="R98" s="181">
        <v>3</v>
      </c>
      <c r="S98" s="181">
        <v>4</v>
      </c>
      <c r="T98" s="181">
        <v>3</v>
      </c>
      <c r="U98" s="181">
        <v>4</v>
      </c>
      <c r="V98" s="181">
        <v>5</v>
      </c>
      <c r="W98" s="181">
        <v>5</v>
      </c>
      <c r="X98" s="181">
        <v>5</v>
      </c>
      <c r="Y98" s="181">
        <v>5</v>
      </c>
      <c r="Z98" s="181">
        <v>5</v>
      </c>
      <c r="AA98" s="181">
        <v>5</v>
      </c>
      <c r="AB98" s="181">
        <v>5</v>
      </c>
      <c r="AC98" s="181">
        <v>2</v>
      </c>
      <c r="AD98" s="181">
        <v>2</v>
      </c>
      <c r="AE98" s="181">
        <v>2</v>
      </c>
      <c r="AF98" s="181">
        <v>2</v>
      </c>
      <c r="AG98" s="181">
        <v>2</v>
      </c>
      <c r="AH98" s="181">
        <v>1</v>
      </c>
      <c r="AI98" s="181">
        <v>1</v>
      </c>
      <c r="AJ98" s="181">
        <v>1</v>
      </c>
      <c r="AK98" s="181">
        <v>2</v>
      </c>
      <c r="AL98" s="181">
        <v>2</v>
      </c>
      <c r="AM98" s="181">
        <v>2</v>
      </c>
      <c r="AN98" s="181">
        <v>2</v>
      </c>
      <c r="AO98" s="181">
        <v>2</v>
      </c>
      <c r="AP98" s="181">
        <v>2</v>
      </c>
      <c r="AQ98" s="181">
        <v>2</v>
      </c>
      <c r="AR98" s="181">
        <v>2</v>
      </c>
      <c r="AS98" s="181">
        <v>2</v>
      </c>
      <c r="AT98" s="181">
        <v>2</v>
      </c>
      <c r="AU98" s="181">
        <v>2</v>
      </c>
      <c r="AV98" s="181">
        <v>2</v>
      </c>
      <c r="AW98" s="181">
        <v>2</v>
      </c>
      <c r="AX98" s="181">
        <v>1</v>
      </c>
      <c r="AY98" s="181">
        <v>1</v>
      </c>
      <c r="AZ98" s="181">
        <v>1</v>
      </c>
      <c r="BA98" s="181">
        <v>2</v>
      </c>
      <c r="BB98" s="181">
        <v>2</v>
      </c>
      <c r="BC98" s="181">
        <v>2</v>
      </c>
      <c r="BD98" s="181">
        <v>2</v>
      </c>
      <c r="BE98" s="181">
        <v>2</v>
      </c>
      <c r="BF98" s="181">
        <v>2</v>
      </c>
      <c r="BG98" s="181">
        <v>2</v>
      </c>
      <c r="BH98" s="181">
        <v>2</v>
      </c>
      <c r="BI98" s="181">
        <v>24.3</v>
      </c>
      <c r="BJ98" s="181">
        <v>9.6</v>
      </c>
      <c r="BK98" s="181">
        <v>9.6</v>
      </c>
      <c r="BL98" s="181">
        <v>25.701000000000001</v>
      </c>
      <c r="BM98" s="181">
        <v>218</v>
      </c>
      <c r="BN98" s="181" t="s">
        <v>4470</v>
      </c>
      <c r="BO98" s="181">
        <v>0</v>
      </c>
      <c r="BP98" s="181">
        <v>5.7252999999999998</v>
      </c>
      <c r="BQ98" s="181" t="s">
        <v>1251</v>
      </c>
      <c r="BR98" s="181" t="s">
        <v>1251</v>
      </c>
      <c r="BS98" s="181" t="s">
        <v>1251</v>
      </c>
      <c r="BT98" s="181" t="s">
        <v>1251</v>
      </c>
      <c r="BU98" s="181" t="s">
        <v>1254</v>
      </c>
      <c r="BV98" s="181" t="s">
        <v>1254</v>
      </c>
      <c r="BW98" s="181" t="s">
        <v>1254</v>
      </c>
      <c r="BX98" s="181" t="s">
        <v>1251</v>
      </c>
      <c r="BY98" s="181" t="s">
        <v>1254</v>
      </c>
      <c r="BZ98" s="181" t="s">
        <v>1254</v>
      </c>
      <c r="CA98" s="181" t="s">
        <v>1254</v>
      </c>
      <c r="CB98" s="181" t="s">
        <v>1254</v>
      </c>
      <c r="CC98" s="181" t="s">
        <v>1251</v>
      </c>
      <c r="CD98" s="181" t="s">
        <v>1254</v>
      </c>
      <c r="CE98" s="181" t="s">
        <v>1254</v>
      </c>
      <c r="CF98" s="181" t="s">
        <v>1251</v>
      </c>
      <c r="CG98" s="181">
        <v>24.3</v>
      </c>
      <c r="CH98" s="181">
        <v>24.3</v>
      </c>
      <c r="CI98" s="181">
        <v>24.3</v>
      </c>
      <c r="CJ98" s="181">
        <v>24.3</v>
      </c>
      <c r="CK98" s="181">
        <v>17</v>
      </c>
      <c r="CL98" s="181">
        <v>11.5</v>
      </c>
      <c r="CM98" s="181">
        <v>18.8</v>
      </c>
      <c r="CN98" s="181">
        <v>11.5</v>
      </c>
      <c r="CO98" s="181">
        <v>17</v>
      </c>
      <c r="CP98" s="181">
        <v>24.3</v>
      </c>
      <c r="CQ98" s="181">
        <v>24.3</v>
      </c>
      <c r="CR98" s="181">
        <v>24.3</v>
      </c>
      <c r="CS98" s="181">
        <v>24.3</v>
      </c>
      <c r="CT98" s="181">
        <v>24.3</v>
      </c>
      <c r="CU98" s="181">
        <v>24.3</v>
      </c>
      <c r="CV98" s="181">
        <v>24.3</v>
      </c>
      <c r="CW98" s="181">
        <v>155910000</v>
      </c>
      <c r="CX98" s="181">
        <v>13700000</v>
      </c>
      <c r="CY98" s="181">
        <v>11207000</v>
      </c>
      <c r="CZ98" s="181">
        <v>13954000</v>
      </c>
      <c r="DA98" s="181">
        <v>11361000</v>
      </c>
      <c r="DB98" s="181">
        <v>2930800</v>
      </c>
      <c r="DC98" s="181">
        <v>2082300</v>
      </c>
      <c r="DD98" s="181">
        <v>1960600</v>
      </c>
      <c r="DE98" s="181">
        <v>1828200</v>
      </c>
      <c r="DF98" s="181">
        <v>12561000</v>
      </c>
      <c r="DG98" s="181">
        <v>12848000</v>
      </c>
      <c r="DH98" s="181">
        <v>9041700</v>
      </c>
      <c r="DI98" s="181">
        <v>15817000</v>
      </c>
      <c r="DJ98" s="195">
        <v>7559800</v>
      </c>
      <c r="DK98" s="195">
        <v>5700600</v>
      </c>
      <c r="DL98" s="195">
        <v>6621400</v>
      </c>
      <c r="DM98" s="195">
        <v>6055900</v>
      </c>
      <c r="DN98" s="181">
        <f t="shared" si="12"/>
        <v>6484425</v>
      </c>
      <c r="DO98" s="181">
        <v>0</v>
      </c>
      <c r="DP98" s="181">
        <v>0</v>
      </c>
      <c r="DQ98" s="181">
        <v>0</v>
      </c>
      <c r="DR98" s="181">
        <v>0</v>
      </c>
      <c r="DS98" s="181">
        <v>0</v>
      </c>
      <c r="DT98" s="181">
        <f t="shared" si="7"/>
        <v>0</v>
      </c>
      <c r="DU98" s="195">
        <v>6489000</v>
      </c>
      <c r="DV98" s="196">
        <f t="shared" si="8"/>
        <v>1.0007055367283915</v>
      </c>
      <c r="DW98" s="195">
        <v>0</v>
      </c>
      <c r="DX98" s="196">
        <f t="shared" si="9"/>
        <v>0</v>
      </c>
      <c r="DY98" s="195">
        <v>0</v>
      </c>
      <c r="DZ98" s="196">
        <f t="shared" si="10"/>
        <v>0</v>
      </c>
      <c r="EA98" s="195">
        <v>8001300</v>
      </c>
      <c r="EB98" s="181">
        <v>1</v>
      </c>
      <c r="EC98" s="181">
        <v>1</v>
      </c>
      <c r="ED98" s="181">
        <v>1</v>
      </c>
      <c r="EE98" s="181">
        <v>1</v>
      </c>
      <c r="EF98" s="181">
        <v>0</v>
      </c>
      <c r="EG98" s="181">
        <v>0</v>
      </c>
      <c r="EH98" s="181">
        <v>0</v>
      </c>
      <c r="EI98" s="181">
        <v>0</v>
      </c>
      <c r="EJ98" s="181">
        <v>0</v>
      </c>
      <c r="EK98" s="181">
        <v>0</v>
      </c>
      <c r="EL98" s="181">
        <v>0</v>
      </c>
      <c r="EM98" s="181">
        <v>0</v>
      </c>
      <c r="EN98" s="181">
        <v>1</v>
      </c>
      <c r="EO98" s="181">
        <v>0</v>
      </c>
      <c r="EP98" s="181">
        <v>0</v>
      </c>
      <c r="EQ98" s="181">
        <v>1</v>
      </c>
      <c r="ER98" s="181">
        <v>6</v>
      </c>
      <c r="EV98" s="181">
        <v>152</v>
      </c>
      <c r="EW98" s="181" t="s">
        <v>4471</v>
      </c>
      <c r="EX98" s="181" t="s">
        <v>4472</v>
      </c>
      <c r="EY98" s="181" t="s">
        <v>4473</v>
      </c>
      <c r="EZ98" s="181" t="s">
        <v>4474</v>
      </c>
      <c r="FA98" s="181" t="s">
        <v>4475</v>
      </c>
      <c r="FB98" s="181" t="s">
        <v>4476</v>
      </c>
      <c r="FE98" s="181" t="s">
        <v>3613</v>
      </c>
      <c r="FI98" s="182">
        <f t="shared" si="11"/>
        <v>1.233925907077343</v>
      </c>
    </row>
    <row r="99" spans="1:165" x14ac:dyDescent="0.25">
      <c r="A99" s="181" t="s">
        <v>2587</v>
      </c>
      <c r="B99" s="181" t="s">
        <v>2587</v>
      </c>
      <c r="C99" s="181">
        <v>4</v>
      </c>
      <c r="D99" s="181">
        <v>4</v>
      </c>
      <c r="E99" s="181">
        <v>4</v>
      </c>
      <c r="F99" s="181" t="s">
        <v>2586</v>
      </c>
      <c r="G99" s="181" t="s">
        <v>2585</v>
      </c>
      <c r="H99" s="181" t="s">
        <v>2584</v>
      </c>
      <c r="I99" s="181">
        <v>1</v>
      </c>
      <c r="J99" s="181">
        <v>4</v>
      </c>
      <c r="K99" s="181">
        <v>4</v>
      </c>
      <c r="L99" s="181">
        <v>4</v>
      </c>
      <c r="M99" s="181">
        <v>3</v>
      </c>
      <c r="N99" s="181">
        <v>3</v>
      </c>
      <c r="O99" s="181">
        <v>3</v>
      </c>
      <c r="P99" s="181">
        <v>3</v>
      </c>
      <c r="Q99" s="181">
        <v>1</v>
      </c>
      <c r="R99" s="181">
        <v>2</v>
      </c>
      <c r="S99" s="181">
        <v>1</v>
      </c>
      <c r="T99" s="181">
        <v>2</v>
      </c>
      <c r="U99" s="181">
        <v>3</v>
      </c>
      <c r="V99" s="181">
        <v>4</v>
      </c>
      <c r="W99" s="181">
        <v>3</v>
      </c>
      <c r="X99" s="181">
        <v>4</v>
      </c>
      <c r="Y99" s="181">
        <v>4</v>
      </c>
      <c r="Z99" s="181">
        <v>3</v>
      </c>
      <c r="AA99" s="181">
        <v>3</v>
      </c>
      <c r="AB99" s="181">
        <v>3</v>
      </c>
      <c r="AC99" s="181">
        <v>3</v>
      </c>
      <c r="AD99" s="181">
        <v>3</v>
      </c>
      <c r="AE99" s="181">
        <v>3</v>
      </c>
      <c r="AF99" s="181">
        <v>3</v>
      </c>
      <c r="AG99" s="181">
        <v>1</v>
      </c>
      <c r="AH99" s="181">
        <v>2</v>
      </c>
      <c r="AI99" s="181">
        <v>1</v>
      </c>
      <c r="AJ99" s="181">
        <v>2</v>
      </c>
      <c r="AK99" s="181">
        <v>3</v>
      </c>
      <c r="AL99" s="181">
        <v>4</v>
      </c>
      <c r="AM99" s="181">
        <v>3</v>
      </c>
      <c r="AN99" s="181">
        <v>4</v>
      </c>
      <c r="AO99" s="181">
        <v>4</v>
      </c>
      <c r="AP99" s="181">
        <v>3</v>
      </c>
      <c r="AQ99" s="181">
        <v>3</v>
      </c>
      <c r="AR99" s="181">
        <v>3</v>
      </c>
      <c r="AS99" s="181">
        <v>3</v>
      </c>
      <c r="AT99" s="181">
        <v>3</v>
      </c>
      <c r="AU99" s="181">
        <v>3</v>
      </c>
      <c r="AV99" s="181">
        <v>3</v>
      </c>
      <c r="AW99" s="181">
        <v>1</v>
      </c>
      <c r="AX99" s="181">
        <v>2</v>
      </c>
      <c r="AY99" s="181">
        <v>1</v>
      </c>
      <c r="AZ99" s="181">
        <v>2</v>
      </c>
      <c r="BA99" s="181">
        <v>3</v>
      </c>
      <c r="BB99" s="181">
        <v>4</v>
      </c>
      <c r="BC99" s="181">
        <v>3</v>
      </c>
      <c r="BD99" s="181">
        <v>4</v>
      </c>
      <c r="BE99" s="181">
        <v>4</v>
      </c>
      <c r="BF99" s="181">
        <v>3</v>
      </c>
      <c r="BG99" s="181">
        <v>3</v>
      </c>
      <c r="BH99" s="181">
        <v>3</v>
      </c>
      <c r="BI99" s="181">
        <v>18.8</v>
      </c>
      <c r="BJ99" s="181">
        <v>18.8</v>
      </c>
      <c r="BK99" s="181">
        <v>18.8</v>
      </c>
      <c r="BL99" s="181">
        <v>27.373999999999999</v>
      </c>
      <c r="BM99" s="181">
        <v>240</v>
      </c>
      <c r="BN99" s="181">
        <v>240</v>
      </c>
      <c r="BO99" s="181">
        <v>0</v>
      </c>
      <c r="BP99" s="181">
        <v>8.6588999999999992</v>
      </c>
      <c r="BQ99" s="181" t="s">
        <v>1251</v>
      </c>
      <c r="BR99" s="181" t="s">
        <v>1254</v>
      </c>
      <c r="BS99" s="181" t="s">
        <v>1251</v>
      </c>
      <c r="BT99" s="181" t="s">
        <v>1254</v>
      </c>
      <c r="BU99" s="181" t="s">
        <v>1254</v>
      </c>
      <c r="BV99" s="181" t="s">
        <v>1254</v>
      </c>
      <c r="BW99" s="181" t="s">
        <v>1254</v>
      </c>
      <c r="BX99" s="181" t="s">
        <v>1254</v>
      </c>
      <c r="BY99" s="181" t="s">
        <v>1254</v>
      </c>
      <c r="BZ99" s="181" t="s">
        <v>1251</v>
      </c>
      <c r="CA99" s="181" t="s">
        <v>1251</v>
      </c>
      <c r="CB99" s="181" t="s">
        <v>1251</v>
      </c>
      <c r="CC99" s="181" t="s">
        <v>1251</v>
      </c>
      <c r="CD99" s="181" t="s">
        <v>1251</v>
      </c>
      <c r="CE99" s="181" t="s">
        <v>1251</v>
      </c>
      <c r="CF99" s="181" t="s">
        <v>1251</v>
      </c>
      <c r="CG99" s="181">
        <v>13.3</v>
      </c>
      <c r="CH99" s="181">
        <v>13.3</v>
      </c>
      <c r="CI99" s="181">
        <v>13.3</v>
      </c>
      <c r="CJ99" s="181">
        <v>13.3</v>
      </c>
      <c r="CK99" s="181">
        <v>4.5999999999999996</v>
      </c>
      <c r="CL99" s="181">
        <v>10.4</v>
      </c>
      <c r="CM99" s="181">
        <v>4.5999999999999996</v>
      </c>
      <c r="CN99" s="181">
        <v>10.4</v>
      </c>
      <c r="CO99" s="181">
        <v>13.3</v>
      </c>
      <c r="CP99" s="181">
        <v>18.8</v>
      </c>
      <c r="CQ99" s="181">
        <v>13.3</v>
      </c>
      <c r="CR99" s="181">
        <v>18.8</v>
      </c>
      <c r="CS99" s="181">
        <v>18.8</v>
      </c>
      <c r="CT99" s="181">
        <v>13.3</v>
      </c>
      <c r="CU99" s="181">
        <v>13.3</v>
      </c>
      <c r="CV99" s="181">
        <v>13.3</v>
      </c>
      <c r="CW99" s="181">
        <v>439690000</v>
      </c>
      <c r="CX99" s="181">
        <v>31244000</v>
      </c>
      <c r="CY99" s="181">
        <v>34149000</v>
      </c>
      <c r="CZ99" s="181">
        <v>33816000</v>
      </c>
      <c r="DA99" s="181">
        <v>34810000</v>
      </c>
      <c r="DB99" s="181">
        <v>3189500</v>
      </c>
      <c r="DC99" s="181">
        <v>4602100</v>
      </c>
      <c r="DD99" s="181">
        <v>2850600</v>
      </c>
      <c r="DE99" s="181">
        <v>4689600</v>
      </c>
      <c r="DF99" s="181">
        <v>39641000</v>
      </c>
      <c r="DG99" s="181">
        <v>34771000</v>
      </c>
      <c r="DH99" s="181">
        <v>29541000</v>
      </c>
      <c r="DI99" s="181">
        <v>39550000</v>
      </c>
      <c r="DJ99" s="195">
        <v>14600000</v>
      </c>
      <c r="DK99" s="195">
        <v>14363000</v>
      </c>
      <c r="DL99" s="195">
        <v>14043000</v>
      </c>
      <c r="DM99" s="195">
        <v>15613000</v>
      </c>
      <c r="DN99" s="181">
        <f t="shared" si="12"/>
        <v>14654750</v>
      </c>
      <c r="DO99" s="181">
        <v>0</v>
      </c>
      <c r="DP99" s="181">
        <v>0</v>
      </c>
      <c r="DQ99" s="181">
        <v>0</v>
      </c>
      <c r="DR99" s="181">
        <v>0</v>
      </c>
      <c r="DS99" s="181">
        <v>0</v>
      </c>
      <c r="DT99" s="181">
        <f t="shared" si="7"/>
        <v>0</v>
      </c>
      <c r="DU99" s="195">
        <v>15808000</v>
      </c>
      <c r="DV99" s="196">
        <f t="shared" si="8"/>
        <v>1.0786946211979052</v>
      </c>
      <c r="DW99" s="195">
        <v>16373000</v>
      </c>
      <c r="DX99" s="196">
        <f t="shared" si="9"/>
        <v>1.1172486736382401</v>
      </c>
      <c r="DY99" s="195">
        <v>16545000</v>
      </c>
      <c r="DZ99" s="196">
        <f t="shared" si="10"/>
        <v>1.1289854825227315</v>
      </c>
      <c r="EA99" s="195">
        <v>19136000</v>
      </c>
      <c r="EB99" s="181">
        <v>1</v>
      </c>
      <c r="EC99" s="181">
        <v>0</v>
      </c>
      <c r="ED99" s="181">
        <v>0</v>
      </c>
      <c r="EE99" s="181">
        <v>0</v>
      </c>
      <c r="EF99" s="181">
        <v>0</v>
      </c>
      <c r="EG99" s="181">
        <v>0</v>
      </c>
      <c r="EH99" s="181">
        <v>0</v>
      </c>
      <c r="EI99" s="181">
        <v>0</v>
      </c>
      <c r="EJ99" s="181">
        <v>0</v>
      </c>
      <c r="EK99" s="181">
        <v>2</v>
      </c>
      <c r="EL99" s="181">
        <v>1</v>
      </c>
      <c r="EM99" s="181">
        <v>0</v>
      </c>
      <c r="EN99" s="181">
        <v>0</v>
      </c>
      <c r="EO99" s="181">
        <v>1</v>
      </c>
      <c r="EP99" s="181">
        <v>2</v>
      </c>
      <c r="EQ99" s="181">
        <v>2</v>
      </c>
      <c r="ER99" s="181">
        <v>9</v>
      </c>
      <c r="EV99" s="181">
        <v>404</v>
      </c>
      <c r="EW99" s="181" t="s">
        <v>4477</v>
      </c>
      <c r="EX99" s="181" t="s">
        <v>3631</v>
      </c>
      <c r="EY99" s="181" t="s">
        <v>4478</v>
      </c>
      <c r="EZ99" s="181" t="s">
        <v>4479</v>
      </c>
      <c r="FA99" s="181" t="s">
        <v>4480</v>
      </c>
      <c r="FB99" s="181" t="s">
        <v>4481</v>
      </c>
      <c r="FE99" s="181">
        <v>-1</v>
      </c>
      <c r="FI99" s="182">
        <f t="shared" si="11"/>
        <v>1.3057882256606219</v>
      </c>
    </row>
    <row r="100" spans="1:165" x14ac:dyDescent="0.25">
      <c r="A100" s="181" t="s">
        <v>1550</v>
      </c>
      <c r="B100" s="181" t="s">
        <v>1550</v>
      </c>
      <c r="C100" s="181">
        <v>1</v>
      </c>
      <c r="D100" s="181">
        <v>1</v>
      </c>
      <c r="E100" s="181">
        <v>1</v>
      </c>
      <c r="F100" s="181" t="s">
        <v>1549</v>
      </c>
      <c r="G100" s="181" t="s">
        <v>1548</v>
      </c>
      <c r="H100" s="181" t="s">
        <v>1547</v>
      </c>
      <c r="I100" s="181">
        <v>1</v>
      </c>
      <c r="J100" s="181">
        <v>1</v>
      </c>
      <c r="K100" s="181">
        <v>1</v>
      </c>
      <c r="L100" s="181">
        <v>1</v>
      </c>
      <c r="M100" s="181">
        <v>1</v>
      </c>
      <c r="N100" s="181">
        <v>1</v>
      </c>
      <c r="O100" s="181">
        <v>1</v>
      </c>
      <c r="P100" s="181">
        <v>1</v>
      </c>
      <c r="Q100" s="181">
        <v>1</v>
      </c>
      <c r="R100" s="181">
        <v>1</v>
      </c>
      <c r="S100" s="181">
        <v>1</v>
      </c>
      <c r="T100" s="181">
        <v>1</v>
      </c>
      <c r="U100" s="181">
        <v>1</v>
      </c>
      <c r="V100" s="181">
        <v>1</v>
      </c>
      <c r="W100" s="181">
        <v>1</v>
      </c>
      <c r="X100" s="181">
        <v>1</v>
      </c>
      <c r="Y100" s="181">
        <v>1</v>
      </c>
      <c r="Z100" s="181">
        <v>1</v>
      </c>
      <c r="AA100" s="181">
        <v>0</v>
      </c>
      <c r="AB100" s="181">
        <v>1</v>
      </c>
      <c r="AC100" s="181">
        <v>1</v>
      </c>
      <c r="AD100" s="181">
        <v>1</v>
      </c>
      <c r="AE100" s="181">
        <v>1</v>
      </c>
      <c r="AF100" s="181">
        <v>1</v>
      </c>
      <c r="AG100" s="181">
        <v>1</v>
      </c>
      <c r="AH100" s="181">
        <v>1</v>
      </c>
      <c r="AI100" s="181">
        <v>1</v>
      </c>
      <c r="AJ100" s="181">
        <v>1</v>
      </c>
      <c r="AK100" s="181">
        <v>1</v>
      </c>
      <c r="AL100" s="181">
        <v>1</v>
      </c>
      <c r="AM100" s="181">
        <v>1</v>
      </c>
      <c r="AN100" s="181">
        <v>1</v>
      </c>
      <c r="AO100" s="181">
        <v>1</v>
      </c>
      <c r="AP100" s="181">
        <v>1</v>
      </c>
      <c r="AQ100" s="181">
        <v>0</v>
      </c>
      <c r="AR100" s="181">
        <v>1</v>
      </c>
      <c r="AS100" s="181">
        <v>1</v>
      </c>
      <c r="AT100" s="181">
        <v>1</v>
      </c>
      <c r="AU100" s="181">
        <v>1</v>
      </c>
      <c r="AV100" s="181">
        <v>1</v>
      </c>
      <c r="AW100" s="181">
        <v>1</v>
      </c>
      <c r="AX100" s="181">
        <v>1</v>
      </c>
      <c r="AY100" s="181">
        <v>1</v>
      </c>
      <c r="AZ100" s="181">
        <v>1</v>
      </c>
      <c r="BA100" s="181">
        <v>1</v>
      </c>
      <c r="BB100" s="181">
        <v>1</v>
      </c>
      <c r="BC100" s="181">
        <v>1</v>
      </c>
      <c r="BD100" s="181">
        <v>1</v>
      </c>
      <c r="BE100" s="181">
        <v>1</v>
      </c>
      <c r="BF100" s="181">
        <v>1</v>
      </c>
      <c r="BG100" s="181">
        <v>0</v>
      </c>
      <c r="BH100" s="181">
        <v>1</v>
      </c>
      <c r="BI100" s="181">
        <v>6.5</v>
      </c>
      <c r="BJ100" s="181">
        <v>6.5</v>
      </c>
      <c r="BK100" s="181">
        <v>6.5</v>
      </c>
      <c r="BL100" s="181">
        <v>24.274999999999999</v>
      </c>
      <c r="BM100" s="181">
        <v>216</v>
      </c>
      <c r="BN100" s="181">
        <v>216</v>
      </c>
      <c r="BO100" s="181">
        <v>0</v>
      </c>
      <c r="BP100" s="181">
        <v>4.5012999999999996</v>
      </c>
      <c r="BQ100" s="181" t="s">
        <v>1254</v>
      </c>
      <c r="BR100" s="181" t="s">
        <v>1251</v>
      </c>
      <c r="BS100" s="181" t="s">
        <v>1251</v>
      </c>
      <c r="BT100" s="181" t="s">
        <v>1251</v>
      </c>
      <c r="BU100" s="181" t="s">
        <v>1254</v>
      </c>
      <c r="BV100" s="181" t="s">
        <v>1254</v>
      </c>
      <c r="BW100" s="181" t="s">
        <v>1254</v>
      </c>
      <c r="BX100" s="181" t="s">
        <v>1254</v>
      </c>
      <c r="BY100" s="181" t="s">
        <v>1251</v>
      </c>
      <c r="BZ100" s="181" t="s">
        <v>1254</v>
      </c>
      <c r="CA100" s="181" t="s">
        <v>1251</v>
      </c>
      <c r="CB100" s="181" t="s">
        <v>1251</v>
      </c>
      <c r="CC100" s="181" t="s">
        <v>1251</v>
      </c>
      <c r="CD100" s="181" t="s">
        <v>1251</v>
      </c>
      <c r="CF100" s="181" t="s">
        <v>1251</v>
      </c>
      <c r="CG100" s="181">
        <v>6.5</v>
      </c>
      <c r="CH100" s="181">
        <v>6.5</v>
      </c>
      <c r="CI100" s="181">
        <v>6.5</v>
      </c>
      <c r="CJ100" s="181">
        <v>6.5</v>
      </c>
      <c r="CK100" s="181">
        <v>6.5</v>
      </c>
      <c r="CL100" s="181">
        <v>6.5</v>
      </c>
      <c r="CM100" s="181">
        <v>6.5</v>
      </c>
      <c r="CN100" s="181">
        <v>6.5</v>
      </c>
      <c r="CO100" s="181">
        <v>6.5</v>
      </c>
      <c r="CP100" s="181">
        <v>6.5</v>
      </c>
      <c r="CQ100" s="181">
        <v>6.5</v>
      </c>
      <c r="CR100" s="181">
        <v>6.5</v>
      </c>
      <c r="CS100" s="181">
        <v>6.5</v>
      </c>
      <c r="CT100" s="181">
        <v>6.5</v>
      </c>
      <c r="CU100" s="181">
        <v>0</v>
      </c>
      <c r="CV100" s="181">
        <v>6.5</v>
      </c>
      <c r="CW100" s="181">
        <v>414060000</v>
      </c>
      <c r="CX100" s="181">
        <v>7102700</v>
      </c>
      <c r="CY100" s="181">
        <v>10105000</v>
      </c>
      <c r="CZ100" s="181">
        <v>66297000</v>
      </c>
      <c r="DA100" s="181">
        <v>71690000</v>
      </c>
      <c r="DB100" s="181">
        <v>2920900</v>
      </c>
      <c r="DC100" s="181">
        <v>1675500</v>
      </c>
      <c r="DD100" s="181">
        <v>3134400</v>
      </c>
      <c r="DE100" s="181">
        <v>1839800</v>
      </c>
      <c r="DF100" s="181">
        <v>78173000</v>
      </c>
      <c r="DG100" s="181">
        <v>77039000</v>
      </c>
      <c r="DH100" s="181">
        <v>0</v>
      </c>
      <c r="DI100" s="181">
        <v>8884000</v>
      </c>
      <c r="DJ100" s="195">
        <v>0</v>
      </c>
      <c r="DK100" s="195">
        <v>0</v>
      </c>
      <c r="DL100" s="195">
        <v>48304000</v>
      </c>
      <c r="DM100" s="195">
        <v>46510000</v>
      </c>
      <c r="DN100" s="181">
        <f t="shared" si="12"/>
        <v>47407000</v>
      </c>
      <c r="DO100" s="181">
        <v>0</v>
      </c>
      <c r="DP100" s="181">
        <v>0</v>
      </c>
      <c r="DQ100" s="181">
        <v>0</v>
      </c>
      <c r="DR100" s="181">
        <v>0</v>
      </c>
      <c r="DS100" s="181">
        <v>0</v>
      </c>
      <c r="DT100" s="181">
        <f t="shared" si="7"/>
        <v>0</v>
      </c>
      <c r="DU100" s="195">
        <v>66135000</v>
      </c>
      <c r="DV100" s="196">
        <f t="shared" si="8"/>
        <v>1.3950471449364017</v>
      </c>
      <c r="DW100" s="195">
        <v>68834000</v>
      </c>
      <c r="DX100" s="196">
        <f t="shared" si="9"/>
        <v>1.4519796654502499</v>
      </c>
      <c r="DY100" s="195">
        <v>0</v>
      </c>
      <c r="DZ100" s="196">
        <f t="shared" si="10"/>
        <v>0</v>
      </c>
      <c r="EA100" s="195">
        <v>0</v>
      </c>
      <c r="EB100" s="181">
        <v>0</v>
      </c>
      <c r="EC100" s="181">
        <v>2</v>
      </c>
      <c r="ED100" s="181">
        <v>2</v>
      </c>
      <c r="EE100" s="181">
        <v>2</v>
      </c>
      <c r="EF100" s="181">
        <v>0</v>
      </c>
      <c r="EG100" s="181">
        <v>0</v>
      </c>
      <c r="EH100" s="181">
        <v>0</v>
      </c>
      <c r="EI100" s="181">
        <v>0</v>
      </c>
      <c r="EJ100" s="181">
        <v>0</v>
      </c>
      <c r="EK100" s="181">
        <v>0</v>
      </c>
      <c r="EL100" s="181">
        <v>1</v>
      </c>
      <c r="EM100" s="181">
        <v>1</v>
      </c>
      <c r="EN100" s="181">
        <v>1</v>
      </c>
      <c r="EO100" s="181">
        <v>1</v>
      </c>
      <c r="EP100" s="181">
        <v>0</v>
      </c>
      <c r="EQ100" s="181">
        <v>1</v>
      </c>
      <c r="ER100" s="181">
        <v>11</v>
      </c>
      <c r="EV100" s="181">
        <v>806</v>
      </c>
      <c r="EW100" s="181">
        <v>1457</v>
      </c>
      <c r="EX100" s="181" t="b">
        <v>1</v>
      </c>
      <c r="EY100" s="181">
        <v>1555</v>
      </c>
      <c r="EZ100" s="181" t="s">
        <v>4482</v>
      </c>
      <c r="FA100" s="181" t="s">
        <v>4483</v>
      </c>
      <c r="FB100" s="181">
        <v>21252</v>
      </c>
      <c r="FE100" s="181">
        <v>-1</v>
      </c>
      <c r="FI100" s="182">
        <f t="shared" si="11"/>
        <v>0</v>
      </c>
    </row>
    <row r="101" spans="1:165" x14ac:dyDescent="0.25">
      <c r="A101" s="181" t="s">
        <v>4484</v>
      </c>
      <c r="B101" s="181" t="s">
        <v>4484</v>
      </c>
      <c r="C101" s="181">
        <v>18</v>
      </c>
      <c r="D101" s="181">
        <v>18</v>
      </c>
      <c r="E101" s="181">
        <v>18</v>
      </c>
      <c r="F101" s="181" t="s">
        <v>4485</v>
      </c>
      <c r="G101" s="181" t="s">
        <v>4486</v>
      </c>
      <c r="H101" s="181" t="s">
        <v>4487</v>
      </c>
      <c r="I101" s="181">
        <v>1</v>
      </c>
      <c r="J101" s="181">
        <v>18</v>
      </c>
      <c r="K101" s="181">
        <v>18</v>
      </c>
      <c r="L101" s="181">
        <v>18</v>
      </c>
      <c r="M101" s="181">
        <v>18</v>
      </c>
      <c r="N101" s="181">
        <v>18</v>
      </c>
      <c r="O101" s="181">
        <v>18</v>
      </c>
      <c r="P101" s="181">
        <v>18</v>
      </c>
      <c r="Q101" s="181">
        <v>9</v>
      </c>
      <c r="R101" s="181">
        <v>7</v>
      </c>
      <c r="S101" s="181">
        <v>9</v>
      </c>
      <c r="T101" s="181">
        <v>7</v>
      </c>
      <c r="U101" s="181">
        <v>17</v>
      </c>
      <c r="V101" s="181">
        <v>17</v>
      </c>
      <c r="W101" s="181">
        <v>17</v>
      </c>
      <c r="X101" s="181">
        <v>18</v>
      </c>
      <c r="Y101" s="181">
        <v>18</v>
      </c>
      <c r="Z101" s="181">
        <v>18</v>
      </c>
      <c r="AA101" s="181">
        <v>17</v>
      </c>
      <c r="AB101" s="181">
        <v>18</v>
      </c>
      <c r="AC101" s="181">
        <v>18</v>
      </c>
      <c r="AD101" s="181">
        <v>18</v>
      </c>
      <c r="AE101" s="181">
        <v>18</v>
      </c>
      <c r="AF101" s="181">
        <v>18</v>
      </c>
      <c r="AG101" s="181">
        <v>9</v>
      </c>
      <c r="AH101" s="181">
        <v>7</v>
      </c>
      <c r="AI101" s="181">
        <v>9</v>
      </c>
      <c r="AJ101" s="181">
        <v>7</v>
      </c>
      <c r="AK101" s="181">
        <v>17</v>
      </c>
      <c r="AL101" s="181">
        <v>17</v>
      </c>
      <c r="AM101" s="181">
        <v>17</v>
      </c>
      <c r="AN101" s="181">
        <v>18</v>
      </c>
      <c r="AO101" s="181">
        <v>18</v>
      </c>
      <c r="AP101" s="181">
        <v>18</v>
      </c>
      <c r="AQ101" s="181">
        <v>17</v>
      </c>
      <c r="AR101" s="181">
        <v>18</v>
      </c>
      <c r="AS101" s="181">
        <v>18</v>
      </c>
      <c r="AT101" s="181">
        <v>18</v>
      </c>
      <c r="AU101" s="181">
        <v>18</v>
      </c>
      <c r="AV101" s="181">
        <v>18</v>
      </c>
      <c r="AW101" s="181">
        <v>9</v>
      </c>
      <c r="AX101" s="181">
        <v>7</v>
      </c>
      <c r="AY101" s="181">
        <v>9</v>
      </c>
      <c r="AZ101" s="181">
        <v>7</v>
      </c>
      <c r="BA101" s="181">
        <v>17</v>
      </c>
      <c r="BB101" s="181">
        <v>17</v>
      </c>
      <c r="BC101" s="181">
        <v>17</v>
      </c>
      <c r="BD101" s="181">
        <v>18</v>
      </c>
      <c r="BE101" s="181">
        <v>18</v>
      </c>
      <c r="BF101" s="181">
        <v>18</v>
      </c>
      <c r="BG101" s="181">
        <v>17</v>
      </c>
      <c r="BH101" s="181">
        <v>18</v>
      </c>
      <c r="BI101" s="181">
        <v>33.200000000000003</v>
      </c>
      <c r="BJ101" s="181">
        <v>33.200000000000003</v>
      </c>
      <c r="BK101" s="181">
        <v>33.200000000000003</v>
      </c>
      <c r="BL101" s="181">
        <v>88.927000000000007</v>
      </c>
      <c r="BM101" s="181">
        <v>789</v>
      </c>
      <c r="BN101" s="181">
        <v>789</v>
      </c>
      <c r="BO101" s="181">
        <v>0</v>
      </c>
      <c r="BP101" s="181">
        <v>147.84</v>
      </c>
      <c r="BQ101" s="181" t="s">
        <v>1251</v>
      </c>
      <c r="BR101" s="181" t="s">
        <v>1251</v>
      </c>
      <c r="BS101" s="181" t="s">
        <v>1251</v>
      </c>
      <c r="BT101" s="181" t="s">
        <v>1251</v>
      </c>
      <c r="BU101" s="181" t="s">
        <v>1251</v>
      </c>
      <c r="BV101" s="181" t="s">
        <v>1251</v>
      </c>
      <c r="BW101" s="181" t="s">
        <v>1251</v>
      </c>
      <c r="BX101" s="181" t="s">
        <v>1251</v>
      </c>
      <c r="BY101" s="181" t="s">
        <v>1251</v>
      </c>
      <c r="BZ101" s="181" t="s">
        <v>1251</v>
      </c>
      <c r="CA101" s="181" t="s">
        <v>1251</v>
      </c>
      <c r="CB101" s="181" t="s">
        <v>1251</v>
      </c>
      <c r="CC101" s="181" t="s">
        <v>1251</v>
      </c>
      <c r="CD101" s="181" t="s">
        <v>1251</v>
      </c>
      <c r="CE101" s="181" t="s">
        <v>1251</v>
      </c>
      <c r="CF101" s="181" t="s">
        <v>1251</v>
      </c>
      <c r="CG101" s="181">
        <v>33.200000000000003</v>
      </c>
      <c r="CH101" s="181">
        <v>33.200000000000003</v>
      </c>
      <c r="CI101" s="181">
        <v>33.200000000000003</v>
      </c>
      <c r="CJ101" s="181">
        <v>33.200000000000003</v>
      </c>
      <c r="CK101" s="181">
        <v>14.2</v>
      </c>
      <c r="CL101" s="181">
        <v>9.6</v>
      </c>
      <c r="CM101" s="181">
        <v>16.899999999999999</v>
      </c>
      <c r="CN101" s="181">
        <v>9.6</v>
      </c>
      <c r="CO101" s="181">
        <v>30.2</v>
      </c>
      <c r="CP101" s="181">
        <v>29.9</v>
      </c>
      <c r="CQ101" s="181">
        <v>30.2</v>
      </c>
      <c r="CR101" s="181">
        <v>33.200000000000003</v>
      </c>
      <c r="CS101" s="181">
        <v>33.200000000000003</v>
      </c>
      <c r="CT101" s="181">
        <v>33.200000000000003</v>
      </c>
      <c r="CU101" s="181">
        <v>31.2</v>
      </c>
      <c r="CV101" s="181">
        <v>33.200000000000003</v>
      </c>
      <c r="CW101" s="181">
        <v>5261800000</v>
      </c>
      <c r="CX101" s="181">
        <v>453290000</v>
      </c>
      <c r="CY101" s="181">
        <v>537660000</v>
      </c>
      <c r="CZ101" s="181">
        <v>474130000</v>
      </c>
      <c r="DA101" s="181">
        <v>547630000</v>
      </c>
      <c r="DB101" s="181">
        <v>36596000</v>
      </c>
      <c r="DC101" s="181">
        <v>28228000</v>
      </c>
      <c r="DD101" s="181">
        <v>44292000</v>
      </c>
      <c r="DE101" s="181">
        <v>25028000</v>
      </c>
      <c r="DF101" s="181">
        <v>416650000</v>
      </c>
      <c r="DG101" s="181">
        <v>396170000</v>
      </c>
      <c r="DH101" s="181">
        <v>347430000</v>
      </c>
      <c r="DI101" s="181">
        <v>427140000</v>
      </c>
      <c r="DJ101" s="195">
        <v>45634000</v>
      </c>
      <c r="DK101" s="195">
        <v>50149000</v>
      </c>
      <c r="DL101" s="195">
        <v>40943000</v>
      </c>
      <c r="DM101" s="195">
        <v>49304000</v>
      </c>
      <c r="DN101" s="181">
        <f t="shared" si="12"/>
        <v>46507500</v>
      </c>
      <c r="DO101" s="181">
        <v>20710000</v>
      </c>
      <c r="DP101" s="181">
        <v>23061000</v>
      </c>
      <c r="DQ101" s="181">
        <v>27387000</v>
      </c>
      <c r="DR101" s="181">
        <v>19539000</v>
      </c>
      <c r="DS101" s="181">
        <f>AVERAGEIF(DO101:DR101,"&lt;&gt;0")</f>
        <v>22674250</v>
      </c>
      <c r="DT101" s="181">
        <f t="shared" si="7"/>
        <v>0.48753964414341772</v>
      </c>
      <c r="DU101" s="195">
        <v>43375000</v>
      </c>
      <c r="DV101" s="196">
        <f t="shared" si="8"/>
        <v>0.93264527226791383</v>
      </c>
      <c r="DW101" s="195">
        <v>41616000</v>
      </c>
      <c r="DX101" s="196">
        <f t="shared" si="9"/>
        <v>0.89482341557813261</v>
      </c>
      <c r="DY101" s="195">
        <v>42510000</v>
      </c>
      <c r="DZ101" s="196">
        <f t="shared" si="10"/>
        <v>0.91404612159329135</v>
      </c>
      <c r="EA101" s="195">
        <v>35459000</v>
      </c>
      <c r="EB101" s="181">
        <v>14</v>
      </c>
      <c r="EC101" s="181">
        <v>15</v>
      </c>
      <c r="ED101" s="181">
        <v>14</v>
      </c>
      <c r="EE101" s="181">
        <v>18</v>
      </c>
      <c r="EF101" s="181">
        <v>2</v>
      </c>
      <c r="EG101" s="181">
        <v>1</v>
      </c>
      <c r="EH101" s="181">
        <v>0</v>
      </c>
      <c r="EI101" s="181">
        <v>1</v>
      </c>
      <c r="EJ101" s="181">
        <v>13</v>
      </c>
      <c r="EK101" s="181">
        <v>13</v>
      </c>
      <c r="EL101" s="181">
        <v>16</v>
      </c>
      <c r="EM101" s="181">
        <v>16</v>
      </c>
      <c r="EN101" s="181">
        <v>14</v>
      </c>
      <c r="EO101" s="181">
        <v>15</v>
      </c>
      <c r="EP101" s="181">
        <v>15</v>
      </c>
      <c r="EQ101" s="181">
        <v>14</v>
      </c>
      <c r="ER101" s="181">
        <v>181</v>
      </c>
      <c r="EV101" s="181">
        <v>491</v>
      </c>
      <c r="EW101" s="181" t="s">
        <v>4488</v>
      </c>
      <c r="EX101" s="181" t="s">
        <v>3941</v>
      </c>
      <c r="EY101" s="181" t="s">
        <v>4489</v>
      </c>
      <c r="EZ101" s="181" t="s">
        <v>4490</v>
      </c>
      <c r="FA101" s="181" t="s">
        <v>4491</v>
      </c>
      <c r="FB101" s="181" t="s">
        <v>4492</v>
      </c>
      <c r="FE101" s="181">
        <v>-1</v>
      </c>
      <c r="FI101" s="182">
        <f t="shared" si="11"/>
        <v>0.76243616620975108</v>
      </c>
    </row>
    <row r="102" spans="1:165" x14ac:dyDescent="0.25">
      <c r="A102" s="181" t="s">
        <v>4493</v>
      </c>
      <c r="B102" s="181" t="s">
        <v>4493</v>
      </c>
      <c r="C102" s="181">
        <v>2</v>
      </c>
      <c r="D102" s="181">
        <v>2</v>
      </c>
      <c r="E102" s="181">
        <v>2</v>
      </c>
      <c r="F102" s="181" t="s">
        <v>4494</v>
      </c>
      <c r="G102" s="181" t="s">
        <v>4495</v>
      </c>
      <c r="H102" s="181" t="s">
        <v>4496</v>
      </c>
      <c r="I102" s="181">
        <v>1</v>
      </c>
      <c r="J102" s="181">
        <v>2</v>
      </c>
      <c r="K102" s="181">
        <v>2</v>
      </c>
      <c r="L102" s="181">
        <v>2</v>
      </c>
      <c r="M102" s="181">
        <v>2</v>
      </c>
      <c r="N102" s="181">
        <v>2</v>
      </c>
      <c r="O102" s="181">
        <v>1</v>
      </c>
      <c r="P102" s="181">
        <v>2</v>
      </c>
      <c r="Q102" s="181">
        <v>2</v>
      </c>
      <c r="R102" s="181">
        <v>1</v>
      </c>
      <c r="S102" s="181">
        <v>1</v>
      </c>
      <c r="T102" s="181">
        <v>1</v>
      </c>
      <c r="U102" s="181">
        <v>2</v>
      </c>
      <c r="V102" s="181">
        <v>1</v>
      </c>
      <c r="W102" s="181">
        <v>2</v>
      </c>
      <c r="X102" s="181">
        <v>1</v>
      </c>
      <c r="Y102" s="181">
        <v>2</v>
      </c>
      <c r="Z102" s="181">
        <v>1</v>
      </c>
      <c r="AA102" s="181">
        <v>1</v>
      </c>
      <c r="AB102" s="181">
        <v>1</v>
      </c>
      <c r="AC102" s="181">
        <v>2</v>
      </c>
      <c r="AD102" s="181">
        <v>2</v>
      </c>
      <c r="AE102" s="181">
        <v>1</v>
      </c>
      <c r="AF102" s="181">
        <v>2</v>
      </c>
      <c r="AG102" s="181">
        <v>2</v>
      </c>
      <c r="AH102" s="181">
        <v>1</v>
      </c>
      <c r="AI102" s="181">
        <v>1</v>
      </c>
      <c r="AJ102" s="181">
        <v>1</v>
      </c>
      <c r="AK102" s="181">
        <v>2</v>
      </c>
      <c r="AL102" s="181">
        <v>1</v>
      </c>
      <c r="AM102" s="181">
        <v>2</v>
      </c>
      <c r="AN102" s="181">
        <v>1</v>
      </c>
      <c r="AO102" s="181">
        <v>2</v>
      </c>
      <c r="AP102" s="181">
        <v>1</v>
      </c>
      <c r="AQ102" s="181">
        <v>1</v>
      </c>
      <c r="AR102" s="181">
        <v>1</v>
      </c>
      <c r="AS102" s="181">
        <v>2</v>
      </c>
      <c r="AT102" s="181">
        <v>2</v>
      </c>
      <c r="AU102" s="181">
        <v>1</v>
      </c>
      <c r="AV102" s="181">
        <v>2</v>
      </c>
      <c r="AW102" s="181">
        <v>2</v>
      </c>
      <c r="AX102" s="181">
        <v>1</v>
      </c>
      <c r="AY102" s="181">
        <v>1</v>
      </c>
      <c r="AZ102" s="181">
        <v>1</v>
      </c>
      <c r="BA102" s="181">
        <v>2</v>
      </c>
      <c r="BB102" s="181">
        <v>1</v>
      </c>
      <c r="BC102" s="181">
        <v>2</v>
      </c>
      <c r="BD102" s="181">
        <v>1</v>
      </c>
      <c r="BE102" s="181">
        <v>2</v>
      </c>
      <c r="BF102" s="181">
        <v>1</v>
      </c>
      <c r="BG102" s="181">
        <v>1</v>
      </c>
      <c r="BH102" s="181">
        <v>1</v>
      </c>
      <c r="BI102" s="181">
        <v>9.1</v>
      </c>
      <c r="BJ102" s="181">
        <v>9.1</v>
      </c>
      <c r="BK102" s="181">
        <v>9.1</v>
      </c>
      <c r="BL102" s="181">
        <v>32.804000000000002</v>
      </c>
      <c r="BM102" s="181">
        <v>286</v>
      </c>
      <c r="BN102" s="181">
        <v>286</v>
      </c>
      <c r="BO102" s="181">
        <v>0</v>
      </c>
      <c r="BP102" s="181">
        <v>3.1593</v>
      </c>
      <c r="BQ102" s="181" t="s">
        <v>1254</v>
      </c>
      <c r="BR102" s="181" t="s">
        <v>1251</v>
      </c>
      <c r="BS102" s="181" t="s">
        <v>1251</v>
      </c>
      <c r="BT102" s="181" t="s">
        <v>1251</v>
      </c>
      <c r="BU102" s="181" t="s">
        <v>1254</v>
      </c>
      <c r="BV102" s="181" t="s">
        <v>1254</v>
      </c>
      <c r="BW102" s="181" t="s">
        <v>1254</v>
      </c>
      <c r="BX102" s="181" t="s">
        <v>1254</v>
      </c>
      <c r="BY102" s="181" t="s">
        <v>1254</v>
      </c>
      <c r="BZ102" s="181" t="s">
        <v>1254</v>
      </c>
      <c r="CA102" s="181" t="s">
        <v>1251</v>
      </c>
      <c r="CB102" s="181" t="s">
        <v>1254</v>
      </c>
      <c r="CC102" s="181" t="s">
        <v>1254</v>
      </c>
      <c r="CD102" s="181" t="s">
        <v>1251</v>
      </c>
      <c r="CE102" s="181" t="s">
        <v>1254</v>
      </c>
      <c r="CF102" s="181" t="s">
        <v>1254</v>
      </c>
      <c r="CG102" s="181">
        <v>9.1</v>
      </c>
      <c r="CH102" s="181">
        <v>9.1</v>
      </c>
      <c r="CI102" s="181">
        <v>3.8</v>
      </c>
      <c r="CJ102" s="181">
        <v>9.1</v>
      </c>
      <c r="CK102" s="181">
        <v>9.1</v>
      </c>
      <c r="CL102" s="181">
        <v>3.8</v>
      </c>
      <c r="CM102" s="181">
        <v>3.8</v>
      </c>
      <c r="CN102" s="181">
        <v>3.8</v>
      </c>
      <c r="CO102" s="181">
        <v>9.1</v>
      </c>
      <c r="CP102" s="181">
        <v>3.8</v>
      </c>
      <c r="CQ102" s="181">
        <v>9.1</v>
      </c>
      <c r="CR102" s="181">
        <v>3.8</v>
      </c>
      <c r="CS102" s="181">
        <v>9.1</v>
      </c>
      <c r="CT102" s="181">
        <v>3.8</v>
      </c>
      <c r="CU102" s="181">
        <v>3.8</v>
      </c>
      <c r="CV102" s="181">
        <v>3.8</v>
      </c>
      <c r="CW102" s="181">
        <v>93766000</v>
      </c>
      <c r="CX102" s="181">
        <v>8151700</v>
      </c>
      <c r="CY102" s="181">
        <v>11874000</v>
      </c>
      <c r="CZ102" s="181">
        <v>3934000</v>
      </c>
      <c r="DA102" s="181">
        <v>9828800</v>
      </c>
      <c r="DB102" s="181">
        <v>5090900</v>
      </c>
      <c r="DC102" s="181">
        <v>2584800</v>
      </c>
      <c r="DD102" s="181">
        <v>1623800</v>
      </c>
      <c r="DE102" s="181">
        <v>2418800</v>
      </c>
      <c r="DF102" s="181">
        <v>10647000</v>
      </c>
      <c r="DG102" s="181">
        <v>5575100</v>
      </c>
      <c r="DH102" s="181">
        <v>3322900</v>
      </c>
      <c r="DI102" s="181">
        <v>3489100</v>
      </c>
      <c r="DJ102" s="195">
        <v>0</v>
      </c>
      <c r="DK102" s="195">
        <v>5979200</v>
      </c>
      <c r="DL102" s="195">
        <v>0</v>
      </c>
      <c r="DM102" s="195">
        <v>5034700</v>
      </c>
      <c r="DN102" s="181">
        <f t="shared" si="12"/>
        <v>5506950</v>
      </c>
      <c r="DO102" s="181">
        <v>0</v>
      </c>
      <c r="DP102" s="181">
        <v>0</v>
      </c>
      <c r="DQ102" s="181">
        <v>0</v>
      </c>
      <c r="DR102" s="181">
        <v>0</v>
      </c>
      <c r="DS102" s="181">
        <v>0</v>
      </c>
      <c r="DT102" s="181">
        <f t="shared" si="7"/>
        <v>0</v>
      </c>
      <c r="DU102" s="195">
        <v>0</v>
      </c>
      <c r="DV102" s="196">
        <f t="shared" si="8"/>
        <v>0</v>
      </c>
      <c r="DW102" s="195">
        <v>0</v>
      </c>
      <c r="DX102" s="196">
        <f t="shared" si="9"/>
        <v>0</v>
      </c>
      <c r="DY102" s="195">
        <v>0</v>
      </c>
      <c r="DZ102" s="196">
        <f t="shared" si="10"/>
        <v>0</v>
      </c>
      <c r="EA102" s="195">
        <v>0</v>
      </c>
      <c r="EB102" s="181">
        <v>0</v>
      </c>
      <c r="EC102" s="181">
        <v>1</v>
      </c>
      <c r="ED102" s="181">
        <v>1</v>
      </c>
      <c r="EE102" s="181">
        <v>1</v>
      </c>
      <c r="EF102" s="181">
        <v>0</v>
      </c>
      <c r="EG102" s="181">
        <v>0</v>
      </c>
      <c r="EH102" s="181">
        <v>0</v>
      </c>
      <c r="EI102" s="181">
        <v>0</v>
      </c>
      <c r="EJ102" s="181">
        <v>0</v>
      </c>
      <c r="EK102" s="181">
        <v>0</v>
      </c>
      <c r="EL102" s="181">
        <v>1</v>
      </c>
      <c r="EM102" s="181">
        <v>0</v>
      </c>
      <c r="EN102" s="181">
        <v>0</v>
      </c>
      <c r="EO102" s="181">
        <v>0</v>
      </c>
      <c r="EP102" s="181">
        <v>0</v>
      </c>
      <c r="EQ102" s="181">
        <v>0</v>
      </c>
      <c r="ER102" s="181">
        <v>4</v>
      </c>
      <c r="EV102" s="181">
        <v>434</v>
      </c>
      <c r="EW102" s="181" t="s">
        <v>4497</v>
      </c>
      <c r="EX102" s="181" t="s">
        <v>3637</v>
      </c>
      <c r="EY102" s="181" t="s">
        <v>4498</v>
      </c>
      <c r="EZ102" s="181" t="s">
        <v>4499</v>
      </c>
      <c r="FA102" s="181" t="s">
        <v>4500</v>
      </c>
      <c r="FB102" s="181" t="s">
        <v>4501</v>
      </c>
      <c r="FE102" s="181">
        <v>-1</v>
      </c>
      <c r="FI102" s="182">
        <f t="shared" si="11"/>
        <v>0</v>
      </c>
    </row>
    <row r="103" spans="1:165" x14ac:dyDescent="0.25">
      <c r="A103" s="181" t="s">
        <v>4502</v>
      </c>
      <c r="B103" s="181" t="s">
        <v>4502</v>
      </c>
      <c r="C103" s="181">
        <v>7</v>
      </c>
      <c r="D103" s="181">
        <v>7</v>
      </c>
      <c r="E103" s="181">
        <v>7</v>
      </c>
      <c r="F103" s="181" t="s">
        <v>4503</v>
      </c>
      <c r="G103" s="181" t="s">
        <v>4504</v>
      </c>
      <c r="H103" s="181" t="s">
        <v>4505</v>
      </c>
      <c r="I103" s="181">
        <v>1</v>
      </c>
      <c r="J103" s="181">
        <v>7</v>
      </c>
      <c r="K103" s="181">
        <v>7</v>
      </c>
      <c r="L103" s="181">
        <v>7</v>
      </c>
      <c r="M103" s="181">
        <v>7</v>
      </c>
      <c r="N103" s="181">
        <v>7</v>
      </c>
      <c r="O103" s="181">
        <v>6</v>
      </c>
      <c r="P103" s="181">
        <v>7</v>
      </c>
      <c r="Q103" s="181">
        <v>6</v>
      </c>
      <c r="R103" s="181">
        <v>5</v>
      </c>
      <c r="S103" s="181">
        <v>5</v>
      </c>
      <c r="T103" s="181">
        <v>5</v>
      </c>
      <c r="U103" s="181">
        <v>7</v>
      </c>
      <c r="V103" s="181">
        <v>6</v>
      </c>
      <c r="W103" s="181">
        <v>7</v>
      </c>
      <c r="X103" s="181">
        <v>6</v>
      </c>
      <c r="Y103" s="181">
        <v>7</v>
      </c>
      <c r="Z103" s="181">
        <v>7</v>
      </c>
      <c r="AA103" s="181">
        <v>7</v>
      </c>
      <c r="AB103" s="181">
        <v>7</v>
      </c>
      <c r="AC103" s="181">
        <v>7</v>
      </c>
      <c r="AD103" s="181">
        <v>7</v>
      </c>
      <c r="AE103" s="181">
        <v>6</v>
      </c>
      <c r="AF103" s="181">
        <v>7</v>
      </c>
      <c r="AG103" s="181">
        <v>6</v>
      </c>
      <c r="AH103" s="181">
        <v>5</v>
      </c>
      <c r="AI103" s="181">
        <v>5</v>
      </c>
      <c r="AJ103" s="181">
        <v>5</v>
      </c>
      <c r="AK103" s="181">
        <v>7</v>
      </c>
      <c r="AL103" s="181">
        <v>6</v>
      </c>
      <c r="AM103" s="181">
        <v>7</v>
      </c>
      <c r="AN103" s="181">
        <v>6</v>
      </c>
      <c r="AO103" s="181">
        <v>7</v>
      </c>
      <c r="AP103" s="181">
        <v>7</v>
      </c>
      <c r="AQ103" s="181">
        <v>7</v>
      </c>
      <c r="AR103" s="181">
        <v>7</v>
      </c>
      <c r="AS103" s="181">
        <v>7</v>
      </c>
      <c r="AT103" s="181">
        <v>7</v>
      </c>
      <c r="AU103" s="181">
        <v>6</v>
      </c>
      <c r="AV103" s="181">
        <v>7</v>
      </c>
      <c r="AW103" s="181">
        <v>6</v>
      </c>
      <c r="AX103" s="181">
        <v>5</v>
      </c>
      <c r="AY103" s="181">
        <v>5</v>
      </c>
      <c r="AZ103" s="181">
        <v>5</v>
      </c>
      <c r="BA103" s="181">
        <v>7</v>
      </c>
      <c r="BB103" s="181">
        <v>6</v>
      </c>
      <c r="BC103" s="181">
        <v>7</v>
      </c>
      <c r="BD103" s="181">
        <v>6</v>
      </c>
      <c r="BE103" s="181">
        <v>7</v>
      </c>
      <c r="BF103" s="181">
        <v>7</v>
      </c>
      <c r="BG103" s="181">
        <v>7</v>
      </c>
      <c r="BH103" s="181">
        <v>7</v>
      </c>
      <c r="BI103" s="181">
        <v>21.3</v>
      </c>
      <c r="BJ103" s="181">
        <v>21.3</v>
      </c>
      <c r="BK103" s="181">
        <v>21.3</v>
      </c>
      <c r="BL103" s="181">
        <v>43.131</v>
      </c>
      <c r="BM103" s="181">
        <v>362</v>
      </c>
      <c r="BN103" s="181">
        <v>362</v>
      </c>
      <c r="BO103" s="181">
        <v>0</v>
      </c>
      <c r="BP103" s="181">
        <v>27.376000000000001</v>
      </c>
      <c r="BQ103" s="181" t="s">
        <v>1251</v>
      </c>
      <c r="BR103" s="181" t="s">
        <v>1251</v>
      </c>
      <c r="BS103" s="181" t="s">
        <v>1251</v>
      </c>
      <c r="BT103" s="181" t="s">
        <v>1251</v>
      </c>
      <c r="BU103" s="181" t="s">
        <v>1251</v>
      </c>
      <c r="BV103" s="181" t="s">
        <v>1254</v>
      </c>
      <c r="BW103" s="181" t="s">
        <v>1251</v>
      </c>
      <c r="BX103" s="181" t="s">
        <v>1254</v>
      </c>
      <c r="BY103" s="181" t="s">
        <v>1251</v>
      </c>
      <c r="BZ103" s="181" t="s">
        <v>1251</v>
      </c>
      <c r="CA103" s="181" t="s">
        <v>1251</v>
      </c>
      <c r="CB103" s="181" t="s">
        <v>1251</v>
      </c>
      <c r="CC103" s="181" t="s">
        <v>1251</v>
      </c>
      <c r="CD103" s="181" t="s">
        <v>1251</v>
      </c>
      <c r="CE103" s="181" t="s">
        <v>1251</v>
      </c>
      <c r="CF103" s="181" t="s">
        <v>1251</v>
      </c>
      <c r="CG103" s="181">
        <v>21.3</v>
      </c>
      <c r="CH103" s="181">
        <v>21.3</v>
      </c>
      <c r="CI103" s="181">
        <v>17.100000000000001</v>
      </c>
      <c r="CJ103" s="181">
        <v>21.3</v>
      </c>
      <c r="CK103" s="181">
        <v>17.100000000000001</v>
      </c>
      <c r="CL103" s="181">
        <v>11.3</v>
      </c>
      <c r="CM103" s="181">
        <v>14.4</v>
      </c>
      <c r="CN103" s="181">
        <v>11.3</v>
      </c>
      <c r="CO103" s="181">
        <v>21.3</v>
      </c>
      <c r="CP103" s="181">
        <v>17.100000000000001</v>
      </c>
      <c r="CQ103" s="181">
        <v>21.3</v>
      </c>
      <c r="CR103" s="181">
        <v>17.100000000000001</v>
      </c>
      <c r="CS103" s="181">
        <v>21.3</v>
      </c>
      <c r="CT103" s="181">
        <v>21.3</v>
      </c>
      <c r="CU103" s="181">
        <v>21.3</v>
      </c>
      <c r="CV103" s="181">
        <v>21.3</v>
      </c>
      <c r="CW103" s="181">
        <v>2247200000</v>
      </c>
      <c r="CX103" s="181">
        <v>173520000</v>
      </c>
      <c r="CY103" s="181">
        <v>230750000</v>
      </c>
      <c r="CZ103" s="181">
        <v>192860000</v>
      </c>
      <c r="DA103" s="181">
        <v>181320000</v>
      </c>
      <c r="DB103" s="181">
        <v>19492000</v>
      </c>
      <c r="DC103" s="181">
        <v>14966000</v>
      </c>
      <c r="DD103" s="181">
        <v>17625000</v>
      </c>
      <c r="DE103" s="181">
        <v>15353000</v>
      </c>
      <c r="DF103" s="181">
        <v>200960000</v>
      </c>
      <c r="DG103" s="181">
        <v>180990000</v>
      </c>
      <c r="DH103" s="181">
        <v>177950000</v>
      </c>
      <c r="DI103" s="181">
        <v>163110000</v>
      </c>
      <c r="DJ103" s="195">
        <v>39279000</v>
      </c>
      <c r="DK103" s="195">
        <v>42111000</v>
      </c>
      <c r="DL103" s="195">
        <v>41753000</v>
      </c>
      <c r="DM103" s="195">
        <v>31723000</v>
      </c>
      <c r="DN103" s="181">
        <f t="shared" si="12"/>
        <v>38716500</v>
      </c>
      <c r="DO103" s="181">
        <v>14189000</v>
      </c>
      <c r="DP103" s="181">
        <v>9671000</v>
      </c>
      <c r="DQ103" s="181">
        <v>13422000</v>
      </c>
      <c r="DR103" s="181">
        <v>9815300</v>
      </c>
      <c r="DS103" s="181">
        <f>AVERAGEIF(DO103:DR103,"&lt;&gt;0")</f>
        <v>11774325</v>
      </c>
      <c r="DT103" s="181">
        <f t="shared" si="7"/>
        <v>0.30411646197357717</v>
      </c>
      <c r="DU103" s="195">
        <v>42063000</v>
      </c>
      <c r="DV103" s="196">
        <f t="shared" si="8"/>
        <v>1.0864360156522412</v>
      </c>
      <c r="DW103" s="195">
        <v>39055000</v>
      </c>
      <c r="DX103" s="196">
        <f t="shared" si="9"/>
        <v>1.0087430423721153</v>
      </c>
      <c r="DY103" s="195">
        <v>44719000</v>
      </c>
      <c r="DZ103" s="196">
        <f t="shared" si="10"/>
        <v>1.1550372580166079</v>
      </c>
      <c r="EA103" s="195">
        <v>29896000</v>
      </c>
      <c r="EB103" s="181">
        <v>8</v>
      </c>
      <c r="EC103" s="181">
        <v>7</v>
      </c>
      <c r="ED103" s="181">
        <v>8</v>
      </c>
      <c r="EE103" s="181">
        <v>7</v>
      </c>
      <c r="EF103" s="181">
        <v>1</v>
      </c>
      <c r="EG103" s="181">
        <v>0</v>
      </c>
      <c r="EH103" s="181">
        <v>1</v>
      </c>
      <c r="EI103" s="181">
        <v>0</v>
      </c>
      <c r="EJ103" s="181">
        <v>7</v>
      </c>
      <c r="EK103" s="181">
        <v>7</v>
      </c>
      <c r="EL103" s="181">
        <v>7</v>
      </c>
      <c r="EM103" s="181">
        <v>8</v>
      </c>
      <c r="EN103" s="181">
        <v>7</v>
      </c>
      <c r="EO103" s="181">
        <v>7</v>
      </c>
      <c r="EP103" s="181">
        <v>7</v>
      </c>
      <c r="EQ103" s="181">
        <v>6</v>
      </c>
      <c r="ER103" s="181">
        <v>88</v>
      </c>
      <c r="EV103" s="181">
        <v>507</v>
      </c>
      <c r="EW103" s="181" t="s">
        <v>4506</v>
      </c>
      <c r="EX103" s="181" t="s">
        <v>3643</v>
      </c>
      <c r="EY103" s="181" t="s">
        <v>4507</v>
      </c>
      <c r="EZ103" s="181" t="s">
        <v>4508</v>
      </c>
      <c r="FA103" s="181" t="s">
        <v>4509</v>
      </c>
      <c r="FB103" s="181" t="s">
        <v>4510</v>
      </c>
      <c r="FE103" s="181">
        <v>-1</v>
      </c>
      <c r="FI103" s="182">
        <f t="shared" si="11"/>
        <v>0.77217723709529529</v>
      </c>
    </row>
    <row r="104" spans="1:165" x14ac:dyDescent="0.25">
      <c r="A104" s="181" t="s">
        <v>4511</v>
      </c>
      <c r="B104" s="181" t="s">
        <v>4511</v>
      </c>
      <c r="C104" s="181">
        <v>5</v>
      </c>
      <c r="D104" s="181">
        <v>5</v>
      </c>
      <c r="E104" s="181">
        <v>5</v>
      </c>
      <c r="F104" s="181" t="s">
        <v>4512</v>
      </c>
      <c r="G104" s="181" t="s">
        <v>4513</v>
      </c>
      <c r="H104" s="181" t="s">
        <v>4514</v>
      </c>
      <c r="I104" s="181">
        <v>1</v>
      </c>
      <c r="J104" s="181">
        <v>5</v>
      </c>
      <c r="K104" s="181">
        <v>5</v>
      </c>
      <c r="L104" s="181">
        <v>5</v>
      </c>
      <c r="M104" s="181">
        <v>4</v>
      </c>
      <c r="N104" s="181">
        <v>3</v>
      </c>
      <c r="O104" s="181">
        <v>4</v>
      </c>
      <c r="P104" s="181">
        <v>3</v>
      </c>
      <c r="Q104" s="181">
        <v>0</v>
      </c>
      <c r="R104" s="181">
        <v>0</v>
      </c>
      <c r="S104" s="181">
        <v>2</v>
      </c>
      <c r="T104" s="181">
        <v>0</v>
      </c>
      <c r="U104" s="181">
        <v>3</v>
      </c>
      <c r="V104" s="181">
        <v>2</v>
      </c>
      <c r="W104" s="181">
        <v>5</v>
      </c>
      <c r="X104" s="181">
        <v>5</v>
      </c>
      <c r="Y104" s="181">
        <v>4</v>
      </c>
      <c r="Z104" s="181">
        <v>4</v>
      </c>
      <c r="AA104" s="181">
        <v>4</v>
      </c>
      <c r="AB104" s="181">
        <v>4</v>
      </c>
      <c r="AC104" s="181">
        <v>4</v>
      </c>
      <c r="AD104" s="181">
        <v>3</v>
      </c>
      <c r="AE104" s="181">
        <v>4</v>
      </c>
      <c r="AF104" s="181">
        <v>3</v>
      </c>
      <c r="AG104" s="181">
        <v>0</v>
      </c>
      <c r="AH104" s="181">
        <v>0</v>
      </c>
      <c r="AI104" s="181">
        <v>2</v>
      </c>
      <c r="AJ104" s="181">
        <v>0</v>
      </c>
      <c r="AK104" s="181">
        <v>3</v>
      </c>
      <c r="AL104" s="181">
        <v>2</v>
      </c>
      <c r="AM104" s="181">
        <v>5</v>
      </c>
      <c r="AN104" s="181">
        <v>5</v>
      </c>
      <c r="AO104" s="181">
        <v>4</v>
      </c>
      <c r="AP104" s="181">
        <v>4</v>
      </c>
      <c r="AQ104" s="181">
        <v>4</v>
      </c>
      <c r="AR104" s="181">
        <v>4</v>
      </c>
      <c r="AS104" s="181">
        <v>4</v>
      </c>
      <c r="AT104" s="181">
        <v>3</v>
      </c>
      <c r="AU104" s="181">
        <v>4</v>
      </c>
      <c r="AV104" s="181">
        <v>3</v>
      </c>
      <c r="AW104" s="181">
        <v>0</v>
      </c>
      <c r="AX104" s="181">
        <v>0</v>
      </c>
      <c r="AY104" s="181">
        <v>2</v>
      </c>
      <c r="AZ104" s="181">
        <v>0</v>
      </c>
      <c r="BA104" s="181">
        <v>3</v>
      </c>
      <c r="BB104" s="181">
        <v>2</v>
      </c>
      <c r="BC104" s="181">
        <v>5</v>
      </c>
      <c r="BD104" s="181">
        <v>5</v>
      </c>
      <c r="BE104" s="181">
        <v>4</v>
      </c>
      <c r="BF104" s="181">
        <v>4</v>
      </c>
      <c r="BG104" s="181">
        <v>4</v>
      </c>
      <c r="BH104" s="181">
        <v>4</v>
      </c>
      <c r="BI104" s="181">
        <v>16.2</v>
      </c>
      <c r="BJ104" s="181">
        <v>16.2</v>
      </c>
      <c r="BK104" s="181">
        <v>16.2</v>
      </c>
      <c r="BL104" s="181">
        <v>41.000999999999998</v>
      </c>
      <c r="BM104" s="181">
        <v>370</v>
      </c>
      <c r="BN104" s="181">
        <v>370</v>
      </c>
      <c r="BO104" s="181">
        <v>0</v>
      </c>
      <c r="BP104" s="181">
        <v>12.333</v>
      </c>
      <c r="BQ104" s="181" t="s">
        <v>1251</v>
      </c>
      <c r="BR104" s="181" t="s">
        <v>1251</v>
      </c>
      <c r="BS104" s="181" t="s">
        <v>1251</v>
      </c>
      <c r="BT104" s="181" t="s">
        <v>1251</v>
      </c>
      <c r="BW104" s="181" t="s">
        <v>1254</v>
      </c>
      <c r="BY104" s="181" t="s">
        <v>1251</v>
      </c>
      <c r="BZ104" s="181" t="s">
        <v>1254</v>
      </c>
      <c r="CA104" s="181" t="s">
        <v>1251</v>
      </c>
      <c r="CB104" s="181" t="s">
        <v>1251</v>
      </c>
      <c r="CC104" s="181" t="s">
        <v>1251</v>
      </c>
      <c r="CD104" s="181" t="s">
        <v>1251</v>
      </c>
      <c r="CE104" s="181" t="s">
        <v>1251</v>
      </c>
      <c r="CF104" s="181" t="s">
        <v>1251</v>
      </c>
      <c r="CG104" s="181">
        <v>12.2</v>
      </c>
      <c r="CH104" s="181">
        <v>9.6999999999999993</v>
      </c>
      <c r="CI104" s="181">
        <v>12.2</v>
      </c>
      <c r="CJ104" s="181">
        <v>9.6999999999999993</v>
      </c>
      <c r="CK104" s="181">
        <v>0</v>
      </c>
      <c r="CL104" s="181">
        <v>0</v>
      </c>
      <c r="CM104" s="181">
        <v>7</v>
      </c>
      <c r="CN104" s="181">
        <v>0</v>
      </c>
      <c r="CO104" s="181">
        <v>11.1</v>
      </c>
      <c r="CP104" s="181">
        <v>7</v>
      </c>
      <c r="CQ104" s="181">
        <v>16.2</v>
      </c>
      <c r="CR104" s="181">
        <v>16.2</v>
      </c>
      <c r="CS104" s="181">
        <v>12.2</v>
      </c>
      <c r="CT104" s="181">
        <v>13</v>
      </c>
      <c r="CU104" s="181">
        <v>13.5</v>
      </c>
      <c r="CV104" s="181">
        <v>13</v>
      </c>
      <c r="CW104" s="181">
        <v>285100000</v>
      </c>
      <c r="CX104" s="181">
        <v>23924000</v>
      </c>
      <c r="CY104" s="181">
        <v>21150000</v>
      </c>
      <c r="CZ104" s="181">
        <v>31077000</v>
      </c>
      <c r="DA104" s="181">
        <v>20230000</v>
      </c>
      <c r="DB104" s="181">
        <v>0</v>
      </c>
      <c r="DC104" s="181">
        <v>0</v>
      </c>
      <c r="DD104" s="181">
        <v>3038700</v>
      </c>
      <c r="DE104" s="181">
        <v>0</v>
      </c>
      <c r="DF104" s="181">
        <v>24601000</v>
      </c>
      <c r="DG104" s="181">
        <v>27758000</v>
      </c>
      <c r="DH104" s="181">
        <v>17591000</v>
      </c>
      <c r="DI104" s="181">
        <v>31292000</v>
      </c>
      <c r="DJ104" s="195">
        <v>7013800</v>
      </c>
      <c r="DK104" s="195">
        <v>0</v>
      </c>
      <c r="DL104" s="195">
        <v>10097000</v>
      </c>
      <c r="DM104" s="195">
        <v>0</v>
      </c>
      <c r="DN104" s="181">
        <f t="shared" si="12"/>
        <v>8555400</v>
      </c>
      <c r="DO104" s="181">
        <v>0</v>
      </c>
      <c r="DP104" s="181">
        <v>0</v>
      </c>
      <c r="DQ104" s="181">
        <v>0</v>
      </c>
      <c r="DR104" s="181">
        <v>0</v>
      </c>
      <c r="DS104" s="181">
        <v>0</v>
      </c>
      <c r="DT104" s="181">
        <f t="shared" si="7"/>
        <v>0</v>
      </c>
      <c r="DU104" s="195">
        <v>7386500</v>
      </c>
      <c r="DV104" s="196">
        <f t="shared" si="8"/>
        <v>0.86337284054515273</v>
      </c>
      <c r="DW104" s="195">
        <v>7490200</v>
      </c>
      <c r="DX104" s="196">
        <f t="shared" si="9"/>
        <v>0.8754938401477429</v>
      </c>
      <c r="DY104" s="195">
        <v>8163100</v>
      </c>
      <c r="DZ104" s="196">
        <f t="shared" si="10"/>
        <v>0.95414591953619932</v>
      </c>
      <c r="EA104" s="195">
        <v>8081200</v>
      </c>
      <c r="EB104" s="181">
        <v>1</v>
      </c>
      <c r="EC104" s="181">
        <v>1</v>
      </c>
      <c r="ED104" s="181">
        <v>2</v>
      </c>
      <c r="EE104" s="181">
        <v>2</v>
      </c>
      <c r="EF104" s="181">
        <v>0</v>
      </c>
      <c r="EG104" s="181">
        <v>0</v>
      </c>
      <c r="EH104" s="181">
        <v>0</v>
      </c>
      <c r="EI104" s="181">
        <v>0</v>
      </c>
      <c r="EJ104" s="181">
        <v>2</v>
      </c>
      <c r="EK104" s="181">
        <v>0</v>
      </c>
      <c r="EL104" s="181">
        <v>1</v>
      </c>
      <c r="EM104" s="181">
        <v>3</v>
      </c>
      <c r="EN104" s="181">
        <v>1</v>
      </c>
      <c r="EO104" s="181">
        <v>0</v>
      </c>
      <c r="EP104" s="181">
        <v>2</v>
      </c>
      <c r="EQ104" s="181">
        <v>1</v>
      </c>
      <c r="ER104" s="181">
        <v>16</v>
      </c>
      <c r="EV104" s="181">
        <v>794</v>
      </c>
      <c r="EW104" s="181" t="s">
        <v>4515</v>
      </c>
      <c r="EX104" s="181" t="s">
        <v>3832</v>
      </c>
      <c r="EY104" s="181" t="s">
        <v>4516</v>
      </c>
      <c r="EZ104" s="181" t="s">
        <v>4517</v>
      </c>
      <c r="FA104" s="181" t="s">
        <v>4518</v>
      </c>
      <c r="FB104" s="181" t="s">
        <v>4519</v>
      </c>
      <c r="FE104" s="181">
        <v>-1</v>
      </c>
      <c r="FI104" s="182">
        <f t="shared" si="11"/>
        <v>0.94457301821072071</v>
      </c>
    </row>
    <row r="105" spans="1:165" x14ac:dyDescent="0.25">
      <c r="A105" s="181" t="s">
        <v>4520</v>
      </c>
      <c r="B105" s="181" t="s">
        <v>4520</v>
      </c>
      <c r="C105" s="181">
        <v>2</v>
      </c>
      <c r="D105" s="181">
        <v>2</v>
      </c>
      <c r="E105" s="181">
        <v>2</v>
      </c>
      <c r="F105" s="181" t="s">
        <v>4521</v>
      </c>
      <c r="G105" s="181" t="s">
        <v>4522</v>
      </c>
      <c r="H105" s="181" t="s">
        <v>4523</v>
      </c>
      <c r="I105" s="181">
        <v>1</v>
      </c>
      <c r="J105" s="181">
        <v>2</v>
      </c>
      <c r="K105" s="181">
        <v>2</v>
      </c>
      <c r="L105" s="181">
        <v>2</v>
      </c>
      <c r="M105" s="181">
        <v>1</v>
      </c>
      <c r="N105" s="181">
        <v>1</v>
      </c>
      <c r="O105" s="181">
        <v>2</v>
      </c>
      <c r="P105" s="181">
        <v>2</v>
      </c>
      <c r="Q105" s="181">
        <v>1</v>
      </c>
      <c r="R105" s="181">
        <v>0</v>
      </c>
      <c r="S105" s="181">
        <v>0</v>
      </c>
      <c r="T105" s="181">
        <v>1</v>
      </c>
      <c r="U105" s="181">
        <v>1</v>
      </c>
      <c r="V105" s="181">
        <v>1</v>
      </c>
      <c r="W105" s="181">
        <v>1</v>
      </c>
      <c r="X105" s="181">
        <v>1</v>
      </c>
      <c r="Y105" s="181">
        <v>1</v>
      </c>
      <c r="Z105" s="181">
        <v>1</v>
      </c>
      <c r="AA105" s="181">
        <v>0</v>
      </c>
      <c r="AB105" s="181">
        <v>1</v>
      </c>
      <c r="AC105" s="181">
        <v>1</v>
      </c>
      <c r="AD105" s="181">
        <v>1</v>
      </c>
      <c r="AE105" s="181">
        <v>2</v>
      </c>
      <c r="AF105" s="181">
        <v>2</v>
      </c>
      <c r="AG105" s="181">
        <v>1</v>
      </c>
      <c r="AH105" s="181">
        <v>0</v>
      </c>
      <c r="AI105" s="181">
        <v>0</v>
      </c>
      <c r="AJ105" s="181">
        <v>1</v>
      </c>
      <c r="AK105" s="181">
        <v>1</v>
      </c>
      <c r="AL105" s="181">
        <v>1</v>
      </c>
      <c r="AM105" s="181">
        <v>1</v>
      </c>
      <c r="AN105" s="181">
        <v>1</v>
      </c>
      <c r="AO105" s="181">
        <v>1</v>
      </c>
      <c r="AP105" s="181">
        <v>1</v>
      </c>
      <c r="AQ105" s="181">
        <v>0</v>
      </c>
      <c r="AR105" s="181">
        <v>1</v>
      </c>
      <c r="AS105" s="181">
        <v>1</v>
      </c>
      <c r="AT105" s="181">
        <v>1</v>
      </c>
      <c r="AU105" s="181">
        <v>2</v>
      </c>
      <c r="AV105" s="181">
        <v>2</v>
      </c>
      <c r="AW105" s="181">
        <v>1</v>
      </c>
      <c r="AX105" s="181">
        <v>0</v>
      </c>
      <c r="AY105" s="181">
        <v>0</v>
      </c>
      <c r="AZ105" s="181">
        <v>1</v>
      </c>
      <c r="BA105" s="181">
        <v>1</v>
      </c>
      <c r="BB105" s="181">
        <v>1</v>
      </c>
      <c r="BC105" s="181">
        <v>1</v>
      </c>
      <c r="BD105" s="181">
        <v>1</v>
      </c>
      <c r="BE105" s="181">
        <v>1</v>
      </c>
      <c r="BF105" s="181">
        <v>1</v>
      </c>
      <c r="BG105" s="181">
        <v>0</v>
      </c>
      <c r="BH105" s="181">
        <v>1</v>
      </c>
      <c r="BI105" s="181">
        <v>5.5</v>
      </c>
      <c r="BJ105" s="181">
        <v>5.5</v>
      </c>
      <c r="BK105" s="181">
        <v>5.5</v>
      </c>
      <c r="BL105" s="181">
        <v>43.036999999999999</v>
      </c>
      <c r="BM105" s="181">
        <v>385</v>
      </c>
      <c r="BN105" s="181">
        <v>385</v>
      </c>
      <c r="BO105" s="181">
        <v>3.8511000000000001E-3</v>
      </c>
      <c r="BP105" s="181">
        <v>2.4666999999999999</v>
      </c>
      <c r="BQ105" s="181" t="s">
        <v>1254</v>
      </c>
      <c r="BR105" s="181" t="s">
        <v>1254</v>
      </c>
      <c r="BS105" s="181" t="s">
        <v>1251</v>
      </c>
      <c r="BT105" s="181" t="s">
        <v>1251</v>
      </c>
      <c r="BU105" s="181" t="s">
        <v>1254</v>
      </c>
      <c r="BX105" s="181" t="s">
        <v>1254</v>
      </c>
      <c r="BY105" s="181" t="s">
        <v>1254</v>
      </c>
      <c r="BZ105" s="181" t="s">
        <v>1254</v>
      </c>
      <c r="CA105" s="181" t="s">
        <v>1254</v>
      </c>
      <c r="CB105" s="181" t="s">
        <v>1254</v>
      </c>
      <c r="CC105" s="181" t="s">
        <v>1254</v>
      </c>
      <c r="CD105" s="181" t="s">
        <v>1254</v>
      </c>
      <c r="CF105" s="181" t="s">
        <v>1254</v>
      </c>
      <c r="CG105" s="181">
        <v>2.9</v>
      </c>
      <c r="CH105" s="181">
        <v>2.9</v>
      </c>
      <c r="CI105" s="181">
        <v>5.5</v>
      </c>
      <c r="CJ105" s="181">
        <v>5.5</v>
      </c>
      <c r="CK105" s="181">
        <v>2.9</v>
      </c>
      <c r="CL105" s="181">
        <v>0</v>
      </c>
      <c r="CM105" s="181">
        <v>0</v>
      </c>
      <c r="CN105" s="181">
        <v>2.9</v>
      </c>
      <c r="CO105" s="181">
        <v>2.9</v>
      </c>
      <c r="CP105" s="181">
        <v>2.9</v>
      </c>
      <c r="CQ105" s="181">
        <v>2.9</v>
      </c>
      <c r="CR105" s="181">
        <v>2.9</v>
      </c>
      <c r="CS105" s="181">
        <v>2.9</v>
      </c>
      <c r="CT105" s="181">
        <v>2.9</v>
      </c>
      <c r="CU105" s="181">
        <v>0</v>
      </c>
      <c r="CV105" s="181">
        <v>2.9</v>
      </c>
      <c r="CW105" s="181">
        <v>36589000</v>
      </c>
      <c r="CX105" s="181">
        <v>2220400</v>
      </c>
      <c r="CY105" s="181">
        <v>2436600</v>
      </c>
      <c r="CZ105" s="181">
        <v>7565900</v>
      </c>
      <c r="DA105" s="181">
        <v>9810000</v>
      </c>
      <c r="DB105" s="181">
        <v>566880</v>
      </c>
      <c r="DC105" s="181">
        <v>0</v>
      </c>
      <c r="DD105" s="181">
        <v>0</v>
      </c>
      <c r="DE105" s="181">
        <v>604920</v>
      </c>
      <c r="DF105" s="181">
        <v>2410300</v>
      </c>
      <c r="DG105" s="181">
        <v>1500700</v>
      </c>
      <c r="DH105" s="181">
        <v>0</v>
      </c>
      <c r="DI105" s="181">
        <v>2164600</v>
      </c>
      <c r="DJ105" s="195">
        <v>0</v>
      </c>
      <c r="DK105" s="195">
        <v>0</v>
      </c>
      <c r="DL105" s="195">
        <v>4855600</v>
      </c>
      <c r="DM105" s="195">
        <v>6143900</v>
      </c>
      <c r="DN105" s="181">
        <f t="shared" si="12"/>
        <v>5499750</v>
      </c>
      <c r="DO105" s="181">
        <v>0</v>
      </c>
      <c r="DP105" s="181">
        <v>0</v>
      </c>
      <c r="DQ105" s="181">
        <v>0</v>
      </c>
      <c r="DR105" s="181">
        <v>0</v>
      </c>
      <c r="DS105" s="181">
        <v>0</v>
      </c>
      <c r="DT105" s="181">
        <f t="shared" si="7"/>
        <v>0</v>
      </c>
      <c r="DU105" s="195">
        <v>0</v>
      </c>
      <c r="DV105" s="196">
        <f t="shared" si="8"/>
        <v>0</v>
      </c>
      <c r="DW105" s="195">
        <v>0</v>
      </c>
      <c r="DX105" s="196">
        <f t="shared" si="9"/>
        <v>0</v>
      </c>
      <c r="DY105" s="195">
        <v>0</v>
      </c>
      <c r="DZ105" s="196">
        <f t="shared" si="10"/>
        <v>0</v>
      </c>
      <c r="EA105" s="195">
        <v>0</v>
      </c>
      <c r="EB105" s="181">
        <v>0</v>
      </c>
      <c r="EC105" s="181">
        <v>0</v>
      </c>
      <c r="ED105" s="181">
        <v>1</v>
      </c>
      <c r="EE105" s="181">
        <v>2</v>
      </c>
      <c r="EF105" s="181">
        <v>0</v>
      </c>
      <c r="EG105" s="181">
        <v>0</v>
      </c>
      <c r="EH105" s="181">
        <v>0</v>
      </c>
      <c r="EI105" s="181">
        <v>0</v>
      </c>
      <c r="EJ105" s="181">
        <v>0</v>
      </c>
      <c r="EK105" s="181">
        <v>0</v>
      </c>
      <c r="EL105" s="181">
        <v>0</v>
      </c>
      <c r="EM105" s="181">
        <v>0</v>
      </c>
      <c r="EN105" s="181">
        <v>0</v>
      </c>
      <c r="EO105" s="181">
        <v>0</v>
      </c>
      <c r="EP105" s="181">
        <v>0</v>
      </c>
      <c r="EQ105" s="181">
        <v>0</v>
      </c>
      <c r="ER105" s="181">
        <v>3</v>
      </c>
      <c r="EV105" s="181">
        <v>514</v>
      </c>
      <c r="EW105" s="181" t="s">
        <v>4524</v>
      </c>
      <c r="EX105" s="181" t="s">
        <v>3637</v>
      </c>
      <c r="EY105" s="181" t="s">
        <v>4525</v>
      </c>
      <c r="EZ105" s="181" t="s">
        <v>4526</v>
      </c>
      <c r="FA105" s="181" t="s">
        <v>4527</v>
      </c>
      <c r="FB105" s="181" t="s">
        <v>4528</v>
      </c>
      <c r="FE105" s="181">
        <v>-1</v>
      </c>
      <c r="FI105" s="182">
        <f t="shared" si="11"/>
        <v>0</v>
      </c>
    </row>
    <row r="106" spans="1:165" x14ac:dyDescent="0.25">
      <c r="A106" s="181" t="s">
        <v>4529</v>
      </c>
      <c r="B106" s="181" t="s">
        <v>4529</v>
      </c>
      <c r="C106" s="181">
        <v>2</v>
      </c>
      <c r="D106" s="181">
        <v>2</v>
      </c>
      <c r="E106" s="181">
        <v>2</v>
      </c>
      <c r="F106" s="181" t="s">
        <v>4530</v>
      </c>
      <c r="G106" s="181" t="s">
        <v>4531</v>
      </c>
      <c r="H106" s="181" t="s">
        <v>4532</v>
      </c>
      <c r="I106" s="181">
        <v>1</v>
      </c>
      <c r="J106" s="181">
        <v>2</v>
      </c>
      <c r="K106" s="181">
        <v>2</v>
      </c>
      <c r="L106" s="181">
        <v>2</v>
      </c>
      <c r="M106" s="181">
        <v>2</v>
      </c>
      <c r="N106" s="181">
        <v>2</v>
      </c>
      <c r="O106" s="181">
        <v>2</v>
      </c>
      <c r="P106" s="181">
        <v>2</v>
      </c>
      <c r="Q106" s="181">
        <v>1</v>
      </c>
      <c r="R106" s="181">
        <v>1</v>
      </c>
      <c r="S106" s="181">
        <v>1</v>
      </c>
      <c r="T106" s="181">
        <v>1</v>
      </c>
      <c r="U106" s="181">
        <v>2</v>
      </c>
      <c r="V106" s="181">
        <v>2</v>
      </c>
      <c r="W106" s="181">
        <v>2</v>
      </c>
      <c r="X106" s="181">
        <v>2</v>
      </c>
      <c r="Y106" s="181">
        <v>2</v>
      </c>
      <c r="Z106" s="181">
        <v>2</v>
      </c>
      <c r="AA106" s="181">
        <v>2</v>
      </c>
      <c r="AB106" s="181">
        <v>2</v>
      </c>
      <c r="AC106" s="181">
        <v>2</v>
      </c>
      <c r="AD106" s="181">
        <v>2</v>
      </c>
      <c r="AE106" s="181">
        <v>2</v>
      </c>
      <c r="AF106" s="181">
        <v>2</v>
      </c>
      <c r="AG106" s="181">
        <v>1</v>
      </c>
      <c r="AH106" s="181">
        <v>1</v>
      </c>
      <c r="AI106" s="181">
        <v>1</v>
      </c>
      <c r="AJ106" s="181">
        <v>1</v>
      </c>
      <c r="AK106" s="181">
        <v>2</v>
      </c>
      <c r="AL106" s="181">
        <v>2</v>
      </c>
      <c r="AM106" s="181">
        <v>2</v>
      </c>
      <c r="AN106" s="181">
        <v>2</v>
      </c>
      <c r="AO106" s="181">
        <v>2</v>
      </c>
      <c r="AP106" s="181">
        <v>2</v>
      </c>
      <c r="AQ106" s="181">
        <v>2</v>
      </c>
      <c r="AR106" s="181">
        <v>2</v>
      </c>
      <c r="AS106" s="181">
        <v>2</v>
      </c>
      <c r="AT106" s="181">
        <v>2</v>
      </c>
      <c r="AU106" s="181">
        <v>2</v>
      </c>
      <c r="AV106" s="181">
        <v>2</v>
      </c>
      <c r="AW106" s="181">
        <v>1</v>
      </c>
      <c r="AX106" s="181">
        <v>1</v>
      </c>
      <c r="AY106" s="181">
        <v>1</v>
      </c>
      <c r="AZ106" s="181">
        <v>1</v>
      </c>
      <c r="BA106" s="181">
        <v>2</v>
      </c>
      <c r="BB106" s="181">
        <v>2</v>
      </c>
      <c r="BC106" s="181">
        <v>2</v>
      </c>
      <c r="BD106" s="181">
        <v>2</v>
      </c>
      <c r="BE106" s="181">
        <v>2</v>
      </c>
      <c r="BF106" s="181">
        <v>2</v>
      </c>
      <c r="BG106" s="181">
        <v>2</v>
      </c>
      <c r="BH106" s="181">
        <v>2</v>
      </c>
      <c r="BI106" s="181">
        <v>12.2</v>
      </c>
      <c r="BJ106" s="181">
        <v>12.2</v>
      </c>
      <c r="BK106" s="181">
        <v>12.2</v>
      </c>
      <c r="BL106" s="181">
        <v>41.747</v>
      </c>
      <c r="BM106" s="181">
        <v>378</v>
      </c>
      <c r="BN106" s="181">
        <v>378</v>
      </c>
      <c r="BO106" s="181">
        <v>0</v>
      </c>
      <c r="BP106" s="181">
        <v>14.861000000000001</v>
      </c>
      <c r="BQ106" s="181" t="s">
        <v>1251</v>
      </c>
      <c r="BR106" s="181" t="s">
        <v>1251</v>
      </c>
      <c r="BS106" s="181" t="s">
        <v>1251</v>
      </c>
      <c r="BT106" s="181" t="s">
        <v>1251</v>
      </c>
      <c r="BU106" s="181" t="s">
        <v>1254</v>
      </c>
      <c r="BV106" s="181" t="s">
        <v>1254</v>
      </c>
      <c r="BW106" s="181" t="s">
        <v>1254</v>
      </c>
      <c r="BX106" s="181" t="s">
        <v>1254</v>
      </c>
      <c r="BY106" s="181" t="s">
        <v>1251</v>
      </c>
      <c r="BZ106" s="181" t="s">
        <v>1251</v>
      </c>
      <c r="CA106" s="181" t="s">
        <v>1251</v>
      </c>
      <c r="CB106" s="181" t="s">
        <v>1251</v>
      </c>
      <c r="CC106" s="181" t="s">
        <v>1251</v>
      </c>
      <c r="CD106" s="181" t="s">
        <v>1251</v>
      </c>
      <c r="CE106" s="181" t="s">
        <v>1251</v>
      </c>
      <c r="CF106" s="181" t="s">
        <v>1251</v>
      </c>
      <c r="CG106" s="181">
        <v>12.2</v>
      </c>
      <c r="CH106" s="181">
        <v>12.2</v>
      </c>
      <c r="CI106" s="181">
        <v>12.2</v>
      </c>
      <c r="CJ106" s="181">
        <v>12.2</v>
      </c>
      <c r="CK106" s="181">
        <v>3.2</v>
      </c>
      <c r="CL106" s="181">
        <v>3.2</v>
      </c>
      <c r="CM106" s="181">
        <v>3.2</v>
      </c>
      <c r="CN106" s="181">
        <v>3.2</v>
      </c>
      <c r="CO106" s="181">
        <v>12.2</v>
      </c>
      <c r="CP106" s="181">
        <v>12.2</v>
      </c>
      <c r="CQ106" s="181">
        <v>12.2</v>
      </c>
      <c r="CR106" s="181">
        <v>12.2</v>
      </c>
      <c r="CS106" s="181">
        <v>12.2</v>
      </c>
      <c r="CT106" s="181">
        <v>12.2</v>
      </c>
      <c r="CU106" s="181">
        <v>12.2</v>
      </c>
      <c r="CV106" s="181">
        <v>12.2</v>
      </c>
      <c r="CW106" s="181">
        <v>389010000</v>
      </c>
      <c r="CX106" s="181">
        <v>29198000</v>
      </c>
      <c r="CY106" s="181">
        <v>45900000</v>
      </c>
      <c r="CZ106" s="181">
        <v>35499000</v>
      </c>
      <c r="DA106" s="181">
        <v>40936000</v>
      </c>
      <c r="DB106" s="181">
        <v>1749400</v>
      </c>
      <c r="DC106" s="181">
        <v>2897900</v>
      </c>
      <c r="DD106" s="181">
        <v>1848000</v>
      </c>
      <c r="DE106" s="181">
        <v>2316700</v>
      </c>
      <c r="DF106" s="181">
        <v>26647000</v>
      </c>
      <c r="DG106" s="181">
        <v>33058000</v>
      </c>
      <c r="DH106" s="181">
        <v>28017000</v>
      </c>
      <c r="DI106" s="181">
        <v>34261000</v>
      </c>
      <c r="DJ106" s="195">
        <v>17391000</v>
      </c>
      <c r="DK106" s="195">
        <v>20426000</v>
      </c>
      <c r="DL106" s="195">
        <v>16361000</v>
      </c>
      <c r="DM106" s="195">
        <v>21422000</v>
      </c>
      <c r="DN106" s="181">
        <f t="shared" si="12"/>
        <v>18900000</v>
      </c>
      <c r="DO106" s="181">
        <v>0</v>
      </c>
      <c r="DP106" s="181">
        <v>0</v>
      </c>
      <c r="DQ106" s="181">
        <v>0</v>
      </c>
      <c r="DR106" s="181">
        <v>0</v>
      </c>
      <c r="DS106" s="181">
        <v>0</v>
      </c>
      <c r="DT106" s="181">
        <f t="shared" si="7"/>
        <v>0</v>
      </c>
      <c r="DU106" s="195">
        <v>14684000</v>
      </c>
      <c r="DV106" s="196">
        <f t="shared" si="8"/>
        <v>0.77693121693121692</v>
      </c>
      <c r="DW106" s="195">
        <v>16013000</v>
      </c>
      <c r="DX106" s="196">
        <f t="shared" si="9"/>
        <v>0.84724867724867725</v>
      </c>
      <c r="DY106" s="195">
        <v>16428000</v>
      </c>
      <c r="DZ106" s="196">
        <f t="shared" si="10"/>
        <v>0.8692063492063492</v>
      </c>
      <c r="EA106" s="195">
        <v>17282000</v>
      </c>
      <c r="EB106" s="181">
        <v>1</v>
      </c>
      <c r="EC106" s="181">
        <v>1</v>
      </c>
      <c r="ED106" s="181">
        <v>0</v>
      </c>
      <c r="EE106" s="181">
        <v>2</v>
      </c>
      <c r="EF106" s="181">
        <v>0</v>
      </c>
      <c r="EG106" s="181">
        <v>0</v>
      </c>
      <c r="EH106" s="181">
        <v>0</v>
      </c>
      <c r="EI106" s="181">
        <v>0</v>
      </c>
      <c r="EJ106" s="181">
        <v>1</v>
      </c>
      <c r="EK106" s="181">
        <v>0</v>
      </c>
      <c r="EL106" s="181">
        <v>1</v>
      </c>
      <c r="EM106" s="181">
        <v>1</v>
      </c>
      <c r="EN106" s="181">
        <v>1</v>
      </c>
      <c r="EO106" s="181">
        <v>0</v>
      </c>
      <c r="EP106" s="181">
        <v>1</v>
      </c>
      <c r="EQ106" s="181">
        <v>1</v>
      </c>
      <c r="ER106" s="181">
        <v>10</v>
      </c>
      <c r="EV106" s="181">
        <v>702</v>
      </c>
      <c r="EW106" s="181" t="s">
        <v>4533</v>
      </c>
      <c r="EX106" s="181" t="s">
        <v>3637</v>
      </c>
      <c r="EY106" s="181" t="s">
        <v>4534</v>
      </c>
      <c r="EZ106" s="181" t="s">
        <v>4535</v>
      </c>
      <c r="FA106" s="181" t="s">
        <v>4536</v>
      </c>
      <c r="FB106" s="181" t="s">
        <v>4537</v>
      </c>
      <c r="FE106" s="181">
        <v>-1</v>
      </c>
      <c r="FI106" s="182">
        <f t="shared" si="11"/>
        <v>0.91439153439153442</v>
      </c>
    </row>
    <row r="107" spans="1:165" x14ac:dyDescent="0.25">
      <c r="A107" s="181" t="s">
        <v>4538</v>
      </c>
      <c r="B107" s="181" t="s">
        <v>4538</v>
      </c>
      <c r="C107" s="181">
        <v>7</v>
      </c>
      <c r="D107" s="181">
        <v>7</v>
      </c>
      <c r="E107" s="181">
        <v>7</v>
      </c>
      <c r="F107" s="181" t="s">
        <v>4539</v>
      </c>
      <c r="G107" s="181" t="s">
        <v>4540</v>
      </c>
      <c r="H107" s="181" t="s">
        <v>4541</v>
      </c>
      <c r="I107" s="181">
        <v>1</v>
      </c>
      <c r="J107" s="181">
        <v>7</v>
      </c>
      <c r="K107" s="181">
        <v>7</v>
      </c>
      <c r="L107" s="181">
        <v>7</v>
      </c>
      <c r="M107" s="181">
        <v>7</v>
      </c>
      <c r="N107" s="181">
        <v>5</v>
      </c>
      <c r="O107" s="181">
        <v>4</v>
      </c>
      <c r="P107" s="181">
        <v>4</v>
      </c>
      <c r="Q107" s="181">
        <v>4</v>
      </c>
      <c r="R107" s="181">
        <v>4</v>
      </c>
      <c r="S107" s="181">
        <v>2</v>
      </c>
      <c r="T107" s="181">
        <v>2</v>
      </c>
      <c r="U107" s="181">
        <v>5</v>
      </c>
      <c r="V107" s="181">
        <v>6</v>
      </c>
      <c r="W107" s="181">
        <v>5</v>
      </c>
      <c r="X107" s="181">
        <v>5</v>
      </c>
      <c r="Y107" s="181">
        <v>6</v>
      </c>
      <c r="Z107" s="181">
        <v>6</v>
      </c>
      <c r="AA107" s="181">
        <v>6</v>
      </c>
      <c r="AB107" s="181">
        <v>6</v>
      </c>
      <c r="AC107" s="181">
        <v>7</v>
      </c>
      <c r="AD107" s="181">
        <v>5</v>
      </c>
      <c r="AE107" s="181">
        <v>4</v>
      </c>
      <c r="AF107" s="181">
        <v>4</v>
      </c>
      <c r="AG107" s="181">
        <v>4</v>
      </c>
      <c r="AH107" s="181">
        <v>4</v>
      </c>
      <c r="AI107" s="181">
        <v>2</v>
      </c>
      <c r="AJ107" s="181">
        <v>2</v>
      </c>
      <c r="AK107" s="181">
        <v>5</v>
      </c>
      <c r="AL107" s="181">
        <v>6</v>
      </c>
      <c r="AM107" s="181">
        <v>5</v>
      </c>
      <c r="AN107" s="181">
        <v>5</v>
      </c>
      <c r="AO107" s="181">
        <v>6</v>
      </c>
      <c r="AP107" s="181">
        <v>6</v>
      </c>
      <c r="AQ107" s="181">
        <v>6</v>
      </c>
      <c r="AR107" s="181">
        <v>6</v>
      </c>
      <c r="AS107" s="181">
        <v>7</v>
      </c>
      <c r="AT107" s="181">
        <v>5</v>
      </c>
      <c r="AU107" s="181">
        <v>4</v>
      </c>
      <c r="AV107" s="181">
        <v>4</v>
      </c>
      <c r="AW107" s="181">
        <v>4</v>
      </c>
      <c r="AX107" s="181">
        <v>4</v>
      </c>
      <c r="AY107" s="181">
        <v>2</v>
      </c>
      <c r="AZ107" s="181">
        <v>2</v>
      </c>
      <c r="BA107" s="181">
        <v>5</v>
      </c>
      <c r="BB107" s="181">
        <v>6</v>
      </c>
      <c r="BC107" s="181">
        <v>5</v>
      </c>
      <c r="BD107" s="181">
        <v>5</v>
      </c>
      <c r="BE107" s="181">
        <v>6</v>
      </c>
      <c r="BF107" s="181">
        <v>6</v>
      </c>
      <c r="BG107" s="181">
        <v>6</v>
      </c>
      <c r="BH107" s="181">
        <v>6</v>
      </c>
      <c r="BI107" s="181">
        <v>28.9</v>
      </c>
      <c r="BJ107" s="181">
        <v>28.9</v>
      </c>
      <c r="BK107" s="181">
        <v>28.9</v>
      </c>
      <c r="BL107" s="181">
        <v>34.238</v>
      </c>
      <c r="BM107" s="181">
        <v>325</v>
      </c>
      <c r="BN107" s="181">
        <v>325</v>
      </c>
      <c r="BO107" s="181">
        <v>0</v>
      </c>
      <c r="BP107" s="181">
        <v>18.303000000000001</v>
      </c>
      <c r="BQ107" s="181" t="s">
        <v>1251</v>
      </c>
      <c r="BR107" s="181" t="s">
        <v>1251</v>
      </c>
      <c r="BS107" s="181" t="s">
        <v>1251</v>
      </c>
      <c r="BT107" s="181" t="s">
        <v>1251</v>
      </c>
      <c r="BU107" s="181" t="s">
        <v>1254</v>
      </c>
      <c r="BV107" s="181" t="s">
        <v>1254</v>
      </c>
      <c r="BW107" s="181" t="s">
        <v>1254</v>
      </c>
      <c r="BX107" s="181" t="s">
        <v>1254</v>
      </c>
      <c r="BY107" s="181" t="s">
        <v>1251</v>
      </c>
      <c r="BZ107" s="181" t="s">
        <v>1251</v>
      </c>
      <c r="CA107" s="181" t="s">
        <v>1251</v>
      </c>
      <c r="CB107" s="181" t="s">
        <v>1251</v>
      </c>
      <c r="CC107" s="181" t="s">
        <v>1251</v>
      </c>
      <c r="CD107" s="181" t="s">
        <v>1251</v>
      </c>
      <c r="CE107" s="181" t="s">
        <v>1251</v>
      </c>
      <c r="CF107" s="181" t="s">
        <v>1251</v>
      </c>
      <c r="CG107" s="181">
        <v>28.9</v>
      </c>
      <c r="CH107" s="181">
        <v>20.9</v>
      </c>
      <c r="CI107" s="181">
        <v>17.5</v>
      </c>
      <c r="CJ107" s="181">
        <v>16.600000000000001</v>
      </c>
      <c r="CK107" s="181">
        <v>16.600000000000001</v>
      </c>
      <c r="CL107" s="181">
        <v>16.3</v>
      </c>
      <c r="CM107" s="181">
        <v>7.4</v>
      </c>
      <c r="CN107" s="181">
        <v>8.3000000000000007</v>
      </c>
      <c r="CO107" s="181">
        <v>20.3</v>
      </c>
      <c r="CP107" s="181">
        <v>24.6</v>
      </c>
      <c r="CQ107" s="181">
        <v>20.9</v>
      </c>
      <c r="CR107" s="181">
        <v>20.9</v>
      </c>
      <c r="CS107" s="181">
        <v>24.6</v>
      </c>
      <c r="CT107" s="181">
        <v>24.6</v>
      </c>
      <c r="CU107" s="181">
        <v>25.2</v>
      </c>
      <c r="CV107" s="181">
        <v>25.2</v>
      </c>
      <c r="CW107" s="181">
        <v>545490000</v>
      </c>
      <c r="CX107" s="181">
        <v>50122000</v>
      </c>
      <c r="CY107" s="181">
        <v>47691000</v>
      </c>
      <c r="CZ107" s="181">
        <v>27380000</v>
      </c>
      <c r="DA107" s="181">
        <v>44178000</v>
      </c>
      <c r="DB107" s="181">
        <v>9106500</v>
      </c>
      <c r="DC107" s="181">
        <v>6129600</v>
      </c>
      <c r="DD107" s="181">
        <v>3806500</v>
      </c>
      <c r="DE107" s="181">
        <v>2879300</v>
      </c>
      <c r="DF107" s="181">
        <v>46213000</v>
      </c>
      <c r="DG107" s="181">
        <v>52725000</v>
      </c>
      <c r="DH107" s="181">
        <v>43363000</v>
      </c>
      <c r="DI107" s="181">
        <v>46223000</v>
      </c>
      <c r="DJ107" s="195">
        <v>10095000</v>
      </c>
      <c r="DK107" s="195">
        <v>0</v>
      </c>
      <c r="DL107" s="195">
        <v>10487000</v>
      </c>
      <c r="DM107" s="195">
        <v>11901000</v>
      </c>
      <c r="DN107" s="181">
        <f t="shared" si="12"/>
        <v>10827666.666666666</v>
      </c>
      <c r="DO107" s="181">
        <v>0</v>
      </c>
      <c r="DP107" s="181">
        <v>0</v>
      </c>
      <c r="DQ107" s="181">
        <v>0</v>
      </c>
      <c r="DR107" s="181">
        <v>0</v>
      </c>
      <c r="DS107" s="181">
        <v>0</v>
      </c>
      <c r="DT107" s="181">
        <f t="shared" si="7"/>
        <v>0</v>
      </c>
      <c r="DU107" s="195">
        <v>13148000</v>
      </c>
      <c r="DV107" s="196">
        <f t="shared" si="8"/>
        <v>1.2142967090478096</v>
      </c>
      <c r="DW107" s="195">
        <v>0</v>
      </c>
      <c r="DX107" s="196">
        <f t="shared" si="9"/>
        <v>0</v>
      </c>
      <c r="DY107" s="195">
        <v>0</v>
      </c>
      <c r="DZ107" s="196">
        <f t="shared" si="10"/>
        <v>0</v>
      </c>
      <c r="EA107" s="195">
        <v>10218000</v>
      </c>
      <c r="EB107" s="181">
        <v>2</v>
      </c>
      <c r="EC107" s="181">
        <v>1</v>
      </c>
      <c r="ED107" s="181">
        <v>1</v>
      </c>
      <c r="EE107" s="181">
        <v>2</v>
      </c>
      <c r="EF107" s="181">
        <v>0</v>
      </c>
      <c r="EG107" s="181">
        <v>0</v>
      </c>
      <c r="EH107" s="181">
        <v>0</v>
      </c>
      <c r="EI107" s="181">
        <v>0</v>
      </c>
      <c r="EJ107" s="181">
        <v>2</v>
      </c>
      <c r="EK107" s="181">
        <v>1</v>
      </c>
      <c r="EL107" s="181">
        <v>2</v>
      </c>
      <c r="EM107" s="181">
        <v>3</v>
      </c>
      <c r="EN107" s="181">
        <v>2</v>
      </c>
      <c r="EO107" s="181">
        <v>2</v>
      </c>
      <c r="EP107" s="181">
        <v>1</v>
      </c>
      <c r="EQ107" s="181">
        <v>2</v>
      </c>
      <c r="ER107" s="181">
        <v>21</v>
      </c>
      <c r="EV107" s="181">
        <v>205</v>
      </c>
      <c r="EW107" s="181" t="s">
        <v>4542</v>
      </c>
      <c r="EX107" s="181" t="s">
        <v>3643</v>
      </c>
      <c r="EY107" s="181" t="s">
        <v>4543</v>
      </c>
      <c r="EZ107" s="181" t="s">
        <v>4544</v>
      </c>
      <c r="FA107" s="181" t="s">
        <v>4545</v>
      </c>
      <c r="FB107" s="181" t="s">
        <v>4546</v>
      </c>
      <c r="FE107" s="181">
        <v>-1</v>
      </c>
      <c r="FI107" s="182">
        <f t="shared" si="11"/>
        <v>0.94369362435735626</v>
      </c>
    </row>
    <row r="108" spans="1:165" x14ac:dyDescent="0.25">
      <c r="A108" s="181" t="s">
        <v>4547</v>
      </c>
      <c r="B108" s="181" t="s">
        <v>4548</v>
      </c>
      <c r="C108" s="181" t="s">
        <v>4549</v>
      </c>
      <c r="D108" s="181" t="s">
        <v>4549</v>
      </c>
      <c r="E108" s="181" t="s">
        <v>4550</v>
      </c>
      <c r="F108" s="181" t="s">
        <v>4551</v>
      </c>
      <c r="G108" s="181" t="s">
        <v>4552</v>
      </c>
      <c r="H108" s="181" t="s">
        <v>4553</v>
      </c>
      <c r="I108" s="181">
        <v>5</v>
      </c>
      <c r="J108" s="181">
        <v>10</v>
      </c>
      <c r="K108" s="181">
        <v>10</v>
      </c>
      <c r="L108" s="181">
        <v>9</v>
      </c>
      <c r="M108" s="181">
        <v>9</v>
      </c>
      <c r="N108" s="181">
        <v>9</v>
      </c>
      <c r="O108" s="181">
        <v>10</v>
      </c>
      <c r="P108" s="181">
        <v>9</v>
      </c>
      <c r="Q108" s="181">
        <v>4</v>
      </c>
      <c r="R108" s="181">
        <v>5</v>
      </c>
      <c r="S108" s="181">
        <v>4</v>
      </c>
      <c r="T108" s="181">
        <v>3</v>
      </c>
      <c r="U108" s="181">
        <v>8</v>
      </c>
      <c r="V108" s="181">
        <v>10</v>
      </c>
      <c r="W108" s="181">
        <v>9</v>
      </c>
      <c r="X108" s="181">
        <v>9</v>
      </c>
      <c r="Y108" s="181">
        <v>10</v>
      </c>
      <c r="Z108" s="181">
        <v>10</v>
      </c>
      <c r="AA108" s="181">
        <v>9</v>
      </c>
      <c r="AB108" s="181">
        <v>10</v>
      </c>
      <c r="AC108" s="181">
        <v>9</v>
      </c>
      <c r="AD108" s="181">
        <v>9</v>
      </c>
      <c r="AE108" s="181">
        <v>10</v>
      </c>
      <c r="AF108" s="181">
        <v>9</v>
      </c>
      <c r="AG108" s="181">
        <v>4</v>
      </c>
      <c r="AH108" s="181">
        <v>5</v>
      </c>
      <c r="AI108" s="181">
        <v>4</v>
      </c>
      <c r="AJ108" s="181">
        <v>3</v>
      </c>
      <c r="AK108" s="181">
        <v>8</v>
      </c>
      <c r="AL108" s="181">
        <v>10</v>
      </c>
      <c r="AM108" s="181">
        <v>9</v>
      </c>
      <c r="AN108" s="181">
        <v>9</v>
      </c>
      <c r="AO108" s="181">
        <v>10</v>
      </c>
      <c r="AP108" s="181">
        <v>10</v>
      </c>
      <c r="AQ108" s="181">
        <v>9</v>
      </c>
      <c r="AR108" s="181">
        <v>10</v>
      </c>
      <c r="AS108" s="181">
        <v>8</v>
      </c>
      <c r="AT108" s="181">
        <v>8</v>
      </c>
      <c r="AU108" s="181">
        <v>9</v>
      </c>
      <c r="AV108" s="181">
        <v>8</v>
      </c>
      <c r="AW108" s="181">
        <v>3</v>
      </c>
      <c r="AX108" s="181">
        <v>4</v>
      </c>
      <c r="AY108" s="181">
        <v>3</v>
      </c>
      <c r="AZ108" s="181">
        <v>2</v>
      </c>
      <c r="BA108" s="181">
        <v>7</v>
      </c>
      <c r="BB108" s="181">
        <v>9</v>
      </c>
      <c r="BC108" s="181">
        <v>8</v>
      </c>
      <c r="BD108" s="181">
        <v>8</v>
      </c>
      <c r="BE108" s="181">
        <v>9</v>
      </c>
      <c r="BF108" s="181">
        <v>9</v>
      </c>
      <c r="BG108" s="181">
        <v>8</v>
      </c>
      <c r="BH108" s="181">
        <v>9</v>
      </c>
      <c r="BI108" s="181">
        <v>34.299999999999997</v>
      </c>
      <c r="BJ108" s="181">
        <v>34.299999999999997</v>
      </c>
      <c r="BK108" s="181">
        <v>29.8</v>
      </c>
      <c r="BL108" s="181">
        <v>42.030999999999999</v>
      </c>
      <c r="BM108" s="181">
        <v>373</v>
      </c>
      <c r="BN108" s="181" t="s">
        <v>4554</v>
      </c>
      <c r="BO108" s="181">
        <v>0</v>
      </c>
      <c r="BP108" s="181">
        <v>47.406999999999996</v>
      </c>
      <c r="BQ108" s="181" t="s">
        <v>1251</v>
      </c>
      <c r="BR108" s="181" t="s">
        <v>1251</v>
      </c>
      <c r="BS108" s="181" t="s">
        <v>1251</v>
      </c>
      <c r="BT108" s="181" t="s">
        <v>1251</v>
      </c>
      <c r="BU108" s="181" t="s">
        <v>1251</v>
      </c>
      <c r="BV108" s="181" t="s">
        <v>1251</v>
      </c>
      <c r="BW108" s="181" t="s">
        <v>1251</v>
      </c>
      <c r="BX108" s="181" t="s">
        <v>1254</v>
      </c>
      <c r="BY108" s="181" t="s">
        <v>1251</v>
      </c>
      <c r="BZ108" s="181" t="s">
        <v>1251</v>
      </c>
      <c r="CA108" s="181" t="s">
        <v>1251</v>
      </c>
      <c r="CB108" s="181" t="s">
        <v>1251</v>
      </c>
      <c r="CC108" s="181" t="s">
        <v>1251</v>
      </c>
      <c r="CD108" s="181" t="s">
        <v>1251</v>
      </c>
      <c r="CE108" s="181" t="s">
        <v>1251</v>
      </c>
      <c r="CF108" s="181" t="s">
        <v>1251</v>
      </c>
      <c r="CG108" s="181">
        <v>32.4</v>
      </c>
      <c r="CH108" s="181">
        <v>32.4</v>
      </c>
      <c r="CI108" s="181">
        <v>34.299999999999997</v>
      </c>
      <c r="CJ108" s="181">
        <v>32.4</v>
      </c>
      <c r="CK108" s="181">
        <v>14.2</v>
      </c>
      <c r="CL108" s="181">
        <v>17.7</v>
      </c>
      <c r="CM108" s="181">
        <v>13.9</v>
      </c>
      <c r="CN108" s="181">
        <v>10.7</v>
      </c>
      <c r="CO108" s="181">
        <v>26.8</v>
      </c>
      <c r="CP108" s="181">
        <v>34.299999999999997</v>
      </c>
      <c r="CQ108" s="181">
        <v>32.4</v>
      </c>
      <c r="CR108" s="181">
        <v>32.4</v>
      </c>
      <c r="CS108" s="181">
        <v>34.299999999999997</v>
      </c>
      <c r="CT108" s="181">
        <v>34.299999999999997</v>
      </c>
      <c r="CU108" s="181">
        <v>32.4</v>
      </c>
      <c r="CV108" s="181">
        <v>34.299999999999997</v>
      </c>
      <c r="CW108" s="181">
        <v>1651000000</v>
      </c>
      <c r="CX108" s="181">
        <v>122260000</v>
      </c>
      <c r="CY108" s="181">
        <v>139610000</v>
      </c>
      <c r="CZ108" s="181">
        <v>147980000</v>
      </c>
      <c r="DA108" s="181">
        <v>142050000</v>
      </c>
      <c r="DB108" s="181">
        <v>16923000</v>
      </c>
      <c r="DC108" s="181">
        <v>17518000</v>
      </c>
      <c r="DD108" s="181">
        <v>21645000</v>
      </c>
      <c r="DE108" s="181">
        <v>10553000</v>
      </c>
      <c r="DF108" s="181">
        <v>144240000</v>
      </c>
      <c r="DG108" s="181">
        <v>121760000</v>
      </c>
      <c r="DH108" s="181">
        <v>116600000</v>
      </c>
      <c r="DI108" s="181">
        <v>147280000</v>
      </c>
      <c r="DJ108" s="195">
        <v>19034000</v>
      </c>
      <c r="DK108" s="195">
        <v>21448000</v>
      </c>
      <c r="DL108" s="195">
        <v>19296000</v>
      </c>
      <c r="DM108" s="195">
        <v>20948000</v>
      </c>
      <c r="DN108" s="181">
        <f t="shared" si="12"/>
        <v>20181500</v>
      </c>
      <c r="DO108" s="181">
        <v>0</v>
      </c>
      <c r="DP108" s="181">
        <v>0</v>
      </c>
      <c r="DQ108" s="181">
        <v>0</v>
      </c>
      <c r="DR108" s="181">
        <v>0</v>
      </c>
      <c r="DS108" s="181">
        <v>0</v>
      </c>
      <c r="DT108" s="181">
        <f t="shared" si="7"/>
        <v>0</v>
      </c>
      <c r="DU108" s="195">
        <v>20690000</v>
      </c>
      <c r="DV108" s="196">
        <f t="shared" si="8"/>
        <v>1.0251963431855908</v>
      </c>
      <c r="DW108" s="195">
        <v>0</v>
      </c>
      <c r="DX108" s="196">
        <f t="shared" si="9"/>
        <v>0</v>
      </c>
      <c r="DY108" s="195">
        <v>21406000</v>
      </c>
      <c r="DZ108" s="196">
        <f t="shared" si="10"/>
        <v>1.0606743800014866</v>
      </c>
      <c r="EA108" s="195">
        <v>20255000</v>
      </c>
      <c r="EB108" s="181">
        <v>4</v>
      </c>
      <c r="EC108" s="181">
        <v>5</v>
      </c>
      <c r="ED108" s="181">
        <v>4</v>
      </c>
      <c r="EE108" s="181">
        <v>4</v>
      </c>
      <c r="EF108" s="181">
        <v>0</v>
      </c>
      <c r="EG108" s="181">
        <v>1</v>
      </c>
      <c r="EH108" s="181">
        <v>1</v>
      </c>
      <c r="EI108" s="181">
        <v>0</v>
      </c>
      <c r="EJ108" s="181">
        <v>4</v>
      </c>
      <c r="EK108" s="181">
        <v>5</v>
      </c>
      <c r="EL108" s="181">
        <v>4</v>
      </c>
      <c r="EM108" s="181">
        <v>5</v>
      </c>
      <c r="EN108" s="181">
        <v>5</v>
      </c>
      <c r="EO108" s="181">
        <v>6</v>
      </c>
      <c r="EP108" s="181">
        <v>3</v>
      </c>
      <c r="EQ108" s="181">
        <v>6</v>
      </c>
      <c r="ER108" s="181">
        <v>57</v>
      </c>
      <c r="EV108" s="181">
        <v>173</v>
      </c>
      <c r="EW108" s="181" t="s">
        <v>4555</v>
      </c>
      <c r="EX108" s="181" t="s">
        <v>3719</v>
      </c>
      <c r="EY108" s="181" t="s">
        <v>4556</v>
      </c>
      <c r="EZ108" s="181" t="s">
        <v>4557</v>
      </c>
      <c r="FA108" s="181" t="s">
        <v>4558</v>
      </c>
      <c r="FB108" s="181" t="s">
        <v>4559</v>
      </c>
      <c r="FE108" s="181" t="s">
        <v>4560</v>
      </c>
      <c r="FI108" s="182">
        <f t="shared" si="11"/>
        <v>1.0036419493100117</v>
      </c>
    </row>
    <row r="109" spans="1:165" x14ac:dyDescent="0.25">
      <c r="A109" s="181" t="s">
        <v>2042</v>
      </c>
      <c r="B109" s="181" t="s">
        <v>2042</v>
      </c>
      <c r="C109" s="181">
        <v>13</v>
      </c>
      <c r="D109" s="181">
        <v>5</v>
      </c>
      <c r="E109" s="181">
        <v>5</v>
      </c>
      <c r="F109" s="181" t="s">
        <v>2041</v>
      </c>
      <c r="G109" s="181" t="s">
        <v>2040</v>
      </c>
      <c r="H109" s="181" t="s">
        <v>2039</v>
      </c>
      <c r="I109" s="181">
        <v>1</v>
      </c>
      <c r="J109" s="181">
        <v>13</v>
      </c>
      <c r="K109" s="181">
        <v>5</v>
      </c>
      <c r="L109" s="181">
        <v>5</v>
      </c>
      <c r="M109" s="181">
        <v>11</v>
      </c>
      <c r="N109" s="181">
        <v>12</v>
      </c>
      <c r="O109" s="181">
        <v>11</v>
      </c>
      <c r="P109" s="181">
        <v>12</v>
      </c>
      <c r="Q109" s="181">
        <v>5</v>
      </c>
      <c r="R109" s="181">
        <v>4</v>
      </c>
      <c r="S109" s="181">
        <v>4</v>
      </c>
      <c r="T109" s="181">
        <v>5</v>
      </c>
      <c r="U109" s="181">
        <v>9</v>
      </c>
      <c r="V109" s="181">
        <v>12</v>
      </c>
      <c r="W109" s="181">
        <v>12</v>
      </c>
      <c r="X109" s="181">
        <v>11</v>
      </c>
      <c r="Y109" s="181">
        <v>10</v>
      </c>
      <c r="Z109" s="181">
        <v>9</v>
      </c>
      <c r="AA109" s="181">
        <v>9</v>
      </c>
      <c r="AB109" s="181">
        <v>11</v>
      </c>
      <c r="AC109" s="181">
        <v>4</v>
      </c>
      <c r="AD109" s="181">
        <v>4</v>
      </c>
      <c r="AE109" s="181">
        <v>3</v>
      </c>
      <c r="AF109" s="181">
        <v>4</v>
      </c>
      <c r="AG109" s="181">
        <v>1</v>
      </c>
      <c r="AH109" s="181">
        <v>1</v>
      </c>
      <c r="AI109" s="181">
        <v>0</v>
      </c>
      <c r="AJ109" s="181">
        <v>1</v>
      </c>
      <c r="AK109" s="181">
        <v>2</v>
      </c>
      <c r="AL109" s="181">
        <v>4</v>
      </c>
      <c r="AM109" s="181">
        <v>4</v>
      </c>
      <c r="AN109" s="181">
        <v>3</v>
      </c>
      <c r="AO109" s="181">
        <v>3</v>
      </c>
      <c r="AP109" s="181">
        <v>3</v>
      </c>
      <c r="AQ109" s="181">
        <v>3</v>
      </c>
      <c r="AR109" s="181">
        <v>3</v>
      </c>
      <c r="AS109" s="181">
        <v>4</v>
      </c>
      <c r="AT109" s="181">
        <v>4</v>
      </c>
      <c r="AU109" s="181">
        <v>3</v>
      </c>
      <c r="AV109" s="181">
        <v>4</v>
      </c>
      <c r="AW109" s="181">
        <v>1</v>
      </c>
      <c r="AX109" s="181">
        <v>1</v>
      </c>
      <c r="AY109" s="181">
        <v>0</v>
      </c>
      <c r="AZ109" s="181">
        <v>1</v>
      </c>
      <c r="BA109" s="181">
        <v>2</v>
      </c>
      <c r="BB109" s="181">
        <v>4</v>
      </c>
      <c r="BC109" s="181">
        <v>4</v>
      </c>
      <c r="BD109" s="181">
        <v>3</v>
      </c>
      <c r="BE109" s="181">
        <v>3</v>
      </c>
      <c r="BF109" s="181">
        <v>3</v>
      </c>
      <c r="BG109" s="181">
        <v>3</v>
      </c>
      <c r="BH109" s="181">
        <v>3</v>
      </c>
      <c r="BI109" s="181">
        <v>18.3</v>
      </c>
      <c r="BJ109" s="181">
        <v>7.5</v>
      </c>
      <c r="BK109" s="181">
        <v>7.5</v>
      </c>
      <c r="BL109" s="181">
        <v>84.787000000000006</v>
      </c>
      <c r="BM109" s="181">
        <v>733</v>
      </c>
      <c r="BN109" s="181">
        <v>733</v>
      </c>
      <c r="BO109" s="181">
        <v>0</v>
      </c>
      <c r="BP109" s="181">
        <v>7.5933999999999999</v>
      </c>
      <c r="BQ109" s="181" t="s">
        <v>1254</v>
      </c>
      <c r="BR109" s="181" t="s">
        <v>1251</v>
      </c>
      <c r="BS109" s="181" t="s">
        <v>1254</v>
      </c>
      <c r="BT109" s="181" t="s">
        <v>1251</v>
      </c>
      <c r="BU109" s="181" t="s">
        <v>1254</v>
      </c>
      <c r="BV109" s="181" t="s">
        <v>1254</v>
      </c>
      <c r="BW109" s="181" t="s">
        <v>1254</v>
      </c>
      <c r="BX109" s="181" t="s">
        <v>1254</v>
      </c>
      <c r="BY109" s="181" t="s">
        <v>1254</v>
      </c>
      <c r="BZ109" s="181" t="s">
        <v>1254</v>
      </c>
      <c r="CA109" s="181" t="s">
        <v>1251</v>
      </c>
      <c r="CB109" s="181" t="s">
        <v>1254</v>
      </c>
      <c r="CC109" s="181" t="s">
        <v>1251</v>
      </c>
      <c r="CD109" s="181" t="s">
        <v>1251</v>
      </c>
      <c r="CE109" s="181" t="s">
        <v>1251</v>
      </c>
      <c r="CF109" s="181" t="s">
        <v>1251</v>
      </c>
      <c r="CG109" s="181">
        <v>15.8</v>
      </c>
      <c r="CH109" s="181">
        <v>17.3</v>
      </c>
      <c r="CI109" s="181">
        <v>16.399999999999999</v>
      </c>
      <c r="CJ109" s="181">
        <v>17.3</v>
      </c>
      <c r="CK109" s="181">
        <v>7.2</v>
      </c>
      <c r="CL109" s="181">
        <v>6</v>
      </c>
      <c r="CM109" s="181">
        <v>6.4</v>
      </c>
      <c r="CN109" s="181">
        <v>7.2</v>
      </c>
      <c r="CO109" s="181">
        <v>14.7</v>
      </c>
      <c r="CP109" s="181">
        <v>17.3</v>
      </c>
      <c r="CQ109" s="181">
        <v>17.3</v>
      </c>
      <c r="CR109" s="181">
        <v>16.399999999999999</v>
      </c>
      <c r="CS109" s="181">
        <v>15.7</v>
      </c>
      <c r="CT109" s="181">
        <v>13.2</v>
      </c>
      <c r="CU109" s="181">
        <v>14.1</v>
      </c>
      <c r="CV109" s="181">
        <v>15.7</v>
      </c>
      <c r="CW109" s="181">
        <v>196040000</v>
      </c>
      <c r="CX109" s="181">
        <v>18278000</v>
      </c>
      <c r="CY109" s="181">
        <v>27118000</v>
      </c>
      <c r="CZ109" s="181">
        <v>20774000</v>
      </c>
      <c r="DA109" s="181">
        <v>20740000</v>
      </c>
      <c r="DB109" s="181">
        <v>1775800</v>
      </c>
      <c r="DC109" s="181">
        <v>1420300</v>
      </c>
      <c r="DD109" s="181">
        <v>0</v>
      </c>
      <c r="DE109" s="181">
        <v>1580900</v>
      </c>
      <c r="DF109" s="181">
        <v>12656000</v>
      </c>
      <c r="DG109" s="181">
        <v>9594500</v>
      </c>
      <c r="DH109" s="181">
        <v>13198000</v>
      </c>
      <c r="DI109" s="181">
        <v>13864000</v>
      </c>
      <c r="DJ109" s="195">
        <v>0</v>
      </c>
      <c r="DK109" s="195">
        <v>6726400</v>
      </c>
      <c r="DL109" s="195">
        <v>0</v>
      </c>
      <c r="DM109" s="195">
        <v>5394400</v>
      </c>
      <c r="DN109" s="181">
        <f t="shared" si="12"/>
        <v>6060400</v>
      </c>
      <c r="DO109" s="181">
        <v>0</v>
      </c>
      <c r="DP109" s="181">
        <v>0</v>
      </c>
      <c r="DQ109" s="181">
        <v>0</v>
      </c>
      <c r="DR109" s="181">
        <v>0</v>
      </c>
      <c r="DS109" s="181">
        <v>0</v>
      </c>
      <c r="DT109" s="181">
        <f t="shared" si="7"/>
        <v>0</v>
      </c>
      <c r="DU109" s="195">
        <v>5204200</v>
      </c>
      <c r="DV109" s="196">
        <f t="shared" si="8"/>
        <v>0.85872219655468285</v>
      </c>
      <c r="DW109" s="195">
        <v>0</v>
      </c>
      <c r="DX109" s="196">
        <f t="shared" si="9"/>
        <v>0</v>
      </c>
      <c r="DY109" s="195">
        <v>0</v>
      </c>
      <c r="DZ109" s="196">
        <f t="shared" si="10"/>
        <v>0</v>
      </c>
      <c r="EA109" s="195">
        <v>0</v>
      </c>
      <c r="EB109" s="181">
        <v>0</v>
      </c>
      <c r="EC109" s="181">
        <v>1</v>
      </c>
      <c r="ED109" s="181">
        <v>0</v>
      </c>
      <c r="EE109" s="181">
        <v>1</v>
      </c>
      <c r="EF109" s="181">
        <v>0</v>
      </c>
      <c r="EG109" s="181">
        <v>0</v>
      </c>
      <c r="EH109" s="181">
        <v>0</v>
      </c>
      <c r="EI109" s="181">
        <v>0</v>
      </c>
      <c r="EJ109" s="181">
        <v>0</v>
      </c>
      <c r="EK109" s="181">
        <v>0</v>
      </c>
      <c r="EL109" s="181">
        <v>1</v>
      </c>
      <c r="EM109" s="181">
        <v>0</v>
      </c>
      <c r="EN109" s="181">
        <v>1</v>
      </c>
      <c r="EO109" s="181">
        <v>1</v>
      </c>
      <c r="EP109" s="181">
        <v>0</v>
      </c>
      <c r="EQ109" s="181">
        <v>0</v>
      </c>
      <c r="ER109" s="181">
        <v>5</v>
      </c>
      <c r="EV109" s="181">
        <v>97</v>
      </c>
      <c r="EW109" s="181" t="s">
        <v>4561</v>
      </c>
      <c r="EX109" s="181" t="s">
        <v>4562</v>
      </c>
      <c r="EY109" s="181" t="s">
        <v>4563</v>
      </c>
      <c r="EZ109" s="181" t="s">
        <v>4564</v>
      </c>
      <c r="FA109" s="181" t="s">
        <v>4565</v>
      </c>
      <c r="FB109" s="181" t="s">
        <v>4566</v>
      </c>
      <c r="FE109" s="181">
        <v>-1</v>
      </c>
      <c r="FI109" s="182">
        <f t="shared" si="11"/>
        <v>0</v>
      </c>
    </row>
    <row r="110" spans="1:165" x14ac:dyDescent="0.25">
      <c r="A110" s="181" t="s">
        <v>4567</v>
      </c>
      <c r="B110" s="181" t="s">
        <v>4567</v>
      </c>
      <c r="C110" s="181">
        <v>2</v>
      </c>
      <c r="D110" s="181">
        <v>2</v>
      </c>
      <c r="E110" s="181">
        <v>2</v>
      </c>
      <c r="F110" s="181" t="s">
        <v>4568</v>
      </c>
      <c r="G110" s="181" t="s">
        <v>4569</v>
      </c>
      <c r="H110" s="181" t="s">
        <v>4570</v>
      </c>
      <c r="I110" s="181">
        <v>1</v>
      </c>
      <c r="J110" s="181">
        <v>2</v>
      </c>
      <c r="K110" s="181">
        <v>2</v>
      </c>
      <c r="L110" s="181">
        <v>2</v>
      </c>
      <c r="M110" s="181">
        <v>1</v>
      </c>
      <c r="N110" s="181">
        <v>1</v>
      </c>
      <c r="O110" s="181">
        <v>2</v>
      </c>
      <c r="P110" s="181">
        <v>2</v>
      </c>
      <c r="Q110" s="181">
        <v>0</v>
      </c>
      <c r="R110" s="181">
        <v>0</v>
      </c>
      <c r="S110" s="181">
        <v>0</v>
      </c>
      <c r="T110" s="181">
        <v>0</v>
      </c>
      <c r="U110" s="181">
        <v>2</v>
      </c>
      <c r="V110" s="181">
        <v>2</v>
      </c>
      <c r="W110" s="181">
        <v>1</v>
      </c>
      <c r="X110" s="181">
        <v>2</v>
      </c>
      <c r="Y110" s="181">
        <v>1</v>
      </c>
      <c r="Z110" s="181">
        <v>2</v>
      </c>
      <c r="AA110" s="181">
        <v>1</v>
      </c>
      <c r="AB110" s="181">
        <v>1</v>
      </c>
      <c r="AC110" s="181">
        <v>1</v>
      </c>
      <c r="AD110" s="181">
        <v>1</v>
      </c>
      <c r="AE110" s="181">
        <v>2</v>
      </c>
      <c r="AF110" s="181">
        <v>2</v>
      </c>
      <c r="AG110" s="181">
        <v>0</v>
      </c>
      <c r="AH110" s="181">
        <v>0</v>
      </c>
      <c r="AI110" s="181">
        <v>0</v>
      </c>
      <c r="AJ110" s="181">
        <v>0</v>
      </c>
      <c r="AK110" s="181">
        <v>2</v>
      </c>
      <c r="AL110" s="181">
        <v>2</v>
      </c>
      <c r="AM110" s="181">
        <v>1</v>
      </c>
      <c r="AN110" s="181">
        <v>2</v>
      </c>
      <c r="AO110" s="181">
        <v>1</v>
      </c>
      <c r="AP110" s="181">
        <v>2</v>
      </c>
      <c r="AQ110" s="181">
        <v>1</v>
      </c>
      <c r="AR110" s="181">
        <v>1</v>
      </c>
      <c r="AS110" s="181">
        <v>1</v>
      </c>
      <c r="AT110" s="181">
        <v>1</v>
      </c>
      <c r="AU110" s="181">
        <v>2</v>
      </c>
      <c r="AV110" s="181">
        <v>2</v>
      </c>
      <c r="AW110" s="181">
        <v>0</v>
      </c>
      <c r="AX110" s="181">
        <v>0</v>
      </c>
      <c r="AY110" s="181">
        <v>0</v>
      </c>
      <c r="AZ110" s="181">
        <v>0</v>
      </c>
      <c r="BA110" s="181">
        <v>2</v>
      </c>
      <c r="BB110" s="181">
        <v>2</v>
      </c>
      <c r="BC110" s="181">
        <v>1</v>
      </c>
      <c r="BD110" s="181">
        <v>2</v>
      </c>
      <c r="BE110" s="181">
        <v>1</v>
      </c>
      <c r="BF110" s="181">
        <v>2</v>
      </c>
      <c r="BG110" s="181">
        <v>1</v>
      </c>
      <c r="BH110" s="181">
        <v>1</v>
      </c>
      <c r="BI110" s="181">
        <v>4.7</v>
      </c>
      <c r="BJ110" s="181">
        <v>4.7</v>
      </c>
      <c r="BK110" s="181">
        <v>4.7</v>
      </c>
      <c r="BL110" s="181">
        <v>68.155000000000001</v>
      </c>
      <c r="BM110" s="181">
        <v>632</v>
      </c>
      <c r="BN110" s="181">
        <v>632</v>
      </c>
      <c r="BO110" s="181">
        <v>0</v>
      </c>
      <c r="BP110" s="181">
        <v>3.5987</v>
      </c>
      <c r="BQ110" s="181" t="s">
        <v>1254</v>
      </c>
      <c r="BR110" s="181" t="s">
        <v>1251</v>
      </c>
      <c r="BS110" s="181" t="s">
        <v>1254</v>
      </c>
      <c r="BT110" s="181" t="s">
        <v>1251</v>
      </c>
      <c r="BY110" s="181" t="s">
        <v>1254</v>
      </c>
      <c r="BZ110" s="181" t="s">
        <v>1251</v>
      </c>
      <c r="CA110" s="181" t="s">
        <v>1254</v>
      </c>
      <c r="CB110" s="181" t="s">
        <v>1251</v>
      </c>
      <c r="CC110" s="181" t="s">
        <v>1251</v>
      </c>
      <c r="CD110" s="181" t="s">
        <v>1254</v>
      </c>
      <c r="CE110" s="181" t="s">
        <v>1254</v>
      </c>
      <c r="CF110" s="181" t="s">
        <v>1254</v>
      </c>
      <c r="CG110" s="181">
        <v>2.5</v>
      </c>
      <c r="CH110" s="181">
        <v>2.5</v>
      </c>
      <c r="CI110" s="181">
        <v>4.7</v>
      </c>
      <c r="CJ110" s="181">
        <v>4.7</v>
      </c>
      <c r="CK110" s="181">
        <v>0</v>
      </c>
      <c r="CL110" s="181">
        <v>0</v>
      </c>
      <c r="CM110" s="181">
        <v>0</v>
      </c>
      <c r="CN110" s="181">
        <v>0</v>
      </c>
      <c r="CO110" s="181">
        <v>4.7</v>
      </c>
      <c r="CP110" s="181">
        <v>4.7</v>
      </c>
      <c r="CQ110" s="181">
        <v>2.5</v>
      </c>
      <c r="CR110" s="181">
        <v>4.7</v>
      </c>
      <c r="CS110" s="181">
        <v>2.5</v>
      </c>
      <c r="CT110" s="181">
        <v>4.7</v>
      </c>
      <c r="CU110" s="181">
        <v>2.5</v>
      </c>
      <c r="CV110" s="181">
        <v>2.5</v>
      </c>
      <c r="CW110" s="181">
        <v>154370000</v>
      </c>
      <c r="CX110" s="181">
        <v>8957900</v>
      </c>
      <c r="CY110" s="181">
        <v>9840800</v>
      </c>
      <c r="CZ110" s="181">
        <v>19899000</v>
      </c>
      <c r="DA110" s="181">
        <v>20116000</v>
      </c>
      <c r="DB110" s="181">
        <v>0</v>
      </c>
      <c r="DC110" s="181">
        <v>0</v>
      </c>
      <c r="DD110" s="181">
        <v>0</v>
      </c>
      <c r="DE110" s="181">
        <v>0</v>
      </c>
      <c r="DF110" s="181">
        <v>8786600</v>
      </c>
      <c r="DG110" s="181">
        <v>14753000</v>
      </c>
      <c r="DH110" s="181">
        <v>8762800</v>
      </c>
      <c r="DI110" s="181">
        <v>9614800</v>
      </c>
      <c r="DJ110" s="195">
        <v>0</v>
      </c>
      <c r="DK110" s="195">
        <v>0</v>
      </c>
      <c r="DL110" s="195">
        <v>9123500</v>
      </c>
      <c r="DM110" s="195">
        <v>9203900</v>
      </c>
      <c r="DN110" s="181">
        <f t="shared" si="12"/>
        <v>9163700</v>
      </c>
      <c r="DO110" s="181">
        <v>0</v>
      </c>
      <c r="DP110" s="181">
        <v>0</v>
      </c>
      <c r="DQ110" s="181">
        <v>0</v>
      </c>
      <c r="DR110" s="181">
        <v>0</v>
      </c>
      <c r="DS110" s="181">
        <v>0</v>
      </c>
      <c r="DT110" s="181">
        <f t="shared" si="7"/>
        <v>0</v>
      </c>
      <c r="DU110" s="195">
        <v>0</v>
      </c>
      <c r="DV110" s="196">
        <f t="shared" si="8"/>
        <v>0</v>
      </c>
      <c r="DW110" s="195">
        <v>7822100</v>
      </c>
      <c r="DX110" s="196">
        <f t="shared" si="9"/>
        <v>0.85359625478791323</v>
      </c>
      <c r="DY110" s="195">
        <v>0</v>
      </c>
      <c r="DZ110" s="196">
        <f t="shared" si="10"/>
        <v>0</v>
      </c>
      <c r="EA110" s="195">
        <v>0</v>
      </c>
      <c r="EB110" s="181">
        <v>0</v>
      </c>
      <c r="EC110" s="181">
        <v>0</v>
      </c>
      <c r="ED110" s="181">
        <v>0</v>
      </c>
      <c r="EE110" s="181">
        <v>1</v>
      </c>
      <c r="EF110" s="181">
        <v>0</v>
      </c>
      <c r="EG110" s="181">
        <v>0</v>
      </c>
      <c r="EH110" s="181">
        <v>0</v>
      </c>
      <c r="EI110" s="181">
        <v>0</v>
      </c>
      <c r="EJ110" s="181">
        <v>0</v>
      </c>
      <c r="EK110" s="181">
        <v>0</v>
      </c>
      <c r="EL110" s="181">
        <v>0</v>
      </c>
      <c r="EM110" s="181">
        <v>2</v>
      </c>
      <c r="EN110" s="181">
        <v>1</v>
      </c>
      <c r="EO110" s="181">
        <v>0</v>
      </c>
      <c r="EP110" s="181">
        <v>0</v>
      </c>
      <c r="EQ110" s="181">
        <v>0</v>
      </c>
      <c r="ER110" s="181">
        <v>4</v>
      </c>
      <c r="EV110" s="181">
        <v>476</v>
      </c>
      <c r="EW110" s="181" t="s">
        <v>4571</v>
      </c>
      <c r="EX110" s="181" t="s">
        <v>3637</v>
      </c>
      <c r="EY110" s="181" t="s">
        <v>4572</v>
      </c>
      <c r="EZ110" s="181" t="s">
        <v>4573</v>
      </c>
      <c r="FA110" s="181" t="s">
        <v>4574</v>
      </c>
      <c r="FB110" s="181" t="s">
        <v>4575</v>
      </c>
      <c r="FE110" s="181">
        <v>-1</v>
      </c>
      <c r="FI110" s="182">
        <f t="shared" si="11"/>
        <v>0</v>
      </c>
    </row>
    <row r="111" spans="1:165" x14ac:dyDescent="0.25">
      <c r="A111" s="181" t="s">
        <v>4576</v>
      </c>
      <c r="B111" s="181" t="s">
        <v>4576</v>
      </c>
      <c r="C111" s="181">
        <v>2</v>
      </c>
      <c r="D111" s="181">
        <v>2</v>
      </c>
      <c r="E111" s="181">
        <v>2</v>
      </c>
      <c r="F111" s="181" t="s">
        <v>4577</v>
      </c>
      <c r="G111" s="181" t="s">
        <v>4578</v>
      </c>
      <c r="H111" s="181" t="s">
        <v>4579</v>
      </c>
      <c r="I111" s="181">
        <v>1</v>
      </c>
      <c r="J111" s="181">
        <v>2</v>
      </c>
      <c r="K111" s="181">
        <v>2</v>
      </c>
      <c r="L111" s="181">
        <v>2</v>
      </c>
      <c r="M111" s="181">
        <v>2</v>
      </c>
      <c r="N111" s="181">
        <v>2</v>
      </c>
      <c r="O111" s="181">
        <v>2</v>
      </c>
      <c r="P111" s="181">
        <v>2</v>
      </c>
      <c r="Q111" s="181">
        <v>2</v>
      </c>
      <c r="R111" s="181">
        <v>2</v>
      </c>
      <c r="S111" s="181">
        <v>1</v>
      </c>
      <c r="T111" s="181">
        <v>2</v>
      </c>
      <c r="U111" s="181">
        <v>2</v>
      </c>
      <c r="V111" s="181">
        <v>2</v>
      </c>
      <c r="W111" s="181">
        <v>2</v>
      </c>
      <c r="X111" s="181">
        <v>2</v>
      </c>
      <c r="Y111" s="181">
        <v>2</v>
      </c>
      <c r="Z111" s="181">
        <v>2</v>
      </c>
      <c r="AA111" s="181">
        <v>2</v>
      </c>
      <c r="AB111" s="181">
        <v>2</v>
      </c>
      <c r="AC111" s="181">
        <v>2</v>
      </c>
      <c r="AD111" s="181">
        <v>2</v>
      </c>
      <c r="AE111" s="181">
        <v>2</v>
      </c>
      <c r="AF111" s="181">
        <v>2</v>
      </c>
      <c r="AG111" s="181">
        <v>2</v>
      </c>
      <c r="AH111" s="181">
        <v>2</v>
      </c>
      <c r="AI111" s="181">
        <v>1</v>
      </c>
      <c r="AJ111" s="181">
        <v>2</v>
      </c>
      <c r="AK111" s="181">
        <v>2</v>
      </c>
      <c r="AL111" s="181">
        <v>2</v>
      </c>
      <c r="AM111" s="181">
        <v>2</v>
      </c>
      <c r="AN111" s="181">
        <v>2</v>
      </c>
      <c r="AO111" s="181">
        <v>2</v>
      </c>
      <c r="AP111" s="181">
        <v>2</v>
      </c>
      <c r="AQ111" s="181">
        <v>2</v>
      </c>
      <c r="AR111" s="181">
        <v>2</v>
      </c>
      <c r="AS111" s="181">
        <v>2</v>
      </c>
      <c r="AT111" s="181">
        <v>2</v>
      </c>
      <c r="AU111" s="181">
        <v>2</v>
      </c>
      <c r="AV111" s="181">
        <v>2</v>
      </c>
      <c r="AW111" s="181">
        <v>2</v>
      </c>
      <c r="AX111" s="181">
        <v>2</v>
      </c>
      <c r="AY111" s="181">
        <v>1</v>
      </c>
      <c r="AZ111" s="181">
        <v>2</v>
      </c>
      <c r="BA111" s="181">
        <v>2</v>
      </c>
      <c r="BB111" s="181">
        <v>2</v>
      </c>
      <c r="BC111" s="181">
        <v>2</v>
      </c>
      <c r="BD111" s="181">
        <v>2</v>
      </c>
      <c r="BE111" s="181">
        <v>2</v>
      </c>
      <c r="BF111" s="181">
        <v>2</v>
      </c>
      <c r="BG111" s="181">
        <v>2</v>
      </c>
      <c r="BH111" s="181">
        <v>2</v>
      </c>
      <c r="BI111" s="181">
        <v>6.4</v>
      </c>
      <c r="BJ111" s="181">
        <v>6.4</v>
      </c>
      <c r="BK111" s="181">
        <v>6.4</v>
      </c>
      <c r="BL111" s="181">
        <v>46.551000000000002</v>
      </c>
      <c r="BM111" s="181">
        <v>409</v>
      </c>
      <c r="BN111" s="181">
        <v>409</v>
      </c>
      <c r="BO111" s="181">
        <v>0</v>
      </c>
      <c r="BP111" s="181">
        <v>4.6222000000000003</v>
      </c>
      <c r="BQ111" s="181" t="s">
        <v>1254</v>
      </c>
      <c r="BR111" s="181" t="s">
        <v>1254</v>
      </c>
      <c r="BS111" s="181" t="s">
        <v>1251</v>
      </c>
      <c r="BT111" s="181" t="s">
        <v>1254</v>
      </c>
      <c r="BU111" s="181" t="s">
        <v>1254</v>
      </c>
      <c r="BV111" s="181" t="s">
        <v>1254</v>
      </c>
      <c r="BW111" s="181" t="s">
        <v>1254</v>
      </c>
      <c r="BX111" s="181" t="s">
        <v>1254</v>
      </c>
      <c r="BY111" s="181" t="s">
        <v>1254</v>
      </c>
      <c r="BZ111" s="181" t="s">
        <v>1251</v>
      </c>
      <c r="CA111" s="181" t="s">
        <v>1251</v>
      </c>
      <c r="CB111" s="181" t="s">
        <v>1251</v>
      </c>
      <c r="CC111" s="181" t="s">
        <v>1254</v>
      </c>
      <c r="CD111" s="181" t="s">
        <v>1251</v>
      </c>
      <c r="CE111" s="181" t="s">
        <v>1251</v>
      </c>
      <c r="CF111" s="181" t="s">
        <v>1251</v>
      </c>
      <c r="CG111" s="181">
        <v>6.4</v>
      </c>
      <c r="CH111" s="181">
        <v>6.4</v>
      </c>
      <c r="CI111" s="181">
        <v>6.4</v>
      </c>
      <c r="CJ111" s="181">
        <v>6.4</v>
      </c>
      <c r="CK111" s="181">
        <v>6.4</v>
      </c>
      <c r="CL111" s="181">
        <v>6.4</v>
      </c>
      <c r="CM111" s="181">
        <v>2.4</v>
      </c>
      <c r="CN111" s="181">
        <v>6.4</v>
      </c>
      <c r="CO111" s="181">
        <v>6.4</v>
      </c>
      <c r="CP111" s="181">
        <v>6.4</v>
      </c>
      <c r="CQ111" s="181">
        <v>6.4</v>
      </c>
      <c r="CR111" s="181">
        <v>6.4</v>
      </c>
      <c r="CS111" s="181">
        <v>6.4</v>
      </c>
      <c r="CT111" s="181">
        <v>6.4</v>
      </c>
      <c r="CU111" s="181">
        <v>6.4</v>
      </c>
      <c r="CV111" s="181">
        <v>6.4</v>
      </c>
      <c r="CW111" s="181">
        <v>183360000</v>
      </c>
      <c r="CX111" s="181">
        <v>11900000</v>
      </c>
      <c r="CY111" s="181">
        <v>12417000</v>
      </c>
      <c r="CZ111" s="181">
        <v>14617000</v>
      </c>
      <c r="DA111" s="181">
        <v>15280000</v>
      </c>
      <c r="DB111" s="181">
        <v>5286000</v>
      </c>
      <c r="DC111" s="181">
        <v>4484000</v>
      </c>
      <c r="DD111" s="181">
        <v>2564800</v>
      </c>
      <c r="DE111" s="181">
        <v>4127000</v>
      </c>
      <c r="DF111" s="181">
        <v>13218000</v>
      </c>
      <c r="DG111" s="181">
        <v>15836000</v>
      </c>
      <c r="DH111" s="181">
        <v>15159000</v>
      </c>
      <c r="DI111" s="181">
        <v>14615000</v>
      </c>
      <c r="DJ111" s="195">
        <v>0</v>
      </c>
      <c r="DK111" s="195">
        <v>0</v>
      </c>
      <c r="DL111" s="195">
        <v>6936400</v>
      </c>
      <c r="DM111" s="195">
        <v>0</v>
      </c>
      <c r="DN111" s="181">
        <f t="shared" si="12"/>
        <v>6936400</v>
      </c>
      <c r="DO111" s="181">
        <v>0</v>
      </c>
      <c r="DP111" s="181">
        <v>0</v>
      </c>
      <c r="DQ111" s="181">
        <v>0</v>
      </c>
      <c r="DR111" s="181">
        <v>0</v>
      </c>
      <c r="DS111" s="181">
        <v>0</v>
      </c>
      <c r="DT111" s="181">
        <f t="shared" si="7"/>
        <v>0</v>
      </c>
      <c r="DU111" s="195">
        <v>0</v>
      </c>
      <c r="DV111" s="196">
        <f t="shared" si="8"/>
        <v>0</v>
      </c>
      <c r="DW111" s="195">
        <v>0</v>
      </c>
      <c r="DX111" s="196">
        <f t="shared" si="9"/>
        <v>0</v>
      </c>
      <c r="DY111" s="195">
        <v>9007300</v>
      </c>
      <c r="DZ111" s="196">
        <f t="shared" si="10"/>
        <v>1.2985554466293754</v>
      </c>
      <c r="EA111" s="195">
        <v>7128900</v>
      </c>
      <c r="EB111" s="181">
        <v>0</v>
      </c>
      <c r="EC111" s="181">
        <v>0</v>
      </c>
      <c r="ED111" s="181">
        <v>1</v>
      </c>
      <c r="EE111" s="181">
        <v>0</v>
      </c>
      <c r="EF111" s="181">
        <v>0</v>
      </c>
      <c r="EG111" s="181">
        <v>0</v>
      </c>
      <c r="EH111" s="181">
        <v>0</v>
      </c>
      <c r="EI111" s="181">
        <v>0</v>
      </c>
      <c r="EJ111" s="181">
        <v>0</v>
      </c>
      <c r="EK111" s="181">
        <v>1</v>
      </c>
      <c r="EL111" s="181">
        <v>1</v>
      </c>
      <c r="EM111" s="181">
        <v>1</v>
      </c>
      <c r="EN111" s="181">
        <v>0</v>
      </c>
      <c r="EO111" s="181">
        <v>0</v>
      </c>
      <c r="EP111" s="181">
        <v>1</v>
      </c>
      <c r="EQ111" s="181">
        <v>1</v>
      </c>
      <c r="ER111" s="181">
        <v>6</v>
      </c>
      <c r="EV111" s="181">
        <v>371</v>
      </c>
      <c r="EW111" s="181" t="s">
        <v>4580</v>
      </c>
      <c r="EX111" s="181" t="s">
        <v>3637</v>
      </c>
      <c r="EY111" s="181" t="s">
        <v>4581</v>
      </c>
      <c r="EZ111" s="181" t="s">
        <v>4582</v>
      </c>
      <c r="FA111" s="181" t="s">
        <v>4583</v>
      </c>
      <c r="FB111" s="181" t="s">
        <v>4584</v>
      </c>
      <c r="FE111" s="181">
        <v>-1</v>
      </c>
      <c r="FI111" s="182">
        <f t="shared" si="11"/>
        <v>1.0277521480883456</v>
      </c>
    </row>
    <row r="112" spans="1:165" x14ac:dyDescent="0.25">
      <c r="A112" s="181" t="s">
        <v>4585</v>
      </c>
      <c r="B112" s="181" t="s">
        <v>4585</v>
      </c>
      <c r="C112" s="181">
        <v>3</v>
      </c>
      <c r="D112" s="181">
        <v>3</v>
      </c>
      <c r="E112" s="181">
        <v>3</v>
      </c>
      <c r="F112" s="181" t="s">
        <v>4586</v>
      </c>
      <c r="G112" s="181" t="s">
        <v>4587</v>
      </c>
      <c r="H112" s="181" t="s">
        <v>4588</v>
      </c>
      <c r="I112" s="181">
        <v>1</v>
      </c>
      <c r="J112" s="181">
        <v>3</v>
      </c>
      <c r="K112" s="181">
        <v>3</v>
      </c>
      <c r="L112" s="181">
        <v>3</v>
      </c>
      <c r="M112" s="181">
        <v>3</v>
      </c>
      <c r="N112" s="181">
        <v>3</v>
      </c>
      <c r="O112" s="181">
        <v>3</v>
      </c>
      <c r="P112" s="181">
        <v>3</v>
      </c>
      <c r="Q112" s="181">
        <v>0</v>
      </c>
      <c r="R112" s="181">
        <v>0</v>
      </c>
      <c r="S112" s="181">
        <v>1</v>
      </c>
      <c r="T112" s="181">
        <v>0</v>
      </c>
      <c r="U112" s="181">
        <v>2</v>
      </c>
      <c r="V112" s="181">
        <v>3</v>
      </c>
      <c r="W112" s="181">
        <v>3</v>
      </c>
      <c r="X112" s="181">
        <v>3</v>
      </c>
      <c r="Y112" s="181">
        <v>3</v>
      </c>
      <c r="Z112" s="181">
        <v>3</v>
      </c>
      <c r="AA112" s="181">
        <v>3</v>
      </c>
      <c r="AB112" s="181">
        <v>2</v>
      </c>
      <c r="AC112" s="181">
        <v>3</v>
      </c>
      <c r="AD112" s="181">
        <v>3</v>
      </c>
      <c r="AE112" s="181">
        <v>3</v>
      </c>
      <c r="AF112" s="181">
        <v>3</v>
      </c>
      <c r="AG112" s="181">
        <v>0</v>
      </c>
      <c r="AH112" s="181">
        <v>0</v>
      </c>
      <c r="AI112" s="181">
        <v>1</v>
      </c>
      <c r="AJ112" s="181">
        <v>0</v>
      </c>
      <c r="AK112" s="181">
        <v>2</v>
      </c>
      <c r="AL112" s="181">
        <v>3</v>
      </c>
      <c r="AM112" s="181">
        <v>3</v>
      </c>
      <c r="AN112" s="181">
        <v>3</v>
      </c>
      <c r="AO112" s="181">
        <v>3</v>
      </c>
      <c r="AP112" s="181">
        <v>3</v>
      </c>
      <c r="AQ112" s="181">
        <v>3</v>
      </c>
      <c r="AR112" s="181">
        <v>2</v>
      </c>
      <c r="AS112" s="181">
        <v>3</v>
      </c>
      <c r="AT112" s="181">
        <v>3</v>
      </c>
      <c r="AU112" s="181">
        <v>3</v>
      </c>
      <c r="AV112" s="181">
        <v>3</v>
      </c>
      <c r="AW112" s="181">
        <v>0</v>
      </c>
      <c r="AX112" s="181">
        <v>0</v>
      </c>
      <c r="AY112" s="181">
        <v>1</v>
      </c>
      <c r="AZ112" s="181">
        <v>0</v>
      </c>
      <c r="BA112" s="181">
        <v>2</v>
      </c>
      <c r="BB112" s="181">
        <v>3</v>
      </c>
      <c r="BC112" s="181">
        <v>3</v>
      </c>
      <c r="BD112" s="181">
        <v>3</v>
      </c>
      <c r="BE112" s="181">
        <v>3</v>
      </c>
      <c r="BF112" s="181">
        <v>3</v>
      </c>
      <c r="BG112" s="181">
        <v>3</v>
      </c>
      <c r="BH112" s="181">
        <v>2</v>
      </c>
      <c r="BI112" s="181">
        <v>15.1</v>
      </c>
      <c r="BJ112" s="181">
        <v>15.1</v>
      </c>
      <c r="BK112" s="181">
        <v>15.1</v>
      </c>
      <c r="BL112" s="181">
        <v>32.814</v>
      </c>
      <c r="BM112" s="181">
        <v>285</v>
      </c>
      <c r="BN112" s="181">
        <v>285</v>
      </c>
      <c r="BO112" s="181">
        <v>0</v>
      </c>
      <c r="BP112" s="181">
        <v>9.9315999999999995</v>
      </c>
      <c r="BQ112" s="181" t="s">
        <v>1251</v>
      </c>
      <c r="BR112" s="181" t="s">
        <v>1251</v>
      </c>
      <c r="BS112" s="181" t="s">
        <v>1251</v>
      </c>
      <c r="BT112" s="181" t="s">
        <v>1251</v>
      </c>
      <c r="BW112" s="181" t="s">
        <v>1254</v>
      </c>
      <c r="BY112" s="181" t="s">
        <v>1251</v>
      </c>
      <c r="BZ112" s="181" t="s">
        <v>1251</v>
      </c>
      <c r="CA112" s="181" t="s">
        <v>1251</v>
      </c>
      <c r="CB112" s="181" t="s">
        <v>1251</v>
      </c>
      <c r="CC112" s="181" t="s">
        <v>1251</v>
      </c>
      <c r="CD112" s="181" t="s">
        <v>1251</v>
      </c>
      <c r="CE112" s="181" t="s">
        <v>1251</v>
      </c>
      <c r="CF112" s="181" t="s">
        <v>1251</v>
      </c>
      <c r="CG112" s="181">
        <v>15.1</v>
      </c>
      <c r="CH112" s="181">
        <v>15.1</v>
      </c>
      <c r="CI112" s="181">
        <v>15.1</v>
      </c>
      <c r="CJ112" s="181">
        <v>15.1</v>
      </c>
      <c r="CK112" s="181">
        <v>0</v>
      </c>
      <c r="CL112" s="181">
        <v>0</v>
      </c>
      <c r="CM112" s="181">
        <v>4.2</v>
      </c>
      <c r="CN112" s="181">
        <v>0</v>
      </c>
      <c r="CO112" s="181">
        <v>10.199999999999999</v>
      </c>
      <c r="CP112" s="181">
        <v>15.1</v>
      </c>
      <c r="CQ112" s="181">
        <v>15.1</v>
      </c>
      <c r="CR112" s="181">
        <v>15.1</v>
      </c>
      <c r="CS112" s="181">
        <v>15.1</v>
      </c>
      <c r="CT112" s="181">
        <v>15.1</v>
      </c>
      <c r="CU112" s="181">
        <v>15.1</v>
      </c>
      <c r="CV112" s="181">
        <v>10.199999999999999</v>
      </c>
      <c r="CW112" s="181">
        <v>324850000</v>
      </c>
      <c r="CX112" s="181">
        <v>27105000</v>
      </c>
      <c r="CY112" s="181">
        <v>30074000</v>
      </c>
      <c r="CZ112" s="181">
        <v>28552000</v>
      </c>
      <c r="DA112" s="181">
        <v>27319000</v>
      </c>
      <c r="DB112" s="181">
        <v>0</v>
      </c>
      <c r="DC112" s="181">
        <v>0</v>
      </c>
      <c r="DD112" s="181">
        <v>3139200</v>
      </c>
      <c r="DE112" s="181">
        <v>0</v>
      </c>
      <c r="DF112" s="181">
        <v>29535000</v>
      </c>
      <c r="DG112" s="181">
        <v>29564000</v>
      </c>
      <c r="DH112" s="181">
        <v>25287000</v>
      </c>
      <c r="DI112" s="181">
        <v>24404000</v>
      </c>
      <c r="DJ112" s="195">
        <v>11200000</v>
      </c>
      <c r="DK112" s="195">
        <v>11216000</v>
      </c>
      <c r="DL112" s="195">
        <v>10445000</v>
      </c>
      <c r="DM112" s="195">
        <v>9975500</v>
      </c>
      <c r="DN112" s="181">
        <f t="shared" si="12"/>
        <v>10709125</v>
      </c>
      <c r="DO112" s="181">
        <v>0</v>
      </c>
      <c r="DP112" s="181">
        <v>0</v>
      </c>
      <c r="DQ112" s="181">
        <v>0</v>
      </c>
      <c r="DR112" s="181">
        <v>0</v>
      </c>
      <c r="DS112" s="181">
        <v>0</v>
      </c>
      <c r="DT112" s="181">
        <f t="shared" si="7"/>
        <v>0</v>
      </c>
      <c r="DU112" s="195">
        <v>11455000</v>
      </c>
      <c r="DV112" s="196">
        <f t="shared" si="8"/>
        <v>1.0696485473836566</v>
      </c>
      <c r="DW112" s="195">
        <v>11077000</v>
      </c>
      <c r="DX112" s="196">
        <f t="shared" si="9"/>
        <v>1.0343515459946542</v>
      </c>
      <c r="DY112" s="195">
        <v>10927000</v>
      </c>
      <c r="DZ112" s="196">
        <f t="shared" si="10"/>
        <v>1.0203447994117167</v>
      </c>
      <c r="EA112" s="195">
        <v>11969000</v>
      </c>
      <c r="EB112" s="181">
        <v>3</v>
      </c>
      <c r="EC112" s="181">
        <v>3</v>
      </c>
      <c r="ED112" s="181">
        <v>3</v>
      </c>
      <c r="EE112" s="181">
        <v>2</v>
      </c>
      <c r="EF112" s="181">
        <v>0</v>
      </c>
      <c r="EG112" s="181">
        <v>0</v>
      </c>
      <c r="EH112" s="181">
        <v>0</v>
      </c>
      <c r="EI112" s="181">
        <v>0</v>
      </c>
      <c r="EJ112" s="181">
        <v>2</v>
      </c>
      <c r="EK112" s="181">
        <v>2</v>
      </c>
      <c r="EL112" s="181">
        <v>2</v>
      </c>
      <c r="EM112" s="181">
        <v>3</v>
      </c>
      <c r="EN112" s="181">
        <v>3</v>
      </c>
      <c r="EO112" s="181">
        <v>3</v>
      </c>
      <c r="EP112" s="181">
        <v>2</v>
      </c>
      <c r="EQ112" s="181">
        <v>2</v>
      </c>
      <c r="ER112" s="181">
        <v>30</v>
      </c>
      <c r="EV112" s="181">
        <v>732</v>
      </c>
      <c r="EW112" s="181" t="s">
        <v>4589</v>
      </c>
      <c r="EX112" s="181" t="s">
        <v>3709</v>
      </c>
      <c r="EY112" s="181" t="s">
        <v>4590</v>
      </c>
      <c r="EZ112" s="181" t="s">
        <v>4591</v>
      </c>
      <c r="FA112" s="181" t="s">
        <v>4592</v>
      </c>
      <c r="FB112" s="181" t="s">
        <v>4593</v>
      </c>
      <c r="FE112" s="181">
        <v>-1</v>
      </c>
      <c r="FI112" s="182">
        <f t="shared" si="11"/>
        <v>1.1176449990078554</v>
      </c>
    </row>
    <row r="113" spans="1:165" x14ac:dyDescent="0.25">
      <c r="A113" s="181" t="s">
        <v>4594</v>
      </c>
      <c r="B113" s="181" t="s">
        <v>4594</v>
      </c>
      <c r="C113" s="181">
        <v>4</v>
      </c>
      <c r="D113" s="181">
        <v>4</v>
      </c>
      <c r="E113" s="181">
        <v>4</v>
      </c>
      <c r="F113" s="181" t="s">
        <v>4595</v>
      </c>
      <c r="G113" s="181" t="s">
        <v>4596</v>
      </c>
      <c r="H113" s="181" t="s">
        <v>4597</v>
      </c>
      <c r="I113" s="181">
        <v>1</v>
      </c>
      <c r="J113" s="181">
        <v>4</v>
      </c>
      <c r="K113" s="181">
        <v>4</v>
      </c>
      <c r="L113" s="181">
        <v>4</v>
      </c>
      <c r="M113" s="181">
        <v>3</v>
      </c>
      <c r="N113" s="181">
        <v>2</v>
      </c>
      <c r="O113" s="181">
        <v>3</v>
      </c>
      <c r="P113" s="181">
        <v>2</v>
      </c>
      <c r="Q113" s="181">
        <v>1</v>
      </c>
      <c r="R113" s="181">
        <v>1</v>
      </c>
      <c r="S113" s="181">
        <v>1</v>
      </c>
      <c r="T113" s="181">
        <v>0</v>
      </c>
      <c r="U113" s="181">
        <v>4</v>
      </c>
      <c r="V113" s="181">
        <v>2</v>
      </c>
      <c r="W113" s="181">
        <v>3</v>
      </c>
      <c r="X113" s="181">
        <v>3</v>
      </c>
      <c r="Y113" s="181">
        <v>3</v>
      </c>
      <c r="Z113" s="181">
        <v>3</v>
      </c>
      <c r="AA113" s="181">
        <v>3</v>
      </c>
      <c r="AB113" s="181">
        <v>3</v>
      </c>
      <c r="AC113" s="181">
        <v>3</v>
      </c>
      <c r="AD113" s="181">
        <v>2</v>
      </c>
      <c r="AE113" s="181">
        <v>3</v>
      </c>
      <c r="AF113" s="181">
        <v>2</v>
      </c>
      <c r="AG113" s="181">
        <v>1</v>
      </c>
      <c r="AH113" s="181">
        <v>1</v>
      </c>
      <c r="AI113" s="181">
        <v>1</v>
      </c>
      <c r="AJ113" s="181">
        <v>0</v>
      </c>
      <c r="AK113" s="181">
        <v>4</v>
      </c>
      <c r="AL113" s="181">
        <v>2</v>
      </c>
      <c r="AM113" s="181">
        <v>3</v>
      </c>
      <c r="AN113" s="181">
        <v>3</v>
      </c>
      <c r="AO113" s="181">
        <v>3</v>
      </c>
      <c r="AP113" s="181">
        <v>3</v>
      </c>
      <c r="AQ113" s="181">
        <v>3</v>
      </c>
      <c r="AR113" s="181">
        <v>3</v>
      </c>
      <c r="AS113" s="181">
        <v>3</v>
      </c>
      <c r="AT113" s="181">
        <v>2</v>
      </c>
      <c r="AU113" s="181">
        <v>3</v>
      </c>
      <c r="AV113" s="181">
        <v>2</v>
      </c>
      <c r="AW113" s="181">
        <v>1</v>
      </c>
      <c r="AX113" s="181">
        <v>1</v>
      </c>
      <c r="AY113" s="181">
        <v>1</v>
      </c>
      <c r="AZ113" s="181">
        <v>0</v>
      </c>
      <c r="BA113" s="181">
        <v>4</v>
      </c>
      <c r="BB113" s="181">
        <v>2</v>
      </c>
      <c r="BC113" s="181">
        <v>3</v>
      </c>
      <c r="BD113" s="181">
        <v>3</v>
      </c>
      <c r="BE113" s="181">
        <v>3</v>
      </c>
      <c r="BF113" s="181">
        <v>3</v>
      </c>
      <c r="BG113" s="181">
        <v>3</v>
      </c>
      <c r="BH113" s="181">
        <v>3</v>
      </c>
      <c r="BI113" s="181">
        <v>11.2</v>
      </c>
      <c r="BJ113" s="181">
        <v>11.2</v>
      </c>
      <c r="BK113" s="181">
        <v>11.2</v>
      </c>
      <c r="BL113" s="181">
        <v>56.140999999999998</v>
      </c>
      <c r="BM113" s="181">
        <v>519</v>
      </c>
      <c r="BN113" s="181">
        <v>519</v>
      </c>
      <c r="BO113" s="181">
        <v>0</v>
      </c>
      <c r="BP113" s="181">
        <v>7.4645000000000001</v>
      </c>
      <c r="BQ113" s="181" t="s">
        <v>1251</v>
      </c>
      <c r="BR113" s="181" t="s">
        <v>1251</v>
      </c>
      <c r="BS113" s="181" t="s">
        <v>1251</v>
      </c>
      <c r="BT113" s="181" t="s">
        <v>1251</v>
      </c>
      <c r="BU113" s="181" t="s">
        <v>1254</v>
      </c>
      <c r="BV113" s="181" t="s">
        <v>1254</v>
      </c>
      <c r="BW113" s="181" t="s">
        <v>1254</v>
      </c>
      <c r="BY113" s="181" t="s">
        <v>1251</v>
      </c>
      <c r="BZ113" s="181" t="s">
        <v>1251</v>
      </c>
      <c r="CA113" s="181" t="s">
        <v>1251</v>
      </c>
      <c r="CB113" s="181" t="s">
        <v>1251</v>
      </c>
      <c r="CC113" s="181" t="s">
        <v>1251</v>
      </c>
      <c r="CD113" s="181" t="s">
        <v>1251</v>
      </c>
      <c r="CE113" s="181" t="s">
        <v>1251</v>
      </c>
      <c r="CF113" s="181" t="s">
        <v>1251</v>
      </c>
      <c r="CG113" s="181">
        <v>7.5</v>
      </c>
      <c r="CH113" s="181">
        <v>5.8</v>
      </c>
      <c r="CI113" s="181">
        <v>7.5</v>
      </c>
      <c r="CJ113" s="181">
        <v>4</v>
      </c>
      <c r="CK113" s="181">
        <v>2.2999999999999998</v>
      </c>
      <c r="CL113" s="181">
        <v>1.7</v>
      </c>
      <c r="CM113" s="181">
        <v>3.5</v>
      </c>
      <c r="CN113" s="181">
        <v>0</v>
      </c>
      <c r="CO113" s="181">
        <v>11.2</v>
      </c>
      <c r="CP113" s="181">
        <v>4</v>
      </c>
      <c r="CQ113" s="181">
        <v>7.7</v>
      </c>
      <c r="CR113" s="181">
        <v>7.5</v>
      </c>
      <c r="CS113" s="181">
        <v>7.7</v>
      </c>
      <c r="CT113" s="181">
        <v>7.7</v>
      </c>
      <c r="CU113" s="181">
        <v>9.4</v>
      </c>
      <c r="CV113" s="181">
        <v>7.7</v>
      </c>
      <c r="CW113" s="181">
        <v>200260000</v>
      </c>
      <c r="CX113" s="181">
        <v>18033000</v>
      </c>
      <c r="CY113" s="181">
        <v>18598000</v>
      </c>
      <c r="CZ113" s="181">
        <v>19596000</v>
      </c>
      <c r="DA113" s="181">
        <v>9220100</v>
      </c>
      <c r="DB113" s="181">
        <v>1883000</v>
      </c>
      <c r="DC113" s="181">
        <v>682800</v>
      </c>
      <c r="DD113" s="181">
        <v>4983300</v>
      </c>
      <c r="DE113" s="181">
        <v>0</v>
      </c>
      <c r="DF113" s="181">
        <v>13409000</v>
      </c>
      <c r="DG113" s="181">
        <v>13069000</v>
      </c>
      <c r="DH113" s="181">
        <v>18920000</v>
      </c>
      <c r="DI113" s="181">
        <v>14723000</v>
      </c>
      <c r="DJ113" s="195">
        <v>7734100</v>
      </c>
      <c r="DK113" s="195">
        <v>0</v>
      </c>
      <c r="DL113" s="195">
        <v>6480300</v>
      </c>
      <c r="DM113" s="195">
        <v>6963800</v>
      </c>
      <c r="DN113" s="181">
        <f t="shared" si="12"/>
        <v>7059400</v>
      </c>
      <c r="DO113" s="181">
        <v>0</v>
      </c>
      <c r="DP113" s="181">
        <v>0</v>
      </c>
      <c r="DQ113" s="181">
        <v>0</v>
      </c>
      <c r="DR113" s="181">
        <v>0</v>
      </c>
      <c r="DS113" s="181">
        <v>0</v>
      </c>
      <c r="DT113" s="181">
        <f t="shared" si="7"/>
        <v>0</v>
      </c>
      <c r="DU113" s="195">
        <v>6338700</v>
      </c>
      <c r="DV113" s="196">
        <f t="shared" si="8"/>
        <v>0.89790917075105536</v>
      </c>
      <c r="DW113" s="195">
        <v>6357200</v>
      </c>
      <c r="DX113" s="196">
        <f t="shared" si="9"/>
        <v>0.90052979006714451</v>
      </c>
      <c r="DY113" s="195">
        <v>0</v>
      </c>
      <c r="DZ113" s="196">
        <f t="shared" si="10"/>
        <v>0</v>
      </c>
      <c r="EA113" s="195">
        <v>7675900</v>
      </c>
      <c r="EB113" s="181">
        <v>1</v>
      </c>
      <c r="EC113" s="181">
        <v>1</v>
      </c>
      <c r="ED113" s="181">
        <v>1</v>
      </c>
      <c r="EE113" s="181">
        <v>1</v>
      </c>
      <c r="EF113" s="181">
        <v>0</v>
      </c>
      <c r="EG113" s="181">
        <v>0</v>
      </c>
      <c r="EH113" s="181">
        <v>0</v>
      </c>
      <c r="EI113" s="181">
        <v>0</v>
      </c>
      <c r="EJ113" s="181">
        <v>1</v>
      </c>
      <c r="EK113" s="181">
        <v>1</v>
      </c>
      <c r="EL113" s="181">
        <v>2</v>
      </c>
      <c r="EM113" s="181">
        <v>2</v>
      </c>
      <c r="EN113" s="181">
        <v>1</v>
      </c>
      <c r="EO113" s="181">
        <v>2</v>
      </c>
      <c r="EP113" s="181">
        <v>1</v>
      </c>
      <c r="EQ113" s="181">
        <v>2</v>
      </c>
      <c r="ER113" s="181">
        <v>16</v>
      </c>
      <c r="EV113" s="181">
        <v>637</v>
      </c>
      <c r="EW113" s="181" t="s">
        <v>4598</v>
      </c>
      <c r="EX113" s="181" t="s">
        <v>3631</v>
      </c>
      <c r="EY113" s="181" t="s">
        <v>4599</v>
      </c>
      <c r="EZ113" s="181" t="s">
        <v>4600</v>
      </c>
      <c r="FA113" s="181" t="s">
        <v>4601</v>
      </c>
      <c r="FB113" s="181" t="s">
        <v>4602</v>
      </c>
      <c r="FE113" s="181">
        <v>-1</v>
      </c>
      <c r="FI113" s="182">
        <f t="shared" si="11"/>
        <v>1.0873303680199451</v>
      </c>
    </row>
    <row r="114" spans="1:165" x14ac:dyDescent="0.25">
      <c r="A114" s="181" t="s">
        <v>2550</v>
      </c>
      <c r="B114" s="181" t="s">
        <v>2550</v>
      </c>
      <c r="C114" s="181">
        <v>10</v>
      </c>
      <c r="D114" s="181">
        <v>10</v>
      </c>
      <c r="E114" s="181">
        <v>10</v>
      </c>
      <c r="F114" s="181" t="s">
        <v>2549</v>
      </c>
      <c r="G114" s="181" t="s">
        <v>2548</v>
      </c>
      <c r="H114" s="181" t="s">
        <v>2547</v>
      </c>
      <c r="I114" s="181">
        <v>1</v>
      </c>
      <c r="J114" s="181">
        <v>10</v>
      </c>
      <c r="K114" s="181">
        <v>10</v>
      </c>
      <c r="L114" s="181">
        <v>10</v>
      </c>
      <c r="M114" s="181">
        <v>8</v>
      </c>
      <c r="N114" s="181">
        <v>7</v>
      </c>
      <c r="O114" s="181">
        <v>8</v>
      </c>
      <c r="P114" s="181">
        <v>8</v>
      </c>
      <c r="Q114" s="181">
        <v>0</v>
      </c>
      <c r="R114" s="181">
        <v>0</v>
      </c>
      <c r="S114" s="181">
        <v>0</v>
      </c>
      <c r="T114" s="181">
        <v>0</v>
      </c>
      <c r="U114" s="181">
        <v>10</v>
      </c>
      <c r="V114" s="181">
        <v>7</v>
      </c>
      <c r="W114" s="181">
        <v>9</v>
      </c>
      <c r="X114" s="181">
        <v>9</v>
      </c>
      <c r="Y114" s="181">
        <v>8</v>
      </c>
      <c r="Z114" s="181">
        <v>9</v>
      </c>
      <c r="AA114" s="181">
        <v>8</v>
      </c>
      <c r="AB114" s="181">
        <v>9</v>
      </c>
      <c r="AC114" s="181">
        <v>8</v>
      </c>
      <c r="AD114" s="181">
        <v>7</v>
      </c>
      <c r="AE114" s="181">
        <v>8</v>
      </c>
      <c r="AF114" s="181">
        <v>8</v>
      </c>
      <c r="AG114" s="181">
        <v>0</v>
      </c>
      <c r="AH114" s="181">
        <v>0</v>
      </c>
      <c r="AI114" s="181">
        <v>0</v>
      </c>
      <c r="AJ114" s="181">
        <v>0</v>
      </c>
      <c r="AK114" s="181">
        <v>10</v>
      </c>
      <c r="AL114" s="181">
        <v>7</v>
      </c>
      <c r="AM114" s="181">
        <v>9</v>
      </c>
      <c r="AN114" s="181">
        <v>9</v>
      </c>
      <c r="AO114" s="181">
        <v>8</v>
      </c>
      <c r="AP114" s="181">
        <v>9</v>
      </c>
      <c r="AQ114" s="181">
        <v>8</v>
      </c>
      <c r="AR114" s="181">
        <v>9</v>
      </c>
      <c r="AS114" s="181">
        <v>8</v>
      </c>
      <c r="AT114" s="181">
        <v>7</v>
      </c>
      <c r="AU114" s="181">
        <v>8</v>
      </c>
      <c r="AV114" s="181">
        <v>8</v>
      </c>
      <c r="AW114" s="181">
        <v>0</v>
      </c>
      <c r="AX114" s="181">
        <v>0</v>
      </c>
      <c r="AY114" s="181">
        <v>0</v>
      </c>
      <c r="AZ114" s="181">
        <v>0</v>
      </c>
      <c r="BA114" s="181">
        <v>10</v>
      </c>
      <c r="BB114" s="181">
        <v>7</v>
      </c>
      <c r="BC114" s="181">
        <v>9</v>
      </c>
      <c r="BD114" s="181">
        <v>9</v>
      </c>
      <c r="BE114" s="181">
        <v>8</v>
      </c>
      <c r="BF114" s="181">
        <v>9</v>
      </c>
      <c r="BG114" s="181">
        <v>8</v>
      </c>
      <c r="BH114" s="181">
        <v>9</v>
      </c>
      <c r="BI114" s="181">
        <v>27.2</v>
      </c>
      <c r="BJ114" s="181">
        <v>27.2</v>
      </c>
      <c r="BK114" s="181">
        <v>27.2</v>
      </c>
      <c r="BL114" s="181">
        <v>49.746000000000002</v>
      </c>
      <c r="BM114" s="181">
        <v>438</v>
      </c>
      <c r="BN114" s="181">
        <v>438</v>
      </c>
      <c r="BO114" s="181">
        <v>0</v>
      </c>
      <c r="BP114" s="181">
        <v>52.08</v>
      </c>
      <c r="BQ114" s="181" t="s">
        <v>1251</v>
      </c>
      <c r="BR114" s="181" t="s">
        <v>1251</v>
      </c>
      <c r="BS114" s="181" t="s">
        <v>1251</v>
      </c>
      <c r="BT114" s="181" t="s">
        <v>1251</v>
      </c>
      <c r="BY114" s="181" t="s">
        <v>1251</v>
      </c>
      <c r="BZ114" s="181" t="s">
        <v>1251</v>
      </c>
      <c r="CA114" s="181" t="s">
        <v>1251</v>
      </c>
      <c r="CB114" s="181" t="s">
        <v>1251</v>
      </c>
      <c r="CC114" s="181" t="s">
        <v>1251</v>
      </c>
      <c r="CD114" s="181" t="s">
        <v>1251</v>
      </c>
      <c r="CE114" s="181" t="s">
        <v>1251</v>
      </c>
      <c r="CF114" s="181" t="s">
        <v>1251</v>
      </c>
      <c r="CG114" s="181">
        <v>24.2</v>
      </c>
      <c r="CH114" s="181">
        <v>20.3</v>
      </c>
      <c r="CI114" s="181">
        <v>23.1</v>
      </c>
      <c r="CJ114" s="181">
        <v>23.1</v>
      </c>
      <c r="CK114" s="181">
        <v>0</v>
      </c>
      <c r="CL114" s="181">
        <v>0</v>
      </c>
      <c r="CM114" s="181">
        <v>0</v>
      </c>
      <c r="CN114" s="181">
        <v>0</v>
      </c>
      <c r="CO114" s="181">
        <v>27.2</v>
      </c>
      <c r="CP114" s="181">
        <v>21.2</v>
      </c>
      <c r="CQ114" s="181">
        <v>26.9</v>
      </c>
      <c r="CR114" s="181">
        <v>26.9</v>
      </c>
      <c r="CS114" s="181">
        <v>23.1</v>
      </c>
      <c r="CT114" s="181">
        <v>26.9</v>
      </c>
      <c r="CU114" s="181">
        <v>24.4</v>
      </c>
      <c r="CV114" s="181">
        <v>26.9</v>
      </c>
      <c r="CW114" s="181">
        <v>1700700000</v>
      </c>
      <c r="CX114" s="181">
        <v>76224000</v>
      </c>
      <c r="CY114" s="181">
        <v>78968000</v>
      </c>
      <c r="CZ114" s="181">
        <v>84070000</v>
      </c>
      <c r="DA114" s="181">
        <v>85131000</v>
      </c>
      <c r="DB114" s="181">
        <v>0</v>
      </c>
      <c r="DC114" s="181">
        <v>0</v>
      </c>
      <c r="DD114" s="181">
        <v>0</v>
      </c>
      <c r="DE114" s="181">
        <v>0</v>
      </c>
      <c r="DF114" s="181">
        <v>162790000</v>
      </c>
      <c r="DG114" s="181">
        <v>185300000</v>
      </c>
      <c r="DH114" s="181">
        <v>171570000</v>
      </c>
      <c r="DI114" s="181">
        <v>172670000</v>
      </c>
      <c r="DJ114" s="195">
        <v>15646000</v>
      </c>
      <c r="DK114" s="195">
        <v>18600000</v>
      </c>
      <c r="DL114" s="195">
        <v>17211000</v>
      </c>
      <c r="DM114" s="195">
        <v>17346000</v>
      </c>
      <c r="DN114" s="181">
        <f t="shared" si="12"/>
        <v>17200750</v>
      </c>
      <c r="DO114" s="181">
        <v>0</v>
      </c>
      <c r="DP114" s="181">
        <v>0</v>
      </c>
      <c r="DQ114" s="181">
        <v>0</v>
      </c>
      <c r="DR114" s="181">
        <v>0</v>
      </c>
      <c r="DS114" s="181">
        <v>0</v>
      </c>
      <c r="DT114" s="181">
        <f t="shared" si="7"/>
        <v>0</v>
      </c>
      <c r="DU114" s="195">
        <v>36553000</v>
      </c>
      <c r="DV114" s="196">
        <f t="shared" si="8"/>
        <v>2.125081755156025</v>
      </c>
      <c r="DW114" s="195">
        <v>41408000</v>
      </c>
      <c r="DX114" s="196">
        <f t="shared" si="9"/>
        <v>2.4073368893798235</v>
      </c>
      <c r="DY114" s="195">
        <v>45229000</v>
      </c>
      <c r="DZ114" s="196">
        <f t="shared" si="10"/>
        <v>2.6294783657689345</v>
      </c>
      <c r="EA114" s="195">
        <v>32952000</v>
      </c>
      <c r="EB114" s="181">
        <v>4</v>
      </c>
      <c r="EC114" s="181">
        <v>5</v>
      </c>
      <c r="ED114" s="181">
        <v>4</v>
      </c>
      <c r="EE114" s="181">
        <v>4</v>
      </c>
      <c r="EF114" s="181">
        <v>0</v>
      </c>
      <c r="EG114" s="181">
        <v>0</v>
      </c>
      <c r="EH114" s="181">
        <v>0</v>
      </c>
      <c r="EI114" s="181">
        <v>0</v>
      </c>
      <c r="EJ114" s="181">
        <v>7</v>
      </c>
      <c r="EK114" s="181">
        <v>7</v>
      </c>
      <c r="EL114" s="181">
        <v>9</v>
      </c>
      <c r="EM114" s="181">
        <v>9</v>
      </c>
      <c r="EN114" s="181">
        <v>8</v>
      </c>
      <c r="EO114" s="181">
        <v>9</v>
      </c>
      <c r="EP114" s="181">
        <v>5</v>
      </c>
      <c r="EQ114" s="181">
        <v>8</v>
      </c>
      <c r="ER114" s="181">
        <v>79</v>
      </c>
      <c r="EV114" s="181">
        <v>137</v>
      </c>
      <c r="EW114" s="181" t="s">
        <v>4603</v>
      </c>
      <c r="EX114" s="181" t="s">
        <v>3719</v>
      </c>
      <c r="EY114" s="181" t="s">
        <v>4604</v>
      </c>
      <c r="EZ114" s="181" t="s">
        <v>4605</v>
      </c>
      <c r="FA114" s="181" t="s">
        <v>4606</v>
      </c>
      <c r="FB114" s="181" t="s">
        <v>4607</v>
      </c>
      <c r="FE114" s="181">
        <v>-1</v>
      </c>
      <c r="FI114" s="182">
        <f t="shared" si="11"/>
        <v>1.9157304187317414</v>
      </c>
    </row>
    <row r="115" spans="1:165" x14ac:dyDescent="0.25">
      <c r="A115" s="181" t="s">
        <v>2542</v>
      </c>
      <c r="B115" s="181" t="s">
        <v>2542</v>
      </c>
      <c r="C115" s="181">
        <v>13</v>
      </c>
      <c r="D115" s="181">
        <v>13</v>
      </c>
      <c r="E115" s="181">
        <v>13</v>
      </c>
      <c r="F115" s="181" t="s">
        <v>2541</v>
      </c>
      <c r="G115" s="181" t="s">
        <v>2540</v>
      </c>
      <c r="H115" s="181" t="s">
        <v>2539</v>
      </c>
      <c r="I115" s="181">
        <v>1</v>
      </c>
      <c r="J115" s="181">
        <v>13</v>
      </c>
      <c r="K115" s="181">
        <v>13</v>
      </c>
      <c r="L115" s="181">
        <v>13</v>
      </c>
      <c r="M115" s="181">
        <v>9</v>
      </c>
      <c r="N115" s="181">
        <v>10</v>
      </c>
      <c r="O115" s="181">
        <v>10</v>
      </c>
      <c r="P115" s="181">
        <v>11</v>
      </c>
      <c r="Q115" s="181">
        <v>1</v>
      </c>
      <c r="R115" s="181">
        <v>4</v>
      </c>
      <c r="S115" s="181">
        <v>2</v>
      </c>
      <c r="T115" s="181">
        <v>3</v>
      </c>
      <c r="U115" s="181">
        <v>10</v>
      </c>
      <c r="V115" s="181">
        <v>11</v>
      </c>
      <c r="W115" s="181">
        <v>12</v>
      </c>
      <c r="X115" s="181">
        <v>11</v>
      </c>
      <c r="Y115" s="181">
        <v>12</v>
      </c>
      <c r="Z115" s="181">
        <v>13</v>
      </c>
      <c r="AA115" s="181">
        <v>12</v>
      </c>
      <c r="AB115" s="181">
        <v>12</v>
      </c>
      <c r="AC115" s="181">
        <v>9</v>
      </c>
      <c r="AD115" s="181">
        <v>10</v>
      </c>
      <c r="AE115" s="181">
        <v>10</v>
      </c>
      <c r="AF115" s="181">
        <v>11</v>
      </c>
      <c r="AG115" s="181">
        <v>1</v>
      </c>
      <c r="AH115" s="181">
        <v>4</v>
      </c>
      <c r="AI115" s="181">
        <v>2</v>
      </c>
      <c r="AJ115" s="181">
        <v>3</v>
      </c>
      <c r="AK115" s="181">
        <v>10</v>
      </c>
      <c r="AL115" s="181">
        <v>11</v>
      </c>
      <c r="AM115" s="181">
        <v>12</v>
      </c>
      <c r="AN115" s="181">
        <v>11</v>
      </c>
      <c r="AO115" s="181">
        <v>12</v>
      </c>
      <c r="AP115" s="181">
        <v>13</v>
      </c>
      <c r="AQ115" s="181">
        <v>12</v>
      </c>
      <c r="AR115" s="181">
        <v>12</v>
      </c>
      <c r="AS115" s="181">
        <v>9</v>
      </c>
      <c r="AT115" s="181">
        <v>10</v>
      </c>
      <c r="AU115" s="181">
        <v>10</v>
      </c>
      <c r="AV115" s="181">
        <v>11</v>
      </c>
      <c r="AW115" s="181">
        <v>1</v>
      </c>
      <c r="AX115" s="181">
        <v>4</v>
      </c>
      <c r="AY115" s="181">
        <v>2</v>
      </c>
      <c r="AZ115" s="181">
        <v>3</v>
      </c>
      <c r="BA115" s="181">
        <v>10</v>
      </c>
      <c r="BB115" s="181">
        <v>11</v>
      </c>
      <c r="BC115" s="181">
        <v>12</v>
      </c>
      <c r="BD115" s="181">
        <v>11</v>
      </c>
      <c r="BE115" s="181">
        <v>12</v>
      </c>
      <c r="BF115" s="181">
        <v>13</v>
      </c>
      <c r="BG115" s="181">
        <v>12</v>
      </c>
      <c r="BH115" s="181">
        <v>12</v>
      </c>
      <c r="BI115" s="181">
        <v>47.6</v>
      </c>
      <c r="BJ115" s="181">
        <v>47.6</v>
      </c>
      <c r="BK115" s="181">
        <v>47.6</v>
      </c>
      <c r="BL115" s="181">
        <v>45.325000000000003</v>
      </c>
      <c r="BM115" s="181">
        <v>397</v>
      </c>
      <c r="BN115" s="181">
        <v>397</v>
      </c>
      <c r="BO115" s="181">
        <v>0</v>
      </c>
      <c r="BP115" s="181">
        <v>105.9</v>
      </c>
      <c r="BQ115" s="181" t="s">
        <v>1251</v>
      </c>
      <c r="BR115" s="181" t="s">
        <v>1251</v>
      </c>
      <c r="BS115" s="181" t="s">
        <v>1251</v>
      </c>
      <c r="BT115" s="181" t="s">
        <v>1251</v>
      </c>
      <c r="BU115" s="181" t="s">
        <v>1254</v>
      </c>
      <c r="BV115" s="181" t="s">
        <v>1254</v>
      </c>
      <c r="BW115" s="181" t="s">
        <v>1251</v>
      </c>
      <c r="BX115" s="181" t="s">
        <v>1254</v>
      </c>
      <c r="BY115" s="181" t="s">
        <v>1251</v>
      </c>
      <c r="BZ115" s="181" t="s">
        <v>1251</v>
      </c>
      <c r="CA115" s="181" t="s">
        <v>1251</v>
      </c>
      <c r="CB115" s="181" t="s">
        <v>1251</v>
      </c>
      <c r="CC115" s="181" t="s">
        <v>1251</v>
      </c>
      <c r="CD115" s="181" t="s">
        <v>1251</v>
      </c>
      <c r="CE115" s="181" t="s">
        <v>1251</v>
      </c>
      <c r="CF115" s="181" t="s">
        <v>1251</v>
      </c>
      <c r="CG115" s="181">
        <v>28</v>
      </c>
      <c r="CH115" s="181">
        <v>32.700000000000003</v>
      </c>
      <c r="CI115" s="181">
        <v>32.700000000000003</v>
      </c>
      <c r="CJ115" s="181">
        <v>38.299999999999997</v>
      </c>
      <c r="CK115" s="181">
        <v>2.5</v>
      </c>
      <c r="CL115" s="181">
        <v>8.1</v>
      </c>
      <c r="CM115" s="181">
        <v>12.3</v>
      </c>
      <c r="CN115" s="181">
        <v>10.6</v>
      </c>
      <c r="CO115" s="181">
        <v>33.5</v>
      </c>
      <c r="CP115" s="181">
        <v>38.299999999999997</v>
      </c>
      <c r="CQ115" s="181">
        <v>43.1</v>
      </c>
      <c r="CR115" s="181">
        <v>37.5</v>
      </c>
      <c r="CS115" s="181">
        <v>43.1</v>
      </c>
      <c r="CT115" s="181">
        <v>47.6</v>
      </c>
      <c r="CU115" s="181">
        <v>43.1</v>
      </c>
      <c r="CV115" s="181">
        <v>43.1</v>
      </c>
      <c r="CW115" s="181">
        <v>11456000000</v>
      </c>
      <c r="CX115" s="181">
        <v>414460000</v>
      </c>
      <c r="CY115" s="181">
        <v>514330000</v>
      </c>
      <c r="CZ115" s="181">
        <v>538380000</v>
      </c>
      <c r="DA115" s="181">
        <v>464360000</v>
      </c>
      <c r="DB115" s="181">
        <v>923320</v>
      </c>
      <c r="DC115" s="181">
        <v>5895800</v>
      </c>
      <c r="DD115" s="181">
        <v>1749900</v>
      </c>
      <c r="DE115" s="181">
        <v>4598700</v>
      </c>
      <c r="DF115" s="181">
        <v>1308000000</v>
      </c>
      <c r="DG115" s="181">
        <v>1400300000</v>
      </c>
      <c r="DH115" s="181">
        <v>1235000000</v>
      </c>
      <c r="DI115" s="181">
        <v>1155400000</v>
      </c>
      <c r="DJ115" s="195">
        <v>82535000</v>
      </c>
      <c r="DK115" s="195">
        <v>92415000</v>
      </c>
      <c r="DL115" s="195">
        <v>91873000</v>
      </c>
      <c r="DM115" s="195">
        <v>81309000</v>
      </c>
      <c r="DN115" s="181">
        <f t="shared" si="12"/>
        <v>87033000</v>
      </c>
      <c r="DO115" s="181">
        <v>0</v>
      </c>
      <c r="DP115" s="181">
        <v>0</v>
      </c>
      <c r="DQ115" s="181">
        <v>0</v>
      </c>
      <c r="DR115" s="181">
        <v>11225000</v>
      </c>
      <c r="DS115" s="181">
        <f>AVERAGEIF(DO115:DR115,"&lt;&gt;0")</f>
        <v>11225000</v>
      </c>
      <c r="DT115" s="181">
        <f t="shared" si="7"/>
        <v>0.12897406730780278</v>
      </c>
      <c r="DU115" s="195">
        <v>233130000</v>
      </c>
      <c r="DV115" s="196">
        <f t="shared" si="8"/>
        <v>2.6786391368791147</v>
      </c>
      <c r="DW115" s="195">
        <v>226680000</v>
      </c>
      <c r="DX115" s="196">
        <f t="shared" si="9"/>
        <v>2.6045293164661678</v>
      </c>
      <c r="DY115" s="195">
        <v>243680000</v>
      </c>
      <c r="DZ115" s="196">
        <f t="shared" si="10"/>
        <v>2.7998575253064928</v>
      </c>
      <c r="EA115" s="195">
        <v>191860000</v>
      </c>
      <c r="EB115" s="181">
        <v>11</v>
      </c>
      <c r="EC115" s="181">
        <v>9</v>
      </c>
      <c r="ED115" s="181">
        <v>8</v>
      </c>
      <c r="EE115" s="181">
        <v>9</v>
      </c>
      <c r="EF115" s="181">
        <v>0</v>
      </c>
      <c r="EG115" s="181">
        <v>0</v>
      </c>
      <c r="EH115" s="181">
        <v>1</v>
      </c>
      <c r="EI115" s="181">
        <v>0</v>
      </c>
      <c r="EJ115" s="181">
        <v>14</v>
      </c>
      <c r="EK115" s="181">
        <v>13</v>
      </c>
      <c r="EL115" s="181">
        <v>12</v>
      </c>
      <c r="EM115" s="181">
        <v>15</v>
      </c>
      <c r="EN115" s="181">
        <v>17</v>
      </c>
      <c r="EO115" s="181">
        <v>21</v>
      </c>
      <c r="EP115" s="181">
        <v>16</v>
      </c>
      <c r="EQ115" s="181">
        <v>14</v>
      </c>
      <c r="ER115" s="181">
        <v>160</v>
      </c>
      <c r="EV115" s="181">
        <v>808</v>
      </c>
      <c r="EW115" s="181" t="s">
        <v>4608</v>
      </c>
      <c r="EX115" s="181" t="s">
        <v>3749</v>
      </c>
      <c r="EY115" s="181" t="s">
        <v>4609</v>
      </c>
      <c r="EZ115" s="181" t="s">
        <v>4610</v>
      </c>
      <c r="FA115" s="181" t="s">
        <v>4611</v>
      </c>
      <c r="FB115" s="181" t="s">
        <v>4612</v>
      </c>
      <c r="FC115" s="181" t="s">
        <v>4613</v>
      </c>
      <c r="FD115" s="181" t="s">
        <v>4614</v>
      </c>
      <c r="FE115" s="181">
        <v>-1</v>
      </c>
      <c r="FI115" s="182">
        <f t="shared" si="11"/>
        <v>2.2044511851826321</v>
      </c>
    </row>
    <row r="116" spans="1:165" x14ac:dyDescent="0.25">
      <c r="A116" s="181" t="s">
        <v>4615</v>
      </c>
      <c r="B116" s="181" t="s">
        <v>4615</v>
      </c>
      <c r="C116" s="181">
        <v>10</v>
      </c>
      <c r="D116" s="181">
        <v>10</v>
      </c>
      <c r="E116" s="181">
        <v>10</v>
      </c>
      <c r="F116" s="181" t="s">
        <v>4616</v>
      </c>
      <c r="G116" s="181" t="s">
        <v>4617</v>
      </c>
      <c r="H116" s="181" t="s">
        <v>4618</v>
      </c>
      <c r="I116" s="181">
        <v>1</v>
      </c>
      <c r="J116" s="181">
        <v>10</v>
      </c>
      <c r="K116" s="181">
        <v>10</v>
      </c>
      <c r="L116" s="181">
        <v>10</v>
      </c>
      <c r="M116" s="181">
        <v>9</v>
      </c>
      <c r="N116" s="181">
        <v>5</v>
      </c>
      <c r="O116" s="181">
        <v>8</v>
      </c>
      <c r="P116" s="181">
        <v>5</v>
      </c>
      <c r="Q116" s="181">
        <v>2</v>
      </c>
      <c r="R116" s="181">
        <v>1</v>
      </c>
      <c r="S116" s="181">
        <v>1</v>
      </c>
      <c r="T116" s="181">
        <v>1</v>
      </c>
      <c r="U116" s="181">
        <v>8</v>
      </c>
      <c r="V116" s="181">
        <v>10</v>
      </c>
      <c r="W116" s="181">
        <v>9</v>
      </c>
      <c r="X116" s="181">
        <v>9</v>
      </c>
      <c r="Y116" s="181">
        <v>10</v>
      </c>
      <c r="Z116" s="181">
        <v>10</v>
      </c>
      <c r="AA116" s="181">
        <v>9</v>
      </c>
      <c r="AB116" s="181">
        <v>10</v>
      </c>
      <c r="AC116" s="181">
        <v>9</v>
      </c>
      <c r="AD116" s="181">
        <v>5</v>
      </c>
      <c r="AE116" s="181">
        <v>8</v>
      </c>
      <c r="AF116" s="181">
        <v>5</v>
      </c>
      <c r="AG116" s="181">
        <v>2</v>
      </c>
      <c r="AH116" s="181">
        <v>1</v>
      </c>
      <c r="AI116" s="181">
        <v>1</v>
      </c>
      <c r="AJ116" s="181">
        <v>1</v>
      </c>
      <c r="AK116" s="181">
        <v>8</v>
      </c>
      <c r="AL116" s="181">
        <v>10</v>
      </c>
      <c r="AM116" s="181">
        <v>9</v>
      </c>
      <c r="AN116" s="181">
        <v>9</v>
      </c>
      <c r="AO116" s="181">
        <v>10</v>
      </c>
      <c r="AP116" s="181">
        <v>10</v>
      </c>
      <c r="AQ116" s="181">
        <v>9</v>
      </c>
      <c r="AR116" s="181">
        <v>10</v>
      </c>
      <c r="AS116" s="181">
        <v>9</v>
      </c>
      <c r="AT116" s="181">
        <v>5</v>
      </c>
      <c r="AU116" s="181">
        <v>8</v>
      </c>
      <c r="AV116" s="181">
        <v>5</v>
      </c>
      <c r="AW116" s="181">
        <v>2</v>
      </c>
      <c r="AX116" s="181">
        <v>1</v>
      </c>
      <c r="AY116" s="181">
        <v>1</v>
      </c>
      <c r="AZ116" s="181">
        <v>1</v>
      </c>
      <c r="BA116" s="181">
        <v>8</v>
      </c>
      <c r="BB116" s="181">
        <v>10</v>
      </c>
      <c r="BC116" s="181">
        <v>9</v>
      </c>
      <c r="BD116" s="181">
        <v>9</v>
      </c>
      <c r="BE116" s="181">
        <v>10</v>
      </c>
      <c r="BF116" s="181">
        <v>10</v>
      </c>
      <c r="BG116" s="181">
        <v>9</v>
      </c>
      <c r="BH116" s="181">
        <v>10</v>
      </c>
      <c r="BI116" s="181">
        <v>28.4</v>
      </c>
      <c r="BJ116" s="181">
        <v>28.4</v>
      </c>
      <c r="BK116" s="181">
        <v>28.4</v>
      </c>
      <c r="BL116" s="181">
        <v>57.387999999999998</v>
      </c>
      <c r="BM116" s="181">
        <v>510</v>
      </c>
      <c r="BN116" s="181">
        <v>510</v>
      </c>
      <c r="BO116" s="181">
        <v>0</v>
      </c>
      <c r="BP116" s="181">
        <v>41.097999999999999</v>
      </c>
      <c r="BQ116" s="181" t="s">
        <v>1251</v>
      </c>
      <c r="BR116" s="181" t="s">
        <v>1251</v>
      </c>
      <c r="BS116" s="181" t="s">
        <v>1251</v>
      </c>
      <c r="BT116" s="181" t="s">
        <v>1251</v>
      </c>
      <c r="BU116" s="181" t="s">
        <v>1254</v>
      </c>
      <c r="BV116" s="181" t="s">
        <v>1254</v>
      </c>
      <c r="BW116" s="181" t="s">
        <v>1254</v>
      </c>
      <c r="BX116" s="181" t="s">
        <v>1254</v>
      </c>
      <c r="BY116" s="181" t="s">
        <v>1251</v>
      </c>
      <c r="BZ116" s="181" t="s">
        <v>1251</v>
      </c>
      <c r="CA116" s="181" t="s">
        <v>1251</v>
      </c>
      <c r="CB116" s="181" t="s">
        <v>1251</v>
      </c>
      <c r="CC116" s="181" t="s">
        <v>1251</v>
      </c>
      <c r="CD116" s="181" t="s">
        <v>1251</v>
      </c>
      <c r="CE116" s="181" t="s">
        <v>1251</v>
      </c>
      <c r="CF116" s="181" t="s">
        <v>1251</v>
      </c>
      <c r="CG116" s="181">
        <v>26.7</v>
      </c>
      <c r="CH116" s="181">
        <v>15.1</v>
      </c>
      <c r="CI116" s="181">
        <v>21.6</v>
      </c>
      <c r="CJ116" s="181">
        <v>13.1</v>
      </c>
      <c r="CK116" s="181">
        <v>4.5</v>
      </c>
      <c r="CL116" s="181">
        <v>1.6</v>
      </c>
      <c r="CM116" s="181">
        <v>1.6</v>
      </c>
      <c r="CN116" s="181">
        <v>1.6</v>
      </c>
      <c r="CO116" s="181">
        <v>21.8</v>
      </c>
      <c r="CP116" s="181">
        <v>28.4</v>
      </c>
      <c r="CQ116" s="181">
        <v>26.9</v>
      </c>
      <c r="CR116" s="181">
        <v>26.9</v>
      </c>
      <c r="CS116" s="181">
        <v>28.4</v>
      </c>
      <c r="CT116" s="181">
        <v>28.4</v>
      </c>
      <c r="CU116" s="181">
        <v>25.5</v>
      </c>
      <c r="CV116" s="181">
        <v>28.4</v>
      </c>
      <c r="CW116" s="181">
        <v>1171900000</v>
      </c>
      <c r="CX116" s="181">
        <v>63270000</v>
      </c>
      <c r="CY116" s="181">
        <v>47261000</v>
      </c>
      <c r="CZ116" s="181">
        <v>71001000</v>
      </c>
      <c r="DA116" s="181">
        <v>32398000</v>
      </c>
      <c r="DB116" s="181">
        <v>5634200</v>
      </c>
      <c r="DC116" s="181">
        <v>1853400</v>
      </c>
      <c r="DD116" s="181">
        <v>2148900</v>
      </c>
      <c r="DE116" s="181">
        <v>2575500</v>
      </c>
      <c r="DF116" s="181">
        <v>136400000</v>
      </c>
      <c r="DG116" s="181">
        <v>133360000</v>
      </c>
      <c r="DH116" s="181">
        <v>88420000</v>
      </c>
      <c r="DI116" s="181">
        <v>125040000</v>
      </c>
      <c r="DJ116" s="195">
        <v>13662000</v>
      </c>
      <c r="DK116" s="195">
        <v>12664000</v>
      </c>
      <c r="DL116" s="195">
        <v>12208000</v>
      </c>
      <c r="DM116" s="195">
        <v>9598800</v>
      </c>
      <c r="DN116" s="181">
        <f t="shared" si="12"/>
        <v>12033200</v>
      </c>
      <c r="DO116" s="181">
        <v>0</v>
      </c>
      <c r="DP116" s="181">
        <v>0</v>
      </c>
      <c r="DQ116" s="181">
        <v>0</v>
      </c>
      <c r="DR116" s="181">
        <v>0</v>
      </c>
      <c r="DS116" s="181">
        <v>0</v>
      </c>
      <c r="DT116" s="181">
        <f t="shared" si="7"/>
        <v>0</v>
      </c>
      <c r="DU116" s="195">
        <v>24828000</v>
      </c>
      <c r="DV116" s="196">
        <f t="shared" si="8"/>
        <v>2.0632915600172854</v>
      </c>
      <c r="DW116" s="195">
        <v>21243000</v>
      </c>
      <c r="DX116" s="196">
        <f t="shared" si="9"/>
        <v>1.7653658212279359</v>
      </c>
      <c r="DY116" s="195">
        <v>24320000</v>
      </c>
      <c r="DZ116" s="196">
        <f t="shared" si="10"/>
        <v>2.0210750257620584</v>
      </c>
      <c r="EA116" s="195">
        <v>22626000</v>
      </c>
      <c r="EB116" s="181">
        <v>3</v>
      </c>
      <c r="EC116" s="181">
        <v>2</v>
      </c>
      <c r="ED116" s="181">
        <v>3</v>
      </c>
      <c r="EE116" s="181">
        <v>1</v>
      </c>
      <c r="EF116" s="181">
        <v>0</v>
      </c>
      <c r="EG116" s="181">
        <v>0</v>
      </c>
      <c r="EH116" s="181">
        <v>0</v>
      </c>
      <c r="EI116" s="181">
        <v>0</v>
      </c>
      <c r="EJ116" s="181">
        <v>6</v>
      </c>
      <c r="EK116" s="181">
        <v>7</v>
      </c>
      <c r="EL116" s="181">
        <v>6</v>
      </c>
      <c r="EM116" s="181">
        <v>7</v>
      </c>
      <c r="EN116" s="181">
        <v>9</v>
      </c>
      <c r="EO116" s="181">
        <v>7</v>
      </c>
      <c r="EP116" s="181">
        <v>8</v>
      </c>
      <c r="EQ116" s="181">
        <v>8</v>
      </c>
      <c r="ER116" s="181">
        <v>67</v>
      </c>
      <c r="EV116" s="181">
        <v>176</v>
      </c>
      <c r="EW116" s="181" t="s">
        <v>4619</v>
      </c>
      <c r="EX116" s="181" t="s">
        <v>3719</v>
      </c>
      <c r="EY116" s="181" t="s">
        <v>4620</v>
      </c>
      <c r="EZ116" s="181" t="s">
        <v>4621</v>
      </c>
      <c r="FA116" s="181" t="s">
        <v>4622</v>
      </c>
      <c r="FB116" s="181" t="s">
        <v>4623</v>
      </c>
      <c r="FE116" s="181">
        <v>-1</v>
      </c>
      <c r="FI116" s="182">
        <f t="shared" si="11"/>
        <v>1.8802978426353754</v>
      </c>
    </row>
    <row r="117" spans="1:165" x14ac:dyDescent="0.25">
      <c r="A117" s="181" t="s">
        <v>4624</v>
      </c>
      <c r="B117" s="181" t="s">
        <v>4624</v>
      </c>
      <c r="C117" s="181">
        <v>10</v>
      </c>
      <c r="D117" s="181">
        <v>10</v>
      </c>
      <c r="E117" s="181">
        <v>10</v>
      </c>
      <c r="F117" s="181" t="s">
        <v>4625</v>
      </c>
      <c r="G117" s="181" t="s">
        <v>4626</v>
      </c>
      <c r="H117" s="181" t="s">
        <v>4627</v>
      </c>
      <c r="I117" s="181">
        <v>1</v>
      </c>
      <c r="J117" s="181">
        <v>10</v>
      </c>
      <c r="K117" s="181">
        <v>10</v>
      </c>
      <c r="L117" s="181">
        <v>10</v>
      </c>
      <c r="M117" s="181">
        <v>9</v>
      </c>
      <c r="N117" s="181">
        <v>9</v>
      </c>
      <c r="O117" s="181">
        <v>9</v>
      </c>
      <c r="P117" s="181">
        <v>7</v>
      </c>
      <c r="Q117" s="181">
        <v>2</v>
      </c>
      <c r="R117" s="181">
        <v>1</v>
      </c>
      <c r="S117" s="181">
        <v>2</v>
      </c>
      <c r="T117" s="181">
        <v>2</v>
      </c>
      <c r="U117" s="181">
        <v>9</v>
      </c>
      <c r="V117" s="181">
        <v>8</v>
      </c>
      <c r="W117" s="181">
        <v>9</v>
      </c>
      <c r="X117" s="181">
        <v>9</v>
      </c>
      <c r="Y117" s="181">
        <v>9</v>
      </c>
      <c r="Z117" s="181">
        <v>9</v>
      </c>
      <c r="AA117" s="181">
        <v>9</v>
      </c>
      <c r="AB117" s="181">
        <v>10</v>
      </c>
      <c r="AC117" s="181">
        <v>9</v>
      </c>
      <c r="AD117" s="181">
        <v>9</v>
      </c>
      <c r="AE117" s="181">
        <v>9</v>
      </c>
      <c r="AF117" s="181">
        <v>7</v>
      </c>
      <c r="AG117" s="181">
        <v>2</v>
      </c>
      <c r="AH117" s="181">
        <v>1</v>
      </c>
      <c r="AI117" s="181">
        <v>2</v>
      </c>
      <c r="AJ117" s="181">
        <v>2</v>
      </c>
      <c r="AK117" s="181">
        <v>9</v>
      </c>
      <c r="AL117" s="181">
        <v>8</v>
      </c>
      <c r="AM117" s="181">
        <v>9</v>
      </c>
      <c r="AN117" s="181">
        <v>9</v>
      </c>
      <c r="AO117" s="181">
        <v>9</v>
      </c>
      <c r="AP117" s="181">
        <v>9</v>
      </c>
      <c r="AQ117" s="181">
        <v>9</v>
      </c>
      <c r="AR117" s="181">
        <v>10</v>
      </c>
      <c r="AS117" s="181">
        <v>9</v>
      </c>
      <c r="AT117" s="181">
        <v>9</v>
      </c>
      <c r="AU117" s="181">
        <v>9</v>
      </c>
      <c r="AV117" s="181">
        <v>7</v>
      </c>
      <c r="AW117" s="181">
        <v>2</v>
      </c>
      <c r="AX117" s="181">
        <v>1</v>
      </c>
      <c r="AY117" s="181">
        <v>2</v>
      </c>
      <c r="AZ117" s="181">
        <v>2</v>
      </c>
      <c r="BA117" s="181">
        <v>9</v>
      </c>
      <c r="BB117" s="181">
        <v>8</v>
      </c>
      <c r="BC117" s="181">
        <v>9</v>
      </c>
      <c r="BD117" s="181">
        <v>9</v>
      </c>
      <c r="BE117" s="181">
        <v>9</v>
      </c>
      <c r="BF117" s="181">
        <v>9</v>
      </c>
      <c r="BG117" s="181">
        <v>9</v>
      </c>
      <c r="BH117" s="181">
        <v>10</v>
      </c>
      <c r="BI117" s="181">
        <v>32.700000000000003</v>
      </c>
      <c r="BJ117" s="181">
        <v>32.700000000000003</v>
      </c>
      <c r="BK117" s="181">
        <v>32.700000000000003</v>
      </c>
      <c r="BL117" s="181">
        <v>57.787999999999997</v>
      </c>
      <c r="BM117" s="181">
        <v>517</v>
      </c>
      <c r="BN117" s="181">
        <v>517</v>
      </c>
      <c r="BO117" s="181">
        <v>0</v>
      </c>
      <c r="BP117" s="181">
        <v>140.72999999999999</v>
      </c>
      <c r="BQ117" s="181" t="s">
        <v>1251</v>
      </c>
      <c r="BR117" s="181" t="s">
        <v>1251</v>
      </c>
      <c r="BS117" s="181" t="s">
        <v>1251</v>
      </c>
      <c r="BT117" s="181" t="s">
        <v>1251</v>
      </c>
      <c r="BU117" s="181" t="s">
        <v>1254</v>
      </c>
      <c r="BV117" s="181" t="s">
        <v>1254</v>
      </c>
      <c r="BW117" s="181" t="s">
        <v>1254</v>
      </c>
      <c r="BX117" s="181" t="s">
        <v>1254</v>
      </c>
      <c r="BY117" s="181" t="s">
        <v>1251</v>
      </c>
      <c r="BZ117" s="181" t="s">
        <v>1251</v>
      </c>
      <c r="CA117" s="181" t="s">
        <v>1251</v>
      </c>
      <c r="CB117" s="181" t="s">
        <v>1251</v>
      </c>
      <c r="CC117" s="181" t="s">
        <v>1251</v>
      </c>
      <c r="CD117" s="181" t="s">
        <v>1251</v>
      </c>
      <c r="CE117" s="181" t="s">
        <v>1251</v>
      </c>
      <c r="CF117" s="181" t="s">
        <v>1251</v>
      </c>
      <c r="CG117" s="181">
        <v>32.700000000000003</v>
      </c>
      <c r="CH117" s="181">
        <v>32.700000000000003</v>
      </c>
      <c r="CI117" s="181">
        <v>28.8</v>
      </c>
      <c r="CJ117" s="181">
        <v>27.3</v>
      </c>
      <c r="CK117" s="181">
        <v>8.9</v>
      </c>
      <c r="CL117" s="181">
        <v>4.3</v>
      </c>
      <c r="CM117" s="181">
        <v>5.8</v>
      </c>
      <c r="CN117" s="181">
        <v>8.1</v>
      </c>
      <c r="CO117" s="181">
        <v>32.700000000000003</v>
      </c>
      <c r="CP117" s="181">
        <v>28.8</v>
      </c>
      <c r="CQ117" s="181">
        <v>32.700000000000003</v>
      </c>
      <c r="CR117" s="181">
        <v>32.700000000000003</v>
      </c>
      <c r="CS117" s="181">
        <v>32.700000000000003</v>
      </c>
      <c r="CT117" s="181">
        <v>32.700000000000003</v>
      </c>
      <c r="CU117" s="181">
        <v>32.700000000000003</v>
      </c>
      <c r="CV117" s="181">
        <v>32.700000000000003</v>
      </c>
      <c r="CW117" s="181">
        <v>3811300000</v>
      </c>
      <c r="CX117" s="181">
        <v>345300000</v>
      </c>
      <c r="CY117" s="181">
        <v>395970000</v>
      </c>
      <c r="CZ117" s="181">
        <v>343420000</v>
      </c>
      <c r="DA117" s="181">
        <v>319190000</v>
      </c>
      <c r="DB117" s="181">
        <v>11576000</v>
      </c>
      <c r="DC117" s="181">
        <v>6488900</v>
      </c>
      <c r="DD117" s="181">
        <v>6476600</v>
      </c>
      <c r="DE117" s="181">
        <v>7966100</v>
      </c>
      <c r="DF117" s="181">
        <v>340120000</v>
      </c>
      <c r="DG117" s="181">
        <v>325750000</v>
      </c>
      <c r="DH117" s="181">
        <v>225010000</v>
      </c>
      <c r="DI117" s="181">
        <v>327820000</v>
      </c>
      <c r="DJ117" s="195">
        <v>63592000</v>
      </c>
      <c r="DK117" s="195">
        <v>61083000</v>
      </c>
      <c r="DL117" s="195">
        <v>59954000</v>
      </c>
      <c r="DM117" s="195">
        <v>59618000</v>
      </c>
      <c r="DN117" s="181">
        <f t="shared" si="12"/>
        <v>61061750</v>
      </c>
      <c r="DO117" s="181">
        <v>0</v>
      </c>
      <c r="DP117" s="181">
        <v>0</v>
      </c>
      <c r="DQ117" s="181">
        <v>0</v>
      </c>
      <c r="DR117" s="181">
        <v>0</v>
      </c>
      <c r="DS117" s="181">
        <v>0</v>
      </c>
      <c r="DT117" s="181">
        <f t="shared" si="7"/>
        <v>0</v>
      </c>
      <c r="DU117" s="195">
        <v>60699000</v>
      </c>
      <c r="DV117" s="196">
        <f t="shared" si="8"/>
        <v>0.99405929243757341</v>
      </c>
      <c r="DW117" s="195">
        <v>54525000</v>
      </c>
      <c r="DX117" s="196">
        <f t="shared" si="9"/>
        <v>0.89294853160939536</v>
      </c>
      <c r="DY117" s="195">
        <v>42332000</v>
      </c>
      <c r="DZ117" s="196">
        <f t="shared" si="10"/>
        <v>0.6932654239356062</v>
      </c>
      <c r="EA117" s="195">
        <v>55362000</v>
      </c>
      <c r="EB117" s="181">
        <v>9</v>
      </c>
      <c r="EC117" s="181">
        <v>8</v>
      </c>
      <c r="ED117" s="181">
        <v>6</v>
      </c>
      <c r="EE117" s="181">
        <v>7</v>
      </c>
      <c r="EF117" s="181">
        <v>0</v>
      </c>
      <c r="EG117" s="181">
        <v>0</v>
      </c>
      <c r="EH117" s="181">
        <v>0</v>
      </c>
      <c r="EI117" s="181">
        <v>0</v>
      </c>
      <c r="EJ117" s="181">
        <v>9</v>
      </c>
      <c r="EK117" s="181">
        <v>7</v>
      </c>
      <c r="EL117" s="181">
        <v>6</v>
      </c>
      <c r="EM117" s="181">
        <v>7</v>
      </c>
      <c r="EN117" s="181">
        <v>8</v>
      </c>
      <c r="EO117" s="181">
        <v>6</v>
      </c>
      <c r="EP117" s="181">
        <v>6</v>
      </c>
      <c r="EQ117" s="181">
        <v>8</v>
      </c>
      <c r="ER117" s="181">
        <v>87</v>
      </c>
      <c r="EV117" s="181">
        <v>680</v>
      </c>
      <c r="EW117" s="181" t="s">
        <v>4628</v>
      </c>
      <c r="EX117" s="181" t="s">
        <v>3719</v>
      </c>
      <c r="EY117" s="181" t="s">
        <v>4629</v>
      </c>
      <c r="EZ117" s="181" t="s">
        <v>4630</v>
      </c>
      <c r="FA117" s="181" t="s">
        <v>4631</v>
      </c>
      <c r="FB117" s="181" t="s">
        <v>4632</v>
      </c>
      <c r="FE117" s="181">
        <v>-1</v>
      </c>
      <c r="FI117" s="182">
        <f t="shared" si="11"/>
        <v>0.90665596711525631</v>
      </c>
    </row>
    <row r="118" spans="1:165" x14ac:dyDescent="0.25">
      <c r="A118" s="181" t="s">
        <v>4633</v>
      </c>
      <c r="B118" s="181" t="s">
        <v>4633</v>
      </c>
      <c r="C118" s="181">
        <v>3</v>
      </c>
      <c r="D118" s="181">
        <v>3</v>
      </c>
      <c r="E118" s="181">
        <v>3</v>
      </c>
      <c r="F118" s="181" t="s">
        <v>4634</v>
      </c>
      <c r="G118" s="181" t="s">
        <v>4635</v>
      </c>
      <c r="H118" s="181" t="s">
        <v>4636</v>
      </c>
      <c r="I118" s="181">
        <v>1</v>
      </c>
      <c r="J118" s="181">
        <v>3</v>
      </c>
      <c r="K118" s="181">
        <v>3</v>
      </c>
      <c r="L118" s="181">
        <v>3</v>
      </c>
      <c r="M118" s="181">
        <v>2</v>
      </c>
      <c r="N118" s="181">
        <v>2</v>
      </c>
      <c r="O118" s="181">
        <v>2</v>
      </c>
      <c r="P118" s="181">
        <v>1</v>
      </c>
      <c r="Q118" s="181">
        <v>1</v>
      </c>
      <c r="R118" s="181">
        <v>0</v>
      </c>
      <c r="S118" s="181">
        <v>1</v>
      </c>
      <c r="T118" s="181">
        <v>0</v>
      </c>
      <c r="U118" s="181">
        <v>0</v>
      </c>
      <c r="V118" s="181">
        <v>2</v>
      </c>
      <c r="W118" s="181">
        <v>2</v>
      </c>
      <c r="X118" s="181">
        <v>2</v>
      </c>
      <c r="Y118" s="181">
        <v>1</v>
      </c>
      <c r="Z118" s="181">
        <v>3</v>
      </c>
      <c r="AA118" s="181">
        <v>2</v>
      </c>
      <c r="AB118" s="181">
        <v>2</v>
      </c>
      <c r="AC118" s="181">
        <v>2</v>
      </c>
      <c r="AD118" s="181">
        <v>2</v>
      </c>
      <c r="AE118" s="181">
        <v>2</v>
      </c>
      <c r="AF118" s="181">
        <v>1</v>
      </c>
      <c r="AG118" s="181">
        <v>1</v>
      </c>
      <c r="AH118" s="181">
        <v>0</v>
      </c>
      <c r="AI118" s="181">
        <v>1</v>
      </c>
      <c r="AJ118" s="181">
        <v>0</v>
      </c>
      <c r="AK118" s="181">
        <v>0</v>
      </c>
      <c r="AL118" s="181">
        <v>2</v>
      </c>
      <c r="AM118" s="181">
        <v>2</v>
      </c>
      <c r="AN118" s="181">
        <v>2</v>
      </c>
      <c r="AO118" s="181">
        <v>1</v>
      </c>
      <c r="AP118" s="181">
        <v>3</v>
      </c>
      <c r="AQ118" s="181">
        <v>2</v>
      </c>
      <c r="AR118" s="181">
        <v>2</v>
      </c>
      <c r="AS118" s="181">
        <v>2</v>
      </c>
      <c r="AT118" s="181">
        <v>2</v>
      </c>
      <c r="AU118" s="181">
        <v>2</v>
      </c>
      <c r="AV118" s="181">
        <v>1</v>
      </c>
      <c r="AW118" s="181">
        <v>1</v>
      </c>
      <c r="AX118" s="181">
        <v>0</v>
      </c>
      <c r="AY118" s="181">
        <v>1</v>
      </c>
      <c r="AZ118" s="181">
        <v>0</v>
      </c>
      <c r="BA118" s="181">
        <v>0</v>
      </c>
      <c r="BB118" s="181">
        <v>2</v>
      </c>
      <c r="BC118" s="181">
        <v>2</v>
      </c>
      <c r="BD118" s="181">
        <v>2</v>
      </c>
      <c r="BE118" s="181">
        <v>1</v>
      </c>
      <c r="BF118" s="181">
        <v>3</v>
      </c>
      <c r="BG118" s="181">
        <v>2</v>
      </c>
      <c r="BH118" s="181">
        <v>2</v>
      </c>
      <c r="BI118" s="181">
        <v>12.3</v>
      </c>
      <c r="BJ118" s="181">
        <v>12.3</v>
      </c>
      <c r="BK118" s="181">
        <v>12.3</v>
      </c>
      <c r="BL118" s="181">
        <v>40.429000000000002</v>
      </c>
      <c r="BM118" s="181">
        <v>358</v>
      </c>
      <c r="BN118" s="181">
        <v>358</v>
      </c>
      <c r="BO118" s="181">
        <v>0</v>
      </c>
      <c r="BP118" s="181">
        <v>11.638999999999999</v>
      </c>
      <c r="BQ118" s="181" t="s">
        <v>1254</v>
      </c>
      <c r="BR118" s="181" t="s">
        <v>1251</v>
      </c>
      <c r="BS118" s="181" t="s">
        <v>1251</v>
      </c>
      <c r="BT118" s="181" t="s">
        <v>1254</v>
      </c>
      <c r="BU118" s="181" t="s">
        <v>1254</v>
      </c>
      <c r="BW118" s="181" t="s">
        <v>1254</v>
      </c>
      <c r="BZ118" s="181" t="s">
        <v>1251</v>
      </c>
      <c r="CA118" s="181" t="s">
        <v>1251</v>
      </c>
      <c r="CB118" s="181" t="s">
        <v>1251</v>
      </c>
      <c r="CC118" s="181" t="s">
        <v>1251</v>
      </c>
      <c r="CD118" s="181" t="s">
        <v>1251</v>
      </c>
      <c r="CE118" s="181" t="s">
        <v>1251</v>
      </c>
      <c r="CF118" s="181" t="s">
        <v>1251</v>
      </c>
      <c r="CG118" s="181">
        <v>6.4</v>
      </c>
      <c r="CH118" s="181">
        <v>6.4</v>
      </c>
      <c r="CI118" s="181">
        <v>6.4</v>
      </c>
      <c r="CJ118" s="181">
        <v>3.4</v>
      </c>
      <c r="CK118" s="181">
        <v>3.4</v>
      </c>
      <c r="CL118" s="181">
        <v>0</v>
      </c>
      <c r="CM118" s="181">
        <v>5.9</v>
      </c>
      <c r="CN118" s="181">
        <v>0</v>
      </c>
      <c r="CO118" s="181">
        <v>0</v>
      </c>
      <c r="CP118" s="181">
        <v>9.1999999999999993</v>
      </c>
      <c r="CQ118" s="181">
        <v>9.1999999999999993</v>
      </c>
      <c r="CR118" s="181">
        <v>9.1999999999999993</v>
      </c>
      <c r="CS118" s="181">
        <v>3.4</v>
      </c>
      <c r="CT118" s="181">
        <v>12.3</v>
      </c>
      <c r="CU118" s="181">
        <v>6.4</v>
      </c>
      <c r="CV118" s="181">
        <v>9.1999999999999993</v>
      </c>
      <c r="CW118" s="181">
        <v>168710000</v>
      </c>
      <c r="CX118" s="181">
        <v>12875000</v>
      </c>
      <c r="CY118" s="181">
        <v>18607000</v>
      </c>
      <c r="CZ118" s="181">
        <v>14746000</v>
      </c>
      <c r="DA118" s="181">
        <v>9273500</v>
      </c>
      <c r="DB118" s="181">
        <v>1366300</v>
      </c>
      <c r="DC118" s="181">
        <v>0</v>
      </c>
      <c r="DD118" s="181">
        <v>1600200</v>
      </c>
      <c r="DE118" s="181">
        <v>0</v>
      </c>
      <c r="DF118" s="181">
        <v>8529200</v>
      </c>
      <c r="DG118" s="181">
        <v>26212000</v>
      </c>
      <c r="DH118" s="181">
        <v>9091600</v>
      </c>
      <c r="DI118" s="181">
        <v>15143000</v>
      </c>
      <c r="DJ118" s="195">
        <v>7999600</v>
      </c>
      <c r="DK118" s="195">
        <v>9315500</v>
      </c>
      <c r="DL118" s="195">
        <v>8242900</v>
      </c>
      <c r="DM118" s="195">
        <v>0</v>
      </c>
      <c r="DN118" s="181">
        <f t="shared" si="12"/>
        <v>8519333.333333334</v>
      </c>
      <c r="DO118" s="181">
        <v>0</v>
      </c>
      <c r="DP118" s="181">
        <v>0</v>
      </c>
      <c r="DQ118" s="181">
        <v>0</v>
      </c>
      <c r="DR118" s="181">
        <v>0</v>
      </c>
      <c r="DS118" s="181">
        <v>0</v>
      </c>
      <c r="DT118" s="181">
        <f t="shared" si="7"/>
        <v>0</v>
      </c>
      <c r="DU118" s="195">
        <v>0</v>
      </c>
      <c r="DV118" s="196">
        <f t="shared" si="8"/>
        <v>0</v>
      </c>
      <c r="DW118" s="195">
        <v>9500400</v>
      </c>
      <c r="DX118" s="196">
        <f t="shared" si="9"/>
        <v>1.1151576805696846</v>
      </c>
      <c r="DY118" s="195">
        <v>0</v>
      </c>
      <c r="DZ118" s="196">
        <f t="shared" si="10"/>
        <v>0</v>
      </c>
      <c r="EA118" s="195">
        <v>8029600</v>
      </c>
      <c r="EB118" s="181">
        <v>0</v>
      </c>
      <c r="EC118" s="181">
        <v>1</v>
      </c>
      <c r="ED118" s="181">
        <v>0</v>
      </c>
      <c r="EE118" s="181">
        <v>0</v>
      </c>
      <c r="EF118" s="181">
        <v>0</v>
      </c>
      <c r="EG118" s="181">
        <v>0</v>
      </c>
      <c r="EH118" s="181">
        <v>0</v>
      </c>
      <c r="EI118" s="181">
        <v>0</v>
      </c>
      <c r="EJ118" s="181">
        <v>0</v>
      </c>
      <c r="EK118" s="181">
        <v>1</v>
      </c>
      <c r="EL118" s="181">
        <v>1</v>
      </c>
      <c r="EM118" s="181">
        <v>0</v>
      </c>
      <c r="EN118" s="181">
        <v>0</v>
      </c>
      <c r="EO118" s="181">
        <v>3</v>
      </c>
      <c r="EP118" s="181">
        <v>1</v>
      </c>
      <c r="EQ118" s="181">
        <v>0</v>
      </c>
      <c r="ER118" s="181">
        <v>7</v>
      </c>
      <c r="EV118" s="181">
        <v>714</v>
      </c>
      <c r="EW118" s="181" t="s">
        <v>4637</v>
      </c>
      <c r="EX118" s="181" t="s">
        <v>3709</v>
      </c>
      <c r="EY118" s="181" t="s">
        <v>4638</v>
      </c>
      <c r="EZ118" s="181" t="s">
        <v>4639</v>
      </c>
      <c r="FA118" s="181" t="s">
        <v>4640</v>
      </c>
      <c r="FB118" s="181" t="s">
        <v>4641</v>
      </c>
      <c r="FE118" s="181">
        <v>-1</v>
      </c>
      <c r="FI118" s="182">
        <f t="shared" si="11"/>
        <v>0.94251506377650829</v>
      </c>
    </row>
    <row r="119" spans="1:165" x14ac:dyDescent="0.25">
      <c r="A119" s="181" t="s">
        <v>4642</v>
      </c>
      <c r="B119" s="181" t="s">
        <v>4642</v>
      </c>
      <c r="C119" s="181">
        <v>3</v>
      </c>
      <c r="D119" s="181">
        <v>3</v>
      </c>
      <c r="E119" s="181">
        <v>3</v>
      </c>
      <c r="F119" s="181" t="s">
        <v>4643</v>
      </c>
      <c r="G119" s="181" t="s">
        <v>4644</v>
      </c>
      <c r="H119" s="181" t="s">
        <v>4645</v>
      </c>
      <c r="I119" s="181">
        <v>1</v>
      </c>
      <c r="J119" s="181">
        <v>3</v>
      </c>
      <c r="K119" s="181">
        <v>3</v>
      </c>
      <c r="L119" s="181">
        <v>3</v>
      </c>
      <c r="M119" s="181">
        <v>3</v>
      </c>
      <c r="N119" s="181">
        <v>3</v>
      </c>
      <c r="O119" s="181">
        <v>3</v>
      </c>
      <c r="P119" s="181">
        <v>3</v>
      </c>
      <c r="Q119" s="181">
        <v>1</v>
      </c>
      <c r="R119" s="181">
        <v>0</v>
      </c>
      <c r="S119" s="181">
        <v>0</v>
      </c>
      <c r="T119" s="181">
        <v>1</v>
      </c>
      <c r="U119" s="181">
        <v>2</v>
      </c>
      <c r="V119" s="181">
        <v>3</v>
      </c>
      <c r="W119" s="181">
        <v>3</v>
      </c>
      <c r="X119" s="181">
        <v>3</v>
      </c>
      <c r="Y119" s="181">
        <v>3</v>
      </c>
      <c r="Z119" s="181">
        <v>2</v>
      </c>
      <c r="AA119" s="181">
        <v>3</v>
      </c>
      <c r="AB119" s="181">
        <v>2</v>
      </c>
      <c r="AC119" s="181">
        <v>3</v>
      </c>
      <c r="AD119" s="181">
        <v>3</v>
      </c>
      <c r="AE119" s="181">
        <v>3</v>
      </c>
      <c r="AF119" s="181">
        <v>3</v>
      </c>
      <c r="AG119" s="181">
        <v>1</v>
      </c>
      <c r="AH119" s="181">
        <v>0</v>
      </c>
      <c r="AI119" s="181">
        <v>0</v>
      </c>
      <c r="AJ119" s="181">
        <v>1</v>
      </c>
      <c r="AK119" s="181">
        <v>2</v>
      </c>
      <c r="AL119" s="181">
        <v>3</v>
      </c>
      <c r="AM119" s="181">
        <v>3</v>
      </c>
      <c r="AN119" s="181">
        <v>3</v>
      </c>
      <c r="AO119" s="181">
        <v>3</v>
      </c>
      <c r="AP119" s="181">
        <v>2</v>
      </c>
      <c r="AQ119" s="181">
        <v>3</v>
      </c>
      <c r="AR119" s="181">
        <v>2</v>
      </c>
      <c r="AS119" s="181">
        <v>3</v>
      </c>
      <c r="AT119" s="181">
        <v>3</v>
      </c>
      <c r="AU119" s="181">
        <v>3</v>
      </c>
      <c r="AV119" s="181">
        <v>3</v>
      </c>
      <c r="AW119" s="181">
        <v>1</v>
      </c>
      <c r="AX119" s="181">
        <v>0</v>
      </c>
      <c r="AY119" s="181">
        <v>0</v>
      </c>
      <c r="AZ119" s="181">
        <v>1</v>
      </c>
      <c r="BA119" s="181">
        <v>2</v>
      </c>
      <c r="BB119" s="181">
        <v>3</v>
      </c>
      <c r="BC119" s="181">
        <v>3</v>
      </c>
      <c r="BD119" s="181">
        <v>3</v>
      </c>
      <c r="BE119" s="181">
        <v>3</v>
      </c>
      <c r="BF119" s="181">
        <v>2</v>
      </c>
      <c r="BG119" s="181">
        <v>3</v>
      </c>
      <c r="BH119" s="181">
        <v>2</v>
      </c>
      <c r="BI119" s="181">
        <v>8.5</v>
      </c>
      <c r="BJ119" s="181">
        <v>8.5</v>
      </c>
      <c r="BK119" s="181">
        <v>8.5</v>
      </c>
      <c r="BL119" s="181">
        <v>65.876999999999995</v>
      </c>
      <c r="BM119" s="181">
        <v>574</v>
      </c>
      <c r="BN119" s="181">
        <v>574</v>
      </c>
      <c r="BO119" s="181">
        <v>0</v>
      </c>
      <c r="BP119" s="181">
        <v>12.22</v>
      </c>
      <c r="BQ119" s="181" t="s">
        <v>1251</v>
      </c>
      <c r="BR119" s="181" t="s">
        <v>1251</v>
      </c>
      <c r="BS119" s="181" t="s">
        <v>1251</v>
      </c>
      <c r="BT119" s="181" t="s">
        <v>1251</v>
      </c>
      <c r="BU119" s="181" t="s">
        <v>1254</v>
      </c>
      <c r="BX119" s="181" t="s">
        <v>1254</v>
      </c>
      <c r="BY119" s="181" t="s">
        <v>1251</v>
      </c>
      <c r="BZ119" s="181" t="s">
        <v>1251</v>
      </c>
      <c r="CA119" s="181" t="s">
        <v>1251</v>
      </c>
      <c r="CB119" s="181" t="s">
        <v>1251</v>
      </c>
      <c r="CC119" s="181" t="s">
        <v>1251</v>
      </c>
      <c r="CD119" s="181" t="s">
        <v>1251</v>
      </c>
      <c r="CE119" s="181" t="s">
        <v>1251</v>
      </c>
      <c r="CF119" s="181" t="s">
        <v>1251</v>
      </c>
      <c r="CG119" s="181">
        <v>8.5</v>
      </c>
      <c r="CH119" s="181">
        <v>8.5</v>
      </c>
      <c r="CI119" s="181">
        <v>8.5</v>
      </c>
      <c r="CJ119" s="181">
        <v>8.5</v>
      </c>
      <c r="CK119" s="181">
        <v>2.8</v>
      </c>
      <c r="CL119" s="181">
        <v>0</v>
      </c>
      <c r="CM119" s="181">
        <v>0</v>
      </c>
      <c r="CN119" s="181">
        <v>2.8</v>
      </c>
      <c r="CO119" s="181">
        <v>5.0999999999999996</v>
      </c>
      <c r="CP119" s="181">
        <v>8.5</v>
      </c>
      <c r="CQ119" s="181">
        <v>8.5</v>
      </c>
      <c r="CR119" s="181">
        <v>8.5</v>
      </c>
      <c r="CS119" s="181">
        <v>8.5</v>
      </c>
      <c r="CT119" s="181">
        <v>5.0999999999999996</v>
      </c>
      <c r="CU119" s="181">
        <v>8.5</v>
      </c>
      <c r="CV119" s="181">
        <v>5.0999999999999996</v>
      </c>
      <c r="CW119" s="181">
        <v>252050000</v>
      </c>
      <c r="CX119" s="181">
        <v>24406000</v>
      </c>
      <c r="CY119" s="181">
        <v>22073000</v>
      </c>
      <c r="CZ119" s="181">
        <v>22437000</v>
      </c>
      <c r="DA119" s="181">
        <v>24965000</v>
      </c>
      <c r="DB119" s="181">
        <v>1601800</v>
      </c>
      <c r="DC119" s="181">
        <v>0</v>
      </c>
      <c r="DD119" s="181">
        <v>0</v>
      </c>
      <c r="DE119" s="181">
        <v>1559700</v>
      </c>
      <c r="DF119" s="181">
        <v>26578000</v>
      </c>
      <c r="DG119" s="181">
        <v>22329000</v>
      </c>
      <c r="DH119" s="181">
        <v>22191000</v>
      </c>
      <c r="DI119" s="181">
        <v>23553000</v>
      </c>
      <c r="DJ119" s="195">
        <v>14668000</v>
      </c>
      <c r="DK119" s="195">
        <v>12878000</v>
      </c>
      <c r="DL119" s="195">
        <v>12912000</v>
      </c>
      <c r="DM119" s="195">
        <v>13899000</v>
      </c>
      <c r="DN119" s="181">
        <f t="shared" si="12"/>
        <v>13589250</v>
      </c>
      <c r="DO119" s="181">
        <v>0</v>
      </c>
      <c r="DP119" s="181">
        <v>0</v>
      </c>
      <c r="DQ119" s="181">
        <v>0</v>
      </c>
      <c r="DR119" s="181">
        <v>0</v>
      </c>
      <c r="DS119" s="181">
        <v>0</v>
      </c>
      <c r="DT119" s="181">
        <f t="shared" si="7"/>
        <v>0</v>
      </c>
      <c r="DU119" s="195">
        <v>15786000</v>
      </c>
      <c r="DV119" s="196">
        <f t="shared" si="8"/>
        <v>1.1616535128870247</v>
      </c>
      <c r="DW119" s="195">
        <v>14750000</v>
      </c>
      <c r="DX119" s="196">
        <f t="shared" si="9"/>
        <v>1.085416781647258</v>
      </c>
      <c r="DY119" s="195">
        <v>14201000</v>
      </c>
      <c r="DZ119" s="196">
        <f t="shared" si="10"/>
        <v>1.0450172010964549</v>
      </c>
      <c r="EA119" s="195">
        <v>14875000</v>
      </c>
      <c r="EB119" s="181">
        <v>1</v>
      </c>
      <c r="EC119" s="181">
        <v>2</v>
      </c>
      <c r="ED119" s="181">
        <v>1</v>
      </c>
      <c r="EE119" s="181">
        <v>1</v>
      </c>
      <c r="EF119" s="181">
        <v>0</v>
      </c>
      <c r="EG119" s="181">
        <v>0</v>
      </c>
      <c r="EH119" s="181">
        <v>0</v>
      </c>
      <c r="EI119" s="181">
        <v>0</v>
      </c>
      <c r="EJ119" s="181">
        <v>1</v>
      </c>
      <c r="EK119" s="181">
        <v>2</v>
      </c>
      <c r="EL119" s="181">
        <v>1</v>
      </c>
      <c r="EM119" s="181">
        <v>1</v>
      </c>
      <c r="EN119" s="181">
        <v>1</v>
      </c>
      <c r="EO119" s="181">
        <v>2</v>
      </c>
      <c r="EP119" s="181">
        <v>1</v>
      </c>
      <c r="EQ119" s="181">
        <v>1</v>
      </c>
      <c r="ER119" s="181">
        <v>15</v>
      </c>
      <c r="EV119" s="181">
        <v>352</v>
      </c>
      <c r="EW119" s="181" t="s">
        <v>4646</v>
      </c>
      <c r="EX119" s="181" t="s">
        <v>3709</v>
      </c>
      <c r="EY119" s="181" t="s">
        <v>4647</v>
      </c>
      <c r="EZ119" s="181" t="s">
        <v>4648</v>
      </c>
      <c r="FA119" s="181" t="s">
        <v>4649</v>
      </c>
      <c r="FB119" s="181" t="s">
        <v>4650</v>
      </c>
      <c r="FE119" s="181">
        <v>-1</v>
      </c>
      <c r="FI119" s="182">
        <f t="shared" si="11"/>
        <v>1.0946152289493534</v>
      </c>
    </row>
    <row r="120" spans="1:165" x14ac:dyDescent="0.25">
      <c r="A120" s="181" t="s">
        <v>2534</v>
      </c>
      <c r="B120" s="181" t="s">
        <v>2534</v>
      </c>
      <c r="C120" s="181">
        <v>2</v>
      </c>
      <c r="D120" s="181">
        <v>2</v>
      </c>
      <c r="E120" s="181">
        <v>2</v>
      </c>
      <c r="F120" s="181" t="s">
        <v>2533</v>
      </c>
      <c r="G120" s="181" t="s">
        <v>2532</v>
      </c>
      <c r="H120" s="181" t="s">
        <v>2531</v>
      </c>
      <c r="I120" s="181">
        <v>1</v>
      </c>
      <c r="J120" s="181">
        <v>2</v>
      </c>
      <c r="K120" s="181">
        <v>2</v>
      </c>
      <c r="L120" s="181">
        <v>2</v>
      </c>
      <c r="M120" s="181">
        <v>2</v>
      </c>
      <c r="N120" s="181">
        <v>2</v>
      </c>
      <c r="O120" s="181">
        <v>1</v>
      </c>
      <c r="P120" s="181">
        <v>1</v>
      </c>
      <c r="Q120" s="181">
        <v>0</v>
      </c>
      <c r="R120" s="181">
        <v>0</v>
      </c>
      <c r="S120" s="181">
        <v>0</v>
      </c>
      <c r="T120" s="181">
        <v>0</v>
      </c>
      <c r="U120" s="181">
        <v>2</v>
      </c>
      <c r="V120" s="181">
        <v>2</v>
      </c>
      <c r="W120" s="181">
        <v>2</v>
      </c>
      <c r="X120" s="181">
        <v>2</v>
      </c>
      <c r="Y120" s="181">
        <v>2</v>
      </c>
      <c r="Z120" s="181">
        <v>2</v>
      </c>
      <c r="AA120" s="181">
        <v>2</v>
      </c>
      <c r="AB120" s="181">
        <v>2</v>
      </c>
      <c r="AC120" s="181">
        <v>2</v>
      </c>
      <c r="AD120" s="181">
        <v>2</v>
      </c>
      <c r="AE120" s="181">
        <v>1</v>
      </c>
      <c r="AF120" s="181">
        <v>1</v>
      </c>
      <c r="AG120" s="181">
        <v>0</v>
      </c>
      <c r="AH120" s="181">
        <v>0</v>
      </c>
      <c r="AI120" s="181">
        <v>0</v>
      </c>
      <c r="AJ120" s="181">
        <v>0</v>
      </c>
      <c r="AK120" s="181">
        <v>2</v>
      </c>
      <c r="AL120" s="181">
        <v>2</v>
      </c>
      <c r="AM120" s="181">
        <v>2</v>
      </c>
      <c r="AN120" s="181">
        <v>2</v>
      </c>
      <c r="AO120" s="181">
        <v>2</v>
      </c>
      <c r="AP120" s="181">
        <v>2</v>
      </c>
      <c r="AQ120" s="181">
        <v>2</v>
      </c>
      <c r="AR120" s="181">
        <v>2</v>
      </c>
      <c r="AS120" s="181">
        <v>2</v>
      </c>
      <c r="AT120" s="181">
        <v>2</v>
      </c>
      <c r="AU120" s="181">
        <v>1</v>
      </c>
      <c r="AV120" s="181">
        <v>1</v>
      </c>
      <c r="AW120" s="181">
        <v>0</v>
      </c>
      <c r="AX120" s="181">
        <v>0</v>
      </c>
      <c r="AY120" s="181">
        <v>0</v>
      </c>
      <c r="AZ120" s="181">
        <v>0</v>
      </c>
      <c r="BA120" s="181">
        <v>2</v>
      </c>
      <c r="BB120" s="181">
        <v>2</v>
      </c>
      <c r="BC120" s="181">
        <v>2</v>
      </c>
      <c r="BD120" s="181">
        <v>2</v>
      </c>
      <c r="BE120" s="181">
        <v>2</v>
      </c>
      <c r="BF120" s="181">
        <v>2</v>
      </c>
      <c r="BG120" s="181">
        <v>2</v>
      </c>
      <c r="BH120" s="181">
        <v>2</v>
      </c>
      <c r="BI120" s="181">
        <v>6.3</v>
      </c>
      <c r="BJ120" s="181">
        <v>6.3</v>
      </c>
      <c r="BK120" s="181">
        <v>6.3</v>
      </c>
      <c r="BL120" s="181">
        <v>53.109000000000002</v>
      </c>
      <c r="BM120" s="181">
        <v>474</v>
      </c>
      <c r="BN120" s="181">
        <v>474</v>
      </c>
      <c r="BO120" s="181">
        <v>0</v>
      </c>
      <c r="BP120" s="181">
        <v>4.1200999999999999</v>
      </c>
      <c r="BQ120" s="181" t="s">
        <v>1254</v>
      </c>
      <c r="BR120" s="181" t="s">
        <v>1251</v>
      </c>
      <c r="BS120" s="181" t="s">
        <v>1251</v>
      </c>
      <c r="BT120" s="181" t="s">
        <v>1254</v>
      </c>
      <c r="BY120" s="181" t="s">
        <v>1251</v>
      </c>
      <c r="BZ120" s="181" t="s">
        <v>1254</v>
      </c>
      <c r="CA120" s="181" t="s">
        <v>1254</v>
      </c>
      <c r="CB120" s="181" t="s">
        <v>1251</v>
      </c>
      <c r="CC120" s="181" t="s">
        <v>1251</v>
      </c>
      <c r="CD120" s="181" t="s">
        <v>1251</v>
      </c>
      <c r="CE120" s="181" t="s">
        <v>1251</v>
      </c>
      <c r="CF120" s="181" t="s">
        <v>1251</v>
      </c>
      <c r="CG120" s="181">
        <v>6.3</v>
      </c>
      <c r="CH120" s="181">
        <v>6.3</v>
      </c>
      <c r="CI120" s="181">
        <v>3.6</v>
      </c>
      <c r="CJ120" s="181">
        <v>3.6</v>
      </c>
      <c r="CK120" s="181">
        <v>0</v>
      </c>
      <c r="CL120" s="181">
        <v>0</v>
      </c>
      <c r="CM120" s="181">
        <v>0</v>
      </c>
      <c r="CN120" s="181">
        <v>0</v>
      </c>
      <c r="CO120" s="181">
        <v>6.3</v>
      </c>
      <c r="CP120" s="181">
        <v>6.3</v>
      </c>
      <c r="CQ120" s="181">
        <v>6.3</v>
      </c>
      <c r="CR120" s="181">
        <v>6.3</v>
      </c>
      <c r="CS120" s="181">
        <v>6.3</v>
      </c>
      <c r="CT120" s="181">
        <v>6.3</v>
      </c>
      <c r="CU120" s="181">
        <v>6.3</v>
      </c>
      <c r="CV120" s="181">
        <v>6.3</v>
      </c>
      <c r="CW120" s="181">
        <v>98131000</v>
      </c>
      <c r="CX120" s="181">
        <v>7029100</v>
      </c>
      <c r="CY120" s="181">
        <v>8536500</v>
      </c>
      <c r="CZ120" s="181">
        <v>3529900</v>
      </c>
      <c r="DA120" s="181">
        <v>4280800</v>
      </c>
      <c r="DB120" s="181">
        <v>0</v>
      </c>
      <c r="DC120" s="181">
        <v>0</v>
      </c>
      <c r="DD120" s="181">
        <v>0</v>
      </c>
      <c r="DE120" s="181">
        <v>0</v>
      </c>
      <c r="DF120" s="181">
        <v>10126000</v>
      </c>
      <c r="DG120" s="181">
        <v>9934600</v>
      </c>
      <c r="DH120" s="181">
        <v>9839200</v>
      </c>
      <c r="DI120" s="181">
        <v>7771200</v>
      </c>
      <c r="DJ120" s="195">
        <v>3969800</v>
      </c>
      <c r="DK120" s="195">
        <v>4272100</v>
      </c>
      <c r="DL120" s="195">
        <v>0</v>
      </c>
      <c r="DM120" s="195">
        <v>0</v>
      </c>
      <c r="DN120" s="181">
        <f t="shared" si="12"/>
        <v>4120950</v>
      </c>
      <c r="DO120" s="181">
        <v>0</v>
      </c>
      <c r="DP120" s="181">
        <v>0</v>
      </c>
      <c r="DQ120" s="181">
        <v>0</v>
      </c>
      <c r="DR120" s="181">
        <v>0</v>
      </c>
      <c r="DS120" s="181">
        <v>0</v>
      </c>
      <c r="DT120" s="181">
        <f t="shared" si="7"/>
        <v>0</v>
      </c>
      <c r="DU120" s="195">
        <v>4991100</v>
      </c>
      <c r="DV120" s="196">
        <f t="shared" si="8"/>
        <v>1.2111527681723875</v>
      </c>
      <c r="DW120" s="195">
        <v>4778000</v>
      </c>
      <c r="DX120" s="196">
        <f t="shared" si="9"/>
        <v>1.1594413909414092</v>
      </c>
      <c r="DY120" s="195">
        <v>6106600</v>
      </c>
      <c r="DZ120" s="196">
        <f t="shared" si="10"/>
        <v>1.4818427789708684</v>
      </c>
      <c r="EA120" s="195">
        <v>4061600</v>
      </c>
      <c r="EB120" s="181">
        <v>0</v>
      </c>
      <c r="EC120" s="181">
        <v>1</v>
      </c>
      <c r="ED120" s="181">
        <v>0</v>
      </c>
      <c r="EE120" s="181">
        <v>0</v>
      </c>
      <c r="EF120" s="181">
        <v>0</v>
      </c>
      <c r="EG120" s="181">
        <v>0</v>
      </c>
      <c r="EH120" s="181">
        <v>0</v>
      </c>
      <c r="EI120" s="181">
        <v>0</v>
      </c>
      <c r="EJ120" s="181">
        <v>2</v>
      </c>
      <c r="EK120" s="181">
        <v>0</v>
      </c>
      <c r="EL120" s="181">
        <v>0</v>
      </c>
      <c r="EM120" s="181">
        <v>0</v>
      </c>
      <c r="EN120" s="181">
        <v>1</v>
      </c>
      <c r="EO120" s="181">
        <v>1</v>
      </c>
      <c r="EP120" s="181">
        <v>2</v>
      </c>
      <c r="EQ120" s="181">
        <v>0</v>
      </c>
      <c r="ER120" s="181">
        <v>7</v>
      </c>
      <c r="EV120" s="181">
        <v>112</v>
      </c>
      <c r="EW120" s="181" t="s">
        <v>4651</v>
      </c>
      <c r="EX120" s="181" t="s">
        <v>3637</v>
      </c>
      <c r="EY120" s="181" t="s">
        <v>4652</v>
      </c>
      <c r="EZ120" s="181" t="s">
        <v>4653</v>
      </c>
      <c r="FA120" s="181" t="s">
        <v>4654</v>
      </c>
      <c r="FB120" s="181" t="s">
        <v>4655</v>
      </c>
      <c r="FE120" s="181">
        <v>-1</v>
      </c>
      <c r="FI120" s="182">
        <f t="shared" si="11"/>
        <v>0.98559798104805929</v>
      </c>
    </row>
    <row r="121" spans="1:165" x14ac:dyDescent="0.25">
      <c r="A121" s="181" t="s">
        <v>4656</v>
      </c>
      <c r="B121" s="181" t="s">
        <v>4656</v>
      </c>
      <c r="C121" s="181">
        <v>4</v>
      </c>
      <c r="D121" s="181">
        <v>4</v>
      </c>
      <c r="E121" s="181">
        <v>4</v>
      </c>
      <c r="F121" s="181" t="s">
        <v>4657</v>
      </c>
      <c r="G121" s="181" t="s">
        <v>4658</v>
      </c>
      <c r="H121" s="181" t="s">
        <v>4659</v>
      </c>
      <c r="I121" s="181">
        <v>1</v>
      </c>
      <c r="J121" s="181">
        <v>4</v>
      </c>
      <c r="K121" s="181">
        <v>4</v>
      </c>
      <c r="L121" s="181">
        <v>4</v>
      </c>
      <c r="M121" s="181">
        <v>3</v>
      </c>
      <c r="N121" s="181">
        <v>2</v>
      </c>
      <c r="O121" s="181">
        <v>3</v>
      </c>
      <c r="P121" s="181">
        <v>2</v>
      </c>
      <c r="Q121" s="181">
        <v>1</v>
      </c>
      <c r="R121" s="181">
        <v>1</v>
      </c>
      <c r="S121" s="181">
        <v>2</v>
      </c>
      <c r="T121" s="181">
        <v>1</v>
      </c>
      <c r="U121" s="181">
        <v>4</v>
      </c>
      <c r="V121" s="181">
        <v>2</v>
      </c>
      <c r="W121" s="181">
        <v>2</v>
      </c>
      <c r="X121" s="181">
        <v>4</v>
      </c>
      <c r="Y121" s="181">
        <v>3</v>
      </c>
      <c r="Z121" s="181">
        <v>3</v>
      </c>
      <c r="AA121" s="181">
        <v>3</v>
      </c>
      <c r="AB121" s="181">
        <v>4</v>
      </c>
      <c r="AC121" s="181">
        <v>3</v>
      </c>
      <c r="AD121" s="181">
        <v>2</v>
      </c>
      <c r="AE121" s="181">
        <v>3</v>
      </c>
      <c r="AF121" s="181">
        <v>2</v>
      </c>
      <c r="AG121" s="181">
        <v>1</v>
      </c>
      <c r="AH121" s="181">
        <v>1</v>
      </c>
      <c r="AI121" s="181">
        <v>2</v>
      </c>
      <c r="AJ121" s="181">
        <v>1</v>
      </c>
      <c r="AK121" s="181">
        <v>4</v>
      </c>
      <c r="AL121" s="181">
        <v>2</v>
      </c>
      <c r="AM121" s="181">
        <v>2</v>
      </c>
      <c r="AN121" s="181">
        <v>4</v>
      </c>
      <c r="AO121" s="181">
        <v>3</v>
      </c>
      <c r="AP121" s="181">
        <v>3</v>
      </c>
      <c r="AQ121" s="181">
        <v>3</v>
      </c>
      <c r="AR121" s="181">
        <v>4</v>
      </c>
      <c r="AS121" s="181">
        <v>3</v>
      </c>
      <c r="AT121" s="181">
        <v>2</v>
      </c>
      <c r="AU121" s="181">
        <v>3</v>
      </c>
      <c r="AV121" s="181">
        <v>2</v>
      </c>
      <c r="AW121" s="181">
        <v>1</v>
      </c>
      <c r="AX121" s="181">
        <v>1</v>
      </c>
      <c r="AY121" s="181">
        <v>2</v>
      </c>
      <c r="AZ121" s="181">
        <v>1</v>
      </c>
      <c r="BA121" s="181">
        <v>4</v>
      </c>
      <c r="BB121" s="181">
        <v>2</v>
      </c>
      <c r="BC121" s="181">
        <v>2</v>
      </c>
      <c r="BD121" s="181">
        <v>4</v>
      </c>
      <c r="BE121" s="181">
        <v>3</v>
      </c>
      <c r="BF121" s="181">
        <v>3</v>
      </c>
      <c r="BG121" s="181">
        <v>3</v>
      </c>
      <c r="BH121" s="181">
        <v>4</v>
      </c>
      <c r="BI121" s="181">
        <v>19.5</v>
      </c>
      <c r="BJ121" s="181">
        <v>19.5</v>
      </c>
      <c r="BK121" s="181">
        <v>19.5</v>
      </c>
      <c r="BL121" s="181">
        <v>34.877000000000002</v>
      </c>
      <c r="BM121" s="181">
        <v>307</v>
      </c>
      <c r="BN121" s="181">
        <v>307</v>
      </c>
      <c r="BO121" s="181">
        <v>0</v>
      </c>
      <c r="BP121" s="181">
        <v>9.9308999999999994</v>
      </c>
      <c r="BQ121" s="181" t="s">
        <v>1251</v>
      </c>
      <c r="BR121" s="181" t="s">
        <v>1251</v>
      </c>
      <c r="BS121" s="181" t="s">
        <v>1251</v>
      </c>
      <c r="BT121" s="181" t="s">
        <v>1251</v>
      </c>
      <c r="BU121" s="181" t="s">
        <v>1254</v>
      </c>
      <c r="BV121" s="181" t="s">
        <v>1254</v>
      </c>
      <c r="BW121" s="181" t="s">
        <v>1254</v>
      </c>
      <c r="BX121" s="181" t="s">
        <v>1254</v>
      </c>
      <c r="BY121" s="181" t="s">
        <v>1251</v>
      </c>
      <c r="BZ121" s="181" t="s">
        <v>1251</v>
      </c>
      <c r="CA121" s="181" t="s">
        <v>1251</v>
      </c>
      <c r="CB121" s="181" t="s">
        <v>1251</v>
      </c>
      <c r="CC121" s="181" t="s">
        <v>1251</v>
      </c>
      <c r="CD121" s="181" t="s">
        <v>1251</v>
      </c>
      <c r="CE121" s="181" t="s">
        <v>1251</v>
      </c>
      <c r="CF121" s="181" t="s">
        <v>1251</v>
      </c>
      <c r="CG121" s="181">
        <v>11.4</v>
      </c>
      <c r="CH121" s="181">
        <v>7.2</v>
      </c>
      <c r="CI121" s="181">
        <v>11.4</v>
      </c>
      <c r="CJ121" s="181">
        <v>7.2</v>
      </c>
      <c r="CK121" s="181">
        <v>3.9</v>
      </c>
      <c r="CL121" s="181">
        <v>3.9</v>
      </c>
      <c r="CM121" s="181">
        <v>7.2</v>
      </c>
      <c r="CN121" s="181">
        <v>3.9</v>
      </c>
      <c r="CO121" s="181">
        <v>19.5</v>
      </c>
      <c r="CP121" s="181">
        <v>7.2</v>
      </c>
      <c r="CQ121" s="181">
        <v>7.2</v>
      </c>
      <c r="CR121" s="181">
        <v>19.5</v>
      </c>
      <c r="CS121" s="181">
        <v>11.4</v>
      </c>
      <c r="CT121" s="181">
        <v>11.4</v>
      </c>
      <c r="CU121" s="181">
        <v>11.4</v>
      </c>
      <c r="CV121" s="181">
        <v>19.5</v>
      </c>
      <c r="CW121" s="181">
        <v>332370000</v>
      </c>
      <c r="CX121" s="181">
        <v>32370000</v>
      </c>
      <c r="CY121" s="181">
        <v>19994000</v>
      </c>
      <c r="CZ121" s="181">
        <v>29003000</v>
      </c>
      <c r="DA121" s="181">
        <v>20818000</v>
      </c>
      <c r="DB121" s="181">
        <v>2378800</v>
      </c>
      <c r="DC121" s="181">
        <v>2490700</v>
      </c>
      <c r="DD121" s="181">
        <v>5292500</v>
      </c>
      <c r="DE121" s="181">
        <v>2088300</v>
      </c>
      <c r="DF121" s="181">
        <v>26158000</v>
      </c>
      <c r="DG121" s="181">
        <v>25772000</v>
      </c>
      <c r="DH121" s="181">
        <v>22244000</v>
      </c>
      <c r="DI121" s="181">
        <v>31976000</v>
      </c>
      <c r="DJ121" s="195">
        <v>12106000</v>
      </c>
      <c r="DK121" s="195">
        <v>0</v>
      </c>
      <c r="DL121" s="195">
        <v>10097000</v>
      </c>
      <c r="DM121" s="195">
        <v>0</v>
      </c>
      <c r="DN121" s="181">
        <f t="shared" si="12"/>
        <v>11101500</v>
      </c>
      <c r="DO121" s="181">
        <v>0</v>
      </c>
      <c r="DP121" s="181">
        <v>0</v>
      </c>
      <c r="DQ121" s="181">
        <v>0</v>
      </c>
      <c r="DR121" s="181">
        <v>0</v>
      </c>
      <c r="DS121" s="181">
        <v>0</v>
      </c>
      <c r="DT121" s="181">
        <f t="shared" si="7"/>
        <v>0</v>
      </c>
      <c r="DU121" s="195">
        <v>9996400</v>
      </c>
      <c r="DV121" s="196">
        <f t="shared" si="8"/>
        <v>0.90045489348286267</v>
      </c>
      <c r="DW121" s="195">
        <v>9116400</v>
      </c>
      <c r="DX121" s="196">
        <f t="shared" si="9"/>
        <v>0.82118632617213894</v>
      </c>
      <c r="DY121" s="195">
        <v>9734200</v>
      </c>
      <c r="DZ121" s="196">
        <f t="shared" si="10"/>
        <v>0.8768364635409629</v>
      </c>
      <c r="EA121" s="195">
        <v>0</v>
      </c>
      <c r="EB121" s="181">
        <v>1</v>
      </c>
      <c r="EC121" s="181">
        <v>1</v>
      </c>
      <c r="ED121" s="181">
        <v>1</v>
      </c>
      <c r="EE121" s="181">
        <v>1</v>
      </c>
      <c r="EF121" s="181">
        <v>0</v>
      </c>
      <c r="EG121" s="181">
        <v>0</v>
      </c>
      <c r="EH121" s="181">
        <v>0</v>
      </c>
      <c r="EI121" s="181">
        <v>0</v>
      </c>
      <c r="EJ121" s="181">
        <v>1</v>
      </c>
      <c r="EK121" s="181">
        <v>1</v>
      </c>
      <c r="EL121" s="181">
        <v>1</v>
      </c>
      <c r="EM121" s="181">
        <v>1</v>
      </c>
      <c r="EN121" s="181">
        <v>1</v>
      </c>
      <c r="EO121" s="181">
        <v>2</v>
      </c>
      <c r="EP121" s="181">
        <v>1</v>
      </c>
      <c r="EQ121" s="181">
        <v>2</v>
      </c>
      <c r="ER121" s="181">
        <v>14</v>
      </c>
      <c r="EV121" s="181">
        <v>608</v>
      </c>
      <c r="EW121" s="181" t="s">
        <v>4660</v>
      </c>
      <c r="EX121" s="181" t="s">
        <v>3631</v>
      </c>
      <c r="EY121" s="181" t="s">
        <v>4661</v>
      </c>
      <c r="EZ121" s="181" t="s">
        <v>4662</v>
      </c>
      <c r="FA121" s="181" t="s">
        <v>4663</v>
      </c>
      <c r="FB121" s="181" t="s">
        <v>4664</v>
      </c>
      <c r="FE121" s="181">
        <v>-1</v>
      </c>
      <c r="FI121" s="182">
        <f t="shared" si="11"/>
        <v>0</v>
      </c>
    </row>
    <row r="122" spans="1:165" x14ac:dyDescent="0.25">
      <c r="A122" s="181" t="s">
        <v>2530</v>
      </c>
      <c r="B122" s="181" t="s">
        <v>2530</v>
      </c>
      <c r="C122" s="181">
        <v>5</v>
      </c>
      <c r="D122" s="181">
        <v>5</v>
      </c>
      <c r="E122" s="181">
        <v>5</v>
      </c>
      <c r="F122" s="181" t="s">
        <v>2529</v>
      </c>
      <c r="G122" s="181" t="s">
        <v>2528</v>
      </c>
      <c r="H122" s="181" t="s">
        <v>2527</v>
      </c>
      <c r="I122" s="181">
        <v>1</v>
      </c>
      <c r="J122" s="181">
        <v>5</v>
      </c>
      <c r="K122" s="181">
        <v>5</v>
      </c>
      <c r="L122" s="181">
        <v>5</v>
      </c>
      <c r="M122" s="181">
        <v>5</v>
      </c>
      <c r="N122" s="181">
        <v>4</v>
      </c>
      <c r="O122" s="181">
        <v>5</v>
      </c>
      <c r="P122" s="181">
        <v>4</v>
      </c>
      <c r="Q122" s="181">
        <v>0</v>
      </c>
      <c r="R122" s="181">
        <v>0</v>
      </c>
      <c r="S122" s="181">
        <v>0</v>
      </c>
      <c r="T122" s="181">
        <v>0</v>
      </c>
      <c r="U122" s="181">
        <v>5</v>
      </c>
      <c r="V122" s="181">
        <v>5</v>
      </c>
      <c r="W122" s="181">
        <v>5</v>
      </c>
      <c r="X122" s="181">
        <v>5</v>
      </c>
      <c r="Y122" s="181">
        <v>5</v>
      </c>
      <c r="Z122" s="181">
        <v>5</v>
      </c>
      <c r="AA122" s="181">
        <v>5</v>
      </c>
      <c r="AB122" s="181">
        <v>5</v>
      </c>
      <c r="AC122" s="181">
        <v>5</v>
      </c>
      <c r="AD122" s="181">
        <v>4</v>
      </c>
      <c r="AE122" s="181">
        <v>5</v>
      </c>
      <c r="AF122" s="181">
        <v>4</v>
      </c>
      <c r="AG122" s="181">
        <v>0</v>
      </c>
      <c r="AH122" s="181">
        <v>0</v>
      </c>
      <c r="AI122" s="181">
        <v>0</v>
      </c>
      <c r="AJ122" s="181">
        <v>0</v>
      </c>
      <c r="AK122" s="181">
        <v>5</v>
      </c>
      <c r="AL122" s="181">
        <v>5</v>
      </c>
      <c r="AM122" s="181">
        <v>5</v>
      </c>
      <c r="AN122" s="181">
        <v>5</v>
      </c>
      <c r="AO122" s="181">
        <v>5</v>
      </c>
      <c r="AP122" s="181">
        <v>5</v>
      </c>
      <c r="AQ122" s="181">
        <v>5</v>
      </c>
      <c r="AR122" s="181">
        <v>5</v>
      </c>
      <c r="AS122" s="181">
        <v>5</v>
      </c>
      <c r="AT122" s="181">
        <v>4</v>
      </c>
      <c r="AU122" s="181">
        <v>5</v>
      </c>
      <c r="AV122" s="181">
        <v>4</v>
      </c>
      <c r="AW122" s="181">
        <v>0</v>
      </c>
      <c r="AX122" s="181">
        <v>0</v>
      </c>
      <c r="AY122" s="181">
        <v>0</v>
      </c>
      <c r="AZ122" s="181">
        <v>0</v>
      </c>
      <c r="BA122" s="181">
        <v>5</v>
      </c>
      <c r="BB122" s="181">
        <v>5</v>
      </c>
      <c r="BC122" s="181">
        <v>5</v>
      </c>
      <c r="BD122" s="181">
        <v>5</v>
      </c>
      <c r="BE122" s="181">
        <v>5</v>
      </c>
      <c r="BF122" s="181">
        <v>5</v>
      </c>
      <c r="BG122" s="181">
        <v>5</v>
      </c>
      <c r="BH122" s="181">
        <v>5</v>
      </c>
      <c r="BI122" s="181">
        <v>41.3</v>
      </c>
      <c r="BJ122" s="181">
        <v>41.3</v>
      </c>
      <c r="BK122" s="181">
        <v>41.3</v>
      </c>
      <c r="BL122" s="181">
        <v>24.687000000000001</v>
      </c>
      <c r="BM122" s="181">
        <v>230</v>
      </c>
      <c r="BN122" s="181">
        <v>230</v>
      </c>
      <c r="BO122" s="181">
        <v>0</v>
      </c>
      <c r="BP122" s="181">
        <v>103.22</v>
      </c>
      <c r="BQ122" s="181" t="s">
        <v>1251</v>
      </c>
      <c r="BR122" s="181" t="s">
        <v>1251</v>
      </c>
      <c r="BS122" s="181" t="s">
        <v>1251</v>
      </c>
      <c r="BT122" s="181" t="s">
        <v>1251</v>
      </c>
      <c r="BY122" s="181" t="s">
        <v>1251</v>
      </c>
      <c r="BZ122" s="181" t="s">
        <v>1251</v>
      </c>
      <c r="CA122" s="181" t="s">
        <v>1251</v>
      </c>
      <c r="CB122" s="181" t="s">
        <v>1251</v>
      </c>
      <c r="CC122" s="181" t="s">
        <v>1251</v>
      </c>
      <c r="CD122" s="181" t="s">
        <v>1251</v>
      </c>
      <c r="CE122" s="181" t="s">
        <v>1251</v>
      </c>
      <c r="CF122" s="181" t="s">
        <v>1251</v>
      </c>
      <c r="CG122" s="181">
        <v>41.3</v>
      </c>
      <c r="CH122" s="181">
        <v>36.5</v>
      </c>
      <c r="CI122" s="181">
        <v>41.3</v>
      </c>
      <c r="CJ122" s="181">
        <v>30</v>
      </c>
      <c r="CK122" s="181">
        <v>0</v>
      </c>
      <c r="CL122" s="181">
        <v>0</v>
      </c>
      <c r="CM122" s="181">
        <v>0</v>
      </c>
      <c r="CN122" s="181">
        <v>0</v>
      </c>
      <c r="CO122" s="181">
        <v>41.3</v>
      </c>
      <c r="CP122" s="181">
        <v>41.3</v>
      </c>
      <c r="CQ122" s="181">
        <v>41.3</v>
      </c>
      <c r="CR122" s="181">
        <v>41.3</v>
      </c>
      <c r="CS122" s="181">
        <v>41.3</v>
      </c>
      <c r="CT122" s="181">
        <v>41.3</v>
      </c>
      <c r="CU122" s="181">
        <v>41.3</v>
      </c>
      <c r="CV122" s="181">
        <v>41.3</v>
      </c>
      <c r="CW122" s="181">
        <v>4949800000</v>
      </c>
      <c r="CX122" s="181">
        <v>83975000</v>
      </c>
      <c r="CY122" s="181">
        <v>101240000</v>
      </c>
      <c r="CZ122" s="181">
        <v>117240000</v>
      </c>
      <c r="DA122" s="181">
        <v>80524000</v>
      </c>
      <c r="DB122" s="181">
        <v>0</v>
      </c>
      <c r="DC122" s="181">
        <v>0</v>
      </c>
      <c r="DD122" s="181">
        <v>0</v>
      </c>
      <c r="DE122" s="181">
        <v>0</v>
      </c>
      <c r="DF122" s="181">
        <v>659090000</v>
      </c>
      <c r="DG122" s="181">
        <v>731440000</v>
      </c>
      <c r="DH122" s="181">
        <v>675850000</v>
      </c>
      <c r="DI122" s="181">
        <v>596580000</v>
      </c>
      <c r="DJ122" s="195">
        <v>21841000</v>
      </c>
      <c r="DK122" s="195">
        <v>24921000</v>
      </c>
      <c r="DL122" s="195">
        <v>27459000</v>
      </c>
      <c r="DM122" s="195">
        <v>20766000</v>
      </c>
      <c r="DN122" s="181">
        <f t="shared" si="12"/>
        <v>23746750</v>
      </c>
      <c r="DO122" s="181">
        <v>0</v>
      </c>
      <c r="DP122" s="181">
        <v>0</v>
      </c>
      <c r="DQ122" s="181">
        <v>0</v>
      </c>
      <c r="DR122" s="181">
        <v>0</v>
      </c>
      <c r="DS122" s="181">
        <v>0</v>
      </c>
      <c r="DT122" s="181">
        <f t="shared" si="7"/>
        <v>0</v>
      </c>
      <c r="DU122" s="195">
        <v>164490000</v>
      </c>
      <c r="DV122" s="196">
        <f t="shared" si="8"/>
        <v>6.9268426205691309</v>
      </c>
      <c r="DW122" s="195">
        <v>148450000</v>
      </c>
      <c r="DX122" s="196">
        <f t="shared" si="9"/>
        <v>6.2513817680314148</v>
      </c>
      <c r="DY122" s="195">
        <v>160690000</v>
      </c>
      <c r="DZ122" s="196">
        <f t="shared" si="10"/>
        <v>6.7668207228357566</v>
      </c>
      <c r="EA122" s="195">
        <v>133430000</v>
      </c>
      <c r="EB122" s="181">
        <v>3</v>
      </c>
      <c r="EC122" s="181">
        <v>2</v>
      </c>
      <c r="ED122" s="181">
        <v>3</v>
      </c>
      <c r="EE122" s="181">
        <v>4</v>
      </c>
      <c r="EF122" s="181">
        <v>0</v>
      </c>
      <c r="EG122" s="181">
        <v>0</v>
      </c>
      <c r="EH122" s="181">
        <v>0</v>
      </c>
      <c r="EI122" s="181">
        <v>0</v>
      </c>
      <c r="EJ122" s="181">
        <v>8</v>
      </c>
      <c r="EK122" s="181">
        <v>6</v>
      </c>
      <c r="EL122" s="181">
        <v>7</v>
      </c>
      <c r="EM122" s="181">
        <v>8</v>
      </c>
      <c r="EN122" s="181">
        <v>11</v>
      </c>
      <c r="EO122" s="181">
        <v>10</v>
      </c>
      <c r="EP122" s="181">
        <v>9</v>
      </c>
      <c r="EQ122" s="181">
        <v>9</v>
      </c>
      <c r="ER122" s="181">
        <v>80</v>
      </c>
      <c r="EV122" s="181">
        <v>327</v>
      </c>
      <c r="EW122" s="181" t="s">
        <v>4665</v>
      </c>
      <c r="EX122" s="181" t="s">
        <v>3832</v>
      </c>
      <c r="EY122" s="181" t="s">
        <v>4666</v>
      </c>
      <c r="EZ122" s="181" t="s">
        <v>4667</v>
      </c>
      <c r="FA122" s="181" t="s">
        <v>4668</v>
      </c>
      <c r="FB122" s="181" t="s">
        <v>4669</v>
      </c>
      <c r="FC122" s="181" t="s">
        <v>4670</v>
      </c>
      <c r="FD122" s="181" t="s">
        <v>4671</v>
      </c>
      <c r="FE122" s="181">
        <v>-1</v>
      </c>
      <c r="FI122" s="182">
        <f t="shared" si="11"/>
        <v>5.6188741617273941</v>
      </c>
    </row>
    <row r="123" spans="1:165" x14ac:dyDescent="0.25">
      <c r="A123" s="181" t="s">
        <v>2526</v>
      </c>
      <c r="B123" s="181" t="s">
        <v>2526</v>
      </c>
      <c r="C123" s="181">
        <v>5</v>
      </c>
      <c r="D123" s="181">
        <v>5</v>
      </c>
      <c r="E123" s="181">
        <v>5</v>
      </c>
      <c r="F123" s="181" t="s">
        <v>2525</v>
      </c>
      <c r="G123" s="181" t="s">
        <v>2524</v>
      </c>
      <c r="H123" s="181" t="s">
        <v>2523</v>
      </c>
      <c r="I123" s="181">
        <v>1</v>
      </c>
      <c r="J123" s="181">
        <v>5</v>
      </c>
      <c r="K123" s="181">
        <v>5</v>
      </c>
      <c r="L123" s="181">
        <v>5</v>
      </c>
      <c r="M123" s="181">
        <v>3</v>
      </c>
      <c r="N123" s="181">
        <v>5</v>
      </c>
      <c r="O123" s="181">
        <v>4</v>
      </c>
      <c r="P123" s="181">
        <v>3</v>
      </c>
      <c r="Q123" s="181">
        <v>0</v>
      </c>
      <c r="R123" s="181">
        <v>0</v>
      </c>
      <c r="S123" s="181">
        <v>0</v>
      </c>
      <c r="T123" s="181">
        <v>0</v>
      </c>
      <c r="U123" s="181">
        <v>3</v>
      </c>
      <c r="V123" s="181">
        <v>5</v>
      </c>
      <c r="W123" s="181">
        <v>5</v>
      </c>
      <c r="X123" s="181">
        <v>5</v>
      </c>
      <c r="Y123" s="181">
        <v>5</v>
      </c>
      <c r="Z123" s="181">
        <v>5</v>
      </c>
      <c r="AA123" s="181">
        <v>5</v>
      </c>
      <c r="AB123" s="181">
        <v>5</v>
      </c>
      <c r="AC123" s="181">
        <v>3</v>
      </c>
      <c r="AD123" s="181">
        <v>5</v>
      </c>
      <c r="AE123" s="181">
        <v>4</v>
      </c>
      <c r="AF123" s="181">
        <v>3</v>
      </c>
      <c r="AG123" s="181">
        <v>0</v>
      </c>
      <c r="AH123" s="181">
        <v>0</v>
      </c>
      <c r="AI123" s="181">
        <v>0</v>
      </c>
      <c r="AJ123" s="181">
        <v>0</v>
      </c>
      <c r="AK123" s="181">
        <v>3</v>
      </c>
      <c r="AL123" s="181">
        <v>5</v>
      </c>
      <c r="AM123" s="181">
        <v>5</v>
      </c>
      <c r="AN123" s="181">
        <v>5</v>
      </c>
      <c r="AO123" s="181">
        <v>5</v>
      </c>
      <c r="AP123" s="181">
        <v>5</v>
      </c>
      <c r="AQ123" s="181">
        <v>5</v>
      </c>
      <c r="AR123" s="181">
        <v>5</v>
      </c>
      <c r="AS123" s="181">
        <v>3</v>
      </c>
      <c r="AT123" s="181">
        <v>5</v>
      </c>
      <c r="AU123" s="181">
        <v>4</v>
      </c>
      <c r="AV123" s="181">
        <v>3</v>
      </c>
      <c r="AW123" s="181">
        <v>0</v>
      </c>
      <c r="AX123" s="181">
        <v>0</v>
      </c>
      <c r="AY123" s="181">
        <v>0</v>
      </c>
      <c r="AZ123" s="181">
        <v>0</v>
      </c>
      <c r="BA123" s="181">
        <v>3</v>
      </c>
      <c r="BB123" s="181">
        <v>5</v>
      </c>
      <c r="BC123" s="181">
        <v>5</v>
      </c>
      <c r="BD123" s="181">
        <v>5</v>
      </c>
      <c r="BE123" s="181">
        <v>5</v>
      </c>
      <c r="BF123" s="181">
        <v>5</v>
      </c>
      <c r="BG123" s="181">
        <v>5</v>
      </c>
      <c r="BH123" s="181">
        <v>5</v>
      </c>
      <c r="BI123" s="181">
        <v>41.1</v>
      </c>
      <c r="BJ123" s="181">
        <v>41.1</v>
      </c>
      <c r="BK123" s="181">
        <v>41.1</v>
      </c>
      <c r="BL123" s="181">
        <v>24.794</v>
      </c>
      <c r="BM123" s="181">
        <v>231</v>
      </c>
      <c r="BN123" s="181">
        <v>231</v>
      </c>
      <c r="BO123" s="181">
        <v>0</v>
      </c>
      <c r="BP123" s="181">
        <v>53.456000000000003</v>
      </c>
      <c r="BQ123" s="181" t="s">
        <v>1251</v>
      </c>
      <c r="BR123" s="181" t="s">
        <v>1251</v>
      </c>
      <c r="BS123" s="181" t="s">
        <v>1251</v>
      </c>
      <c r="BT123" s="181" t="s">
        <v>1251</v>
      </c>
      <c r="BY123" s="181" t="s">
        <v>1251</v>
      </c>
      <c r="BZ123" s="181" t="s">
        <v>1251</v>
      </c>
      <c r="CA123" s="181" t="s">
        <v>1251</v>
      </c>
      <c r="CB123" s="181" t="s">
        <v>1251</v>
      </c>
      <c r="CC123" s="181" t="s">
        <v>1251</v>
      </c>
      <c r="CD123" s="181" t="s">
        <v>1251</v>
      </c>
      <c r="CE123" s="181" t="s">
        <v>1251</v>
      </c>
      <c r="CF123" s="181" t="s">
        <v>1251</v>
      </c>
      <c r="CG123" s="181">
        <v>19</v>
      </c>
      <c r="CH123" s="181">
        <v>41.1</v>
      </c>
      <c r="CI123" s="181">
        <v>30.3</v>
      </c>
      <c r="CJ123" s="181">
        <v>22.1</v>
      </c>
      <c r="CK123" s="181">
        <v>0</v>
      </c>
      <c r="CL123" s="181">
        <v>0</v>
      </c>
      <c r="CM123" s="181">
        <v>0</v>
      </c>
      <c r="CN123" s="181">
        <v>0</v>
      </c>
      <c r="CO123" s="181">
        <v>19</v>
      </c>
      <c r="CP123" s="181">
        <v>41.1</v>
      </c>
      <c r="CQ123" s="181">
        <v>41.1</v>
      </c>
      <c r="CR123" s="181">
        <v>41.1</v>
      </c>
      <c r="CS123" s="181">
        <v>41.1</v>
      </c>
      <c r="CT123" s="181">
        <v>41.1</v>
      </c>
      <c r="CU123" s="181">
        <v>41.1</v>
      </c>
      <c r="CV123" s="181">
        <v>41.1</v>
      </c>
      <c r="CW123" s="181">
        <v>1717300000</v>
      </c>
      <c r="CX123" s="181">
        <v>12583000</v>
      </c>
      <c r="CY123" s="181">
        <v>40232000</v>
      </c>
      <c r="CZ123" s="181">
        <v>51986000</v>
      </c>
      <c r="DA123" s="181">
        <v>22671000</v>
      </c>
      <c r="DB123" s="181">
        <v>0</v>
      </c>
      <c r="DC123" s="181">
        <v>0</v>
      </c>
      <c r="DD123" s="181">
        <v>0</v>
      </c>
      <c r="DE123" s="181">
        <v>0</v>
      </c>
      <c r="DF123" s="181">
        <v>274260000</v>
      </c>
      <c r="DG123" s="181">
        <v>226920000</v>
      </c>
      <c r="DH123" s="181">
        <v>233080000</v>
      </c>
      <c r="DI123" s="181">
        <v>232440000</v>
      </c>
      <c r="DJ123" s="195">
        <v>6652800</v>
      </c>
      <c r="DK123" s="195">
        <v>7362600</v>
      </c>
      <c r="DL123" s="195">
        <v>7086300</v>
      </c>
      <c r="DM123" s="195">
        <v>0</v>
      </c>
      <c r="DN123" s="181">
        <f t="shared" si="12"/>
        <v>7033900</v>
      </c>
      <c r="DO123" s="181">
        <v>0</v>
      </c>
      <c r="DP123" s="181">
        <v>0</v>
      </c>
      <c r="DQ123" s="181">
        <v>0</v>
      </c>
      <c r="DR123" s="181">
        <v>0</v>
      </c>
      <c r="DS123" s="181">
        <v>0</v>
      </c>
      <c r="DT123" s="181">
        <f t="shared" si="7"/>
        <v>0</v>
      </c>
      <c r="DU123" s="195">
        <v>47404000</v>
      </c>
      <c r="DV123" s="196">
        <f t="shared" si="8"/>
        <v>6.7393622314789807</v>
      </c>
      <c r="DW123" s="195">
        <v>44142000</v>
      </c>
      <c r="DX123" s="196">
        <f t="shared" si="9"/>
        <v>6.2756081263594874</v>
      </c>
      <c r="DY123" s="195">
        <v>44125000</v>
      </c>
      <c r="DZ123" s="196">
        <f t="shared" si="10"/>
        <v>6.2731912594719859</v>
      </c>
      <c r="EA123" s="195">
        <v>37103000</v>
      </c>
      <c r="EB123" s="181">
        <v>2</v>
      </c>
      <c r="EC123" s="181">
        <v>1</v>
      </c>
      <c r="ED123" s="181">
        <v>2</v>
      </c>
      <c r="EE123" s="181">
        <v>1</v>
      </c>
      <c r="EF123" s="181">
        <v>0</v>
      </c>
      <c r="EG123" s="181">
        <v>0</v>
      </c>
      <c r="EH123" s="181">
        <v>0</v>
      </c>
      <c r="EI123" s="181">
        <v>0</v>
      </c>
      <c r="EJ123" s="181">
        <v>6</v>
      </c>
      <c r="EK123" s="181">
        <v>5</v>
      </c>
      <c r="EL123" s="181">
        <v>5</v>
      </c>
      <c r="EM123" s="181">
        <v>7</v>
      </c>
      <c r="EN123" s="181">
        <v>9</v>
      </c>
      <c r="EO123" s="181">
        <v>8</v>
      </c>
      <c r="EP123" s="181">
        <v>8</v>
      </c>
      <c r="EQ123" s="181">
        <v>9</v>
      </c>
      <c r="ER123" s="181">
        <v>63</v>
      </c>
      <c r="EV123" s="181">
        <v>792</v>
      </c>
      <c r="EW123" s="181" t="s">
        <v>4672</v>
      </c>
      <c r="EX123" s="181" t="s">
        <v>3832</v>
      </c>
      <c r="EY123" s="181" t="s">
        <v>4673</v>
      </c>
      <c r="EZ123" s="181" t="s">
        <v>4674</v>
      </c>
      <c r="FA123" s="181" t="s">
        <v>4675</v>
      </c>
      <c r="FB123" s="181" t="s">
        <v>4676</v>
      </c>
      <c r="FC123" s="181">
        <v>463</v>
      </c>
      <c r="FD123" s="181">
        <v>209</v>
      </c>
      <c r="FE123" s="181">
        <v>-1</v>
      </c>
      <c r="FI123" s="182">
        <f t="shared" si="11"/>
        <v>5.2748830662932367</v>
      </c>
    </row>
    <row r="124" spans="1:165" x14ac:dyDescent="0.25">
      <c r="A124" s="181" t="s">
        <v>2514</v>
      </c>
      <c r="B124" s="181" t="s">
        <v>2514</v>
      </c>
      <c r="C124" s="181">
        <v>13</v>
      </c>
      <c r="D124" s="181">
        <v>13</v>
      </c>
      <c r="E124" s="181">
        <v>13</v>
      </c>
      <c r="F124" s="181" t="s">
        <v>2513</v>
      </c>
      <c r="G124" s="181" t="s">
        <v>2512</v>
      </c>
      <c r="H124" s="181" t="s">
        <v>2511</v>
      </c>
      <c r="I124" s="181">
        <v>1</v>
      </c>
      <c r="J124" s="181">
        <v>13</v>
      </c>
      <c r="K124" s="181">
        <v>13</v>
      </c>
      <c r="L124" s="181">
        <v>13</v>
      </c>
      <c r="M124" s="181">
        <v>13</v>
      </c>
      <c r="N124" s="181">
        <v>13</v>
      </c>
      <c r="O124" s="181">
        <v>13</v>
      </c>
      <c r="P124" s="181">
        <v>13</v>
      </c>
      <c r="Q124" s="181">
        <v>3</v>
      </c>
      <c r="R124" s="181">
        <v>3</v>
      </c>
      <c r="S124" s="181">
        <v>2</v>
      </c>
      <c r="T124" s="181">
        <v>3</v>
      </c>
      <c r="U124" s="181">
        <v>11</v>
      </c>
      <c r="V124" s="181">
        <v>11</v>
      </c>
      <c r="W124" s="181">
        <v>10</v>
      </c>
      <c r="X124" s="181">
        <v>11</v>
      </c>
      <c r="Y124" s="181">
        <v>7</v>
      </c>
      <c r="Z124" s="181">
        <v>10</v>
      </c>
      <c r="AA124" s="181">
        <v>7</v>
      </c>
      <c r="AB124" s="181">
        <v>8</v>
      </c>
      <c r="AC124" s="181">
        <v>13</v>
      </c>
      <c r="AD124" s="181">
        <v>13</v>
      </c>
      <c r="AE124" s="181">
        <v>13</v>
      </c>
      <c r="AF124" s="181">
        <v>13</v>
      </c>
      <c r="AG124" s="181">
        <v>3</v>
      </c>
      <c r="AH124" s="181">
        <v>3</v>
      </c>
      <c r="AI124" s="181">
        <v>2</v>
      </c>
      <c r="AJ124" s="181">
        <v>3</v>
      </c>
      <c r="AK124" s="181">
        <v>11</v>
      </c>
      <c r="AL124" s="181">
        <v>11</v>
      </c>
      <c r="AM124" s="181">
        <v>10</v>
      </c>
      <c r="AN124" s="181">
        <v>11</v>
      </c>
      <c r="AO124" s="181">
        <v>7</v>
      </c>
      <c r="AP124" s="181">
        <v>10</v>
      </c>
      <c r="AQ124" s="181">
        <v>7</v>
      </c>
      <c r="AR124" s="181">
        <v>8</v>
      </c>
      <c r="AS124" s="181">
        <v>13</v>
      </c>
      <c r="AT124" s="181">
        <v>13</v>
      </c>
      <c r="AU124" s="181">
        <v>13</v>
      </c>
      <c r="AV124" s="181">
        <v>13</v>
      </c>
      <c r="AW124" s="181">
        <v>3</v>
      </c>
      <c r="AX124" s="181">
        <v>3</v>
      </c>
      <c r="AY124" s="181">
        <v>2</v>
      </c>
      <c r="AZ124" s="181">
        <v>3</v>
      </c>
      <c r="BA124" s="181">
        <v>11</v>
      </c>
      <c r="BB124" s="181">
        <v>11</v>
      </c>
      <c r="BC124" s="181">
        <v>10</v>
      </c>
      <c r="BD124" s="181">
        <v>11</v>
      </c>
      <c r="BE124" s="181">
        <v>7</v>
      </c>
      <c r="BF124" s="181">
        <v>10</v>
      </c>
      <c r="BG124" s="181">
        <v>7</v>
      </c>
      <c r="BH124" s="181">
        <v>8</v>
      </c>
      <c r="BI124" s="181">
        <v>60.7</v>
      </c>
      <c r="BJ124" s="181">
        <v>60.7</v>
      </c>
      <c r="BK124" s="181">
        <v>60.7</v>
      </c>
      <c r="BL124" s="181">
        <v>33.387</v>
      </c>
      <c r="BM124" s="181">
        <v>303</v>
      </c>
      <c r="BN124" s="181">
        <v>303</v>
      </c>
      <c r="BO124" s="181">
        <v>0</v>
      </c>
      <c r="BP124" s="181">
        <v>61.220999999999997</v>
      </c>
      <c r="BQ124" s="181" t="s">
        <v>1251</v>
      </c>
      <c r="BR124" s="181" t="s">
        <v>1251</v>
      </c>
      <c r="BS124" s="181" t="s">
        <v>1251</v>
      </c>
      <c r="BT124" s="181" t="s">
        <v>1251</v>
      </c>
      <c r="BU124" s="181" t="s">
        <v>1254</v>
      </c>
      <c r="BV124" s="181" t="s">
        <v>1254</v>
      </c>
      <c r="BW124" s="181" t="s">
        <v>1254</v>
      </c>
      <c r="BX124" s="181" t="s">
        <v>1254</v>
      </c>
      <c r="BY124" s="181" t="s">
        <v>1251</v>
      </c>
      <c r="BZ124" s="181" t="s">
        <v>1251</v>
      </c>
      <c r="CA124" s="181" t="s">
        <v>1251</v>
      </c>
      <c r="CB124" s="181" t="s">
        <v>1251</v>
      </c>
      <c r="CC124" s="181" t="s">
        <v>1251</v>
      </c>
      <c r="CD124" s="181" t="s">
        <v>1251</v>
      </c>
      <c r="CE124" s="181" t="s">
        <v>1251</v>
      </c>
      <c r="CF124" s="181" t="s">
        <v>1251</v>
      </c>
      <c r="CG124" s="181">
        <v>60.7</v>
      </c>
      <c r="CH124" s="181">
        <v>60.7</v>
      </c>
      <c r="CI124" s="181">
        <v>60.7</v>
      </c>
      <c r="CJ124" s="181">
        <v>60.7</v>
      </c>
      <c r="CK124" s="181">
        <v>14.5</v>
      </c>
      <c r="CL124" s="181">
        <v>14.5</v>
      </c>
      <c r="CM124" s="181">
        <v>7.9</v>
      </c>
      <c r="CN124" s="181">
        <v>14.5</v>
      </c>
      <c r="CO124" s="181">
        <v>54.1</v>
      </c>
      <c r="CP124" s="181">
        <v>53.1</v>
      </c>
      <c r="CQ124" s="181">
        <v>48.8</v>
      </c>
      <c r="CR124" s="181">
        <v>53.1</v>
      </c>
      <c r="CS124" s="181">
        <v>34</v>
      </c>
      <c r="CT124" s="181">
        <v>48.8</v>
      </c>
      <c r="CU124" s="181">
        <v>28.1</v>
      </c>
      <c r="CV124" s="181">
        <v>37.299999999999997</v>
      </c>
      <c r="CW124" s="181">
        <v>2735500000</v>
      </c>
      <c r="CX124" s="181">
        <v>464130000</v>
      </c>
      <c r="CY124" s="181">
        <v>542800000</v>
      </c>
      <c r="CZ124" s="181">
        <v>595380000</v>
      </c>
      <c r="DA124" s="181">
        <v>555390000</v>
      </c>
      <c r="DB124" s="181">
        <v>2241800</v>
      </c>
      <c r="DC124" s="181">
        <v>1719200</v>
      </c>
      <c r="DD124" s="181">
        <v>1651200</v>
      </c>
      <c r="DE124" s="181">
        <v>1901100</v>
      </c>
      <c r="DF124" s="181">
        <v>35269000</v>
      </c>
      <c r="DG124" s="181">
        <v>61972000</v>
      </c>
      <c r="DH124" s="181">
        <v>36168000</v>
      </c>
      <c r="DI124" s="181">
        <v>55005000</v>
      </c>
      <c r="DJ124" s="195">
        <v>63824000</v>
      </c>
      <c r="DK124" s="195">
        <v>67249000</v>
      </c>
      <c r="DL124" s="195">
        <v>71988000</v>
      </c>
      <c r="DM124" s="195">
        <v>69165000</v>
      </c>
      <c r="DN124" s="181">
        <f t="shared" si="12"/>
        <v>68056500</v>
      </c>
      <c r="DO124" s="181">
        <v>0</v>
      </c>
      <c r="DP124" s="181">
        <v>0</v>
      </c>
      <c r="DQ124" s="181">
        <v>0</v>
      </c>
      <c r="DR124" s="181">
        <v>0</v>
      </c>
      <c r="DS124" s="181">
        <v>0</v>
      </c>
      <c r="DT124" s="181">
        <f t="shared" si="7"/>
        <v>0</v>
      </c>
      <c r="DU124" s="195">
        <v>6752400</v>
      </c>
      <c r="DV124" s="196">
        <f t="shared" si="8"/>
        <v>9.921756187873311E-2</v>
      </c>
      <c r="DW124" s="195">
        <v>7355200</v>
      </c>
      <c r="DX124" s="196">
        <f t="shared" si="9"/>
        <v>0.10807490834821068</v>
      </c>
      <c r="DY124" s="195">
        <v>5833500</v>
      </c>
      <c r="DZ124" s="196">
        <f t="shared" si="10"/>
        <v>8.5715545172026189E-2</v>
      </c>
      <c r="EA124" s="195">
        <v>5355700</v>
      </c>
      <c r="EB124" s="181">
        <v>15</v>
      </c>
      <c r="EC124" s="181">
        <v>15</v>
      </c>
      <c r="ED124" s="181">
        <v>16</v>
      </c>
      <c r="EE124" s="181">
        <v>15</v>
      </c>
      <c r="EF124" s="181">
        <v>0</v>
      </c>
      <c r="EG124" s="181">
        <v>0</v>
      </c>
      <c r="EH124" s="181">
        <v>0</v>
      </c>
      <c r="EI124" s="181">
        <v>0</v>
      </c>
      <c r="EJ124" s="181">
        <v>3</v>
      </c>
      <c r="EK124" s="181">
        <v>3</v>
      </c>
      <c r="EL124" s="181">
        <v>3</v>
      </c>
      <c r="EM124" s="181">
        <v>4</v>
      </c>
      <c r="EN124" s="181">
        <v>1</v>
      </c>
      <c r="EO124" s="181">
        <v>2</v>
      </c>
      <c r="EP124" s="181">
        <v>1</v>
      </c>
      <c r="EQ124" s="181">
        <v>2</v>
      </c>
      <c r="ER124" s="181">
        <v>80</v>
      </c>
      <c r="EV124" s="181">
        <v>35</v>
      </c>
      <c r="EW124" s="181" t="s">
        <v>4677</v>
      </c>
      <c r="EX124" s="181" t="s">
        <v>3749</v>
      </c>
      <c r="EY124" s="181" t="s">
        <v>4678</v>
      </c>
      <c r="EZ124" s="181" t="s">
        <v>4679</v>
      </c>
      <c r="FA124" s="181" t="s">
        <v>4680</v>
      </c>
      <c r="FB124" s="181" t="s">
        <v>4681</v>
      </c>
      <c r="FE124" s="181">
        <v>-1</v>
      </c>
      <c r="FI124" s="182">
        <f t="shared" si="11"/>
        <v>7.8694907907400469E-2</v>
      </c>
    </row>
    <row r="125" spans="1:165" x14ac:dyDescent="0.25">
      <c r="A125" s="181" t="s">
        <v>4682</v>
      </c>
      <c r="B125" s="181" t="s">
        <v>4682</v>
      </c>
      <c r="C125" s="181">
        <v>3</v>
      </c>
      <c r="D125" s="181">
        <v>3</v>
      </c>
      <c r="E125" s="181">
        <v>3</v>
      </c>
      <c r="F125" s="181" t="s">
        <v>4683</v>
      </c>
      <c r="G125" s="181" t="s">
        <v>4684</v>
      </c>
      <c r="H125" s="181" t="s">
        <v>4685</v>
      </c>
      <c r="I125" s="181">
        <v>1</v>
      </c>
      <c r="J125" s="181">
        <v>3</v>
      </c>
      <c r="K125" s="181">
        <v>3</v>
      </c>
      <c r="L125" s="181">
        <v>3</v>
      </c>
      <c r="M125" s="181">
        <v>2</v>
      </c>
      <c r="N125" s="181">
        <v>2</v>
      </c>
      <c r="O125" s="181">
        <v>2</v>
      </c>
      <c r="P125" s="181">
        <v>2</v>
      </c>
      <c r="Q125" s="181">
        <v>2</v>
      </c>
      <c r="R125" s="181">
        <v>0</v>
      </c>
      <c r="S125" s="181">
        <v>2</v>
      </c>
      <c r="T125" s="181">
        <v>2</v>
      </c>
      <c r="U125" s="181">
        <v>2</v>
      </c>
      <c r="V125" s="181">
        <v>2</v>
      </c>
      <c r="W125" s="181">
        <v>3</v>
      </c>
      <c r="X125" s="181">
        <v>3</v>
      </c>
      <c r="Y125" s="181">
        <v>3</v>
      </c>
      <c r="Z125" s="181">
        <v>3</v>
      </c>
      <c r="AA125" s="181">
        <v>2</v>
      </c>
      <c r="AB125" s="181">
        <v>2</v>
      </c>
      <c r="AC125" s="181">
        <v>2</v>
      </c>
      <c r="AD125" s="181">
        <v>2</v>
      </c>
      <c r="AE125" s="181">
        <v>2</v>
      </c>
      <c r="AF125" s="181">
        <v>2</v>
      </c>
      <c r="AG125" s="181">
        <v>2</v>
      </c>
      <c r="AH125" s="181">
        <v>0</v>
      </c>
      <c r="AI125" s="181">
        <v>2</v>
      </c>
      <c r="AJ125" s="181">
        <v>2</v>
      </c>
      <c r="AK125" s="181">
        <v>2</v>
      </c>
      <c r="AL125" s="181">
        <v>2</v>
      </c>
      <c r="AM125" s="181">
        <v>3</v>
      </c>
      <c r="AN125" s="181">
        <v>3</v>
      </c>
      <c r="AO125" s="181">
        <v>3</v>
      </c>
      <c r="AP125" s="181">
        <v>3</v>
      </c>
      <c r="AQ125" s="181">
        <v>2</v>
      </c>
      <c r="AR125" s="181">
        <v>2</v>
      </c>
      <c r="AS125" s="181">
        <v>2</v>
      </c>
      <c r="AT125" s="181">
        <v>2</v>
      </c>
      <c r="AU125" s="181">
        <v>2</v>
      </c>
      <c r="AV125" s="181">
        <v>2</v>
      </c>
      <c r="AW125" s="181">
        <v>2</v>
      </c>
      <c r="AX125" s="181">
        <v>0</v>
      </c>
      <c r="AY125" s="181">
        <v>2</v>
      </c>
      <c r="AZ125" s="181">
        <v>2</v>
      </c>
      <c r="BA125" s="181">
        <v>2</v>
      </c>
      <c r="BB125" s="181">
        <v>2</v>
      </c>
      <c r="BC125" s="181">
        <v>3</v>
      </c>
      <c r="BD125" s="181">
        <v>3</v>
      </c>
      <c r="BE125" s="181">
        <v>3</v>
      </c>
      <c r="BF125" s="181">
        <v>3</v>
      </c>
      <c r="BG125" s="181">
        <v>2</v>
      </c>
      <c r="BH125" s="181">
        <v>2</v>
      </c>
      <c r="BI125" s="181">
        <v>10.5</v>
      </c>
      <c r="BJ125" s="181">
        <v>10.5</v>
      </c>
      <c r="BK125" s="181">
        <v>10.5</v>
      </c>
      <c r="BL125" s="181">
        <v>56.908999999999999</v>
      </c>
      <c r="BM125" s="181">
        <v>514</v>
      </c>
      <c r="BN125" s="181">
        <v>514</v>
      </c>
      <c r="BO125" s="181">
        <v>0</v>
      </c>
      <c r="BP125" s="181">
        <v>24.783999999999999</v>
      </c>
      <c r="BQ125" s="181" t="s">
        <v>1251</v>
      </c>
      <c r="BR125" s="181" t="s">
        <v>1251</v>
      </c>
      <c r="BS125" s="181" t="s">
        <v>1251</v>
      </c>
      <c r="BT125" s="181" t="s">
        <v>1251</v>
      </c>
      <c r="BU125" s="181" t="s">
        <v>1251</v>
      </c>
      <c r="BW125" s="181" t="s">
        <v>1251</v>
      </c>
      <c r="BX125" s="181" t="s">
        <v>1254</v>
      </c>
      <c r="BY125" s="181" t="s">
        <v>1251</v>
      </c>
      <c r="BZ125" s="181" t="s">
        <v>1251</v>
      </c>
      <c r="CA125" s="181" t="s">
        <v>1251</v>
      </c>
      <c r="CB125" s="181" t="s">
        <v>1251</v>
      </c>
      <c r="CC125" s="181" t="s">
        <v>1251</v>
      </c>
      <c r="CD125" s="181" t="s">
        <v>1251</v>
      </c>
      <c r="CE125" s="181" t="s">
        <v>1251</v>
      </c>
      <c r="CF125" s="181" t="s">
        <v>1251</v>
      </c>
      <c r="CG125" s="181">
        <v>7.8</v>
      </c>
      <c r="CH125" s="181">
        <v>7.8</v>
      </c>
      <c r="CI125" s="181">
        <v>7.8</v>
      </c>
      <c r="CJ125" s="181">
        <v>7.8</v>
      </c>
      <c r="CK125" s="181">
        <v>8.9</v>
      </c>
      <c r="CL125" s="181">
        <v>0</v>
      </c>
      <c r="CM125" s="181">
        <v>7.8</v>
      </c>
      <c r="CN125" s="181">
        <v>8.9</v>
      </c>
      <c r="CO125" s="181">
        <v>7.8</v>
      </c>
      <c r="CP125" s="181">
        <v>7.8</v>
      </c>
      <c r="CQ125" s="181">
        <v>10.5</v>
      </c>
      <c r="CR125" s="181">
        <v>10.5</v>
      </c>
      <c r="CS125" s="181">
        <v>10.5</v>
      </c>
      <c r="CT125" s="181">
        <v>10.5</v>
      </c>
      <c r="CU125" s="181">
        <v>7.8</v>
      </c>
      <c r="CV125" s="181">
        <v>7.8</v>
      </c>
      <c r="CW125" s="181">
        <v>843750000</v>
      </c>
      <c r="CX125" s="181">
        <v>76079000</v>
      </c>
      <c r="CY125" s="181">
        <v>76691000</v>
      </c>
      <c r="CZ125" s="181">
        <v>66634000</v>
      </c>
      <c r="DA125" s="181">
        <v>77345000</v>
      </c>
      <c r="DB125" s="181">
        <v>6550500</v>
      </c>
      <c r="DC125" s="181">
        <v>0</v>
      </c>
      <c r="DD125" s="181">
        <v>7727100</v>
      </c>
      <c r="DE125" s="181">
        <v>4780600</v>
      </c>
      <c r="DF125" s="181">
        <v>67928000</v>
      </c>
      <c r="DG125" s="181">
        <v>66833000</v>
      </c>
      <c r="DH125" s="181">
        <v>65403000</v>
      </c>
      <c r="DI125" s="181">
        <v>62457000</v>
      </c>
      <c r="DJ125" s="195">
        <v>40671000</v>
      </c>
      <c r="DK125" s="195">
        <v>33389000</v>
      </c>
      <c r="DL125" s="195">
        <v>34602000</v>
      </c>
      <c r="DM125" s="195">
        <v>37872000</v>
      </c>
      <c r="DN125" s="181">
        <f t="shared" si="12"/>
        <v>36633500</v>
      </c>
      <c r="DO125" s="181">
        <v>0</v>
      </c>
      <c r="DP125" s="181">
        <v>0</v>
      </c>
      <c r="DQ125" s="181">
        <v>18220000</v>
      </c>
      <c r="DR125" s="181">
        <v>0</v>
      </c>
      <c r="DS125" s="181">
        <f>AVERAGEIF(DO125:DR125,"&lt;&gt;0")</f>
        <v>18220000</v>
      </c>
      <c r="DT125" s="181">
        <f t="shared" si="7"/>
        <v>0.49735897470894125</v>
      </c>
      <c r="DU125" s="195">
        <v>30337000</v>
      </c>
      <c r="DV125" s="196">
        <f t="shared" si="8"/>
        <v>0.82812180108370759</v>
      </c>
      <c r="DW125" s="195">
        <v>31534000</v>
      </c>
      <c r="DX125" s="196">
        <f t="shared" si="9"/>
        <v>0.86079681166145738</v>
      </c>
      <c r="DY125" s="195">
        <v>35100000</v>
      </c>
      <c r="DZ125" s="196">
        <f t="shared" si="10"/>
        <v>0.95813940791898122</v>
      </c>
      <c r="EA125" s="195">
        <v>31826000</v>
      </c>
      <c r="EB125" s="181">
        <v>2</v>
      </c>
      <c r="EC125" s="181">
        <v>1</v>
      </c>
      <c r="ED125" s="181">
        <v>2</v>
      </c>
      <c r="EE125" s="181">
        <v>3</v>
      </c>
      <c r="EF125" s="181">
        <v>1</v>
      </c>
      <c r="EG125" s="181">
        <v>0</v>
      </c>
      <c r="EH125" s="181">
        <v>1</v>
      </c>
      <c r="EI125" s="181">
        <v>0</v>
      </c>
      <c r="EJ125" s="181">
        <v>2</v>
      </c>
      <c r="EK125" s="181">
        <v>2</v>
      </c>
      <c r="EL125" s="181">
        <v>2</v>
      </c>
      <c r="EM125" s="181">
        <v>2</v>
      </c>
      <c r="EN125" s="181">
        <v>2</v>
      </c>
      <c r="EO125" s="181">
        <v>2</v>
      </c>
      <c r="EP125" s="181">
        <v>1</v>
      </c>
      <c r="EQ125" s="181">
        <v>2</v>
      </c>
      <c r="ER125" s="181">
        <v>25</v>
      </c>
      <c r="EV125" s="181">
        <v>66</v>
      </c>
      <c r="EW125" s="181" t="s">
        <v>4686</v>
      </c>
      <c r="EX125" s="181" t="s">
        <v>3709</v>
      </c>
      <c r="EY125" s="181" t="s">
        <v>4687</v>
      </c>
      <c r="EZ125" s="181" t="s">
        <v>4688</v>
      </c>
      <c r="FA125" s="181" t="s">
        <v>4689</v>
      </c>
      <c r="FB125" s="181" t="s">
        <v>4690</v>
      </c>
      <c r="FE125" s="181">
        <v>-1</v>
      </c>
      <c r="FI125" s="182">
        <f t="shared" si="11"/>
        <v>0.86876765801793443</v>
      </c>
    </row>
    <row r="126" spans="1:165" x14ac:dyDescent="0.25">
      <c r="A126" s="181" t="s">
        <v>4691</v>
      </c>
      <c r="B126" s="181" t="s">
        <v>4691</v>
      </c>
      <c r="C126" s="181">
        <v>3</v>
      </c>
      <c r="D126" s="181">
        <v>3</v>
      </c>
      <c r="E126" s="181">
        <v>3</v>
      </c>
      <c r="F126" s="181" t="s">
        <v>4692</v>
      </c>
      <c r="G126" s="181" t="s">
        <v>4693</v>
      </c>
      <c r="H126" s="181" t="s">
        <v>4694</v>
      </c>
      <c r="I126" s="181">
        <v>1</v>
      </c>
      <c r="J126" s="181">
        <v>3</v>
      </c>
      <c r="K126" s="181">
        <v>3</v>
      </c>
      <c r="L126" s="181">
        <v>3</v>
      </c>
      <c r="M126" s="181">
        <v>2</v>
      </c>
      <c r="N126" s="181">
        <v>1</v>
      </c>
      <c r="O126" s="181">
        <v>1</v>
      </c>
      <c r="P126" s="181">
        <v>2</v>
      </c>
      <c r="Q126" s="181">
        <v>1</v>
      </c>
      <c r="R126" s="181">
        <v>0</v>
      </c>
      <c r="S126" s="181">
        <v>0</v>
      </c>
      <c r="T126" s="181">
        <v>0</v>
      </c>
      <c r="U126" s="181">
        <v>1</v>
      </c>
      <c r="V126" s="181">
        <v>1</v>
      </c>
      <c r="W126" s="181">
        <v>2</v>
      </c>
      <c r="X126" s="181">
        <v>1</v>
      </c>
      <c r="Y126" s="181">
        <v>0</v>
      </c>
      <c r="Z126" s="181">
        <v>2</v>
      </c>
      <c r="AA126" s="181">
        <v>2</v>
      </c>
      <c r="AB126" s="181">
        <v>1</v>
      </c>
      <c r="AC126" s="181">
        <v>2</v>
      </c>
      <c r="AD126" s="181">
        <v>1</v>
      </c>
      <c r="AE126" s="181">
        <v>1</v>
      </c>
      <c r="AF126" s="181">
        <v>2</v>
      </c>
      <c r="AG126" s="181">
        <v>1</v>
      </c>
      <c r="AH126" s="181">
        <v>0</v>
      </c>
      <c r="AI126" s="181">
        <v>0</v>
      </c>
      <c r="AJ126" s="181">
        <v>0</v>
      </c>
      <c r="AK126" s="181">
        <v>1</v>
      </c>
      <c r="AL126" s="181">
        <v>1</v>
      </c>
      <c r="AM126" s="181">
        <v>2</v>
      </c>
      <c r="AN126" s="181">
        <v>1</v>
      </c>
      <c r="AO126" s="181">
        <v>0</v>
      </c>
      <c r="AP126" s="181">
        <v>2</v>
      </c>
      <c r="AQ126" s="181">
        <v>2</v>
      </c>
      <c r="AR126" s="181">
        <v>1</v>
      </c>
      <c r="AS126" s="181">
        <v>2</v>
      </c>
      <c r="AT126" s="181">
        <v>1</v>
      </c>
      <c r="AU126" s="181">
        <v>1</v>
      </c>
      <c r="AV126" s="181">
        <v>2</v>
      </c>
      <c r="AW126" s="181">
        <v>1</v>
      </c>
      <c r="AX126" s="181">
        <v>0</v>
      </c>
      <c r="AY126" s="181">
        <v>0</v>
      </c>
      <c r="AZ126" s="181">
        <v>0</v>
      </c>
      <c r="BA126" s="181">
        <v>1</v>
      </c>
      <c r="BB126" s="181">
        <v>1</v>
      </c>
      <c r="BC126" s="181">
        <v>2</v>
      </c>
      <c r="BD126" s="181">
        <v>1</v>
      </c>
      <c r="BE126" s="181">
        <v>0</v>
      </c>
      <c r="BF126" s="181">
        <v>2</v>
      </c>
      <c r="BG126" s="181">
        <v>2</v>
      </c>
      <c r="BH126" s="181">
        <v>1</v>
      </c>
      <c r="BI126" s="181">
        <v>15.3</v>
      </c>
      <c r="BJ126" s="181">
        <v>15.3</v>
      </c>
      <c r="BK126" s="181">
        <v>15.3</v>
      </c>
      <c r="BL126" s="181">
        <v>33.189</v>
      </c>
      <c r="BM126" s="181">
        <v>295</v>
      </c>
      <c r="BN126" s="181">
        <v>295</v>
      </c>
      <c r="BO126" s="181">
        <v>0</v>
      </c>
      <c r="BP126" s="181">
        <v>4.6185</v>
      </c>
      <c r="BQ126" s="181" t="s">
        <v>1251</v>
      </c>
      <c r="BR126" s="181" t="s">
        <v>1254</v>
      </c>
      <c r="BS126" s="181" t="s">
        <v>1251</v>
      </c>
      <c r="BT126" s="181" t="s">
        <v>1251</v>
      </c>
      <c r="BU126" s="181" t="s">
        <v>1254</v>
      </c>
      <c r="BY126" s="181" t="s">
        <v>1254</v>
      </c>
      <c r="BZ126" s="181" t="s">
        <v>1254</v>
      </c>
      <c r="CA126" s="181" t="s">
        <v>1251</v>
      </c>
      <c r="CB126" s="181" t="s">
        <v>1251</v>
      </c>
      <c r="CD126" s="181" t="s">
        <v>1251</v>
      </c>
      <c r="CE126" s="181" t="s">
        <v>1254</v>
      </c>
      <c r="CF126" s="181" t="s">
        <v>1254</v>
      </c>
      <c r="CG126" s="181">
        <v>9.1999999999999993</v>
      </c>
      <c r="CH126" s="181">
        <v>4.4000000000000004</v>
      </c>
      <c r="CI126" s="181">
        <v>4.4000000000000004</v>
      </c>
      <c r="CJ126" s="181">
        <v>10.5</v>
      </c>
      <c r="CK126" s="181">
        <v>4.4000000000000004</v>
      </c>
      <c r="CL126" s="181">
        <v>0</v>
      </c>
      <c r="CM126" s="181">
        <v>0</v>
      </c>
      <c r="CN126" s="181">
        <v>0</v>
      </c>
      <c r="CO126" s="181">
        <v>4.4000000000000004</v>
      </c>
      <c r="CP126" s="181">
        <v>4.4000000000000004</v>
      </c>
      <c r="CQ126" s="181">
        <v>10.5</v>
      </c>
      <c r="CR126" s="181">
        <v>4.4000000000000004</v>
      </c>
      <c r="CS126" s="181">
        <v>0</v>
      </c>
      <c r="CT126" s="181">
        <v>9.1999999999999993</v>
      </c>
      <c r="CU126" s="181">
        <v>10.8</v>
      </c>
      <c r="CV126" s="181">
        <v>4.4000000000000004</v>
      </c>
      <c r="CW126" s="181">
        <v>76596000</v>
      </c>
      <c r="CX126" s="181">
        <v>10108000</v>
      </c>
      <c r="CY126" s="181">
        <v>6369300</v>
      </c>
      <c r="CZ126" s="181">
        <v>5619200</v>
      </c>
      <c r="DA126" s="181">
        <v>13710000</v>
      </c>
      <c r="DB126" s="181">
        <v>1555400</v>
      </c>
      <c r="DC126" s="181">
        <v>0</v>
      </c>
      <c r="DD126" s="181">
        <v>0</v>
      </c>
      <c r="DE126" s="181">
        <v>0</v>
      </c>
      <c r="DF126" s="181">
        <v>0</v>
      </c>
      <c r="DG126" s="181">
        <v>7854700</v>
      </c>
      <c r="DH126" s="181">
        <v>7067000</v>
      </c>
      <c r="DI126" s="181">
        <v>5636000</v>
      </c>
      <c r="DJ126" s="195">
        <v>5979200</v>
      </c>
      <c r="DK126" s="195">
        <v>0</v>
      </c>
      <c r="DL126" s="195">
        <v>0</v>
      </c>
      <c r="DM126" s="195">
        <v>0</v>
      </c>
      <c r="DN126" s="181">
        <f t="shared" si="12"/>
        <v>5979200</v>
      </c>
      <c r="DO126" s="181">
        <v>0</v>
      </c>
      <c r="DP126" s="181">
        <v>0</v>
      </c>
      <c r="DQ126" s="181">
        <v>0</v>
      </c>
      <c r="DR126" s="181">
        <v>0</v>
      </c>
      <c r="DS126" s="181">
        <v>0</v>
      </c>
      <c r="DT126" s="181">
        <f t="shared" si="7"/>
        <v>0</v>
      </c>
      <c r="DU126" s="195">
        <v>0</v>
      </c>
      <c r="DV126" s="196">
        <f t="shared" si="8"/>
        <v>0</v>
      </c>
      <c r="DW126" s="195">
        <v>4035800</v>
      </c>
      <c r="DX126" s="196">
        <f t="shared" si="9"/>
        <v>0.67497324056730001</v>
      </c>
      <c r="DY126" s="195">
        <v>0</v>
      </c>
      <c r="DZ126" s="196">
        <f t="shared" si="10"/>
        <v>0</v>
      </c>
      <c r="EA126" s="195">
        <v>0</v>
      </c>
      <c r="EB126" s="181">
        <v>2</v>
      </c>
      <c r="EC126" s="181">
        <v>0</v>
      </c>
      <c r="ED126" s="181">
        <v>1</v>
      </c>
      <c r="EE126" s="181">
        <v>1</v>
      </c>
      <c r="EF126" s="181">
        <v>0</v>
      </c>
      <c r="EG126" s="181">
        <v>0</v>
      </c>
      <c r="EH126" s="181">
        <v>0</v>
      </c>
      <c r="EI126" s="181">
        <v>0</v>
      </c>
      <c r="EJ126" s="181">
        <v>0</v>
      </c>
      <c r="EK126" s="181">
        <v>0</v>
      </c>
      <c r="EL126" s="181">
        <v>1</v>
      </c>
      <c r="EM126" s="181">
        <v>1</v>
      </c>
      <c r="EN126" s="181">
        <v>0</v>
      </c>
      <c r="EO126" s="181">
        <v>1</v>
      </c>
      <c r="EP126" s="181">
        <v>0</v>
      </c>
      <c r="EQ126" s="181">
        <v>0</v>
      </c>
      <c r="ER126" s="181">
        <v>7</v>
      </c>
      <c r="EV126" s="181">
        <v>705</v>
      </c>
      <c r="EW126" s="181" t="s">
        <v>4695</v>
      </c>
      <c r="EX126" s="181" t="s">
        <v>3709</v>
      </c>
      <c r="EY126" s="181" t="s">
        <v>4696</v>
      </c>
      <c r="EZ126" s="181" t="s">
        <v>4697</v>
      </c>
      <c r="FA126" s="181" t="s">
        <v>4698</v>
      </c>
      <c r="FB126" s="181" t="s">
        <v>4699</v>
      </c>
      <c r="FE126" s="181">
        <v>-1</v>
      </c>
      <c r="FI126" s="182">
        <f t="shared" si="11"/>
        <v>0</v>
      </c>
    </row>
    <row r="127" spans="1:165" x14ac:dyDescent="0.25">
      <c r="A127" s="181" t="s">
        <v>4700</v>
      </c>
      <c r="B127" s="181" t="s">
        <v>4700</v>
      </c>
      <c r="C127" s="181">
        <v>5</v>
      </c>
      <c r="D127" s="181">
        <v>5</v>
      </c>
      <c r="E127" s="181">
        <v>5</v>
      </c>
      <c r="F127" s="181" t="s">
        <v>4701</v>
      </c>
      <c r="G127" s="181" t="s">
        <v>4702</v>
      </c>
      <c r="H127" s="181" t="s">
        <v>4703</v>
      </c>
      <c r="I127" s="181">
        <v>1</v>
      </c>
      <c r="J127" s="181">
        <v>5</v>
      </c>
      <c r="K127" s="181">
        <v>5</v>
      </c>
      <c r="L127" s="181">
        <v>5</v>
      </c>
      <c r="M127" s="181">
        <v>4</v>
      </c>
      <c r="N127" s="181">
        <v>4</v>
      </c>
      <c r="O127" s="181">
        <v>4</v>
      </c>
      <c r="P127" s="181">
        <v>5</v>
      </c>
      <c r="Q127" s="181">
        <v>3</v>
      </c>
      <c r="R127" s="181">
        <v>4</v>
      </c>
      <c r="S127" s="181">
        <v>4</v>
      </c>
      <c r="T127" s="181">
        <v>4</v>
      </c>
      <c r="U127" s="181">
        <v>3</v>
      </c>
      <c r="V127" s="181">
        <v>4</v>
      </c>
      <c r="W127" s="181">
        <v>4</v>
      </c>
      <c r="X127" s="181">
        <v>5</v>
      </c>
      <c r="Y127" s="181">
        <v>4</v>
      </c>
      <c r="Z127" s="181">
        <v>4</v>
      </c>
      <c r="AA127" s="181">
        <v>4</v>
      </c>
      <c r="AB127" s="181">
        <v>4</v>
      </c>
      <c r="AC127" s="181">
        <v>4</v>
      </c>
      <c r="AD127" s="181">
        <v>4</v>
      </c>
      <c r="AE127" s="181">
        <v>4</v>
      </c>
      <c r="AF127" s="181">
        <v>5</v>
      </c>
      <c r="AG127" s="181">
        <v>3</v>
      </c>
      <c r="AH127" s="181">
        <v>4</v>
      </c>
      <c r="AI127" s="181">
        <v>4</v>
      </c>
      <c r="AJ127" s="181">
        <v>4</v>
      </c>
      <c r="AK127" s="181">
        <v>3</v>
      </c>
      <c r="AL127" s="181">
        <v>4</v>
      </c>
      <c r="AM127" s="181">
        <v>4</v>
      </c>
      <c r="AN127" s="181">
        <v>5</v>
      </c>
      <c r="AO127" s="181">
        <v>4</v>
      </c>
      <c r="AP127" s="181">
        <v>4</v>
      </c>
      <c r="AQ127" s="181">
        <v>4</v>
      </c>
      <c r="AR127" s="181">
        <v>4</v>
      </c>
      <c r="AS127" s="181">
        <v>4</v>
      </c>
      <c r="AT127" s="181">
        <v>4</v>
      </c>
      <c r="AU127" s="181">
        <v>4</v>
      </c>
      <c r="AV127" s="181">
        <v>5</v>
      </c>
      <c r="AW127" s="181">
        <v>3</v>
      </c>
      <c r="AX127" s="181">
        <v>4</v>
      </c>
      <c r="AY127" s="181">
        <v>4</v>
      </c>
      <c r="AZ127" s="181">
        <v>4</v>
      </c>
      <c r="BA127" s="181">
        <v>3</v>
      </c>
      <c r="BB127" s="181">
        <v>4</v>
      </c>
      <c r="BC127" s="181">
        <v>4</v>
      </c>
      <c r="BD127" s="181">
        <v>5</v>
      </c>
      <c r="BE127" s="181">
        <v>4</v>
      </c>
      <c r="BF127" s="181">
        <v>4</v>
      </c>
      <c r="BG127" s="181">
        <v>4</v>
      </c>
      <c r="BH127" s="181">
        <v>4</v>
      </c>
      <c r="BI127" s="181">
        <v>18.899999999999999</v>
      </c>
      <c r="BJ127" s="181">
        <v>18.899999999999999</v>
      </c>
      <c r="BK127" s="181">
        <v>18.899999999999999</v>
      </c>
      <c r="BL127" s="181">
        <v>40.789000000000001</v>
      </c>
      <c r="BM127" s="181">
        <v>371</v>
      </c>
      <c r="BN127" s="181">
        <v>371</v>
      </c>
      <c r="BO127" s="181">
        <v>0</v>
      </c>
      <c r="BP127" s="181">
        <v>9.1242999999999999</v>
      </c>
      <c r="BQ127" s="181" t="s">
        <v>1251</v>
      </c>
      <c r="BR127" s="181" t="s">
        <v>1251</v>
      </c>
      <c r="BS127" s="181" t="s">
        <v>1251</v>
      </c>
      <c r="BT127" s="181" t="s">
        <v>1251</v>
      </c>
      <c r="BU127" s="181" t="s">
        <v>1251</v>
      </c>
      <c r="BV127" s="181" t="s">
        <v>1254</v>
      </c>
      <c r="BW127" s="181" t="s">
        <v>1251</v>
      </c>
      <c r="BX127" s="181" t="s">
        <v>1254</v>
      </c>
      <c r="BY127" s="181" t="s">
        <v>1251</v>
      </c>
      <c r="BZ127" s="181" t="s">
        <v>1254</v>
      </c>
      <c r="CA127" s="181" t="s">
        <v>1251</v>
      </c>
      <c r="CB127" s="181" t="s">
        <v>1251</v>
      </c>
      <c r="CC127" s="181" t="s">
        <v>1251</v>
      </c>
      <c r="CD127" s="181" t="s">
        <v>1254</v>
      </c>
      <c r="CE127" s="181" t="s">
        <v>1254</v>
      </c>
      <c r="CF127" s="181" t="s">
        <v>1251</v>
      </c>
      <c r="CG127" s="181">
        <v>12.4</v>
      </c>
      <c r="CH127" s="181">
        <v>17.3</v>
      </c>
      <c r="CI127" s="181">
        <v>17.3</v>
      </c>
      <c r="CJ127" s="181">
        <v>18.899999999999999</v>
      </c>
      <c r="CK127" s="181">
        <v>10.8</v>
      </c>
      <c r="CL127" s="181">
        <v>17.3</v>
      </c>
      <c r="CM127" s="181">
        <v>17.3</v>
      </c>
      <c r="CN127" s="181">
        <v>17.3</v>
      </c>
      <c r="CO127" s="181">
        <v>14.6</v>
      </c>
      <c r="CP127" s="181">
        <v>17.3</v>
      </c>
      <c r="CQ127" s="181">
        <v>17.3</v>
      </c>
      <c r="CR127" s="181">
        <v>18.899999999999999</v>
      </c>
      <c r="CS127" s="181">
        <v>17.3</v>
      </c>
      <c r="CT127" s="181">
        <v>17.3</v>
      </c>
      <c r="CU127" s="181">
        <v>17.3</v>
      </c>
      <c r="CV127" s="181">
        <v>17.3</v>
      </c>
      <c r="CW127" s="181">
        <v>481670000</v>
      </c>
      <c r="CX127" s="181">
        <v>29095000</v>
      </c>
      <c r="CY127" s="181">
        <v>42375000</v>
      </c>
      <c r="CZ127" s="181">
        <v>42926000</v>
      </c>
      <c r="DA127" s="181">
        <v>40617000</v>
      </c>
      <c r="DB127" s="181">
        <v>12384000</v>
      </c>
      <c r="DC127" s="181">
        <v>14700000</v>
      </c>
      <c r="DD127" s="181">
        <v>14196000</v>
      </c>
      <c r="DE127" s="181">
        <v>10664000</v>
      </c>
      <c r="DF127" s="181">
        <v>37697000</v>
      </c>
      <c r="DG127" s="181">
        <v>36470000</v>
      </c>
      <c r="DH127" s="181">
        <v>32606000</v>
      </c>
      <c r="DI127" s="181">
        <v>38324000</v>
      </c>
      <c r="DJ127" s="195">
        <v>0</v>
      </c>
      <c r="DK127" s="195">
        <v>13187000</v>
      </c>
      <c r="DL127" s="195">
        <v>12029000</v>
      </c>
      <c r="DM127" s="195">
        <v>0</v>
      </c>
      <c r="DN127" s="181">
        <f t="shared" si="12"/>
        <v>12608000</v>
      </c>
      <c r="DO127" s="181">
        <v>0</v>
      </c>
      <c r="DP127" s="181">
        <v>0</v>
      </c>
      <c r="DQ127" s="181">
        <v>0</v>
      </c>
      <c r="DR127" s="181">
        <v>0</v>
      </c>
      <c r="DS127" s="181">
        <v>0</v>
      </c>
      <c r="DT127" s="181">
        <f t="shared" si="7"/>
        <v>0</v>
      </c>
      <c r="DU127" s="195">
        <v>12667000</v>
      </c>
      <c r="DV127" s="196">
        <f t="shared" si="8"/>
        <v>1.0046795685279188</v>
      </c>
      <c r="DW127" s="195">
        <v>0</v>
      </c>
      <c r="DX127" s="196">
        <f t="shared" si="9"/>
        <v>0</v>
      </c>
      <c r="DY127" s="195">
        <v>0</v>
      </c>
      <c r="DZ127" s="196">
        <f t="shared" si="10"/>
        <v>0</v>
      </c>
      <c r="EA127" s="195">
        <v>0</v>
      </c>
      <c r="EB127" s="181">
        <v>1</v>
      </c>
      <c r="EC127" s="181">
        <v>1</v>
      </c>
      <c r="ED127" s="181">
        <v>2</v>
      </c>
      <c r="EE127" s="181">
        <v>2</v>
      </c>
      <c r="EF127" s="181">
        <v>1</v>
      </c>
      <c r="EG127" s="181">
        <v>0</v>
      </c>
      <c r="EH127" s="181">
        <v>0</v>
      </c>
      <c r="EI127" s="181">
        <v>0</v>
      </c>
      <c r="EJ127" s="181">
        <v>1</v>
      </c>
      <c r="EK127" s="181">
        <v>0</v>
      </c>
      <c r="EL127" s="181">
        <v>0</v>
      </c>
      <c r="EM127" s="181">
        <v>2</v>
      </c>
      <c r="EN127" s="181">
        <v>1</v>
      </c>
      <c r="EO127" s="181">
        <v>0</v>
      </c>
      <c r="EP127" s="181">
        <v>0</v>
      </c>
      <c r="EQ127" s="181">
        <v>0</v>
      </c>
      <c r="ER127" s="181">
        <v>11</v>
      </c>
      <c r="EV127" s="181">
        <v>779</v>
      </c>
      <c r="EW127" s="181" t="s">
        <v>4704</v>
      </c>
      <c r="EX127" s="181" t="s">
        <v>3832</v>
      </c>
      <c r="EY127" s="181" t="s">
        <v>4705</v>
      </c>
      <c r="EZ127" s="181" t="s">
        <v>4706</v>
      </c>
      <c r="FA127" s="181" t="s">
        <v>4707</v>
      </c>
      <c r="FB127" s="181" t="s">
        <v>4708</v>
      </c>
      <c r="FE127" s="181">
        <v>-1</v>
      </c>
      <c r="FI127" s="182">
        <f t="shared" si="11"/>
        <v>0</v>
      </c>
    </row>
    <row r="128" spans="1:165" x14ac:dyDescent="0.25">
      <c r="A128" s="181" t="s">
        <v>2502</v>
      </c>
      <c r="B128" s="181" t="s">
        <v>2502</v>
      </c>
      <c r="C128" s="181">
        <v>9</v>
      </c>
      <c r="D128" s="181">
        <v>9</v>
      </c>
      <c r="E128" s="181">
        <v>9</v>
      </c>
      <c r="F128" s="181" t="s">
        <v>2501</v>
      </c>
      <c r="G128" s="181" t="s">
        <v>2500</v>
      </c>
      <c r="H128" s="181" t="s">
        <v>2499</v>
      </c>
      <c r="I128" s="181">
        <v>1</v>
      </c>
      <c r="J128" s="181">
        <v>9</v>
      </c>
      <c r="K128" s="181">
        <v>9</v>
      </c>
      <c r="L128" s="181">
        <v>9</v>
      </c>
      <c r="M128" s="181">
        <v>6</v>
      </c>
      <c r="N128" s="181">
        <v>8</v>
      </c>
      <c r="O128" s="181">
        <v>7</v>
      </c>
      <c r="P128" s="181">
        <v>7</v>
      </c>
      <c r="Q128" s="181">
        <v>2</v>
      </c>
      <c r="R128" s="181">
        <v>1</v>
      </c>
      <c r="S128" s="181">
        <v>1</v>
      </c>
      <c r="T128" s="181">
        <v>0</v>
      </c>
      <c r="U128" s="181">
        <v>8</v>
      </c>
      <c r="V128" s="181">
        <v>9</v>
      </c>
      <c r="W128" s="181">
        <v>9</v>
      </c>
      <c r="X128" s="181">
        <v>8</v>
      </c>
      <c r="Y128" s="181">
        <v>9</v>
      </c>
      <c r="Z128" s="181">
        <v>9</v>
      </c>
      <c r="AA128" s="181">
        <v>9</v>
      </c>
      <c r="AB128" s="181">
        <v>9</v>
      </c>
      <c r="AC128" s="181">
        <v>6</v>
      </c>
      <c r="AD128" s="181">
        <v>8</v>
      </c>
      <c r="AE128" s="181">
        <v>7</v>
      </c>
      <c r="AF128" s="181">
        <v>7</v>
      </c>
      <c r="AG128" s="181">
        <v>2</v>
      </c>
      <c r="AH128" s="181">
        <v>1</v>
      </c>
      <c r="AI128" s="181">
        <v>1</v>
      </c>
      <c r="AJ128" s="181">
        <v>0</v>
      </c>
      <c r="AK128" s="181">
        <v>8</v>
      </c>
      <c r="AL128" s="181">
        <v>9</v>
      </c>
      <c r="AM128" s="181">
        <v>9</v>
      </c>
      <c r="AN128" s="181">
        <v>8</v>
      </c>
      <c r="AO128" s="181">
        <v>9</v>
      </c>
      <c r="AP128" s="181">
        <v>9</v>
      </c>
      <c r="AQ128" s="181">
        <v>9</v>
      </c>
      <c r="AR128" s="181">
        <v>9</v>
      </c>
      <c r="AS128" s="181">
        <v>6</v>
      </c>
      <c r="AT128" s="181">
        <v>8</v>
      </c>
      <c r="AU128" s="181">
        <v>7</v>
      </c>
      <c r="AV128" s="181">
        <v>7</v>
      </c>
      <c r="AW128" s="181">
        <v>2</v>
      </c>
      <c r="AX128" s="181">
        <v>1</v>
      </c>
      <c r="AY128" s="181">
        <v>1</v>
      </c>
      <c r="AZ128" s="181">
        <v>0</v>
      </c>
      <c r="BA128" s="181">
        <v>8</v>
      </c>
      <c r="BB128" s="181">
        <v>9</v>
      </c>
      <c r="BC128" s="181">
        <v>9</v>
      </c>
      <c r="BD128" s="181">
        <v>8</v>
      </c>
      <c r="BE128" s="181">
        <v>9</v>
      </c>
      <c r="BF128" s="181">
        <v>9</v>
      </c>
      <c r="BG128" s="181">
        <v>9</v>
      </c>
      <c r="BH128" s="181">
        <v>9</v>
      </c>
      <c r="BI128" s="181">
        <v>49.3</v>
      </c>
      <c r="BJ128" s="181">
        <v>49.3</v>
      </c>
      <c r="BK128" s="181">
        <v>49.3</v>
      </c>
      <c r="BL128" s="181">
        <v>30.501000000000001</v>
      </c>
      <c r="BM128" s="181">
        <v>276</v>
      </c>
      <c r="BN128" s="181">
        <v>276</v>
      </c>
      <c r="BO128" s="181">
        <v>0</v>
      </c>
      <c r="BP128" s="181">
        <v>50.633000000000003</v>
      </c>
      <c r="BQ128" s="181" t="s">
        <v>1251</v>
      </c>
      <c r="BR128" s="181" t="s">
        <v>1251</v>
      </c>
      <c r="BS128" s="181" t="s">
        <v>1251</v>
      </c>
      <c r="BT128" s="181" t="s">
        <v>1251</v>
      </c>
      <c r="BU128" s="181" t="s">
        <v>1254</v>
      </c>
      <c r="BV128" s="181" t="s">
        <v>1254</v>
      </c>
      <c r="BW128" s="181" t="s">
        <v>1254</v>
      </c>
      <c r="BY128" s="181" t="s">
        <v>1251</v>
      </c>
      <c r="BZ128" s="181" t="s">
        <v>1251</v>
      </c>
      <c r="CA128" s="181" t="s">
        <v>1251</v>
      </c>
      <c r="CB128" s="181" t="s">
        <v>1251</v>
      </c>
      <c r="CC128" s="181" t="s">
        <v>1251</v>
      </c>
      <c r="CD128" s="181" t="s">
        <v>1251</v>
      </c>
      <c r="CE128" s="181" t="s">
        <v>1251</v>
      </c>
      <c r="CF128" s="181" t="s">
        <v>1251</v>
      </c>
      <c r="CG128" s="181">
        <v>31.9</v>
      </c>
      <c r="CH128" s="181">
        <v>41.7</v>
      </c>
      <c r="CI128" s="181">
        <v>31.9</v>
      </c>
      <c r="CJ128" s="181">
        <v>31.9</v>
      </c>
      <c r="CK128" s="181">
        <v>9.1</v>
      </c>
      <c r="CL128" s="181">
        <v>3.6</v>
      </c>
      <c r="CM128" s="181">
        <v>3.6</v>
      </c>
      <c r="CN128" s="181">
        <v>0</v>
      </c>
      <c r="CO128" s="181">
        <v>39.5</v>
      </c>
      <c r="CP128" s="181">
        <v>49.3</v>
      </c>
      <c r="CQ128" s="181">
        <v>49.3</v>
      </c>
      <c r="CR128" s="181">
        <v>49.3</v>
      </c>
      <c r="CS128" s="181">
        <v>49.3</v>
      </c>
      <c r="CT128" s="181">
        <v>49.3</v>
      </c>
      <c r="CU128" s="181">
        <v>49.3</v>
      </c>
      <c r="CV128" s="181">
        <v>49.3</v>
      </c>
      <c r="CW128" s="181">
        <v>2080700000</v>
      </c>
      <c r="CX128" s="181">
        <v>73962000</v>
      </c>
      <c r="CY128" s="181">
        <v>86058000</v>
      </c>
      <c r="CZ128" s="181">
        <v>91178000</v>
      </c>
      <c r="DA128" s="181">
        <v>81686000</v>
      </c>
      <c r="DB128" s="181">
        <v>1888900</v>
      </c>
      <c r="DC128" s="181">
        <v>378940</v>
      </c>
      <c r="DD128" s="181">
        <v>552430</v>
      </c>
      <c r="DE128" s="181">
        <v>0</v>
      </c>
      <c r="DF128" s="181">
        <v>254750000</v>
      </c>
      <c r="DG128" s="181">
        <v>240550000</v>
      </c>
      <c r="DH128" s="181">
        <v>220610000</v>
      </c>
      <c r="DI128" s="181">
        <v>213120000</v>
      </c>
      <c r="DJ128" s="195">
        <v>17007000</v>
      </c>
      <c r="DK128" s="195">
        <v>17030000</v>
      </c>
      <c r="DL128" s="195">
        <v>17840000</v>
      </c>
      <c r="DM128" s="195">
        <v>16244000</v>
      </c>
      <c r="DN128" s="181">
        <f t="shared" si="12"/>
        <v>17030250</v>
      </c>
      <c r="DO128" s="181">
        <v>0</v>
      </c>
      <c r="DP128" s="181">
        <v>0</v>
      </c>
      <c r="DQ128" s="181">
        <v>0</v>
      </c>
      <c r="DR128" s="181">
        <v>0</v>
      </c>
      <c r="DS128" s="181">
        <v>0</v>
      </c>
      <c r="DT128" s="181">
        <f t="shared" si="7"/>
        <v>0</v>
      </c>
      <c r="DU128" s="195">
        <v>46449000</v>
      </c>
      <c r="DV128" s="196">
        <f t="shared" si="8"/>
        <v>2.7274408772625183</v>
      </c>
      <c r="DW128" s="195">
        <v>42477000</v>
      </c>
      <c r="DX128" s="196">
        <f t="shared" si="9"/>
        <v>2.4942088342801778</v>
      </c>
      <c r="DY128" s="195">
        <v>44729000</v>
      </c>
      <c r="DZ128" s="196">
        <f t="shared" si="10"/>
        <v>2.6264441214897021</v>
      </c>
      <c r="EA128" s="195">
        <v>35793000</v>
      </c>
      <c r="EB128" s="181">
        <v>2</v>
      </c>
      <c r="EC128" s="181">
        <v>5</v>
      </c>
      <c r="ED128" s="181">
        <v>4</v>
      </c>
      <c r="EE128" s="181">
        <v>3</v>
      </c>
      <c r="EF128" s="181">
        <v>0</v>
      </c>
      <c r="EG128" s="181">
        <v>0</v>
      </c>
      <c r="EH128" s="181">
        <v>0</v>
      </c>
      <c r="EI128" s="181">
        <v>0</v>
      </c>
      <c r="EJ128" s="181">
        <v>5</v>
      </c>
      <c r="EK128" s="181">
        <v>6</v>
      </c>
      <c r="EL128" s="181">
        <v>6</v>
      </c>
      <c r="EM128" s="181">
        <v>5</v>
      </c>
      <c r="EN128" s="181">
        <v>7</v>
      </c>
      <c r="EO128" s="181">
        <v>5</v>
      </c>
      <c r="EP128" s="181">
        <v>7</v>
      </c>
      <c r="EQ128" s="181">
        <v>6</v>
      </c>
      <c r="ER128" s="181">
        <v>61</v>
      </c>
      <c r="EV128" s="181">
        <v>751</v>
      </c>
      <c r="EW128" s="181" t="s">
        <v>4709</v>
      </c>
      <c r="EX128" s="181" t="s">
        <v>4710</v>
      </c>
      <c r="EY128" s="181" t="s">
        <v>4711</v>
      </c>
      <c r="EZ128" s="181" t="s">
        <v>4712</v>
      </c>
      <c r="FA128" s="181" t="s">
        <v>4713</v>
      </c>
      <c r="FB128" s="181" t="s">
        <v>4714</v>
      </c>
      <c r="FE128" s="181">
        <v>-1</v>
      </c>
      <c r="FI128" s="182">
        <f t="shared" si="11"/>
        <v>2.1017307438234907</v>
      </c>
    </row>
    <row r="129" spans="1:165" x14ac:dyDescent="0.25">
      <c r="A129" s="181" t="s">
        <v>4715</v>
      </c>
      <c r="B129" s="181" t="s">
        <v>4715</v>
      </c>
      <c r="C129" s="181">
        <v>5</v>
      </c>
      <c r="D129" s="181">
        <v>5</v>
      </c>
      <c r="E129" s="181">
        <v>5</v>
      </c>
      <c r="F129" s="181" t="s">
        <v>4716</v>
      </c>
      <c r="G129" s="181" t="s">
        <v>4717</v>
      </c>
      <c r="H129" s="181" t="s">
        <v>4718</v>
      </c>
      <c r="I129" s="181">
        <v>1</v>
      </c>
      <c r="J129" s="181">
        <v>5</v>
      </c>
      <c r="K129" s="181">
        <v>5</v>
      </c>
      <c r="L129" s="181">
        <v>5</v>
      </c>
      <c r="M129" s="181">
        <v>5</v>
      </c>
      <c r="N129" s="181">
        <v>5</v>
      </c>
      <c r="O129" s="181">
        <v>5</v>
      </c>
      <c r="P129" s="181">
        <v>5</v>
      </c>
      <c r="Q129" s="181">
        <v>2</v>
      </c>
      <c r="R129" s="181">
        <v>0</v>
      </c>
      <c r="S129" s="181">
        <v>3</v>
      </c>
      <c r="T129" s="181">
        <v>2</v>
      </c>
      <c r="U129" s="181">
        <v>5</v>
      </c>
      <c r="V129" s="181">
        <v>4</v>
      </c>
      <c r="W129" s="181">
        <v>5</v>
      </c>
      <c r="X129" s="181">
        <v>5</v>
      </c>
      <c r="Y129" s="181">
        <v>5</v>
      </c>
      <c r="Z129" s="181">
        <v>5</v>
      </c>
      <c r="AA129" s="181">
        <v>4</v>
      </c>
      <c r="AB129" s="181">
        <v>5</v>
      </c>
      <c r="AC129" s="181">
        <v>5</v>
      </c>
      <c r="AD129" s="181">
        <v>5</v>
      </c>
      <c r="AE129" s="181">
        <v>5</v>
      </c>
      <c r="AF129" s="181">
        <v>5</v>
      </c>
      <c r="AG129" s="181">
        <v>2</v>
      </c>
      <c r="AH129" s="181">
        <v>0</v>
      </c>
      <c r="AI129" s="181">
        <v>3</v>
      </c>
      <c r="AJ129" s="181">
        <v>2</v>
      </c>
      <c r="AK129" s="181">
        <v>5</v>
      </c>
      <c r="AL129" s="181">
        <v>4</v>
      </c>
      <c r="AM129" s="181">
        <v>5</v>
      </c>
      <c r="AN129" s="181">
        <v>5</v>
      </c>
      <c r="AO129" s="181">
        <v>5</v>
      </c>
      <c r="AP129" s="181">
        <v>5</v>
      </c>
      <c r="AQ129" s="181">
        <v>4</v>
      </c>
      <c r="AR129" s="181">
        <v>5</v>
      </c>
      <c r="AS129" s="181">
        <v>5</v>
      </c>
      <c r="AT129" s="181">
        <v>5</v>
      </c>
      <c r="AU129" s="181">
        <v>5</v>
      </c>
      <c r="AV129" s="181">
        <v>5</v>
      </c>
      <c r="AW129" s="181">
        <v>2</v>
      </c>
      <c r="AX129" s="181">
        <v>0</v>
      </c>
      <c r="AY129" s="181">
        <v>3</v>
      </c>
      <c r="AZ129" s="181">
        <v>2</v>
      </c>
      <c r="BA129" s="181">
        <v>5</v>
      </c>
      <c r="BB129" s="181">
        <v>4</v>
      </c>
      <c r="BC129" s="181">
        <v>5</v>
      </c>
      <c r="BD129" s="181">
        <v>5</v>
      </c>
      <c r="BE129" s="181">
        <v>5</v>
      </c>
      <c r="BF129" s="181">
        <v>5</v>
      </c>
      <c r="BG129" s="181">
        <v>4</v>
      </c>
      <c r="BH129" s="181">
        <v>5</v>
      </c>
      <c r="BI129" s="181">
        <v>22.4</v>
      </c>
      <c r="BJ129" s="181">
        <v>22.4</v>
      </c>
      <c r="BK129" s="181">
        <v>22.4</v>
      </c>
      <c r="BL129" s="181">
        <v>40.685000000000002</v>
      </c>
      <c r="BM129" s="181">
        <v>362</v>
      </c>
      <c r="BN129" s="181">
        <v>362</v>
      </c>
      <c r="BO129" s="181">
        <v>0</v>
      </c>
      <c r="BP129" s="181">
        <v>17.03</v>
      </c>
      <c r="BQ129" s="181" t="s">
        <v>1251</v>
      </c>
      <c r="BR129" s="181" t="s">
        <v>1251</v>
      </c>
      <c r="BS129" s="181" t="s">
        <v>1251</v>
      </c>
      <c r="BT129" s="181" t="s">
        <v>1251</v>
      </c>
      <c r="BU129" s="181" t="s">
        <v>1254</v>
      </c>
      <c r="BW129" s="181" t="s">
        <v>1254</v>
      </c>
      <c r="BX129" s="181" t="s">
        <v>1254</v>
      </c>
      <c r="BY129" s="181" t="s">
        <v>1251</v>
      </c>
      <c r="BZ129" s="181" t="s">
        <v>1251</v>
      </c>
      <c r="CA129" s="181" t="s">
        <v>1251</v>
      </c>
      <c r="CB129" s="181" t="s">
        <v>1251</v>
      </c>
      <c r="CC129" s="181" t="s">
        <v>1251</v>
      </c>
      <c r="CD129" s="181" t="s">
        <v>1251</v>
      </c>
      <c r="CE129" s="181" t="s">
        <v>1251</v>
      </c>
      <c r="CF129" s="181" t="s">
        <v>1251</v>
      </c>
      <c r="CG129" s="181">
        <v>22.4</v>
      </c>
      <c r="CH129" s="181">
        <v>22.4</v>
      </c>
      <c r="CI129" s="181">
        <v>22.4</v>
      </c>
      <c r="CJ129" s="181">
        <v>22.4</v>
      </c>
      <c r="CK129" s="181">
        <v>8.8000000000000007</v>
      </c>
      <c r="CL129" s="181">
        <v>0</v>
      </c>
      <c r="CM129" s="181">
        <v>12.4</v>
      </c>
      <c r="CN129" s="181">
        <v>8.3000000000000007</v>
      </c>
      <c r="CO129" s="181">
        <v>22.4</v>
      </c>
      <c r="CP129" s="181">
        <v>16.600000000000001</v>
      </c>
      <c r="CQ129" s="181">
        <v>22.4</v>
      </c>
      <c r="CR129" s="181">
        <v>22.4</v>
      </c>
      <c r="CS129" s="181">
        <v>22.4</v>
      </c>
      <c r="CT129" s="181">
        <v>22.4</v>
      </c>
      <c r="CU129" s="181">
        <v>16.600000000000001</v>
      </c>
      <c r="CV129" s="181">
        <v>22.4</v>
      </c>
      <c r="CW129" s="181">
        <v>556440000</v>
      </c>
      <c r="CX129" s="181">
        <v>49760000</v>
      </c>
      <c r="CY129" s="181">
        <v>53727000</v>
      </c>
      <c r="CZ129" s="181">
        <v>53425000</v>
      </c>
      <c r="DA129" s="181">
        <v>49063000</v>
      </c>
      <c r="DB129" s="181">
        <v>5275900</v>
      </c>
      <c r="DC129" s="181">
        <v>0</v>
      </c>
      <c r="DD129" s="181">
        <v>3781900</v>
      </c>
      <c r="DE129" s="181">
        <v>2306300</v>
      </c>
      <c r="DF129" s="181">
        <v>50231000</v>
      </c>
      <c r="DG129" s="181">
        <v>42912000</v>
      </c>
      <c r="DH129" s="181">
        <v>31116000</v>
      </c>
      <c r="DI129" s="181">
        <v>46633000</v>
      </c>
      <c r="DJ129" s="195">
        <v>16336000</v>
      </c>
      <c r="DK129" s="195">
        <v>15318000</v>
      </c>
      <c r="DL129" s="195">
        <v>14174000</v>
      </c>
      <c r="DM129" s="195">
        <v>12719000</v>
      </c>
      <c r="DN129" s="181">
        <f t="shared" si="12"/>
        <v>14636750</v>
      </c>
      <c r="DO129" s="181">
        <v>0</v>
      </c>
      <c r="DP129" s="181">
        <v>0</v>
      </c>
      <c r="DQ129" s="181">
        <v>0</v>
      </c>
      <c r="DR129" s="181">
        <v>0</v>
      </c>
      <c r="DS129" s="181">
        <v>0</v>
      </c>
      <c r="DT129" s="181">
        <f t="shared" si="7"/>
        <v>0</v>
      </c>
      <c r="DU129" s="195">
        <v>16522000</v>
      </c>
      <c r="DV129" s="196">
        <f t="shared" si="8"/>
        <v>1.1288025005551097</v>
      </c>
      <c r="DW129" s="195">
        <v>12971000</v>
      </c>
      <c r="DX129" s="196">
        <f t="shared" si="9"/>
        <v>0.88619399798452525</v>
      </c>
      <c r="DY129" s="195">
        <v>10408000</v>
      </c>
      <c r="DZ129" s="196">
        <f t="shared" si="10"/>
        <v>0.71108681913676197</v>
      </c>
      <c r="EA129" s="195">
        <v>14033000</v>
      </c>
      <c r="EB129" s="181">
        <v>1</v>
      </c>
      <c r="EC129" s="181">
        <v>1</v>
      </c>
      <c r="ED129" s="181">
        <v>1</v>
      </c>
      <c r="EE129" s="181">
        <v>3</v>
      </c>
      <c r="EF129" s="181">
        <v>0</v>
      </c>
      <c r="EG129" s="181">
        <v>0</v>
      </c>
      <c r="EH129" s="181">
        <v>0</v>
      </c>
      <c r="EI129" s="181">
        <v>0</v>
      </c>
      <c r="EJ129" s="181">
        <v>1</v>
      </c>
      <c r="EK129" s="181">
        <v>0</v>
      </c>
      <c r="EL129" s="181">
        <v>1</v>
      </c>
      <c r="EM129" s="181">
        <v>2</v>
      </c>
      <c r="EN129" s="181">
        <v>2</v>
      </c>
      <c r="EO129" s="181">
        <v>1</v>
      </c>
      <c r="EP129" s="181">
        <v>2</v>
      </c>
      <c r="EQ129" s="181">
        <v>0</v>
      </c>
      <c r="ER129" s="181">
        <v>15</v>
      </c>
      <c r="EV129" s="181">
        <v>791</v>
      </c>
      <c r="EW129" s="181" t="s">
        <v>4719</v>
      </c>
      <c r="EX129" s="181" t="s">
        <v>3832</v>
      </c>
      <c r="EY129" s="181" t="s">
        <v>4720</v>
      </c>
      <c r="EZ129" s="181" t="s">
        <v>4721</v>
      </c>
      <c r="FA129" s="181" t="s">
        <v>4722</v>
      </c>
      <c r="FB129" s="181" t="s">
        <v>4723</v>
      </c>
      <c r="FE129" s="181">
        <v>-1</v>
      </c>
      <c r="FI129" s="182">
        <f t="shared" si="11"/>
        <v>0.95875108886877214</v>
      </c>
    </row>
    <row r="130" spans="1:165" x14ac:dyDescent="0.25">
      <c r="A130" s="181" t="s">
        <v>4724</v>
      </c>
      <c r="B130" s="181" t="s">
        <v>4724</v>
      </c>
      <c r="C130" s="181">
        <v>3</v>
      </c>
      <c r="D130" s="181">
        <v>3</v>
      </c>
      <c r="E130" s="181">
        <v>3</v>
      </c>
      <c r="F130" s="181" t="s">
        <v>4725</v>
      </c>
      <c r="G130" s="181" t="s">
        <v>4726</v>
      </c>
      <c r="H130" s="181" t="s">
        <v>4727</v>
      </c>
      <c r="I130" s="181">
        <v>1</v>
      </c>
      <c r="J130" s="181">
        <v>3</v>
      </c>
      <c r="K130" s="181">
        <v>3</v>
      </c>
      <c r="L130" s="181">
        <v>3</v>
      </c>
      <c r="M130" s="181">
        <v>2</v>
      </c>
      <c r="N130" s="181">
        <v>2</v>
      </c>
      <c r="O130" s="181">
        <v>1</v>
      </c>
      <c r="P130" s="181">
        <v>2</v>
      </c>
      <c r="Q130" s="181">
        <v>1</v>
      </c>
      <c r="R130" s="181">
        <v>0</v>
      </c>
      <c r="S130" s="181">
        <v>1</v>
      </c>
      <c r="T130" s="181">
        <v>0</v>
      </c>
      <c r="U130" s="181">
        <v>2</v>
      </c>
      <c r="V130" s="181">
        <v>1</v>
      </c>
      <c r="W130" s="181">
        <v>1</v>
      </c>
      <c r="X130" s="181">
        <v>3</v>
      </c>
      <c r="Y130" s="181">
        <v>3</v>
      </c>
      <c r="Z130" s="181">
        <v>2</v>
      </c>
      <c r="AA130" s="181">
        <v>1</v>
      </c>
      <c r="AB130" s="181">
        <v>2</v>
      </c>
      <c r="AC130" s="181">
        <v>2</v>
      </c>
      <c r="AD130" s="181">
        <v>2</v>
      </c>
      <c r="AE130" s="181">
        <v>1</v>
      </c>
      <c r="AF130" s="181">
        <v>2</v>
      </c>
      <c r="AG130" s="181">
        <v>1</v>
      </c>
      <c r="AH130" s="181">
        <v>0</v>
      </c>
      <c r="AI130" s="181">
        <v>1</v>
      </c>
      <c r="AJ130" s="181">
        <v>0</v>
      </c>
      <c r="AK130" s="181">
        <v>2</v>
      </c>
      <c r="AL130" s="181">
        <v>1</v>
      </c>
      <c r="AM130" s="181">
        <v>1</v>
      </c>
      <c r="AN130" s="181">
        <v>3</v>
      </c>
      <c r="AO130" s="181">
        <v>3</v>
      </c>
      <c r="AP130" s="181">
        <v>2</v>
      </c>
      <c r="AQ130" s="181">
        <v>1</v>
      </c>
      <c r="AR130" s="181">
        <v>2</v>
      </c>
      <c r="AS130" s="181">
        <v>2</v>
      </c>
      <c r="AT130" s="181">
        <v>2</v>
      </c>
      <c r="AU130" s="181">
        <v>1</v>
      </c>
      <c r="AV130" s="181">
        <v>2</v>
      </c>
      <c r="AW130" s="181">
        <v>1</v>
      </c>
      <c r="AX130" s="181">
        <v>0</v>
      </c>
      <c r="AY130" s="181">
        <v>1</v>
      </c>
      <c r="AZ130" s="181">
        <v>0</v>
      </c>
      <c r="BA130" s="181">
        <v>2</v>
      </c>
      <c r="BB130" s="181">
        <v>1</v>
      </c>
      <c r="BC130" s="181">
        <v>1</v>
      </c>
      <c r="BD130" s="181">
        <v>3</v>
      </c>
      <c r="BE130" s="181">
        <v>3</v>
      </c>
      <c r="BF130" s="181">
        <v>2</v>
      </c>
      <c r="BG130" s="181">
        <v>1</v>
      </c>
      <c r="BH130" s="181">
        <v>2</v>
      </c>
      <c r="BI130" s="181">
        <v>9.1</v>
      </c>
      <c r="BJ130" s="181">
        <v>9.1</v>
      </c>
      <c r="BK130" s="181">
        <v>9.1</v>
      </c>
      <c r="BL130" s="181">
        <v>51.51</v>
      </c>
      <c r="BM130" s="181">
        <v>462</v>
      </c>
      <c r="BN130" s="181">
        <v>462</v>
      </c>
      <c r="BO130" s="181">
        <v>0</v>
      </c>
      <c r="BP130" s="181">
        <v>3.4077999999999999</v>
      </c>
      <c r="BQ130" s="181" t="s">
        <v>1254</v>
      </c>
      <c r="BR130" s="181" t="s">
        <v>1251</v>
      </c>
      <c r="BS130" s="181" t="s">
        <v>1254</v>
      </c>
      <c r="BT130" s="181" t="s">
        <v>1251</v>
      </c>
      <c r="BU130" s="181" t="s">
        <v>1254</v>
      </c>
      <c r="BW130" s="181" t="s">
        <v>1254</v>
      </c>
      <c r="BY130" s="181" t="s">
        <v>1254</v>
      </c>
      <c r="BZ130" s="181" t="s">
        <v>1254</v>
      </c>
      <c r="CA130" s="181" t="s">
        <v>1254</v>
      </c>
      <c r="CB130" s="181" t="s">
        <v>1254</v>
      </c>
      <c r="CC130" s="181" t="s">
        <v>1254</v>
      </c>
      <c r="CD130" s="181" t="s">
        <v>1254</v>
      </c>
      <c r="CE130" s="181" t="s">
        <v>1254</v>
      </c>
      <c r="CF130" s="181" t="s">
        <v>1251</v>
      </c>
      <c r="CG130" s="181">
        <v>5.6</v>
      </c>
      <c r="CH130" s="181">
        <v>5.6</v>
      </c>
      <c r="CI130" s="181">
        <v>1.7</v>
      </c>
      <c r="CJ130" s="181">
        <v>5.2</v>
      </c>
      <c r="CK130" s="181">
        <v>1.7</v>
      </c>
      <c r="CL130" s="181">
        <v>0</v>
      </c>
      <c r="CM130" s="181">
        <v>1.7</v>
      </c>
      <c r="CN130" s="181">
        <v>0</v>
      </c>
      <c r="CO130" s="181">
        <v>7.4</v>
      </c>
      <c r="CP130" s="181">
        <v>3.5</v>
      </c>
      <c r="CQ130" s="181">
        <v>3.9</v>
      </c>
      <c r="CR130" s="181">
        <v>9.1</v>
      </c>
      <c r="CS130" s="181">
        <v>9.1</v>
      </c>
      <c r="CT130" s="181">
        <v>5.2</v>
      </c>
      <c r="CU130" s="181">
        <v>3.5</v>
      </c>
      <c r="CV130" s="181">
        <v>5.2</v>
      </c>
      <c r="CW130" s="181">
        <v>77509000</v>
      </c>
      <c r="CX130" s="181">
        <v>7015100</v>
      </c>
      <c r="CY130" s="181">
        <v>7374000</v>
      </c>
      <c r="CZ130" s="181">
        <v>2927300</v>
      </c>
      <c r="DA130" s="181">
        <v>5936100</v>
      </c>
      <c r="DB130" s="181">
        <v>968440</v>
      </c>
      <c r="DC130" s="181">
        <v>0</v>
      </c>
      <c r="DD130" s="181">
        <v>550720</v>
      </c>
      <c r="DE130" s="181">
        <v>0</v>
      </c>
      <c r="DF130" s="181">
        <v>10734000</v>
      </c>
      <c r="DG130" s="181">
        <v>6075400</v>
      </c>
      <c r="DH130" s="181">
        <v>3719600</v>
      </c>
      <c r="DI130" s="181">
        <v>7217700</v>
      </c>
      <c r="DJ130" s="195">
        <v>4440300</v>
      </c>
      <c r="DK130" s="195">
        <v>4630200</v>
      </c>
      <c r="DL130" s="195">
        <v>0</v>
      </c>
      <c r="DM130" s="195">
        <v>0</v>
      </c>
      <c r="DN130" s="181">
        <f t="shared" si="12"/>
        <v>4535250</v>
      </c>
      <c r="DO130" s="181">
        <v>0</v>
      </c>
      <c r="DP130" s="181">
        <v>0</v>
      </c>
      <c r="DQ130" s="181">
        <v>0</v>
      </c>
      <c r="DR130" s="181">
        <v>0</v>
      </c>
      <c r="DS130" s="181">
        <v>0</v>
      </c>
      <c r="DT130" s="181">
        <f t="shared" si="7"/>
        <v>0</v>
      </c>
      <c r="DU130" s="195">
        <v>3880600</v>
      </c>
      <c r="DV130" s="196">
        <f t="shared" si="8"/>
        <v>0.85565294085221322</v>
      </c>
      <c r="DW130" s="195">
        <v>0</v>
      </c>
      <c r="DX130" s="196">
        <f t="shared" si="9"/>
        <v>0</v>
      </c>
      <c r="DY130" s="195">
        <v>0</v>
      </c>
      <c r="DZ130" s="196">
        <f t="shared" si="10"/>
        <v>0</v>
      </c>
      <c r="EA130" s="195">
        <v>0</v>
      </c>
      <c r="EB130" s="181">
        <v>0</v>
      </c>
      <c r="EC130" s="181">
        <v>2</v>
      </c>
      <c r="ED130" s="181">
        <v>0</v>
      </c>
      <c r="EE130" s="181">
        <v>1</v>
      </c>
      <c r="EF130" s="181">
        <v>0</v>
      </c>
      <c r="EG130" s="181">
        <v>0</v>
      </c>
      <c r="EH130" s="181">
        <v>0</v>
      </c>
      <c r="EI130" s="181">
        <v>0</v>
      </c>
      <c r="EJ130" s="181">
        <v>0</v>
      </c>
      <c r="EK130" s="181">
        <v>0</v>
      </c>
      <c r="EL130" s="181">
        <v>0</v>
      </c>
      <c r="EM130" s="181">
        <v>0</v>
      </c>
      <c r="EN130" s="181">
        <v>0</v>
      </c>
      <c r="EO130" s="181">
        <v>0</v>
      </c>
      <c r="EP130" s="181">
        <v>0</v>
      </c>
      <c r="EQ130" s="181">
        <v>0</v>
      </c>
      <c r="ER130" s="181">
        <v>3</v>
      </c>
      <c r="EV130" s="181">
        <v>726</v>
      </c>
      <c r="EW130" s="181" t="s">
        <v>4728</v>
      </c>
      <c r="EX130" s="181" t="s">
        <v>3709</v>
      </c>
      <c r="EY130" s="181" t="s">
        <v>4729</v>
      </c>
      <c r="EZ130" s="181" t="s">
        <v>4730</v>
      </c>
      <c r="FA130" s="181" t="s">
        <v>4731</v>
      </c>
      <c r="FB130" s="181" t="s">
        <v>4732</v>
      </c>
      <c r="FE130" s="181">
        <v>-1</v>
      </c>
      <c r="FI130" s="182">
        <f t="shared" si="11"/>
        <v>0</v>
      </c>
    </row>
    <row r="131" spans="1:165" x14ac:dyDescent="0.25">
      <c r="A131" s="181" t="s">
        <v>2131</v>
      </c>
      <c r="B131" s="181" t="s">
        <v>2131</v>
      </c>
      <c r="C131" s="181">
        <v>27</v>
      </c>
      <c r="D131" s="181">
        <v>27</v>
      </c>
      <c r="E131" s="181">
        <v>27</v>
      </c>
      <c r="F131" s="181" t="s">
        <v>2130</v>
      </c>
      <c r="G131" s="181" t="s">
        <v>2129</v>
      </c>
      <c r="H131" s="181" t="s">
        <v>2128</v>
      </c>
      <c r="I131" s="181">
        <v>1</v>
      </c>
      <c r="J131" s="181">
        <v>27</v>
      </c>
      <c r="K131" s="181">
        <v>27</v>
      </c>
      <c r="L131" s="181">
        <v>27</v>
      </c>
      <c r="M131" s="181">
        <v>27</v>
      </c>
      <c r="N131" s="181">
        <v>27</v>
      </c>
      <c r="O131" s="181">
        <v>27</v>
      </c>
      <c r="P131" s="181">
        <v>27</v>
      </c>
      <c r="Q131" s="181">
        <v>23</v>
      </c>
      <c r="R131" s="181">
        <v>23</v>
      </c>
      <c r="S131" s="181">
        <v>24</v>
      </c>
      <c r="T131" s="181">
        <v>24</v>
      </c>
      <c r="U131" s="181">
        <v>26</v>
      </c>
      <c r="V131" s="181">
        <v>26</v>
      </c>
      <c r="W131" s="181">
        <v>27</v>
      </c>
      <c r="X131" s="181">
        <v>27</v>
      </c>
      <c r="Y131" s="181">
        <v>27</v>
      </c>
      <c r="Z131" s="181">
        <v>27</v>
      </c>
      <c r="AA131" s="181">
        <v>27</v>
      </c>
      <c r="AB131" s="181">
        <v>27</v>
      </c>
      <c r="AC131" s="181">
        <v>27</v>
      </c>
      <c r="AD131" s="181">
        <v>27</v>
      </c>
      <c r="AE131" s="181">
        <v>27</v>
      </c>
      <c r="AF131" s="181">
        <v>27</v>
      </c>
      <c r="AG131" s="181">
        <v>23</v>
      </c>
      <c r="AH131" s="181">
        <v>23</v>
      </c>
      <c r="AI131" s="181">
        <v>24</v>
      </c>
      <c r="AJ131" s="181">
        <v>24</v>
      </c>
      <c r="AK131" s="181">
        <v>26</v>
      </c>
      <c r="AL131" s="181">
        <v>26</v>
      </c>
      <c r="AM131" s="181">
        <v>27</v>
      </c>
      <c r="AN131" s="181">
        <v>27</v>
      </c>
      <c r="AO131" s="181">
        <v>27</v>
      </c>
      <c r="AP131" s="181">
        <v>27</v>
      </c>
      <c r="AQ131" s="181">
        <v>27</v>
      </c>
      <c r="AR131" s="181">
        <v>27</v>
      </c>
      <c r="AS131" s="181">
        <v>27</v>
      </c>
      <c r="AT131" s="181">
        <v>27</v>
      </c>
      <c r="AU131" s="181">
        <v>27</v>
      </c>
      <c r="AV131" s="181">
        <v>27</v>
      </c>
      <c r="AW131" s="181">
        <v>23</v>
      </c>
      <c r="AX131" s="181">
        <v>23</v>
      </c>
      <c r="AY131" s="181">
        <v>24</v>
      </c>
      <c r="AZ131" s="181">
        <v>24</v>
      </c>
      <c r="BA131" s="181">
        <v>26</v>
      </c>
      <c r="BB131" s="181">
        <v>26</v>
      </c>
      <c r="BC131" s="181">
        <v>27</v>
      </c>
      <c r="BD131" s="181">
        <v>27</v>
      </c>
      <c r="BE131" s="181">
        <v>27</v>
      </c>
      <c r="BF131" s="181">
        <v>27</v>
      </c>
      <c r="BG131" s="181">
        <v>27</v>
      </c>
      <c r="BH131" s="181">
        <v>27</v>
      </c>
      <c r="BI131" s="181">
        <v>56.4</v>
      </c>
      <c r="BJ131" s="181">
        <v>56.4</v>
      </c>
      <c r="BK131" s="181">
        <v>56.4</v>
      </c>
      <c r="BL131" s="181">
        <v>57.058</v>
      </c>
      <c r="BM131" s="181">
        <v>509</v>
      </c>
      <c r="BN131" s="181">
        <v>509</v>
      </c>
      <c r="BO131" s="181">
        <v>0</v>
      </c>
      <c r="BP131" s="181">
        <v>323.31</v>
      </c>
      <c r="BQ131" s="181" t="s">
        <v>1251</v>
      </c>
      <c r="BR131" s="181" t="s">
        <v>1251</v>
      </c>
      <c r="BS131" s="181" t="s">
        <v>1251</v>
      </c>
      <c r="BT131" s="181" t="s">
        <v>1251</v>
      </c>
      <c r="BU131" s="181" t="s">
        <v>1251</v>
      </c>
      <c r="BV131" s="181" t="s">
        <v>1251</v>
      </c>
      <c r="BW131" s="181" t="s">
        <v>1251</v>
      </c>
      <c r="BX131" s="181" t="s">
        <v>1251</v>
      </c>
      <c r="BY131" s="181" t="s">
        <v>1251</v>
      </c>
      <c r="BZ131" s="181" t="s">
        <v>1251</v>
      </c>
      <c r="CA131" s="181" t="s">
        <v>1251</v>
      </c>
      <c r="CB131" s="181" t="s">
        <v>1251</v>
      </c>
      <c r="CC131" s="181" t="s">
        <v>1251</v>
      </c>
      <c r="CD131" s="181" t="s">
        <v>1251</v>
      </c>
      <c r="CE131" s="181" t="s">
        <v>1251</v>
      </c>
      <c r="CF131" s="181" t="s">
        <v>1251</v>
      </c>
      <c r="CG131" s="181">
        <v>56.4</v>
      </c>
      <c r="CH131" s="181">
        <v>56.4</v>
      </c>
      <c r="CI131" s="181">
        <v>56.4</v>
      </c>
      <c r="CJ131" s="181">
        <v>56.4</v>
      </c>
      <c r="CK131" s="181">
        <v>42.4</v>
      </c>
      <c r="CL131" s="181">
        <v>42.4</v>
      </c>
      <c r="CM131" s="181">
        <v>51.3</v>
      </c>
      <c r="CN131" s="181">
        <v>45.6</v>
      </c>
      <c r="CO131" s="181">
        <v>51.5</v>
      </c>
      <c r="CP131" s="181">
        <v>51.5</v>
      </c>
      <c r="CQ131" s="181">
        <v>56.4</v>
      </c>
      <c r="CR131" s="181">
        <v>56.4</v>
      </c>
      <c r="CS131" s="181">
        <v>56.4</v>
      </c>
      <c r="CT131" s="181">
        <v>56.4</v>
      </c>
      <c r="CU131" s="181">
        <v>56.4</v>
      </c>
      <c r="CV131" s="181">
        <v>56.4</v>
      </c>
      <c r="CW131" s="181">
        <v>37765000000</v>
      </c>
      <c r="CX131" s="181">
        <v>2875200000</v>
      </c>
      <c r="CY131" s="181">
        <v>3598500000</v>
      </c>
      <c r="CZ131" s="181">
        <v>3396100000</v>
      </c>
      <c r="DA131" s="181">
        <v>3285300000</v>
      </c>
      <c r="DB131" s="181">
        <v>369960000</v>
      </c>
      <c r="DC131" s="181">
        <v>319350000</v>
      </c>
      <c r="DD131" s="181">
        <v>384730000</v>
      </c>
      <c r="DE131" s="181">
        <v>343410000</v>
      </c>
      <c r="DF131" s="181">
        <v>2919800000</v>
      </c>
      <c r="DG131" s="181">
        <v>3288600000</v>
      </c>
      <c r="DH131" s="181">
        <v>2671700000</v>
      </c>
      <c r="DI131" s="181">
        <v>3155500000</v>
      </c>
      <c r="DJ131" s="195">
        <v>157310000</v>
      </c>
      <c r="DK131" s="195">
        <v>161540000</v>
      </c>
      <c r="DL131" s="195">
        <v>161770000</v>
      </c>
      <c r="DM131" s="195">
        <v>159070000</v>
      </c>
      <c r="DN131" s="181">
        <f t="shared" si="12"/>
        <v>159922500</v>
      </c>
      <c r="DO131" s="181">
        <v>60159000</v>
      </c>
      <c r="DP131" s="181">
        <v>70116000</v>
      </c>
      <c r="DQ131" s="181">
        <v>65117000</v>
      </c>
      <c r="DR131" s="181">
        <v>79268000</v>
      </c>
      <c r="DS131" s="181">
        <f>AVERAGEIF(DO131:DR131,"&lt;&gt;0")</f>
        <v>68665000</v>
      </c>
      <c r="DT131" s="181">
        <f t="shared" ref="DT131:DT194" si="13">DS131/DN131</f>
        <v>0.42936422329565882</v>
      </c>
      <c r="DU131" s="195">
        <v>141720000</v>
      </c>
      <c r="DV131" s="196">
        <f t="shared" ref="DV131:DV194" si="14">DU131/DN131</f>
        <v>0.88617924307086249</v>
      </c>
      <c r="DW131" s="195">
        <v>156730000</v>
      </c>
      <c r="DX131" s="196">
        <f t="shared" ref="DX131:DX194" si="15">DW131/DN131</f>
        <v>0.98003720552142448</v>
      </c>
      <c r="DY131" s="195">
        <v>141050000</v>
      </c>
      <c r="DZ131" s="196">
        <f t="shared" ref="DZ131:DZ194" si="16">DY131/DN131</f>
        <v>0.88198971376760615</v>
      </c>
      <c r="EA131" s="195">
        <v>144800000</v>
      </c>
      <c r="EB131" s="181">
        <v>50</v>
      </c>
      <c r="EC131" s="181">
        <v>51</v>
      </c>
      <c r="ED131" s="181">
        <v>44</v>
      </c>
      <c r="EE131" s="181">
        <v>47</v>
      </c>
      <c r="EF131" s="181">
        <v>19</v>
      </c>
      <c r="EG131" s="181">
        <v>18</v>
      </c>
      <c r="EH131" s="181">
        <v>21</v>
      </c>
      <c r="EI131" s="181">
        <v>16</v>
      </c>
      <c r="EJ131" s="181">
        <v>42</v>
      </c>
      <c r="EK131" s="181">
        <v>42</v>
      </c>
      <c r="EL131" s="181">
        <v>46</v>
      </c>
      <c r="EM131" s="181">
        <v>45</v>
      </c>
      <c r="EN131" s="181">
        <v>41</v>
      </c>
      <c r="EO131" s="181">
        <v>46</v>
      </c>
      <c r="EP131" s="181">
        <v>46</v>
      </c>
      <c r="EQ131" s="181">
        <v>50</v>
      </c>
      <c r="ER131" s="181">
        <v>624</v>
      </c>
      <c r="EV131" s="181">
        <v>103</v>
      </c>
      <c r="EW131" s="181" t="s">
        <v>4733</v>
      </c>
      <c r="EX131" s="181" t="s">
        <v>3652</v>
      </c>
      <c r="EY131" s="181" t="s">
        <v>4734</v>
      </c>
      <c r="EZ131" s="181" t="s">
        <v>4735</v>
      </c>
      <c r="FA131" s="181" t="s">
        <v>4736</v>
      </c>
      <c r="FB131" s="181" t="s">
        <v>4737</v>
      </c>
      <c r="FC131" s="181" t="s">
        <v>4738</v>
      </c>
      <c r="FD131" s="181" t="s">
        <v>4739</v>
      </c>
      <c r="FE131" s="181">
        <v>-1</v>
      </c>
      <c r="FI131" s="182">
        <f t="shared" ref="FI131:FI194" si="17">EA131/DN131</f>
        <v>0.90543857180821963</v>
      </c>
    </row>
    <row r="132" spans="1:165" x14ac:dyDescent="0.25">
      <c r="A132" s="181" t="s">
        <v>2490</v>
      </c>
      <c r="B132" s="181" t="s">
        <v>2490</v>
      </c>
      <c r="C132" s="181">
        <v>21</v>
      </c>
      <c r="D132" s="181">
        <v>21</v>
      </c>
      <c r="E132" s="181">
        <v>21</v>
      </c>
      <c r="F132" s="181" t="s">
        <v>2489</v>
      </c>
      <c r="G132" s="181" t="s">
        <v>2488</v>
      </c>
      <c r="H132" s="181" t="s">
        <v>2487</v>
      </c>
      <c r="I132" s="181">
        <v>1</v>
      </c>
      <c r="J132" s="181">
        <v>21</v>
      </c>
      <c r="K132" s="181">
        <v>21</v>
      </c>
      <c r="L132" s="181">
        <v>21</v>
      </c>
      <c r="M132" s="181">
        <v>18</v>
      </c>
      <c r="N132" s="181">
        <v>17</v>
      </c>
      <c r="O132" s="181">
        <v>19</v>
      </c>
      <c r="P132" s="181">
        <v>18</v>
      </c>
      <c r="Q132" s="181">
        <v>3</v>
      </c>
      <c r="R132" s="181">
        <v>2</v>
      </c>
      <c r="S132" s="181">
        <v>3</v>
      </c>
      <c r="T132" s="181">
        <v>3</v>
      </c>
      <c r="U132" s="181">
        <v>20</v>
      </c>
      <c r="V132" s="181">
        <v>21</v>
      </c>
      <c r="W132" s="181">
        <v>20</v>
      </c>
      <c r="X132" s="181">
        <v>21</v>
      </c>
      <c r="Y132" s="181">
        <v>21</v>
      </c>
      <c r="Z132" s="181">
        <v>20</v>
      </c>
      <c r="AA132" s="181">
        <v>20</v>
      </c>
      <c r="AB132" s="181">
        <v>20</v>
      </c>
      <c r="AC132" s="181">
        <v>18</v>
      </c>
      <c r="AD132" s="181">
        <v>17</v>
      </c>
      <c r="AE132" s="181">
        <v>19</v>
      </c>
      <c r="AF132" s="181">
        <v>18</v>
      </c>
      <c r="AG132" s="181">
        <v>3</v>
      </c>
      <c r="AH132" s="181">
        <v>2</v>
      </c>
      <c r="AI132" s="181">
        <v>3</v>
      </c>
      <c r="AJ132" s="181">
        <v>3</v>
      </c>
      <c r="AK132" s="181">
        <v>20</v>
      </c>
      <c r="AL132" s="181">
        <v>21</v>
      </c>
      <c r="AM132" s="181">
        <v>20</v>
      </c>
      <c r="AN132" s="181">
        <v>21</v>
      </c>
      <c r="AO132" s="181">
        <v>21</v>
      </c>
      <c r="AP132" s="181">
        <v>20</v>
      </c>
      <c r="AQ132" s="181">
        <v>20</v>
      </c>
      <c r="AR132" s="181">
        <v>20</v>
      </c>
      <c r="AS132" s="181">
        <v>18</v>
      </c>
      <c r="AT132" s="181">
        <v>17</v>
      </c>
      <c r="AU132" s="181">
        <v>19</v>
      </c>
      <c r="AV132" s="181">
        <v>18</v>
      </c>
      <c r="AW132" s="181">
        <v>3</v>
      </c>
      <c r="AX132" s="181">
        <v>2</v>
      </c>
      <c r="AY132" s="181">
        <v>3</v>
      </c>
      <c r="AZ132" s="181">
        <v>3</v>
      </c>
      <c r="BA132" s="181">
        <v>20</v>
      </c>
      <c r="BB132" s="181">
        <v>21</v>
      </c>
      <c r="BC132" s="181">
        <v>20</v>
      </c>
      <c r="BD132" s="181">
        <v>21</v>
      </c>
      <c r="BE132" s="181">
        <v>21</v>
      </c>
      <c r="BF132" s="181">
        <v>20</v>
      </c>
      <c r="BG132" s="181">
        <v>20</v>
      </c>
      <c r="BH132" s="181">
        <v>20</v>
      </c>
      <c r="BI132" s="181">
        <v>65.400000000000006</v>
      </c>
      <c r="BJ132" s="181">
        <v>65.400000000000006</v>
      </c>
      <c r="BK132" s="181">
        <v>65.400000000000006</v>
      </c>
      <c r="BL132" s="181">
        <v>43.561</v>
      </c>
      <c r="BM132" s="181">
        <v>390</v>
      </c>
      <c r="BN132" s="181">
        <v>390</v>
      </c>
      <c r="BO132" s="181">
        <v>0</v>
      </c>
      <c r="BP132" s="181">
        <v>244.65</v>
      </c>
      <c r="BQ132" s="181" t="s">
        <v>1251</v>
      </c>
      <c r="BR132" s="181" t="s">
        <v>1251</v>
      </c>
      <c r="BS132" s="181" t="s">
        <v>1251</v>
      </c>
      <c r="BT132" s="181" t="s">
        <v>1251</v>
      </c>
      <c r="BU132" s="181" t="s">
        <v>1254</v>
      </c>
      <c r="BV132" s="181" t="s">
        <v>1254</v>
      </c>
      <c r="BW132" s="181" t="s">
        <v>1251</v>
      </c>
      <c r="BX132" s="181" t="s">
        <v>1251</v>
      </c>
      <c r="BY132" s="181" t="s">
        <v>1251</v>
      </c>
      <c r="BZ132" s="181" t="s">
        <v>1251</v>
      </c>
      <c r="CA132" s="181" t="s">
        <v>1251</v>
      </c>
      <c r="CB132" s="181" t="s">
        <v>1251</v>
      </c>
      <c r="CC132" s="181" t="s">
        <v>1251</v>
      </c>
      <c r="CD132" s="181" t="s">
        <v>1251</v>
      </c>
      <c r="CE132" s="181" t="s">
        <v>1251</v>
      </c>
      <c r="CF132" s="181" t="s">
        <v>1251</v>
      </c>
      <c r="CG132" s="181">
        <v>61</v>
      </c>
      <c r="CH132" s="181">
        <v>60.8</v>
      </c>
      <c r="CI132" s="181">
        <v>64.599999999999994</v>
      </c>
      <c r="CJ132" s="181">
        <v>61</v>
      </c>
      <c r="CK132" s="181">
        <v>9</v>
      </c>
      <c r="CL132" s="181">
        <v>6.2</v>
      </c>
      <c r="CM132" s="181">
        <v>12.3</v>
      </c>
      <c r="CN132" s="181">
        <v>12.3</v>
      </c>
      <c r="CO132" s="181">
        <v>61.8</v>
      </c>
      <c r="CP132" s="181">
        <v>65.400000000000006</v>
      </c>
      <c r="CQ132" s="181">
        <v>64.900000000000006</v>
      </c>
      <c r="CR132" s="181">
        <v>65.400000000000006</v>
      </c>
      <c r="CS132" s="181">
        <v>65.400000000000006</v>
      </c>
      <c r="CT132" s="181">
        <v>64.900000000000006</v>
      </c>
      <c r="CU132" s="181">
        <v>64.900000000000006</v>
      </c>
      <c r="CV132" s="181">
        <v>64.900000000000006</v>
      </c>
      <c r="CW132" s="181">
        <v>60533000000</v>
      </c>
      <c r="CX132" s="181">
        <v>1593100000</v>
      </c>
      <c r="CY132" s="181">
        <v>1792500000</v>
      </c>
      <c r="CZ132" s="181">
        <v>2454100000</v>
      </c>
      <c r="DA132" s="181">
        <v>1726500000</v>
      </c>
      <c r="DB132" s="181">
        <v>5117100</v>
      </c>
      <c r="DC132" s="181">
        <v>2165000</v>
      </c>
      <c r="DD132" s="181">
        <v>8991800</v>
      </c>
      <c r="DE132" s="181">
        <v>8777900</v>
      </c>
      <c r="DF132" s="181">
        <v>7405800000</v>
      </c>
      <c r="DG132" s="181">
        <v>7314800000</v>
      </c>
      <c r="DH132" s="181">
        <v>6247800000</v>
      </c>
      <c r="DI132" s="181">
        <v>6318300000</v>
      </c>
      <c r="DJ132" s="195">
        <v>180350000</v>
      </c>
      <c r="DK132" s="195">
        <v>164230000</v>
      </c>
      <c r="DL132" s="195">
        <v>251770000</v>
      </c>
      <c r="DM132" s="195">
        <v>167540000</v>
      </c>
      <c r="DN132" s="181">
        <f t="shared" si="12"/>
        <v>190972500</v>
      </c>
      <c r="DO132" s="181">
        <v>7319600</v>
      </c>
      <c r="DP132" s="181">
        <v>0</v>
      </c>
      <c r="DQ132" s="181">
        <v>0</v>
      </c>
      <c r="DR132" s="181">
        <v>0</v>
      </c>
      <c r="DS132" s="181">
        <f>AVERAGEIF(DO132:DR132,"&lt;&gt;0")</f>
        <v>7319600</v>
      </c>
      <c r="DT132" s="181">
        <f t="shared" si="13"/>
        <v>3.8328031522863237E-2</v>
      </c>
      <c r="DU132" s="195">
        <v>717090000</v>
      </c>
      <c r="DV132" s="196">
        <f t="shared" si="14"/>
        <v>3.754938538271217</v>
      </c>
      <c r="DW132" s="195">
        <v>692360000</v>
      </c>
      <c r="DX132" s="196">
        <f t="shared" si="15"/>
        <v>3.6254434539004308</v>
      </c>
      <c r="DY132" s="195">
        <v>729740000</v>
      </c>
      <c r="DZ132" s="196">
        <f t="shared" si="16"/>
        <v>3.8211784419222661</v>
      </c>
      <c r="EA132" s="195">
        <v>599240000</v>
      </c>
      <c r="EB132" s="181">
        <v>24</v>
      </c>
      <c r="EC132" s="181">
        <v>21</v>
      </c>
      <c r="ED132" s="181">
        <v>23</v>
      </c>
      <c r="EE132" s="181">
        <v>22</v>
      </c>
      <c r="EF132" s="181">
        <v>0</v>
      </c>
      <c r="EG132" s="181">
        <v>0</v>
      </c>
      <c r="EH132" s="181">
        <v>1</v>
      </c>
      <c r="EI132" s="181">
        <v>0</v>
      </c>
      <c r="EJ132" s="181">
        <v>43</v>
      </c>
      <c r="EK132" s="181">
        <v>51</v>
      </c>
      <c r="EL132" s="181">
        <v>51</v>
      </c>
      <c r="EM132" s="181">
        <v>48</v>
      </c>
      <c r="EN132" s="181">
        <v>51</v>
      </c>
      <c r="EO132" s="181">
        <v>53</v>
      </c>
      <c r="EP132" s="181">
        <v>56</v>
      </c>
      <c r="EQ132" s="181">
        <v>50</v>
      </c>
      <c r="ER132" s="181">
        <v>494</v>
      </c>
      <c r="EV132" s="181">
        <v>548</v>
      </c>
      <c r="EW132" s="181" t="s">
        <v>4740</v>
      </c>
      <c r="EX132" s="181" t="s">
        <v>4741</v>
      </c>
      <c r="EY132" s="181" t="s">
        <v>4742</v>
      </c>
      <c r="EZ132" s="181" t="s">
        <v>4743</v>
      </c>
      <c r="FA132" s="181" t="s">
        <v>4744</v>
      </c>
      <c r="FB132" s="181" t="s">
        <v>4745</v>
      </c>
      <c r="FC132" s="181" t="s">
        <v>4746</v>
      </c>
      <c r="FD132" s="181" t="s">
        <v>4747</v>
      </c>
      <c r="FE132" s="181">
        <v>-1</v>
      </c>
      <c r="FI132" s="182">
        <f t="shared" si="17"/>
        <v>3.137833981332391</v>
      </c>
    </row>
    <row r="133" spans="1:165" x14ac:dyDescent="0.25">
      <c r="A133" s="181" t="s">
        <v>4748</v>
      </c>
      <c r="B133" s="181" t="s">
        <v>4748</v>
      </c>
      <c r="C133" s="181">
        <v>6</v>
      </c>
      <c r="D133" s="181">
        <v>6</v>
      </c>
      <c r="E133" s="181">
        <v>6</v>
      </c>
      <c r="F133" s="181" t="s">
        <v>4749</v>
      </c>
      <c r="G133" s="181" t="s">
        <v>4750</v>
      </c>
      <c r="H133" s="181" t="s">
        <v>4751</v>
      </c>
      <c r="I133" s="181">
        <v>1</v>
      </c>
      <c r="J133" s="181">
        <v>6</v>
      </c>
      <c r="K133" s="181">
        <v>6</v>
      </c>
      <c r="L133" s="181">
        <v>6</v>
      </c>
      <c r="M133" s="181">
        <v>5</v>
      </c>
      <c r="N133" s="181">
        <v>5</v>
      </c>
      <c r="O133" s="181">
        <v>5</v>
      </c>
      <c r="P133" s="181">
        <v>5</v>
      </c>
      <c r="Q133" s="181">
        <v>2</v>
      </c>
      <c r="R133" s="181">
        <v>2</v>
      </c>
      <c r="S133" s="181">
        <v>2</v>
      </c>
      <c r="T133" s="181">
        <v>1</v>
      </c>
      <c r="U133" s="181">
        <v>5</v>
      </c>
      <c r="V133" s="181">
        <v>5</v>
      </c>
      <c r="W133" s="181">
        <v>5</v>
      </c>
      <c r="X133" s="181">
        <v>5</v>
      </c>
      <c r="Y133" s="181">
        <v>3</v>
      </c>
      <c r="Z133" s="181">
        <v>6</v>
      </c>
      <c r="AA133" s="181">
        <v>5</v>
      </c>
      <c r="AB133" s="181">
        <v>4</v>
      </c>
      <c r="AC133" s="181">
        <v>5</v>
      </c>
      <c r="AD133" s="181">
        <v>5</v>
      </c>
      <c r="AE133" s="181">
        <v>5</v>
      </c>
      <c r="AF133" s="181">
        <v>5</v>
      </c>
      <c r="AG133" s="181">
        <v>2</v>
      </c>
      <c r="AH133" s="181">
        <v>2</v>
      </c>
      <c r="AI133" s="181">
        <v>2</v>
      </c>
      <c r="AJ133" s="181">
        <v>1</v>
      </c>
      <c r="AK133" s="181">
        <v>5</v>
      </c>
      <c r="AL133" s="181">
        <v>5</v>
      </c>
      <c r="AM133" s="181">
        <v>5</v>
      </c>
      <c r="AN133" s="181">
        <v>5</v>
      </c>
      <c r="AO133" s="181">
        <v>3</v>
      </c>
      <c r="AP133" s="181">
        <v>6</v>
      </c>
      <c r="AQ133" s="181">
        <v>5</v>
      </c>
      <c r="AR133" s="181">
        <v>4</v>
      </c>
      <c r="AS133" s="181">
        <v>5</v>
      </c>
      <c r="AT133" s="181">
        <v>5</v>
      </c>
      <c r="AU133" s="181">
        <v>5</v>
      </c>
      <c r="AV133" s="181">
        <v>5</v>
      </c>
      <c r="AW133" s="181">
        <v>2</v>
      </c>
      <c r="AX133" s="181">
        <v>2</v>
      </c>
      <c r="AY133" s="181">
        <v>2</v>
      </c>
      <c r="AZ133" s="181">
        <v>1</v>
      </c>
      <c r="BA133" s="181">
        <v>5</v>
      </c>
      <c r="BB133" s="181">
        <v>5</v>
      </c>
      <c r="BC133" s="181">
        <v>5</v>
      </c>
      <c r="BD133" s="181">
        <v>5</v>
      </c>
      <c r="BE133" s="181">
        <v>3</v>
      </c>
      <c r="BF133" s="181">
        <v>6</v>
      </c>
      <c r="BG133" s="181">
        <v>5</v>
      </c>
      <c r="BH133" s="181">
        <v>4</v>
      </c>
      <c r="BI133" s="181">
        <v>14</v>
      </c>
      <c r="BJ133" s="181">
        <v>14</v>
      </c>
      <c r="BK133" s="181">
        <v>14</v>
      </c>
      <c r="BL133" s="181">
        <v>69.353999999999999</v>
      </c>
      <c r="BM133" s="181">
        <v>622</v>
      </c>
      <c r="BN133" s="181">
        <v>622</v>
      </c>
      <c r="BO133" s="181">
        <v>0</v>
      </c>
      <c r="BP133" s="181">
        <v>24.364000000000001</v>
      </c>
      <c r="BQ133" s="181" t="s">
        <v>1251</v>
      </c>
      <c r="BR133" s="181" t="s">
        <v>1251</v>
      </c>
      <c r="BS133" s="181" t="s">
        <v>1251</v>
      </c>
      <c r="BT133" s="181" t="s">
        <v>1251</v>
      </c>
      <c r="BU133" s="181" t="s">
        <v>1254</v>
      </c>
      <c r="BV133" s="181" t="s">
        <v>1254</v>
      </c>
      <c r="BW133" s="181" t="s">
        <v>1254</v>
      </c>
      <c r="BX133" s="181" t="s">
        <v>1254</v>
      </c>
      <c r="BY133" s="181" t="s">
        <v>1251</v>
      </c>
      <c r="BZ133" s="181" t="s">
        <v>1251</v>
      </c>
      <c r="CA133" s="181" t="s">
        <v>1251</v>
      </c>
      <c r="CB133" s="181" t="s">
        <v>1251</v>
      </c>
      <c r="CC133" s="181" t="s">
        <v>1251</v>
      </c>
      <c r="CD133" s="181" t="s">
        <v>1251</v>
      </c>
      <c r="CE133" s="181" t="s">
        <v>1251</v>
      </c>
      <c r="CF133" s="181" t="s">
        <v>1251</v>
      </c>
      <c r="CG133" s="181">
        <v>12.1</v>
      </c>
      <c r="CH133" s="181">
        <v>12.5</v>
      </c>
      <c r="CI133" s="181">
        <v>11.4</v>
      </c>
      <c r="CJ133" s="181">
        <v>12.1</v>
      </c>
      <c r="CK133" s="181">
        <v>4.2</v>
      </c>
      <c r="CL133" s="181">
        <v>4.2</v>
      </c>
      <c r="CM133" s="181">
        <v>4.2</v>
      </c>
      <c r="CN133" s="181">
        <v>2.2999999999999998</v>
      </c>
      <c r="CO133" s="181">
        <v>12.1</v>
      </c>
      <c r="CP133" s="181">
        <v>11.4</v>
      </c>
      <c r="CQ133" s="181">
        <v>11.4</v>
      </c>
      <c r="CR133" s="181">
        <v>12.1</v>
      </c>
      <c r="CS133" s="181">
        <v>6.9</v>
      </c>
      <c r="CT133" s="181">
        <v>14</v>
      </c>
      <c r="CU133" s="181">
        <v>11.4</v>
      </c>
      <c r="CV133" s="181">
        <v>9.5</v>
      </c>
      <c r="CW133" s="181">
        <v>521940000</v>
      </c>
      <c r="CX133" s="181">
        <v>46438000</v>
      </c>
      <c r="CY133" s="181">
        <v>57749000</v>
      </c>
      <c r="CZ133" s="181">
        <v>46589000</v>
      </c>
      <c r="DA133" s="181">
        <v>50091000</v>
      </c>
      <c r="DB133" s="181">
        <v>4527300</v>
      </c>
      <c r="DC133" s="181">
        <v>6073900</v>
      </c>
      <c r="DD133" s="181">
        <v>7484200</v>
      </c>
      <c r="DE133" s="181">
        <v>3468700</v>
      </c>
      <c r="DF133" s="181">
        <v>30714000</v>
      </c>
      <c r="DG133" s="181">
        <v>47607000</v>
      </c>
      <c r="DH133" s="181">
        <v>29871000</v>
      </c>
      <c r="DI133" s="181">
        <v>35472000</v>
      </c>
      <c r="DJ133" s="195">
        <v>17654000</v>
      </c>
      <c r="DK133" s="195">
        <v>18750000</v>
      </c>
      <c r="DL133" s="195">
        <v>14398000</v>
      </c>
      <c r="DM133" s="195">
        <v>15137000</v>
      </c>
      <c r="DN133" s="181">
        <f t="shared" si="12"/>
        <v>16484750</v>
      </c>
      <c r="DO133" s="181">
        <v>0</v>
      </c>
      <c r="DP133" s="181">
        <v>0</v>
      </c>
      <c r="DQ133" s="181">
        <v>0</v>
      </c>
      <c r="DR133" s="181">
        <v>0</v>
      </c>
      <c r="DS133" s="181">
        <v>0</v>
      </c>
      <c r="DT133" s="181">
        <f t="shared" si="13"/>
        <v>0</v>
      </c>
      <c r="DU133" s="195">
        <v>14517000</v>
      </c>
      <c r="DV133" s="196">
        <f t="shared" si="14"/>
        <v>0.88063209936456421</v>
      </c>
      <c r="DW133" s="195">
        <v>12864000</v>
      </c>
      <c r="DX133" s="196">
        <f t="shared" si="15"/>
        <v>0.78035760323935754</v>
      </c>
      <c r="DY133" s="195">
        <v>13003000</v>
      </c>
      <c r="DZ133" s="196">
        <f t="shared" si="16"/>
        <v>0.78878963890868836</v>
      </c>
      <c r="EA133" s="195">
        <v>12734000</v>
      </c>
      <c r="EB133" s="181">
        <v>1</v>
      </c>
      <c r="EC133" s="181">
        <v>4</v>
      </c>
      <c r="ED133" s="181">
        <v>2</v>
      </c>
      <c r="EE133" s="181">
        <v>5</v>
      </c>
      <c r="EF133" s="181">
        <v>0</v>
      </c>
      <c r="EG133" s="181">
        <v>0</v>
      </c>
      <c r="EH133" s="181">
        <v>0</v>
      </c>
      <c r="EI133" s="181">
        <v>0</v>
      </c>
      <c r="EJ133" s="181">
        <v>3</v>
      </c>
      <c r="EK133" s="181">
        <v>2</v>
      </c>
      <c r="EL133" s="181">
        <v>2</v>
      </c>
      <c r="EM133" s="181">
        <v>3</v>
      </c>
      <c r="EN133" s="181">
        <v>2</v>
      </c>
      <c r="EO133" s="181">
        <v>3</v>
      </c>
      <c r="EP133" s="181">
        <v>2</v>
      </c>
      <c r="EQ133" s="181">
        <v>2</v>
      </c>
      <c r="ER133" s="181">
        <v>31</v>
      </c>
      <c r="EV133" s="181">
        <v>822</v>
      </c>
      <c r="EW133" s="181" t="s">
        <v>4752</v>
      </c>
      <c r="EX133" s="181" t="s">
        <v>3672</v>
      </c>
      <c r="EY133" s="181" t="s">
        <v>4753</v>
      </c>
      <c r="EZ133" s="181" t="s">
        <v>4754</v>
      </c>
      <c r="FA133" s="181" t="s">
        <v>4755</v>
      </c>
      <c r="FB133" s="181" t="s">
        <v>4756</v>
      </c>
      <c r="FE133" s="181">
        <v>-1</v>
      </c>
      <c r="FI133" s="182">
        <f t="shared" si="17"/>
        <v>0.77247152671408426</v>
      </c>
    </row>
    <row r="134" spans="1:165" x14ac:dyDescent="0.25">
      <c r="A134" s="181" t="s">
        <v>4757</v>
      </c>
      <c r="B134" s="181" t="s">
        <v>4757</v>
      </c>
      <c r="C134" s="181">
        <v>8</v>
      </c>
      <c r="D134" s="181">
        <v>8</v>
      </c>
      <c r="E134" s="181">
        <v>8</v>
      </c>
      <c r="F134" s="181" t="s">
        <v>4758</v>
      </c>
      <c r="G134" s="181" t="s">
        <v>4759</v>
      </c>
      <c r="H134" s="181" t="s">
        <v>4760</v>
      </c>
      <c r="I134" s="181">
        <v>1</v>
      </c>
      <c r="J134" s="181">
        <v>8</v>
      </c>
      <c r="K134" s="181">
        <v>8</v>
      </c>
      <c r="L134" s="181">
        <v>8</v>
      </c>
      <c r="M134" s="181">
        <v>8</v>
      </c>
      <c r="N134" s="181">
        <v>8</v>
      </c>
      <c r="O134" s="181">
        <v>8</v>
      </c>
      <c r="P134" s="181">
        <v>8</v>
      </c>
      <c r="Q134" s="181">
        <v>0</v>
      </c>
      <c r="R134" s="181">
        <v>2</v>
      </c>
      <c r="S134" s="181">
        <v>2</v>
      </c>
      <c r="T134" s="181">
        <v>2</v>
      </c>
      <c r="U134" s="181">
        <v>6</v>
      </c>
      <c r="V134" s="181">
        <v>6</v>
      </c>
      <c r="W134" s="181">
        <v>8</v>
      </c>
      <c r="X134" s="181">
        <v>8</v>
      </c>
      <c r="Y134" s="181">
        <v>8</v>
      </c>
      <c r="Z134" s="181">
        <v>8</v>
      </c>
      <c r="AA134" s="181">
        <v>7</v>
      </c>
      <c r="AB134" s="181">
        <v>8</v>
      </c>
      <c r="AC134" s="181">
        <v>8</v>
      </c>
      <c r="AD134" s="181">
        <v>8</v>
      </c>
      <c r="AE134" s="181">
        <v>8</v>
      </c>
      <c r="AF134" s="181">
        <v>8</v>
      </c>
      <c r="AG134" s="181">
        <v>0</v>
      </c>
      <c r="AH134" s="181">
        <v>2</v>
      </c>
      <c r="AI134" s="181">
        <v>2</v>
      </c>
      <c r="AJ134" s="181">
        <v>2</v>
      </c>
      <c r="AK134" s="181">
        <v>6</v>
      </c>
      <c r="AL134" s="181">
        <v>6</v>
      </c>
      <c r="AM134" s="181">
        <v>8</v>
      </c>
      <c r="AN134" s="181">
        <v>8</v>
      </c>
      <c r="AO134" s="181">
        <v>8</v>
      </c>
      <c r="AP134" s="181">
        <v>8</v>
      </c>
      <c r="AQ134" s="181">
        <v>7</v>
      </c>
      <c r="AR134" s="181">
        <v>8</v>
      </c>
      <c r="AS134" s="181">
        <v>8</v>
      </c>
      <c r="AT134" s="181">
        <v>8</v>
      </c>
      <c r="AU134" s="181">
        <v>8</v>
      </c>
      <c r="AV134" s="181">
        <v>8</v>
      </c>
      <c r="AW134" s="181">
        <v>0</v>
      </c>
      <c r="AX134" s="181">
        <v>2</v>
      </c>
      <c r="AY134" s="181">
        <v>2</v>
      </c>
      <c r="AZ134" s="181">
        <v>2</v>
      </c>
      <c r="BA134" s="181">
        <v>6</v>
      </c>
      <c r="BB134" s="181">
        <v>6</v>
      </c>
      <c r="BC134" s="181">
        <v>8</v>
      </c>
      <c r="BD134" s="181">
        <v>8</v>
      </c>
      <c r="BE134" s="181">
        <v>8</v>
      </c>
      <c r="BF134" s="181">
        <v>8</v>
      </c>
      <c r="BG134" s="181">
        <v>7</v>
      </c>
      <c r="BH134" s="181">
        <v>8</v>
      </c>
      <c r="BI134" s="181">
        <v>23.4</v>
      </c>
      <c r="BJ134" s="181">
        <v>23.4</v>
      </c>
      <c r="BK134" s="181">
        <v>23.4</v>
      </c>
      <c r="BL134" s="181">
        <v>56.494</v>
      </c>
      <c r="BM134" s="181">
        <v>505</v>
      </c>
      <c r="BN134" s="181">
        <v>505</v>
      </c>
      <c r="BO134" s="181">
        <v>0</v>
      </c>
      <c r="BP134" s="181">
        <v>28.329000000000001</v>
      </c>
      <c r="BQ134" s="181" t="s">
        <v>1251</v>
      </c>
      <c r="BR134" s="181" t="s">
        <v>1251</v>
      </c>
      <c r="BS134" s="181" t="s">
        <v>1251</v>
      </c>
      <c r="BT134" s="181" t="s">
        <v>1251</v>
      </c>
      <c r="BV134" s="181" t="s">
        <v>1254</v>
      </c>
      <c r="BW134" s="181" t="s">
        <v>1254</v>
      </c>
      <c r="BX134" s="181" t="s">
        <v>1254</v>
      </c>
      <c r="BY134" s="181" t="s">
        <v>1251</v>
      </c>
      <c r="BZ134" s="181" t="s">
        <v>1251</v>
      </c>
      <c r="CA134" s="181" t="s">
        <v>1251</v>
      </c>
      <c r="CB134" s="181" t="s">
        <v>1251</v>
      </c>
      <c r="CC134" s="181" t="s">
        <v>1251</v>
      </c>
      <c r="CD134" s="181" t="s">
        <v>1251</v>
      </c>
      <c r="CE134" s="181" t="s">
        <v>1251</v>
      </c>
      <c r="CF134" s="181" t="s">
        <v>1251</v>
      </c>
      <c r="CG134" s="181">
        <v>23.4</v>
      </c>
      <c r="CH134" s="181">
        <v>23.4</v>
      </c>
      <c r="CI134" s="181">
        <v>23.4</v>
      </c>
      <c r="CJ134" s="181">
        <v>23.4</v>
      </c>
      <c r="CK134" s="181">
        <v>0</v>
      </c>
      <c r="CL134" s="181">
        <v>6.1</v>
      </c>
      <c r="CM134" s="181">
        <v>4</v>
      </c>
      <c r="CN134" s="181">
        <v>6.1</v>
      </c>
      <c r="CO134" s="181">
        <v>15.8</v>
      </c>
      <c r="CP134" s="181">
        <v>18.8</v>
      </c>
      <c r="CQ134" s="181">
        <v>23.4</v>
      </c>
      <c r="CR134" s="181">
        <v>23.4</v>
      </c>
      <c r="CS134" s="181">
        <v>23.4</v>
      </c>
      <c r="CT134" s="181">
        <v>23.4</v>
      </c>
      <c r="CU134" s="181">
        <v>21</v>
      </c>
      <c r="CV134" s="181">
        <v>23.4</v>
      </c>
      <c r="CW134" s="181">
        <v>870300000</v>
      </c>
      <c r="CX134" s="181">
        <v>77139000</v>
      </c>
      <c r="CY134" s="181">
        <v>91959000</v>
      </c>
      <c r="CZ134" s="181">
        <v>84846000</v>
      </c>
      <c r="DA134" s="181">
        <v>91465000</v>
      </c>
      <c r="DB134" s="181">
        <v>0</v>
      </c>
      <c r="DC134" s="181">
        <v>2166700</v>
      </c>
      <c r="DD134" s="181">
        <v>1475000</v>
      </c>
      <c r="DE134" s="181">
        <v>2019300</v>
      </c>
      <c r="DF134" s="181">
        <v>64744000</v>
      </c>
      <c r="DG134" s="181">
        <v>75282000</v>
      </c>
      <c r="DH134" s="181">
        <v>59466000</v>
      </c>
      <c r="DI134" s="181">
        <v>76218000</v>
      </c>
      <c r="DJ134" s="195">
        <v>14555000</v>
      </c>
      <c r="DK134" s="195">
        <v>14167000</v>
      </c>
      <c r="DL134" s="195">
        <v>15887000</v>
      </c>
      <c r="DM134" s="195">
        <v>15993000</v>
      </c>
      <c r="DN134" s="181">
        <f t="shared" ref="DN134:DN197" si="18">AVERAGEIF(DJ134:DM134,"&lt;&gt;0")</f>
        <v>15150500</v>
      </c>
      <c r="DO134" s="181">
        <v>0</v>
      </c>
      <c r="DP134" s="181">
        <v>0</v>
      </c>
      <c r="DQ134" s="181">
        <v>0</v>
      </c>
      <c r="DR134" s="181">
        <v>0</v>
      </c>
      <c r="DS134" s="181">
        <v>0</v>
      </c>
      <c r="DT134" s="181">
        <f t="shared" si="13"/>
        <v>0</v>
      </c>
      <c r="DU134" s="195">
        <v>12209000</v>
      </c>
      <c r="DV134" s="196">
        <f t="shared" si="14"/>
        <v>0.80584799181545164</v>
      </c>
      <c r="DW134" s="195">
        <v>11893000</v>
      </c>
      <c r="DX134" s="196">
        <f t="shared" si="15"/>
        <v>0.78499059436982277</v>
      </c>
      <c r="DY134" s="195">
        <v>10686000</v>
      </c>
      <c r="DZ134" s="196">
        <f t="shared" si="16"/>
        <v>0.70532325665819606</v>
      </c>
      <c r="EA134" s="195">
        <v>12763000</v>
      </c>
      <c r="EB134" s="181">
        <v>6</v>
      </c>
      <c r="EC134" s="181">
        <v>7</v>
      </c>
      <c r="ED134" s="181">
        <v>6</v>
      </c>
      <c r="EE134" s="181">
        <v>6</v>
      </c>
      <c r="EF134" s="181">
        <v>0</v>
      </c>
      <c r="EG134" s="181">
        <v>0</v>
      </c>
      <c r="EH134" s="181">
        <v>0</v>
      </c>
      <c r="EI134" s="181">
        <v>0</v>
      </c>
      <c r="EJ134" s="181">
        <v>4</v>
      </c>
      <c r="EK134" s="181">
        <v>3</v>
      </c>
      <c r="EL134" s="181">
        <v>6</v>
      </c>
      <c r="EM134" s="181">
        <v>3</v>
      </c>
      <c r="EN134" s="181">
        <v>5</v>
      </c>
      <c r="EO134" s="181">
        <v>5</v>
      </c>
      <c r="EP134" s="181">
        <v>4</v>
      </c>
      <c r="EQ134" s="181">
        <v>3</v>
      </c>
      <c r="ER134" s="181">
        <v>58</v>
      </c>
      <c r="EV134" s="181">
        <v>644</v>
      </c>
      <c r="EW134" s="181" t="s">
        <v>4761</v>
      </c>
      <c r="EX134" s="181" t="s">
        <v>4196</v>
      </c>
      <c r="EY134" s="181" t="s">
        <v>4762</v>
      </c>
      <c r="EZ134" s="181" t="s">
        <v>4763</v>
      </c>
      <c r="FA134" s="181" t="s">
        <v>4764</v>
      </c>
      <c r="FB134" s="181" t="s">
        <v>4765</v>
      </c>
      <c r="FE134" s="181">
        <v>-1</v>
      </c>
      <c r="FI134" s="182">
        <f t="shared" si="17"/>
        <v>0.84241444176759839</v>
      </c>
    </row>
    <row r="135" spans="1:165" x14ac:dyDescent="0.25">
      <c r="A135" s="181" t="s">
        <v>1445</v>
      </c>
      <c r="B135" s="181" t="s">
        <v>1445</v>
      </c>
      <c r="C135" s="181">
        <v>4</v>
      </c>
      <c r="D135" s="181">
        <v>4</v>
      </c>
      <c r="E135" s="181">
        <v>4</v>
      </c>
      <c r="F135" s="181" t="s">
        <v>1444</v>
      </c>
      <c r="G135" s="181" t="s">
        <v>1443</v>
      </c>
      <c r="H135" s="181" t="s">
        <v>1442</v>
      </c>
      <c r="I135" s="181">
        <v>1</v>
      </c>
      <c r="J135" s="181">
        <v>4</v>
      </c>
      <c r="K135" s="181">
        <v>4</v>
      </c>
      <c r="L135" s="181">
        <v>4</v>
      </c>
      <c r="M135" s="181">
        <v>4</v>
      </c>
      <c r="N135" s="181">
        <v>4</v>
      </c>
      <c r="O135" s="181">
        <v>4</v>
      </c>
      <c r="P135" s="181">
        <v>3</v>
      </c>
      <c r="Q135" s="181">
        <v>3</v>
      </c>
      <c r="R135" s="181">
        <v>3</v>
      </c>
      <c r="S135" s="181">
        <v>3</v>
      </c>
      <c r="T135" s="181">
        <v>2</v>
      </c>
      <c r="U135" s="181">
        <v>2</v>
      </c>
      <c r="V135" s="181">
        <v>4</v>
      </c>
      <c r="W135" s="181">
        <v>3</v>
      </c>
      <c r="X135" s="181">
        <v>4</v>
      </c>
      <c r="Y135" s="181">
        <v>4</v>
      </c>
      <c r="Z135" s="181">
        <v>4</v>
      </c>
      <c r="AA135" s="181">
        <v>4</v>
      </c>
      <c r="AB135" s="181">
        <v>3</v>
      </c>
      <c r="AC135" s="181">
        <v>4</v>
      </c>
      <c r="AD135" s="181">
        <v>4</v>
      </c>
      <c r="AE135" s="181">
        <v>4</v>
      </c>
      <c r="AF135" s="181">
        <v>3</v>
      </c>
      <c r="AG135" s="181">
        <v>3</v>
      </c>
      <c r="AH135" s="181">
        <v>3</v>
      </c>
      <c r="AI135" s="181">
        <v>3</v>
      </c>
      <c r="AJ135" s="181">
        <v>2</v>
      </c>
      <c r="AK135" s="181">
        <v>2</v>
      </c>
      <c r="AL135" s="181">
        <v>4</v>
      </c>
      <c r="AM135" s="181">
        <v>3</v>
      </c>
      <c r="AN135" s="181">
        <v>4</v>
      </c>
      <c r="AO135" s="181">
        <v>4</v>
      </c>
      <c r="AP135" s="181">
        <v>4</v>
      </c>
      <c r="AQ135" s="181">
        <v>4</v>
      </c>
      <c r="AR135" s="181">
        <v>3</v>
      </c>
      <c r="AS135" s="181">
        <v>4</v>
      </c>
      <c r="AT135" s="181">
        <v>4</v>
      </c>
      <c r="AU135" s="181">
        <v>4</v>
      </c>
      <c r="AV135" s="181">
        <v>3</v>
      </c>
      <c r="AW135" s="181">
        <v>3</v>
      </c>
      <c r="AX135" s="181">
        <v>3</v>
      </c>
      <c r="AY135" s="181">
        <v>3</v>
      </c>
      <c r="AZ135" s="181">
        <v>2</v>
      </c>
      <c r="BA135" s="181">
        <v>2</v>
      </c>
      <c r="BB135" s="181">
        <v>4</v>
      </c>
      <c r="BC135" s="181">
        <v>3</v>
      </c>
      <c r="BD135" s="181">
        <v>4</v>
      </c>
      <c r="BE135" s="181">
        <v>4</v>
      </c>
      <c r="BF135" s="181">
        <v>4</v>
      </c>
      <c r="BG135" s="181">
        <v>4</v>
      </c>
      <c r="BH135" s="181">
        <v>3</v>
      </c>
      <c r="BI135" s="181">
        <v>11</v>
      </c>
      <c r="BJ135" s="181">
        <v>11</v>
      </c>
      <c r="BK135" s="181">
        <v>11</v>
      </c>
      <c r="BL135" s="181">
        <v>43.231000000000002</v>
      </c>
      <c r="BM135" s="181">
        <v>390</v>
      </c>
      <c r="BN135" s="181">
        <v>390</v>
      </c>
      <c r="BO135" s="181">
        <v>0</v>
      </c>
      <c r="BP135" s="181">
        <v>10.005000000000001</v>
      </c>
      <c r="BQ135" s="181" t="s">
        <v>1251</v>
      </c>
      <c r="BR135" s="181" t="s">
        <v>1251</v>
      </c>
      <c r="BS135" s="181" t="s">
        <v>1251</v>
      </c>
      <c r="BT135" s="181" t="s">
        <v>1251</v>
      </c>
      <c r="BU135" s="181" t="s">
        <v>1251</v>
      </c>
      <c r="BV135" s="181" t="s">
        <v>1251</v>
      </c>
      <c r="BW135" s="181" t="s">
        <v>1251</v>
      </c>
      <c r="BX135" s="181" t="s">
        <v>1251</v>
      </c>
      <c r="BY135" s="181" t="s">
        <v>1251</v>
      </c>
      <c r="BZ135" s="181" t="s">
        <v>1251</v>
      </c>
      <c r="CA135" s="181" t="s">
        <v>1251</v>
      </c>
      <c r="CB135" s="181" t="s">
        <v>1251</v>
      </c>
      <c r="CC135" s="181" t="s">
        <v>1251</v>
      </c>
      <c r="CD135" s="181" t="s">
        <v>1251</v>
      </c>
      <c r="CE135" s="181" t="s">
        <v>1251</v>
      </c>
      <c r="CF135" s="181" t="s">
        <v>1254</v>
      </c>
      <c r="CG135" s="181">
        <v>11</v>
      </c>
      <c r="CH135" s="181">
        <v>11</v>
      </c>
      <c r="CI135" s="181">
        <v>11</v>
      </c>
      <c r="CJ135" s="181">
        <v>8.1999999999999993</v>
      </c>
      <c r="CK135" s="181">
        <v>8.5</v>
      </c>
      <c r="CL135" s="181">
        <v>8.5</v>
      </c>
      <c r="CM135" s="181">
        <v>8.5</v>
      </c>
      <c r="CN135" s="181">
        <v>6.2</v>
      </c>
      <c r="CO135" s="181">
        <v>5.6</v>
      </c>
      <c r="CP135" s="181">
        <v>11</v>
      </c>
      <c r="CQ135" s="181">
        <v>8.5</v>
      </c>
      <c r="CR135" s="181">
        <v>11</v>
      </c>
      <c r="CS135" s="181">
        <v>11</v>
      </c>
      <c r="CT135" s="181">
        <v>11</v>
      </c>
      <c r="CU135" s="181">
        <v>11</v>
      </c>
      <c r="CV135" s="181">
        <v>8.1999999999999993</v>
      </c>
      <c r="CW135" s="181">
        <v>402470000</v>
      </c>
      <c r="CX135" s="181">
        <v>30659000</v>
      </c>
      <c r="CY135" s="181">
        <v>34961000</v>
      </c>
      <c r="CZ135" s="181">
        <v>42477000</v>
      </c>
      <c r="DA135" s="181">
        <v>27826000</v>
      </c>
      <c r="DB135" s="181">
        <v>12677000</v>
      </c>
      <c r="DC135" s="181">
        <v>11595000</v>
      </c>
      <c r="DD135" s="181">
        <v>13642000</v>
      </c>
      <c r="DE135" s="181">
        <v>8480700</v>
      </c>
      <c r="DF135" s="181">
        <v>25337000</v>
      </c>
      <c r="DG135" s="181">
        <v>34079000</v>
      </c>
      <c r="DH135" s="181">
        <v>30574000</v>
      </c>
      <c r="DI135" s="181">
        <v>28229000</v>
      </c>
      <c r="DJ135" s="195">
        <v>10940000</v>
      </c>
      <c r="DK135" s="195">
        <v>12506000</v>
      </c>
      <c r="DL135" s="195">
        <v>10901000</v>
      </c>
      <c r="DM135" s="195">
        <v>11113000</v>
      </c>
      <c r="DN135" s="181">
        <f t="shared" si="18"/>
        <v>11365000</v>
      </c>
      <c r="DO135" s="181">
        <v>0</v>
      </c>
      <c r="DP135" s="181">
        <v>0</v>
      </c>
      <c r="DQ135" s="181">
        <v>0</v>
      </c>
      <c r="DR135" s="181">
        <v>0</v>
      </c>
      <c r="DS135" s="181">
        <v>0</v>
      </c>
      <c r="DT135" s="181">
        <f t="shared" si="13"/>
        <v>0</v>
      </c>
      <c r="DU135" s="195">
        <v>11501000</v>
      </c>
      <c r="DV135" s="196">
        <f t="shared" si="14"/>
        <v>1.0119665640123185</v>
      </c>
      <c r="DW135" s="195">
        <v>12213000</v>
      </c>
      <c r="DX135" s="196">
        <f t="shared" si="15"/>
        <v>1.0746150461944566</v>
      </c>
      <c r="DY135" s="195">
        <v>11163000</v>
      </c>
      <c r="DZ135" s="196">
        <f t="shared" si="16"/>
        <v>0.98222613286405636</v>
      </c>
      <c r="EA135" s="195">
        <v>11377000</v>
      </c>
      <c r="EB135" s="181">
        <v>1</v>
      </c>
      <c r="EC135" s="181">
        <v>2</v>
      </c>
      <c r="ED135" s="181">
        <v>2</v>
      </c>
      <c r="EE135" s="181">
        <v>0</v>
      </c>
      <c r="EF135" s="181">
        <v>1</v>
      </c>
      <c r="EG135" s="181">
        <v>1</v>
      </c>
      <c r="EH135" s="181">
        <v>1</v>
      </c>
      <c r="EI135" s="181">
        <v>1</v>
      </c>
      <c r="EJ135" s="181">
        <v>0</v>
      </c>
      <c r="EK135" s="181">
        <v>0</v>
      </c>
      <c r="EL135" s="181">
        <v>1</v>
      </c>
      <c r="EM135" s="181">
        <v>3</v>
      </c>
      <c r="EN135" s="181">
        <v>1</v>
      </c>
      <c r="EO135" s="181">
        <v>2</v>
      </c>
      <c r="EP135" s="181">
        <v>0</v>
      </c>
      <c r="EQ135" s="181">
        <v>0</v>
      </c>
      <c r="ER135" s="181">
        <v>16</v>
      </c>
      <c r="EV135" s="181">
        <v>196</v>
      </c>
      <c r="EW135" s="181" t="s">
        <v>4766</v>
      </c>
      <c r="EX135" s="181" t="s">
        <v>3631</v>
      </c>
      <c r="EY135" s="181" t="s">
        <v>4767</v>
      </c>
      <c r="EZ135" s="181" t="s">
        <v>4768</v>
      </c>
      <c r="FA135" s="181" t="s">
        <v>4769</v>
      </c>
      <c r="FB135" s="181" t="s">
        <v>4770</v>
      </c>
      <c r="FE135" s="181">
        <v>-1</v>
      </c>
      <c r="FI135" s="182">
        <f t="shared" si="17"/>
        <v>1.0010558732952046</v>
      </c>
    </row>
    <row r="136" spans="1:165" x14ac:dyDescent="0.25">
      <c r="A136" s="181" t="s">
        <v>4771</v>
      </c>
      <c r="B136" s="181" t="s">
        <v>4771</v>
      </c>
      <c r="C136" s="181">
        <v>19</v>
      </c>
      <c r="D136" s="181">
        <v>19</v>
      </c>
      <c r="E136" s="181">
        <v>19</v>
      </c>
      <c r="F136" s="181" t="s">
        <v>4772</v>
      </c>
      <c r="G136" s="181" t="s">
        <v>4773</v>
      </c>
      <c r="H136" s="181" t="s">
        <v>4774</v>
      </c>
      <c r="I136" s="181">
        <v>1</v>
      </c>
      <c r="J136" s="181">
        <v>19</v>
      </c>
      <c r="K136" s="181">
        <v>19</v>
      </c>
      <c r="L136" s="181">
        <v>19</v>
      </c>
      <c r="M136" s="181">
        <v>17</v>
      </c>
      <c r="N136" s="181">
        <v>18</v>
      </c>
      <c r="O136" s="181">
        <v>16</v>
      </c>
      <c r="P136" s="181">
        <v>17</v>
      </c>
      <c r="Q136" s="181">
        <v>8</v>
      </c>
      <c r="R136" s="181">
        <v>7</v>
      </c>
      <c r="S136" s="181">
        <v>9</v>
      </c>
      <c r="T136" s="181">
        <v>9</v>
      </c>
      <c r="U136" s="181">
        <v>15</v>
      </c>
      <c r="V136" s="181">
        <v>16</v>
      </c>
      <c r="W136" s="181">
        <v>17</v>
      </c>
      <c r="X136" s="181">
        <v>15</v>
      </c>
      <c r="Y136" s="181">
        <v>18</v>
      </c>
      <c r="Z136" s="181">
        <v>17</v>
      </c>
      <c r="AA136" s="181">
        <v>16</v>
      </c>
      <c r="AB136" s="181">
        <v>16</v>
      </c>
      <c r="AC136" s="181">
        <v>17</v>
      </c>
      <c r="AD136" s="181">
        <v>18</v>
      </c>
      <c r="AE136" s="181">
        <v>16</v>
      </c>
      <c r="AF136" s="181">
        <v>17</v>
      </c>
      <c r="AG136" s="181">
        <v>8</v>
      </c>
      <c r="AH136" s="181">
        <v>7</v>
      </c>
      <c r="AI136" s="181">
        <v>9</v>
      </c>
      <c r="AJ136" s="181">
        <v>9</v>
      </c>
      <c r="AK136" s="181">
        <v>15</v>
      </c>
      <c r="AL136" s="181">
        <v>16</v>
      </c>
      <c r="AM136" s="181">
        <v>17</v>
      </c>
      <c r="AN136" s="181">
        <v>15</v>
      </c>
      <c r="AO136" s="181">
        <v>18</v>
      </c>
      <c r="AP136" s="181">
        <v>17</v>
      </c>
      <c r="AQ136" s="181">
        <v>16</v>
      </c>
      <c r="AR136" s="181">
        <v>16</v>
      </c>
      <c r="AS136" s="181">
        <v>17</v>
      </c>
      <c r="AT136" s="181">
        <v>18</v>
      </c>
      <c r="AU136" s="181">
        <v>16</v>
      </c>
      <c r="AV136" s="181">
        <v>17</v>
      </c>
      <c r="AW136" s="181">
        <v>8</v>
      </c>
      <c r="AX136" s="181">
        <v>7</v>
      </c>
      <c r="AY136" s="181">
        <v>9</v>
      </c>
      <c r="AZ136" s="181">
        <v>9</v>
      </c>
      <c r="BA136" s="181">
        <v>15</v>
      </c>
      <c r="BB136" s="181">
        <v>16</v>
      </c>
      <c r="BC136" s="181">
        <v>17</v>
      </c>
      <c r="BD136" s="181">
        <v>15</v>
      </c>
      <c r="BE136" s="181">
        <v>18</v>
      </c>
      <c r="BF136" s="181">
        <v>17</v>
      </c>
      <c r="BG136" s="181">
        <v>16</v>
      </c>
      <c r="BH136" s="181">
        <v>16</v>
      </c>
      <c r="BI136" s="181">
        <v>47</v>
      </c>
      <c r="BJ136" s="181">
        <v>47</v>
      </c>
      <c r="BK136" s="181">
        <v>47</v>
      </c>
      <c r="BL136" s="181">
        <v>59.265999999999998</v>
      </c>
      <c r="BM136" s="181">
        <v>517</v>
      </c>
      <c r="BN136" s="181">
        <v>517</v>
      </c>
      <c r="BO136" s="181">
        <v>0</v>
      </c>
      <c r="BP136" s="181">
        <v>83.268000000000001</v>
      </c>
      <c r="BQ136" s="181" t="s">
        <v>1251</v>
      </c>
      <c r="BR136" s="181" t="s">
        <v>1251</v>
      </c>
      <c r="BS136" s="181" t="s">
        <v>1251</v>
      </c>
      <c r="BT136" s="181" t="s">
        <v>1251</v>
      </c>
      <c r="BU136" s="181" t="s">
        <v>1251</v>
      </c>
      <c r="BV136" s="181" t="s">
        <v>1251</v>
      </c>
      <c r="BW136" s="181" t="s">
        <v>1251</v>
      </c>
      <c r="BX136" s="181" t="s">
        <v>1251</v>
      </c>
      <c r="BY136" s="181" t="s">
        <v>1251</v>
      </c>
      <c r="BZ136" s="181" t="s">
        <v>1251</v>
      </c>
      <c r="CA136" s="181" t="s">
        <v>1251</v>
      </c>
      <c r="CB136" s="181" t="s">
        <v>1251</v>
      </c>
      <c r="CC136" s="181" t="s">
        <v>1251</v>
      </c>
      <c r="CD136" s="181" t="s">
        <v>1251</v>
      </c>
      <c r="CE136" s="181" t="s">
        <v>1251</v>
      </c>
      <c r="CF136" s="181" t="s">
        <v>1251</v>
      </c>
      <c r="CG136" s="181">
        <v>43.5</v>
      </c>
      <c r="CH136" s="181">
        <v>44.9</v>
      </c>
      <c r="CI136" s="181">
        <v>36.6</v>
      </c>
      <c r="CJ136" s="181">
        <v>42.4</v>
      </c>
      <c r="CK136" s="181">
        <v>15.7</v>
      </c>
      <c r="CL136" s="181">
        <v>13.3</v>
      </c>
      <c r="CM136" s="181">
        <v>22.1</v>
      </c>
      <c r="CN136" s="181">
        <v>19</v>
      </c>
      <c r="CO136" s="181">
        <v>36.6</v>
      </c>
      <c r="CP136" s="181">
        <v>40.200000000000003</v>
      </c>
      <c r="CQ136" s="181">
        <v>42.4</v>
      </c>
      <c r="CR136" s="181">
        <v>33.299999999999997</v>
      </c>
      <c r="CS136" s="181">
        <v>45.6</v>
      </c>
      <c r="CT136" s="181">
        <v>43.5</v>
      </c>
      <c r="CU136" s="181">
        <v>43.7</v>
      </c>
      <c r="CV136" s="181">
        <v>36.9</v>
      </c>
      <c r="CW136" s="181">
        <v>3802000000</v>
      </c>
      <c r="CX136" s="181">
        <v>295840000</v>
      </c>
      <c r="CY136" s="181">
        <v>345890000</v>
      </c>
      <c r="CZ136" s="181">
        <v>309950000</v>
      </c>
      <c r="DA136" s="181">
        <v>343730000</v>
      </c>
      <c r="DB136" s="181">
        <v>27732000</v>
      </c>
      <c r="DC136" s="181">
        <v>26417000</v>
      </c>
      <c r="DD136" s="181">
        <v>25931000</v>
      </c>
      <c r="DE136" s="181">
        <v>22416000</v>
      </c>
      <c r="DF136" s="181">
        <v>319730000</v>
      </c>
      <c r="DG136" s="181">
        <v>343420000</v>
      </c>
      <c r="DH136" s="181">
        <v>286160000</v>
      </c>
      <c r="DI136" s="181">
        <v>330910000</v>
      </c>
      <c r="DJ136" s="195">
        <v>49805000</v>
      </c>
      <c r="DK136" s="195">
        <v>46025000</v>
      </c>
      <c r="DL136" s="195">
        <v>40643000</v>
      </c>
      <c r="DM136" s="195">
        <v>45768000</v>
      </c>
      <c r="DN136" s="181">
        <f t="shared" si="18"/>
        <v>45560250</v>
      </c>
      <c r="DO136" s="181">
        <v>24386000</v>
      </c>
      <c r="DP136" s="181">
        <v>26011000</v>
      </c>
      <c r="DQ136" s="181">
        <v>19498000</v>
      </c>
      <c r="DR136" s="181">
        <v>21039000</v>
      </c>
      <c r="DS136" s="181">
        <f>AVERAGEIF(DO136:DR136,"&lt;&gt;0")</f>
        <v>22733500</v>
      </c>
      <c r="DT136" s="181">
        <f t="shared" si="13"/>
        <v>0.49897662984729013</v>
      </c>
      <c r="DU136" s="195">
        <v>42245000</v>
      </c>
      <c r="DV136" s="196">
        <f t="shared" si="14"/>
        <v>0.92723371798881704</v>
      </c>
      <c r="DW136" s="195">
        <v>40234000</v>
      </c>
      <c r="DX136" s="196">
        <f t="shared" si="15"/>
        <v>0.88309436405638686</v>
      </c>
      <c r="DY136" s="195">
        <v>41487000</v>
      </c>
      <c r="DZ136" s="196">
        <f t="shared" si="16"/>
        <v>0.91059640805307263</v>
      </c>
      <c r="EA136" s="195">
        <v>40379000</v>
      </c>
      <c r="EB136" s="181">
        <v>13</v>
      </c>
      <c r="EC136" s="181">
        <v>14</v>
      </c>
      <c r="ED136" s="181">
        <v>13</v>
      </c>
      <c r="EE136" s="181">
        <v>14</v>
      </c>
      <c r="EF136" s="181">
        <v>2</v>
      </c>
      <c r="EG136" s="181">
        <v>2</v>
      </c>
      <c r="EH136" s="181">
        <v>1</v>
      </c>
      <c r="EI136" s="181">
        <v>0</v>
      </c>
      <c r="EJ136" s="181">
        <v>13</v>
      </c>
      <c r="EK136" s="181">
        <v>9</v>
      </c>
      <c r="EL136" s="181">
        <v>10</v>
      </c>
      <c r="EM136" s="181">
        <v>9</v>
      </c>
      <c r="EN136" s="181">
        <v>12</v>
      </c>
      <c r="EO136" s="181">
        <v>12</v>
      </c>
      <c r="EP136" s="181">
        <v>9</v>
      </c>
      <c r="EQ136" s="181">
        <v>14</v>
      </c>
      <c r="ER136" s="181">
        <v>147</v>
      </c>
      <c r="EV136" s="181">
        <v>604</v>
      </c>
      <c r="EW136" s="181" t="s">
        <v>4775</v>
      </c>
      <c r="EX136" s="181" t="s">
        <v>3664</v>
      </c>
      <c r="EY136" s="181" t="s">
        <v>4776</v>
      </c>
      <c r="EZ136" s="181" t="s">
        <v>4777</v>
      </c>
      <c r="FA136" s="181" t="s">
        <v>4778</v>
      </c>
      <c r="FB136" s="181" t="s">
        <v>4779</v>
      </c>
      <c r="FE136" s="181">
        <v>-1</v>
      </c>
      <c r="FI136" s="182">
        <f t="shared" si="17"/>
        <v>0.88627696292272318</v>
      </c>
    </row>
    <row r="137" spans="1:165" x14ac:dyDescent="0.25">
      <c r="A137" s="181" t="s">
        <v>4780</v>
      </c>
      <c r="B137" s="181" t="s">
        <v>4780</v>
      </c>
      <c r="C137" s="181">
        <v>3</v>
      </c>
      <c r="D137" s="181">
        <v>3</v>
      </c>
      <c r="E137" s="181">
        <v>3</v>
      </c>
      <c r="F137" s="181" t="s">
        <v>4781</v>
      </c>
      <c r="G137" s="181" t="s">
        <v>4782</v>
      </c>
      <c r="H137" s="181" t="s">
        <v>4783</v>
      </c>
      <c r="I137" s="181">
        <v>1</v>
      </c>
      <c r="J137" s="181">
        <v>3</v>
      </c>
      <c r="K137" s="181">
        <v>3</v>
      </c>
      <c r="L137" s="181">
        <v>3</v>
      </c>
      <c r="M137" s="181">
        <v>3</v>
      </c>
      <c r="N137" s="181">
        <v>3</v>
      </c>
      <c r="O137" s="181">
        <v>3</v>
      </c>
      <c r="P137" s="181">
        <v>2</v>
      </c>
      <c r="Q137" s="181">
        <v>1</v>
      </c>
      <c r="R137" s="181">
        <v>2</v>
      </c>
      <c r="S137" s="181">
        <v>1</v>
      </c>
      <c r="T137" s="181">
        <v>2</v>
      </c>
      <c r="U137" s="181">
        <v>3</v>
      </c>
      <c r="V137" s="181">
        <v>3</v>
      </c>
      <c r="W137" s="181">
        <v>3</v>
      </c>
      <c r="X137" s="181">
        <v>3</v>
      </c>
      <c r="Y137" s="181">
        <v>3</v>
      </c>
      <c r="Z137" s="181">
        <v>3</v>
      </c>
      <c r="AA137" s="181">
        <v>3</v>
      </c>
      <c r="AB137" s="181">
        <v>3</v>
      </c>
      <c r="AC137" s="181">
        <v>3</v>
      </c>
      <c r="AD137" s="181">
        <v>3</v>
      </c>
      <c r="AE137" s="181">
        <v>3</v>
      </c>
      <c r="AF137" s="181">
        <v>2</v>
      </c>
      <c r="AG137" s="181">
        <v>1</v>
      </c>
      <c r="AH137" s="181">
        <v>2</v>
      </c>
      <c r="AI137" s="181">
        <v>1</v>
      </c>
      <c r="AJ137" s="181">
        <v>2</v>
      </c>
      <c r="AK137" s="181">
        <v>3</v>
      </c>
      <c r="AL137" s="181">
        <v>3</v>
      </c>
      <c r="AM137" s="181">
        <v>3</v>
      </c>
      <c r="AN137" s="181">
        <v>3</v>
      </c>
      <c r="AO137" s="181">
        <v>3</v>
      </c>
      <c r="AP137" s="181">
        <v>3</v>
      </c>
      <c r="AQ137" s="181">
        <v>3</v>
      </c>
      <c r="AR137" s="181">
        <v>3</v>
      </c>
      <c r="AS137" s="181">
        <v>3</v>
      </c>
      <c r="AT137" s="181">
        <v>3</v>
      </c>
      <c r="AU137" s="181">
        <v>3</v>
      </c>
      <c r="AV137" s="181">
        <v>2</v>
      </c>
      <c r="AW137" s="181">
        <v>1</v>
      </c>
      <c r="AX137" s="181">
        <v>2</v>
      </c>
      <c r="AY137" s="181">
        <v>1</v>
      </c>
      <c r="AZ137" s="181">
        <v>2</v>
      </c>
      <c r="BA137" s="181">
        <v>3</v>
      </c>
      <c r="BB137" s="181">
        <v>3</v>
      </c>
      <c r="BC137" s="181">
        <v>3</v>
      </c>
      <c r="BD137" s="181">
        <v>3</v>
      </c>
      <c r="BE137" s="181">
        <v>3</v>
      </c>
      <c r="BF137" s="181">
        <v>3</v>
      </c>
      <c r="BG137" s="181">
        <v>3</v>
      </c>
      <c r="BH137" s="181">
        <v>3</v>
      </c>
      <c r="BI137" s="181">
        <v>12.2</v>
      </c>
      <c r="BJ137" s="181">
        <v>12.2</v>
      </c>
      <c r="BK137" s="181">
        <v>12.2</v>
      </c>
      <c r="BL137" s="181">
        <v>28.152999999999999</v>
      </c>
      <c r="BM137" s="181">
        <v>246</v>
      </c>
      <c r="BN137" s="181">
        <v>246</v>
      </c>
      <c r="BO137" s="181">
        <v>0</v>
      </c>
      <c r="BP137" s="181">
        <v>5.5122</v>
      </c>
      <c r="BQ137" s="181" t="s">
        <v>1251</v>
      </c>
      <c r="BR137" s="181" t="s">
        <v>1251</v>
      </c>
      <c r="BS137" s="181" t="s">
        <v>1251</v>
      </c>
      <c r="BT137" s="181" t="s">
        <v>1251</v>
      </c>
      <c r="BU137" s="181" t="s">
        <v>1254</v>
      </c>
      <c r="BV137" s="181" t="s">
        <v>1254</v>
      </c>
      <c r="BW137" s="181" t="s">
        <v>1254</v>
      </c>
      <c r="BX137" s="181" t="s">
        <v>1254</v>
      </c>
      <c r="BY137" s="181" t="s">
        <v>1251</v>
      </c>
      <c r="BZ137" s="181" t="s">
        <v>1251</v>
      </c>
      <c r="CA137" s="181" t="s">
        <v>1251</v>
      </c>
      <c r="CB137" s="181" t="s">
        <v>1251</v>
      </c>
      <c r="CC137" s="181" t="s">
        <v>1251</v>
      </c>
      <c r="CD137" s="181" t="s">
        <v>1251</v>
      </c>
      <c r="CE137" s="181" t="s">
        <v>1251</v>
      </c>
      <c r="CF137" s="181" t="s">
        <v>1251</v>
      </c>
      <c r="CG137" s="181">
        <v>12.2</v>
      </c>
      <c r="CH137" s="181">
        <v>12.2</v>
      </c>
      <c r="CI137" s="181">
        <v>12.2</v>
      </c>
      <c r="CJ137" s="181">
        <v>8.1</v>
      </c>
      <c r="CK137" s="181">
        <v>4.0999999999999996</v>
      </c>
      <c r="CL137" s="181">
        <v>8.1</v>
      </c>
      <c r="CM137" s="181">
        <v>4.0999999999999996</v>
      </c>
      <c r="CN137" s="181">
        <v>8.1</v>
      </c>
      <c r="CO137" s="181">
        <v>12.2</v>
      </c>
      <c r="CP137" s="181">
        <v>12.2</v>
      </c>
      <c r="CQ137" s="181">
        <v>12.2</v>
      </c>
      <c r="CR137" s="181">
        <v>12.2</v>
      </c>
      <c r="CS137" s="181">
        <v>12.2</v>
      </c>
      <c r="CT137" s="181">
        <v>12.2</v>
      </c>
      <c r="CU137" s="181">
        <v>12.2</v>
      </c>
      <c r="CV137" s="181">
        <v>12.2</v>
      </c>
      <c r="CW137" s="181">
        <v>213190000</v>
      </c>
      <c r="CX137" s="181">
        <v>15391000</v>
      </c>
      <c r="CY137" s="181">
        <v>15693000</v>
      </c>
      <c r="CZ137" s="181">
        <v>20005000</v>
      </c>
      <c r="DA137" s="181">
        <v>15933000</v>
      </c>
      <c r="DB137" s="181">
        <v>1050400</v>
      </c>
      <c r="DC137" s="181">
        <v>2614500</v>
      </c>
      <c r="DD137" s="181">
        <v>1049200</v>
      </c>
      <c r="DE137" s="181">
        <v>2297200</v>
      </c>
      <c r="DF137" s="181">
        <v>18524000</v>
      </c>
      <c r="DG137" s="181">
        <v>20883000</v>
      </c>
      <c r="DH137" s="181">
        <v>8039700</v>
      </c>
      <c r="DI137" s="181">
        <v>19435000</v>
      </c>
      <c r="DJ137" s="195">
        <v>8617600</v>
      </c>
      <c r="DK137" s="195">
        <v>8136600</v>
      </c>
      <c r="DL137" s="195">
        <v>9119200</v>
      </c>
      <c r="DM137" s="195">
        <v>8872500</v>
      </c>
      <c r="DN137" s="181">
        <f t="shared" si="18"/>
        <v>8686475</v>
      </c>
      <c r="DO137" s="181">
        <v>0</v>
      </c>
      <c r="DP137" s="181">
        <v>0</v>
      </c>
      <c r="DQ137" s="181">
        <v>0</v>
      </c>
      <c r="DR137" s="181">
        <v>0</v>
      </c>
      <c r="DS137" s="181">
        <v>0</v>
      </c>
      <c r="DT137" s="181">
        <f t="shared" si="13"/>
        <v>0</v>
      </c>
      <c r="DU137" s="195">
        <v>9064900</v>
      </c>
      <c r="DV137" s="196">
        <f t="shared" si="14"/>
        <v>1.0435648522559495</v>
      </c>
      <c r="DW137" s="195">
        <v>9496900</v>
      </c>
      <c r="DX137" s="196">
        <f t="shared" si="15"/>
        <v>1.0932973386788081</v>
      </c>
      <c r="DY137" s="195">
        <v>0</v>
      </c>
      <c r="DZ137" s="196">
        <f t="shared" si="16"/>
        <v>0</v>
      </c>
      <c r="EA137" s="195">
        <v>8863500</v>
      </c>
      <c r="EB137" s="181">
        <v>1</v>
      </c>
      <c r="EC137" s="181">
        <v>1</v>
      </c>
      <c r="ED137" s="181">
        <v>0</v>
      </c>
      <c r="EE137" s="181">
        <v>1</v>
      </c>
      <c r="EF137" s="181">
        <v>0</v>
      </c>
      <c r="EG137" s="181">
        <v>0</v>
      </c>
      <c r="EH137" s="181">
        <v>0</v>
      </c>
      <c r="EI137" s="181">
        <v>0</v>
      </c>
      <c r="EJ137" s="181">
        <v>1</v>
      </c>
      <c r="EK137" s="181">
        <v>1</v>
      </c>
      <c r="EL137" s="181">
        <v>2</v>
      </c>
      <c r="EM137" s="181">
        <v>2</v>
      </c>
      <c r="EN137" s="181">
        <v>1</v>
      </c>
      <c r="EO137" s="181">
        <v>1</v>
      </c>
      <c r="EP137" s="181">
        <v>1</v>
      </c>
      <c r="EQ137" s="181">
        <v>0</v>
      </c>
      <c r="ER137" s="181">
        <v>12</v>
      </c>
      <c r="EV137" s="181">
        <v>814</v>
      </c>
      <c r="EW137" s="181" t="s">
        <v>4784</v>
      </c>
      <c r="EX137" s="181" t="s">
        <v>3709</v>
      </c>
      <c r="EY137" s="181" t="s">
        <v>4785</v>
      </c>
      <c r="EZ137" s="181" t="s">
        <v>4786</v>
      </c>
      <c r="FA137" s="181" t="s">
        <v>4787</v>
      </c>
      <c r="FB137" s="181" t="s">
        <v>4788</v>
      </c>
      <c r="FE137" s="181">
        <v>-1</v>
      </c>
      <c r="FI137" s="182">
        <f t="shared" si="17"/>
        <v>1.0203793828912189</v>
      </c>
    </row>
    <row r="138" spans="1:165" x14ac:dyDescent="0.25">
      <c r="A138" s="181" t="s">
        <v>2460</v>
      </c>
      <c r="B138" s="181" t="s">
        <v>2460</v>
      </c>
      <c r="C138" s="181">
        <v>5</v>
      </c>
      <c r="D138" s="181">
        <v>5</v>
      </c>
      <c r="E138" s="181">
        <v>5</v>
      </c>
      <c r="F138" s="181" t="s">
        <v>2459</v>
      </c>
      <c r="G138" s="181" t="s">
        <v>2458</v>
      </c>
      <c r="H138" s="181" t="s">
        <v>2457</v>
      </c>
      <c r="I138" s="181">
        <v>1</v>
      </c>
      <c r="J138" s="181">
        <v>5</v>
      </c>
      <c r="K138" s="181">
        <v>5</v>
      </c>
      <c r="L138" s="181">
        <v>5</v>
      </c>
      <c r="M138" s="181">
        <v>4</v>
      </c>
      <c r="N138" s="181">
        <v>4</v>
      </c>
      <c r="O138" s="181">
        <v>4</v>
      </c>
      <c r="P138" s="181">
        <v>4</v>
      </c>
      <c r="Q138" s="181">
        <v>0</v>
      </c>
      <c r="R138" s="181">
        <v>0</v>
      </c>
      <c r="S138" s="181">
        <v>0</v>
      </c>
      <c r="T138" s="181">
        <v>0</v>
      </c>
      <c r="U138" s="181">
        <v>4</v>
      </c>
      <c r="V138" s="181">
        <v>3</v>
      </c>
      <c r="W138" s="181">
        <v>3</v>
      </c>
      <c r="X138" s="181">
        <v>4</v>
      </c>
      <c r="Y138" s="181">
        <v>3</v>
      </c>
      <c r="Z138" s="181">
        <v>4</v>
      </c>
      <c r="AA138" s="181">
        <v>4</v>
      </c>
      <c r="AB138" s="181">
        <v>3</v>
      </c>
      <c r="AC138" s="181">
        <v>4</v>
      </c>
      <c r="AD138" s="181">
        <v>4</v>
      </c>
      <c r="AE138" s="181">
        <v>4</v>
      </c>
      <c r="AF138" s="181">
        <v>4</v>
      </c>
      <c r="AG138" s="181">
        <v>0</v>
      </c>
      <c r="AH138" s="181">
        <v>0</v>
      </c>
      <c r="AI138" s="181">
        <v>0</v>
      </c>
      <c r="AJ138" s="181">
        <v>0</v>
      </c>
      <c r="AK138" s="181">
        <v>4</v>
      </c>
      <c r="AL138" s="181">
        <v>3</v>
      </c>
      <c r="AM138" s="181">
        <v>3</v>
      </c>
      <c r="AN138" s="181">
        <v>4</v>
      </c>
      <c r="AO138" s="181">
        <v>3</v>
      </c>
      <c r="AP138" s="181">
        <v>4</v>
      </c>
      <c r="AQ138" s="181">
        <v>4</v>
      </c>
      <c r="AR138" s="181">
        <v>3</v>
      </c>
      <c r="AS138" s="181">
        <v>4</v>
      </c>
      <c r="AT138" s="181">
        <v>4</v>
      </c>
      <c r="AU138" s="181">
        <v>4</v>
      </c>
      <c r="AV138" s="181">
        <v>4</v>
      </c>
      <c r="AW138" s="181">
        <v>0</v>
      </c>
      <c r="AX138" s="181">
        <v>0</v>
      </c>
      <c r="AY138" s="181">
        <v>0</v>
      </c>
      <c r="AZ138" s="181">
        <v>0</v>
      </c>
      <c r="BA138" s="181">
        <v>4</v>
      </c>
      <c r="BB138" s="181">
        <v>3</v>
      </c>
      <c r="BC138" s="181">
        <v>3</v>
      </c>
      <c r="BD138" s="181">
        <v>4</v>
      </c>
      <c r="BE138" s="181">
        <v>3</v>
      </c>
      <c r="BF138" s="181">
        <v>4</v>
      </c>
      <c r="BG138" s="181">
        <v>4</v>
      </c>
      <c r="BH138" s="181">
        <v>3</v>
      </c>
      <c r="BI138" s="181">
        <v>14.8</v>
      </c>
      <c r="BJ138" s="181">
        <v>14.8</v>
      </c>
      <c r="BK138" s="181">
        <v>14.8</v>
      </c>
      <c r="BL138" s="181">
        <v>49.258000000000003</v>
      </c>
      <c r="BM138" s="181">
        <v>440</v>
      </c>
      <c r="BN138" s="181">
        <v>440</v>
      </c>
      <c r="BO138" s="181">
        <v>0</v>
      </c>
      <c r="BP138" s="181">
        <v>9.0327999999999999</v>
      </c>
      <c r="BQ138" s="181" t="s">
        <v>1251</v>
      </c>
      <c r="BR138" s="181" t="s">
        <v>1251</v>
      </c>
      <c r="BS138" s="181" t="s">
        <v>1251</v>
      </c>
      <c r="BT138" s="181" t="s">
        <v>1251</v>
      </c>
      <c r="BY138" s="181" t="s">
        <v>1251</v>
      </c>
      <c r="BZ138" s="181" t="s">
        <v>1251</v>
      </c>
      <c r="CA138" s="181" t="s">
        <v>1251</v>
      </c>
      <c r="CB138" s="181" t="s">
        <v>1251</v>
      </c>
      <c r="CC138" s="181" t="s">
        <v>1251</v>
      </c>
      <c r="CD138" s="181" t="s">
        <v>1251</v>
      </c>
      <c r="CE138" s="181" t="s">
        <v>1251</v>
      </c>
      <c r="CF138" s="181" t="s">
        <v>1251</v>
      </c>
      <c r="CG138" s="181">
        <v>11.6</v>
      </c>
      <c r="CH138" s="181">
        <v>11.6</v>
      </c>
      <c r="CI138" s="181">
        <v>11.6</v>
      </c>
      <c r="CJ138" s="181">
        <v>11.6</v>
      </c>
      <c r="CK138" s="181">
        <v>0</v>
      </c>
      <c r="CL138" s="181">
        <v>0</v>
      </c>
      <c r="CM138" s="181">
        <v>0</v>
      </c>
      <c r="CN138" s="181">
        <v>0</v>
      </c>
      <c r="CO138" s="181">
        <v>11.6</v>
      </c>
      <c r="CP138" s="181">
        <v>9.1</v>
      </c>
      <c r="CQ138" s="181">
        <v>9.1</v>
      </c>
      <c r="CR138" s="181">
        <v>11.6</v>
      </c>
      <c r="CS138" s="181">
        <v>8.4</v>
      </c>
      <c r="CT138" s="181">
        <v>11.6</v>
      </c>
      <c r="CU138" s="181">
        <v>11.6</v>
      </c>
      <c r="CV138" s="181">
        <v>9.1</v>
      </c>
      <c r="CW138" s="181">
        <v>473300000</v>
      </c>
      <c r="CX138" s="181">
        <v>48903000</v>
      </c>
      <c r="CY138" s="181">
        <v>50938000</v>
      </c>
      <c r="CZ138" s="181">
        <v>37340000</v>
      </c>
      <c r="DA138" s="181">
        <v>46174000</v>
      </c>
      <c r="DB138" s="181">
        <v>0</v>
      </c>
      <c r="DC138" s="181">
        <v>0</v>
      </c>
      <c r="DD138" s="181">
        <v>0</v>
      </c>
      <c r="DE138" s="181">
        <v>0</v>
      </c>
      <c r="DF138" s="181">
        <v>42204000</v>
      </c>
      <c r="DG138" s="181">
        <v>29696000</v>
      </c>
      <c r="DH138" s="181">
        <v>36778000</v>
      </c>
      <c r="DI138" s="181">
        <v>31185000</v>
      </c>
      <c r="DJ138" s="195">
        <v>16888000</v>
      </c>
      <c r="DK138" s="195">
        <v>14431000</v>
      </c>
      <c r="DL138" s="195">
        <v>11983000</v>
      </c>
      <c r="DM138" s="195">
        <v>11699000</v>
      </c>
      <c r="DN138" s="181">
        <f t="shared" si="18"/>
        <v>13750250</v>
      </c>
      <c r="DO138" s="181">
        <v>0</v>
      </c>
      <c r="DP138" s="181">
        <v>0</v>
      </c>
      <c r="DQ138" s="181">
        <v>0</v>
      </c>
      <c r="DR138" s="181">
        <v>0</v>
      </c>
      <c r="DS138" s="181">
        <v>0</v>
      </c>
      <c r="DT138" s="181">
        <f t="shared" si="13"/>
        <v>0</v>
      </c>
      <c r="DU138" s="195">
        <v>13688000</v>
      </c>
      <c r="DV138" s="196">
        <f t="shared" si="14"/>
        <v>0.99547280958528028</v>
      </c>
      <c r="DW138" s="195">
        <v>8733000</v>
      </c>
      <c r="DX138" s="196">
        <f t="shared" si="15"/>
        <v>0.63511572516863335</v>
      </c>
      <c r="DY138" s="195">
        <v>11603000</v>
      </c>
      <c r="DZ138" s="196">
        <f t="shared" si="16"/>
        <v>0.84383920292358316</v>
      </c>
      <c r="EA138" s="195">
        <v>12156000</v>
      </c>
      <c r="EB138" s="181">
        <v>3</v>
      </c>
      <c r="EC138" s="181">
        <v>2</v>
      </c>
      <c r="ED138" s="181">
        <v>3</v>
      </c>
      <c r="EE138" s="181">
        <v>2</v>
      </c>
      <c r="EF138" s="181">
        <v>0</v>
      </c>
      <c r="EG138" s="181">
        <v>0</v>
      </c>
      <c r="EH138" s="181">
        <v>0</v>
      </c>
      <c r="EI138" s="181">
        <v>0</v>
      </c>
      <c r="EJ138" s="181">
        <v>1</v>
      </c>
      <c r="EK138" s="181">
        <v>2</v>
      </c>
      <c r="EL138" s="181">
        <v>2</v>
      </c>
      <c r="EM138" s="181">
        <v>2</v>
      </c>
      <c r="EN138" s="181">
        <v>2</v>
      </c>
      <c r="EO138" s="181">
        <v>2</v>
      </c>
      <c r="EP138" s="181">
        <v>3</v>
      </c>
      <c r="EQ138" s="181">
        <v>3</v>
      </c>
      <c r="ER138" s="181">
        <v>27</v>
      </c>
      <c r="EV138" s="181">
        <v>375</v>
      </c>
      <c r="EW138" s="181" t="s">
        <v>4789</v>
      </c>
      <c r="EX138" s="181" t="s">
        <v>3832</v>
      </c>
      <c r="EY138" s="181" t="s">
        <v>4790</v>
      </c>
      <c r="EZ138" s="181" t="s">
        <v>4791</v>
      </c>
      <c r="FA138" s="181" t="s">
        <v>4792</v>
      </c>
      <c r="FB138" s="181" t="s">
        <v>4793</v>
      </c>
      <c r="FE138" s="181">
        <v>-1</v>
      </c>
      <c r="FI138" s="182">
        <f t="shared" si="17"/>
        <v>0.88405665351539064</v>
      </c>
    </row>
    <row r="139" spans="1:165" x14ac:dyDescent="0.25">
      <c r="A139" s="181" t="s">
        <v>4794</v>
      </c>
      <c r="B139" s="181" t="s">
        <v>4794</v>
      </c>
      <c r="C139" s="181">
        <v>10</v>
      </c>
      <c r="D139" s="181">
        <v>10</v>
      </c>
      <c r="E139" s="181">
        <v>10</v>
      </c>
      <c r="F139" s="181" t="s">
        <v>4795</v>
      </c>
      <c r="G139" s="181" t="s">
        <v>4796</v>
      </c>
      <c r="H139" s="181" t="s">
        <v>4797</v>
      </c>
      <c r="I139" s="181">
        <v>1</v>
      </c>
      <c r="J139" s="181">
        <v>10</v>
      </c>
      <c r="K139" s="181">
        <v>10</v>
      </c>
      <c r="L139" s="181">
        <v>10</v>
      </c>
      <c r="M139" s="181">
        <v>9</v>
      </c>
      <c r="N139" s="181">
        <v>9</v>
      </c>
      <c r="O139" s="181">
        <v>9</v>
      </c>
      <c r="P139" s="181">
        <v>9</v>
      </c>
      <c r="Q139" s="181">
        <v>5</v>
      </c>
      <c r="R139" s="181">
        <v>4</v>
      </c>
      <c r="S139" s="181">
        <v>6</v>
      </c>
      <c r="T139" s="181">
        <v>5</v>
      </c>
      <c r="U139" s="181">
        <v>6</v>
      </c>
      <c r="V139" s="181">
        <v>10</v>
      </c>
      <c r="W139" s="181">
        <v>8</v>
      </c>
      <c r="X139" s="181">
        <v>7</v>
      </c>
      <c r="Y139" s="181">
        <v>9</v>
      </c>
      <c r="Z139" s="181">
        <v>9</v>
      </c>
      <c r="AA139" s="181">
        <v>9</v>
      </c>
      <c r="AB139" s="181">
        <v>6</v>
      </c>
      <c r="AC139" s="181">
        <v>9</v>
      </c>
      <c r="AD139" s="181">
        <v>9</v>
      </c>
      <c r="AE139" s="181">
        <v>9</v>
      </c>
      <c r="AF139" s="181">
        <v>9</v>
      </c>
      <c r="AG139" s="181">
        <v>5</v>
      </c>
      <c r="AH139" s="181">
        <v>4</v>
      </c>
      <c r="AI139" s="181">
        <v>6</v>
      </c>
      <c r="AJ139" s="181">
        <v>5</v>
      </c>
      <c r="AK139" s="181">
        <v>6</v>
      </c>
      <c r="AL139" s="181">
        <v>10</v>
      </c>
      <c r="AM139" s="181">
        <v>8</v>
      </c>
      <c r="AN139" s="181">
        <v>7</v>
      </c>
      <c r="AO139" s="181">
        <v>9</v>
      </c>
      <c r="AP139" s="181">
        <v>9</v>
      </c>
      <c r="AQ139" s="181">
        <v>9</v>
      </c>
      <c r="AR139" s="181">
        <v>6</v>
      </c>
      <c r="AS139" s="181">
        <v>9</v>
      </c>
      <c r="AT139" s="181">
        <v>9</v>
      </c>
      <c r="AU139" s="181">
        <v>9</v>
      </c>
      <c r="AV139" s="181">
        <v>9</v>
      </c>
      <c r="AW139" s="181">
        <v>5</v>
      </c>
      <c r="AX139" s="181">
        <v>4</v>
      </c>
      <c r="AY139" s="181">
        <v>6</v>
      </c>
      <c r="AZ139" s="181">
        <v>5</v>
      </c>
      <c r="BA139" s="181">
        <v>6</v>
      </c>
      <c r="BB139" s="181">
        <v>10</v>
      </c>
      <c r="BC139" s="181">
        <v>8</v>
      </c>
      <c r="BD139" s="181">
        <v>7</v>
      </c>
      <c r="BE139" s="181">
        <v>9</v>
      </c>
      <c r="BF139" s="181">
        <v>9</v>
      </c>
      <c r="BG139" s="181">
        <v>9</v>
      </c>
      <c r="BH139" s="181">
        <v>6</v>
      </c>
      <c r="BI139" s="181">
        <v>16.5</v>
      </c>
      <c r="BJ139" s="181">
        <v>16.5</v>
      </c>
      <c r="BK139" s="181">
        <v>16.5</v>
      </c>
      <c r="BL139" s="181">
        <v>90.807000000000002</v>
      </c>
      <c r="BM139" s="181">
        <v>812</v>
      </c>
      <c r="BN139" s="181">
        <v>812</v>
      </c>
      <c r="BO139" s="181">
        <v>0</v>
      </c>
      <c r="BP139" s="181">
        <v>24.103999999999999</v>
      </c>
      <c r="BQ139" s="181" t="s">
        <v>1251</v>
      </c>
      <c r="BR139" s="181" t="s">
        <v>1251</v>
      </c>
      <c r="BS139" s="181" t="s">
        <v>1251</v>
      </c>
      <c r="BT139" s="181" t="s">
        <v>1251</v>
      </c>
      <c r="BU139" s="181" t="s">
        <v>1254</v>
      </c>
      <c r="BV139" s="181" t="s">
        <v>1254</v>
      </c>
      <c r="BW139" s="181" t="s">
        <v>1254</v>
      </c>
      <c r="BX139" s="181" t="s">
        <v>1254</v>
      </c>
      <c r="BY139" s="181" t="s">
        <v>1251</v>
      </c>
      <c r="BZ139" s="181" t="s">
        <v>1251</v>
      </c>
      <c r="CA139" s="181" t="s">
        <v>1251</v>
      </c>
      <c r="CB139" s="181" t="s">
        <v>1251</v>
      </c>
      <c r="CC139" s="181" t="s">
        <v>1251</v>
      </c>
      <c r="CD139" s="181" t="s">
        <v>1251</v>
      </c>
      <c r="CE139" s="181" t="s">
        <v>1251</v>
      </c>
      <c r="CF139" s="181" t="s">
        <v>1251</v>
      </c>
      <c r="CG139" s="181">
        <v>15.1</v>
      </c>
      <c r="CH139" s="181">
        <v>13.3</v>
      </c>
      <c r="CI139" s="181">
        <v>15.1</v>
      </c>
      <c r="CJ139" s="181">
        <v>15.1</v>
      </c>
      <c r="CK139" s="181">
        <v>6.8</v>
      </c>
      <c r="CL139" s="181">
        <v>5.3</v>
      </c>
      <c r="CM139" s="181">
        <v>8</v>
      </c>
      <c r="CN139" s="181">
        <v>7.6</v>
      </c>
      <c r="CO139" s="181">
        <v>10</v>
      </c>
      <c r="CP139" s="181">
        <v>16.5</v>
      </c>
      <c r="CQ139" s="181">
        <v>14.2</v>
      </c>
      <c r="CR139" s="181">
        <v>11.7</v>
      </c>
      <c r="CS139" s="181">
        <v>13.5</v>
      </c>
      <c r="CT139" s="181">
        <v>15.6</v>
      </c>
      <c r="CU139" s="181">
        <v>15.5</v>
      </c>
      <c r="CV139" s="181">
        <v>8.6999999999999993</v>
      </c>
      <c r="CW139" s="181">
        <v>799810000</v>
      </c>
      <c r="CX139" s="181">
        <v>71126000</v>
      </c>
      <c r="CY139" s="181">
        <v>72083000</v>
      </c>
      <c r="CZ139" s="181">
        <v>76131000</v>
      </c>
      <c r="DA139" s="181">
        <v>78663000</v>
      </c>
      <c r="DB139" s="181">
        <v>7295100</v>
      </c>
      <c r="DC139" s="181">
        <v>7010400</v>
      </c>
      <c r="DD139" s="181">
        <v>7205500</v>
      </c>
      <c r="DE139" s="181">
        <v>5999600</v>
      </c>
      <c r="DF139" s="181">
        <v>65788000</v>
      </c>
      <c r="DG139" s="181">
        <v>74401000</v>
      </c>
      <c r="DH139" s="181">
        <v>57916000</v>
      </c>
      <c r="DI139" s="181">
        <v>41668000</v>
      </c>
      <c r="DJ139" s="195">
        <v>16879000</v>
      </c>
      <c r="DK139" s="195">
        <v>14781000</v>
      </c>
      <c r="DL139" s="195">
        <v>13142000</v>
      </c>
      <c r="DM139" s="195">
        <v>15300000</v>
      </c>
      <c r="DN139" s="181">
        <f t="shared" si="18"/>
        <v>15025500</v>
      </c>
      <c r="DO139" s="181">
        <v>0</v>
      </c>
      <c r="DP139" s="181">
        <v>0</v>
      </c>
      <c r="DQ139" s="181">
        <v>0</v>
      </c>
      <c r="DR139" s="181">
        <v>0</v>
      </c>
      <c r="DS139" s="181">
        <v>0</v>
      </c>
      <c r="DT139" s="181">
        <f t="shared" si="13"/>
        <v>0</v>
      </c>
      <c r="DU139" s="195">
        <v>0</v>
      </c>
      <c r="DV139" s="196">
        <f t="shared" si="14"/>
        <v>0</v>
      </c>
      <c r="DW139" s="195">
        <v>14617000</v>
      </c>
      <c r="DX139" s="196">
        <f t="shared" si="15"/>
        <v>0.97281288476257033</v>
      </c>
      <c r="DY139" s="195">
        <v>14623000</v>
      </c>
      <c r="DZ139" s="196">
        <f t="shared" si="16"/>
        <v>0.9732122059166084</v>
      </c>
      <c r="EA139" s="195">
        <v>0</v>
      </c>
      <c r="EB139" s="181">
        <v>4</v>
      </c>
      <c r="EC139" s="181">
        <v>6</v>
      </c>
      <c r="ED139" s="181">
        <v>6</v>
      </c>
      <c r="EE139" s="181">
        <v>6</v>
      </c>
      <c r="EF139" s="181">
        <v>0</v>
      </c>
      <c r="EG139" s="181">
        <v>0</v>
      </c>
      <c r="EH139" s="181">
        <v>0</v>
      </c>
      <c r="EI139" s="181">
        <v>0</v>
      </c>
      <c r="EJ139" s="181">
        <v>4</v>
      </c>
      <c r="EK139" s="181">
        <v>5</v>
      </c>
      <c r="EL139" s="181">
        <v>4</v>
      </c>
      <c r="EM139" s="181">
        <v>4</v>
      </c>
      <c r="EN139" s="181">
        <v>4</v>
      </c>
      <c r="EO139" s="181">
        <v>5</v>
      </c>
      <c r="EP139" s="181">
        <v>3</v>
      </c>
      <c r="EQ139" s="181">
        <v>3</v>
      </c>
      <c r="ER139" s="181">
        <v>54</v>
      </c>
      <c r="EV139" s="181">
        <v>156</v>
      </c>
      <c r="EW139" s="181" t="s">
        <v>4798</v>
      </c>
      <c r="EX139" s="181" t="s">
        <v>3719</v>
      </c>
      <c r="EY139" s="181" t="s">
        <v>4799</v>
      </c>
      <c r="EZ139" s="181" t="s">
        <v>4800</v>
      </c>
      <c r="FA139" s="181" t="s">
        <v>4801</v>
      </c>
      <c r="FB139" s="181" t="s">
        <v>4802</v>
      </c>
      <c r="FE139" s="181">
        <v>-1</v>
      </c>
      <c r="FI139" s="182">
        <f t="shared" si="17"/>
        <v>0</v>
      </c>
    </row>
    <row r="140" spans="1:165" x14ac:dyDescent="0.25">
      <c r="A140" s="181" t="s">
        <v>4803</v>
      </c>
      <c r="B140" s="181" t="s">
        <v>4803</v>
      </c>
      <c r="C140" s="181">
        <v>3</v>
      </c>
      <c r="D140" s="181">
        <v>3</v>
      </c>
      <c r="E140" s="181">
        <v>3</v>
      </c>
      <c r="F140" s="181" t="s">
        <v>4804</v>
      </c>
      <c r="G140" s="181" t="s">
        <v>4805</v>
      </c>
      <c r="H140" s="181" t="s">
        <v>4806</v>
      </c>
      <c r="I140" s="181">
        <v>1</v>
      </c>
      <c r="J140" s="181">
        <v>3</v>
      </c>
      <c r="K140" s="181">
        <v>3</v>
      </c>
      <c r="L140" s="181">
        <v>3</v>
      </c>
      <c r="M140" s="181">
        <v>2</v>
      </c>
      <c r="N140" s="181">
        <v>2</v>
      </c>
      <c r="O140" s="181">
        <v>2</v>
      </c>
      <c r="P140" s="181">
        <v>2</v>
      </c>
      <c r="Q140" s="181">
        <v>1</v>
      </c>
      <c r="R140" s="181">
        <v>0</v>
      </c>
      <c r="S140" s="181">
        <v>0</v>
      </c>
      <c r="T140" s="181">
        <v>0</v>
      </c>
      <c r="U140" s="181">
        <v>1</v>
      </c>
      <c r="V140" s="181">
        <v>2</v>
      </c>
      <c r="W140" s="181">
        <v>2</v>
      </c>
      <c r="X140" s="181">
        <v>2</v>
      </c>
      <c r="Y140" s="181">
        <v>2</v>
      </c>
      <c r="Z140" s="181">
        <v>2</v>
      </c>
      <c r="AA140" s="181">
        <v>2</v>
      </c>
      <c r="AB140" s="181">
        <v>3</v>
      </c>
      <c r="AC140" s="181">
        <v>2</v>
      </c>
      <c r="AD140" s="181">
        <v>2</v>
      </c>
      <c r="AE140" s="181">
        <v>2</v>
      </c>
      <c r="AF140" s="181">
        <v>2</v>
      </c>
      <c r="AG140" s="181">
        <v>1</v>
      </c>
      <c r="AH140" s="181">
        <v>0</v>
      </c>
      <c r="AI140" s="181">
        <v>0</v>
      </c>
      <c r="AJ140" s="181">
        <v>0</v>
      </c>
      <c r="AK140" s="181">
        <v>1</v>
      </c>
      <c r="AL140" s="181">
        <v>2</v>
      </c>
      <c r="AM140" s="181">
        <v>2</v>
      </c>
      <c r="AN140" s="181">
        <v>2</v>
      </c>
      <c r="AO140" s="181">
        <v>2</v>
      </c>
      <c r="AP140" s="181">
        <v>2</v>
      </c>
      <c r="AQ140" s="181">
        <v>2</v>
      </c>
      <c r="AR140" s="181">
        <v>3</v>
      </c>
      <c r="AS140" s="181">
        <v>2</v>
      </c>
      <c r="AT140" s="181">
        <v>2</v>
      </c>
      <c r="AU140" s="181">
        <v>2</v>
      </c>
      <c r="AV140" s="181">
        <v>2</v>
      </c>
      <c r="AW140" s="181">
        <v>1</v>
      </c>
      <c r="AX140" s="181">
        <v>0</v>
      </c>
      <c r="AY140" s="181">
        <v>0</v>
      </c>
      <c r="AZ140" s="181">
        <v>0</v>
      </c>
      <c r="BA140" s="181">
        <v>1</v>
      </c>
      <c r="BB140" s="181">
        <v>2</v>
      </c>
      <c r="BC140" s="181">
        <v>2</v>
      </c>
      <c r="BD140" s="181">
        <v>2</v>
      </c>
      <c r="BE140" s="181">
        <v>2</v>
      </c>
      <c r="BF140" s="181">
        <v>2</v>
      </c>
      <c r="BG140" s="181">
        <v>2</v>
      </c>
      <c r="BH140" s="181">
        <v>3</v>
      </c>
      <c r="BI140" s="181">
        <v>8.1999999999999993</v>
      </c>
      <c r="BJ140" s="181">
        <v>8.1999999999999993</v>
      </c>
      <c r="BK140" s="181">
        <v>8.1999999999999993</v>
      </c>
      <c r="BL140" s="181">
        <v>55.661999999999999</v>
      </c>
      <c r="BM140" s="181">
        <v>503</v>
      </c>
      <c r="BN140" s="181">
        <v>503</v>
      </c>
      <c r="BO140" s="181">
        <v>0</v>
      </c>
      <c r="BP140" s="181">
        <v>6.3422999999999998</v>
      </c>
      <c r="BQ140" s="181" t="s">
        <v>1254</v>
      </c>
      <c r="BR140" s="181" t="s">
        <v>1251</v>
      </c>
      <c r="BS140" s="181" t="s">
        <v>1251</v>
      </c>
      <c r="BT140" s="181" t="s">
        <v>1254</v>
      </c>
      <c r="BU140" s="181" t="s">
        <v>1254</v>
      </c>
      <c r="BY140" s="181" t="s">
        <v>1251</v>
      </c>
      <c r="BZ140" s="181" t="s">
        <v>1254</v>
      </c>
      <c r="CA140" s="181" t="s">
        <v>1251</v>
      </c>
      <c r="CB140" s="181" t="s">
        <v>1254</v>
      </c>
      <c r="CC140" s="181" t="s">
        <v>1251</v>
      </c>
      <c r="CD140" s="181" t="s">
        <v>1251</v>
      </c>
      <c r="CE140" s="181" t="s">
        <v>1251</v>
      </c>
      <c r="CF140" s="181" t="s">
        <v>1251</v>
      </c>
      <c r="CG140" s="181">
        <v>5</v>
      </c>
      <c r="CH140" s="181">
        <v>5</v>
      </c>
      <c r="CI140" s="181">
        <v>5</v>
      </c>
      <c r="CJ140" s="181">
        <v>5</v>
      </c>
      <c r="CK140" s="181">
        <v>2</v>
      </c>
      <c r="CL140" s="181">
        <v>0</v>
      </c>
      <c r="CM140" s="181">
        <v>0</v>
      </c>
      <c r="CN140" s="181">
        <v>0</v>
      </c>
      <c r="CO140" s="181">
        <v>2</v>
      </c>
      <c r="CP140" s="181">
        <v>5</v>
      </c>
      <c r="CQ140" s="181">
        <v>5</v>
      </c>
      <c r="CR140" s="181">
        <v>5</v>
      </c>
      <c r="CS140" s="181">
        <v>5</v>
      </c>
      <c r="CT140" s="181">
        <v>5</v>
      </c>
      <c r="CU140" s="181">
        <v>5</v>
      </c>
      <c r="CV140" s="181">
        <v>8.1999999999999993</v>
      </c>
      <c r="CW140" s="181">
        <v>173420000</v>
      </c>
      <c r="CX140" s="181">
        <v>15815000</v>
      </c>
      <c r="CY140" s="181">
        <v>13728000</v>
      </c>
      <c r="CZ140" s="181">
        <v>15271000</v>
      </c>
      <c r="DA140" s="181">
        <v>15051000</v>
      </c>
      <c r="DB140" s="181">
        <v>1370500</v>
      </c>
      <c r="DC140" s="181">
        <v>0</v>
      </c>
      <c r="DD140" s="181">
        <v>0</v>
      </c>
      <c r="DE140" s="181">
        <v>0</v>
      </c>
      <c r="DF140" s="181">
        <v>14956000</v>
      </c>
      <c r="DG140" s="181">
        <v>16496000</v>
      </c>
      <c r="DH140" s="181">
        <v>11011000</v>
      </c>
      <c r="DI140" s="181">
        <v>16309000</v>
      </c>
      <c r="DJ140" s="195">
        <v>0</v>
      </c>
      <c r="DK140" s="195">
        <v>0</v>
      </c>
      <c r="DL140" s="195">
        <v>10074000</v>
      </c>
      <c r="DM140" s="195">
        <v>0</v>
      </c>
      <c r="DN140" s="181">
        <f t="shared" si="18"/>
        <v>10074000</v>
      </c>
      <c r="DO140" s="181">
        <v>0</v>
      </c>
      <c r="DP140" s="181">
        <v>0</v>
      </c>
      <c r="DQ140" s="181">
        <v>0</v>
      </c>
      <c r="DR140" s="181">
        <v>0</v>
      </c>
      <c r="DS140" s="181">
        <v>0</v>
      </c>
      <c r="DT140" s="181">
        <f t="shared" si="13"/>
        <v>0</v>
      </c>
      <c r="DU140" s="195">
        <v>0</v>
      </c>
      <c r="DV140" s="196">
        <f t="shared" si="14"/>
        <v>0</v>
      </c>
      <c r="DW140" s="195">
        <v>9843200</v>
      </c>
      <c r="DX140" s="196">
        <f t="shared" si="15"/>
        <v>0.97708953742306925</v>
      </c>
      <c r="DY140" s="195">
        <v>8691900</v>
      </c>
      <c r="DZ140" s="196">
        <f t="shared" si="16"/>
        <v>0.8628052412150089</v>
      </c>
      <c r="EA140" s="195">
        <v>0</v>
      </c>
      <c r="EB140" s="181">
        <v>0</v>
      </c>
      <c r="EC140" s="181">
        <v>0</v>
      </c>
      <c r="ED140" s="181">
        <v>1</v>
      </c>
      <c r="EE140" s="181">
        <v>0</v>
      </c>
      <c r="EF140" s="181">
        <v>0</v>
      </c>
      <c r="EG140" s="181">
        <v>0</v>
      </c>
      <c r="EH140" s="181">
        <v>0</v>
      </c>
      <c r="EI140" s="181">
        <v>0</v>
      </c>
      <c r="EJ140" s="181">
        <v>1</v>
      </c>
      <c r="EK140" s="181">
        <v>0</v>
      </c>
      <c r="EL140" s="181">
        <v>0</v>
      </c>
      <c r="EM140" s="181">
        <v>0</v>
      </c>
      <c r="EN140" s="181">
        <v>0</v>
      </c>
      <c r="EO140" s="181">
        <v>1</v>
      </c>
      <c r="EP140" s="181">
        <v>1</v>
      </c>
      <c r="EQ140" s="181">
        <v>1</v>
      </c>
      <c r="ER140" s="181">
        <v>5</v>
      </c>
      <c r="EV140" s="181">
        <v>485</v>
      </c>
      <c r="EW140" s="181" t="s">
        <v>4807</v>
      </c>
      <c r="EX140" s="181" t="s">
        <v>3709</v>
      </c>
      <c r="EY140" s="181" t="s">
        <v>4808</v>
      </c>
      <c r="EZ140" s="181" t="s">
        <v>4809</v>
      </c>
      <c r="FA140" s="181" t="s">
        <v>4810</v>
      </c>
      <c r="FB140" s="181" t="s">
        <v>4811</v>
      </c>
      <c r="FE140" s="181">
        <v>-1</v>
      </c>
      <c r="FI140" s="182">
        <f t="shared" si="17"/>
        <v>0</v>
      </c>
    </row>
    <row r="141" spans="1:165" x14ac:dyDescent="0.25">
      <c r="A141" s="181" t="s">
        <v>4812</v>
      </c>
      <c r="B141" s="181" t="s">
        <v>4812</v>
      </c>
      <c r="C141" s="181">
        <v>25</v>
      </c>
      <c r="D141" s="181">
        <v>25</v>
      </c>
      <c r="E141" s="181">
        <v>23</v>
      </c>
      <c r="F141" s="181" t="s">
        <v>4813</v>
      </c>
      <c r="G141" s="181" t="s">
        <v>4814</v>
      </c>
      <c r="H141" s="181" t="s">
        <v>4815</v>
      </c>
      <c r="I141" s="181">
        <v>1</v>
      </c>
      <c r="J141" s="181">
        <v>25</v>
      </c>
      <c r="K141" s="181">
        <v>25</v>
      </c>
      <c r="L141" s="181">
        <v>23</v>
      </c>
      <c r="M141" s="181">
        <v>23</v>
      </c>
      <c r="N141" s="181">
        <v>24</v>
      </c>
      <c r="O141" s="181">
        <v>25</v>
      </c>
      <c r="P141" s="181">
        <v>23</v>
      </c>
      <c r="Q141" s="181">
        <v>3</v>
      </c>
      <c r="R141" s="181">
        <v>6</v>
      </c>
      <c r="S141" s="181">
        <v>4</v>
      </c>
      <c r="T141" s="181">
        <v>3</v>
      </c>
      <c r="U141" s="181">
        <v>23</v>
      </c>
      <c r="V141" s="181">
        <v>23</v>
      </c>
      <c r="W141" s="181">
        <v>24</v>
      </c>
      <c r="X141" s="181">
        <v>24</v>
      </c>
      <c r="Y141" s="181">
        <v>22</v>
      </c>
      <c r="Z141" s="181">
        <v>25</v>
      </c>
      <c r="AA141" s="181">
        <v>24</v>
      </c>
      <c r="AB141" s="181">
        <v>24</v>
      </c>
      <c r="AC141" s="181">
        <v>23</v>
      </c>
      <c r="AD141" s="181">
        <v>24</v>
      </c>
      <c r="AE141" s="181">
        <v>25</v>
      </c>
      <c r="AF141" s="181">
        <v>23</v>
      </c>
      <c r="AG141" s="181">
        <v>3</v>
      </c>
      <c r="AH141" s="181">
        <v>6</v>
      </c>
      <c r="AI141" s="181">
        <v>4</v>
      </c>
      <c r="AJ141" s="181">
        <v>3</v>
      </c>
      <c r="AK141" s="181">
        <v>23</v>
      </c>
      <c r="AL141" s="181">
        <v>23</v>
      </c>
      <c r="AM141" s="181">
        <v>24</v>
      </c>
      <c r="AN141" s="181">
        <v>24</v>
      </c>
      <c r="AO141" s="181">
        <v>22</v>
      </c>
      <c r="AP141" s="181">
        <v>25</v>
      </c>
      <c r="AQ141" s="181">
        <v>24</v>
      </c>
      <c r="AR141" s="181">
        <v>24</v>
      </c>
      <c r="AS141" s="181">
        <v>21</v>
      </c>
      <c r="AT141" s="181">
        <v>22</v>
      </c>
      <c r="AU141" s="181">
        <v>23</v>
      </c>
      <c r="AV141" s="181">
        <v>21</v>
      </c>
      <c r="AW141" s="181">
        <v>3</v>
      </c>
      <c r="AX141" s="181">
        <v>6</v>
      </c>
      <c r="AY141" s="181">
        <v>4</v>
      </c>
      <c r="AZ141" s="181">
        <v>3</v>
      </c>
      <c r="BA141" s="181">
        <v>21</v>
      </c>
      <c r="BB141" s="181">
        <v>21</v>
      </c>
      <c r="BC141" s="181">
        <v>22</v>
      </c>
      <c r="BD141" s="181">
        <v>22</v>
      </c>
      <c r="BE141" s="181">
        <v>21</v>
      </c>
      <c r="BF141" s="181">
        <v>23</v>
      </c>
      <c r="BG141" s="181">
        <v>22</v>
      </c>
      <c r="BH141" s="181">
        <v>22</v>
      </c>
      <c r="BI141" s="181">
        <v>74.2</v>
      </c>
      <c r="BJ141" s="181">
        <v>74.2</v>
      </c>
      <c r="BK141" s="181">
        <v>71</v>
      </c>
      <c r="BL141" s="181">
        <v>51.427</v>
      </c>
      <c r="BM141" s="181">
        <v>465</v>
      </c>
      <c r="BN141" s="181">
        <v>465</v>
      </c>
      <c r="BO141" s="181">
        <v>0</v>
      </c>
      <c r="BP141" s="181">
        <v>323.31</v>
      </c>
      <c r="BQ141" s="181" t="s">
        <v>1251</v>
      </c>
      <c r="BR141" s="181" t="s">
        <v>1251</v>
      </c>
      <c r="BS141" s="181" t="s">
        <v>1251</v>
      </c>
      <c r="BT141" s="181" t="s">
        <v>1251</v>
      </c>
      <c r="BU141" s="181" t="s">
        <v>1254</v>
      </c>
      <c r="BV141" s="181" t="s">
        <v>1254</v>
      </c>
      <c r="BW141" s="181" t="s">
        <v>1254</v>
      </c>
      <c r="BX141" s="181" t="s">
        <v>1254</v>
      </c>
      <c r="BY141" s="181" t="s">
        <v>1251</v>
      </c>
      <c r="BZ141" s="181" t="s">
        <v>1251</v>
      </c>
      <c r="CA141" s="181" t="s">
        <v>1251</v>
      </c>
      <c r="CB141" s="181" t="s">
        <v>1251</v>
      </c>
      <c r="CC141" s="181" t="s">
        <v>1251</v>
      </c>
      <c r="CD141" s="181" t="s">
        <v>1251</v>
      </c>
      <c r="CE141" s="181" t="s">
        <v>1251</v>
      </c>
      <c r="CF141" s="181" t="s">
        <v>1251</v>
      </c>
      <c r="CG141" s="181">
        <v>65.2</v>
      </c>
      <c r="CH141" s="181">
        <v>74</v>
      </c>
      <c r="CI141" s="181">
        <v>74.2</v>
      </c>
      <c r="CJ141" s="181">
        <v>65.2</v>
      </c>
      <c r="CK141" s="181">
        <v>8.8000000000000007</v>
      </c>
      <c r="CL141" s="181">
        <v>21.7</v>
      </c>
      <c r="CM141" s="181">
        <v>21.9</v>
      </c>
      <c r="CN141" s="181">
        <v>11.6</v>
      </c>
      <c r="CO141" s="181">
        <v>65.2</v>
      </c>
      <c r="CP141" s="181">
        <v>65.2</v>
      </c>
      <c r="CQ141" s="181">
        <v>74</v>
      </c>
      <c r="CR141" s="181">
        <v>74</v>
      </c>
      <c r="CS141" s="181">
        <v>63.9</v>
      </c>
      <c r="CT141" s="181">
        <v>74.2</v>
      </c>
      <c r="CU141" s="181">
        <v>74</v>
      </c>
      <c r="CV141" s="181">
        <v>74</v>
      </c>
      <c r="CW141" s="181">
        <v>85307000000</v>
      </c>
      <c r="CX141" s="181">
        <v>7024400000</v>
      </c>
      <c r="CY141" s="181">
        <v>7227800000</v>
      </c>
      <c r="CZ141" s="181">
        <v>6990500000</v>
      </c>
      <c r="DA141" s="181">
        <v>6191300000</v>
      </c>
      <c r="DB141" s="181">
        <v>9174800</v>
      </c>
      <c r="DC141" s="181">
        <v>18589000</v>
      </c>
      <c r="DD141" s="181">
        <v>10448000</v>
      </c>
      <c r="DE141" s="181">
        <v>7456400</v>
      </c>
      <c r="DF141" s="181">
        <v>7387900000</v>
      </c>
      <c r="DG141" s="181">
        <v>7583300000</v>
      </c>
      <c r="DH141" s="181">
        <v>7090300000</v>
      </c>
      <c r="DI141" s="181">
        <v>6824900000</v>
      </c>
      <c r="DJ141" s="195">
        <v>811350000</v>
      </c>
      <c r="DK141" s="195">
        <v>701850000</v>
      </c>
      <c r="DL141" s="195">
        <v>651510000</v>
      </c>
      <c r="DM141" s="195">
        <v>633920000</v>
      </c>
      <c r="DN141" s="181">
        <f t="shared" si="18"/>
        <v>699657500</v>
      </c>
      <c r="DO141" s="181">
        <v>0</v>
      </c>
      <c r="DP141" s="181">
        <v>9475500</v>
      </c>
      <c r="DQ141" s="181">
        <v>0</v>
      </c>
      <c r="DR141" s="181">
        <v>0</v>
      </c>
      <c r="DS141" s="181">
        <f>AVERAGEIF(DO141:DR141,"&lt;&gt;0")</f>
        <v>9475500</v>
      </c>
      <c r="DT141" s="181">
        <f t="shared" si="13"/>
        <v>1.3543054994765297E-2</v>
      </c>
      <c r="DU141" s="195">
        <v>839030000</v>
      </c>
      <c r="DV141" s="196">
        <f t="shared" si="14"/>
        <v>1.1992010376505648</v>
      </c>
      <c r="DW141" s="195">
        <v>784770000</v>
      </c>
      <c r="DX141" s="196">
        <f t="shared" si="15"/>
        <v>1.1216488067375823</v>
      </c>
      <c r="DY141" s="195">
        <v>851940000</v>
      </c>
      <c r="DZ141" s="196">
        <f t="shared" si="16"/>
        <v>1.2176529230373432</v>
      </c>
      <c r="EA141" s="195">
        <v>732580000</v>
      </c>
      <c r="EB141" s="181">
        <v>50</v>
      </c>
      <c r="EC141" s="181">
        <v>50</v>
      </c>
      <c r="ED141" s="181">
        <v>57</v>
      </c>
      <c r="EE141" s="181">
        <v>49</v>
      </c>
      <c r="EF141" s="181">
        <v>0</v>
      </c>
      <c r="EG141" s="181">
        <v>0</v>
      </c>
      <c r="EH141" s="181">
        <v>0</v>
      </c>
      <c r="EI141" s="181">
        <v>0</v>
      </c>
      <c r="EJ141" s="181">
        <v>51</v>
      </c>
      <c r="EK141" s="181">
        <v>54</v>
      </c>
      <c r="EL141" s="181">
        <v>56</v>
      </c>
      <c r="EM141" s="181">
        <v>56</v>
      </c>
      <c r="EN141" s="181">
        <v>52</v>
      </c>
      <c r="EO141" s="181">
        <v>55</v>
      </c>
      <c r="EP141" s="181">
        <v>59</v>
      </c>
      <c r="EQ141" s="181">
        <v>56</v>
      </c>
      <c r="ER141" s="181">
        <v>645</v>
      </c>
      <c r="EV141" s="181">
        <v>416</v>
      </c>
      <c r="EW141" s="181" t="s">
        <v>4816</v>
      </c>
      <c r="EX141" s="181" t="s">
        <v>3838</v>
      </c>
      <c r="EY141" s="181" t="s">
        <v>4817</v>
      </c>
      <c r="EZ141" s="181" t="s">
        <v>4818</v>
      </c>
      <c r="FA141" s="181" t="s">
        <v>4819</v>
      </c>
      <c r="FB141" s="181" t="s">
        <v>4820</v>
      </c>
      <c r="FC141" s="181" t="s">
        <v>4821</v>
      </c>
      <c r="FD141" s="181" t="s">
        <v>4822</v>
      </c>
      <c r="FE141" s="181">
        <v>-1</v>
      </c>
      <c r="FI141" s="182">
        <f t="shared" si="17"/>
        <v>1.0470551662777858</v>
      </c>
    </row>
    <row r="142" spans="1:165" x14ac:dyDescent="0.25">
      <c r="A142" s="181" t="s">
        <v>4823</v>
      </c>
      <c r="B142" s="181" t="s">
        <v>4824</v>
      </c>
      <c r="C142" s="181" t="s">
        <v>4825</v>
      </c>
      <c r="D142" s="181" t="s">
        <v>4826</v>
      </c>
      <c r="E142" s="181" t="s">
        <v>4826</v>
      </c>
      <c r="F142" s="181" t="s">
        <v>4827</v>
      </c>
      <c r="G142" s="181" t="s">
        <v>4828</v>
      </c>
      <c r="H142" s="181" t="s">
        <v>4829</v>
      </c>
      <c r="I142" s="181">
        <v>2</v>
      </c>
      <c r="J142" s="181">
        <v>20</v>
      </c>
      <c r="K142" s="181">
        <v>18</v>
      </c>
      <c r="L142" s="181">
        <v>18</v>
      </c>
      <c r="M142" s="181">
        <v>16</v>
      </c>
      <c r="N142" s="181">
        <v>16</v>
      </c>
      <c r="O142" s="181">
        <v>16</v>
      </c>
      <c r="P142" s="181">
        <v>16</v>
      </c>
      <c r="Q142" s="181">
        <v>0</v>
      </c>
      <c r="R142" s="181">
        <v>0</v>
      </c>
      <c r="S142" s="181">
        <v>0</v>
      </c>
      <c r="T142" s="181">
        <v>0</v>
      </c>
      <c r="U142" s="181">
        <v>17</v>
      </c>
      <c r="V142" s="181">
        <v>17</v>
      </c>
      <c r="W142" s="181">
        <v>17</v>
      </c>
      <c r="X142" s="181">
        <v>17</v>
      </c>
      <c r="Y142" s="181">
        <v>16</v>
      </c>
      <c r="Z142" s="181">
        <v>18</v>
      </c>
      <c r="AA142" s="181">
        <v>17</v>
      </c>
      <c r="AB142" s="181">
        <v>17</v>
      </c>
      <c r="AC142" s="181">
        <v>14</v>
      </c>
      <c r="AD142" s="181">
        <v>14</v>
      </c>
      <c r="AE142" s="181">
        <v>14</v>
      </c>
      <c r="AF142" s="181">
        <v>14</v>
      </c>
      <c r="AG142" s="181">
        <v>0</v>
      </c>
      <c r="AH142" s="181">
        <v>0</v>
      </c>
      <c r="AI142" s="181">
        <v>0</v>
      </c>
      <c r="AJ142" s="181">
        <v>0</v>
      </c>
      <c r="AK142" s="181">
        <v>15</v>
      </c>
      <c r="AL142" s="181">
        <v>15</v>
      </c>
      <c r="AM142" s="181">
        <v>15</v>
      </c>
      <c r="AN142" s="181">
        <v>15</v>
      </c>
      <c r="AO142" s="181">
        <v>15</v>
      </c>
      <c r="AP142" s="181">
        <v>16</v>
      </c>
      <c r="AQ142" s="181">
        <v>15</v>
      </c>
      <c r="AR142" s="181">
        <v>15</v>
      </c>
      <c r="AS142" s="181">
        <v>14</v>
      </c>
      <c r="AT142" s="181">
        <v>14</v>
      </c>
      <c r="AU142" s="181">
        <v>14</v>
      </c>
      <c r="AV142" s="181">
        <v>14</v>
      </c>
      <c r="AW142" s="181">
        <v>0</v>
      </c>
      <c r="AX142" s="181">
        <v>0</v>
      </c>
      <c r="AY142" s="181">
        <v>0</v>
      </c>
      <c r="AZ142" s="181">
        <v>0</v>
      </c>
      <c r="BA142" s="181">
        <v>15</v>
      </c>
      <c r="BB142" s="181">
        <v>15</v>
      </c>
      <c r="BC142" s="181">
        <v>15</v>
      </c>
      <c r="BD142" s="181">
        <v>15</v>
      </c>
      <c r="BE142" s="181">
        <v>15</v>
      </c>
      <c r="BF142" s="181">
        <v>16</v>
      </c>
      <c r="BG142" s="181">
        <v>15</v>
      </c>
      <c r="BH142" s="181">
        <v>15</v>
      </c>
      <c r="BI142" s="181">
        <v>62</v>
      </c>
      <c r="BJ142" s="181">
        <v>58.9</v>
      </c>
      <c r="BK142" s="181">
        <v>58.9</v>
      </c>
      <c r="BL142" s="181">
        <v>54.015999999999998</v>
      </c>
      <c r="BM142" s="181">
        <v>482</v>
      </c>
      <c r="BN142" s="181" t="s">
        <v>4830</v>
      </c>
      <c r="BO142" s="181">
        <v>0</v>
      </c>
      <c r="BP142" s="181">
        <v>147.80000000000001</v>
      </c>
      <c r="BQ142" s="181" t="s">
        <v>1251</v>
      </c>
      <c r="BR142" s="181" t="s">
        <v>1251</v>
      </c>
      <c r="BS142" s="181" t="s">
        <v>1251</v>
      </c>
      <c r="BT142" s="181" t="s">
        <v>1251</v>
      </c>
      <c r="BY142" s="181" t="s">
        <v>1251</v>
      </c>
      <c r="BZ142" s="181" t="s">
        <v>1251</v>
      </c>
      <c r="CA142" s="181" t="s">
        <v>1251</v>
      </c>
      <c r="CB142" s="181" t="s">
        <v>1251</v>
      </c>
      <c r="CC142" s="181" t="s">
        <v>1251</v>
      </c>
      <c r="CD142" s="181" t="s">
        <v>1251</v>
      </c>
      <c r="CE142" s="181" t="s">
        <v>1251</v>
      </c>
      <c r="CF142" s="181" t="s">
        <v>1251</v>
      </c>
      <c r="CG142" s="181">
        <v>47.1</v>
      </c>
      <c r="CH142" s="181">
        <v>45.4</v>
      </c>
      <c r="CI142" s="181">
        <v>43.6</v>
      </c>
      <c r="CJ142" s="181">
        <v>45.4</v>
      </c>
      <c r="CK142" s="181">
        <v>0</v>
      </c>
      <c r="CL142" s="181">
        <v>0</v>
      </c>
      <c r="CM142" s="181">
        <v>0</v>
      </c>
      <c r="CN142" s="181">
        <v>0</v>
      </c>
      <c r="CO142" s="181">
        <v>46.7</v>
      </c>
      <c r="CP142" s="181">
        <v>49.8</v>
      </c>
      <c r="CQ142" s="181">
        <v>44.8</v>
      </c>
      <c r="CR142" s="181">
        <v>44.8</v>
      </c>
      <c r="CS142" s="181">
        <v>45.4</v>
      </c>
      <c r="CT142" s="181">
        <v>53.3</v>
      </c>
      <c r="CU142" s="181">
        <v>48.3</v>
      </c>
      <c r="CV142" s="181">
        <v>46.1</v>
      </c>
      <c r="CW142" s="181">
        <v>6259100000</v>
      </c>
      <c r="CX142" s="181">
        <v>477330000</v>
      </c>
      <c r="CY142" s="181">
        <v>534690000</v>
      </c>
      <c r="CZ142" s="181">
        <v>492570000</v>
      </c>
      <c r="DA142" s="181">
        <v>437930000</v>
      </c>
      <c r="DB142" s="181">
        <v>0</v>
      </c>
      <c r="DC142" s="181">
        <v>0</v>
      </c>
      <c r="DD142" s="181">
        <v>0</v>
      </c>
      <c r="DE142" s="181">
        <v>0</v>
      </c>
      <c r="DF142" s="181">
        <v>520060000</v>
      </c>
      <c r="DG142" s="181">
        <v>610350000</v>
      </c>
      <c r="DH142" s="181">
        <v>541990000</v>
      </c>
      <c r="DI142" s="181">
        <v>475610000</v>
      </c>
      <c r="DJ142" s="195">
        <v>63536000</v>
      </c>
      <c r="DK142" s="195">
        <v>67437000</v>
      </c>
      <c r="DL142" s="195">
        <v>64407000</v>
      </c>
      <c r="DM142" s="195">
        <v>59328000</v>
      </c>
      <c r="DN142" s="181">
        <f t="shared" si="18"/>
        <v>63677000</v>
      </c>
      <c r="DO142" s="181">
        <v>0</v>
      </c>
      <c r="DP142" s="181">
        <v>0</v>
      </c>
      <c r="DQ142" s="181">
        <v>0</v>
      </c>
      <c r="DR142" s="181">
        <v>0</v>
      </c>
      <c r="DS142" s="181">
        <v>0</v>
      </c>
      <c r="DT142" s="181">
        <f t="shared" si="13"/>
        <v>0</v>
      </c>
      <c r="DU142" s="195">
        <v>73040000</v>
      </c>
      <c r="DV142" s="196">
        <f t="shared" si="14"/>
        <v>1.1470389622626693</v>
      </c>
      <c r="DW142" s="195">
        <v>69788000</v>
      </c>
      <c r="DX142" s="196">
        <f t="shared" si="15"/>
        <v>1.095968717119211</v>
      </c>
      <c r="DY142" s="195">
        <v>69142000</v>
      </c>
      <c r="DZ142" s="196">
        <f t="shared" si="16"/>
        <v>1.0858237668231858</v>
      </c>
      <c r="EA142" s="195">
        <v>61974000</v>
      </c>
      <c r="EB142" s="181">
        <v>11</v>
      </c>
      <c r="EC142" s="181">
        <v>9</v>
      </c>
      <c r="ED142" s="181">
        <v>10</v>
      </c>
      <c r="EE142" s="181">
        <v>10</v>
      </c>
      <c r="EF142" s="181">
        <v>0</v>
      </c>
      <c r="EG142" s="181">
        <v>0</v>
      </c>
      <c r="EH142" s="181">
        <v>0</v>
      </c>
      <c r="EI142" s="181">
        <v>0</v>
      </c>
      <c r="EJ142" s="181">
        <v>16</v>
      </c>
      <c r="EK142" s="181">
        <v>15</v>
      </c>
      <c r="EL142" s="181">
        <v>15</v>
      </c>
      <c r="EM142" s="181">
        <v>13</v>
      </c>
      <c r="EN142" s="181">
        <v>17</v>
      </c>
      <c r="EO142" s="181">
        <v>17</v>
      </c>
      <c r="EP142" s="181">
        <v>15</v>
      </c>
      <c r="EQ142" s="181">
        <v>13</v>
      </c>
      <c r="ER142" s="181">
        <v>161</v>
      </c>
      <c r="EV142" s="181">
        <v>148</v>
      </c>
      <c r="EW142" s="181" t="s">
        <v>4831</v>
      </c>
      <c r="EX142" s="181" t="s">
        <v>4832</v>
      </c>
      <c r="EY142" s="181" t="s">
        <v>4833</v>
      </c>
      <c r="EZ142" s="181" t="s">
        <v>4834</v>
      </c>
      <c r="FA142" s="181" t="s">
        <v>4835</v>
      </c>
      <c r="FB142" s="181" t="s">
        <v>4836</v>
      </c>
      <c r="FC142" s="181">
        <v>89</v>
      </c>
      <c r="FD142" s="181">
        <v>339</v>
      </c>
      <c r="FE142" s="181" t="s">
        <v>3613</v>
      </c>
      <c r="FI142" s="182">
        <f t="shared" si="17"/>
        <v>0.97325564960660838</v>
      </c>
    </row>
    <row r="143" spans="1:165" x14ac:dyDescent="0.25">
      <c r="A143" s="181" t="s">
        <v>3296</v>
      </c>
      <c r="B143" s="181" t="s">
        <v>3296</v>
      </c>
      <c r="C143" s="181">
        <v>34</v>
      </c>
      <c r="D143" s="181">
        <v>32</v>
      </c>
      <c r="E143" s="181">
        <v>32</v>
      </c>
      <c r="F143" s="181" t="s">
        <v>4837</v>
      </c>
      <c r="G143" s="181" t="s">
        <v>4838</v>
      </c>
      <c r="H143" s="181" t="s">
        <v>4839</v>
      </c>
      <c r="I143" s="181">
        <v>1</v>
      </c>
      <c r="J143" s="181">
        <v>34</v>
      </c>
      <c r="K143" s="181">
        <v>32</v>
      </c>
      <c r="L143" s="181">
        <v>32</v>
      </c>
      <c r="M143" s="181">
        <v>33</v>
      </c>
      <c r="N143" s="181">
        <v>34</v>
      </c>
      <c r="O143" s="181">
        <v>32</v>
      </c>
      <c r="P143" s="181">
        <v>32</v>
      </c>
      <c r="Q143" s="181">
        <v>0</v>
      </c>
      <c r="R143" s="181">
        <v>0</v>
      </c>
      <c r="S143" s="181">
        <v>1</v>
      </c>
      <c r="T143" s="181">
        <v>0</v>
      </c>
      <c r="U143" s="181">
        <v>32</v>
      </c>
      <c r="V143" s="181">
        <v>31</v>
      </c>
      <c r="W143" s="181">
        <v>33</v>
      </c>
      <c r="X143" s="181">
        <v>32</v>
      </c>
      <c r="Y143" s="181">
        <v>31</v>
      </c>
      <c r="Z143" s="181">
        <v>30</v>
      </c>
      <c r="AA143" s="181">
        <v>31</v>
      </c>
      <c r="AB143" s="181">
        <v>31</v>
      </c>
      <c r="AC143" s="181">
        <v>31</v>
      </c>
      <c r="AD143" s="181">
        <v>32</v>
      </c>
      <c r="AE143" s="181">
        <v>30</v>
      </c>
      <c r="AF143" s="181">
        <v>30</v>
      </c>
      <c r="AG143" s="181">
        <v>0</v>
      </c>
      <c r="AH143" s="181">
        <v>0</v>
      </c>
      <c r="AI143" s="181">
        <v>1</v>
      </c>
      <c r="AJ143" s="181">
        <v>0</v>
      </c>
      <c r="AK143" s="181">
        <v>30</v>
      </c>
      <c r="AL143" s="181">
        <v>29</v>
      </c>
      <c r="AM143" s="181">
        <v>31</v>
      </c>
      <c r="AN143" s="181">
        <v>30</v>
      </c>
      <c r="AO143" s="181">
        <v>29</v>
      </c>
      <c r="AP143" s="181">
        <v>28</v>
      </c>
      <c r="AQ143" s="181">
        <v>29</v>
      </c>
      <c r="AR143" s="181">
        <v>29</v>
      </c>
      <c r="AS143" s="181">
        <v>31</v>
      </c>
      <c r="AT143" s="181">
        <v>32</v>
      </c>
      <c r="AU143" s="181">
        <v>30</v>
      </c>
      <c r="AV143" s="181">
        <v>30</v>
      </c>
      <c r="AW143" s="181">
        <v>0</v>
      </c>
      <c r="AX143" s="181">
        <v>0</v>
      </c>
      <c r="AY143" s="181">
        <v>1</v>
      </c>
      <c r="AZ143" s="181">
        <v>0</v>
      </c>
      <c r="BA143" s="181">
        <v>30</v>
      </c>
      <c r="BB143" s="181">
        <v>29</v>
      </c>
      <c r="BC143" s="181">
        <v>31</v>
      </c>
      <c r="BD143" s="181">
        <v>30</v>
      </c>
      <c r="BE143" s="181">
        <v>29</v>
      </c>
      <c r="BF143" s="181">
        <v>28</v>
      </c>
      <c r="BG143" s="181">
        <v>29</v>
      </c>
      <c r="BH143" s="181">
        <v>29</v>
      </c>
      <c r="BI143" s="181">
        <v>30.8</v>
      </c>
      <c r="BJ143" s="181">
        <v>29.7</v>
      </c>
      <c r="BK143" s="181">
        <v>29.7</v>
      </c>
      <c r="BL143" s="181">
        <v>149.54</v>
      </c>
      <c r="BM143" s="181">
        <v>1355</v>
      </c>
      <c r="BN143" s="181">
        <v>1355</v>
      </c>
      <c r="BO143" s="181">
        <v>0</v>
      </c>
      <c r="BP143" s="181">
        <v>170.2</v>
      </c>
      <c r="BQ143" s="181" t="s">
        <v>1251</v>
      </c>
      <c r="BR143" s="181" t="s">
        <v>1251</v>
      </c>
      <c r="BS143" s="181" t="s">
        <v>1251</v>
      </c>
      <c r="BT143" s="181" t="s">
        <v>1251</v>
      </c>
      <c r="BW143" s="181" t="s">
        <v>1254</v>
      </c>
      <c r="BY143" s="181" t="s">
        <v>1251</v>
      </c>
      <c r="BZ143" s="181" t="s">
        <v>1251</v>
      </c>
      <c r="CA143" s="181" t="s">
        <v>1251</v>
      </c>
      <c r="CB143" s="181" t="s">
        <v>1251</v>
      </c>
      <c r="CC143" s="181" t="s">
        <v>1251</v>
      </c>
      <c r="CD143" s="181" t="s">
        <v>1251</v>
      </c>
      <c r="CE143" s="181" t="s">
        <v>1251</v>
      </c>
      <c r="CF143" s="181" t="s">
        <v>1251</v>
      </c>
      <c r="CG143" s="181">
        <v>28.1</v>
      </c>
      <c r="CH143" s="181">
        <v>30.8</v>
      </c>
      <c r="CI143" s="181">
        <v>29.7</v>
      </c>
      <c r="CJ143" s="181">
        <v>27.7</v>
      </c>
      <c r="CK143" s="181">
        <v>0</v>
      </c>
      <c r="CL143" s="181">
        <v>0</v>
      </c>
      <c r="CM143" s="181">
        <v>1</v>
      </c>
      <c r="CN143" s="181">
        <v>0</v>
      </c>
      <c r="CO143" s="181">
        <v>30.1</v>
      </c>
      <c r="CP143" s="181">
        <v>26.8</v>
      </c>
      <c r="CQ143" s="181">
        <v>30.1</v>
      </c>
      <c r="CR143" s="181">
        <v>29.4</v>
      </c>
      <c r="CS143" s="181">
        <v>26.9</v>
      </c>
      <c r="CT143" s="181">
        <v>25.5</v>
      </c>
      <c r="CU143" s="181">
        <v>26.6</v>
      </c>
      <c r="CV143" s="181">
        <v>26.6</v>
      </c>
      <c r="CW143" s="181">
        <v>9204000000</v>
      </c>
      <c r="CX143" s="181">
        <v>831340000</v>
      </c>
      <c r="CY143" s="181">
        <v>952580000</v>
      </c>
      <c r="CZ143" s="181">
        <v>802220000</v>
      </c>
      <c r="DA143" s="181">
        <v>846960000</v>
      </c>
      <c r="DB143" s="181">
        <v>0</v>
      </c>
      <c r="DC143" s="181">
        <v>0</v>
      </c>
      <c r="DD143" s="181">
        <v>1397800</v>
      </c>
      <c r="DE143" s="181">
        <v>0</v>
      </c>
      <c r="DF143" s="181">
        <v>659770000</v>
      </c>
      <c r="DG143" s="181">
        <v>674270000</v>
      </c>
      <c r="DH143" s="181">
        <v>648330000</v>
      </c>
      <c r="DI143" s="181">
        <v>544990000</v>
      </c>
      <c r="DJ143" s="195">
        <v>79689000</v>
      </c>
      <c r="DK143" s="195">
        <v>70088000</v>
      </c>
      <c r="DL143" s="195">
        <v>65587000</v>
      </c>
      <c r="DM143" s="195">
        <v>66889000</v>
      </c>
      <c r="DN143" s="181">
        <f t="shared" si="18"/>
        <v>70563250</v>
      </c>
      <c r="DO143" s="181">
        <v>0</v>
      </c>
      <c r="DP143" s="181">
        <v>0</v>
      </c>
      <c r="DQ143" s="181">
        <v>0</v>
      </c>
      <c r="DR143" s="181">
        <v>0</v>
      </c>
      <c r="DS143" s="181">
        <v>0</v>
      </c>
      <c r="DT143" s="181">
        <f t="shared" si="13"/>
        <v>0</v>
      </c>
      <c r="DU143" s="195">
        <v>62413000</v>
      </c>
      <c r="DV143" s="196">
        <f t="shared" si="14"/>
        <v>0.88449724183622491</v>
      </c>
      <c r="DW143" s="195">
        <v>58344000</v>
      </c>
      <c r="DX143" s="196">
        <f t="shared" si="15"/>
        <v>0.82683266431180535</v>
      </c>
      <c r="DY143" s="195">
        <v>66878000</v>
      </c>
      <c r="DZ143" s="196">
        <f t="shared" si="16"/>
        <v>0.9477738057700007</v>
      </c>
      <c r="EA143" s="195">
        <v>47311000</v>
      </c>
      <c r="EB143" s="181">
        <v>21</v>
      </c>
      <c r="EC143" s="181">
        <v>28</v>
      </c>
      <c r="ED143" s="181">
        <v>26</v>
      </c>
      <c r="EE143" s="181">
        <v>25</v>
      </c>
      <c r="EF143" s="181">
        <v>0</v>
      </c>
      <c r="EG143" s="181">
        <v>0</v>
      </c>
      <c r="EH143" s="181">
        <v>0</v>
      </c>
      <c r="EI143" s="181">
        <v>0</v>
      </c>
      <c r="EJ143" s="181">
        <v>21</v>
      </c>
      <c r="EK143" s="181">
        <v>30</v>
      </c>
      <c r="EL143" s="181">
        <v>28</v>
      </c>
      <c r="EM143" s="181">
        <v>29</v>
      </c>
      <c r="EN143" s="181">
        <v>24</v>
      </c>
      <c r="EO143" s="181">
        <v>24</v>
      </c>
      <c r="EP143" s="181">
        <v>25</v>
      </c>
      <c r="EQ143" s="181">
        <v>21</v>
      </c>
      <c r="ER143" s="181">
        <v>302</v>
      </c>
      <c r="EV143" s="181">
        <v>349</v>
      </c>
      <c r="EW143" s="181" t="s">
        <v>4840</v>
      </c>
      <c r="EX143" s="181" t="s">
        <v>4841</v>
      </c>
      <c r="EY143" s="181" t="s">
        <v>4842</v>
      </c>
      <c r="EZ143" s="181" t="s">
        <v>4843</v>
      </c>
      <c r="FA143" s="181" t="s">
        <v>4844</v>
      </c>
      <c r="FB143" s="181" t="s">
        <v>4845</v>
      </c>
      <c r="FE143" s="181">
        <v>-1</v>
      </c>
      <c r="FI143" s="182">
        <f t="shared" si="17"/>
        <v>0.6704764874066883</v>
      </c>
    </row>
    <row r="144" spans="1:165" x14ac:dyDescent="0.25">
      <c r="A144" s="181" t="s">
        <v>3299</v>
      </c>
      <c r="B144" s="181" t="s">
        <v>3299</v>
      </c>
      <c r="C144" s="181">
        <v>36</v>
      </c>
      <c r="D144" s="181">
        <v>36</v>
      </c>
      <c r="E144" s="181">
        <v>34</v>
      </c>
      <c r="F144" s="181" t="s">
        <v>4846</v>
      </c>
      <c r="G144" s="181" t="s">
        <v>4847</v>
      </c>
      <c r="H144" s="181" t="s">
        <v>4848</v>
      </c>
      <c r="I144" s="181">
        <v>1</v>
      </c>
      <c r="J144" s="181">
        <v>36</v>
      </c>
      <c r="K144" s="181">
        <v>36</v>
      </c>
      <c r="L144" s="181">
        <v>34</v>
      </c>
      <c r="M144" s="181">
        <v>36</v>
      </c>
      <c r="N144" s="181">
        <v>35</v>
      </c>
      <c r="O144" s="181">
        <v>33</v>
      </c>
      <c r="P144" s="181">
        <v>35</v>
      </c>
      <c r="Q144" s="181">
        <v>0</v>
      </c>
      <c r="R144" s="181">
        <v>1</v>
      </c>
      <c r="S144" s="181">
        <v>1</v>
      </c>
      <c r="T144" s="181">
        <v>0</v>
      </c>
      <c r="U144" s="181">
        <v>34</v>
      </c>
      <c r="V144" s="181">
        <v>34</v>
      </c>
      <c r="W144" s="181">
        <v>35</v>
      </c>
      <c r="X144" s="181">
        <v>36</v>
      </c>
      <c r="Y144" s="181">
        <v>34</v>
      </c>
      <c r="Z144" s="181">
        <v>34</v>
      </c>
      <c r="AA144" s="181">
        <v>34</v>
      </c>
      <c r="AB144" s="181">
        <v>34</v>
      </c>
      <c r="AC144" s="181">
        <v>36</v>
      </c>
      <c r="AD144" s="181">
        <v>35</v>
      </c>
      <c r="AE144" s="181">
        <v>33</v>
      </c>
      <c r="AF144" s="181">
        <v>35</v>
      </c>
      <c r="AG144" s="181">
        <v>0</v>
      </c>
      <c r="AH144" s="181">
        <v>1</v>
      </c>
      <c r="AI144" s="181">
        <v>1</v>
      </c>
      <c r="AJ144" s="181">
        <v>0</v>
      </c>
      <c r="AK144" s="181">
        <v>34</v>
      </c>
      <c r="AL144" s="181">
        <v>34</v>
      </c>
      <c r="AM144" s="181">
        <v>35</v>
      </c>
      <c r="AN144" s="181">
        <v>36</v>
      </c>
      <c r="AO144" s="181">
        <v>34</v>
      </c>
      <c r="AP144" s="181">
        <v>34</v>
      </c>
      <c r="AQ144" s="181">
        <v>34</v>
      </c>
      <c r="AR144" s="181">
        <v>34</v>
      </c>
      <c r="AS144" s="181">
        <v>34</v>
      </c>
      <c r="AT144" s="181">
        <v>33</v>
      </c>
      <c r="AU144" s="181">
        <v>31</v>
      </c>
      <c r="AV144" s="181">
        <v>33</v>
      </c>
      <c r="AW144" s="181">
        <v>0</v>
      </c>
      <c r="AX144" s="181">
        <v>1</v>
      </c>
      <c r="AY144" s="181">
        <v>1</v>
      </c>
      <c r="AZ144" s="181">
        <v>0</v>
      </c>
      <c r="BA144" s="181">
        <v>32</v>
      </c>
      <c r="BB144" s="181">
        <v>32</v>
      </c>
      <c r="BC144" s="181">
        <v>33</v>
      </c>
      <c r="BD144" s="181">
        <v>34</v>
      </c>
      <c r="BE144" s="181">
        <v>32</v>
      </c>
      <c r="BF144" s="181">
        <v>32</v>
      </c>
      <c r="BG144" s="181">
        <v>32</v>
      </c>
      <c r="BH144" s="181">
        <v>32</v>
      </c>
      <c r="BI144" s="181">
        <v>31.4</v>
      </c>
      <c r="BJ144" s="181">
        <v>31.4</v>
      </c>
      <c r="BK144" s="181">
        <v>30.3</v>
      </c>
      <c r="BL144" s="181">
        <v>150.49</v>
      </c>
      <c r="BM144" s="181">
        <v>1352</v>
      </c>
      <c r="BN144" s="181">
        <v>1352</v>
      </c>
      <c r="BO144" s="181">
        <v>0</v>
      </c>
      <c r="BP144" s="181">
        <v>238.75</v>
      </c>
      <c r="BQ144" s="181" t="s">
        <v>1251</v>
      </c>
      <c r="BR144" s="181" t="s">
        <v>1251</v>
      </c>
      <c r="BS144" s="181" t="s">
        <v>1251</v>
      </c>
      <c r="BT144" s="181" t="s">
        <v>1251</v>
      </c>
      <c r="BV144" s="181" t="s">
        <v>1254</v>
      </c>
      <c r="BW144" s="181" t="s">
        <v>1254</v>
      </c>
      <c r="BY144" s="181" t="s">
        <v>1251</v>
      </c>
      <c r="BZ144" s="181" t="s">
        <v>1251</v>
      </c>
      <c r="CA144" s="181" t="s">
        <v>1251</v>
      </c>
      <c r="CB144" s="181" t="s">
        <v>1251</v>
      </c>
      <c r="CC144" s="181" t="s">
        <v>1251</v>
      </c>
      <c r="CD144" s="181" t="s">
        <v>1251</v>
      </c>
      <c r="CE144" s="181" t="s">
        <v>1251</v>
      </c>
      <c r="CF144" s="181" t="s">
        <v>1251</v>
      </c>
      <c r="CG144" s="181">
        <v>31.4</v>
      </c>
      <c r="CH144" s="181">
        <v>30.9</v>
      </c>
      <c r="CI144" s="181">
        <v>28.2</v>
      </c>
      <c r="CJ144" s="181">
        <v>30.8</v>
      </c>
      <c r="CK144" s="181">
        <v>0</v>
      </c>
      <c r="CL144" s="181">
        <v>0.4</v>
      </c>
      <c r="CM144" s="181">
        <v>0.4</v>
      </c>
      <c r="CN144" s="181">
        <v>0</v>
      </c>
      <c r="CO144" s="181">
        <v>30.8</v>
      </c>
      <c r="CP144" s="181">
        <v>30.3</v>
      </c>
      <c r="CQ144" s="181">
        <v>31</v>
      </c>
      <c r="CR144" s="181">
        <v>31.4</v>
      </c>
      <c r="CS144" s="181">
        <v>30.4</v>
      </c>
      <c r="CT144" s="181">
        <v>30.4</v>
      </c>
      <c r="CU144" s="181">
        <v>30.4</v>
      </c>
      <c r="CV144" s="181">
        <v>30.4</v>
      </c>
      <c r="CW144" s="181">
        <v>15486000000</v>
      </c>
      <c r="CX144" s="181">
        <v>1321200000</v>
      </c>
      <c r="CY144" s="181">
        <v>1442800000</v>
      </c>
      <c r="CZ144" s="181">
        <v>1264300000</v>
      </c>
      <c r="DA144" s="181">
        <v>1221900000</v>
      </c>
      <c r="DB144" s="181">
        <v>0</v>
      </c>
      <c r="DC144" s="181">
        <v>199830</v>
      </c>
      <c r="DD144" s="181">
        <v>1740300</v>
      </c>
      <c r="DE144" s="181">
        <v>0</v>
      </c>
      <c r="DF144" s="181">
        <v>1244900000</v>
      </c>
      <c r="DG144" s="181">
        <v>1335400000</v>
      </c>
      <c r="DH144" s="181">
        <v>1224900000</v>
      </c>
      <c r="DI144" s="181">
        <v>1081700000</v>
      </c>
      <c r="DJ144" s="195">
        <v>101000000</v>
      </c>
      <c r="DK144" s="195">
        <v>91314000</v>
      </c>
      <c r="DL144" s="195">
        <v>80607000</v>
      </c>
      <c r="DM144" s="195">
        <v>80271000</v>
      </c>
      <c r="DN144" s="181">
        <f t="shared" si="18"/>
        <v>88298000</v>
      </c>
      <c r="DO144" s="181">
        <v>0</v>
      </c>
      <c r="DP144" s="181">
        <v>0</v>
      </c>
      <c r="DQ144" s="181">
        <v>0</v>
      </c>
      <c r="DR144" s="181">
        <v>0</v>
      </c>
      <c r="DS144" s="181">
        <v>0</v>
      </c>
      <c r="DT144" s="181">
        <f t="shared" si="13"/>
        <v>0</v>
      </c>
      <c r="DU144" s="195">
        <v>77570000</v>
      </c>
      <c r="DV144" s="196">
        <f t="shared" si="14"/>
        <v>0.87850234433396002</v>
      </c>
      <c r="DW144" s="195">
        <v>84986000</v>
      </c>
      <c r="DX144" s="196">
        <f t="shared" si="15"/>
        <v>0.96249065664001454</v>
      </c>
      <c r="DY144" s="195">
        <v>69196000</v>
      </c>
      <c r="DZ144" s="196">
        <f t="shared" si="16"/>
        <v>0.78366440915989033</v>
      </c>
      <c r="EA144" s="195">
        <v>69175000</v>
      </c>
      <c r="EB144" s="181">
        <v>41</v>
      </c>
      <c r="EC144" s="181">
        <v>34</v>
      </c>
      <c r="ED144" s="181">
        <v>31</v>
      </c>
      <c r="EE144" s="181">
        <v>34</v>
      </c>
      <c r="EF144" s="181">
        <v>0</v>
      </c>
      <c r="EG144" s="181">
        <v>0</v>
      </c>
      <c r="EH144" s="181">
        <v>0</v>
      </c>
      <c r="EI144" s="181">
        <v>0</v>
      </c>
      <c r="EJ144" s="181">
        <v>29</v>
      </c>
      <c r="EK144" s="181">
        <v>39</v>
      </c>
      <c r="EL144" s="181">
        <v>36</v>
      </c>
      <c r="EM144" s="181">
        <v>36</v>
      </c>
      <c r="EN144" s="181">
        <v>32</v>
      </c>
      <c r="EO144" s="181">
        <v>32</v>
      </c>
      <c r="EP144" s="181">
        <v>38</v>
      </c>
      <c r="EQ144" s="181">
        <v>28</v>
      </c>
      <c r="ER144" s="181">
        <v>410</v>
      </c>
      <c r="EV144" s="181">
        <v>1</v>
      </c>
      <c r="EW144" s="181" t="s">
        <v>4849</v>
      </c>
      <c r="EX144" s="181" t="s">
        <v>4850</v>
      </c>
      <c r="EY144" s="181" t="s">
        <v>4851</v>
      </c>
      <c r="EZ144" s="181" t="s">
        <v>4852</v>
      </c>
      <c r="FA144" s="181" t="s">
        <v>4853</v>
      </c>
      <c r="FB144" s="181" t="s">
        <v>4854</v>
      </c>
      <c r="FC144" s="181" t="s">
        <v>4855</v>
      </c>
      <c r="FD144" s="181" t="s">
        <v>4856</v>
      </c>
      <c r="FE144" s="181">
        <v>-1</v>
      </c>
      <c r="FI144" s="182">
        <f t="shared" si="17"/>
        <v>0.78342657817844119</v>
      </c>
    </row>
    <row r="145" spans="1:165" x14ac:dyDescent="0.25">
      <c r="A145" s="181" t="s">
        <v>4857</v>
      </c>
      <c r="B145" s="181" t="s">
        <v>4857</v>
      </c>
      <c r="C145" s="181">
        <v>8</v>
      </c>
      <c r="D145" s="181">
        <v>8</v>
      </c>
      <c r="E145" s="181">
        <v>8</v>
      </c>
      <c r="F145" s="181" t="s">
        <v>4858</v>
      </c>
      <c r="G145" s="181" t="s">
        <v>4859</v>
      </c>
      <c r="H145" s="181" t="s">
        <v>4860</v>
      </c>
      <c r="I145" s="181">
        <v>1</v>
      </c>
      <c r="J145" s="181">
        <v>8</v>
      </c>
      <c r="K145" s="181">
        <v>8</v>
      </c>
      <c r="L145" s="181">
        <v>8</v>
      </c>
      <c r="M145" s="181">
        <v>6</v>
      </c>
      <c r="N145" s="181">
        <v>6</v>
      </c>
      <c r="O145" s="181">
        <v>7</v>
      </c>
      <c r="P145" s="181">
        <v>6</v>
      </c>
      <c r="Q145" s="181">
        <v>2</v>
      </c>
      <c r="R145" s="181">
        <v>2</v>
      </c>
      <c r="S145" s="181">
        <v>2</v>
      </c>
      <c r="T145" s="181">
        <v>3</v>
      </c>
      <c r="U145" s="181">
        <v>6</v>
      </c>
      <c r="V145" s="181">
        <v>7</v>
      </c>
      <c r="W145" s="181">
        <v>6</v>
      </c>
      <c r="X145" s="181">
        <v>6</v>
      </c>
      <c r="Y145" s="181">
        <v>6</v>
      </c>
      <c r="Z145" s="181">
        <v>7</v>
      </c>
      <c r="AA145" s="181">
        <v>7</v>
      </c>
      <c r="AB145" s="181">
        <v>7</v>
      </c>
      <c r="AC145" s="181">
        <v>6</v>
      </c>
      <c r="AD145" s="181">
        <v>6</v>
      </c>
      <c r="AE145" s="181">
        <v>7</v>
      </c>
      <c r="AF145" s="181">
        <v>6</v>
      </c>
      <c r="AG145" s="181">
        <v>2</v>
      </c>
      <c r="AH145" s="181">
        <v>2</v>
      </c>
      <c r="AI145" s="181">
        <v>2</v>
      </c>
      <c r="AJ145" s="181">
        <v>3</v>
      </c>
      <c r="AK145" s="181">
        <v>6</v>
      </c>
      <c r="AL145" s="181">
        <v>7</v>
      </c>
      <c r="AM145" s="181">
        <v>6</v>
      </c>
      <c r="AN145" s="181">
        <v>6</v>
      </c>
      <c r="AO145" s="181">
        <v>6</v>
      </c>
      <c r="AP145" s="181">
        <v>7</v>
      </c>
      <c r="AQ145" s="181">
        <v>7</v>
      </c>
      <c r="AR145" s="181">
        <v>7</v>
      </c>
      <c r="AS145" s="181">
        <v>6</v>
      </c>
      <c r="AT145" s="181">
        <v>6</v>
      </c>
      <c r="AU145" s="181">
        <v>7</v>
      </c>
      <c r="AV145" s="181">
        <v>6</v>
      </c>
      <c r="AW145" s="181">
        <v>2</v>
      </c>
      <c r="AX145" s="181">
        <v>2</v>
      </c>
      <c r="AY145" s="181">
        <v>2</v>
      </c>
      <c r="AZ145" s="181">
        <v>3</v>
      </c>
      <c r="BA145" s="181">
        <v>6</v>
      </c>
      <c r="BB145" s="181">
        <v>7</v>
      </c>
      <c r="BC145" s="181">
        <v>6</v>
      </c>
      <c r="BD145" s="181">
        <v>6</v>
      </c>
      <c r="BE145" s="181">
        <v>6</v>
      </c>
      <c r="BF145" s="181">
        <v>7</v>
      </c>
      <c r="BG145" s="181">
        <v>7</v>
      </c>
      <c r="BH145" s="181">
        <v>7</v>
      </c>
      <c r="BI145" s="181">
        <v>29.4</v>
      </c>
      <c r="BJ145" s="181">
        <v>29.4</v>
      </c>
      <c r="BK145" s="181">
        <v>29.4</v>
      </c>
      <c r="BL145" s="181">
        <v>39.350999999999999</v>
      </c>
      <c r="BM145" s="181">
        <v>354</v>
      </c>
      <c r="BN145" s="181">
        <v>354</v>
      </c>
      <c r="BO145" s="181">
        <v>0</v>
      </c>
      <c r="BP145" s="181">
        <v>20.466999999999999</v>
      </c>
      <c r="BQ145" s="181" t="s">
        <v>1251</v>
      </c>
      <c r="BR145" s="181" t="s">
        <v>1251</v>
      </c>
      <c r="BS145" s="181" t="s">
        <v>1251</v>
      </c>
      <c r="BT145" s="181" t="s">
        <v>1251</v>
      </c>
      <c r="BU145" s="181" t="s">
        <v>1254</v>
      </c>
      <c r="BV145" s="181" t="s">
        <v>1251</v>
      </c>
      <c r="BW145" s="181" t="s">
        <v>1251</v>
      </c>
      <c r="BX145" s="181" t="s">
        <v>1254</v>
      </c>
      <c r="BY145" s="181" t="s">
        <v>1251</v>
      </c>
      <c r="BZ145" s="181" t="s">
        <v>1251</v>
      </c>
      <c r="CA145" s="181" t="s">
        <v>1251</v>
      </c>
      <c r="CB145" s="181" t="s">
        <v>1251</v>
      </c>
      <c r="CC145" s="181" t="s">
        <v>1251</v>
      </c>
      <c r="CD145" s="181" t="s">
        <v>1251</v>
      </c>
      <c r="CE145" s="181" t="s">
        <v>1251</v>
      </c>
      <c r="CF145" s="181" t="s">
        <v>1251</v>
      </c>
      <c r="CG145" s="181">
        <v>20.100000000000001</v>
      </c>
      <c r="CH145" s="181">
        <v>20.100000000000001</v>
      </c>
      <c r="CI145" s="181">
        <v>24.9</v>
      </c>
      <c r="CJ145" s="181">
        <v>20.100000000000001</v>
      </c>
      <c r="CK145" s="181">
        <v>7.1</v>
      </c>
      <c r="CL145" s="181">
        <v>8.5</v>
      </c>
      <c r="CM145" s="181">
        <v>8.5</v>
      </c>
      <c r="CN145" s="181">
        <v>11.6</v>
      </c>
      <c r="CO145" s="181">
        <v>20.100000000000001</v>
      </c>
      <c r="CP145" s="181">
        <v>24.9</v>
      </c>
      <c r="CQ145" s="181">
        <v>20.100000000000001</v>
      </c>
      <c r="CR145" s="181">
        <v>20.100000000000001</v>
      </c>
      <c r="CS145" s="181">
        <v>20.100000000000001</v>
      </c>
      <c r="CT145" s="181">
        <v>24.9</v>
      </c>
      <c r="CU145" s="181">
        <v>24.9</v>
      </c>
      <c r="CV145" s="181">
        <v>24.9</v>
      </c>
      <c r="CW145" s="181">
        <v>1386700000</v>
      </c>
      <c r="CX145" s="181">
        <v>118950000</v>
      </c>
      <c r="CY145" s="181">
        <v>131260000</v>
      </c>
      <c r="CZ145" s="181">
        <v>142140000</v>
      </c>
      <c r="DA145" s="181">
        <v>120810000</v>
      </c>
      <c r="DB145" s="181">
        <v>3366900</v>
      </c>
      <c r="DC145" s="181">
        <v>6265800</v>
      </c>
      <c r="DD145" s="181">
        <v>7171800</v>
      </c>
      <c r="DE145" s="181">
        <v>7465600</v>
      </c>
      <c r="DF145" s="181">
        <v>98512000</v>
      </c>
      <c r="DG145" s="181">
        <v>120490000</v>
      </c>
      <c r="DH145" s="181">
        <v>91133000</v>
      </c>
      <c r="DI145" s="181">
        <v>118760000</v>
      </c>
      <c r="DJ145" s="195">
        <v>23581000</v>
      </c>
      <c r="DK145" s="195">
        <v>22339000</v>
      </c>
      <c r="DL145" s="195">
        <v>21824000</v>
      </c>
      <c r="DM145" s="195">
        <v>21443000</v>
      </c>
      <c r="DN145" s="181">
        <f t="shared" si="18"/>
        <v>22296750</v>
      </c>
      <c r="DO145" s="181">
        <v>0</v>
      </c>
      <c r="DP145" s="181">
        <v>0</v>
      </c>
      <c r="DQ145" s="181">
        <v>0</v>
      </c>
      <c r="DR145" s="181">
        <v>0</v>
      </c>
      <c r="DS145" s="181">
        <v>0</v>
      </c>
      <c r="DT145" s="181">
        <f t="shared" si="13"/>
        <v>0</v>
      </c>
      <c r="DU145" s="195">
        <v>17352000</v>
      </c>
      <c r="DV145" s="196">
        <f t="shared" si="14"/>
        <v>0.77823001110027246</v>
      </c>
      <c r="DW145" s="195">
        <v>16834000</v>
      </c>
      <c r="DX145" s="196">
        <f t="shared" si="15"/>
        <v>0.75499792570666124</v>
      </c>
      <c r="DY145" s="195">
        <v>20488000</v>
      </c>
      <c r="DZ145" s="196">
        <f t="shared" si="16"/>
        <v>0.91887831186159419</v>
      </c>
      <c r="EA145" s="195">
        <v>17339000</v>
      </c>
      <c r="EB145" s="181">
        <v>7</v>
      </c>
      <c r="EC145" s="181">
        <v>8</v>
      </c>
      <c r="ED145" s="181">
        <v>9</v>
      </c>
      <c r="EE145" s="181">
        <v>5</v>
      </c>
      <c r="EF145" s="181">
        <v>0</v>
      </c>
      <c r="EG145" s="181">
        <v>0</v>
      </c>
      <c r="EH145" s="181">
        <v>0</v>
      </c>
      <c r="EI145" s="181">
        <v>0</v>
      </c>
      <c r="EJ145" s="181">
        <v>8</v>
      </c>
      <c r="EK145" s="181">
        <v>6</v>
      </c>
      <c r="EL145" s="181">
        <v>8</v>
      </c>
      <c r="EM145" s="181">
        <v>5</v>
      </c>
      <c r="EN145" s="181">
        <v>5</v>
      </c>
      <c r="EO145" s="181">
        <v>7</v>
      </c>
      <c r="EP145" s="181">
        <v>4</v>
      </c>
      <c r="EQ145" s="181">
        <v>8</v>
      </c>
      <c r="ER145" s="181">
        <v>80</v>
      </c>
      <c r="EV145" s="181">
        <v>387</v>
      </c>
      <c r="EW145" s="181" t="s">
        <v>4861</v>
      </c>
      <c r="EX145" s="181" t="s">
        <v>4196</v>
      </c>
      <c r="EY145" s="181" t="s">
        <v>4862</v>
      </c>
      <c r="EZ145" s="181" t="s">
        <v>4863</v>
      </c>
      <c r="FA145" s="181" t="s">
        <v>4864</v>
      </c>
      <c r="FB145" s="181" t="s">
        <v>4865</v>
      </c>
      <c r="FE145" s="181">
        <v>-1</v>
      </c>
      <c r="FI145" s="182">
        <f t="shared" si="17"/>
        <v>0.77764696648614706</v>
      </c>
    </row>
    <row r="146" spans="1:165" x14ac:dyDescent="0.25">
      <c r="A146" s="181" t="s">
        <v>1419</v>
      </c>
      <c r="B146" s="181" t="s">
        <v>1419</v>
      </c>
      <c r="C146" s="181">
        <v>6</v>
      </c>
      <c r="D146" s="181">
        <v>6</v>
      </c>
      <c r="E146" s="181">
        <v>6</v>
      </c>
      <c r="F146" s="181" t="s">
        <v>1418</v>
      </c>
      <c r="G146" s="181" t="s">
        <v>1417</v>
      </c>
      <c r="H146" s="181" t="s">
        <v>1416</v>
      </c>
      <c r="I146" s="181">
        <v>1</v>
      </c>
      <c r="J146" s="181">
        <v>6</v>
      </c>
      <c r="K146" s="181">
        <v>6</v>
      </c>
      <c r="L146" s="181">
        <v>6</v>
      </c>
      <c r="M146" s="181">
        <v>5</v>
      </c>
      <c r="N146" s="181">
        <v>3</v>
      </c>
      <c r="O146" s="181">
        <v>3</v>
      </c>
      <c r="P146" s="181">
        <v>5</v>
      </c>
      <c r="Q146" s="181">
        <v>0</v>
      </c>
      <c r="R146" s="181">
        <v>0</v>
      </c>
      <c r="S146" s="181">
        <v>0</v>
      </c>
      <c r="T146" s="181">
        <v>0</v>
      </c>
      <c r="U146" s="181">
        <v>4</v>
      </c>
      <c r="V146" s="181">
        <v>5</v>
      </c>
      <c r="W146" s="181">
        <v>5</v>
      </c>
      <c r="X146" s="181">
        <v>5</v>
      </c>
      <c r="Y146" s="181">
        <v>5</v>
      </c>
      <c r="Z146" s="181">
        <v>6</v>
      </c>
      <c r="AA146" s="181">
        <v>5</v>
      </c>
      <c r="AB146" s="181">
        <v>5</v>
      </c>
      <c r="AC146" s="181">
        <v>5</v>
      </c>
      <c r="AD146" s="181">
        <v>3</v>
      </c>
      <c r="AE146" s="181">
        <v>3</v>
      </c>
      <c r="AF146" s="181">
        <v>5</v>
      </c>
      <c r="AG146" s="181">
        <v>0</v>
      </c>
      <c r="AH146" s="181">
        <v>0</v>
      </c>
      <c r="AI146" s="181">
        <v>0</v>
      </c>
      <c r="AJ146" s="181">
        <v>0</v>
      </c>
      <c r="AK146" s="181">
        <v>4</v>
      </c>
      <c r="AL146" s="181">
        <v>5</v>
      </c>
      <c r="AM146" s="181">
        <v>5</v>
      </c>
      <c r="AN146" s="181">
        <v>5</v>
      </c>
      <c r="AO146" s="181">
        <v>5</v>
      </c>
      <c r="AP146" s="181">
        <v>6</v>
      </c>
      <c r="AQ146" s="181">
        <v>5</v>
      </c>
      <c r="AR146" s="181">
        <v>5</v>
      </c>
      <c r="AS146" s="181">
        <v>5</v>
      </c>
      <c r="AT146" s="181">
        <v>3</v>
      </c>
      <c r="AU146" s="181">
        <v>3</v>
      </c>
      <c r="AV146" s="181">
        <v>5</v>
      </c>
      <c r="AW146" s="181">
        <v>0</v>
      </c>
      <c r="AX146" s="181">
        <v>0</v>
      </c>
      <c r="AY146" s="181">
        <v>0</v>
      </c>
      <c r="AZ146" s="181">
        <v>0</v>
      </c>
      <c r="BA146" s="181">
        <v>4</v>
      </c>
      <c r="BB146" s="181">
        <v>5</v>
      </c>
      <c r="BC146" s="181">
        <v>5</v>
      </c>
      <c r="BD146" s="181">
        <v>5</v>
      </c>
      <c r="BE146" s="181">
        <v>5</v>
      </c>
      <c r="BF146" s="181">
        <v>6</v>
      </c>
      <c r="BG146" s="181">
        <v>5</v>
      </c>
      <c r="BH146" s="181">
        <v>5</v>
      </c>
      <c r="BI146" s="181">
        <v>30.7</v>
      </c>
      <c r="BJ146" s="181">
        <v>30.7</v>
      </c>
      <c r="BK146" s="181">
        <v>30.7</v>
      </c>
      <c r="BL146" s="181">
        <v>34.49</v>
      </c>
      <c r="BM146" s="181">
        <v>306</v>
      </c>
      <c r="BN146" s="181">
        <v>306</v>
      </c>
      <c r="BO146" s="181">
        <v>0</v>
      </c>
      <c r="BP146" s="181">
        <v>27.727</v>
      </c>
      <c r="BQ146" s="181" t="s">
        <v>1251</v>
      </c>
      <c r="BR146" s="181" t="s">
        <v>1251</v>
      </c>
      <c r="BS146" s="181" t="s">
        <v>1251</v>
      </c>
      <c r="BT146" s="181" t="s">
        <v>1251</v>
      </c>
      <c r="BY146" s="181" t="s">
        <v>1251</v>
      </c>
      <c r="BZ146" s="181" t="s">
        <v>1251</v>
      </c>
      <c r="CA146" s="181" t="s">
        <v>1251</v>
      </c>
      <c r="CB146" s="181" t="s">
        <v>1251</v>
      </c>
      <c r="CC146" s="181" t="s">
        <v>1251</v>
      </c>
      <c r="CD146" s="181" t="s">
        <v>1251</v>
      </c>
      <c r="CE146" s="181" t="s">
        <v>1251</v>
      </c>
      <c r="CF146" s="181" t="s">
        <v>1251</v>
      </c>
      <c r="CG146" s="181">
        <v>25.8</v>
      </c>
      <c r="CH146" s="181">
        <v>13.1</v>
      </c>
      <c r="CI146" s="181">
        <v>13.1</v>
      </c>
      <c r="CJ146" s="181">
        <v>24.8</v>
      </c>
      <c r="CK146" s="181">
        <v>0</v>
      </c>
      <c r="CL146" s="181">
        <v>0</v>
      </c>
      <c r="CM146" s="181">
        <v>0</v>
      </c>
      <c r="CN146" s="181">
        <v>0</v>
      </c>
      <c r="CO146" s="181">
        <v>21.9</v>
      </c>
      <c r="CP146" s="181">
        <v>25.8</v>
      </c>
      <c r="CQ146" s="181">
        <v>25.8</v>
      </c>
      <c r="CR146" s="181">
        <v>25.8</v>
      </c>
      <c r="CS146" s="181">
        <v>25.8</v>
      </c>
      <c r="CT146" s="181">
        <v>30.7</v>
      </c>
      <c r="CU146" s="181">
        <v>25.8</v>
      </c>
      <c r="CV146" s="181">
        <v>25.8</v>
      </c>
      <c r="CW146" s="181">
        <v>1012900000</v>
      </c>
      <c r="CX146" s="181">
        <v>34034000</v>
      </c>
      <c r="CY146" s="181">
        <v>57663000</v>
      </c>
      <c r="CZ146" s="181">
        <v>51266000</v>
      </c>
      <c r="DA146" s="181">
        <v>50912000</v>
      </c>
      <c r="DB146" s="181">
        <v>0</v>
      </c>
      <c r="DC146" s="181">
        <v>0</v>
      </c>
      <c r="DD146" s="181">
        <v>0</v>
      </c>
      <c r="DE146" s="181">
        <v>0</v>
      </c>
      <c r="DF146" s="181">
        <v>116910000</v>
      </c>
      <c r="DG146" s="181">
        <v>160610000</v>
      </c>
      <c r="DH146" s="181">
        <v>97580000</v>
      </c>
      <c r="DI146" s="181">
        <v>81843000</v>
      </c>
      <c r="DJ146" s="195">
        <v>9515600</v>
      </c>
      <c r="DK146" s="195">
        <v>11599000</v>
      </c>
      <c r="DL146" s="195">
        <v>10369000</v>
      </c>
      <c r="DM146" s="195">
        <v>8747500</v>
      </c>
      <c r="DN146" s="181">
        <f t="shared" si="18"/>
        <v>10057775</v>
      </c>
      <c r="DO146" s="181">
        <v>0</v>
      </c>
      <c r="DP146" s="181">
        <v>0</v>
      </c>
      <c r="DQ146" s="181">
        <v>0</v>
      </c>
      <c r="DR146" s="181">
        <v>0</v>
      </c>
      <c r="DS146" s="181">
        <v>0</v>
      </c>
      <c r="DT146" s="181">
        <f t="shared" si="13"/>
        <v>0</v>
      </c>
      <c r="DU146" s="195">
        <v>29470000</v>
      </c>
      <c r="DV146" s="196">
        <f t="shared" si="14"/>
        <v>2.9300715118403424</v>
      </c>
      <c r="DW146" s="195">
        <v>27302000</v>
      </c>
      <c r="DX146" s="196">
        <f t="shared" si="15"/>
        <v>2.7145168787331193</v>
      </c>
      <c r="DY146" s="195">
        <v>27724000</v>
      </c>
      <c r="DZ146" s="196">
        <f t="shared" si="16"/>
        <v>2.7564744687567577</v>
      </c>
      <c r="EA146" s="195">
        <v>25951000</v>
      </c>
      <c r="EB146" s="181">
        <v>0</v>
      </c>
      <c r="EC146" s="181">
        <v>1</v>
      </c>
      <c r="ED146" s="181">
        <v>0</v>
      </c>
      <c r="EE146" s="181">
        <v>0</v>
      </c>
      <c r="EF146" s="181">
        <v>0</v>
      </c>
      <c r="EG146" s="181">
        <v>0</v>
      </c>
      <c r="EH146" s="181">
        <v>0</v>
      </c>
      <c r="EI146" s="181">
        <v>0</v>
      </c>
      <c r="EJ146" s="181">
        <v>3</v>
      </c>
      <c r="EK146" s="181">
        <v>4</v>
      </c>
      <c r="EL146" s="181">
        <v>6</v>
      </c>
      <c r="EM146" s="181">
        <v>6</v>
      </c>
      <c r="EN146" s="181">
        <v>6</v>
      </c>
      <c r="EO146" s="181">
        <v>7</v>
      </c>
      <c r="EP146" s="181">
        <v>5</v>
      </c>
      <c r="EQ146" s="181">
        <v>4</v>
      </c>
      <c r="ER146" s="181">
        <v>42</v>
      </c>
      <c r="EV146" s="181">
        <v>55</v>
      </c>
      <c r="EW146" s="181" t="s">
        <v>4866</v>
      </c>
      <c r="EX146" s="181" t="s">
        <v>3672</v>
      </c>
      <c r="EY146" s="181" t="s">
        <v>4867</v>
      </c>
      <c r="EZ146" s="181" t="s">
        <v>4868</v>
      </c>
      <c r="FA146" s="181" t="s">
        <v>4869</v>
      </c>
      <c r="FB146" s="181" t="s">
        <v>4870</v>
      </c>
      <c r="FE146" s="181">
        <v>-1</v>
      </c>
      <c r="FI146" s="182">
        <f t="shared" si="17"/>
        <v>2.5801929353162105</v>
      </c>
    </row>
    <row r="147" spans="1:165" x14ac:dyDescent="0.25">
      <c r="A147" s="181" t="s">
        <v>4871</v>
      </c>
      <c r="B147" s="181" t="s">
        <v>4871</v>
      </c>
      <c r="C147" s="181">
        <v>7</v>
      </c>
      <c r="D147" s="181">
        <v>7</v>
      </c>
      <c r="E147" s="181">
        <v>7</v>
      </c>
      <c r="F147" s="181" t="s">
        <v>4872</v>
      </c>
      <c r="G147" s="181" t="s">
        <v>4873</v>
      </c>
      <c r="H147" s="181" t="s">
        <v>4874</v>
      </c>
      <c r="I147" s="181">
        <v>1</v>
      </c>
      <c r="J147" s="181">
        <v>7</v>
      </c>
      <c r="K147" s="181">
        <v>7</v>
      </c>
      <c r="L147" s="181">
        <v>7</v>
      </c>
      <c r="M147" s="181">
        <v>7</v>
      </c>
      <c r="N147" s="181">
        <v>6</v>
      </c>
      <c r="O147" s="181">
        <v>6</v>
      </c>
      <c r="P147" s="181">
        <v>4</v>
      </c>
      <c r="Q147" s="181">
        <v>4</v>
      </c>
      <c r="R147" s="181">
        <v>3</v>
      </c>
      <c r="S147" s="181">
        <v>2</v>
      </c>
      <c r="T147" s="181">
        <v>3</v>
      </c>
      <c r="U147" s="181">
        <v>6</v>
      </c>
      <c r="V147" s="181">
        <v>6</v>
      </c>
      <c r="W147" s="181">
        <v>5</v>
      </c>
      <c r="X147" s="181">
        <v>6</v>
      </c>
      <c r="Y147" s="181">
        <v>6</v>
      </c>
      <c r="Z147" s="181">
        <v>7</v>
      </c>
      <c r="AA147" s="181">
        <v>5</v>
      </c>
      <c r="AB147" s="181">
        <v>7</v>
      </c>
      <c r="AC147" s="181">
        <v>7</v>
      </c>
      <c r="AD147" s="181">
        <v>6</v>
      </c>
      <c r="AE147" s="181">
        <v>6</v>
      </c>
      <c r="AF147" s="181">
        <v>4</v>
      </c>
      <c r="AG147" s="181">
        <v>4</v>
      </c>
      <c r="AH147" s="181">
        <v>3</v>
      </c>
      <c r="AI147" s="181">
        <v>2</v>
      </c>
      <c r="AJ147" s="181">
        <v>3</v>
      </c>
      <c r="AK147" s="181">
        <v>6</v>
      </c>
      <c r="AL147" s="181">
        <v>6</v>
      </c>
      <c r="AM147" s="181">
        <v>5</v>
      </c>
      <c r="AN147" s="181">
        <v>6</v>
      </c>
      <c r="AO147" s="181">
        <v>6</v>
      </c>
      <c r="AP147" s="181">
        <v>7</v>
      </c>
      <c r="AQ147" s="181">
        <v>5</v>
      </c>
      <c r="AR147" s="181">
        <v>7</v>
      </c>
      <c r="AS147" s="181">
        <v>7</v>
      </c>
      <c r="AT147" s="181">
        <v>6</v>
      </c>
      <c r="AU147" s="181">
        <v>6</v>
      </c>
      <c r="AV147" s="181">
        <v>4</v>
      </c>
      <c r="AW147" s="181">
        <v>4</v>
      </c>
      <c r="AX147" s="181">
        <v>3</v>
      </c>
      <c r="AY147" s="181">
        <v>2</v>
      </c>
      <c r="AZ147" s="181">
        <v>3</v>
      </c>
      <c r="BA147" s="181">
        <v>6</v>
      </c>
      <c r="BB147" s="181">
        <v>6</v>
      </c>
      <c r="BC147" s="181">
        <v>5</v>
      </c>
      <c r="BD147" s="181">
        <v>6</v>
      </c>
      <c r="BE147" s="181">
        <v>6</v>
      </c>
      <c r="BF147" s="181">
        <v>7</v>
      </c>
      <c r="BG147" s="181">
        <v>5</v>
      </c>
      <c r="BH147" s="181">
        <v>7</v>
      </c>
      <c r="BI147" s="181">
        <v>24.2</v>
      </c>
      <c r="BJ147" s="181">
        <v>24.2</v>
      </c>
      <c r="BK147" s="181">
        <v>24.2</v>
      </c>
      <c r="BL147" s="181">
        <v>45.436999999999998</v>
      </c>
      <c r="BM147" s="181">
        <v>417</v>
      </c>
      <c r="BN147" s="181">
        <v>417</v>
      </c>
      <c r="BO147" s="181">
        <v>0</v>
      </c>
      <c r="BP147" s="181">
        <v>28.550999999999998</v>
      </c>
      <c r="BQ147" s="181" t="s">
        <v>1251</v>
      </c>
      <c r="BR147" s="181" t="s">
        <v>1251</v>
      </c>
      <c r="BS147" s="181" t="s">
        <v>1251</v>
      </c>
      <c r="BT147" s="181" t="s">
        <v>1251</v>
      </c>
      <c r="BU147" s="181" t="s">
        <v>1254</v>
      </c>
      <c r="BV147" s="181" t="s">
        <v>1254</v>
      </c>
      <c r="BW147" s="181" t="s">
        <v>1254</v>
      </c>
      <c r="BX147" s="181" t="s">
        <v>1254</v>
      </c>
      <c r="BY147" s="181" t="s">
        <v>1251</v>
      </c>
      <c r="BZ147" s="181" t="s">
        <v>1251</v>
      </c>
      <c r="CA147" s="181" t="s">
        <v>1251</v>
      </c>
      <c r="CB147" s="181" t="s">
        <v>1251</v>
      </c>
      <c r="CC147" s="181" t="s">
        <v>1251</v>
      </c>
      <c r="CD147" s="181" t="s">
        <v>1251</v>
      </c>
      <c r="CE147" s="181" t="s">
        <v>1251</v>
      </c>
      <c r="CF147" s="181" t="s">
        <v>1251</v>
      </c>
      <c r="CG147" s="181">
        <v>24.2</v>
      </c>
      <c r="CH147" s="181">
        <v>20.399999999999999</v>
      </c>
      <c r="CI147" s="181">
        <v>22.1</v>
      </c>
      <c r="CJ147" s="181">
        <v>11.5</v>
      </c>
      <c r="CK147" s="181">
        <v>11.5</v>
      </c>
      <c r="CL147" s="181">
        <v>8.1999999999999993</v>
      </c>
      <c r="CM147" s="181">
        <v>5</v>
      </c>
      <c r="CN147" s="181">
        <v>8.4</v>
      </c>
      <c r="CO147" s="181">
        <v>20.399999999999999</v>
      </c>
      <c r="CP147" s="181">
        <v>20.399999999999999</v>
      </c>
      <c r="CQ147" s="181">
        <v>17.3</v>
      </c>
      <c r="CR147" s="181">
        <v>20.399999999999999</v>
      </c>
      <c r="CS147" s="181">
        <v>20.399999999999999</v>
      </c>
      <c r="CT147" s="181">
        <v>24.2</v>
      </c>
      <c r="CU147" s="181">
        <v>17</v>
      </c>
      <c r="CV147" s="181">
        <v>24.2</v>
      </c>
      <c r="CW147" s="181">
        <v>628690000</v>
      </c>
      <c r="CX147" s="181">
        <v>54936000</v>
      </c>
      <c r="CY147" s="181">
        <v>54025000</v>
      </c>
      <c r="CZ147" s="181">
        <v>53914000</v>
      </c>
      <c r="DA147" s="181">
        <v>40166000</v>
      </c>
      <c r="DB147" s="181">
        <v>6315900</v>
      </c>
      <c r="DC147" s="181">
        <v>5154300</v>
      </c>
      <c r="DD147" s="181">
        <v>3947500</v>
      </c>
      <c r="DE147" s="181">
        <v>5430100</v>
      </c>
      <c r="DF147" s="181">
        <v>52783000</v>
      </c>
      <c r="DG147" s="181">
        <v>56110000</v>
      </c>
      <c r="DH147" s="181">
        <v>47499000</v>
      </c>
      <c r="DI147" s="181">
        <v>57824000</v>
      </c>
      <c r="DJ147" s="195">
        <v>12566000</v>
      </c>
      <c r="DK147" s="195">
        <v>12533000</v>
      </c>
      <c r="DL147" s="195">
        <v>15200000</v>
      </c>
      <c r="DM147" s="195">
        <v>13216000</v>
      </c>
      <c r="DN147" s="181">
        <f t="shared" si="18"/>
        <v>13378750</v>
      </c>
      <c r="DO147" s="181">
        <v>0</v>
      </c>
      <c r="DP147" s="181">
        <v>0</v>
      </c>
      <c r="DQ147" s="181">
        <v>0</v>
      </c>
      <c r="DR147" s="181">
        <v>0</v>
      </c>
      <c r="DS147" s="181">
        <v>0</v>
      </c>
      <c r="DT147" s="181">
        <f t="shared" si="13"/>
        <v>0</v>
      </c>
      <c r="DU147" s="195">
        <v>13233000</v>
      </c>
      <c r="DV147" s="196">
        <f t="shared" si="14"/>
        <v>0.98910585817060637</v>
      </c>
      <c r="DW147" s="195">
        <v>13135000</v>
      </c>
      <c r="DX147" s="196">
        <f t="shared" si="15"/>
        <v>0.98178080911893861</v>
      </c>
      <c r="DY147" s="195">
        <v>15383000</v>
      </c>
      <c r="DZ147" s="196">
        <f t="shared" si="16"/>
        <v>1.1498084649163787</v>
      </c>
      <c r="EA147" s="195">
        <v>12012000</v>
      </c>
      <c r="EB147" s="181">
        <v>3</v>
      </c>
      <c r="EC147" s="181">
        <v>4</v>
      </c>
      <c r="ED147" s="181">
        <v>2</v>
      </c>
      <c r="EE147" s="181">
        <v>3</v>
      </c>
      <c r="EF147" s="181">
        <v>0</v>
      </c>
      <c r="EG147" s="181">
        <v>0</v>
      </c>
      <c r="EH147" s="181">
        <v>0</v>
      </c>
      <c r="EI147" s="181">
        <v>0</v>
      </c>
      <c r="EJ147" s="181">
        <v>3</v>
      </c>
      <c r="EK147" s="181">
        <v>3</v>
      </c>
      <c r="EL147" s="181">
        <v>3</v>
      </c>
      <c r="EM147" s="181">
        <v>3</v>
      </c>
      <c r="EN147" s="181">
        <v>3</v>
      </c>
      <c r="EO147" s="181">
        <v>3</v>
      </c>
      <c r="EP147" s="181">
        <v>2</v>
      </c>
      <c r="EQ147" s="181">
        <v>3</v>
      </c>
      <c r="ER147" s="181">
        <v>35</v>
      </c>
      <c r="EV147" s="181">
        <v>798</v>
      </c>
      <c r="EW147" s="181" t="s">
        <v>4875</v>
      </c>
      <c r="EX147" s="181" t="s">
        <v>3643</v>
      </c>
      <c r="EY147" s="181" t="s">
        <v>4876</v>
      </c>
      <c r="EZ147" s="181" t="s">
        <v>4877</v>
      </c>
      <c r="FA147" s="181" t="s">
        <v>4878</v>
      </c>
      <c r="FB147" s="181" t="s">
        <v>4879</v>
      </c>
      <c r="FE147" s="181">
        <v>-1</v>
      </c>
      <c r="FI147" s="182">
        <f t="shared" si="17"/>
        <v>0.89784172661870498</v>
      </c>
    </row>
    <row r="148" spans="1:165" x14ac:dyDescent="0.25">
      <c r="A148" s="181" t="s">
        <v>2427</v>
      </c>
      <c r="B148" s="181" t="s">
        <v>2427</v>
      </c>
      <c r="C148" s="181">
        <v>7</v>
      </c>
      <c r="D148" s="181">
        <v>7</v>
      </c>
      <c r="E148" s="181">
        <v>7</v>
      </c>
      <c r="F148" s="181" t="s">
        <v>2426</v>
      </c>
      <c r="G148" s="181" t="s">
        <v>2425</v>
      </c>
      <c r="H148" s="181" t="s">
        <v>2424</v>
      </c>
      <c r="I148" s="181">
        <v>1</v>
      </c>
      <c r="J148" s="181">
        <v>7</v>
      </c>
      <c r="K148" s="181">
        <v>7</v>
      </c>
      <c r="L148" s="181">
        <v>7</v>
      </c>
      <c r="M148" s="181">
        <v>3</v>
      </c>
      <c r="N148" s="181">
        <v>3</v>
      </c>
      <c r="O148" s="181">
        <v>6</v>
      </c>
      <c r="P148" s="181">
        <v>4</v>
      </c>
      <c r="Q148" s="181">
        <v>0</v>
      </c>
      <c r="R148" s="181">
        <v>0</v>
      </c>
      <c r="S148" s="181">
        <v>0</v>
      </c>
      <c r="T148" s="181">
        <v>0</v>
      </c>
      <c r="U148" s="181">
        <v>5</v>
      </c>
      <c r="V148" s="181">
        <v>5</v>
      </c>
      <c r="W148" s="181">
        <v>5</v>
      </c>
      <c r="X148" s="181">
        <v>5</v>
      </c>
      <c r="Y148" s="181">
        <v>6</v>
      </c>
      <c r="Z148" s="181">
        <v>6</v>
      </c>
      <c r="AA148" s="181">
        <v>5</v>
      </c>
      <c r="AB148" s="181">
        <v>5</v>
      </c>
      <c r="AC148" s="181">
        <v>3</v>
      </c>
      <c r="AD148" s="181">
        <v>3</v>
      </c>
      <c r="AE148" s="181">
        <v>6</v>
      </c>
      <c r="AF148" s="181">
        <v>4</v>
      </c>
      <c r="AG148" s="181">
        <v>0</v>
      </c>
      <c r="AH148" s="181">
        <v>0</v>
      </c>
      <c r="AI148" s="181">
        <v>0</v>
      </c>
      <c r="AJ148" s="181">
        <v>0</v>
      </c>
      <c r="AK148" s="181">
        <v>5</v>
      </c>
      <c r="AL148" s="181">
        <v>5</v>
      </c>
      <c r="AM148" s="181">
        <v>5</v>
      </c>
      <c r="AN148" s="181">
        <v>5</v>
      </c>
      <c r="AO148" s="181">
        <v>6</v>
      </c>
      <c r="AP148" s="181">
        <v>6</v>
      </c>
      <c r="AQ148" s="181">
        <v>5</v>
      </c>
      <c r="AR148" s="181">
        <v>5</v>
      </c>
      <c r="AS148" s="181">
        <v>3</v>
      </c>
      <c r="AT148" s="181">
        <v>3</v>
      </c>
      <c r="AU148" s="181">
        <v>6</v>
      </c>
      <c r="AV148" s="181">
        <v>4</v>
      </c>
      <c r="AW148" s="181">
        <v>0</v>
      </c>
      <c r="AX148" s="181">
        <v>0</v>
      </c>
      <c r="AY148" s="181">
        <v>0</v>
      </c>
      <c r="AZ148" s="181">
        <v>0</v>
      </c>
      <c r="BA148" s="181">
        <v>5</v>
      </c>
      <c r="BB148" s="181">
        <v>5</v>
      </c>
      <c r="BC148" s="181">
        <v>5</v>
      </c>
      <c r="BD148" s="181">
        <v>5</v>
      </c>
      <c r="BE148" s="181">
        <v>6</v>
      </c>
      <c r="BF148" s="181">
        <v>6</v>
      </c>
      <c r="BG148" s="181">
        <v>5</v>
      </c>
      <c r="BH148" s="181">
        <v>5</v>
      </c>
      <c r="BI148" s="181">
        <v>14.2</v>
      </c>
      <c r="BJ148" s="181">
        <v>14.2</v>
      </c>
      <c r="BK148" s="181">
        <v>14.2</v>
      </c>
      <c r="BL148" s="181">
        <v>80.751000000000005</v>
      </c>
      <c r="BM148" s="181">
        <v>710</v>
      </c>
      <c r="BN148" s="181">
        <v>710</v>
      </c>
      <c r="BO148" s="181">
        <v>0</v>
      </c>
      <c r="BP148" s="181">
        <v>14.041</v>
      </c>
      <c r="BQ148" s="181" t="s">
        <v>1254</v>
      </c>
      <c r="BR148" s="181" t="s">
        <v>1251</v>
      </c>
      <c r="BS148" s="181" t="s">
        <v>1251</v>
      </c>
      <c r="BT148" s="181" t="s">
        <v>1251</v>
      </c>
      <c r="BY148" s="181" t="s">
        <v>1251</v>
      </c>
      <c r="BZ148" s="181" t="s">
        <v>1251</v>
      </c>
      <c r="CA148" s="181" t="s">
        <v>1251</v>
      </c>
      <c r="CB148" s="181" t="s">
        <v>1251</v>
      </c>
      <c r="CC148" s="181" t="s">
        <v>1251</v>
      </c>
      <c r="CD148" s="181" t="s">
        <v>1251</v>
      </c>
      <c r="CE148" s="181" t="s">
        <v>1251</v>
      </c>
      <c r="CF148" s="181" t="s">
        <v>1254</v>
      </c>
      <c r="CG148" s="181">
        <v>5.9</v>
      </c>
      <c r="CH148" s="181">
        <v>6.6</v>
      </c>
      <c r="CI148" s="181">
        <v>13</v>
      </c>
      <c r="CJ148" s="181">
        <v>8</v>
      </c>
      <c r="CK148" s="181">
        <v>0</v>
      </c>
      <c r="CL148" s="181">
        <v>0</v>
      </c>
      <c r="CM148" s="181">
        <v>0</v>
      </c>
      <c r="CN148" s="181">
        <v>0</v>
      </c>
      <c r="CO148" s="181">
        <v>9.3000000000000007</v>
      </c>
      <c r="CP148" s="181">
        <v>11.1</v>
      </c>
      <c r="CQ148" s="181">
        <v>11.1</v>
      </c>
      <c r="CR148" s="181">
        <v>11.1</v>
      </c>
      <c r="CS148" s="181">
        <v>13</v>
      </c>
      <c r="CT148" s="181">
        <v>11.1</v>
      </c>
      <c r="CU148" s="181">
        <v>10.3</v>
      </c>
      <c r="CV148" s="181">
        <v>10.3</v>
      </c>
      <c r="CW148" s="181">
        <v>420430000</v>
      </c>
      <c r="CX148" s="181">
        <v>15617000</v>
      </c>
      <c r="CY148" s="181">
        <v>30660000</v>
      </c>
      <c r="CZ148" s="181">
        <v>38415000</v>
      </c>
      <c r="DA148" s="181">
        <v>22916000</v>
      </c>
      <c r="DB148" s="181">
        <v>0</v>
      </c>
      <c r="DC148" s="181">
        <v>0</v>
      </c>
      <c r="DD148" s="181">
        <v>0</v>
      </c>
      <c r="DE148" s="181">
        <v>0</v>
      </c>
      <c r="DF148" s="181">
        <v>57545000</v>
      </c>
      <c r="DG148" s="181">
        <v>41170000</v>
      </c>
      <c r="DH148" s="181">
        <v>34320000</v>
      </c>
      <c r="DI148" s="181">
        <v>32912000</v>
      </c>
      <c r="DJ148" s="195">
        <v>6502000</v>
      </c>
      <c r="DK148" s="195">
        <v>0</v>
      </c>
      <c r="DL148" s="195">
        <v>7881700</v>
      </c>
      <c r="DM148" s="195">
        <v>8373700</v>
      </c>
      <c r="DN148" s="181">
        <f t="shared" si="18"/>
        <v>7585800</v>
      </c>
      <c r="DO148" s="181">
        <v>0</v>
      </c>
      <c r="DP148" s="181">
        <v>0</v>
      </c>
      <c r="DQ148" s="181">
        <v>0</v>
      </c>
      <c r="DR148" s="181">
        <v>0</v>
      </c>
      <c r="DS148" s="181">
        <v>0</v>
      </c>
      <c r="DT148" s="181">
        <f t="shared" si="13"/>
        <v>0</v>
      </c>
      <c r="DU148" s="195">
        <v>12410000</v>
      </c>
      <c r="DV148" s="196">
        <f t="shared" si="14"/>
        <v>1.6359513828468981</v>
      </c>
      <c r="DW148" s="195">
        <v>9358200</v>
      </c>
      <c r="DX148" s="196">
        <f t="shared" si="15"/>
        <v>1.2336470774341532</v>
      </c>
      <c r="DY148" s="195">
        <v>10189000</v>
      </c>
      <c r="DZ148" s="196">
        <f t="shared" si="16"/>
        <v>1.343167497165757</v>
      </c>
      <c r="EA148" s="195">
        <v>7871500</v>
      </c>
      <c r="EB148" s="181">
        <v>0</v>
      </c>
      <c r="EC148" s="181">
        <v>1</v>
      </c>
      <c r="ED148" s="181">
        <v>1</v>
      </c>
      <c r="EE148" s="181">
        <v>1</v>
      </c>
      <c r="EF148" s="181">
        <v>0</v>
      </c>
      <c r="EG148" s="181">
        <v>0</v>
      </c>
      <c r="EH148" s="181">
        <v>0</v>
      </c>
      <c r="EI148" s="181">
        <v>0</v>
      </c>
      <c r="EJ148" s="181">
        <v>2</v>
      </c>
      <c r="EK148" s="181">
        <v>1</v>
      </c>
      <c r="EL148" s="181">
        <v>2</v>
      </c>
      <c r="EM148" s="181">
        <v>0</v>
      </c>
      <c r="EN148" s="181">
        <v>2</v>
      </c>
      <c r="EO148" s="181">
        <v>3</v>
      </c>
      <c r="EP148" s="181">
        <v>1</v>
      </c>
      <c r="EQ148" s="181">
        <v>0</v>
      </c>
      <c r="ER148" s="181">
        <v>14</v>
      </c>
      <c r="EV148" s="181">
        <v>767</v>
      </c>
      <c r="EW148" s="181" t="s">
        <v>4880</v>
      </c>
      <c r="EX148" s="181" t="s">
        <v>3643</v>
      </c>
      <c r="EY148" s="181" t="s">
        <v>4881</v>
      </c>
      <c r="EZ148" s="181" t="s">
        <v>4882</v>
      </c>
      <c r="FA148" s="181" t="s">
        <v>4883</v>
      </c>
      <c r="FB148" s="181" t="s">
        <v>4884</v>
      </c>
      <c r="FE148" s="181">
        <v>-1</v>
      </c>
      <c r="FI148" s="182">
        <f t="shared" si="17"/>
        <v>1.0376624746236389</v>
      </c>
    </row>
    <row r="149" spans="1:165" x14ac:dyDescent="0.25">
      <c r="A149" s="181" t="s">
        <v>4885</v>
      </c>
      <c r="B149" s="181" t="s">
        <v>4885</v>
      </c>
      <c r="C149" s="181">
        <v>2</v>
      </c>
      <c r="D149" s="181">
        <v>2</v>
      </c>
      <c r="E149" s="181">
        <v>2</v>
      </c>
      <c r="F149" s="181" t="s">
        <v>4886</v>
      </c>
      <c r="G149" s="181" t="s">
        <v>4887</v>
      </c>
      <c r="H149" s="181" t="s">
        <v>4888</v>
      </c>
      <c r="I149" s="181">
        <v>1</v>
      </c>
      <c r="J149" s="181">
        <v>2</v>
      </c>
      <c r="K149" s="181">
        <v>2</v>
      </c>
      <c r="L149" s="181">
        <v>2</v>
      </c>
      <c r="M149" s="181">
        <v>2</v>
      </c>
      <c r="N149" s="181">
        <v>2</v>
      </c>
      <c r="O149" s="181">
        <v>2</v>
      </c>
      <c r="P149" s="181">
        <v>2</v>
      </c>
      <c r="Q149" s="181">
        <v>2</v>
      </c>
      <c r="R149" s="181">
        <v>1</v>
      </c>
      <c r="S149" s="181">
        <v>0</v>
      </c>
      <c r="T149" s="181">
        <v>0</v>
      </c>
      <c r="U149" s="181">
        <v>2</v>
      </c>
      <c r="V149" s="181">
        <v>2</v>
      </c>
      <c r="W149" s="181">
        <v>2</v>
      </c>
      <c r="X149" s="181">
        <v>2</v>
      </c>
      <c r="Y149" s="181">
        <v>2</v>
      </c>
      <c r="Z149" s="181">
        <v>2</v>
      </c>
      <c r="AA149" s="181">
        <v>2</v>
      </c>
      <c r="AB149" s="181">
        <v>2</v>
      </c>
      <c r="AC149" s="181">
        <v>2</v>
      </c>
      <c r="AD149" s="181">
        <v>2</v>
      </c>
      <c r="AE149" s="181">
        <v>2</v>
      </c>
      <c r="AF149" s="181">
        <v>2</v>
      </c>
      <c r="AG149" s="181">
        <v>2</v>
      </c>
      <c r="AH149" s="181">
        <v>1</v>
      </c>
      <c r="AI149" s="181">
        <v>0</v>
      </c>
      <c r="AJ149" s="181">
        <v>0</v>
      </c>
      <c r="AK149" s="181">
        <v>2</v>
      </c>
      <c r="AL149" s="181">
        <v>2</v>
      </c>
      <c r="AM149" s="181">
        <v>2</v>
      </c>
      <c r="AN149" s="181">
        <v>2</v>
      </c>
      <c r="AO149" s="181">
        <v>2</v>
      </c>
      <c r="AP149" s="181">
        <v>2</v>
      </c>
      <c r="AQ149" s="181">
        <v>2</v>
      </c>
      <c r="AR149" s="181">
        <v>2</v>
      </c>
      <c r="AS149" s="181">
        <v>2</v>
      </c>
      <c r="AT149" s="181">
        <v>2</v>
      </c>
      <c r="AU149" s="181">
        <v>2</v>
      </c>
      <c r="AV149" s="181">
        <v>2</v>
      </c>
      <c r="AW149" s="181">
        <v>2</v>
      </c>
      <c r="AX149" s="181">
        <v>1</v>
      </c>
      <c r="AY149" s="181">
        <v>0</v>
      </c>
      <c r="AZ149" s="181">
        <v>0</v>
      </c>
      <c r="BA149" s="181">
        <v>2</v>
      </c>
      <c r="BB149" s="181">
        <v>2</v>
      </c>
      <c r="BC149" s="181">
        <v>2</v>
      </c>
      <c r="BD149" s="181">
        <v>2</v>
      </c>
      <c r="BE149" s="181">
        <v>2</v>
      </c>
      <c r="BF149" s="181">
        <v>2</v>
      </c>
      <c r="BG149" s="181">
        <v>2</v>
      </c>
      <c r="BH149" s="181">
        <v>2</v>
      </c>
      <c r="BI149" s="181">
        <v>3.7</v>
      </c>
      <c r="BJ149" s="181">
        <v>3.7</v>
      </c>
      <c r="BK149" s="181">
        <v>3.7</v>
      </c>
      <c r="BL149" s="181">
        <v>68.034999999999997</v>
      </c>
      <c r="BM149" s="181">
        <v>599</v>
      </c>
      <c r="BN149" s="181">
        <v>599</v>
      </c>
      <c r="BO149" s="181">
        <v>0</v>
      </c>
      <c r="BP149" s="181">
        <v>3.8115999999999999</v>
      </c>
      <c r="BQ149" s="181" t="s">
        <v>1251</v>
      </c>
      <c r="BR149" s="181" t="s">
        <v>1254</v>
      </c>
      <c r="BS149" s="181" t="s">
        <v>1251</v>
      </c>
      <c r="BT149" s="181" t="s">
        <v>1254</v>
      </c>
      <c r="BU149" s="181" t="s">
        <v>1254</v>
      </c>
      <c r="BV149" s="181" t="s">
        <v>1254</v>
      </c>
      <c r="BY149" s="181" t="s">
        <v>1254</v>
      </c>
      <c r="BZ149" s="181" t="s">
        <v>1251</v>
      </c>
      <c r="CA149" s="181" t="s">
        <v>1251</v>
      </c>
      <c r="CB149" s="181" t="s">
        <v>1254</v>
      </c>
      <c r="CC149" s="181" t="s">
        <v>1254</v>
      </c>
      <c r="CD149" s="181" t="s">
        <v>1254</v>
      </c>
      <c r="CE149" s="181" t="s">
        <v>1254</v>
      </c>
      <c r="CF149" s="181" t="s">
        <v>1251</v>
      </c>
      <c r="CG149" s="181">
        <v>3.7</v>
      </c>
      <c r="CH149" s="181">
        <v>3.7</v>
      </c>
      <c r="CI149" s="181">
        <v>3.7</v>
      </c>
      <c r="CJ149" s="181">
        <v>3.7</v>
      </c>
      <c r="CK149" s="181">
        <v>3.7</v>
      </c>
      <c r="CL149" s="181">
        <v>1.3</v>
      </c>
      <c r="CM149" s="181">
        <v>0</v>
      </c>
      <c r="CN149" s="181">
        <v>0</v>
      </c>
      <c r="CO149" s="181">
        <v>3.7</v>
      </c>
      <c r="CP149" s="181">
        <v>3.7</v>
      </c>
      <c r="CQ149" s="181">
        <v>3.7</v>
      </c>
      <c r="CR149" s="181">
        <v>3.7</v>
      </c>
      <c r="CS149" s="181">
        <v>3.7</v>
      </c>
      <c r="CT149" s="181">
        <v>3.7</v>
      </c>
      <c r="CU149" s="181">
        <v>3.7</v>
      </c>
      <c r="CV149" s="181">
        <v>3.7</v>
      </c>
      <c r="CW149" s="181">
        <v>147210000</v>
      </c>
      <c r="CX149" s="181">
        <v>11699000</v>
      </c>
      <c r="CY149" s="181">
        <v>12582000</v>
      </c>
      <c r="CZ149" s="181">
        <v>9202500</v>
      </c>
      <c r="DA149" s="181">
        <v>11425000</v>
      </c>
      <c r="DB149" s="181">
        <v>2974000</v>
      </c>
      <c r="DC149" s="181">
        <v>1743800</v>
      </c>
      <c r="DD149" s="181">
        <v>0</v>
      </c>
      <c r="DE149" s="181">
        <v>0</v>
      </c>
      <c r="DF149" s="181">
        <v>10886000</v>
      </c>
      <c r="DG149" s="181">
        <v>13782000</v>
      </c>
      <c r="DH149" s="181">
        <v>11583000</v>
      </c>
      <c r="DI149" s="181">
        <v>13722000</v>
      </c>
      <c r="DJ149" s="195">
        <v>7209000</v>
      </c>
      <c r="DK149" s="195">
        <v>0</v>
      </c>
      <c r="DL149" s="195">
        <v>0</v>
      </c>
      <c r="DM149" s="195">
        <v>0</v>
      </c>
      <c r="DN149" s="181">
        <f t="shared" si="18"/>
        <v>7209000</v>
      </c>
      <c r="DO149" s="181">
        <v>0</v>
      </c>
      <c r="DP149" s="181">
        <v>0</v>
      </c>
      <c r="DQ149" s="181">
        <v>0</v>
      </c>
      <c r="DR149" s="181">
        <v>0</v>
      </c>
      <c r="DS149" s="181">
        <v>0</v>
      </c>
      <c r="DT149" s="181">
        <f t="shared" si="13"/>
        <v>0</v>
      </c>
      <c r="DU149" s="195">
        <v>0</v>
      </c>
      <c r="DV149" s="196">
        <f t="shared" si="14"/>
        <v>0</v>
      </c>
      <c r="DW149" s="195">
        <v>0</v>
      </c>
      <c r="DX149" s="196">
        <f t="shared" si="15"/>
        <v>0</v>
      </c>
      <c r="DY149" s="195">
        <v>0</v>
      </c>
      <c r="DZ149" s="196">
        <f t="shared" si="16"/>
        <v>0</v>
      </c>
      <c r="EA149" s="195">
        <v>8079100</v>
      </c>
      <c r="EB149" s="181">
        <v>1</v>
      </c>
      <c r="EC149" s="181">
        <v>0</v>
      </c>
      <c r="ED149" s="181">
        <v>1</v>
      </c>
      <c r="EE149" s="181">
        <v>0</v>
      </c>
      <c r="EF149" s="181">
        <v>0</v>
      </c>
      <c r="EG149" s="181">
        <v>0</v>
      </c>
      <c r="EH149" s="181">
        <v>0</v>
      </c>
      <c r="EI149" s="181">
        <v>0</v>
      </c>
      <c r="EJ149" s="181">
        <v>0</v>
      </c>
      <c r="EK149" s="181">
        <v>1</v>
      </c>
      <c r="EL149" s="181">
        <v>1</v>
      </c>
      <c r="EM149" s="181">
        <v>0</v>
      </c>
      <c r="EN149" s="181">
        <v>0</v>
      </c>
      <c r="EO149" s="181">
        <v>0</v>
      </c>
      <c r="EP149" s="181">
        <v>0</v>
      </c>
      <c r="EQ149" s="181">
        <v>1</v>
      </c>
      <c r="ER149" s="181">
        <v>5</v>
      </c>
      <c r="EV149" s="181">
        <v>795</v>
      </c>
      <c r="EW149" s="181" t="s">
        <v>4889</v>
      </c>
      <c r="EX149" s="181" t="s">
        <v>3637</v>
      </c>
      <c r="EY149" s="181" t="s">
        <v>4890</v>
      </c>
      <c r="EZ149" s="181" t="s">
        <v>4891</v>
      </c>
      <c r="FA149" s="181" t="s">
        <v>4892</v>
      </c>
      <c r="FB149" s="181" t="s">
        <v>4893</v>
      </c>
      <c r="FE149" s="181">
        <v>-1</v>
      </c>
      <c r="FI149" s="182">
        <f t="shared" si="17"/>
        <v>1.1206963517824942</v>
      </c>
    </row>
    <row r="150" spans="1:165" x14ac:dyDescent="0.25">
      <c r="A150" s="181" t="s">
        <v>4894</v>
      </c>
      <c r="B150" s="181" t="s">
        <v>4894</v>
      </c>
      <c r="C150" s="181">
        <v>2</v>
      </c>
      <c r="D150" s="181">
        <v>2</v>
      </c>
      <c r="E150" s="181">
        <v>2</v>
      </c>
      <c r="F150" s="181" t="s">
        <v>4895</v>
      </c>
      <c r="G150" s="181" t="s">
        <v>4896</v>
      </c>
      <c r="H150" s="181" t="s">
        <v>4897</v>
      </c>
      <c r="I150" s="181">
        <v>1</v>
      </c>
      <c r="J150" s="181">
        <v>2</v>
      </c>
      <c r="K150" s="181">
        <v>2</v>
      </c>
      <c r="L150" s="181">
        <v>2</v>
      </c>
      <c r="M150" s="181">
        <v>1</v>
      </c>
      <c r="N150" s="181">
        <v>2</v>
      </c>
      <c r="O150" s="181">
        <v>2</v>
      </c>
      <c r="P150" s="181">
        <v>2</v>
      </c>
      <c r="Q150" s="181">
        <v>0</v>
      </c>
      <c r="R150" s="181">
        <v>0</v>
      </c>
      <c r="S150" s="181">
        <v>0</v>
      </c>
      <c r="T150" s="181">
        <v>0</v>
      </c>
      <c r="U150" s="181">
        <v>1</v>
      </c>
      <c r="V150" s="181">
        <v>1</v>
      </c>
      <c r="W150" s="181">
        <v>1</v>
      </c>
      <c r="X150" s="181">
        <v>1</v>
      </c>
      <c r="Y150" s="181">
        <v>2</v>
      </c>
      <c r="Z150" s="181">
        <v>0</v>
      </c>
      <c r="AA150" s="181">
        <v>2</v>
      </c>
      <c r="AB150" s="181">
        <v>2</v>
      </c>
      <c r="AC150" s="181">
        <v>1</v>
      </c>
      <c r="AD150" s="181">
        <v>2</v>
      </c>
      <c r="AE150" s="181">
        <v>2</v>
      </c>
      <c r="AF150" s="181">
        <v>2</v>
      </c>
      <c r="AG150" s="181">
        <v>0</v>
      </c>
      <c r="AH150" s="181">
        <v>0</v>
      </c>
      <c r="AI150" s="181">
        <v>0</v>
      </c>
      <c r="AJ150" s="181">
        <v>0</v>
      </c>
      <c r="AK150" s="181">
        <v>1</v>
      </c>
      <c r="AL150" s="181">
        <v>1</v>
      </c>
      <c r="AM150" s="181">
        <v>1</v>
      </c>
      <c r="AN150" s="181">
        <v>1</v>
      </c>
      <c r="AO150" s="181">
        <v>2</v>
      </c>
      <c r="AP150" s="181">
        <v>0</v>
      </c>
      <c r="AQ150" s="181">
        <v>2</v>
      </c>
      <c r="AR150" s="181">
        <v>2</v>
      </c>
      <c r="AS150" s="181">
        <v>1</v>
      </c>
      <c r="AT150" s="181">
        <v>2</v>
      </c>
      <c r="AU150" s="181">
        <v>2</v>
      </c>
      <c r="AV150" s="181">
        <v>2</v>
      </c>
      <c r="AW150" s="181">
        <v>0</v>
      </c>
      <c r="AX150" s="181">
        <v>0</v>
      </c>
      <c r="AY150" s="181">
        <v>0</v>
      </c>
      <c r="AZ150" s="181">
        <v>0</v>
      </c>
      <c r="BA150" s="181">
        <v>1</v>
      </c>
      <c r="BB150" s="181">
        <v>1</v>
      </c>
      <c r="BC150" s="181">
        <v>1</v>
      </c>
      <c r="BD150" s="181">
        <v>1</v>
      </c>
      <c r="BE150" s="181">
        <v>2</v>
      </c>
      <c r="BF150" s="181">
        <v>0</v>
      </c>
      <c r="BG150" s="181">
        <v>2</v>
      </c>
      <c r="BH150" s="181">
        <v>2</v>
      </c>
      <c r="BI150" s="181">
        <v>4.5999999999999996</v>
      </c>
      <c r="BJ150" s="181">
        <v>4.5999999999999996</v>
      </c>
      <c r="BK150" s="181">
        <v>4.5999999999999996</v>
      </c>
      <c r="BL150" s="181">
        <v>52.895000000000003</v>
      </c>
      <c r="BM150" s="181">
        <v>456</v>
      </c>
      <c r="BN150" s="181">
        <v>456</v>
      </c>
      <c r="BO150" s="181">
        <v>0</v>
      </c>
      <c r="BP150" s="181">
        <v>7.6310000000000002</v>
      </c>
      <c r="BQ150" s="181" t="s">
        <v>1254</v>
      </c>
      <c r="BR150" s="181" t="s">
        <v>1251</v>
      </c>
      <c r="BS150" s="181" t="s">
        <v>1251</v>
      </c>
      <c r="BT150" s="181" t="s">
        <v>1251</v>
      </c>
      <c r="BY150" s="181" t="s">
        <v>1254</v>
      </c>
      <c r="BZ150" s="181" t="s">
        <v>1254</v>
      </c>
      <c r="CA150" s="181" t="s">
        <v>1254</v>
      </c>
      <c r="CB150" s="181" t="s">
        <v>1254</v>
      </c>
      <c r="CC150" s="181" t="s">
        <v>1254</v>
      </c>
      <c r="CE150" s="181" t="s">
        <v>1254</v>
      </c>
      <c r="CF150" s="181" t="s">
        <v>1251</v>
      </c>
      <c r="CG150" s="181">
        <v>2.2000000000000002</v>
      </c>
      <c r="CH150" s="181">
        <v>4.5999999999999996</v>
      </c>
      <c r="CI150" s="181">
        <v>4.5999999999999996</v>
      </c>
      <c r="CJ150" s="181">
        <v>4.5999999999999996</v>
      </c>
      <c r="CK150" s="181">
        <v>0</v>
      </c>
      <c r="CL150" s="181">
        <v>0</v>
      </c>
      <c r="CM150" s="181">
        <v>0</v>
      </c>
      <c r="CN150" s="181">
        <v>0</v>
      </c>
      <c r="CO150" s="181">
        <v>2.4</v>
      </c>
      <c r="CP150" s="181">
        <v>2.4</v>
      </c>
      <c r="CQ150" s="181">
        <v>2.2000000000000002</v>
      </c>
      <c r="CR150" s="181">
        <v>2.2000000000000002</v>
      </c>
      <c r="CS150" s="181">
        <v>4.5999999999999996</v>
      </c>
      <c r="CT150" s="181">
        <v>0</v>
      </c>
      <c r="CU150" s="181">
        <v>4.5999999999999996</v>
      </c>
      <c r="CV150" s="181">
        <v>4.5999999999999996</v>
      </c>
      <c r="CW150" s="181">
        <v>75616000</v>
      </c>
      <c r="CX150" s="181">
        <v>5328900</v>
      </c>
      <c r="CY150" s="181">
        <v>10570000</v>
      </c>
      <c r="CZ150" s="181">
        <v>9675300</v>
      </c>
      <c r="DA150" s="181">
        <v>12642000</v>
      </c>
      <c r="DB150" s="181">
        <v>0</v>
      </c>
      <c r="DC150" s="181">
        <v>0</v>
      </c>
      <c r="DD150" s="181">
        <v>0</v>
      </c>
      <c r="DE150" s="181">
        <v>0</v>
      </c>
      <c r="DF150" s="181">
        <v>8733500</v>
      </c>
      <c r="DG150" s="181">
        <v>0</v>
      </c>
      <c r="DH150" s="181">
        <v>6190600</v>
      </c>
      <c r="DI150" s="181">
        <v>8210800</v>
      </c>
      <c r="DJ150" s="195">
        <v>0</v>
      </c>
      <c r="DK150" s="195">
        <v>5064500</v>
      </c>
      <c r="DL150" s="195">
        <v>4727000</v>
      </c>
      <c r="DM150" s="195">
        <v>5711500</v>
      </c>
      <c r="DN150" s="181">
        <f t="shared" si="18"/>
        <v>5167666.666666667</v>
      </c>
      <c r="DO150" s="181">
        <v>0</v>
      </c>
      <c r="DP150" s="181">
        <v>0</v>
      </c>
      <c r="DQ150" s="181">
        <v>0</v>
      </c>
      <c r="DR150" s="181">
        <v>0</v>
      </c>
      <c r="DS150" s="181">
        <v>0</v>
      </c>
      <c r="DT150" s="181">
        <f t="shared" si="13"/>
        <v>0</v>
      </c>
      <c r="DU150" s="195">
        <v>0</v>
      </c>
      <c r="DV150" s="196">
        <f t="shared" si="14"/>
        <v>0</v>
      </c>
      <c r="DW150" s="195">
        <v>0</v>
      </c>
      <c r="DX150" s="196">
        <f t="shared" si="15"/>
        <v>0</v>
      </c>
      <c r="DY150" s="195">
        <v>0</v>
      </c>
      <c r="DZ150" s="196">
        <f t="shared" si="16"/>
        <v>0</v>
      </c>
      <c r="EA150" s="195">
        <v>4422600</v>
      </c>
      <c r="EB150" s="181">
        <v>0</v>
      </c>
      <c r="EC150" s="181">
        <v>1</v>
      </c>
      <c r="ED150" s="181">
        <v>1</v>
      </c>
      <c r="EE150" s="181">
        <v>1</v>
      </c>
      <c r="EF150" s="181">
        <v>0</v>
      </c>
      <c r="EG150" s="181">
        <v>0</v>
      </c>
      <c r="EH150" s="181">
        <v>0</v>
      </c>
      <c r="EI150" s="181">
        <v>0</v>
      </c>
      <c r="EJ150" s="181">
        <v>0</v>
      </c>
      <c r="EK150" s="181">
        <v>0</v>
      </c>
      <c r="EL150" s="181">
        <v>0</v>
      </c>
      <c r="EM150" s="181">
        <v>0</v>
      </c>
      <c r="EN150" s="181">
        <v>0</v>
      </c>
      <c r="EO150" s="181">
        <v>0</v>
      </c>
      <c r="EP150" s="181">
        <v>0</v>
      </c>
      <c r="EQ150" s="181">
        <v>1</v>
      </c>
      <c r="ER150" s="181">
        <v>4</v>
      </c>
      <c r="EV150" s="181">
        <v>703</v>
      </c>
      <c r="EW150" s="181" t="s">
        <v>4898</v>
      </c>
      <c r="EX150" s="181" t="s">
        <v>3637</v>
      </c>
      <c r="EY150" s="181" t="s">
        <v>4899</v>
      </c>
      <c r="EZ150" s="181" t="s">
        <v>4900</v>
      </c>
      <c r="FA150" s="181" t="s">
        <v>4901</v>
      </c>
      <c r="FB150" s="181" t="s">
        <v>4902</v>
      </c>
      <c r="FE150" s="181">
        <v>-1</v>
      </c>
      <c r="FI150" s="182">
        <f t="shared" si="17"/>
        <v>0.85582145391214604</v>
      </c>
    </row>
    <row r="151" spans="1:165" x14ac:dyDescent="0.25">
      <c r="A151" s="181" t="s">
        <v>4903</v>
      </c>
      <c r="B151" s="181" t="s">
        <v>4903</v>
      </c>
      <c r="C151" s="181">
        <v>3</v>
      </c>
      <c r="D151" s="181">
        <v>3</v>
      </c>
      <c r="E151" s="181">
        <v>3</v>
      </c>
      <c r="F151" s="181" t="s">
        <v>4904</v>
      </c>
      <c r="G151" s="181" t="s">
        <v>4905</v>
      </c>
      <c r="H151" s="181" t="s">
        <v>4906</v>
      </c>
      <c r="I151" s="181">
        <v>1</v>
      </c>
      <c r="J151" s="181">
        <v>3</v>
      </c>
      <c r="K151" s="181">
        <v>3</v>
      </c>
      <c r="L151" s="181">
        <v>3</v>
      </c>
      <c r="M151" s="181">
        <v>3</v>
      </c>
      <c r="N151" s="181">
        <v>3</v>
      </c>
      <c r="O151" s="181">
        <v>3</v>
      </c>
      <c r="P151" s="181">
        <v>2</v>
      </c>
      <c r="Q151" s="181">
        <v>1</v>
      </c>
      <c r="R151" s="181">
        <v>1</v>
      </c>
      <c r="S151" s="181">
        <v>1</v>
      </c>
      <c r="T151" s="181">
        <v>1</v>
      </c>
      <c r="U151" s="181">
        <v>3</v>
      </c>
      <c r="V151" s="181">
        <v>3</v>
      </c>
      <c r="W151" s="181">
        <v>3</v>
      </c>
      <c r="X151" s="181">
        <v>3</v>
      </c>
      <c r="Y151" s="181">
        <v>3</v>
      </c>
      <c r="Z151" s="181">
        <v>3</v>
      </c>
      <c r="AA151" s="181">
        <v>3</v>
      </c>
      <c r="AB151" s="181">
        <v>3</v>
      </c>
      <c r="AC151" s="181">
        <v>3</v>
      </c>
      <c r="AD151" s="181">
        <v>3</v>
      </c>
      <c r="AE151" s="181">
        <v>3</v>
      </c>
      <c r="AF151" s="181">
        <v>2</v>
      </c>
      <c r="AG151" s="181">
        <v>1</v>
      </c>
      <c r="AH151" s="181">
        <v>1</v>
      </c>
      <c r="AI151" s="181">
        <v>1</v>
      </c>
      <c r="AJ151" s="181">
        <v>1</v>
      </c>
      <c r="AK151" s="181">
        <v>3</v>
      </c>
      <c r="AL151" s="181">
        <v>3</v>
      </c>
      <c r="AM151" s="181">
        <v>3</v>
      </c>
      <c r="AN151" s="181">
        <v>3</v>
      </c>
      <c r="AO151" s="181">
        <v>3</v>
      </c>
      <c r="AP151" s="181">
        <v>3</v>
      </c>
      <c r="AQ151" s="181">
        <v>3</v>
      </c>
      <c r="AR151" s="181">
        <v>3</v>
      </c>
      <c r="AS151" s="181">
        <v>3</v>
      </c>
      <c r="AT151" s="181">
        <v>3</v>
      </c>
      <c r="AU151" s="181">
        <v>3</v>
      </c>
      <c r="AV151" s="181">
        <v>2</v>
      </c>
      <c r="AW151" s="181">
        <v>1</v>
      </c>
      <c r="AX151" s="181">
        <v>1</v>
      </c>
      <c r="AY151" s="181">
        <v>1</v>
      </c>
      <c r="AZ151" s="181">
        <v>1</v>
      </c>
      <c r="BA151" s="181">
        <v>3</v>
      </c>
      <c r="BB151" s="181">
        <v>3</v>
      </c>
      <c r="BC151" s="181">
        <v>3</v>
      </c>
      <c r="BD151" s="181">
        <v>3</v>
      </c>
      <c r="BE151" s="181">
        <v>3</v>
      </c>
      <c r="BF151" s="181">
        <v>3</v>
      </c>
      <c r="BG151" s="181">
        <v>3</v>
      </c>
      <c r="BH151" s="181">
        <v>3</v>
      </c>
      <c r="BI151" s="181">
        <v>17.899999999999999</v>
      </c>
      <c r="BJ151" s="181">
        <v>17.899999999999999</v>
      </c>
      <c r="BK151" s="181">
        <v>17.899999999999999</v>
      </c>
      <c r="BL151" s="181">
        <v>22.204000000000001</v>
      </c>
      <c r="BM151" s="181">
        <v>201</v>
      </c>
      <c r="BN151" s="181">
        <v>201</v>
      </c>
      <c r="BO151" s="181">
        <v>0</v>
      </c>
      <c r="BP151" s="181">
        <v>13.266</v>
      </c>
      <c r="BQ151" s="181" t="s">
        <v>1251</v>
      </c>
      <c r="BR151" s="181" t="s">
        <v>1251</v>
      </c>
      <c r="BS151" s="181" t="s">
        <v>1251</v>
      </c>
      <c r="BT151" s="181" t="s">
        <v>1251</v>
      </c>
      <c r="BU151" s="181" t="s">
        <v>1254</v>
      </c>
      <c r="BV151" s="181" t="s">
        <v>1254</v>
      </c>
      <c r="BW151" s="181" t="s">
        <v>1251</v>
      </c>
      <c r="BX151" s="181" t="s">
        <v>1254</v>
      </c>
      <c r="BY151" s="181" t="s">
        <v>1251</v>
      </c>
      <c r="BZ151" s="181" t="s">
        <v>1251</v>
      </c>
      <c r="CA151" s="181" t="s">
        <v>1251</v>
      </c>
      <c r="CB151" s="181" t="s">
        <v>1251</v>
      </c>
      <c r="CC151" s="181" t="s">
        <v>1251</v>
      </c>
      <c r="CD151" s="181" t="s">
        <v>1251</v>
      </c>
      <c r="CE151" s="181" t="s">
        <v>1251</v>
      </c>
      <c r="CF151" s="181" t="s">
        <v>1251</v>
      </c>
      <c r="CG151" s="181">
        <v>17.899999999999999</v>
      </c>
      <c r="CH151" s="181">
        <v>17.899999999999999</v>
      </c>
      <c r="CI151" s="181">
        <v>17.899999999999999</v>
      </c>
      <c r="CJ151" s="181">
        <v>10.4</v>
      </c>
      <c r="CK151" s="181">
        <v>6.5</v>
      </c>
      <c r="CL151" s="181">
        <v>6.5</v>
      </c>
      <c r="CM151" s="181">
        <v>6.5</v>
      </c>
      <c r="CN151" s="181">
        <v>6.5</v>
      </c>
      <c r="CO151" s="181">
        <v>17.899999999999999</v>
      </c>
      <c r="CP151" s="181">
        <v>17.899999999999999</v>
      </c>
      <c r="CQ151" s="181">
        <v>17.899999999999999</v>
      </c>
      <c r="CR151" s="181">
        <v>17.899999999999999</v>
      </c>
      <c r="CS151" s="181">
        <v>17.899999999999999</v>
      </c>
      <c r="CT151" s="181">
        <v>17.899999999999999</v>
      </c>
      <c r="CU151" s="181">
        <v>17.899999999999999</v>
      </c>
      <c r="CV151" s="181">
        <v>17.899999999999999</v>
      </c>
      <c r="CW151" s="181">
        <v>506390000</v>
      </c>
      <c r="CX151" s="181">
        <v>40685000</v>
      </c>
      <c r="CY151" s="181">
        <v>42364000</v>
      </c>
      <c r="CZ151" s="181">
        <v>48050000</v>
      </c>
      <c r="DA151" s="181">
        <v>29188000</v>
      </c>
      <c r="DB151" s="181">
        <v>5588200</v>
      </c>
      <c r="DC151" s="181">
        <v>4302000</v>
      </c>
      <c r="DD151" s="181">
        <v>5787600</v>
      </c>
      <c r="DE151" s="181">
        <v>4907500</v>
      </c>
      <c r="DF151" s="181">
        <v>49712000</v>
      </c>
      <c r="DG151" s="181">
        <v>41629000</v>
      </c>
      <c r="DH151" s="181">
        <v>30573000</v>
      </c>
      <c r="DI151" s="181">
        <v>40342000</v>
      </c>
      <c r="DJ151" s="195">
        <v>20608000</v>
      </c>
      <c r="DK151" s="195">
        <v>20265000</v>
      </c>
      <c r="DL151" s="195">
        <v>21784000</v>
      </c>
      <c r="DM151" s="195">
        <v>20161000</v>
      </c>
      <c r="DN151" s="181">
        <f t="shared" si="18"/>
        <v>20704500</v>
      </c>
      <c r="DO151" s="181">
        <v>0</v>
      </c>
      <c r="DP151" s="181">
        <v>0</v>
      </c>
      <c r="DQ151" s="181">
        <v>0</v>
      </c>
      <c r="DR151" s="181">
        <v>0</v>
      </c>
      <c r="DS151" s="181">
        <v>0</v>
      </c>
      <c r="DT151" s="181">
        <f t="shared" si="13"/>
        <v>0</v>
      </c>
      <c r="DU151" s="195">
        <v>21499000</v>
      </c>
      <c r="DV151" s="196">
        <f t="shared" si="14"/>
        <v>1.0383733004902316</v>
      </c>
      <c r="DW151" s="195">
        <v>19347000</v>
      </c>
      <c r="DX151" s="196">
        <f t="shared" si="15"/>
        <v>0.93443454321524311</v>
      </c>
      <c r="DY151" s="195">
        <v>21995000</v>
      </c>
      <c r="DZ151" s="196">
        <f t="shared" si="16"/>
        <v>1.0623294452896714</v>
      </c>
      <c r="EA151" s="195">
        <v>17185000</v>
      </c>
      <c r="EB151" s="181">
        <v>3</v>
      </c>
      <c r="EC151" s="181">
        <v>4</v>
      </c>
      <c r="ED151" s="181">
        <v>3</v>
      </c>
      <c r="EE151" s="181">
        <v>3</v>
      </c>
      <c r="EF151" s="181">
        <v>0</v>
      </c>
      <c r="EG151" s="181">
        <v>0</v>
      </c>
      <c r="EH151" s="181">
        <v>0</v>
      </c>
      <c r="EI151" s="181">
        <v>0</v>
      </c>
      <c r="EJ151" s="181">
        <v>3</v>
      </c>
      <c r="EK151" s="181">
        <v>2</v>
      </c>
      <c r="EL151" s="181">
        <v>3</v>
      </c>
      <c r="EM151" s="181">
        <v>3</v>
      </c>
      <c r="EN151" s="181">
        <v>5</v>
      </c>
      <c r="EO151" s="181">
        <v>4</v>
      </c>
      <c r="EP151" s="181">
        <v>3</v>
      </c>
      <c r="EQ151" s="181">
        <v>5</v>
      </c>
      <c r="ER151" s="181">
        <v>41</v>
      </c>
      <c r="EV151" s="181">
        <v>762</v>
      </c>
      <c r="EW151" s="181" t="s">
        <v>4907</v>
      </c>
      <c r="EX151" s="181" t="s">
        <v>3709</v>
      </c>
      <c r="EY151" s="181" t="s">
        <v>4908</v>
      </c>
      <c r="EZ151" s="181" t="s">
        <v>4909</v>
      </c>
      <c r="FA151" s="181" t="s">
        <v>4910</v>
      </c>
      <c r="FB151" s="181" t="s">
        <v>4911</v>
      </c>
      <c r="FE151" s="181">
        <v>-1</v>
      </c>
      <c r="FI151" s="182">
        <f t="shared" si="17"/>
        <v>0.8300127991499433</v>
      </c>
    </row>
    <row r="152" spans="1:165" x14ac:dyDescent="0.25">
      <c r="A152" s="181" t="s">
        <v>4912</v>
      </c>
      <c r="B152" s="181" t="s">
        <v>4912</v>
      </c>
      <c r="C152" s="181">
        <v>10</v>
      </c>
      <c r="D152" s="181">
        <v>10</v>
      </c>
      <c r="E152" s="181">
        <v>10</v>
      </c>
      <c r="F152" s="181" t="s">
        <v>4913</v>
      </c>
      <c r="G152" s="181" t="s">
        <v>4914</v>
      </c>
      <c r="H152" s="181" t="s">
        <v>4915</v>
      </c>
      <c r="I152" s="181">
        <v>1</v>
      </c>
      <c r="J152" s="181">
        <v>10</v>
      </c>
      <c r="K152" s="181">
        <v>10</v>
      </c>
      <c r="L152" s="181">
        <v>10</v>
      </c>
      <c r="M152" s="181">
        <v>9</v>
      </c>
      <c r="N152" s="181">
        <v>9</v>
      </c>
      <c r="O152" s="181">
        <v>10</v>
      </c>
      <c r="P152" s="181">
        <v>9</v>
      </c>
      <c r="Q152" s="181">
        <v>6</v>
      </c>
      <c r="R152" s="181">
        <v>5</v>
      </c>
      <c r="S152" s="181">
        <v>4</v>
      </c>
      <c r="T152" s="181">
        <v>4</v>
      </c>
      <c r="U152" s="181">
        <v>8</v>
      </c>
      <c r="V152" s="181">
        <v>8</v>
      </c>
      <c r="W152" s="181">
        <v>10</v>
      </c>
      <c r="X152" s="181">
        <v>9</v>
      </c>
      <c r="Y152" s="181">
        <v>9</v>
      </c>
      <c r="Z152" s="181">
        <v>10</v>
      </c>
      <c r="AA152" s="181">
        <v>10</v>
      </c>
      <c r="AB152" s="181">
        <v>10</v>
      </c>
      <c r="AC152" s="181">
        <v>9</v>
      </c>
      <c r="AD152" s="181">
        <v>9</v>
      </c>
      <c r="AE152" s="181">
        <v>10</v>
      </c>
      <c r="AF152" s="181">
        <v>9</v>
      </c>
      <c r="AG152" s="181">
        <v>6</v>
      </c>
      <c r="AH152" s="181">
        <v>5</v>
      </c>
      <c r="AI152" s="181">
        <v>4</v>
      </c>
      <c r="AJ152" s="181">
        <v>4</v>
      </c>
      <c r="AK152" s="181">
        <v>8</v>
      </c>
      <c r="AL152" s="181">
        <v>8</v>
      </c>
      <c r="AM152" s="181">
        <v>10</v>
      </c>
      <c r="AN152" s="181">
        <v>9</v>
      </c>
      <c r="AO152" s="181">
        <v>9</v>
      </c>
      <c r="AP152" s="181">
        <v>10</v>
      </c>
      <c r="AQ152" s="181">
        <v>10</v>
      </c>
      <c r="AR152" s="181">
        <v>10</v>
      </c>
      <c r="AS152" s="181">
        <v>9</v>
      </c>
      <c r="AT152" s="181">
        <v>9</v>
      </c>
      <c r="AU152" s="181">
        <v>10</v>
      </c>
      <c r="AV152" s="181">
        <v>9</v>
      </c>
      <c r="AW152" s="181">
        <v>6</v>
      </c>
      <c r="AX152" s="181">
        <v>5</v>
      </c>
      <c r="AY152" s="181">
        <v>4</v>
      </c>
      <c r="AZ152" s="181">
        <v>4</v>
      </c>
      <c r="BA152" s="181">
        <v>8</v>
      </c>
      <c r="BB152" s="181">
        <v>8</v>
      </c>
      <c r="BC152" s="181">
        <v>10</v>
      </c>
      <c r="BD152" s="181">
        <v>9</v>
      </c>
      <c r="BE152" s="181">
        <v>9</v>
      </c>
      <c r="BF152" s="181">
        <v>10</v>
      </c>
      <c r="BG152" s="181">
        <v>10</v>
      </c>
      <c r="BH152" s="181">
        <v>10</v>
      </c>
      <c r="BI152" s="181">
        <v>18.7</v>
      </c>
      <c r="BJ152" s="181">
        <v>18.7</v>
      </c>
      <c r="BK152" s="181">
        <v>18.7</v>
      </c>
      <c r="BL152" s="181">
        <v>67.334000000000003</v>
      </c>
      <c r="BM152" s="181">
        <v>609</v>
      </c>
      <c r="BN152" s="181">
        <v>609</v>
      </c>
      <c r="BO152" s="181">
        <v>0</v>
      </c>
      <c r="BP152" s="181">
        <v>34.758000000000003</v>
      </c>
      <c r="BQ152" s="181" t="s">
        <v>1251</v>
      </c>
      <c r="BR152" s="181" t="s">
        <v>1251</v>
      </c>
      <c r="BS152" s="181" t="s">
        <v>1251</v>
      </c>
      <c r="BT152" s="181" t="s">
        <v>1251</v>
      </c>
      <c r="BU152" s="181" t="s">
        <v>1254</v>
      </c>
      <c r="BV152" s="181" t="s">
        <v>1254</v>
      </c>
      <c r="BW152" s="181" t="s">
        <v>1254</v>
      </c>
      <c r="BX152" s="181" t="s">
        <v>1254</v>
      </c>
      <c r="BY152" s="181" t="s">
        <v>1251</v>
      </c>
      <c r="BZ152" s="181" t="s">
        <v>1251</v>
      </c>
      <c r="CA152" s="181" t="s">
        <v>1251</v>
      </c>
      <c r="CB152" s="181" t="s">
        <v>1251</v>
      </c>
      <c r="CC152" s="181" t="s">
        <v>1251</v>
      </c>
      <c r="CD152" s="181" t="s">
        <v>1251</v>
      </c>
      <c r="CE152" s="181" t="s">
        <v>1251</v>
      </c>
      <c r="CF152" s="181" t="s">
        <v>1251</v>
      </c>
      <c r="CG152" s="181">
        <v>18.7</v>
      </c>
      <c r="CH152" s="181">
        <v>18.7</v>
      </c>
      <c r="CI152" s="181">
        <v>18.7</v>
      </c>
      <c r="CJ152" s="181">
        <v>18.7</v>
      </c>
      <c r="CK152" s="181">
        <v>12.3</v>
      </c>
      <c r="CL152" s="181">
        <v>10.8</v>
      </c>
      <c r="CM152" s="181">
        <v>7.7</v>
      </c>
      <c r="CN152" s="181">
        <v>7.9</v>
      </c>
      <c r="CO152" s="181">
        <v>17.7</v>
      </c>
      <c r="CP152" s="181">
        <v>17.7</v>
      </c>
      <c r="CQ152" s="181">
        <v>18.7</v>
      </c>
      <c r="CR152" s="181">
        <v>18.7</v>
      </c>
      <c r="CS152" s="181">
        <v>18.7</v>
      </c>
      <c r="CT152" s="181">
        <v>18.7</v>
      </c>
      <c r="CU152" s="181">
        <v>18.7</v>
      </c>
      <c r="CV152" s="181">
        <v>18.7</v>
      </c>
      <c r="CW152" s="181">
        <v>1090800000</v>
      </c>
      <c r="CX152" s="181">
        <v>83481000</v>
      </c>
      <c r="CY152" s="181">
        <v>91301000</v>
      </c>
      <c r="CZ152" s="181">
        <v>115020000</v>
      </c>
      <c r="DA152" s="181">
        <v>99972000</v>
      </c>
      <c r="DB152" s="181">
        <v>10518000</v>
      </c>
      <c r="DC152" s="181">
        <v>5634300</v>
      </c>
      <c r="DD152" s="181">
        <v>6787800</v>
      </c>
      <c r="DE152" s="181">
        <v>5628400</v>
      </c>
      <c r="DF152" s="181">
        <v>87748000</v>
      </c>
      <c r="DG152" s="181">
        <v>84918000</v>
      </c>
      <c r="DH152" s="181">
        <v>80022000</v>
      </c>
      <c r="DI152" s="181">
        <v>107570000</v>
      </c>
      <c r="DJ152" s="195">
        <v>23423000</v>
      </c>
      <c r="DK152" s="195">
        <v>25044000</v>
      </c>
      <c r="DL152" s="195">
        <v>26680000</v>
      </c>
      <c r="DM152" s="195">
        <v>24369000</v>
      </c>
      <c r="DN152" s="181">
        <f t="shared" si="18"/>
        <v>24879000</v>
      </c>
      <c r="DO152" s="181">
        <v>0</v>
      </c>
      <c r="DP152" s="181">
        <v>0</v>
      </c>
      <c r="DQ152" s="181">
        <v>0</v>
      </c>
      <c r="DR152" s="181">
        <v>0</v>
      </c>
      <c r="DS152" s="181">
        <v>0</v>
      </c>
      <c r="DT152" s="181">
        <f t="shared" si="13"/>
        <v>0</v>
      </c>
      <c r="DU152" s="195">
        <v>27289000</v>
      </c>
      <c r="DV152" s="196">
        <f t="shared" si="14"/>
        <v>1.0968688452108204</v>
      </c>
      <c r="DW152" s="195">
        <v>23484000</v>
      </c>
      <c r="DX152" s="196">
        <f t="shared" si="15"/>
        <v>0.94392861449415166</v>
      </c>
      <c r="DY152" s="195">
        <v>24486000</v>
      </c>
      <c r="DZ152" s="196">
        <f t="shared" si="16"/>
        <v>0.98420354515856745</v>
      </c>
      <c r="EA152" s="195">
        <v>30201000</v>
      </c>
      <c r="EB152" s="181">
        <v>7</v>
      </c>
      <c r="EC152" s="181">
        <v>7</v>
      </c>
      <c r="ED152" s="181">
        <v>6</v>
      </c>
      <c r="EE152" s="181">
        <v>7</v>
      </c>
      <c r="EF152" s="181">
        <v>0</v>
      </c>
      <c r="EG152" s="181">
        <v>0</v>
      </c>
      <c r="EH152" s="181">
        <v>0</v>
      </c>
      <c r="EI152" s="181">
        <v>0</v>
      </c>
      <c r="EJ152" s="181">
        <v>6</v>
      </c>
      <c r="EK152" s="181">
        <v>4</v>
      </c>
      <c r="EL152" s="181">
        <v>7</v>
      </c>
      <c r="EM152" s="181">
        <v>7</v>
      </c>
      <c r="EN152" s="181">
        <v>6</v>
      </c>
      <c r="EO152" s="181">
        <v>6</v>
      </c>
      <c r="EP152" s="181">
        <v>6</v>
      </c>
      <c r="EQ152" s="181">
        <v>7</v>
      </c>
      <c r="ER152" s="181">
        <v>76</v>
      </c>
      <c r="EV152" s="181">
        <v>406</v>
      </c>
      <c r="EW152" s="181" t="s">
        <v>4916</v>
      </c>
      <c r="EX152" s="181" t="s">
        <v>3719</v>
      </c>
      <c r="EY152" s="181" t="s">
        <v>4917</v>
      </c>
      <c r="EZ152" s="181" t="s">
        <v>4918</v>
      </c>
      <c r="FA152" s="181" t="s">
        <v>4919</v>
      </c>
      <c r="FB152" s="181" t="s">
        <v>4920</v>
      </c>
      <c r="FE152" s="181">
        <v>-1</v>
      </c>
      <c r="FI152" s="182">
        <f t="shared" si="17"/>
        <v>1.2139153502954299</v>
      </c>
    </row>
    <row r="153" spans="1:165" x14ac:dyDescent="0.25">
      <c r="A153" s="181" t="s">
        <v>4921</v>
      </c>
      <c r="B153" s="181" t="s">
        <v>4921</v>
      </c>
      <c r="C153" s="181">
        <v>3</v>
      </c>
      <c r="D153" s="181">
        <v>3</v>
      </c>
      <c r="E153" s="181">
        <v>3</v>
      </c>
      <c r="F153" s="181" t="s">
        <v>4922</v>
      </c>
      <c r="G153" s="181" t="s">
        <v>4923</v>
      </c>
      <c r="H153" s="181" t="s">
        <v>4924</v>
      </c>
      <c r="I153" s="181">
        <v>1</v>
      </c>
      <c r="J153" s="181">
        <v>3</v>
      </c>
      <c r="K153" s="181">
        <v>3</v>
      </c>
      <c r="L153" s="181">
        <v>3</v>
      </c>
      <c r="M153" s="181">
        <v>3</v>
      </c>
      <c r="N153" s="181">
        <v>3</v>
      </c>
      <c r="O153" s="181">
        <v>3</v>
      </c>
      <c r="P153" s="181">
        <v>3</v>
      </c>
      <c r="Q153" s="181">
        <v>2</v>
      </c>
      <c r="R153" s="181">
        <v>2</v>
      </c>
      <c r="S153" s="181">
        <v>2</v>
      </c>
      <c r="T153" s="181">
        <v>2</v>
      </c>
      <c r="U153" s="181">
        <v>3</v>
      </c>
      <c r="V153" s="181">
        <v>3</v>
      </c>
      <c r="W153" s="181">
        <v>3</v>
      </c>
      <c r="X153" s="181">
        <v>3</v>
      </c>
      <c r="Y153" s="181">
        <v>3</v>
      </c>
      <c r="Z153" s="181">
        <v>3</v>
      </c>
      <c r="AA153" s="181">
        <v>3</v>
      </c>
      <c r="AB153" s="181">
        <v>3</v>
      </c>
      <c r="AC153" s="181">
        <v>3</v>
      </c>
      <c r="AD153" s="181">
        <v>3</v>
      </c>
      <c r="AE153" s="181">
        <v>3</v>
      </c>
      <c r="AF153" s="181">
        <v>3</v>
      </c>
      <c r="AG153" s="181">
        <v>2</v>
      </c>
      <c r="AH153" s="181">
        <v>2</v>
      </c>
      <c r="AI153" s="181">
        <v>2</v>
      </c>
      <c r="AJ153" s="181">
        <v>2</v>
      </c>
      <c r="AK153" s="181">
        <v>3</v>
      </c>
      <c r="AL153" s="181">
        <v>3</v>
      </c>
      <c r="AM153" s="181">
        <v>3</v>
      </c>
      <c r="AN153" s="181">
        <v>3</v>
      </c>
      <c r="AO153" s="181">
        <v>3</v>
      </c>
      <c r="AP153" s="181">
        <v>3</v>
      </c>
      <c r="AQ153" s="181">
        <v>3</v>
      </c>
      <c r="AR153" s="181">
        <v>3</v>
      </c>
      <c r="AS153" s="181">
        <v>3</v>
      </c>
      <c r="AT153" s="181">
        <v>3</v>
      </c>
      <c r="AU153" s="181">
        <v>3</v>
      </c>
      <c r="AV153" s="181">
        <v>3</v>
      </c>
      <c r="AW153" s="181">
        <v>2</v>
      </c>
      <c r="AX153" s="181">
        <v>2</v>
      </c>
      <c r="AY153" s="181">
        <v>2</v>
      </c>
      <c r="AZ153" s="181">
        <v>2</v>
      </c>
      <c r="BA153" s="181">
        <v>3</v>
      </c>
      <c r="BB153" s="181">
        <v>3</v>
      </c>
      <c r="BC153" s="181">
        <v>3</v>
      </c>
      <c r="BD153" s="181">
        <v>3</v>
      </c>
      <c r="BE153" s="181">
        <v>3</v>
      </c>
      <c r="BF153" s="181">
        <v>3</v>
      </c>
      <c r="BG153" s="181">
        <v>3</v>
      </c>
      <c r="BH153" s="181">
        <v>3</v>
      </c>
      <c r="BI153" s="181">
        <v>27.9</v>
      </c>
      <c r="BJ153" s="181">
        <v>27.9</v>
      </c>
      <c r="BK153" s="181">
        <v>27.9</v>
      </c>
      <c r="BL153" s="181">
        <v>17.803999999999998</v>
      </c>
      <c r="BM153" s="181">
        <v>165</v>
      </c>
      <c r="BN153" s="181">
        <v>165</v>
      </c>
      <c r="BO153" s="181">
        <v>0</v>
      </c>
      <c r="BP153" s="181">
        <v>11.723000000000001</v>
      </c>
      <c r="BQ153" s="181" t="s">
        <v>1251</v>
      </c>
      <c r="BR153" s="181" t="s">
        <v>1251</v>
      </c>
      <c r="BS153" s="181" t="s">
        <v>1251</v>
      </c>
      <c r="BT153" s="181" t="s">
        <v>1251</v>
      </c>
      <c r="BU153" s="181" t="s">
        <v>1251</v>
      </c>
      <c r="BV153" s="181" t="s">
        <v>1251</v>
      </c>
      <c r="BW153" s="181" t="s">
        <v>1251</v>
      </c>
      <c r="BX153" s="181" t="s">
        <v>1251</v>
      </c>
      <c r="BY153" s="181" t="s">
        <v>1251</v>
      </c>
      <c r="BZ153" s="181" t="s">
        <v>1251</v>
      </c>
      <c r="CA153" s="181" t="s">
        <v>1251</v>
      </c>
      <c r="CB153" s="181" t="s">
        <v>1251</v>
      </c>
      <c r="CC153" s="181" t="s">
        <v>1251</v>
      </c>
      <c r="CD153" s="181" t="s">
        <v>1251</v>
      </c>
      <c r="CE153" s="181" t="s">
        <v>1251</v>
      </c>
      <c r="CF153" s="181" t="s">
        <v>1251</v>
      </c>
      <c r="CG153" s="181">
        <v>27.9</v>
      </c>
      <c r="CH153" s="181">
        <v>27.9</v>
      </c>
      <c r="CI153" s="181">
        <v>27.9</v>
      </c>
      <c r="CJ153" s="181">
        <v>27.9</v>
      </c>
      <c r="CK153" s="181">
        <v>18.8</v>
      </c>
      <c r="CL153" s="181">
        <v>18.8</v>
      </c>
      <c r="CM153" s="181">
        <v>18.8</v>
      </c>
      <c r="CN153" s="181">
        <v>18.8</v>
      </c>
      <c r="CO153" s="181">
        <v>27.9</v>
      </c>
      <c r="CP153" s="181">
        <v>27.9</v>
      </c>
      <c r="CQ153" s="181">
        <v>27.9</v>
      </c>
      <c r="CR153" s="181">
        <v>27.9</v>
      </c>
      <c r="CS153" s="181">
        <v>27.9</v>
      </c>
      <c r="CT153" s="181">
        <v>27.9</v>
      </c>
      <c r="CU153" s="181">
        <v>27.9</v>
      </c>
      <c r="CV153" s="181">
        <v>27.9</v>
      </c>
      <c r="CW153" s="181">
        <v>565990000</v>
      </c>
      <c r="CX153" s="181">
        <v>50378000</v>
      </c>
      <c r="CY153" s="181">
        <v>50518000</v>
      </c>
      <c r="CZ153" s="181">
        <v>44838000</v>
      </c>
      <c r="DA153" s="181">
        <v>55768000</v>
      </c>
      <c r="DB153" s="181">
        <v>10206000</v>
      </c>
      <c r="DC153" s="181">
        <v>9556600</v>
      </c>
      <c r="DD153" s="181">
        <v>10713000</v>
      </c>
      <c r="DE153" s="181">
        <v>8864400</v>
      </c>
      <c r="DF153" s="181">
        <v>43703000</v>
      </c>
      <c r="DG153" s="181">
        <v>38341000</v>
      </c>
      <c r="DH153" s="181">
        <v>35924000</v>
      </c>
      <c r="DI153" s="181">
        <v>45302000</v>
      </c>
      <c r="DJ153" s="195">
        <v>24886000</v>
      </c>
      <c r="DK153" s="195">
        <v>21953000</v>
      </c>
      <c r="DL153" s="195">
        <v>20078000</v>
      </c>
      <c r="DM153" s="195">
        <v>24026000</v>
      </c>
      <c r="DN153" s="181">
        <f t="shared" si="18"/>
        <v>22735750</v>
      </c>
      <c r="DO153" s="181">
        <v>0</v>
      </c>
      <c r="DP153" s="181">
        <v>0</v>
      </c>
      <c r="DQ153" s="181">
        <v>0</v>
      </c>
      <c r="DR153" s="181">
        <v>0</v>
      </c>
      <c r="DS153" s="181">
        <v>0</v>
      </c>
      <c r="DT153" s="181">
        <f t="shared" si="13"/>
        <v>0</v>
      </c>
      <c r="DU153" s="195">
        <v>19142000</v>
      </c>
      <c r="DV153" s="196">
        <f t="shared" si="14"/>
        <v>0.84193395863342968</v>
      </c>
      <c r="DW153" s="195">
        <v>15620000</v>
      </c>
      <c r="DX153" s="196">
        <f t="shared" si="15"/>
        <v>0.68702374014492595</v>
      </c>
      <c r="DY153" s="195">
        <v>17907000</v>
      </c>
      <c r="DZ153" s="196">
        <f t="shared" si="16"/>
        <v>0.7876142198959788</v>
      </c>
      <c r="EA153" s="195">
        <v>20121000</v>
      </c>
      <c r="EB153" s="181">
        <v>2</v>
      </c>
      <c r="EC153" s="181">
        <v>2</v>
      </c>
      <c r="ED153" s="181">
        <v>2</v>
      </c>
      <c r="EE153" s="181">
        <v>2</v>
      </c>
      <c r="EF153" s="181">
        <v>0</v>
      </c>
      <c r="EG153" s="181">
        <v>0</v>
      </c>
      <c r="EH153" s="181">
        <v>0</v>
      </c>
      <c r="EI153" s="181">
        <v>0</v>
      </c>
      <c r="EJ153" s="181">
        <v>1</v>
      </c>
      <c r="EK153" s="181">
        <v>2</v>
      </c>
      <c r="EL153" s="181">
        <v>1</v>
      </c>
      <c r="EM153" s="181">
        <v>1</v>
      </c>
      <c r="EN153" s="181">
        <v>1</v>
      </c>
      <c r="EO153" s="181">
        <v>0</v>
      </c>
      <c r="EP153" s="181">
        <v>1</v>
      </c>
      <c r="EQ153" s="181">
        <v>2</v>
      </c>
      <c r="ER153" s="181">
        <v>17</v>
      </c>
      <c r="EV153" s="181">
        <v>202</v>
      </c>
      <c r="EW153" s="181" t="s">
        <v>4925</v>
      </c>
      <c r="EX153" s="181" t="s">
        <v>3709</v>
      </c>
      <c r="EY153" s="181" t="s">
        <v>4926</v>
      </c>
      <c r="EZ153" s="181" t="s">
        <v>4927</v>
      </c>
      <c r="FA153" s="181" t="s">
        <v>4928</v>
      </c>
      <c r="FB153" s="181" t="s">
        <v>4929</v>
      </c>
      <c r="FE153" s="181">
        <v>-1</v>
      </c>
      <c r="FI153" s="182">
        <f t="shared" si="17"/>
        <v>0.88499389727631594</v>
      </c>
    </row>
    <row r="154" spans="1:165" x14ac:dyDescent="0.25">
      <c r="A154" s="181" t="s">
        <v>4930</v>
      </c>
      <c r="B154" s="181" t="s">
        <v>4930</v>
      </c>
      <c r="C154" s="181">
        <v>2</v>
      </c>
      <c r="D154" s="181">
        <v>2</v>
      </c>
      <c r="E154" s="181">
        <v>2</v>
      </c>
      <c r="F154" s="181" t="s">
        <v>4931</v>
      </c>
      <c r="G154" s="181" t="s">
        <v>4932</v>
      </c>
      <c r="H154" s="181" t="s">
        <v>4933</v>
      </c>
      <c r="I154" s="181">
        <v>1</v>
      </c>
      <c r="J154" s="181">
        <v>2</v>
      </c>
      <c r="K154" s="181">
        <v>2</v>
      </c>
      <c r="L154" s="181">
        <v>2</v>
      </c>
      <c r="M154" s="181">
        <v>2</v>
      </c>
      <c r="N154" s="181">
        <v>2</v>
      </c>
      <c r="O154" s="181">
        <v>2</v>
      </c>
      <c r="P154" s="181">
        <v>1</v>
      </c>
      <c r="Q154" s="181">
        <v>1</v>
      </c>
      <c r="R154" s="181">
        <v>0</v>
      </c>
      <c r="S154" s="181">
        <v>0</v>
      </c>
      <c r="T154" s="181">
        <v>2</v>
      </c>
      <c r="U154" s="181">
        <v>2</v>
      </c>
      <c r="V154" s="181">
        <v>2</v>
      </c>
      <c r="W154" s="181">
        <v>2</v>
      </c>
      <c r="X154" s="181">
        <v>1</v>
      </c>
      <c r="Y154" s="181">
        <v>2</v>
      </c>
      <c r="Z154" s="181">
        <v>2</v>
      </c>
      <c r="AA154" s="181">
        <v>2</v>
      </c>
      <c r="AB154" s="181">
        <v>2</v>
      </c>
      <c r="AC154" s="181">
        <v>2</v>
      </c>
      <c r="AD154" s="181">
        <v>2</v>
      </c>
      <c r="AE154" s="181">
        <v>2</v>
      </c>
      <c r="AF154" s="181">
        <v>1</v>
      </c>
      <c r="AG154" s="181">
        <v>1</v>
      </c>
      <c r="AH154" s="181">
        <v>0</v>
      </c>
      <c r="AI154" s="181">
        <v>0</v>
      </c>
      <c r="AJ154" s="181">
        <v>2</v>
      </c>
      <c r="AK154" s="181">
        <v>2</v>
      </c>
      <c r="AL154" s="181">
        <v>2</v>
      </c>
      <c r="AM154" s="181">
        <v>2</v>
      </c>
      <c r="AN154" s="181">
        <v>1</v>
      </c>
      <c r="AO154" s="181">
        <v>2</v>
      </c>
      <c r="AP154" s="181">
        <v>2</v>
      </c>
      <c r="AQ154" s="181">
        <v>2</v>
      </c>
      <c r="AR154" s="181">
        <v>2</v>
      </c>
      <c r="AS154" s="181">
        <v>2</v>
      </c>
      <c r="AT154" s="181">
        <v>2</v>
      </c>
      <c r="AU154" s="181">
        <v>2</v>
      </c>
      <c r="AV154" s="181">
        <v>1</v>
      </c>
      <c r="AW154" s="181">
        <v>1</v>
      </c>
      <c r="AX154" s="181">
        <v>0</v>
      </c>
      <c r="AY154" s="181">
        <v>0</v>
      </c>
      <c r="AZ154" s="181">
        <v>2</v>
      </c>
      <c r="BA154" s="181">
        <v>2</v>
      </c>
      <c r="BB154" s="181">
        <v>2</v>
      </c>
      <c r="BC154" s="181">
        <v>2</v>
      </c>
      <c r="BD154" s="181">
        <v>1</v>
      </c>
      <c r="BE154" s="181">
        <v>2</v>
      </c>
      <c r="BF154" s="181">
        <v>2</v>
      </c>
      <c r="BG154" s="181">
        <v>2</v>
      </c>
      <c r="BH154" s="181">
        <v>2</v>
      </c>
      <c r="BI154" s="181">
        <v>12.7</v>
      </c>
      <c r="BJ154" s="181">
        <v>12.7</v>
      </c>
      <c r="BK154" s="181">
        <v>12.7</v>
      </c>
      <c r="BL154" s="181">
        <v>12.554</v>
      </c>
      <c r="BM154" s="181">
        <v>110</v>
      </c>
      <c r="BN154" s="181">
        <v>110</v>
      </c>
      <c r="BO154" s="181">
        <v>0</v>
      </c>
      <c r="BP154" s="181">
        <v>4.8978000000000002</v>
      </c>
      <c r="BQ154" s="181" t="s">
        <v>1251</v>
      </c>
      <c r="BR154" s="181" t="s">
        <v>1254</v>
      </c>
      <c r="BS154" s="181" t="s">
        <v>1254</v>
      </c>
      <c r="BT154" s="181" t="s">
        <v>1254</v>
      </c>
      <c r="BU154" s="181" t="s">
        <v>1251</v>
      </c>
      <c r="BX154" s="181" t="s">
        <v>1251</v>
      </c>
      <c r="BY154" s="181" t="s">
        <v>1251</v>
      </c>
      <c r="BZ154" s="181" t="s">
        <v>1251</v>
      </c>
      <c r="CA154" s="181" t="s">
        <v>1254</v>
      </c>
      <c r="CB154" s="181" t="s">
        <v>1251</v>
      </c>
      <c r="CC154" s="181" t="s">
        <v>1251</v>
      </c>
      <c r="CD154" s="181" t="s">
        <v>1251</v>
      </c>
      <c r="CE154" s="181" t="s">
        <v>1251</v>
      </c>
      <c r="CF154" s="181" t="s">
        <v>1251</v>
      </c>
      <c r="CG154" s="181">
        <v>12.7</v>
      </c>
      <c r="CH154" s="181">
        <v>12.7</v>
      </c>
      <c r="CI154" s="181">
        <v>12.7</v>
      </c>
      <c r="CJ154" s="181">
        <v>6.4</v>
      </c>
      <c r="CK154" s="181">
        <v>6.4</v>
      </c>
      <c r="CL154" s="181">
        <v>0</v>
      </c>
      <c r="CM154" s="181">
        <v>0</v>
      </c>
      <c r="CN154" s="181">
        <v>12.7</v>
      </c>
      <c r="CO154" s="181">
        <v>12.7</v>
      </c>
      <c r="CP154" s="181">
        <v>12.7</v>
      </c>
      <c r="CQ154" s="181">
        <v>12.7</v>
      </c>
      <c r="CR154" s="181">
        <v>6.4</v>
      </c>
      <c r="CS154" s="181">
        <v>12.7</v>
      </c>
      <c r="CT154" s="181">
        <v>12.7</v>
      </c>
      <c r="CU154" s="181">
        <v>12.7</v>
      </c>
      <c r="CV154" s="181">
        <v>12.7</v>
      </c>
      <c r="CW154" s="181">
        <v>334320000</v>
      </c>
      <c r="CX154" s="181">
        <v>38315000</v>
      </c>
      <c r="CY154" s="181">
        <v>43439000</v>
      </c>
      <c r="CZ154" s="181">
        <v>42372000</v>
      </c>
      <c r="DA154" s="181">
        <v>19334000</v>
      </c>
      <c r="DB154" s="181">
        <v>0</v>
      </c>
      <c r="DC154" s="181">
        <v>0</v>
      </c>
      <c r="DD154" s="181">
        <v>0</v>
      </c>
      <c r="DE154" s="181">
        <v>3208800</v>
      </c>
      <c r="DF154" s="181">
        <v>16685000</v>
      </c>
      <c r="DG154" s="181">
        <v>17423000</v>
      </c>
      <c r="DH154" s="181">
        <v>13528000</v>
      </c>
      <c r="DI154" s="181">
        <v>20179000</v>
      </c>
      <c r="DJ154" s="195">
        <v>20802000</v>
      </c>
      <c r="DK154" s="195">
        <v>20781000</v>
      </c>
      <c r="DL154" s="195">
        <v>20554000</v>
      </c>
      <c r="DM154" s="195">
        <v>0</v>
      </c>
      <c r="DN154" s="181">
        <f t="shared" si="18"/>
        <v>20712333.333333332</v>
      </c>
      <c r="DO154" s="181">
        <v>0</v>
      </c>
      <c r="DP154" s="181">
        <v>0</v>
      </c>
      <c r="DQ154" s="181">
        <v>0</v>
      </c>
      <c r="DR154" s="181">
        <v>0</v>
      </c>
      <c r="DS154" s="181">
        <v>0</v>
      </c>
      <c r="DT154" s="181">
        <f t="shared" si="13"/>
        <v>0</v>
      </c>
      <c r="DU154" s="195">
        <v>0</v>
      </c>
      <c r="DV154" s="196">
        <f t="shared" si="14"/>
        <v>0</v>
      </c>
      <c r="DW154" s="195">
        <v>0</v>
      </c>
      <c r="DX154" s="196">
        <f t="shared" si="15"/>
        <v>0</v>
      </c>
      <c r="DY154" s="195">
        <v>0</v>
      </c>
      <c r="DZ154" s="196">
        <f t="shared" si="16"/>
        <v>0</v>
      </c>
      <c r="EA154" s="195">
        <v>0</v>
      </c>
      <c r="EB154" s="181">
        <v>1</v>
      </c>
      <c r="EC154" s="181">
        <v>0</v>
      </c>
      <c r="ED154" s="181">
        <v>0</v>
      </c>
      <c r="EE154" s="181">
        <v>0</v>
      </c>
      <c r="EF154" s="181">
        <v>1</v>
      </c>
      <c r="EG154" s="181">
        <v>0</v>
      </c>
      <c r="EH154" s="181">
        <v>0</v>
      </c>
      <c r="EI154" s="181">
        <v>2</v>
      </c>
      <c r="EJ154" s="181">
        <v>2</v>
      </c>
      <c r="EK154" s="181">
        <v>2</v>
      </c>
      <c r="EL154" s="181">
        <v>0</v>
      </c>
      <c r="EM154" s="181">
        <v>1</v>
      </c>
      <c r="EN154" s="181">
        <v>2</v>
      </c>
      <c r="EO154" s="181">
        <v>2</v>
      </c>
      <c r="EP154" s="181">
        <v>2</v>
      </c>
      <c r="EQ154" s="181">
        <v>2</v>
      </c>
      <c r="ER154" s="181">
        <v>17</v>
      </c>
      <c r="EV154" s="181">
        <v>45</v>
      </c>
      <c r="EW154" s="181" t="s">
        <v>4934</v>
      </c>
      <c r="EX154" s="181" t="s">
        <v>3637</v>
      </c>
      <c r="EY154" s="181" t="s">
        <v>4935</v>
      </c>
      <c r="EZ154" s="181" t="s">
        <v>4936</v>
      </c>
      <c r="FA154" s="181" t="s">
        <v>4937</v>
      </c>
      <c r="FB154" s="181" t="s">
        <v>4938</v>
      </c>
      <c r="FE154" s="181">
        <v>-1</v>
      </c>
      <c r="FI154" s="182">
        <f t="shared" si="17"/>
        <v>0</v>
      </c>
    </row>
    <row r="155" spans="1:165" x14ac:dyDescent="0.25">
      <c r="A155" s="181" t="s">
        <v>4939</v>
      </c>
      <c r="B155" s="181" t="s">
        <v>4939</v>
      </c>
      <c r="C155" s="181">
        <v>24</v>
      </c>
      <c r="D155" s="181">
        <v>24</v>
      </c>
      <c r="E155" s="181">
        <v>24</v>
      </c>
      <c r="F155" s="181" t="s">
        <v>4940</v>
      </c>
      <c r="G155" s="181" t="s">
        <v>4941</v>
      </c>
      <c r="H155" s="181" t="s">
        <v>4942</v>
      </c>
      <c r="I155" s="181">
        <v>1</v>
      </c>
      <c r="J155" s="181">
        <v>24</v>
      </c>
      <c r="K155" s="181">
        <v>24</v>
      </c>
      <c r="L155" s="181">
        <v>24</v>
      </c>
      <c r="M155" s="181">
        <v>22</v>
      </c>
      <c r="N155" s="181">
        <v>23</v>
      </c>
      <c r="O155" s="181">
        <v>22</v>
      </c>
      <c r="P155" s="181">
        <v>22</v>
      </c>
      <c r="Q155" s="181">
        <v>19</v>
      </c>
      <c r="R155" s="181">
        <v>15</v>
      </c>
      <c r="S155" s="181">
        <v>18</v>
      </c>
      <c r="T155" s="181">
        <v>15</v>
      </c>
      <c r="U155" s="181">
        <v>22</v>
      </c>
      <c r="V155" s="181">
        <v>23</v>
      </c>
      <c r="W155" s="181">
        <v>21</v>
      </c>
      <c r="X155" s="181">
        <v>23</v>
      </c>
      <c r="Y155" s="181">
        <v>22</v>
      </c>
      <c r="Z155" s="181">
        <v>23</v>
      </c>
      <c r="AA155" s="181">
        <v>22</v>
      </c>
      <c r="AB155" s="181">
        <v>22</v>
      </c>
      <c r="AC155" s="181">
        <v>22</v>
      </c>
      <c r="AD155" s="181">
        <v>23</v>
      </c>
      <c r="AE155" s="181">
        <v>22</v>
      </c>
      <c r="AF155" s="181">
        <v>22</v>
      </c>
      <c r="AG155" s="181">
        <v>19</v>
      </c>
      <c r="AH155" s="181">
        <v>15</v>
      </c>
      <c r="AI155" s="181">
        <v>18</v>
      </c>
      <c r="AJ155" s="181">
        <v>15</v>
      </c>
      <c r="AK155" s="181">
        <v>22</v>
      </c>
      <c r="AL155" s="181">
        <v>23</v>
      </c>
      <c r="AM155" s="181">
        <v>21</v>
      </c>
      <c r="AN155" s="181">
        <v>23</v>
      </c>
      <c r="AO155" s="181">
        <v>22</v>
      </c>
      <c r="AP155" s="181">
        <v>23</v>
      </c>
      <c r="AQ155" s="181">
        <v>22</v>
      </c>
      <c r="AR155" s="181">
        <v>22</v>
      </c>
      <c r="AS155" s="181">
        <v>22</v>
      </c>
      <c r="AT155" s="181">
        <v>23</v>
      </c>
      <c r="AU155" s="181">
        <v>22</v>
      </c>
      <c r="AV155" s="181">
        <v>22</v>
      </c>
      <c r="AW155" s="181">
        <v>19</v>
      </c>
      <c r="AX155" s="181">
        <v>15</v>
      </c>
      <c r="AY155" s="181">
        <v>18</v>
      </c>
      <c r="AZ155" s="181">
        <v>15</v>
      </c>
      <c r="BA155" s="181">
        <v>22</v>
      </c>
      <c r="BB155" s="181">
        <v>23</v>
      </c>
      <c r="BC155" s="181">
        <v>21</v>
      </c>
      <c r="BD155" s="181">
        <v>23</v>
      </c>
      <c r="BE155" s="181">
        <v>22</v>
      </c>
      <c r="BF155" s="181">
        <v>23</v>
      </c>
      <c r="BG155" s="181">
        <v>22</v>
      </c>
      <c r="BH155" s="181">
        <v>22</v>
      </c>
      <c r="BI155" s="181">
        <v>53.6</v>
      </c>
      <c r="BJ155" s="181">
        <v>53.6</v>
      </c>
      <c r="BK155" s="181">
        <v>53.6</v>
      </c>
      <c r="BL155" s="181">
        <v>68.527000000000001</v>
      </c>
      <c r="BM155" s="181">
        <v>608</v>
      </c>
      <c r="BN155" s="181">
        <v>608</v>
      </c>
      <c r="BO155" s="181">
        <v>0</v>
      </c>
      <c r="BP155" s="181">
        <v>187.18</v>
      </c>
      <c r="BQ155" s="181" t="s">
        <v>1251</v>
      </c>
      <c r="BR155" s="181" t="s">
        <v>1251</v>
      </c>
      <c r="BS155" s="181" t="s">
        <v>1251</v>
      </c>
      <c r="BT155" s="181" t="s">
        <v>1251</v>
      </c>
      <c r="BU155" s="181" t="s">
        <v>1251</v>
      </c>
      <c r="BV155" s="181" t="s">
        <v>1251</v>
      </c>
      <c r="BW155" s="181" t="s">
        <v>1251</v>
      </c>
      <c r="BX155" s="181" t="s">
        <v>1251</v>
      </c>
      <c r="BY155" s="181" t="s">
        <v>1251</v>
      </c>
      <c r="BZ155" s="181" t="s">
        <v>1251</v>
      </c>
      <c r="CA155" s="181" t="s">
        <v>1251</v>
      </c>
      <c r="CB155" s="181" t="s">
        <v>1251</v>
      </c>
      <c r="CC155" s="181" t="s">
        <v>1251</v>
      </c>
      <c r="CD155" s="181" t="s">
        <v>1251</v>
      </c>
      <c r="CE155" s="181" t="s">
        <v>1251</v>
      </c>
      <c r="CF155" s="181" t="s">
        <v>1251</v>
      </c>
      <c r="CG155" s="181">
        <v>48.8</v>
      </c>
      <c r="CH155" s="181">
        <v>50.7</v>
      </c>
      <c r="CI155" s="181">
        <v>48.8</v>
      </c>
      <c r="CJ155" s="181">
        <v>47.7</v>
      </c>
      <c r="CK155" s="181">
        <v>41.8</v>
      </c>
      <c r="CL155" s="181">
        <v>33.1</v>
      </c>
      <c r="CM155" s="181">
        <v>41.3</v>
      </c>
      <c r="CN155" s="181">
        <v>34.700000000000003</v>
      </c>
      <c r="CO155" s="181">
        <v>47.7</v>
      </c>
      <c r="CP155" s="181">
        <v>50.7</v>
      </c>
      <c r="CQ155" s="181">
        <v>47.2</v>
      </c>
      <c r="CR155" s="181">
        <v>52</v>
      </c>
      <c r="CS155" s="181">
        <v>47.7</v>
      </c>
      <c r="CT155" s="181">
        <v>50.7</v>
      </c>
      <c r="CU155" s="181">
        <v>50.2</v>
      </c>
      <c r="CV155" s="181">
        <v>50.2</v>
      </c>
      <c r="CW155" s="181">
        <v>9573300000</v>
      </c>
      <c r="CX155" s="181">
        <v>721440000</v>
      </c>
      <c r="CY155" s="181">
        <v>974310000</v>
      </c>
      <c r="CZ155" s="181">
        <v>842260000</v>
      </c>
      <c r="DA155" s="181">
        <v>834290000</v>
      </c>
      <c r="DB155" s="181">
        <v>84524000</v>
      </c>
      <c r="DC155" s="181">
        <v>59890000</v>
      </c>
      <c r="DD155" s="181">
        <v>88218000</v>
      </c>
      <c r="DE155" s="181">
        <v>72687000</v>
      </c>
      <c r="DF155" s="181">
        <v>774130000</v>
      </c>
      <c r="DG155" s="181">
        <v>822670000</v>
      </c>
      <c r="DH155" s="181">
        <v>694900000</v>
      </c>
      <c r="DI155" s="181">
        <v>727780000</v>
      </c>
      <c r="DJ155" s="195">
        <v>64645000</v>
      </c>
      <c r="DK155" s="195">
        <v>65541000</v>
      </c>
      <c r="DL155" s="195">
        <v>52435000</v>
      </c>
      <c r="DM155" s="195">
        <v>61462000</v>
      </c>
      <c r="DN155" s="181">
        <f t="shared" si="18"/>
        <v>61020750</v>
      </c>
      <c r="DO155" s="181">
        <v>29030000</v>
      </c>
      <c r="DP155" s="181">
        <v>29521000</v>
      </c>
      <c r="DQ155" s="181">
        <v>26610000</v>
      </c>
      <c r="DR155" s="181">
        <v>26855000</v>
      </c>
      <c r="DS155" s="181">
        <f>AVERAGEIF(DO155:DR155,"&lt;&gt;0")</f>
        <v>28004000</v>
      </c>
      <c r="DT155" s="181">
        <f t="shared" si="13"/>
        <v>0.45892585718792378</v>
      </c>
      <c r="DU155" s="195">
        <v>61596000</v>
      </c>
      <c r="DV155" s="196">
        <f t="shared" si="14"/>
        <v>1.0094271211022481</v>
      </c>
      <c r="DW155" s="195">
        <v>63963000</v>
      </c>
      <c r="DX155" s="196">
        <f t="shared" si="15"/>
        <v>1.0482172048032841</v>
      </c>
      <c r="DY155" s="195">
        <v>60547000</v>
      </c>
      <c r="DZ155" s="196">
        <f t="shared" si="16"/>
        <v>0.99223624750597128</v>
      </c>
      <c r="EA155" s="195">
        <v>54182000</v>
      </c>
      <c r="EB155" s="181">
        <v>20</v>
      </c>
      <c r="EC155" s="181">
        <v>23</v>
      </c>
      <c r="ED155" s="181">
        <v>24</v>
      </c>
      <c r="EE155" s="181">
        <v>23</v>
      </c>
      <c r="EF155" s="181">
        <v>7</v>
      </c>
      <c r="EG155" s="181">
        <v>3</v>
      </c>
      <c r="EH155" s="181">
        <v>8</v>
      </c>
      <c r="EI155" s="181">
        <v>4</v>
      </c>
      <c r="EJ155" s="181">
        <v>23</v>
      </c>
      <c r="EK155" s="181">
        <v>23</v>
      </c>
      <c r="EL155" s="181">
        <v>22</v>
      </c>
      <c r="EM155" s="181">
        <v>23</v>
      </c>
      <c r="EN155" s="181">
        <v>20</v>
      </c>
      <c r="EO155" s="181">
        <v>22</v>
      </c>
      <c r="EP155" s="181">
        <v>23</v>
      </c>
      <c r="EQ155" s="181">
        <v>22</v>
      </c>
      <c r="ER155" s="181">
        <v>290</v>
      </c>
      <c r="EV155" s="181">
        <v>590</v>
      </c>
      <c r="EW155" s="181" t="s">
        <v>4943</v>
      </c>
      <c r="EX155" s="181" t="s">
        <v>4944</v>
      </c>
      <c r="EY155" s="181" t="s">
        <v>4945</v>
      </c>
      <c r="EZ155" s="181" t="s">
        <v>4946</v>
      </c>
      <c r="FA155" s="181" t="s">
        <v>4947</v>
      </c>
      <c r="FB155" s="181" t="s">
        <v>4948</v>
      </c>
      <c r="FE155" s="181">
        <v>-1</v>
      </c>
      <c r="FI155" s="182">
        <f t="shared" si="17"/>
        <v>0.88792746729596084</v>
      </c>
    </row>
    <row r="156" spans="1:165" x14ac:dyDescent="0.25">
      <c r="A156" s="181" t="s">
        <v>4949</v>
      </c>
      <c r="B156" s="181" t="s">
        <v>4949</v>
      </c>
      <c r="C156" s="181">
        <v>3</v>
      </c>
      <c r="D156" s="181">
        <v>3</v>
      </c>
      <c r="E156" s="181">
        <v>1</v>
      </c>
      <c r="F156" s="181" t="s">
        <v>4950</v>
      </c>
      <c r="G156" s="181" t="s">
        <v>4951</v>
      </c>
      <c r="H156" s="181" t="s">
        <v>4952</v>
      </c>
      <c r="I156" s="181">
        <v>1</v>
      </c>
      <c r="J156" s="181">
        <v>3</v>
      </c>
      <c r="K156" s="181">
        <v>3</v>
      </c>
      <c r="L156" s="181">
        <v>1</v>
      </c>
      <c r="M156" s="181">
        <v>3</v>
      </c>
      <c r="N156" s="181">
        <v>3</v>
      </c>
      <c r="O156" s="181">
        <v>3</v>
      </c>
      <c r="P156" s="181">
        <v>3</v>
      </c>
      <c r="Q156" s="181">
        <v>1</v>
      </c>
      <c r="R156" s="181">
        <v>1</v>
      </c>
      <c r="S156" s="181">
        <v>1</v>
      </c>
      <c r="T156" s="181">
        <v>1</v>
      </c>
      <c r="U156" s="181">
        <v>3</v>
      </c>
      <c r="V156" s="181">
        <v>3</v>
      </c>
      <c r="W156" s="181">
        <v>3</v>
      </c>
      <c r="X156" s="181">
        <v>3</v>
      </c>
      <c r="Y156" s="181">
        <v>3</v>
      </c>
      <c r="Z156" s="181">
        <v>3</v>
      </c>
      <c r="AA156" s="181">
        <v>3</v>
      </c>
      <c r="AB156" s="181">
        <v>3</v>
      </c>
      <c r="AC156" s="181">
        <v>3</v>
      </c>
      <c r="AD156" s="181">
        <v>3</v>
      </c>
      <c r="AE156" s="181">
        <v>3</v>
      </c>
      <c r="AF156" s="181">
        <v>3</v>
      </c>
      <c r="AG156" s="181">
        <v>1</v>
      </c>
      <c r="AH156" s="181">
        <v>1</v>
      </c>
      <c r="AI156" s="181">
        <v>1</v>
      </c>
      <c r="AJ156" s="181">
        <v>1</v>
      </c>
      <c r="AK156" s="181">
        <v>3</v>
      </c>
      <c r="AL156" s="181">
        <v>3</v>
      </c>
      <c r="AM156" s="181">
        <v>3</v>
      </c>
      <c r="AN156" s="181">
        <v>3</v>
      </c>
      <c r="AO156" s="181">
        <v>3</v>
      </c>
      <c r="AP156" s="181">
        <v>3</v>
      </c>
      <c r="AQ156" s="181">
        <v>3</v>
      </c>
      <c r="AR156" s="181">
        <v>3</v>
      </c>
      <c r="AS156" s="181">
        <v>1</v>
      </c>
      <c r="AT156" s="181">
        <v>1</v>
      </c>
      <c r="AU156" s="181">
        <v>1</v>
      </c>
      <c r="AV156" s="181">
        <v>1</v>
      </c>
      <c r="AW156" s="181">
        <v>1</v>
      </c>
      <c r="AX156" s="181">
        <v>1</v>
      </c>
      <c r="AY156" s="181">
        <v>1</v>
      </c>
      <c r="AZ156" s="181">
        <v>1</v>
      </c>
      <c r="BA156" s="181">
        <v>1</v>
      </c>
      <c r="BB156" s="181">
        <v>1</v>
      </c>
      <c r="BC156" s="181">
        <v>1</v>
      </c>
      <c r="BD156" s="181">
        <v>1</v>
      </c>
      <c r="BE156" s="181">
        <v>1</v>
      </c>
      <c r="BF156" s="181">
        <v>1</v>
      </c>
      <c r="BG156" s="181">
        <v>1</v>
      </c>
      <c r="BH156" s="181">
        <v>1</v>
      </c>
      <c r="BI156" s="181">
        <v>38.1</v>
      </c>
      <c r="BJ156" s="181">
        <v>38.1</v>
      </c>
      <c r="BK156" s="181">
        <v>13.1</v>
      </c>
      <c r="BL156" s="181">
        <v>9.4771000000000001</v>
      </c>
      <c r="BM156" s="181">
        <v>84</v>
      </c>
      <c r="BN156" s="181">
        <v>84</v>
      </c>
      <c r="BO156" s="181">
        <v>0</v>
      </c>
      <c r="BP156" s="181">
        <v>12.695</v>
      </c>
      <c r="BQ156" s="181" t="s">
        <v>1251</v>
      </c>
      <c r="BR156" s="181" t="s">
        <v>1251</v>
      </c>
      <c r="BS156" s="181" t="s">
        <v>1251</v>
      </c>
      <c r="BT156" s="181" t="s">
        <v>1251</v>
      </c>
      <c r="BU156" s="181" t="s">
        <v>1254</v>
      </c>
      <c r="BV156" s="181" t="s">
        <v>1254</v>
      </c>
      <c r="BW156" s="181" t="s">
        <v>1254</v>
      </c>
      <c r="BX156" s="181" t="s">
        <v>1254</v>
      </c>
      <c r="BY156" s="181" t="s">
        <v>1251</v>
      </c>
      <c r="BZ156" s="181" t="s">
        <v>1251</v>
      </c>
      <c r="CA156" s="181" t="s">
        <v>1251</v>
      </c>
      <c r="CB156" s="181" t="s">
        <v>1251</v>
      </c>
      <c r="CC156" s="181" t="s">
        <v>1251</v>
      </c>
      <c r="CD156" s="181" t="s">
        <v>1251</v>
      </c>
      <c r="CE156" s="181" t="s">
        <v>1251</v>
      </c>
      <c r="CF156" s="181" t="s">
        <v>1251</v>
      </c>
      <c r="CG156" s="181">
        <v>38.1</v>
      </c>
      <c r="CH156" s="181">
        <v>38.1</v>
      </c>
      <c r="CI156" s="181">
        <v>38.1</v>
      </c>
      <c r="CJ156" s="181">
        <v>38.1</v>
      </c>
      <c r="CK156" s="181">
        <v>13.1</v>
      </c>
      <c r="CL156" s="181">
        <v>13.1</v>
      </c>
      <c r="CM156" s="181">
        <v>13.1</v>
      </c>
      <c r="CN156" s="181">
        <v>13.1</v>
      </c>
      <c r="CO156" s="181">
        <v>38.1</v>
      </c>
      <c r="CP156" s="181">
        <v>38.1</v>
      </c>
      <c r="CQ156" s="181">
        <v>38.1</v>
      </c>
      <c r="CR156" s="181">
        <v>38.1</v>
      </c>
      <c r="CS156" s="181">
        <v>38.1</v>
      </c>
      <c r="CT156" s="181">
        <v>38.1</v>
      </c>
      <c r="CU156" s="181">
        <v>38.1</v>
      </c>
      <c r="CV156" s="181">
        <v>38.1</v>
      </c>
      <c r="CW156" s="181">
        <v>1169300000</v>
      </c>
      <c r="CX156" s="181">
        <v>103690000</v>
      </c>
      <c r="CY156" s="181">
        <v>89169000</v>
      </c>
      <c r="CZ156" s="181">
        <v>104690000</v>
      </c>
      <c r="DA156" s="181">
        <v>118520000</v>
      </c>
      <c r="DB156" s="181">
        <v>7318700</v>
      </c>
      <c r="DC156" s="181">
        <v>6893400</v>
      </c>
      <c r="DD156" s="181">
        <v>6586500</v>
      </c>
      <c r="DE156" s="181">
        <v>9065700</v>
      </c>
      <c r="DF156" s="181">
        <v>94190000</v>
      </c>
      <c r="DG156" s="181">
        <v>91142000</v>
      </c>
      <c r="DH156" s="181">
        <v>71181000</v>
      </c>
      <c r="DI156" s="181">
        <v>115060000</v>
      </c>
      <c r="DJ156" s="195">
        <v>39760000</v>
      </c>
      <c r="DK156" s="195">
        <v>31112000</v>
      </c>
      <c r="DL156" s="195">
        <v>35839000</v>
      </c>
      <c r="DM156" s="195">
        <v>39276000</v>
      </c>
      <c r="DN156" s="181">
        <f t="shared" si="18"/>
        <v>36496750</v>
      </c>
      <c r="DO156" s="181">
        <v>0</v>
      </c>
      <c r="DP156" s="181">
        <v>0</v>
      </c>
      <c r="DQ156" s="181">
        <v>0</v>
      </c>
      <c r="DR156" s="181">
        <v>0</v>
      </c>
      <c r="DS156" s="181">
        <v>0</v>
      </c>
      <c r="DT156" s="181">
        <f t="shared" si="13"/>
        <v>0</v>
      </c>
      <c r="DU156" s="195">
        <v>31662000</v>
      </c>
      <c r="DV156" s="196">
        <f t="shared" si="14"/>
        <v>0.86752930055415889</v>
      </c>
      <c r="DW156" s="195">
        <v>30998000</v>
      </c>
      <c r="DX156" s="196">
        <f t="shared" si="15"/>
        <v>0.8493358997718975</v>
      </c>
      <c r="DY156" s="195">
        <v>27234000</v>
      </c>
      <c r="DZ156" s="196">
        <f t="shared" si="16"/>
        <v>0.74620342907245163</v>
      </c>
      <c r="EA156" s="195">
        <v>39444000</v>
      </c>
      <c r="EB156" s="181">
        <v>3</v>
      </c>
      <c r="EC156" s="181">
        <v>4</v>
      </c>
      <c r="ED156" s="181">
        <v>4</v>
      </c>
      <c r="EE156" s="181">
        <v>3</v>
      </c>
      <c r="EF156" s="181">
        <v>0</v>
      </c>
      <c r="EG156" s="181">
        <v>0</v>
      </c>
      <c r="EH156" s="181">
        <v>0</v>
      </c>
      <c r="EI156" s="181">
        <v>0</v>
      </c>
      <c r="EJ156" s="181">
        <v>4</v>
      </c>
      <c r="EK156" s="181">
        <v>3</v>
      </c>
      <c r="EL156" s="181">
        <v>3</v>
      </c>
      <c r="EM156" s="181">
        <v>3</v>
      </c>
      <c r="EN156" s="181">
        <v>3</v>
      </c>
      <c r="EO156" s="181">
        <v>4</v>
      </c>
      <c r="EP156" s="181">
        <v>3</v>
      </c>
      <c r="EQ156" s="181">
        <v>3</v>
      </c>
      <c r="ER156" s="181">
        <v>40</v>
      </c>
      <c r="EV156" s="181">
        <v>429</v>
      </c>
      <c r="EW156" s="181" t="s">
        <v>4953</v>
      </c>
      <c r="EX156" s="181" t="s">
        <v>3709</v>
      </c>
      <c r="EY156" s="181" t="s">
        <v>4954</v>
      </c>
      <c r="EZ156" s="181" t="s">
        <v>4955</v>
      </c>
      <c r="FA156" s="181" t="s">
        <v>4956</v>
      </c>
      <c r="FB156" s="181" t="s">
        <v>4957</v>
      </c>
      <c r="FE156" s="181">
        <v>-1</v>
      </c>
      <c r="FI156" s="182">
        <f t="shared" si="17"/>
        <v>1.0807537657462651</v>
      </c>
    </row>
    <row r="157" spans="1:165" x14ac:dyDescent="0.25">
      <c r="A157" s="181" t="s">
        <v>4958</v>
      </c>
      <c r="B157" s="181" t="s">
        <v>4958</v>
      </c>
      <c r="C157" s="181">
        <v>16</v>
      </c>
      <c r="D157" s="181">
        <v>16</v>
      </c>
      <c r="E157" s="181">
        <v>16</v>
      </c>
      <c r="F157" s="181" t="s">
        <v>4959</v>
      </c>
      <c r="G157" s="181" t="s">
        <v>4960</v>
      </c>
      <c r="H157" s="181" t="s">
        <v>4961</v>
      </c>
      <c r="I157" s="181">
        <v>1</v>
      </c>
      <c r="J157" s="181">
        <v>16</v>
      </c>
      <c r="K157" s="181">
        <v>16</v>
      </c>
      <c r="L157" s="181">
        <v>16</v>
      </c>
      <c r="M157" s="181">
        <v>16</v>
      </c>
      <c r="N157" s="181">
        <v>16</v>
      </c>
      <c r="O157" s="181">
        <v>16</v>
      </c>
      <c r="P157" s="181">
        <v>15</v>
      </c>
      <c r="Q157" s="181">
        <v>11</v>
      </c>
      <c r="R157" s="181">
        <v>13</v>
      </c>
      <c r="S157" s="181">
        <v>13</v>
      </c>
      <c r="T157" s="181">
        <v>9</v>
      </c>
      <c r="U157" s="181">
        <v>15</v>
      </c>
      <c r="V157" s="181">
        <v>15</v>
      </c>
      <c r="W157" s="181">
        <v>15</v>
      </c>
      <c r="X157" s="181">
        <v>16</v>
      </c>
      <c r="Y157" s="181">
        <v>15</v>
      </c>
      <c r="Z157" s="181">
        <v>15</v>
      </c>
      <c r="AA157" s="181">
        <v>16</v>
      </c>
      <c r="AB157" s="181">
        <v>16</v>
      </c>
      <c r="AC157" s="181">
        <v>16</v>
      </c>
      <c r="AD157" s="181">
        <v>16</v>
      </c>
      <c r="AE157" s="181">
        <v>16</v>
      </c>
      <c r="AF157" s="181">
        <v>15</v>
      </c>
      <c r="AG157" s="181">
        <v>11</v>
      </c>
      <c r="AH157" s="181">
        <v>13</v>
      </c>
      <c r="AI157" s="181">
        <v>13</v>
      </c>
      <c r="AJ157" s="181">
        <v>9</v>
      </c>
      <c r="AK157" s="181">
        <v>15</v>
      </c>
      <c r="AL157" s="181">
        <v>15</v>
      </c>
      <c r="AM157" s="181">
        <v>15</v>
      </c>
      <c r="AN157" s="181">
        <v>16</v>
      </c>
      <c r="AO157" s="181">
        <v>15</v>
      </c>
      <c r="AP157" s="181">
        <v>15</v>
      </c>
      <c r="AQ157" s="181">
        <v>16</v>
      </c>
      <c r="AR157" s="181">
        <v>16</v>
      </c>
      <c r="AS157" s="181">
        <v>16</v>
      </c>
      <c r="AT157" s="181">
        <v>16</v>
      </c>
      <c r="AU157" s="181">
        <v>16</v>
      </c>
      <c r="AV157" s="181">
        <v>15</v>
      </c>
      <c r="AW157" s="181">
        <v>11</v>
      </c>
      <c r="AX157" s="181">
        <v>13</v>
      </c>
      <c r="AY157" s="181">
        <v>13</v>
      </c>
      <c r="AZ157" s="181">
        <v>9</v>
      </c>
      <c r="BA157" s="181">
        <v>15</v>
      </c>
      <c r="BB157" s="181">
        <v>15</v>
      </c>
      <c r="BC157" s="181">
        <v>15</v>
      </c>
      <c r="BD157" s="181">
        <v>16</v>
      </c>
      <c r="BE157" s="181">
        <v>15</v>
      </c>
      <c r="BF157" s="181">
        <v>15</v>
      </c>
      <c r="BG157" s="181">
        <v>16</v>
      </c>
      <c r="BH157" s="181">
        <v>16</v>
      </c>
      <c r="BI157" s="181">
        <v>54</v>
      </c>
      <c r="BJ157" s="181">
        <v>54</v>
      </c>
      <c r="BK157" s="181">
        <v>54</v>
      </c>
      <c r="BL157" s="181">
        <v>29.597000000000001</v>
      </c>
      <c r="BM157" s="181">
        <v>263</v>
      </c>
      <c r="BN157" s="181">
        <v>263</v>
      </c>
      <c r="BO157" s="181">
        <v>0</v>
      </c>
      <c r="BP157" s="181">
        <v>61.244999999999997</v>
      </c>
      <c r="BQ157" s="181" t="s">
        <v>1251</v>
      </c>
      <c r="BR157" s="181" t="s">
        <v>1251</v>
      </c>
      <c r="BS157" s="181" t="s">
        <v>1251</v>
      </c>
      <c r="BT157" s="181" t="s">
        <v>1251</v>
      </c>
      <c r="BU157" s="181" t="s">
        <v>1251</v>
      </c>
      <c r="BV157" s="181" t="s">
        <v>1251</v>
      </c>
      <c r="BW157" s="181" t="s">
        <v>1251</v>
      </c>
      <c r="BX157" s="181" t="s">
        <v>1251</v>
      </c>
      <c r="BY157" s="181" t="s">
        <v>1251</v>
      </c>
      <c r="BZ157" s="181" t="s">
        <v>1251</v>
      </c>
      <c r="CA157" s="181" t="s">
        <v>1251</v>
      </c>
      <c r="CB157" s="181" t="s">
        <v>1251</v>
      </c>
      <c r="CC157" s="181" t="s">
        <v>1251</v>
      </c>
      <c r="CD157" s="181" t="s">
        <v>1251</v>
      </c>
      <c r="CE157" s="181" t="s">
        <v>1251</v>
      </c>
      <c r="CF157" s="181" t="s">
        <v>1251</v>
      </c>
      <c r="CG157" s="181">
        <v>54</v>
      </c>
      <c r="CH157" s="181">
        <v>54</v>
      </c>
      <c r="CI157" s="181">
        <v>54</v>
      </c>
      <c r="CJ157" s="181">
        <v>54</v>
      </c>
      <c r="CK157" s="181">
        <v>40.299999999999997</v>
      </c>
      <c r="CL157" s="181">
        <v>46.8</v>
      </c>
      <c r="CM157" s="181">
        <v>46.8</v>
      </c>
      <c r="CN157" s="181">
        <v>29.7</v>
      </c>
      <c r="CO157" s="181">
        <v>51.3</v>
      </c>
      <c r="CP157" s="181">
        <v>51.3</v>
      </c>
      <c r="CQ157" s="181">
        <v>51.3</v>
      </c>
      <c r="CR157" s="181">
        <v>54</v>
      </c>
      <c r="CS157" s="181">
        <v>51.3</v>
      </c>
      <c r="CT157" s="181">
        <v>51.7</v>
      </c>
      <c r="CU157" s="181">
        <v>54</v>
      </c>
      <c r="CV157" s="181">
        <v>54</v>
      </c>
      <c r="CW157" s="181">
        <v>5659100000</v>
      </c>
      <c r="CX157" s="181">
        <v>515280000</v>
      </c>
      <c r="CY157" s="181">
        <v>496900000</v>
      </c>
      <c r="CZ157" s="181">
        <v>522810000</v>
      </c>
      <c r="DA157" s="181">
        <v>537120000</v>
      </c>
      <c r="DB157" s="181">
        <v>45328000</v>
      </c>
      <c r="DC157" s="181">
        <v>50146000</v>
      </c>
      <c r="DD157" s="181">
        <v>57792000</v>
      </c>
      <c r="DE157" s="181">
        <v>33128000</v>
      </c>
      <c r="DF157" s="181">
        <v>422600000</v>
      </c>
      <c r="DG157" s="181">
        <v>463300000</v>
      </c>
      <c r="DH157" s="181">
        <v>374550000</v>
      </c>
      <c r="DI157" s="181">
        <v>514930000</v>
      </c>
      <c r="DJ157" s="195">
        <v>54785000</v>
      </c>
      <c r="DK157" s="195">
        <v>49328000</v>
      </c>
      <c r="DL157" s="195">
        <v>54733000</v>
      </c>
      <c r="DM157" s="195">
        <v>57638000</v>
      </c>
      <c r="DN157" s="181">
        <f t="shared" si="18"/>
        <v>54121000</v>
      </c>
      <c r="DO157" s="181">
        <v>24703000</v>
      </c>
      <c r="DP157" s="181">
        <v>26235000</v>
      </c>
      <c r="DQ157" s="181">
        <v>27422000</v>
      </c>
      <c r="DR157" s="181">
        <v>22768000</v>
      </c>
      <c r="DS157" s="181">
        <f>AVERAGEIF(DO157:DR157,"&lt;&gt;0")</f>
        <v>25282000</v>
      </c>
      <c r="DT157" s="181">
        <f t="shared" si="13"/>
        <v>0.46713844903087526</v>
      </c>
      <c r="DU157" s="195">
        <v>46228000</v>
      </c>
      <c r="DV157" s="196">
        <f t="shared" si="14"/>
        <v>0.85416012268805086</v>
      </c>
      <c r="DW157" s="195">
        <v>48132000</v>
      </c>
      <c r="DX157" s="196">
        <f t="shared" si="15"/>
        <v>0.88934055172668647</v>
      </c>
      <c r="DY157" s="195">
        <v>41173000</v>
      </c>
      <c r="DZ157" s="196">
        <f t="shared" si="16"/>
        <v>0.76075830084440421</v>
      </c>
      <c r="EA157" s="195">
        <v>56282000</v>
      </c>
      <c r="EB157" s="181">
        <v>11</v>
      </c>
      <c r="EC157" s="181">
        <v>12</v>
      </c>
      <c r="ED157" s="181">
        <v>11</v>
      </c>
      <c r="EE157" s="181">
        <v>13</v>
      </c>
      <c r="EF157" s="181">
        <v>3</v>
      </c>
      <c r="EG157" s="181">
        <v>3</v>
      </c>
      <c r="EH157" s="181">
        <v>5</v>
      </c>
      <c r="EI157" s="181">
        <v>3</v>
      </c>
      <c r="EJ157" s="181">
        <v>10</v>
      </c>
      <c r="EK157" s="181">
        <v>10</v>
      </c>
      <c r="EL157" s="181">
        <v>11</v>
      </c>
      <c r="EM157" s="181">
        <v>12</v>
      </c>
      <c r="EN157" s="181">
        <v>12</v>
      </c>
      <c r="EO157" s="181">
        <v>11</v>
      </c>
      <c r="EP157" s="181">
        <v>11</v>
      </c>
      <c r="EQ157" s="181">
        <v>11</v>
      </c>
      <c r="ER157" s="181">
        <v>149</v>
      </c>
      <c r="EV157" s="181">
        <v>288</v>
      </c>
      <c r="EW157" s="181" t="s">
        <v>4962</v>
      </c>
      <c r="EX157" s="181" t="s">
        <v>3916</v>
      </c>
      <c r="EY157" s="181" t="s">
        <v>4963</v>
      </c>
      <c r="EZ157" s="181" t="s">
        <v>4964</v>
      </c>
      <c r="FA157" s="181" t="s">
        <v>4965</v>
      </c>
      <c r="FB157" s="181" t="s">
        <v>4966</v>
      </c>
      <c r="FE157" s="181">
        <v>-1</v>
      </c>
      <c r="FI157" s="182">
        <f t="shared" si="17"/>
        <v>1.0399290478742078</v>
      </c>
    </row>
    <row r="158" spans="1:165" x14ac:dyDescent="0.25">
      <c r="A158" s="181" t="s">
        <v>3341</v>
      </c>
      <c r="B158" s="181" t="s">
        <v>3341</v>
      </c>
      <c r="C158" s="181">
        <v>1</v>
      </c>
      <c r="D158" s="181">
        <v>1</v>
      </c>
      <c r="E158" s="181">
        <v>1</v>
      </c>
      <c r="F158" s="181" t="s">
        <v>4967</v>
      </c>
      <c r="G158" s="181" t="s">
        <v>4968</v>
      </c>
      <c r="H158" s="181" t="s">
        <v>4969</v>
      </c>
      <c r="I158" s="181">
        <v>1</v>
      </c>
      <c r="J158" s="181">
        <v>1</v>
      </c>
      <c r="K158" s="181">
        <v>1</v>
      </c>
      <c r="L158" s="181">
        <v>1</v>
      </c>
      <c r="M158" s="181">
        <v>1</v>
      </c>
      <c r="N158" s="181">
        <v>1</v>
      </c>
      <c r="O158" s="181">
        <v>1</v>
      </c>
      <c r="P158" s="181">
        <v>1</v>
      </c>
      <c r="Q158" s="181">
        <v>0</v>
      </c>
      <c r="R158" s="181">
        <v>1</v>
      </c>
      <c r="S158" s="181">
        <v>0</v>
      </c>
      <c r="T158" s="181">
        <v>0</v>
      </c>
      <c r="U158" s="181">
        <v>1</v>
      </c>
      <c r="V158" s="181">
        <v>0</v>
      </c>
      <c r="W158" s="181">
        <v>1</v>
      </c>
      <c r="X158" s="181">
        <v>1</v>
      </c>
      <c r="Y158" s="181">
        <v>1</v>
      </c>
      <c r="Z158" s="181">
        <v>1</v>
      </c>
      <c r="AA158" s="181">
        <v>1</v>
      </c>
      <c r="AB158" s="181">
        <v>1</v>
      </c>
      <c r="AC158" s="181">
        <v>1</v>
      </c>
      <c r="AD158" s="181">
        <v>1</v>
      </c>
      <c r="AE158" s="181">
        <v>1</v>
      </c>
      <c r="AF158" s="181">
        <v>1</v>
      </c>
      <c r="AG158" s="181">
        <v>0</v>
      </c>
      <c r="AH158" s="181">
        <v>1</v>
      </c>
      <c r="AI158" s="181">
        <v>0</v>
      </c>
      <c r="AJ158" s="181">
        <v>0</v>
      </c>
      <c r="AK158" s="181">
        <v>1</v>
      </c>
      <c r="AL158" s="181">
        <v>0</v>
      </c>
      <c r="AM158" s="181">
        <v>1</v>
      </c>
      <c r="AN158" s="181">
        <v>1</v>
      </c>
      <c r="AO158" s="181">
        <v>1</v>
      </c>
      <c r="AP158" s="181">
        <v>1</v>
      </c>
      <c r="AQ158" s="181">
        <v>1</v>
      </c>
      <c r="AR158" s="181">
        <v>1</v>
      </c>
      <c r="AS158" s="181">
        <v>1</v>
      </c>
      <c r="AT158" s="181">
        <v>1</v>
      </c>
      <c r="AU158" s="181">
        <v>1</v>
      </c>
      <c r="AV158" s="181">
        <v>1</v>
      </c>
      <c r="AW158" s="181">
        <v>0</v>
      </c>
      <c r="AX158" s="181">
        <v>1</v>
      </c>
      <c r="AY158" s="181">
        <v>0</v>
      </c>
      <c r="AZ158" s="181">
        <v>0</v>
      </c>
      <c r="BA158" s="181">
        <v>1</v>
      </c>
      <c r="BB158" s="181">
        <v>0</v>
      </c>
      <c r="BC158" s="181">
        <v>1</v>
      </c>
      <c r="BD158" s="181">
        <v>1</v>
      </c>
      <c r="BE158" s="181">
        <v>1</v>
      </c>
      <c r="BF158" s="181">
        <v>1</v>
      </c>
      <c r="BG158" s="181">
        <v>1</v>
      </c>
      <c r="BH158" s="181">
        <v>1</v>
      </c>
      <c r="BI158" s="181">
        <v>1.1000000000000001</v>
      </c>
      <c r="BJ158" s="181">
        <v>1.1000000000000001</v>
      </c>
      <c r="BK158" s="181">
        <v>1.1000000000000001</v>
      </c>
      <c r="BL158" s="181">
        <v>103.88</v>
      </c>
      <c r="BM158" s="181">
        <v>964</v>
      </c>
      <c r="BN158" s="181">
        <v>964</v>
      </c>
      <c r="BO158" s="181">
        <v>2.5772999999999998E-3</v>
      </c>
      <c r="BP158" s="181">
        <v>2.5200999999999998</v>
      </c>
      <c r="BQ158" s="181" t="s">
        <v>1251</v>
      </c>
      <c r="BR158" s="181" t="s">
        <v>1254</v>
      </c>
      <c r="BS158" s="181" t="s">
        <v>1251</v>
      </c>
      <c r="BT158" s="181" t="s">
        <v>1251</v>
      </c>
      <c r="BV158" s="181" t="s">
        <v>1254</v>
      </c>
      <c r="BY158" s="181" t="s">
        <v>1251</v>
      </c>
      <c r="CA158" s="181" t="s">
        <v>1251</v>
      </c>
      <c r="CB158" s="181" t="s">
        <v>1251</v>
      </c>
      <c r="CC158" s="181" t="s">
        <v>1254</v>
      </c>
      <c r="CD158" s="181" t="s">
        <v>1254</v>
      </c>
      <c r="CE158" s="181" t="s">
        <v>1254</v>
      </c>
      <c r="CF158" s="181" t="s">
        <v>1251</v>
      </c>
      <c r="CG158" s="181">
        <v>1.1000000000000001</v>
      </c>
      <c r="CH158" s="181">
        <v>1.1000000000000001</v>
      </c>
      <c r="CI158" s="181">
        <v>1.1000000000000001</v>
      </c>
      <c r="CJ158" s="181">
        <v>1.1000000000000001</v>
      </c>
      <c r="CK158" s="181">
        <v>0</v>
      </c>
      <c r="CL158" s="181">
        <v>1.1000000000000001</v>
      </c>
      <c r="CM158" s="181">
        <v>0</v>
      </c>
      <c r="CN158" s="181">
        <v>0</v>
      </c>
      <c r="CO158" s="181">
        <v>1.1000000000000001</v>
      </c>
      <c r="CP158" s="181">
        <v>0</v>
      </c>
      <c r="CQ158" s="181">
        <v>1.1000000000000001</v>
      </c>
      <c r="CR158" s="181">
        <v>1.1000000000000001</v>
      </c>
      <c r="CS158" s="181">
        <v>1.1000000000000001</v>
      </c>
      <c r="CT158" s="181">
        <v>1.1000000000000001</v>
      </c>
      <c r="CU158" s="181">
        <v>1.1000000000000001</v>
      </c>
      <c r="CV158" s="181">
        <v>1.1000000000000001</v>
      </c>
      <c r="CW158" s="181">
        <v>271640000</v>
      </c>
      <c r="CX158" s="181">
        <v>24494000</v>
      </c>
      <c r="CY158" s="181">
        <v>27589000</v>
      </c>
      <c r="CZ158" s="181">
        <v>30272000</v>
      </c>
      <c r="DA158" s="181">
        <v>35644000</v>
      </c>
      <c r="DB158" s="181">
        <v>0</v>
      </c>
      <c r="DC158" s="181">
        <v>2642700</v>
      </c>
      <c r="DD158" s="181">
        <v>0</v>
      </c>
      <c r="DE158" s="181">
        <v>0</v>
      </c>
      <c r="DF158" s="181">
        <v>13531000</v>
      </c>
      <c r="DG158" s="181">
        <v>13539000</v>
      </c>
      <c r="DH158" s="181">
        <v>20553000</v>
      </c>
      <c r="DI158" s="181">
        <v>26459000</v>
      </c>
      <c r="DJ158" s="195">
        <v>14590000</v>
      </c>
      <c r="DK158" s="195">
        <v>14640000</v>
      </c>
      <c r="DL158" s="195">
        <v>15148000</v>
      </c>
      <c r="DM158" s="195">
        <v>20985000</v>
      </c>
      <c r="DN158" s="181">
        <f t="shared" si="18"/>
        <v>16340750</v>
      </c>
      <c r="DO158" s="181">
        <v>0</v>
      </c>
      <c r="DP158" s="181">
        <v>0</v>
      </c>
      <c r="DQ158" s="181">
        <v>0</v>
      </c>
      <c r="DR158" s="181">
        <v>0</v>
      </c>
      <c r="DS158" s="181">
        <v>0</v>
      </c>
      <c r="DT158" s="181">
        <f t="shared" si="13"/>
        <v>0</v>
      </c>
      <c r="DU158" s="195">
        <v>0</v>
      </c>
      <c r="DV158" s="196">
        <f t="shared" si="14"/>
        <v>0</v>
      </c>
      <c r="DW158" s="195">
        <v>0</v>
      </c>
      <c r="DX158" s="196">
        <f t="shared" si="15"/>
        <v>0</v>
      </c>
      <c r="DY158" s="195">
        <v>13836000</v>
      </c>
      <c r="DZ158" s="196">
        <f t="shared" si="16"/>
        <v>0.8467175619234123</v>
      </c>
      <c r="EA158" s="195">
        <v>14432000</v>
      </c>
      <c r="EB158" s="181">
        <v>1</v>
      </c>
      <c r="EC158" s="181">
        <v>0</v>
      </c>
      <c r="ED158" s="181">
        <v>1</v>
      </c>
      <c r="EE158" s="181">
        <v>2</v>
      </c>
      <c r="EF158" s="181">
        <v>0</v>
      </c>
      <c r="EG158" s="181">
        <v>0</v>
      </c>
      <c r="EH158" s="181">
        <v>0</v>
      </c>
      <c r="EI158" s="181">
        <v>0</v>
      </c>
      <c r="EJ158" s="181">
        <v>1</v>
      </c>
      <c r="EK158" s="181">
        <v>0</v>
      </c>
      <c r="EL158" s="181">
        <v>0</v>
      </c>
      <c r="EM158" s="181">
        <v>1</v>
      </c>
      <c r="EN158" s="181">
        <v>0</v>
      </c>
      <c r="EO158" s="181">
        <v>0</v>
      </c>
      <c r="EP158" s="181">
        <v>0</v>
      </c>
      <c r="EQ158" s="181">
        <v>1</v>
      </c>
      <c r="ER158" s="181">
        <v>7</v>
      </c>
      <c r="EV158" s="181">
        <v>746</v>
      </c>
      <c r="EW158" s="181">
        <v>6079</v>
      </c>
      <c r="EX158" s="181" t="b">
        <v>1</v>
      </c>
      <c r="EY158" s="181">
        <v>6459</v>
      </c>
      <c r="EZ158" s="181" t="s">
        <v>4970</v>
      </c>
      <c r="FA158" s="181" t="s">
        <v>4971</v>
      </c>
      <c r="FB158" s="181">
        <v>95180</v>
      </c>
      <c r="FE158" s="181">
        <v>-1</v>
      </c>
      <c r="FI158" s="182">
        <f t="shared" si="17"/>
        <v>0.88319079601609474</v>
      </c>
    </row>
    <row r="159" spans="1:165" x14ac:dyDescent="0.25">
      <c r="A159" s="181" t="s">
        <v>4972</v>
      </c>
      <c r="B159" s="181" t="s">
        <v>4973</v>
      </c>
      <c r="C159" s="181" t="s">
        <v>4974</v>
      </c>
      <c r="D159" s="181" t="s">
        <v>4974</v>
      </c>
      <c r="E159" s="181" t="s">
        <v>4974</v>
      </c>
      <c r="F159" s="181" t="s">
        <v>4975</v>
      </c>
      <c r="G159" s="181" t="s">
        <v>4976</v>
      </c>
      <c r="H159" s="181" t="s">
        <v>4977</v>
      </c>
      <c r="I159" s="181">
        <v>4</v>
      </c>
      <c r="J159" s="181">
        <v>5</v>
      </c>
      <c r="K159" s="181">
        <v>5</v>
      </c>
      <c r="L159" s="181">
        <v>5</v>
      </c>
      <c r="M159" s="181">
        <v>5</v>
      </c>
      <c r="N159" s="181">
        <v>5</v>
      </c>
      <c r="O159" s="181">
        <v>5</v>
      </c>
      <c r="P159" s="181">
        <v>5</v>
      </c>
      <c r="Q159" s="181">
        <v>4</v>
      </c>
      <c r="R159" s="181">
        <v>4</v>
      </c>
      <c r="S159" s="181">
        <v>3</v>
      </c>
      <c r="T159" s="181">
        <v>3</v>
      </c>
      <c r="U159" s="181">
        <v>5</v>
      </c>
      <c r="V159" s="181">
        <v>4</v>
      </c>
      <c r="W159" s="181">
        <v>5</v>
      </c>
      <c r="X159" s="181">
        <v>5</v>
      </c>
      <c r="Y159" s="181">
        <v>5</v>
      </c>
      <c r="Z159" s="181">
        <v>5</v>
      </c>
      <c r="AA159" s="181">
        <v>5</v>
      </c>
      <c r="AB159" s="181">
        <v>5</v>
      </c>
      <c r="AC159" s="181">
        <v>5</v>
      </c>
      <c r="AD159" s="181">
        <v>5</v>
      </c>
      <c r="AE159" s="181">
        <v>5</v>
      </c>
      <c r="AF159" s="181">
        <v>5</v>
      </c>
      <c r="AG159" s="181">
        <v>4</v>
      </c>
      <c r="AH159" s="181">
        <v>4</v>
      </c>
      <c r="AI159" s="181">
        <v>3</v>
      </c>
      <c r="AJ159" s="181">
        <v>3</v>
      </c>
      <c r="AK159" s="181">
        <v>5</v>
      </c>
      <c r="AL159" s="181">
        <v>4</v>
      </c>
      <c r="AM159" s="181">
        <v>5</v>
      </c>
      <c r="AN159" s="181">
        <v>5</v>
      </c>
      <c r="AO159" s="181">
        <v>5</v>
      </c>
      <c r="AP159" s="181">
        <v>5</v>
      </c>
      <c r="AQ159" s="181">
        <v>5</v>
      </c>
      <c r="AR159" s="181">
        <v>5</v>
      </c>
      <c r="AS159" s="181">
        <v>5</v>
      </c>
      <c r="AT159" s="181">
        <v>5</v>
      </c>
      <c r="AU159" s="181">
        <v>5</v>
      </c>
      <c r="AV159" s="181">
        <v>5</v>
      </c>
      <c r="AW159" s="181">
        <v>4</v>
      </c>
      <c r="AX159" s="181">
        <v>4</v>
      </c>
      <c r="AY159" s="181">
        <v>3</v>
      </c>
      <c r="AZ159" s="181">
        <v>3</v>
      </c>
      <c r="BA159" s="181">
        <v>5</v>
      </c>
      <c r="BB159" s="181">
        <v>4</v>
      </c>
      <c r="BC159" s="181">
        <v>5</v>
      </c>
      <c r="BD159" s="181">
        <v>5</v>
      </c>
      <c r="BE159" s="181">
        <v>5</v>
      </c>
      <c r="BF159" s="181">
        <v>5</v>
      </c>
      <c r="BG159" s="181">
        <v>5</v>
      </c>
      <c r="BH159" s="181">
        <v>5</v>
      </c>
      <c r="BI159" s="181">
        <v>16.3</v>
      </c>
      <c r="BJ159" s="181">
        <v>16.3</v>
      </c>
      <c r="BK159" s="181">
        <v>16.3</v>
      </c>
      <c r="BL159" s="181">
        <v>41.045999999999999</v>
      </c>
      <c r="BM159" s="181">
        <v>355</v>
      </c>
      <c r="BN159" s="181" t="s">
        <v>4978</v>
      </c>
      <c r="BO159" s="181">
        <v>0</v>
      </c>
      <c r="BP159" s="181">
        <v>19.437000000000001</v>
      </c>
      <c r="BQ159" s="181" t="s">
        <v>1251</v>
      </c>
      <c r="BR159" s="181" t="s">
        <v>1251</v>
      </c>
      <c r="BS159" s="181" t="s">
        <v>1251</v>
      </c>
      <c r="BT159" s="181" t="s">
        <v>1251</v>
      </c>
      <c r="BU159" s="181" t="s">
        <v>1251</v>
      </c>
      <c r="BV159" s="181" t="s">
        <v>1251</v>
      </c>
      <c r="BW159" s="181" t="s">
        <v>1254</v>
      </c>
      <c r="BX159" s="181" t="s">
        <v>1251</v>
      </c>
      <c r="BY159" s="181" t="s">
        <v>1251</v>
      </c>
      <c r="BZ159" s="181" t="s">
        <v>1251</v>
      </c>
      <c r="CA159" s="181" t="s">
        <v>1251</v>
      </c>
      <c r="CB159" s="181" t="s">
        <v>1251</v>
      </c>
      <c r="CC159" s="181" t="s">
        <v>1251</v>
      </c>
      <c r="CD159" s="181" t="s">
        <v>1251</v>
      </c>
      <c r="CE159" s="181" t="s">
        <v>1251</v>
      </c>
      <c r="CF159" s="181" t="s">
        <v>1251</v>
      </c>
      <c r="CG159" s="181">
        <v>16.3</v>
      </c>
      <c r="CH159" s="181">
        <v>16.3</v>
      </c>
      <c r="CI159" s="181">
        <v>16.3</v>
      </c>
      <c r="CJ159" s="181">
        <v>16.3</v>
      </c>
      <c r="CK159" s="181">
        <v>11.5</v>
      </c>
      <c r="CL159" s="181">
        <v>12.7</v>
      </c>
      <c r="CM159" s="181">
        <v>7.9</v>
      </c>
      <c r="CN159" s="181">
        <v>7.9</v>
      </c>
      <c r="CO159" s="181">
        <v>16.3</v>
      </c>
      <c r="CP159" s="181">
        <v>12.7</v>
      </c>
      <c r="CQ159" s="181">
        <v>16.3</v>
      </c>
      <c r="CR159" s="181">
        <v>16.3</v>
      </c>
      <c r="CS159" s="181">
        <v>16.3</v>
      </c>
      <c r="CT159" s="181">
        <v>16.3</v>
      </c>
      <c r="CU159" s="181">
        <v>16.3</v>
      </c>
      <c r="CV159" s="181">
        <v>16.3</v>
      </c>
      <c r="CW159" s="181">
        <v>3231200000</v>
      </c>
      <c r="CX159" s="181">
        <v>263510000</v>
      </c>
      <c r="CY159" s="181">
        <v>287040000</v>
      </c>
      <c r="CZ159" s="181">
        <v>296480000</v>
      </c>
      <c r="DA159" s="181">
        <v>251670000</v>
      </c>
      <c r="DB159" s="181">
        <v>30214000</v>
      </c>
      <c r="DC159" s="181">
        <v>22851000</v>
      </c>
      <c r="DD159" s="181">
        <v>7995400</v>
      </c>
      <c r="DE159" s="181">
        <v>23903000</v>
      </c>
      <c r="DF159" s="181">
        <v>288240000</v>
      </c>
      <c r="DG159" s="181">
        <v>199930000</v>
      </c>
      <c r="DH159" s="181">
        <v>250050000</v>
      </c>
      <c r="DI159" s="181">
        <v>301230000</v>
      </c>
      <c r="DJ159" s="195">
        <v>77735000</v>
      </c>
      <c r="DK159" s="195">
        <v>85877000</v>
      </c>
      <c r="DL159" s="195">
        <v>81158000</v>
      </c>
      <c r="DM159" s="195">
        <v>75858000</v>
      </c>
      <c r="DN159" s="181">
        <f t="shared" si="18"/>
        <v>80157000</v>
      </c>
      <c r="DO159" s="181">
        <v>14700000</v>
      </c>
      <c r="DP159" s="181">
        <v>23021000</v>
      </c>
      <c r="DQ159" s="181">
        <v>0</v>
      </c>
      <c r="DR159" s="181">
        <v>16693000</v>
      </c>
      <c r="DS159" s="181">
        <f>AVERAGEIF(DO159:DR159,"&lt;&gt;0")</f>
        <v>18138000</v>
      </c>
      <c r="DT159" s="181">
        <f t="shared" si="13"/>
        <v>0.22628092368726374</v>
      </c>
      <c r="DU159" s="195">
        <v>83652000</v>
      </c>
      <c r="DV159" s="196">
        <f t="shared" si="14"/>
        <v>1.0436019312100004</v>
      </c>
      <c r="DW159" s="195">
        <v>69413000</v>
      </c>
      <c r="DX159" s="196">
        <f t="shared" si="15"/>
        <v>0.86596304751924347</v>
      </c>
      <c r="DY159" s="195">
        <v>77999000</v>
      </c>
      <c r="DZ159" s="196">
        <f t="shared" si="16"/>
        <v>0.97307783474930454</v>
      </c>
      <c r="EA159" s="195">
        <v>82367000</v>
      </c>
      <c r="EB159" s="181">
        <v>6</v>
      </c>
      <c r="EC159" s="181">
        <v>5</v>
      </c>
      <c r="ED159" s="181">
        <v>7</v>
      </c>
      <c r="EE159" s="181">
        <v>6</v>
      </c>
      <c r="EF159" s="181">
        <v>1</v>
      </c>
      <c r="EG159" s="181">
        <v>1</v>
      </c>
      <c r="EH159" s="181">
        <v>0</v>
      </c>
      <c r="EI159" s="181">
        <v>1</v>
      </c>
      <c r="EJ159" s="181">
        <v>4</v>
      </c>
      <c r="EK159" s="181">
        <v>3</v>
      </c>
      <c r="EL159" s="181">
        <v>4</v>
      </c>
      <c r="EM159" s="181">
        <v>6</v>
      </c>
      <c r="EN159" s="181">
        <v>6</v>
      </c>
      <c r="EO159" s="181">
        <v>5</v>
      </c>
      <c r="EP159" s="181">
        <v>4</v>
      </c>
      <c r="EQ159" s="181">
        <v>5</v>
      </c>
      <c r="ER159" s="181">
        <v>64</v>
      </c>
      <c r="EV159" s="181">
        <v>122</v>
      </c>
      <c r="EW159" s="181" t="s">
        <v>4979</v>
      </c>
      <c r="EX159" s="181" t="s">
        <v>3832</v>
      </c>
      <c r="EY159" s="181" t="s">
        <v>4980</v>
      </c>
      <c r="EZ159" s="181" t="s">
        <v>4981</v>
      </c>
      <c r="FA159" s="181" t="s">
        <v>4982</v>
      </c>
      <c r="FB159" s="181" t="s">
        <v>4983</v>
      </c>
      <c r="FC159" s="181" t="s">
        <v>4984</v>
      </c>
      <c r="FD159" s="181" t="s">
        <v>4985</v>
      </c>
      <c r="FE159" s="181" t="s">
        <v>4230</v>
      </c>
      <c r="FI159" s="182">
        <f t="shared" si="17"/>
        <v>1.0275708921242062</v>
      </c>
    </row>
    <row r="160" spans="1:165" x14ac:dyDescent="0.25">
      <c r="A160" s="181" t="s">
        <v>3330</v>
      </c>
      <c r="B160" s="181" t="s">
        <v>3330</v>
      </c>
      <c r="C160" s="181">
        <v>7</v>
      </c>
      <c r="D160" s="181">
        <v>7</v>
      </c>
      <c r="E160" s="181">
        <v>7</v>
      </c>
      <c r="F160" s="181" t="s">
        <v>4986</v>
      </c>
      <c r="G160" s="181" t="s">
        <v>4987</v>
      </c>
      <c r="H160" s="181" t="s">
        <v>4988</v>
      </c>
      <c r="I160" s="181">
        <v>1</v>
      </c>
      <c r="J160" s="181">
        <v>7</v>
      </c>
      <c r="K160" s="181">
        <v>7</v>
      </c>
      <c r="L160" s="181">
        <v>7</v>
      </c>
      <c r="M160" s="181">
        <v>3</v>
      </c>
      <c r="N160" s="181">
        <v>2</v>
      </c>
      <c r="O160" s="181">
        <v>4</v>
      </c>
      <c r="P160" s="181">
        <v>3</v>
      </c>
      <c r="Q160" s="181">
        <v>0</v>
      </c>
      <c r="R160" s="181">
        <v>0</v>
      </c>
      <c r="S160" s="181">
        <v>1</v>
      </c>
      <c r="T160" s="181">
        <v>0</v>
      </c>
      <c r="U160" s="181">
        <v>6</v>
      </c>
      <c r="V160" s="181">
        <v>7</v>
      </c>
      <c r="W160" s="181">
        <v>7</v>
      </c>
      <c r="X160" s="181">
        <v>6</v>
      </c>
      <c r="Y160" s="181">
        <v>6</v>
      </c>
      <c r="Z160" s="181">
        <v>7</v>
      </c>
      <c r="AA160" s="181">
        <v>7</v>
      </c>
      <c r="AB160" s="181">
        <v>6</v>
      </c>
      <c r="AC160" s="181">
        <v>3</v>
      </c>
      <c r="AD160" s="181">
        <v>2</v>
      </c>
      <c r="AE160" s="181">
        <v>4</v>
      </c>
      <c r="AF160" s="181">
        <v>3</v>
      </c>
      <c r="AG160" s="181">
        <v>0</v>
      </c>
      <c r="AH160" s="181">
        <v>0</v>
      </c>
      <c r="AI160" s="181">
        <v>1</v>
      </c>
      <c r="AJ160" s="181">
        <v>0</v>
      </c>
      <c r="AK160" s="181">
        <v>6</v>
      </c>
      <c r="AL160" s="181">
        <v>7</v>
      </c>
      <c r="AM160" s="181">
        <v>7</v>
      </c>
      <c r="AN160" s="181">
        <v>6</v>
      </c>
      <c r="AO160" s="181">
        <v>6</v>
      </c>
      <c r="AP160" s="181">
        <v>7</v>
      </c>
      <c r="AQ160" s="181">
        <v>7</v>
      </c>
      <c r="AR160" s="181">
        <v>6</v>
      </c>
      <c r="AS160" s="181">
        <v>3</v>
      </c>
      <c r="AT160" s="181">
        <v>2</v>
      </c>
      <c r="AU160" s="181">
        <v>4</v>
      </c>
      <c r="AV160" s="181">
        <v>3</v>
      </c>
      <c r="AW160" s="181">
        <v>0</v>
      </c>
      <c r="AX160" s="181">
        <v>0</v>
      </c>
      <c r="AY160" s="181">
        <v>1</v>
      </c>
      <c r="AZ160" s="181">
        <v>0</v>
      </c>
      <c r="BA160" s="181">
        <v>6</v>
      </c>
      <c r="BB160" s="181">
        <v>7</v>
      </c>
      <c r="BC160" s="181">
        <v>7</v>
      </c>
      <c r="BD160" s="181">
        <v>6</v>
      </c>
      <c r="BE160" s="181">
        <v>6</v>
      </c>
      <c r="BF160" s="181">
        <v>7</v>
      </c>
      <c r="BG160" s="181">
        <v>7</v>
      </c>
      <c r="BH160" s="181">
        <v>6</v>
      </c>
      <c r="BI160" s="181">
        <v>17.3</v>
      </c>
      <c r="BJ160" s="181">
        <v>17.3</v>
      </c>
      <c r="BK160" s="181">
        <v>17.3</v>
      </c>
      <c r="BL160" s="181">
        <v>50.963999999999999</v>
      </c>
      <c r="BM160" s="181">
        <v>452</v>
      </c>
      <c r="BN160" s="181">
        <v>452</v>
      </c>
      <c r="BO160" s="181">
        <v>0</v>
      </c>
      <c r="BP160" s="181">
        <v>17.273</v>
      </c>
      <c r="BQ160" s="181" t="s">
        <v>1251</v>
      </c>
      <c r="BR160" s="181" t="s">
        <v>1251</v>
      </c>
      <c r="BS160" s="181" t="s">
        <v>1251</v>
      </c>
      <c r="BT160" s="181" t="s">
        <v>1251</v>
      </c>
      <c r="BW160" s="181" t="s">
        <v>1254</v>
      </c>
      <c r="BY160" s="181" t="s">
        <v>1251</v>
      </c>
      <c r="BZ160" s="181" t="s">
        <v>1251</v>
      </c>
      <c r="CA160" s="181" t="s">
        <v>1251</v>
      </c>
      <c r="CB160" s="181" t="s">
        <v>1251</v>
      </c>
      <c r="CC160" s="181" t="s">
        <v>1251</v>
      </c>
      <c r="CD160" s="181" t="s">
        <v>1251</v>
      </c>
      <c r="CE160" s="181" t="s">
        <v>1251</v>
      </c>
      <c r="CF160" s="181" t="s">
        <v>1251</v>
      </c>
      <c r="CG160" s="181">
        <v>7.3</v>
      </c>
      <c r="CH160" s="181">
        <v>4.9000000000000004</v>
      </c>
      <c r="CI160" s="181">
        <v>10.8</v>
      </c>
      <c r="CJ160" s="181">
        <v>6.9</v>
      </c>
      <c r="CK160" s="181">
        <v>0</v>
      </c>
      <c r="CL160" s="181">
        <v>0</v>
      </c>
      <c r="CM160" s="181">
        <v>2.9</v>
      </c>
      <c r="CN160" s="181">
        <v>0</v>
      </c>
      <c r="CO160" s="181">
        <v>13.7</v>
      </c>
      <c r="CP160" s="181">
        <v>17.3</v>
      </c>
      <c r="CQ160" s="181">
        <v>17.3</v>
      </c>
      <c r="CR160" s="181">
        <v>13.7</v>
      </c>
      <c r="CS160" s="181">
        <v>13.7</v>
      </c>
      <c r="CT160" s="181">
        <v>17.3</v>
      </c>
      <c r="CU160" s="181">
        <v>17.3</v>
      </c>
      <c r="CV160" s="181">
        <v>13.7</v>
      </c>
      <c r="CW160" s="181">
        <v>1240700000</v>
      </c>
      <c r="CX160" s="181">
        <v>31392000</v>
      </c>
      <c r="CY160" s="181">
        <v>28860000</v>
      </c>
      <c r="CZ160" s="181">
        <v>46394000</v>
      </c>
      <c r="DA160" s="181">
        <v>22780000</v>
      </c>
      <c r="DB160" s="181">
        <v>0</v>
      </c>
      <c r="DC160" s="181">
        <v>0</v>
      </c>
      <c r="DD160" s="181">
        <v>4438100</v>
      </c>
      <c r="DE160" s="181">
        <v>0</v>
      </c>
      <c r="DF160" s="181">
        <v>166460000</v>
      </c>
      <c r="DG160" s="181">
        <v>158960000</v>
      </c>
      <c r="DH160" s="181">
        <v>153140000</v>
      </c>
      <c r="DI160" s="181">
        <v>121450000</v>
      </c>
      <c r="DJ160" s="195">
        <v>7387200</v>
      </c>
      <c r="DK160" s="195">
        <v>16329000</v>
      </c>
      <c r="DL160" s="195">
        <v>19480000</v>
      </c>
      <c r="DM160" s="195">
        <v>13919000</v>
      </c>
      <c r="DN160" s="181">
        <f t="shared" si="18"/>
        <v>14278800</v>
      </c>
      <c r="DO160" s="181">
        <v>0</v>
      </c>
      <c r="DP160" s="181">
        <v>0</v>
      </c>
      <c r="DQ160" s="181">
        <v>0</v>
      </c>
      <c r="DR160" s="181">
        <v>0</v>
      </c>
      <c r="DS160" s="181">
        <v>0</v>
      </c>
      <c r="DT160" s="181">
        <f t="shared" si="13"/>
        <v>0</v>
      </c>
      <c r="DU160" s="195">
        <v>42414000</v>
      </c>
      <c r="DV160" s="196">
        <f t="shared" si="14"/>
        <v>2.9704176821581645</v>
      </c>
      <c r="DW160" s="195">
        <v>36362000</v>
      </c>
      <c r="DX160" s="196">
        <f t="shared" si="15"/>
        <v>2.5465725411098972</v>
      </c>
      <c r="DY160" s="195">
        <v>43766000</v>
      </c>
      <c r="DZ160" s="196">
        <f t="shared" si="16"/>
        <v>3.0651035100988877</v>
      </c>
      <c r="EA160" s="195">
        <v>34176000</v>
      </c>
      <c r="EB160" s="181">
        <v>1</v>
      </c>
      <c r="EC160" s="181">
        <v>1</v>
      </c>
      <c r="ED160" s="181">
        <v>2</v>
      </c>
      <c r="EE160" s="181">
        <v>3</v>
      </c>
      <c r="EF160" s="181">
        <v>0</v>
      </c>
      <c r="EG160" s="181">
        <v>0</v>
      </c>
      <c r="EH160" s="181">
        <v>0</v>
      </c>
      <c r="EI160" s="181">
        <v>0</v>
      </c>
      <c r="EJ160" s="181">
        <v>4</v>
      </c>
      <c r="EK160" s="181">
        <v>5</v>
      </c>
      <c r="EL160" s="181">
        <v>5</v>
      </c>
      <c r="EM160" s="181">
        <v>5</v>
      </c>
      <c r="EN160" s="181">
        <v>6</v>
      </c>
      <c r="EO160" s="181">
        <v>5</v>
      </c>
      <c r="EP160" s="181">
        <v>6</v>
      </c>
      <c r="EQ160" s="181">
        <v>6</v>
      </c>
      <c r="ER160" s="181">
        <v>49</v>
      </c>
      <c r="EV160" s="181">
        <v>597</v>
      </c>
      <c r="EW160" s="181" t="s">
        <v>4989</v>
      </c>
      <c r="EX160" s="181" t="s">
        <v>3643</v>
      </c>
      <c r="EY160" s="181" t="s">
        <v>4990</v>
      </c>
      <c r="EZ160" s="181" t="s">
        <v>4991</v>
      </c>
      <c r="FA160" s="181" t="s">
        <v>4992</v>
      </c>
      <c r="FB160" s="181" t="s">
        <v>4993</v>
      </c>
      <c r="FE160" s="181">
        <v>-1</v>
      </c>
      <c r="FI160" s="182">
        <f t="shared" si="17"/>
        <v>2.3934784435666865</v>
      </c>
    </row>
    <row r="161" spans="1:165" x14ac:dyDescent="0.25">
      <c r="A161" s="181" t="s">
        <v>4994</v>
      </c>
      <c r="B161" s="181" t="s">
        <v>4994</v>
      </c>
      <c r="C161" s="181">
        <v>8</v>
      </c>
      <c r="D161" s="181">
        <v>8</v>
      </c>
      <c r="E161" s="181">
        <v>8</v>
      </c>
      <c r="F161" s="181" t="s">
        <v>4995</v>
      </c>
      <c r="G161" s="181" t="s">
        <v>4996</v>
      </c>
      <c r="H161" s="181" t="s">
        <v>4997</v>
      </c>
      <c r="I161" s="181">
        <v>1</v>
      </c>
      <c r="J161" s="181">
        <v>8</v>
      </c>
      <c r="K161" s="181">
        <v>8</v>
      </c>
      <c r="L161" s="181">
        <v>8</v>
      </c>
      <c r="M161" s="181">
        <v>8</v>
      </c>
      <c r="N161" s="181">
        <v>8</v>
      </c>
      <c r="O161" s="181">
        <v>8</v>
      </c>
      <c r="P161" s="181">
        <v>6</v>
      </c>
      <c r="Q161" s="181">
        <v>4</v>
      </c>
      <c r="R161" s="181">
        <v>8</v>
      </c>
      <c r="S161" s="181">
        <v>6</v>
      </c>
      <c r="T161" s="181">
        <v>5</v>
      </c>
      <c r="U161" s="181">
        <v>6</v>
      </c>
      <c r="V161" s="181">
        <v>6</v>
      </c>
      <c r="W161" s="181">
        <v>7</v>
      </c>
      <c r="X161" s="181">
        <v>6</v>
      </c>
      <c r="Y161" s="181">
        <v>8</v>
      </c>
      <c r="Z161" s="181">
        <v>7</v>
      </c>
      <c r="AA161" s="181">
        <v>6</v>
      </c>
      <c r="AB161" s="181">
        <v>7</v>
      </c>
      <c r="AC161" s="181">
        <v>8</v>
      </c>
      <c r="AD161" s="181">
        <v>8</v>
      </c>
      <c r="AE161" s="181">
        <v>8</v>
      </c>
      <c r="AF161" s="181">
        <v>6</v>
      </c>
      <c r="AG161" s="181">
        <v>4</v>
      </c>
      <c r="AH161" s="181">
        <v>8</v>
      </c>
      <c r="AI161" s="181">
        <v>6</v>
      </c>
      <c r="AJ161" s="181">
        <v>5</v>
      </c>
      <c r="AK161" s="181">
        <v>6</v>
      </c>
      <c r="AL161" s="181">
        <v>6</v>
      </c>
      <c r="AM161" s="181">
        <v>7</v>
      </c>
      <c r="AN161" s="181">
        <v>6</v>
      </c>
      <c r="AO161" s="181">
        <v>8</v>
      </c>
      <c r="AP161" s="181">
        <v>7</v>
      </c>
      <c r="AQ161" s="181">
        <v>6</v>
      </c>
      <c r="AR161" s="181">
        <v>7</v>
      </c>
      <c r="AS161" s="181">
        <v>8</v>
      </c>
      <c r="AT161" s="181">
        <v>8</v>
      </c>
      <c r="AU161" s="181">
        <v>8</v>
      </c>
      <c r="AV161" s="181">
        <v>6</v>
      </c>
      <c r="AW161" s="181">
        <v>4</v>
      </c>
      <c r="AX161" s="181">
        <v>8</v>
      </c>
      <c r="AY161" s="181">
        <v>6</v>
      </c>
      <c r="AZ161" s="181">
        <v>5</v>
      </c>
      <c r="BA161" s="181">
        <v>6</v>
      </c>
      <c r="BB161" s="181">
        <v>6</v>
      </c>
      <c r="BC161" s="181">
        <v>7</v>
      </c>
      <c r="BD161" s="181">
        <v>6</v>
      </c>
      <c r="BE161" s="181">
        <v>8</v>
      </c>
      <c r="BF161" s="181">
        <v>7</v>
      </c>
      <c r="BG161" s="181">
        <v>6</v>
      </c>
      <c r="BH161" s="181">
        <v>7</v>
      </c>
      <c r="BI161" s="181">
        <v>32.299999999999997</v>
      </c>
      <c r="BJ161" s="181">
        <v>32.299999999999997</v>
      </c>
      <c r="BK161" s="181">
        <v>32.299999999999997</v>
      </c>
      <c r="BL161" s="181">
        <v>31.814</v>
      </c>
      <c r="BM161" s="181">
        <v>282</v>
      </c>
      <c r="BN161" s="181">
        <v>282</v>
      </c>
      <c r="BO161" s="181">
        <v>0</v>
      </c>
      <c r="BP161" s="181">
        <v>23.137</v>
      </c>
      <c r="BQ161" s="181" t="s">
        <v>1251</v>
      </c>
      <c r="BR161" s="181" t="s">
        <v>1251</v>
      </c>
      <c r="BS161" s="181" t="s">
        <v>1251</v>
      </c>
      <c r="BT161" s="181" t="s">
        <v>1251</v>
      </c>
      <c r="BU161" s="181" t="s">
        <v>1251</v>
      </c>
      <c r="BV161" s="181" t="s">
        <v>1251</v>
      </c>
      <c r="BW161" s="181" t="s">
        <v>1251</v>
      </c>
      <c r="BX161" s="181" t="s">
        <v>1251</v>
      </c>
      <c r="BY161" s="181" t="s">
        <v>1251</v>
      </c>
      <c r="BZ161" s="181" t="s">
        <v>1251</v>
      </c>
      <c r="CA161" s="181" t="s">
        <v>1251</v>
      </c>
      <c r="CB161" s="181" t="s">
        <v>1251</v>
      </c>
      <c r="CC161" s="181" t="s">
        <v>1251</v>
      </c>
      <c r="CD161" s="181" t="s">
        <v>1251</v>
      </c>
      <c r="CE161" s="181" t="s">
        <v>1251</v>
      </c>
      <c r="CF161" s="181" t="s">
        <v>1251</v>
      </c>
      <c r="CG161" s="181">
        <v>32.299999999999997</v>
      </c>
      <c r="CH161" s="181">
        <v>32.299999999999997</v>
      </c>
      <c r="CI161" s="181">
        <v>32.299999999999997</v>
      </c>
      <c r="CJ161" s="181">
        <v>23.8</v>
      </c>
      <c r="CK161" s="181">
        <v>16.3</v>
      </c>
      <c r="CL161" s="181">
        <v>32.299999999999997</v>
      </c>
      <c r="CM161" s="181">
        <v>25.5</v>
      </c>
      <c r="CN161" s="181">
        <v>20.9</v>
      </c>
      <c r="CO161" s="181">
        <v>22.7</v>
      </c>
      <c r="CP161" s="181">
        <v>23.4</v>
      </c>
      <c r="CQ161" s="181">
        <v>27.3</v>
      </c>
      <c r="CR161" s="181">
        <v>23</v>
      </c>
      <c r="CS161" s="181">
        <v>32.299999999999997</v>
      </c>
      <c r="CT161" s="181">
        <v>27.3</v>
      </c>
      <c r="CU161" s="181">
        <v>24.1</v>
      </c>
      <c r="CV161" s="181">
        <v>27.3</v>
      </c>
      <c r="CW161" s="181">
        <v>1330000000</v>
      </c>
      <c r="CX161" s="181">
        <v>103430000</v>
      </c>
      <c r="CY161" s="181">
        <v>126140000</v>
      </c>
      <c r="CZ161" s="181">
        <v>127640000</v>
      </c>
      <c r="DA161" s="181">
        <v>80425000</v>
      </c>
      <c r="DB161" s="181">
        <v>39025000</v>
      </c>
      <c r="DC161" s="181">
        <v>46223000</v>
      </c>
      <c r="DD161" s="181">
        <v>42672000</v>
      </c>
      <c r="DE161" s="181">
        <v>37295000</v>
      </c>
      <c r="DF161" s="181">
        <v>117490000</v>
      </c>
      <c r="DG161" s="181">
        <v>92528000</v>
      </c>
      <c r="DH161" s="181">
        <v>80673000</v>
      </c>
      <c r="DI161" s="181">
        <v>86568000</v>
      </c>
      <c r="DJ161" s="195">
        <v>19450000</v>
      </c>
      <c r="DK161" s="195">
        <v>20467000</v>
      </c>
      <c r="DL161" s="195">
        <v>20724000</v>
      </c>
      <c r="DM161" s="195">
        <v>20832000</v>
      </c>
      <c r="DN161" s="181">
        <f t="shared" si="18"/>
        <v>20368250</v>
      </c>
      <c r="DO161" s="181">
        <v>0</v>
      </c>
      <c r="DP161" s="181">
        <v>0</v>
      </c>
      <c r="DQ161" s="181">
        <v>0</v>
      </c>
      <c r="DR161" s="181">
        <v>0</v>
      </c>
      <c r="DS161" s="181">
        <v>0</v>
      </c>
      <c r="DT161" s="181">
        <f t="shared" si="13"/>
        <v>0</v>
      </c>
      <c r="DU161" s="195">
        <v>23036000</v>
      </c>
      <c r="DV161" s="196">
        <f t="shared" si="14"/>
        <v>1.1309759061284106</v>
      </c>
      <c r="DW161" s="195">
        <v>18762000</v>
      </c>
      <c r="DX161" s="196">
        <f t="shared" si="15"/>
        <v>0.92113951861352839</v>
      </c>
      <c r="DY161" s="195">
        <v>22697000</v>
      </c>
      <c r="DZ161" s="196">
        <f t="shared" si="16"/>
        <v>1.1143323555042774</v>
      </c>
      <c r="EA161" s="195">
        <v>17815000</v>
      </c>
      <c r="EB161" s="181">
        <v>2</v>
      </c>
      <c r="EC161" s="181">
        <v>5</v>
      </c>
      <c r="ED161" s="181">
        <v>4</v>
      </c>
      <c r="EE161" s="181">
        <v>4</v>
      </c>
      <c r="EF161" s="181">
        <v>3</v>
      </c>
      <c r="EG161" s="181">
        <v>6</v>
      </c>
      <c r="EH161" s="181">
        <v>3</v>
      </c>
      <c r="EI161" s="181">
        <v>3</v>
      </c>
      <c r="EJ161" s="181">
        <v>2</v>
      </c>
      <c r="EK161" s="181">
        <v>3</v>
      </c>
      <c r="EL161" s="181">
        <v>2</v>
      </c>
      <c r="EM161" s="181">
        <v>2</v>
      </c>
      <c r="EN161" s="181">
        <v>2</v>
      </c>
      <c r="EO161" s="181">
        <v>3</v>
      </c>
      <c r="EP161" s="181">
        <v>1</v>
      </c>
      <c r="EQ161" s="181">
        <v>3</v>
      </c>
      <c r="ER161" s="181">
        <v>48</v>
      </c>
      <c r="EV161" s="181">
        <v>641</v>
      </c>
      <c r="EW161" s="181" t="s">
        <v>4998</v>
      </c>
      <c r="EX161" s="181" t="s">
        <v>4196</v>
      </c>
      <c r="EY161" s="181" t="s">
        <v>4999</v>
      </c>
      <c r="EZ161" s="181" t="s">
        <v>5000</v>
      </c>
      <c r="FA161" s="181" t="s">
        <v>5001</v>
      </c>
      <c r="FB161" s="181" t="s">
        <v>5002</v>
      </c>
      <c r="FC161" s="181">
        <v>436</v>
      </c>
      <c r="FD161" s="181">
        <v>60</v>
      </c>
      <c r="FE161" s="181">
        <v>-1</v>
      </c>
      <c r="FI161" s="182">
        <f t="shared" si="17"/>
        <v>0.87464558810894411</v>
      </c>
    </row>
    <row r="162" spans="1:165" x14ac:dyDescent="0.25">
      <c r="A162" s="181" t="s">
        <v>5003</v>
      </c>
      <c r="B162" s="181" t="s">
        <v>5003</v>
      </c>
      <c r="C162" s="181">
        <v>4</v>
      </c>
      <c r="D162" s="181">
        <v>4</v>
      </c>
      <c r="E162" s="181">
        <v>4</v>
      </c>
      <c r="F162" s="181" t="s">
        <v>5004</v>
      </c>
      <c r="G162" s="181" t="s">
        <v>5005</v>
      </c>
      <c r="H162" s="181" t="s">
        <v>5006</v>
      </c>
      <c r="I162" s="181">
        <v>1</v>
      </c>
      <c r="J162" s="181">
        <v>4</v>
      </c>
      <c r="K162" s="181">
        <v>4</v>
      </c>
      <c r="L162" s="181">
        <v>4</v>
      </c>
      <c r="M162" s="181">
        <v>4</v>
      </c>
      <c r="N162" s="181">
        <v>3</v>
      </c>
      <c r="O162" s="181">
        <v>4</v>
      </c>
      <c r="P162" s="181">
        <v>4</v>
      </c>
      <c r="Q162" s="181">
        <v>1</v>
      </c>
      <c r="R162" s="181">
        <v>2</v>
      </c>
      <c r="S162" s="181">
        <v>2</v>
      </c>
      <c r="T162" s="181">
        <v>2</v>
      </c>
      <c r="U162" s="181">
        <v>3</v>
      </c>
      <c r="V162" s="181">
        <v>4</v>
      </c>
      <c r="W162" s="181">
        <v>4</v>
      </c>
      <c r="X162" s="181">
        <v>4</v>
      </c>
      <c r="Y162" s="181">
        <v>3</v>
      </c>
      <c r="Z162" s="181">
        <v>4</v>
      </c>
      <c r="AA162" s="181">
        <v>3</v>
      </c>
      <c r="AB162" s="181">
        <v>4</v>
      </c>
      <c r="AC162" s="181">
        <v>4</v>
      </c>
      <c r="AD162" s="181">
        <v>3</v>
      </c>
      <c r="AE162" s="181">
        <v>4</v>
      </c>
      <c r="AF162" s="181">
        <v>4</v>
      </c>
      <c r="AG162" s="181">
        <v>1</v>
      </c>
      <c r="AH162" s="181">
        <v>2</v>
      </c>
      <c r="AI162" s="181">
        <v>2</v>
      </c>
      <c r="AJ162" s="181">
        <v>2</v>
      </c>
      <c r="AK162" s="181">
        <v>3</v>
      </c>
      <c r="AL162" s="181">
        <v>4</v>
      </c>
      <c r="AM162" s="181">
        <v>4</v>
      </c>
      <c r="AN162" s="181">
        <v>4</v>
      </c>
      <c r="AO162" s="181">
        <v>3</v>
      </c>
      <c r="AP162" s="181">
        <v>4</v>
      </c>
      <c r="AQ162" s="181">
        <v>3</v>
      </c>
      <c r="AR162" s="181">
        <v>4</v>
      </c>
      <c r="AS162" s="181">
        <v>4</v>
      </c>
      <c r="AT162" s="181">
        <v>3</v>
      </c>
      <c r="AU162" s="181">
        <v>4</v>
      </c>
      <c r="AV162" s="181">
        <v>4</v>
      </c>
      <c r="AW162" s="181">
        <v>1</v>
      </c>
      <c r="AX162" s="181">
        <v>2</v>
      </c>
      <c r="AY162" s="181">
        <v>2</v>
      </c>
      <c r="AZ162" s="181">
        <v>2</v>
      </c>
      <c r="BA162" s="181">
        <v>3</v>
      </c>
      <c r="BB162" s="181">
        <v>4</v>
      </c>
      <c r="BC162" s="181">
        <v>4</v>
      </c>
      <c r="BD162" s="181">
        <v>4</v>
      </c>
      <c r="BE162" s="181">
        <v>3</v>
      </c>
      <c r="BF162" s="181">
        <v>4</v>
      </c>
      <c r="BG162" s="181">
        <v>3</v>
      </c>
      <c r="BH162" s="181">
        <v>4</v>
      </c>
      <c r="BI162" s="181">
        <v>6.1</v>
      </c>
      <c r="BJ162" s="181">
        <v>6.1</v>
      </c>
      <c r="BK162" s="181">
        <v>6.1</v>
      </c>
      <c r="BL162" s="181">
        <v>87.869</v>
      </c>
      <c r="BM162" s="181">
        <v>760</v>
      </c>
      <c r="BN162" s="181">
        <v>760</v>
      </c>
      <c r="BO162" s="181">
        <v>0</v>
      </c>
      <c r="BP162" s="181">
        <v>7.6586999999999996</v>
      </c>
      <c r="BQ162" s="181" t="s">
        <v>1251</v>
      </c>
      <c r="BR162" s="181" t="s">
        <v>1251</v>
      </c>
      <c r="BS162" s="181" t="s">
        <v>1251</v>
      </c>
      <c r="BT162" s="181" t="s">
        <v>1251</v>
      </c>
      <c r="BU162" s="181" t="s">
        <v>1254</v>
      </c>
      <c r="BV162" s="181" t="s">
        <v>1254</v>
      </c>
      <c r="BW162" s="181" t="s">
        <v>1254</v>
      </c>
      <c r="BX162" s="181" t="s">
        <v>1254</v>
      </c>
      <c r="BY162" s="181" t="s">
        <v>1251</v>
      </c>
      <c r="BZ162" s="181" t="s">
        <v>1251</v>
      </c>
      <c r="CA162" s="181" t="s">
        <v>1251</v>
      </c>
      <c r="CB162" s="181" t="s">
        <v>1251</v>
      </c>
      <c r="CC162" s="181" t="s">
        <v>1251</v>
      </c>
      <c r="CD162" s="181" t="s">
        <v>1251</v>
      </c>
      <c r="CE162" s="181" t="s">
        <v>1251</v>
      </c>
      <c r="CF162" s="181" t="s">
        <v>1251</v>
      </c>
      <c r="CG162" s="181">
        <v>6.1</v>
      </c>
      <c r="CH162" s="181">
        <v>4.0999999999999996</v>
      </c>
      <c r="CI162" s="181">
        <v>6.1</v>
      </c>
      <c r="CJ162" s="181">
        <v>6.1</v>
      </c>
      <c r="CK162" s="181">
        <v>1.7</v>
      </c>
      <c r="CL162" s="181">
        <v>3.7</v>
      </c>
      <c r="CM162" s="181">
        <v>3.7</v>
      </c>
      <c r="CN162" s="181">
        <v>3.7</v>
      </c>
      <c r="CO162" s="181">
        <v>4.9000000000000004</v>
      </c>
      <c r="CP162" s="181">
        <v>6.1</v>
      </c>
      <c r="CQ162" s="181">
        <v>6.1</v>
      </c>
      <c r="CR162" s="181">
        <v>6.1</v>
      </c>
      <c r="CS162" s="181">
        <v>4.9000000000000004</v>
      </c>
      <c r="CT162" s="181">
        <v>6.1</v>
      </c>
      <c r="CU162" s="181">
        <v>4.9000000000000004</v>
      </c>
      <c r="CV162" s="181">
        <v>6.1</v>
      </c>
      <c r="CW162" s="181">
        <v>379590000</v>
      </c>
      <c r="CX162" s="181">
        <v>32971000</v>
      </c>
      <c r="CY162" s="181">
        <v>21803000</v>
      </c>
      <c r="CZ162" s="181">
        <v>33606000</v>
      </c>
      <c r="DA162" s="181">
        <v>23321000</v>
      </c>
      <c r="DB162" s="181">
        <v>3227300</v>
      </c>
      <c r="DC162" s="181">
        <v>3283500</v>
      </c>
      <c r="DD162" s="181">
        <v>5554300</v>
      </c>
      <c r="DE162" s="181">
        <v>3767500</v>
      </c>
      <c r="DF162" s="181">
        <v>29879000</v>
      </c>
      <c r="DG162" s="181">
        <v>27037000</v>
      </c>
      <c r="DH162" s="181">
        <v>24663000</v>
      </c>
      <c r="DI162" s="181">
        <v>36239000</v>
      </c>
      <c r="DJ162" s="195">
        <v>12545000</v>
      </c>
      <c r="DK162" s="195">
        <v>10219000</v>
      </c>
      <c r="DL162" s="195">
        <v>11922000</v>
      </c>
      <c r="DM162" s="195">
        <v>11372000</v>
      </c>
      <c r="DN162" s="181">
        <f t="shared" si="18"/>
        <v>11514500</v>
      </c>
      <c r="DO162" s="181">
        <v>0</v>
      </c>
      <c r="DP162" s="181">
        <v>0</v>
      </c>
      <c r="DQ162" s="181">
        <v>0</v>
      </c>
      <c r="DR162" s="181">
        <v>0</v>
      </c>
      <c r="DS162" s="181">
        <v>0</v>
      </c>
      <c r="DT162" s="181">
        <f t="shared" si="13"/>
        <v>0</v>
      </c>
      <c r="DU162" s="195">
        <v>12839000</v>
      </c>
      <c r="DV162" s="196">
        <f t="shared" si="14"/>
        <v>1.1150288766338095</v>
      </c>
      <c r="DW162" s="195">
        <v>10429000</v>
      </c>
      <c r="DX162" s="196">
        <f t="shared" si="15"/>
        <v>0.90572756090147211</v>
      </c>
      <c r="DY162" s="195">
        <v>11339000</v>
      </c>
      <c r="DZ162" s="196">
        <f t="shared" si="16"/>
        <v>0.98475834816969909</v>
      </c>
      <c r="EA162" s="195">
        <v>12116000</v>
      </c>
      <c r="EB162" s="181">
        <v>2</v>
      </c>
      <c r="EC162" s="181">
        <v>2</v>
      </c>
      <c r="ED162" s="181">
        <v>0</v>
      </c>
      <c r="EE162" s="181">
        <v>2</v>
      </c>
      <c r="EF162" s="181">
        <v>0</v>
      </c>
      <c r="EG162" s="181">
        <v>0</v>
      </c>
      <c r="EH162" s="181">
        <v>0</v>
      </c>
      <c r="EI162" s="181">
        <v>0</v>
      </c>
      <c r="EJ162" s="181">
        <v>0</v>
      </c>
      <c r="EK162" s="181">
        <v>1</v>
      </c>
      <c r="EL162" s="181">
        <v>2</v>
      </c>
      <c r="EM162" s="181">
        <v>2</v>
      </c>
      <c r="EN162" s="181">
        <v>1</v>
      </c>
      <c r="EO162" s="181">
        <v>1</v>
      </c>
      <c r="EP162" s="181">
        <v>1</v>
      </c>
      <c r="EQ162" s="181">
        <v>1</v>
      </c>
      <c r="ER162" s="181">
        <v>15</v>
      </c>
      <c r="EV162" s="181">
        <v>555</v>
      </c>
      <c r="EW162" s="181" t="s">
        <v>5007</v>
      </c>
      <c r="EX162" s="181" t="s">
        <v>3631</v>
      </c>
      <c r="EY162" s="181" t="s">
        <v>5008</v>
      </c>
      <c r="EZ162" s="181" t="s">
        <v>5009</v>
      </c>
      <c r="FA162" s="181" t="s">
        <v>5010</v>
      </c>
      <c r="FB162" s="181" t="s">
        <v>5011</v>
      </c>
      <c r="FE162" s="181">
        <v>-1</v>
      </c>
      <c r="FI162" s="182">
        <f t="shared" si="17"/>
        <v>1.0522384819141084</v>
      </c>
    </row>
    <row r="163" spans="1:165" x14ac:dyDescent="0.25">
      <c r="A163" s="181" t="s">
        <v>5012</v>
      </c>
      <c r="B163" s="181" t="s">
        <v>5012</v>
      </c>
      <c r="C163" s="181">
        <v>3</v>
      </c>
      <c r="D163" s="181">
        <v>3</v>
      </c>
      <c r="E163" s="181">
        <v>3</v>
      </c>
      <c r="F163" s="181" t="s">
        <v>5013</v>
      </c>
      <c r="G163" s="181" t="s">
        <v>5014</v>
      </c>
      <c r="H163" s="181" t="s">
        <v>5015</v>
      </c>
      <c r="I163" s="181">
        <v>1</v>
      </c>
      <c r="J163" s="181">
        <v>3</v>
      </c>
      <c r="K163" s="181">
        <v>3</v>
      </c>
      <c r="L163" s="181">
        <v>3</v>
      </c>
      <c r="M163" s="181">
        <v>3</v>
      </c>
      <c r="N163" s="181">
        <v>3</v>
      </c>
      <c r="O163" s="181">
        <v>3</v>
      </c>
      <c r="P163" s="181">
        <v>3</v>
      </c>
      <c r="Q163" s="181">
        <v>0</v>
      </c>
      <c r="R163" s="181">
        <v>0</v>
      </c>
      <c r="S163" s="181">
        <v>0</v>
      </c>
      <c r="T163" s="181">
        <v>0</v>
      </c>
      <c r="U163" s="181">
        <v>3</v>
      </c>
      <c r="V163" s="181">
        <v>2</v>
      </c>
      <c r="W163" s="181">
        <v>2</v>
      </c>
      <c r="X163" s="181">
        <v>2</v>
      </c>
      <c r="Y163" s="181">
        <v>2</v>
      </c>
      <c r="Z163" s="181">
        <v>3</v>
      </c>
      <c r="AA163" s="181">
        <v>2</v>
      </c>
      <c r="AB163" s="181">
        <v>3</v>
      </c>
      <c r="AC163" s="181">
        <v>3</v>
      </c>
      <c r="AD163" s="181">
        <v>3</v>
      </c>
      <c r="AE163" s="181">
        <v>3</v>
      </c>
      <c r="AF163" s="181">
        <v>3</v>
      </c>
      <c r="AG163" s="181">
        <v>0</v>
      </c>
      <c r="AH163" s="181">
        <v>0</v>
      </c>
      <c r="AI163" s="181">
        <v>0</v>
      </c>
      <c r="AJ163" s="181">
        <v>0</v>
      </c>
      <c r="AK163" s="181">
        <v>3</v>
      </c>
      <c r="AL163" s="181">
        <v>2</v>
      </c>
      <c r="AM163" s="181">
        <v>2</v>
      </c>
      <c r="AN163" s="181">
        <v>2</v>
      </c>
      <c r="AO163" s="181">
        <v>2</v>
      </c>
      <c r="AP163" s="181">
        <v>3</v>
      </c>
      <c r="AQ163" s="181">
        <v>2</v>
      </c>
      <c r="AR163" s="181">
        <v>3</v>
      </c>
      <c r="AS163" s="181">
        <v>3</v>
      </c>
      <c r="AT163" s="181">
        <v>3</v>
      </c>
      <c r="AU163" s="181">
        <v>3</v>
      </c>
      <c r="AV163" s="181">
        <v>3</v>
      </c>
      <c r="AW163" s="181">
        <v>0</v>
      </c>
      <c r="AX163" s="181">
        <v>0</v>
      </c>
      <c r="AY163" s="181">
        <v>0</v>
      </c>
      <c r="AZ163" s="181">
        <v>0</v>
      </c>
      <c r="BA163" s="181">
        <v>3</v>
      </c>
      <c r="BB163" s="181">
        <v>2</v>
      </c>
      <c r="BC163" s="181">
        <v>2</v>
      </c>
      <c r="BD163" s="181">
        <v>2</v>
      </c>
      <c r="BE163" s="181">
        <v>2</v>
      </c>
      <c r="BF163" s="181">
        <v>3</v>
      </c>
      <c r="BG163" s="181">
        <v>2</v>
      </c>
      <c r="BH163" s="181">
        <v>3</v>
      </c>
      <c r="BI163" s="181">
        <v>7</v>
      </c>
      <c r="BJ163" s="181">
        <v>7</v>
      </c>
      <c r="BK163" s="181">
        <v>7</v>
      </c>
      <c r="BL163" s="181">
        <v>88.338999999999999</v>
      </c>
      <c r="BM163" s="181">
        <v>790</v>
      </c>
      <c r="BN163" s="181">
        <v>790</v>
      </c>
      <c r="BO163" s="181">
        <v>0</v>
      </c>
      <c r="BP163" s="181">
        <v>6.0050999999999997</v>
      </c>
      <c r="BQ163" s="181" t="s">
        <v>1251</v>
      </c>
      <c r="BR163" s="181" t="s">
        <v>1251</v>
      </c>
      <c r="BS163" s="181" t="s">
        <v>1251</v>
      </c>
      <c r="BT163" s="181" t="s">
        <v>1251</v>
      </c>
      <c r="BY163" s="181" t="s">
        <v>1251</v>
      </c>
      <c r="BZ163" s="181" t="s">
        <v>1251</v>
      </c>
      <c r="CA163" s="181" t="s">
        <v>1251</v>
      </c>
      <c r="CB163" s="181" t="s">
        <v>1251</v>
      </c>
      <c r="CC163" s="181" t="s">
        <v>1251</v>
      </c>
      <c r="CD163" s="181" t="s">
        <v>1251</v>
      </c>
      <c r="CE163" s="181" t="s">
        <v>1251</v>
      </c>
      <c r="CF163" s="181" t="s">
        <v>1251</v>
      </c>
      <c r="CG163" s="181">
        <v>7</v>
      </c>
      <c r="CH163" s="181">
        <v>7</v>
      </c>
      <c r="CI163" s="181">
        <v>7</v>
      </c>
      <c r="CJ163" s="181">
        <v>7</v>
      </c>
      <c r="CK163" s="181">
        <v>0</v>
      </c>
      <c r="CL163" s="181">
        <v>0</v>
      </c>
      <c r="CM163" s="181">
        <v>0</v>
      </c>
      <c r="CN163" s="181">
        <v>0</v>
      </c>
      <c r="CO163" s="181">
        <v>7</v>
      </c>
      <c r="CP163" s="181">
        <v>4.7</v>
      </c>
      <c r="CQ163" s="181">
        <v>4.7</v>
      </c>
      <c r="CR163" s="181">
        <v>4.4000000000000004</v>
      </c>
      <c r="CS163" s="181">
        <v>4.4000000000000004</v>
      </c>
      <c r="CT163" s="181">
        <v>7</v>
      </c>
      <c r="CU163" s="181">
        <v>4.4000000000000004</v>
      </c>
      <c r="CV163" s="181">
        <v>7</v>
      </c>
      <c r="CW163" s="181">
        <v>185880000</v>
      </c>
      <c r="CX163" s="181">
        <v>20139000</v>
      </c>
      <c r="CY163" s="181">
        <v>22947000</v>
      </c>
      <c r="CZ163" s="181">
        <v>20771000</v>
      </c>
      <c r="DA163" s="181">
        <v>19263000</v>
      </c>
      <c r="DB163" s="181">
        <v>0</v>
      </c>
      <c r="DC163" s="181">
        <v>0</v>
      </c>
      <c r="DD163" s="181">
        <v>0</v>
      </c>
      <c r="DE163" s="181">
        <v>0</v>
      </c>
      <c r="DF163" s="181">
        <v>8599100</v>
      </c>
      <c r="DG163" s="181">
        <v>17986000</v>
      </c>
      <c r="DH163" s="181">
        <v>7683300</v>
      </c>
      <c r="DI163" s="181">
        <v>16430000</v>
      </c>
      <c r="DJ163" s="195">
        <v>9048100</v>
      </c>
      <c r="DK163" s="195">
        <v>7830300</v>
      </c>
      <c r="DL163" s="195">
        <v>7964200</v>
      </c>
      <c r="DM163" s="195">
        <v>7282000</v>
      </c>
      <c r="DN163" s="181">
        <f t="shared" si="18"/>
        <v>8031150</v>
      </c>
      <c r="DO163" s="181">
        <v>0</v>
      </c>
      <c r="DP163" s="181">
        <v>0</v>
      </c>
      <c r="DQ163" s="181">
        <v>0</v>
      </c>
      <c r="DR163" s="181">
        <v>0</v>
      </c>
      <c r="DS163" s="181">
        <v>0</v>
      </c>
      <c r="DT163" s="181">
        <f t="shared" si="13"/>
        <v>0</v>
      </c>
      <c r="DU163" s="195">
        <v>8129100</v>
      </c>
      <c r="DV163" s="196">
        <f t="shared" si="14"/>
        <v>1.0121962608094732</v>
      </c>
      <c r="DW163" s="195">
        <v>6978900</v>
      </c>
      <c r="DX163" s="196">
        <f t="shared" si="15"/>
        <v>0.86897891335611965</v>
      </c>
      <c r="DY163" s="195">
        <v>8075800</v>
      </c>
      <c r="DZ163" s="196">
        <f t="shared" si="16"/>
        <v>1.00555960229855</v>
      </c>
      <c r="EA163" s="195">
        <v>6462800</v>
      </c>
      <c r="EB163" s="181">
        <v>1</v>
      </c>
      <c r="EC163" s="181">
        <v>0</v>
      </c>
      <c r="ED163" s="181">
        <v>2</v>
      </c>
      <c r="EE163" s="181">
        <v>0</v>
      </c>
      <c r="EF163" s="181">
        <v>0</v>
      </c>
      <c r="EG163" s="181">
        <v>0</v>
      </c>
      <c r="EH163" s="181">
        <v>0</v>
      </c>
      <c r="EI163" s="181">
        <v>0</v>
      </c>
      <c r="EJ163" s="181">
        <v>0</v>
      </c>
      <c r="EK163" s="181">
        <v>2</v>
      </c>
      <c r="EL163" s="181">
        <v>0</v>
      </c>
      <c r="EM163" s="181">
        <v>1</v>
      </c>
      <c r="EN163" s="181">
        <v>1</v>
      </c>
      <c r="EO163" s="181">
        <v>0</v>
      </c>
      <c r="EP163" s="181">
        <v>1</v>
      </c>
      <c r="EQ163" s="181">
        <v>1</v>
      </c>
      <c r="ER163" s="181">
        <v>9</v>
      </c>
      <c r="EV163" s="181">
        <v>817</v>
      </c>
      <c r="EW163" s="181" t="s">
        <v>5016</v>
      </c>
      <c r="EX163" s="181" t="s">
        <v>3709</v>
      </c>
      <c r="EY163" s="181" t="s">
        <v>5017</v>
      </c>
      <c r="EZ163" s="181" t="s">
        <v>5018</v>
      </c>
      <c r="FA163" s="181" t="s">
        <v>5019</v>
      </c>
      <c r="FB163" s="181" t="s">
        <v>5020</v>
      </c>
      <c r="FE163" s="181">
        <v>-1</v>
      </c>
      <c r="FI163" s="182">
        <f t="shared" si="17"/>
        <v>0.80471663460401066</v>
      </c>
    </row>
    <row r="164" spans="1:165" x14ac:dyDescent="0.25">
      <c r="A164" s="181" t="s">
        <v>5021</v>
      </c>
      <c r="B164" s="181" t="s">
        <v>5021</v>
      </c>
      <c r="C164" s="181" t="s">
        <v>2114</v>
      </c>
      <c r="D164" s="181" t="s">
        <v>2114</v>
      </c>
      <c r="E164" s="181" t="s">
        <v>2380</v>
      </c>
      <c r="F164" s="181" t="s">
        <v>5022</v>
      </c>
      <c r="G164" s="181" t="s">
        <v>5023</v>
      </c>
      <c r="H164" s="181" t="s">
        <v>5024</v>
      </c>
      <c r="I164" s="181">
        <v>2</v>
      </c>
      <c r="J164" s="181">
        <v>3</v>
      </c>
      <c r="K164" s="181">
        <v>3</v>
      </c>
      <c r="L164" s="181">
        <v>0</v>
      </c>
      <c r="M164" s="181">
        <v>3</v>
      </c>
      <c r="N164" s="181">
        <v>3</v>
      </c>
      <c r="O164" s="181">
        <v>2</v>
      </c>
      <c r="P164" s="181">
        <v>2</v>
      </c>
      <c r="Q164" s="181">
        <v>0</v>
      </c>
      <c r="R164" s="181">
        <v>1</v>
      </c>
      <c r="S164" s="181">
        <v>0</v>
      </c>
      <c r="T164" s="181">
        <v>1</v>
      </c>
      <c r="U164" s="181">
        <v>2</v>
      </c>
      <c r="V164" s="181">
        <v>2</v>
      </c>
      <c r="W164" s="181">
        <v>2</v>
      </c>
      <c r="X164" s="181">
        <v>1</v>
      </c>
      <c r="Y164" s="181">
        <v>2</v>
      </c>
      <c r="Z164" s="181">
        <v>1</v>
      </c>
      <c r="AA164" s="181">
        <v>1</v>
      </c>
      <c r="AB164" s="181">
        <v>1</v>
      </c>
      <c r="AC164" s="181">
        <v>3</v>
      </c>
      <c r="AD164" s="181">
        <v>3</v>
      </c>
      <c r="AE164" s="181">
        <v>2</v>
      </c>
      <c r="AF164" s="181">
        <v>2</v>
      </c>
      <c r="AG164" s="181">
        <v>0</v>
      </c>
      <c r="AH164" s="181">
        <v>1</v>
      </c>
      <c r="AI164" s="181">
        <v>0</v>
      </c>
      <c r="AJ164" s="181">
        <v>1</v>
      </c>
      <c r="AK164" s="181">
        <v>2</v>
      </c>
      <c r="AL164" s="181">
        <v>2</v>
      </c>
      <c r="AM164" s="181">
        <v>2</v>
      </c>
      <c r="AN164" s="181">
        <v>1</v>
      </c>
      <c r="AO164" s="181">
        <v>2</v>
      </c>
      <c r="AP164" s="181">
        <v>1</v>
      </c>
      <c r="AQ164" s="181">
        <v>1</v>
      </c>
      <c r="AR164" s="181">
        <v>1</v>
      </c>
      <c r="AS164" s="181">
        <v>0</v>
      </c>
      <c r="AT164" s="181">
        <v>0</v>
      </c>
      <c r="AU164" s="181">
        <v>0</v>
      </c>
      <c r="AV164" s="181">
        <v>0</v>
      </c>
      <c r="AW164" s="181">
        <v>0</v>
      </c>
      <c r="AX164" s="181">
        <v>0</v>
      </c>
      <c r="AY164" s="181">
        <v>0</v>
      </c>
      <c r="AZ164" s="181">
        <v>0</v>
      </c>
      <c r="BA164" s="181">
        <v>0</v>
      </c>
      <c r="BB164" s="181">
        <v>0</v>
      </c>
      <c r="BC164" s="181">
        <v>0</v>
      </c>
      <c r="BD164" s="181">
        <v>0</v>
      </c>
      <c r="BE164" s="181">
        <v>0</v>
      </c>
      <c r="BF164" s="181">
        <v>0</v>
      </c>
      <c r="BG164" s="181">
        <v>0</v>
      </c>
      <c r="BH164" s="181">
        <v>0</v>
      </c>
      <c r="BI164" s="181">
        <v>9.6999999999999993</v>
      </c>
      <c r="BJ164" s="181">
        <v>9.6999999999999993</v>
      </c>
      <c r="BK164" s="181">
        <v>0</v>
      </c>
      <c r="BL164" s="181">
        <v>45.973999999999997</v>
      </c>
      <c r="BM164" s="181">
        <v>413</v>
      </c>
      <c r="BN164" s="181" t="s">
        <v>5025</v>
      </c>
      <c r="BO164" s="181">
        <v>0</v>
      </c>
      <c r="BP164" s="181">
        <v>9.5406999999999993</v>
      </c>
      <c r="BQ164" s="181" t="s">
        <v>1251</v>
      </c>
      <c r="BR164" s="181" t="s">
        <v>1251</v>
      </c>
      <c r="BS164" s="181" t="s">
        <v>1251</v>
      </c>
      <c r="BT164" s="181" t="s">
        <v>1251</v>
      </c>
      <c r="BV164" s="181" t="s">
        <v>1254</v>
      </c>
      <c r="BX164" s="181" t="s">
        <v>1251</v>
      </c>
      <c r="BY164" s="181" t="s">
        <v>1251</v>
      </c>
      <c r="BZ164" s="181" t="s">
        <v>1251</v>
      </c>
      <c r="CA164" s="181" t="s">
        <v>1251</v>
      </c>
      <c r="CB164" s="181" t="s">
        <v>1254</v>
      </c>
      <c r="CC164" s="181" t="s">
        <v>1251</v>
      </c>
      <c r="CD164" s="181" t="s">
        <v>1254</v>
      </c>
      <c r="CE164" s="181" t="s">
        <v>1254</v>
      </c>
      <c r="CF164" s="181" t="s">
        <v>1254</v>
      </c>
      <c r="CG164" s="181">
        <v>9.6999999999999993</v>
      </c>
      <c r="CH164" s="181">
        <v>9.6999999999999993</v>
      </c>
      <c r="CI164" s="181">
        <v>7.3</v>
      </c>
      <c r="CJ164" s="181">
        <v>7.3</v>
      </c>
      <c r="CK164" s="181">
        <v>0</v>
      </c>
      <c r="CL164" s="181">
        <v>4.8</v>
      </c>
      <c r="CM164" s="181">
        <v>0</v>
      </c>
      <c r="CN164" s="181">
        <v>2.4</v>
      </c>
      <c r="CO164" s="181">
        <v>7.3</v>
      </c>
      <c r="CP164" s="181">
        <v>7.3</v>
      </c>
      <c r="CQ164" s="181">
        <v>7.3</v>
      </c>
      <c r="CR164" s="181">
        <v>4.8</v>
      </c>
      <c r="CS164" s="181">
        <v>7.3</v>
      </c>
      <c r="CT164" s="181">
        <v>2.4</v>
      </c>
      <c r="CU164" s="181">
        <v>4.8</v>
      </c>
      <c r="CV164" s="181">
        <v>4.8</v>
      </c>
      <c r="CW164" s="181">
        <v>190700000</v>
      </c>
      <c r="CX164" s="181">
        <v>28578000</v>
      </c>
      <c r="CY164" s="181">
        <v>32688000</v>
      </c>
      <c r="CZ164" s="181">
        <v>15750000</v>
      </c>
      <c r="DA164" s="181">
        <v>15283000</v>
      </c>
      <c r="DB164" s="181">
        <v>0</v>
      </c>
      <c r="DC164" s="181">
        <v>2447900</v>
      </c>
      <c r="DD164" s="181">
        <v>0</v>
      </c>
      <c r="DE164" s="181">
        <v>5969800</v>
      </c>
      <c r="DF164" s="181">
        <v>7661100</v>
      </c>
      <c r="DG164" s="181">
        <v>18890000</v>
      </c>
      <c r="DH164" s="181">
        <v>7024100</v>
      </c>
      <c r="DI164" s="181">
        <v>5052100</v>
      </c>
      <c r="DJ164" s="195">
        <v>17636000</v>
      </c>
      <c r="DK164" s="195">
        <v>17901000</v>
      </c>
      <c r="DL164" s="195">
        <v>0</v>
      </c>
      <c r="DM164" s="195">
        <v>0</v>
      </c>
      <c r="DN164" s="181">
        <f t="shared" si="18"/>
        <v>17768500</v>
      </c>
      <c r="DO164" s="181">
        <v>0</v>
      </c>
      <c r="DP164" s="181">
        <v>0</v>
      </c>
      <c r="DQ164" s="181">
        <v>0</v>
      </c>
      <c r="DR164" s="181">
        <v>0</v>
      </c>
      <c r="DS164" s="181">
        <v>0</v>
      </c>
      <c r="DT164" s="181">
        <f t="shared" si="13"/>
        <v>0</v>
      </c>
      <c r="DU164" s="195">
        <v>0</v>
      </c>
      <c r="DV164" s="196">
        <f t="shared" si="14"/>
        <v>0</v>
      </c>
      <c r="DW164" s="195">
        <v>0</v>
      </c>
      <c r="DX164" s="196">
        <f t="shared" si="15"/>
        <v>0</v>
      </c>
      <c r="DY164" s="195">
        <v>0</v>
      </c>
      <c r="DZ164" s="196">
        <f t="shared" si="16"/>
        <v>0</v>
      </c>
      <c r="EA164" s="195">
        <v>0</v>
      </c>
      <c r="EB164" s="181">
        <v>2</v>
      </c>
      <c r="EC164" s="181">
        <v>2</v>
      </c>
      <c r="ED164" s="181">
        <v>0</v>
      </c>
      <c r="EE164" s="181">
        <v>1</v>
      </c>
      <c r="EF164" s="181">
        <v>0</v>
      </c>
      <c r="EG164" s="181">
        <v>0</v>
      </c>
      <c r="EH164" s="181">
        <v>0</v>
      </c>
      <c r="EI164" s="181">
        <v>1</v>
      </c>
      <c r="EJ164" s="181">
        <v>1</v>
      </c>
      <c r="EK164" s="181">
        <v>1</v>
      </c>
      <c r="EL164" s="181">
        <v>0</v>
      </c>
      <c r="EM164" s="181">
        <v>0</v>
      </c>
      <c r="EN164" s="181">
        <v>1</v>
      </c>
      <c r="EO164" s="181">
        <v>0</v>
      </c>
      <c r="EP164" s="181">
        <v>0</v>
      </c>
      <c r="EQ164" s="181">
        <v>0</v>
      </c>
      <c r="ER164" s="181">
        <v>9</v>
      </c>
      <c r="EV164" s="181">
        <v>160</v>
      </c>
      <c r="EW164" s="181" t="s">
        <v>5026</v>
      </c>
      <c r="EX164" s="181" t="s">
        <v>3709</v>
      </c>
      <c r="EY164" s="181" t="s">
        <v>5027</v>
      </c>
      <c r="EZ164" s="181" t="s">
        <v>5028</v>
      </c>
      <c r="FA164" s="181" t="s">
        <v>5029</v>
      </c>
      <c r="FB164" s="181" t="s">
        <v>5030</v>
      </c>
      <c r="FE164" s="181" t="s">
        <v>3613</v>
      </c>
      <c r="FI164" s="182">
        <f t="shared" si="17"/>
        <v>0</v>
      </c>
    </row>
    <row r="165" spans="1:165" x14ac:dyDescent="0.25">
      <c r="A165" s="181" t="s">
        <v>5031</v>
      </c>
      <c r="B165" s="181" t="s">
        <v>2104</v>
      </c>
      <c r="C165" s="181" t="s">
        <v>5032</v>
      </c>
      <c r="D165" s="181" t="s">
        <v>5032</v>
      </c>
      <c r="E165" s="181" t="s">
        <v>5032</v>
      </c>
      <c r="F165" s="181" t="s">
        <v>2102</v>
      </c>
      <c r="G165" s="181" t="s">
        <v>2101</v>
      </c>
      <c r="H165" s="181" t="s">
        <v>2100</v>
      </c>
      <c r="I165" s="181">
        <v>6</v>
      </c>
      <c r="J165" s="181">
        <v>6</v>
      </c>
      <c r="K165" s="181">
        <v>6</v>
      </c>
      <c r="L165" s="181">
        <v>6</v>
      </c>
      <c r="M165" s="181">
        <v>5</v>
      </c>
      <c r="N165" s="181">
        <v>6</v>
      </c>
      <c r="O165" s="181">
        <v>6</v>
      </c>
      <c r="P165" s="181">
        <v>5</v>
      </c>
      <c r="Q165" s="181">
        <v>2</v>
      </c>
      <c r="R165" s="181">
        <v>1</v>
      </c>
      <c r="S165" s="181">
        <v>2</v>
      </c>
      <c r="T165" s="181">
        <v>2</v>
      </c>
      <c r="U165" s="181">
        <v>5</v>
      </c>
      <c r="V165" s="181">
        <v>6</v>
      </c>
      <c r="W165" s="181">
        <v>5</v>
      </c>
      <c r="X165" s="181">
        <v>6</v>
      </c>
      <c r="Y165" s="181">
        <v>6</v>
      </c>
      <c r="Z165" s="181">
        <v>5</v>
      </c>
      <c r="AA165" s="181">
        <v>4</v>
      </c>
      <c r="AB165" s="181">
        <v>5</v>
      </c>
      <c r="AC165" s="181">
        <v>5</v>
      </c>
      <c r="AD165" s="181">
        <v>6</v>
      </c>
      <c r="AE165" s="181">
        <v>6</v>
      </c>
      <c r="AF165" s="181">
        <v>5</v>
      </c>
      <c r="AG165" s="181">
        <v>2</v>
      </c>
      <c r="AH165" s="181">
        <v>1</v>
      </c>
      <c r="AI165" s="181">
        <v>2</v>
      </c>
      <c r="AJ165" s="181">
        <v>2</v>
      </c>
      <c r="AK165" s="181">
        <v>5</v>
      </c>
      <c r="AL165" s="181">
        <v>6</v>
      </c>
      <c r="AM165" s="181">
        <v>5</v>
      </c>
      <c r="AN165" s="181">
        <v>6</v>
      </c>
      <c r="AO165" s="181">
        <v>6</v>
      </c>
      <c r="AP165" s="181">
        <v>5</v>
      </c>
      <c r="AQ165" s="181">
        <v>4</v>
      </c>
      <c r="AR165" s="181">
        <v>5</v>
      </c>
      <c r="AS165" s="181">
        <v>5</v>
      </c>
      <c r="AT165" s="181">
        <v>6</v>
      </c>
      <c r="AU165" s="181">
        <v>6</v>
      </c>
      <c r="AV165" s="181">
        <v>5</v>
      </c>
      <c r="AW165" s="181">
        <v>2</v>
      </c>
      <c r="AX165" s="181">
        <v>1</v>
      </c>
      <c r="AY165" s="181">
        <v>2</v>
      </c>
      <c r="AZ165" s="181">
        <v>2</v>
      </c>
      <c r="BA165" s="181">
        <v>5</v>
      </c>
      <c r="BB165" s="181">
        <v>6</v>
      </c>
      <c r="BC165" s="181">
        <v>5</v>
      </c>
      <c r="BD165" s="181">
        <v>6</v>
      </c>
      <c r="BE165" s="181">
        <v>6</v>
      </c>
      <c r="BF165" s="181">
        <v>5</v>
      </c>
      <c r="BG165" s="181">
        <v>4</v>
      </c>
      <c r="BH165" s="181">
        <v>5</v>
      </c>
      <c r="BI165" s="181">
        <v>21.1</v>
      </c>
      <c r="BJ165" s="181">
        <v>21.1</v>
      </c>
      <c r="BK165" s="181">
        <v>21.1</v>
      </c>
      <c r="BL165" s="181">
        <v>46.878999999999998</v>
      </c>
      <c r="BM165" s="181">
        <v>418</v>
      </c>
      <c r="BN165" s="181" t="s">
        <v>2099</v>
      </c>
      <c r="BO165" s="181">
        <v>0</v>
      </c>
      <c r="BP165" s="181">
        <v>41.906999999999996</v>
      </c>
      <c r="BQ165" s="181" t="s">
        <v>1251</v>
      </c>
      <c r="BR165" s="181" t="s">
        <v>1251</v>
      </c>
      <c r="BS165" s="181" t="s">
        <v>1251</v>
      </c>
      <c r="BT165" s="181" t="s">
        <v>1251</v>
      </c>
      <c r="BU165" s="181" t="s">
        <v>1254</v>
      </c>
      <c r="BV165" s="181" t="s">
        <v>1254</v>
      </c>
      <c r="BW165" s="181" t="s">
        <v>1254</v>
      </c>
      <c r="BX165" s="181" t="s">
        <v>1251</v>
      </c>
      <c r="BY165" s="181" t="s">
        <v>1251</v>
      </c>
      <c r="BZ165" s="181" t="s">
        <v>1251</v>
      </c>
      <c r="CA165" s="181" t="s">
        <v>1251</v>
      </c>
      <c r="CB165" s="181" t="s">
        <v>1251</v>
      </c>
      <c r="CC165" s="181" t="s">
        <v>1251</v>
      </c>
      <c r="CD165" s="181" t="s">
        <v>1251</v>
      </c>
      <c r="CE165" s="181" t="s">
        <v>1251</v>
      </c>
      <c r="CF165" s="181" t="s">
        <v>1251</v>
      </c>
      <c r="CG165" s="181">
        <v>18.2</v>
      </c>
      <c r="CH165" s="181">
        <v>21.1</v>
      </c>
      <c r="CI165" s="181">
        <v>21.1</v>
      </c>
      <c r="CJ165" s="181">
        <v>18.2</v>
      </c>
      <c r="CK165" s="181">
        <v>7.9</v>
      </c>
      <c r="CL165" s="181">
        <v>2.4</v>
      </c>
      <c r="CM165" s="181">
        <v>4.8</v>
      </c>
      <c r="CN165" s="181">
        <v>4.8</v>
      </c>
      <c r="CO165" s="181">
        <v>18.2</v>
      </c>
      <c r="CP165" s="181">
        <v>21.1</v>
      </c>
      <c r="CQ165" s="181">
        <v>18.2</v>
      </c>
      <c r="CR165" s="181">
        <v>21.1</v>
      </c>
      <c r="CS165" s="181">
        <v>21.1</v>
      </c>
      <c r="CT165" s="181">
        <v>18.2</v>
      </c>
      <c r="CU165" s="181">
        <v>12.7</v>
      </c>
      <c r="CV165" s="181">
        <v>17.7</v>
      </c>
      <c r="CW165" s="181">
        <v>673390000</v>
      </c>
      <c r="CX165" s="181">
        <v>59027000</v>
      </c>
      <c r="CY165" s="181">
        <v>81783000</v>
      </c>
      <c r="CZ165" s="181">
        <v>73783000</v>
      </c>
      <c r="DA165" s="181">
        <v>61093000</v>
      </c>
      <c r="DB165" s="181">
        <v>4341700</v>
      </c>
      <c r="DC165" s="181">
        <v>2481200</v>
      </c>
      <c r="DD165" s="181">
        <v>4096500</v>
      </c>
      <c r="DE165" s="181">
        <v>4213900</v>
      </c>
      <c r="DF165" s="181">
        <v>61214000</v>
      </c>
      <c r="DG165" s="181">
        <v>37087000</v>
      </c>
      <c r="DH165" s="181">
        <v>35582000</v>
      </c>
      <c r="DI165" s="181">
        <v>40706000</v>
      </c>
      <c r="DJ165" s="195">
        <v>15304000</v>
      </c>
      <c r="DK165" s="195">
        <v>17380000</v>
      </c>
      <c r="DL165" s="195">
        <v>16182000</v>
      </c>
      <c r="DM165" s="195">
        <v>15743000</v>
      </c>
      <c r="DN165" s="181">
        <f t="shared" si="18"/>
        <v>16152250</v>
      </c>
      <c r="DO165" s="181">
        <v>0</v>
      </c>
      <c r="DP165" s="181">
        <v>0</v>
      </c>
      <c r="DQ165" s="181">
        <v>0</v>
      </c>
      <c r="DR165" s="181">
        <v>0</v>
      </c>
      <c r="DS165" s="181">
        <v>0</v>
      </c>
      <c r="DT165" s="181">
        <f t="shared" si="13"/>
        <v>0</v>
      </c>
      <c r="DU165" s="195">
        <v>12791000</v>
      </c>
      <c r="DV165" s="196">
        <f t="shared" si="14"/>
        <v>0.79190205698896443</v>
      </c>
      <c r="DW165" s="195">
        <v>12662000</v>
      </c>
      <c r="DX165" s="196">
        <f t="shared" si="15"/>
        <v>0.78391555356064946</v>
      </c>
      <c r="DY165" s="195">
        <v>11560000</v>
      </c>
      <c r="DZ165" s="196">
        <f t="shared" si="16"/>
        <v>0.71568976458388145</v>
      </c>
      <c r="EA165" s="195">
        <v>12808000</v>
      </c>
      <c r="EB165" s="181">
        <v>2</v>
      </c>
      <c r="EC165" s="181">
        <v>5</v>
      </c>
      <c r="ED165" s="181">
        <v>4</v>
      </c>
      <c r="EE165" s="181">
        <v>3</v>
      </c>
      <c r="EF165" s="181">
        <v>0</v>
      </c>
      <c r="EG165" s="181">
        <v>0</v>
      </c>
      <c r="EH165" s="181">
        <v>0</v>
      </c>
      <c r="EI165" s="181">
        <v>1</v>
      </c>
      <c r="EJ165" s="181">
        <v>2</v>
      </c>
      <c r="EK165" s="181">
        <v>3</v>
      </c>
      <c r="EL165" s="181">
        <v>1</v>
      </c>
      <c r="EM165" s="181">
        <v>3</v>
      </c>
      <c r="EN165" s="181">
        <v>2</v>
      </c>
      <c r="EO165" s="181">
        <v>3</v>
      </c>
      <c r="EP165" s="181">
        <v>0</v>
      </c>
      <c r="EQ165" s="181">
        <v>3</v>
      </c>
      <c r="ER165" s="181">
        <v>32</v>
      </c>
      <c r="EV165" s="181">
        <v>96</v>
      </c>
      <c r="EW165" s="181" t="s">
        <v>5033</v>
      </c>
      <c r="EX165" s="181" t="s">
        <v>3672</v>
      </c>
      <c r="EY165" s="181" t="s">
        <v>5034</v>
      </c>
      <c r="EZ165" s="181" t="s">
        <v>5035</v>
      </c>
      <c r="FA165" s="181" t="s">
        <v>5036</v>
      </c>
      <c r="FB165" s="181" t="s">
        <v>5037</v>
      </c>
      <c r="FE165" s="181" t="s">
        <v>5038</v>
      </c>
      <c r="FI165" s="182">
        <f t="shared" si="17"/>
        <v>0.79295454193688186</v>
      </c>
    </row>
    <row r="166" spans="1:165" x14ac:dyDescent="0.25">
      <c r="A166" s="181" t="s">
        <v>5039</v>
      </c>
      <c r="B166" s="181" t="s">
        <v>5039</v>
      </c>
      <c r="C166" s="181">
        <v>6</v>
      </c>
      <c r="D166" s="181">
        <v>6</v>
      </c>
      <c r="E166" s="181">
        <v>6</v>
      </c>
      <c r="F166" s="181" t="s">
        <v>5040</v>
      </c>
      <c r="G166" s="181" t="s">
        <v>5041</v>
      </c>
      <c r="H166" s="181" t="s">
        <v>5042</v>
      </c>
      <c r="I166" s="181">
        <v>1</v>
      </c>
      <c r="J166" s="181">
        <v>6</v>
      </c>
      <c r="K166" s="181">
        <v>6</v>
      </c>
      <c r="L166" s="181">
        <v>6</v>
      </c>
      <c r="M166" s="181">
        <v>6</v>
      </c>
      <c r="N166" s="181">
        <v>5</v>
      </c>
      <c r="O166" s="181">
        <v>6</v>
      </c>
      <c r="P166" s="181">
        <v>4</v>
      </c>
      <c r="Q166" s="181">
        <v>3</v>
      </c>
      <c r="R166" s="181">
        <v>3</v>
      </c>
      <c r="S166" s="181">
        <v>4</v>
      </c>
      <c r="T166" s="181">
        <v>2</v>
      </c>
      <c r="U166" s="181">
        <v>6</v>
      </c>
      <c r="V166" s="181">
        <v>5</v>
      </c>
      <c r="W166" s="181">
        <v>6</v>
      </c>
      <c r="X166" s="181">
        <v>6</v>
      </c>
      <c r="Y166" s="181">
        <v>5</v>
      </c>
      <c r="Z166" s="181">
        <v>6</v>
      </c>
      <c r="AA166" s="181">
        <v>5</v>
      </c>
      <c r="AB166" s="181">
        <v>6</v>
      </c>
      <c r="AC166" s="181">
        <v>6</v>
      </c>
      <c r="AD166" s="181">
        <v>5</v>
      </c>
      <c r="AE166" s="181">
        <v>6</v>
      </c>
      <c r="AF166" s="181">
        <v>4</v>
      </c>
      <c r="AG166" s="181">
        <v>3</v>
      </c>
      <c r="AH166" s="181">
        <v>3</v>
      </c>
      <c r="AI166" s="181">
        <v>4</v>
      </c>
      <c r="AJ166" s="181">
        <v>2</v>
      </c>
      <c r="AK166" s="181">
        <v>6</v>
      </c>
      <c r="AL166" s="181">
        <v>5</v>
      </c>
      <c r="AM166" s="181">
        <v>6</v>
      </c>
      <c r="AN166" s="181">
        <v>6</v>
      </c>
      <c r="AO166" s="181">
        <v>5</v>
      </c>
      <c r="AP166" s="181">
        <v>6</v>
      </c>
      <c r="AQ166" s="181">
        <v>5</v>
      </c>
      <c r="AR166" s="181">
        <v>6</v>
      </c>
      <c r="AS166" s="181">
        <v>6</v>
      </c>
      <c r="AT166" s="181">
        <v>5</v>
      </c>
      <c r="AU166" s="181">
        <v>6</v>
      </c>
      <c r="AV166" s="181">
        <v>4</v>
      </c>
      <c r="AW166" s="181">
        <v>3</v>
      </c>
      <c r="AX166" s="181">
        <v>3</v>
      </c>
      <c r="AY166" s="181">
        <v>4</v>
      </c>
      <c r="AZ166" s="181">
        <v>2</v>
      </c>
      <c r="BA166" s="181">
        <v>6</v>
      </c>
      <c r="BB166" s="181">
        <v>5</v>
      </c>
      <c r="BC166" s="181">
        <v>6</v>
      </c>
      <c r="BD166" s="181">
        <v>6</v>
      </c>
      <c r="BE166" s="181">
        <v>5</v>
      </c>
      <c r="BF166" s="181">
        <v>6</v>
      </c>
      <c r="BG166" s="181">
        <v>5</v>
      </c>
      <c r="BH166" s="181">
        <v>6</v>
      </c>
      <c r="BI166" s="181">
        <v>12</v>
      </c>
      <c r="BJ166" s="181">
        <v>12</v>
      </c>
      <c r="BK166" s="181">
        <v>12</v>
      </c>
      <c r="BL166" s="181">
        <v>63.676000000000002</v>
      </c>
      <c r="BM166" s="181">
        <v>568</v>
      </c>
      <c r="BN166" s="181">
        <v>568</v>
      </c>
      <c r="BO166" s="181">
        <v>0</v>
      </c>
      <c r="BP166" s="181">
        <v>12.717000000000001</v>
      </c>
      <c r="BQ166" s="181" t="s">
        <v>1251</v>
      </c>
      <c r="BR166" s="181" t="s">
        <v>1251</v>
      </c>
      <c r="BS166" s="181" t="s">
        <v>1251</v>
      </c>
      <c r="BT166" s="181" t="s">
        <v>1251</v>
      </c>
      <c r="BU166" s="181" t="s">
        <v>1254</v>
      </c>
      <c r="BV166" s="181" t="s">
        <v>1254</v>
      </c>
      <c r="BW166" s="181" t="s">
        <v>1254</v>
      </c>
      <c r="BX166" s="181" t="s">
        <v>1254</v>
      </c>
      <c r="BY166" s="181" t="s">
        <v>1251</v>
      </c>
      <c r="BZ166" s="181" t="s">
        <v>1251</v>
      </c>
      <c r="CA166" s="181" t="s">
        <v>1251</v>
      </c>
      <c r="CB166" s="181" t="s">
        <v>1251</v>
      </c>
      <c r="CC166" s="181" t="s">
        <v>1251</v>
      </c>
      <c r="CD166" s="181" t="s">
        <v>1251</v>
      </c>
      <c r="CE166" s="181" t="s">
        <v>1251</v>
      </c>
      <c r="CF166" s="181" t="s">
        <v>1251</v>
      </c>
      <c r="CG166" s="181">
        <v>12</v>
      </c>
      <c r="CH166" s="181">
        <v>10</v>
      </c>
      <c r="CI166" s="181">
        <v>12</v>
      </c>
      <c r="CJ166" s="181">
        <v>8.6</v>
      </c>
      <c r="CK166" s="181">
        <v>6</v>
      </c>
      <c r="CL166" s="181">
        <v>6</v>
      </c>
      <c r="CM166" s="181">
        <v>7.9</v>
      </c>
      <c r="CN166" s="181">
        <v>4</v>
      </c>
      <c r="CO166" s="181">
        <v>12</v>
      </c>
      <c r="CP166" s="181">
        <v>10</v>
      </c>
      <c r="CQ166" s="181">
        <v>12</v>
      </c>
      <c r="CR166" s="181">
        <v>12</v>
      </c>
      <c r="CS166" s="181">
        <v>10</v>
      </c>
      <c r="CT166" s="181">
        <v>12</v>
      </c>
      <c r="CU166" s="181">
        <v>10</v>
      </c>
      <c r="CV166" s="181">
        <v>12</v>
      </c>
      <c r="CW166" s="181">
        <v>757670000</v>
      </c>
      <c r="CX166" s="181">
        <v>60594000</v>
      </c>
      <c r="CY166" s="181">
        <v>61403000</v>
      </c>
      <c r="CZ166" s="181">
        <v>62568000</v>
      </c>
      <c r="DA166" s="181">
        <v>54054000</v>
      </c>
      <c r="DB166" s="181">
        <v>8418000</v>
      </c>
      <c r="DC166" s="181">
        <v>6884800</v>
      </c>
      <c r="DD166" s="181">
        <v>7186800</v>
      </c>
      <c r="DE166" s="181">
        <v>4286700</v>
      </c>
      <c r="DF166" s="181">
        <v>60650000</v>
      </c>
      <c r="DG166" s="181">
        <v>72728000</v>
      </c>
      <c r="DH166" s="181">
        <v>54521000</v>
      </c>
      <c r="DI166" s="181">
        <v>61150000</v>
      </c>
      <c r="DJ166" s="195">
        <v>15868000</v>
      </c>
      <c r="DK166" s="195">
        <v>13808000</v>
      </c>
      <c r="DL166" s="195">
        <v>16241000</v>
      </c>
      <c r="DM166" s="195">
        <v>15182000</v>
      </c>
      <c r="DN166" s="181">
        <f t="shared" si="18"/>
        <v>15274750</v>
      </c>
      <c r="DO166" s="181">
        <v>0</v>
      </c>
      <c r="DP166" s="181">
        <v>0</v>
      </c>
      <c r="DQ166" s="181">
        <v>0</v>
      </c>
      <c r="DR166" s="181">
        <v>0</v>
      </c>
      <c r="DS166" s="181">
        <v>0</v>
      </c>
      <c r="DT166" s="181">
        <f t="shared" si="13"/>
        <v>0</v>
      </c>
      <c r="DU166" s="195">
        <v>14517000</v>
      </c>
      <c r="DV166" s="196">
        <f t="shared" si="14"/>
        <v>0.95039198677556103</v>
      </c>
      <c r="DW166" s="195">
        <v>15584000</v>
      </c>
      <c r="DX166" s="196">
        <f t="shared" si="15"/>
        <v>1.0202458305373248</v>
      </c>
      <c r="DY166" s="195">
        <v>14198000</v>
      </c>
      <c r="DZ166" s="196">
        <f t="shared" si="16"/>
        <v>0.92950784791895125</v>
      </c>
      <c r="EA166" s="195">
        <v>14860000</v>
      </c>
      <c r="EB166" s="181">
        <v>2</v>
      </c>
      <c r="EC166" s="181">
        <v>3</v>
      </c>
      <c r="ED166" s="181">
        <v>5</v>
      </c>
      <c r="EE166" s="181">
        <v>3</v>
      </c>
      <c r="EF166" s="181">
        <v>0</v>
      </c>
      <c r="EG166" s="181">
        <v>0</v>
      </c>
      <c r="EH166" s="181">
        <v>0</v>
      </c>
      <c r="EI166" s="181">
        <v>0</v>
      </c>
      <c r="EJ166" s="181">
        <v>2</v>
      </c>
      <c r="EK166" s="181">
        <v>3</v>
      </c>
      <c r="EL166" s="181">
        <v>5</v>
      </c>
      <c r="EM166" s="181">
        <v>4</v>
      </c>
      <c r="EN166" s="181">
        <v>4</v>
      </c>
      <c r="EO166" s="181">
        <v>4</v>
      </c>
      <c r="EP166" s="181">
        <v>4</v>
      </c>
      <c r="EQ166" s="181">
        <v>3</v>
      </c>
      <c r="ER166" s="181">
        <v>42</v>
      </c>
      <c r="EV166" s="181">
        <v>519</v>
      </c>
      <c r="EW166" s="181" t="s">
        <v>5043</v>
      </c>
      <c r="EX166" s="181" t="s">
        <v>3672</v>
      </c>
      <c r="EY166" s="181" t="s">
        <v>5044</v>
      </c>
      <c r="EZ166" s="181" t="s">
        <v>5045</v>
      </c>
      <c r="FA166" s="181" t="s">
        <v>5046</v>
      </c>
      <c r="FB166" s="181" t="s">
        <v>5047</v>
      </c>
      <c r="FE166" s="181">
        <v>-1</v>
      </c>
      <c r="FI166" s="182">
        <f t="shared" si="17"/>
        <v>0.97284734611041102</v>
      </c>
    </row>
    <row r="167" spans="1:165" x14ac:dyDescent="0.25">
      <c r="A167" s="181" t="s">
        <v>5048</v>
      </c>
      <c r="B167" s="181" t="s">
        <v>5048</v>
      </c>
      <c r="C167" s="181">
        <v>6</v>
      </c>
      <c r="D167" s="181">
        <v>6</v>
      </c>
      <c r="E167" s="181">
        <v>5</v>
      </c>
      <c r="F167" s="181" t="s">
        <v>5049</v>
      </c>
      <c r="G167" s="181" t="s">
        <v>5050</v>
      </c>
      <c r="H167" s="181" t="s">
        <v>5051</v>
      </c>
      <c r="I167" s="181">
        <v>1</v>
      </c>
      <c r="J167" s="181">
        <v>6</v>
      </c>
      <c r="K167" s="181">
        <v>6</v>
      </c>
      <c r="L167" s="181">
        <v>5</v>
      </c>
      <c r="M167" s="181">
        <v>6</v>
      </c>
      <c r="N167" s="181">
        <v>6</v>
      </c>
      <c r="O167" s="181">
        <v>6</v>
      </c>
      <c r="P167" s="181">
        <v>6</v>
      </c>
      <c r="Q167" s="181">
        <v>2</v>
      </c>
      <c r="R167" s="181">
        <v>3</v>
      </c>
      <c r="S167" s="181">
        <v>2</v>
      </c>
      <c r="T167" s="181">
        <v>3</v>
      </c>
      <c r="U167" s="181">
        <v>6</v>
      </c>
      <c r="V167" s="181">
        <v>6</v>
      </c>
      <c r="W167" s="181">
        <v>6</v>
      </c>
      <c r="X167" s="181">
        <v>6</v>
      </c>
      <c r="Y167" s="181">
        <v>6</v>
      </c>
      <c r="Z167" s="181">
        <v>6</v>
      </c>
      <c r="AA167" s="181">
        <v>6</v>
      </c>
      <c r="AB167" s="181">
        <v>6</v>
      </c>
      <c r="AC167" s="181">
        <v>6</v>
      </c>
      <c r="AD167" s="181">
        <v>6</v>
      </c>
      <c r="AE167" s="181">
        <v>6</v>
      </c>
      <c r="AF167" s="181">
        <v>6</v>
      </c>
      <c r="AG167" s="181">
        <v>2</v>
      </c>
      <c r="AH167" s="181">
        <v>3</v>
      </c>
      <c r="AI167" s="181">
        <v>2</v>
      </c>
      <c r="AJ167" s="181">
        <v>3</v>
      </c>
      <c r="AK167" s="181">
        <v>6</v>
      </c>
      <c r="AL167" s="181">
        <v>6</v>
      </c>
      <c r="AM167" s="181">
        <v>6</v>
      </c>
      <c r="AN167" s="181">
        <v>6</v>
      </c>
      <c r="AO167" s="181">
        <v>6</v>
      </c>
      <c r="AP167" s="181">
        <v>6</v>
      </c>
      <c r="AQ167" s="181">
        <v>6</v>
      </c>
      <c r="AR167" s="181">
        <v>6</v>
      </c>
      <c r="AS167" s="181">
        <v>5</v>
      </c>
      <c r="AT167" s="181">
        <v>5</v>
      </c>
      <c r="AU167" s="181">
        <v>5</v>
      </c>
      <c r="AV167" s="181">
        <v>5</v>
      </c>
      <c r="AW167" s="181">
        <v>2</v>
      </c>
      <c r="AX167" s="181">
        <v>3</v>
      </c>
      <c r="AY167" s="181">
        <v>2</v>
      </c>
      <c r="AZ167" s="181">
        <v>2</v>
      </c>
      <c r="BA167" s="181">
        <v>5</v>
      </c>
      <c r="BB167" s="181">
        <v>5</v>
      </c>
      <c r="BC167" s="181">
        <v>5</v>
      </c>
      <c r="BD167" s="181">
        <v>5</v>
      </c>
      <c r="BE167" s="181">
        <v>5</v>
      </c>
      <c r="BF167" s="181">
        <v>5</v>
      </c>
      <c r="BG167" s="181">
        <v>5</v>
      </c>
      <c r="BH167" s="181">
        <v>5</v>
      </c>
      <c r="BI167" s="181">
        <v>14.3</v>
      </c>
      <c r="BJ167" s="181">
        <v>14.3</v>
      </c>
      <c r="BK167" s="181">
        <v>11.5</v>
      </c>
      <c r="BL167" s="181">
        <v>55.758000000000003</v>
      </c>
      <c r="BM167" s="181">
        <v>504</v>
      </c>
      <c r="BN167" s="181">
        <v>504</v>
      </c>
      <c r="BO167" s="181">
        <v>0</v>
      </c>
      <c r="BP167" s="181">
        <v>29.323</v>
      </c>
      <c r="BQ167" s="181" t="s">
        <v>1251</v>
      </c>
      <c r="BR167" s="181" t="s">
        <v>1251</v>
      </c>
      <c r="BS167" s="181" t="s">
        <v>1251</v>
      </c>
      <c r="BT167" s="181" t="s">
        <v>1251</v>
      </c>
      <c r="BU167" s="181" t="s">
        <v>1254</v>
      </c>
      <c r="BV167" s="181" t="s">
        <v>1254</v>
      </c>
      <c r="BW167" s="181" t="s">
        <v>1254</v>
      </c>
      <c r="BX167" s="181" t="s">
        <v>1254</v>
      </c>
      <c r="BY167" s="181" t="s">
        <v>1251</v>
      </c>
      <c r="BZ167" s="181" t="s">
        <v>1251</v>
      </c>
      <c r="CA167" s="181" t="s">
        <v>1251</v>
      </c>
      <c r="CB167" s="181" t="s">
        <v>1251</v>
      </c>
      <c r="CC167" s="181" t="s">
        <v>1251</v>
      </c>
      <c r="CD167" s="181" t="s">
        <v>1251</v>
      </c>
      <c r="CE167" s="181" t="s">
        <v>1251</v>
      </c>
      <c r="CF167" s="181" t="s">
        <v>1251</v>
      </c>
      <c r="CG167" s="181">
        <v>14.3</v>
      </c>
      <c r="CH167" s="181">
        <v>14.3</v>
      </c>
      <c r="CI167" s="181">
        <v>14.3</v>
      </c>
      <c r="CJ167" s="181">
        <v>14.3</v>
      </c>
      <c r="CK167" s="181">
        <v>4.8</v>
      </c>
      <c r="CL167" s="181">
        <v>6.5</v>
      </c>
      <c r="CM167" s="181">
        <v>4.8</v>
      </c>
      <c r="CN167" s="181">
        <v>7.5</v>
      </c>
      <c r="CO167" s="181">
        <v>14.3</v>
      </c>
      <c r="CP167" s="181">
        <v>14.3</v>
      </c>
      <c r="CQ167" s="181">
        <v>14.3</v>
      </c>
      <c r="CR167" s="181">
        <v>14.3</v>
      </c>
      <c r="CS167" s="181">
        <v>14.3</v>
      </c>
      <c r="CT167" s="181">
        <v>14.3</v>
      </c>
      <c r="CU167" s="181">
        <v>14.3</v>
      </c>
      <c r="CV167" s="181">
        <v>14.3</v>
      </c>
      <c r="CW167" s="181">
        <v>704390000</v>
      </c>
      <c r="CX167" s="181">
        <v>65169000</v>
      </c>
      <c r="CY167" s="181">
        <v>63735000</v>
      </c>
      <c r="CZ167" s="181">
        <v>65041000</v>
      </c>
      <c r="DA167" s="181">
        <v>70802000</v>
      </c>
      <c r="DB167" s="181">
        <v>6578200</v>
      </c>
      <c r="DC167" s="181">
        <v>8881200</v>
      </c>
      <c r="DD167" s="181">
        <v>4472400</v>
      </c>
      <c r="DE167" s="181">
        <v>4419900</v>
      </c>
      <c r="DF167" s="181">
        <v>53799000</v>
      </c>
      <c r="DG167" s="181">
        <v>55588000</v>
      </c>
      <c r="DH167" s="181">
        <v>43112000</v>
      </c>
      <c r="DI167" s="181">
        <v>61301000</v>
      </c>
      <c r="DJ167" s="195">
        <v>17179000</v>
      </c>
      <c r="DK167" s="195">
        <v>18610000</v>
      </c>
      <c r="DL167" s="195">
        <v>16937000</v>
      </c>
      <c r="DM167" s="195">
        <v>20673000</v>
      </c>
      <c r="DN167" s="181">
        <f t="shared" si="18"/>
        <v>18349750</v>
      </c>
      <c r="DO167" s="181">
        <v>0</v>
      </c>
      <c r="DP167" s="181">
        <v>0</v>
      </c>
      <c r="DQ167" s="181">
        <v>0</v>
      </c>
      <c r="DR167" s="181">
        <v>4490800</v>
      </c>
      <c r="DS167" s="181">
        <f>AVERAGEIF(DO167:DR167,"&lt;&gt;0")</f>
        <v>4490800</v>
      </c>
      <c r="DT167" s="181">
        <f t="shared" si="13"/>
        <v>0.24473357947655963</v>
      </c>
      <c r="DU167" s="195">
        <v>15858000</v>
      </c>
      <c r="DV167" s="196">
        <f t="shared" si="14"/>
        <v>0.86420795923650184</v>
      </c>
      <c r="DW167" s="195">
        <v>13434000</v>
      </c>
      <c r="DX167" s="196">
        <f t="shared" si="15"/>
        <v>0.73210806686739605</v>
      </c>
      <c r="DY167" s="195">
        <v>11318000</v>
      </c>
      <c r="DZ167" s="196">
        <f t="shared" si="16"/>
        <v>0.61679314432076726</v>
      </c>
      <c r="EA167" s="195">
        <v>16975000</v>
      </c>
      <c r="EB167" s="181">
        <v>3</v>
      </c>
      <c r="EC167" s="181">
        <v>2</v>
      </c>
      <c r="ED167" s="181">
        <v>3</v>
      </c>
      <c r="EE167" s="181">
        <v>3</v>
      </c>
      <c r="EF167" s="181">
        <v>0</v>
      </c>
      <c r="EG167" s="181">
        <v>0</v>
      </c>
      <c r="EH167" s="181">
        <v>0</v>
      </c>
      <c r="EI167" s="181">
        <v>0</v>
      </c>
      <c r="EJ167" s="181">
        <v>2</v>
      </c>
      <c r="EK167" s="181">
        <v>2</v>
      </c>
      <c r="EL167" s="181">
        <v>3</v>
      </c>
      <c r="EM167" s="181">
        <v>2</v>
      </c>
      <c r="EN167" s="181">
        <v>2</v>
      </c>
      <c r="EO167" s="181">
        <v>2</v>
      </c>
      <c r="EP167" s="181">
        <v>1</v>
      </c>
      <c r="EQ167" s="181">
        <v>3</v>
      </c>
      <c r="ER167" s="181">
        <v>28</v>
      </c>
      <c r="EV167" s="181">
        <v>675</v>
      </c>
      <c r="EW167" s="181" t="s">
        <v>5052</v>
      </c>
      <c r="EX167" s="181" t="s">
        <v>3672</v>
      </c>
      <c r="EY167" s="181" t="s">
        <v>5053</v>
      </c>
      <c r="EZ167" s="181" t="s">
        <v>5054</v>
      </c>
      <c r="FA167" s="181" t="s">
        <v>5055</v>
      </c>
      <c r="FB167" s="181" t="s">
        <v>5056</v>
      </c>
      <c r="FE167" s="181">
        <v>-1</v>
      </c>
      <c r="FI167" s="182">
        <f t="shared" si="17"/>
        <v>0.9250807231706154</v>
      </c>
    </row>
    <row r="168" spans="1:165" x14ac:dyDescent="0.25">
      <c r="A168" s="181" t="s">
        <v>5057</v>
      </c>
      <c r="B168" s="181" t="s">
        <v>5058</v>
      </c>
      <c r="C168" s="181" t="s">
        <v>1836</v>
      </c>
      <c r="D168" s="181" t="s">
        <v>1836</v>
      </c>
      <c r="E168" s="181" t="s">
        <v>1836</v>
      </c>
      <c r="F168" s="181" t="s">
        <v>5059</v>
      </c>
      <c r="G168" s="181" t="s">
        <v>5060</v>
      </c>
      <c r="H168" s="181" t="s">
        <v>5061</v>
      </c>
      <c r="I168" s="181">
        <v>2</v>
      </c>
      <c r="J168" s="181">
        <v>3</v>
      </c>
      <c r="K168" s="181">
        <v>3</v>
      </c>
      <c r="L168" s="181">
        <v>3</v>
      </c>
      <c r="M168" s="181">
        <v>3</v>
      </c>
      <c r="N168" s="181">
        <v>3</v>
      </c>
      <c r="O168" s="181">
        <v>3</v>
      </c>
      <c r="P168" s="181">
        <v>3</v>
      </c>
      <c r="Q168" s="181">
        <v>1</v>
      </c>
      <c r="R168" s="181">
        <v>1</v>
      </c>
      <c r="S168" s="181">
        <v>0</v>
      </c>
      <c r="T168" s="181">
        <v>1</v>
      </c>
      <c r="U168" s="181">
        <v>3</v>
      </c>
      <c r="V168" s="181">
        <v>3</v>
      </c>
      <c r="W168" s="181">
        <v>3</v>
      </c>
      <c r="X168" s="181">
        <v>3</v>
      </c>
      <c r="Y168" s="181">
        <v>3</v>
      </c>
      <c r="Z168" s="181">
        <v>3</v>
      </c>
      <c r="AA168" s="181">
        <v>3</v>
      </c>
      <c r="AB168" s="181">
        <v>3</v>
      </c>
      <c r="AC168" s="181">
        <v>3</v>
      </c>
      <c r="AD168" s="181">
        <v>3</v>
      </c>
      <c r="AE168" s="181">
        <v>3</v>
      </c>
      <c r="AF168" s="181">
        <v>3</v>
      </c>
      <c r="AG168" s="181">
        <v>1</v>
      </c>
      <c r="AH168" s="181">
        <v>1</v>
      </c>
      <c r="AI168" s="181">
        <v>0</v>
      </c>
      <c r="AJ168" s="181">
        <v>1</v>
      </c>
      <c r="AK168" s="181">
        <v>3</v>
      </c>
      <c r="AL168" s="181">
        <v>3</v>
      </c>
      <c r="AM168" s="181">
        <v>3</v>
      </c>
      <c r="AN168" s="181">
        <v>3</v>
      </c>
      <c r="AO168" s="181">
        <v>3</v>
      </c>
      <c r="AP168" s="181">
        <v>3</v>
      </c>
      <c r="AQ168" s="181">
        <v>3</v>
      </c>
      <c r="AR168" s="181">
        <v>3</v>
      </c>
      <c r="AS168" s="181">
        <v>3</v>
      </c>
      <c r="AT168" s="181">
        <v>3</v>
      </c>
      <c r="AU168" s="181">
        <v>3</v>
      </c>
      <c r="AV168" s="181">
        <v>3</v>
      </c>
      <c r="AW168" s="181">
        <v>1</v>
      </c>
      <c r="AX168" s="181">
        <v>1</v>
      </c>
      <c r="AY168" s="181">
        <v>0</v>
      </c>
      <c r="AZ168" s="181">
        <v>1</v>
      </c>
      <c r="BA168" s="181">
        <v>3</v>
      </c>
      <c r="BB168" s="181">
        <v>3</v>
      </c>
      <c r="BC168" s="181">
        <v>3</v>
      </c>
      <c r="BD168" s="181">
        <v>3</v>
      </c>
      <c r="BE168" s="181">
        <v>3</v>
      </c>
      <c r="BF168" s="181">
        <v>3</v>
      </c>
      <c r="BG168" s="181">
        <v>3</v>
      </c>
      <c r="BH168" s="181">
        <v>3</v>
      </c>
      <c r="BI168" s="181">
        <v>6.4</v>
      </c>
      <c r="BJ168" s="181">
        <v>6.4</v>
      </c>
      <c r="BK168" s="181">
        <v>6.4</v>
      </c>
      <c r="BL168" s="181">
        <v>43.012</v>
      </c>
      <c r="BM168" s="181">
        <v>406</v>
      </c>
      <c r="BN168" s="181" t="s">
        <v>5062</v>
      </c>
      <c r="BO168" s="181">
        <v>0</v>
      </c>
      <c r="BP168" s="181">
        <v>6.8891</v>
      </c>
      <c r="BQ168" s="181" t="s">
        <v>1251</v>
      </c>
      <c r="BR168" s="181" t="s">
        <v>1251</v>
      </c>
      <c r="BS168" s="181" t="s">
        <v>1251</v>
      </c>
      <c r="BT168" s="181" t="s">
        <v>1251</v>
      </c>
      <c r="BU168" s="181" t="s">
        <v>1254</v>
      </c>
      <c r="BV168" s="181" t="s">
        <v>1254</v>
      </c>
      <c r="BX168" s="181" t="s">
        <v>1254</v>
      </c>
      <c r="BY168" s="181" t="s">
        <v>1251</v>
      </c>
      <c r="BZ168" s="181" t="s">
        <v>1251</v>
      </c>
      <c r="CA168" s="181" t="s">
        <v>1251</v>
      </c>
      <c r="CB168" s="181" t="s">
        <v>1251</v>
      </c>
      <c r="CC168" s="181" t="s">
        <v>1251</v>
      </c>
      <c r="CD168" s="181" t="s">
        <v>1251</v>
      </c>
      <c r="CE168" s="181" t="s">
        <v>1251</v>
      </c>
      <c r="CF168" s="181" t="s">
        <v>1251</v>
      </c>
      <c r="CG168" s="181">
        <v>6.4</v>
      </c>
      <c r="CH168" s="181">
        <v>6.4</v>
      </c>
      <c r="CI168" s="181">
        <v>6.4</v>
      </c>
      <c r="CJ168" s="181">
        <v>6.4</v>
      </c>
      <c r="CK168" s="181">
        <v>2</v>
      </c>
      <c r="CL168" s="181">
        <v>2</v>
      </c>
      <c r="CM168" s="181">
        <v>0</v>
      </c>
      <c r="CN168" s="181">
        <v>2</v>
      </c>
      <c r="CO168" s="181">
        <v>6.4</v>
      </c>
      <c r="CP168" s="181">
        <v>6.4</v>
      </c>
      <c r="CQ168" s="181">
        <v>6.4</v>
      </c>
      <c r="CR168" s="181">
        <v>6.4</v>
      </c>
      <c r="CS168" s="181">
        <v>6.4</v>
      </c>
      <c r="CT168" s="181">
        <v>6.4</v>
      </c>
      <c r="CU168" s="181">
        <v>6.4</v>
      </c>
      <c r="CV168" s="181">
        <v>6.4</v>
      </c>
      <c r="CW168" s="181">
        <v>359470000</v>
      </c>
      <c r="CX168" s="181">
        <v>25445000</v>
      </c>
      <c r="CY168" s="181">
        <v>31703000</v>
      </c>
      <c r="CZ168" s="181">
        <v>35983000</v>
      </c>
      <c r="DA168" s="181">
        <v>31166000</v>
      </c>
      <c r="DB168" s="181">
        <v>1931900</v>
      </c>
      <c r="DC168" s="181">
        <v>1641900</v>
      </c>
      <c r="DD168" s="181">
        <v>0</v>
      </c>
      <c r="DE168" s="181">
        <v>1426700</v>
      </c>
      <c r="DF168" s="181">
        <v>42078000</v>
      </c>
      <c r="DG168" s="181">
        <v>29290000</v>
      </c>
      <c r="DH168" s="181">
        <v>34122000</v>
      </c>
      <c r="DI168" s="181">
        <v>15983000</v>
      </c>
      <c r="DJ168" s="195">
        <v>10898000</v>
      </c>
      <c r="DK168" s="195">
        <v>12397000</v>
      </c>
      <c r="DL168" s="195">
        <v>14319000</v>
      </c>
      <c r="DM168" s="195">
        <v>11779000</v>
      </c>
      <c r="DN168" s="181">
        <f t="shared" si="18"/>
        <v>12348250</v>
      </c>
      <c r="DO168" s="181">
        <v>0</v>
      </c>
      <c r="DP168" s="181">
        <v>0</v>
      </c>
      <c r="DQ168" s="181">
        <v>0</v>
      </c>
      <c r="DR168" s="181">
        <v>0</v>
      </c>
      <c r="DS168" s="181">
        <v>0</v>
      </c>
      <c r="DT168" s="181">
        <f t="shared" si="13"/>
        <v>0</v>
      </c>
      <c r="DU168" s="195">
        <v>16654000</v>
      </c>
      <c r="DV168" s="196">
        <f t="shared" si="14"/>
        <v>1.3486931346547082</v>
      </c>
      <c r="DW168" s="195">
        <v>11262000</v>
      </c>
      <c r="DX168" s="196">
        <f t="shared" si="15"/>
        <v>0.91203206932156378</v>
      </c>
      <c r="DY168" s="195">
        <v>14857000</v>
      </c>
      <c r="DZ168" s="196">
        <f t="shared" si="16"/>
        <v>1.2031664405887474</v>
      </c>
      <c r="EA168" s="195">
        <v>11247000</v>
      </c>
      <c r="EB168" s="181">
        <v>2</v>
      </c>
      <c r="EC168" s="181">
        <v>2</v>
      </c>
      <c r="ED168" s="181">
        <v>3</v>
      </c>
      <c r="EE168" s="181">
        <v>2</v>
      </c>
      <c r="EF168" s="181">
        <v>0</v>
      </c>
      <c r="EG168" s="181">
        <v>0</v>
      </c>
      <c r="EH168" s="181">
        <v>0</v>
      </c>
      <c r="EI168" s="181">
        <v>0</v>
      </c>
      <c r="EJ168" s="181">
        <v>2</v>
      </c>
      <c r="EK168" s="181">
        <v>3</v>
      </c>
      <c r="EL168" s="181">
        <v>3</v>
      </c>
      <c r="EM168" s="181">
        <v>2</v>
      </c>
      <c r="EN168" s="181">
        <v>2</v>
      </c>
      <c r="EO168" s="181">
        <v>2</v>
      </c>
      <c r="EP168" s="181">
        <v>3</v>
      </c>
      <c r="EQ168" s="181">
        <v>2</v>
      </c>
      <c r="ER168" s="181">
        <v>28</v>
      </c>
      <c r="EV168" s="181">
        <v>435</v>
      </c>
      <c r="EW168" s="181" t="s">
        <v>5063</v>
      </c>
      <c r="EX168" s="181" t="s">
        <v>3709</v>
      </c>
      <c r="EY168" s="181" t="s">
        <v>5064</v>
      </c>
      <c r="EZ168" s="181" t="s">
        <v>5065</v>
      </c>
      <c r="FA168" s="181" t="s">
        <v>5066</v>
      </c>
      <c r="FB168" s="181" t="s">
        <v>5067</v>
      </c>
      <c r="FE168" s="181" t="s">
        <v>3613</v>
      </c>
      <c r="FI168" s="182">
        <f t="shared" si="17"/>
        <v>0.91081732229263257</v>
      </c>
    </row>
    <row r="169" spans="1:165" x14ac:dyDescent="0.25">
      <c r="A169" s="181" t="s">
        <v>5068</v>
      </c>
      <c r="B169" s="181" t="s">
        <v>3152</v>
      </c>
      <c r="C169" s="181" t="s">
        <v>5069</v>
      </c>
      <c r="D169" s="181" t="s">
        <v>5069</v>
      </c>
      <c r="E169" s="181" t="s">
        <v>5069</v>
      </c>
      <c r="F169" s="181" t="s">
        <v>5070</v>
      </c>
      <c r="G169" s="181" t="s">
        <v>5071</v>
      </c>
      <c r="H169" s="181" t="s">
        <v>5072</v>
      </c>
      <c r="I169" s="181">
        <v>2</v>
      </c>
      <c r="J169" s="181">
        <v>8</v>
      </c>
      <c r="K169" s="181">
        <v>8</v>
      </c>
      <c r="L169" s="181">
        <v>8</v>
      </c>
      <c r="M169" s="181">
        <v>6</v>
      </c>
      <c r="N169" s="181">
        <v>5</v>
      </c>
      <c r="O169" s="181">
        <v>7</v>
      </c>
      <c r="P169" s="181">
        <v>4</v>
      </c>
      <c r="Q169" s="181">
        <v>6</v>
      </c>
      <c r="R169" s="181">
        <v>4</v>
      </c>
      <c r="S169" s="181">
        <v>3</v>
      </c>
      <c r="T169" s="181">
        <v>5</v>
      </c>
      <c r="U169" s="181">
        <v>5</v>
      </c>
      <c r="V169" s="181">
        <v>5</v>
      </c>
      <c r="W169" s="181">
        <v>5</v>
      </c>
      <c r="X169" s="181">
        <v>6</v>
      </c>
      <c r="Y169" s="181">
        <v>6</v>
      </c>
      <c r="Z169" s="181">
        <v>5</v>
      </c>
      <c r="AA169" s="181">
        <v>7</v>
      </c>
      <c r="AB169" s="181">
        <v>5</v>
      </c>
      <c r="AC169" s="181">
        <v>6</v>
      </c>
      <c r="AD169" s="181">
        <v>5</v>
      </c>
      <c r="AE169" s="181">
        <v>7</v>
      </c>
      <c r="AF169" s="181">
        <v>4</v>
      </c>
      <c r="AG169" s="181">
        <v>6</v>
      </c>
      <c r="AH169" s="181">
        <v>4</v>
      </c>
      <c r="AI169" s="181">
        <v>3</v>
      </c>
      <c r="AJ169" s="181">
        <v>5</v>
      </c>
      <c r="AK169" s="181">
        <v>5</v>
      </c>
      <c r="AL169" s="181">
        <v>5</v>
      </c>
      <c r="AM169" s="181">
        <v>5</v>
      </c>
      <c r="AN169" s="181">
        <v>6</v>
      </c>
      <c r="AO169" s="181">
        <v>6</v>
      </c>
      <c r="AP169" s="181">
        <v>5</v>
      </c>
      <c r="AQ169" s="181">
        <v>7</v>
      </c>
      <c r="AR169" s="181">
        <v>5</v>
      </c>
      <c r="AS169" s="181">
        <v>6</v>
      </c>
      <c r="AT169" s="181">
        <v>5</v>
      </c>
      <c r="AU169" s="181">
        <v>7</v>
      </c>
      <c r="AV169" s="181">
        <v>4</v>
      </c>
      <c r="AW169" s="181">
        <v>6</v>
      </c>
      <c r="AX169" s="181">
        <v>4</v>
      </c>
      <c r="AY169" s="181">
        <v>3</v>
      </c>
      <c r="AZ169" s="181">
        <v>5</v>
      </c>
      <c r="BA169" s="181">
        <v>5</v>
      </c>
      <c r="BB169" s="181">
        <v>5</v>
      </c>
      <c r="BC169" s="181">
        <v>5</v>
      </c>
      <c r="BD169" s="181">
        <v>6</v>
      </c>
      <c r="BE169" s="181">
        <v>6</v>
      </c>
      <c r="BF169" s="181">
        <v>5</v>
      </c>
      <c r="BG169" s="181">
        <v>7</v>
      </c>
      <c r="BH169" s="181">
        <v>5</v>
      </c>
      <c r="BI169" s="181">
        <v>24.5</v>
      </c>
      <c r="BJ169" s="181">
        <v>24.5</v>
      </c>
      <c r="BK169" s="181">
        <v>24.5</v>
      </c>
      <c r="BL169" s="181">
        <v>34.67</v>
      </c>
      <c r="BM169" s="181">
        <v>323</v>
      </c>
      <c r="BN169" s="181" t="s">
        <v>5073</v>
      </c>
      <c r="BO169" s="181">
        <v>0</v>
      </c>
      <c r="BP169" s="181">
        <v>15.513</v>
      </c>
      <c r="BQ169" s="181" t="s">
        <v>1251</v>
      </c>
      <c r="BR169" s="181" t="s">
        <v>1251</v>
      </c>
      <c r="BS169" s="181" t="s">
        <v>1251</v>
      </c>
      <c r="BT169" s="181" t="s">
        <v>1251</v>
      </c>
      <c r="BU169" s="181" t="s">
        <v>1251</v>
      </c>
      <c r="BV169" s="181" t="s">
        <v>1251</v>
      </c>
      <c r="BW169" s="181" t="s">
        <v>1251</v>
      </c>
      <c r="BX169" s="181" t="s">
        <v>1251</v>
      </c>
      <c r="BY169" s="181" t="s">
        <v>1251</v>
      </c>
      <c r="BZ169" s="181" t="s">
        <v>1251</v>
      </c>
      <c r="CA169" s="181" t="s">
        <v>1251</v>
      </c>
      <c r="CB169" s="181" t="s">
        <v>1251</v>
      </c>
      <c r="CC169" s="181" t="s">
        <v>1251</v>
      </c>
      <c r="CD169" s="181" t="s">
        <v>1251</v>
      </c>
      <c r="CE169" s="181" t="s">
        <v>1251</v>
      </c>
      <c r="CF169" s="181" t="s">
        <v>1251</v>
      </c>
      <c r="CG169" s="181">
        <v>17.600000000000001</v>
      </c>
      <c r="CH169" s="181">
        <v>15.2</v>
      </c>
      <c r="CI169" s="181">
        <v>21.7</v>
      </c>
      <c r="CJ169" s="181">
        <v>12.7</v>
      </c>
      <c r="CK169" s="181">
        <v>19.2</v>
      </c>
      <c r="CL169" s="181">
        <v>10.5</v>
      </c>
      <c r="CM169" s="181">
        <v>9.3000000000000007</v>
      </c>
      <c r="CN169" s="181">
        <v>15.2</v>
      </c>
      <c r="CO169" s="181">
        <v>15.2</v>
      </c>
      <c r="CP169" s="181">
        <v>15.2</v>
      </c>
      <c r="CQ169" s="181">
        <v>15.2</v>
      </c>
      <c r="CR169" s="181">
        <v>19.2</v>
      </c>
      <c r="CS169" s="181">
        <v>17.600000000000001</v>
      </c>
      <c r="CT169" s="181">
        <v>15.2</v>
      </c>
      <c r="CU169" s="181">
        <v>22</v>
      </c>
      <c r="CV169" s="181">
        <v>14.9</v>
      </c>
      <c r="CW169" s="181">
        <v>840890000</v>
      </c>
      <c r="CX169" s="181">
        <v>56142000</v>
      </c>
      <c r="CY169" s="181">
        <v>57704000</v>
      </c>
      <c r="CZ169" s="181">
        <v>69823000</v>
      </c>
      <c r="DA169" s="181">
        <v>49367000</v>
      </c>
      <c r="DB169" s="181">
        <v>23339000</v>
      </c>
      <c r="DC169" s="181">
        <v>13847000</v>
      </c>
      <c r="DD169" s="181">
        <v>14585000</v>
      </c>
      <c r="DE169" s="181">
        <v>20364000</v>
      </c>
      <c r="DF169" s="181">
        <v>66652000</v>
      </c>
      <c r="DG169" s="181">
        <v>67539000</v>
      </c>
      <c r="DH169" s="181">
        <v>74593000</v>
      </c>
      <c r="DI169" s="181">
        <v>68855000</v>
      </c>
      <c r="DJ169" s="195">
        <v>23149000</v>
      </c>
      <c r="DK169" s="195">
        <v>19744000</v>
      </c>
      <c r="DL169" s="195">
        <v>20135000</v>
      </c>
      <c r="DM169" s="195">
        <v>0</v>
      </c>
      <c r="DN169" s="181">
        <f t="shared" si="18"/>
        <v>21009333.333333332</v>
      </c>
      <c r="DO169" s="181">
        <v>0</v>
      </c>
      <c r="DP169" s="181">
        <v>0</v>
      </c>
      <c r="DQ169" s="181">
        <v>0</v>
      </c>
      <c r="DR169" s="181">
        <v>0</v>
      </c>
      <c r="DS169" s="181">
        <v>0</v>
      </c>
      <c r="DT169" s="181">
        <f t="shared" si="13"/>
        <v>0</v>
      </c>
      <c r="DU169" s="195">
        <v>24039000</v>
      </c>
      <c r="DV169" s="196">
        <f t="shared" si="14"/>
        <v>1.1442057498254745</v>
      </c>
      <c r="DW169" s="195">
        <v>25315000</v>
      </c>
      <c r="DX169" s="196">
        <f t="shared" si="15"/>
        <v>1.2049406612933935</v>
      </c>
      <c r="DY169" s="195">
        <v>24249000</v>
      </c>
      <c r="DZ169" s="196">
        <f t="shared" si="16"/>
        <v>1.1542013073554611</v>
      </c>
      <c r="EA169" s="195">
        <v>26440000</v>
      </c>
      <c r="EB169" s="181">
        <v>4</v>
      </c>
      <c r="EC169" s="181">
        <v>2</v>
      </c>
      <c r="ED169" s="181">
        <v>3</v>
      </c>
      <c r="EE169" s="181">
        <v>1</v>
      </c>
      <c r="EF169" s="181">
        <v>3</v>
      </c>
      <c r="EG169" s="181">
        <v>1</v>
      </c>
      <c r="EH169" s="181">
        <v>2</v>
      </c>
      <c r="EI169" s="181">
        <v>2</v>
      </c>
      <c r="EJ169" s="181">
        <v>1</v>
      </c>
      <c r="EK169" s="181">
        <v>2</v>
      </c>
      <c r="EL169" s="181">
        <v>2</v>
      </c>
      <c r="EM169" s="181">
        <v>3</v>
      </c>
      <c r="EN169" s="181">
        <v>4</v>
      </c>
      <c r="EO169" s="181">
        <v>3</v>
      </c>
      <c r="EP169" s="181">
        <v>2</v>
      </c>
      <c r="EQ169" s="181">
        <v>4</v>
      </c>
      <c r="ER169" s="181">
        <v>39</v>
      </c>
      <c r="EV169" s="181">
        <v>694</v>
      </c>
      <c r="EW169" s="181" t="s">
        <v>5074</v>
      </c>
      <c r="EX169" s="181" t="s">
        <v>4196</v>
      </c>
      <c r="EY169" s="181" t="s">
        <v>5075</v>
      </c>
      <c r="EZ169" s="181" t="s">
        <v>5076</v>
      </c>
      <c r="FA169" s="181" t="s">
        <v>5077</v>
      </c>
      <c r="FB169" s="181" t="s">
        <v>5078</v>
      </c>
      <c r="FE169" s="181" t="s">
        <v>3613</v>
      </c>
      <c r="FI169" s="182">
        <f t="shared" si="17"/>
        <v>1.2584882909183221</v>
      </c>
    </row>
    <row r="170" spans="1:165" x14ac:dyDescent="0.25">
      <c r="A170" s="181" t="s">
        <v>5079</v>
      </c>
      <c r="B170" s="181" t="s">
        <v>5079</v>
      </c>
      <c r="C170" s="181">
        <v>39</v>
      </c>
      <c r="D170" s="181">
        <v>39</v>
      </c>
      <c r="E170" s="181">
        <v>39</v>
      </c>
      <c r="F170" s="181" t="s">
        <v>5080</v>
      </c>
      <c r="G170" s="181" t="s">
        <v>5081</v>
      </c>
      <c r="H170" s="181" t="s">
        <v>5082</v>
      </c>
      <c r="I170" s="181">
        <v>1</v>
      </c>
      <c r="J170" s="181">
        <v>39</v>
      </c>
      <c r="K170" s="181">
        <v>39</v>
      </c>
      <c r="L170" s="181">
        <v>39</v>
      </c>
      <c r="M170" s="181">
        <v>37</v>
      </c>
      <c r="N170" s="181">
        <v>35</v>
      </c>
      <c r="O170" s="181">
        <v>37</v>
      </c>
      <c r="P170" s="181">
        <v>38</v>
      </c>
      <c r="Q170" s="181">
        <v>26</v>
      </c>
      <c r="R170" s="181">
        <v>21</v>
      </c>
      <c r="S170" s="181">
        <v>27</v>
      </c>
      <c r="T170" s="181">
        <v>26</v>
      </c>
      <c r="U170" s="181">
        <v>36</v>
      </c>
      <c r="V170" s="181">
        <v>35</v>
      </c>
      <c r="W170" s="181">
        <v>37</v>
      </c>
      <c r="X170" s="181">
        <v>36</v>
      </c>
      <c r="Y170" s="181">
        <v>36</v>
      </c>
      <c r="Z170" s="181">
        <v>37</v>
      </c>
      <c r="AA170" s="181">
        <v>36</v>
      </c>
      <c r="AB170" s="181">
        <v>35</v>
      </c>
      <c r="AC170" s="181">
        <v>37</v>
      </c>
      <c r="AD170" s="181">
        <v>35</v>
      </c>
      <c r="AE170" s="181">
        <v>37</v>
      </c>
      <c r="AF170" s="181">
        <v>38</v>
      </c>
      <c r="AG170" s="181">
        <v>26</v>
      </c>
      <c r="AH170" s="181">
        <v>21</v>
      </c>
      <c r="AI170" s="181">
        <v>27</v>
      </c>
      <c r="AJ170" s="181">
        <v>26</v>
      </c>
      <c r="AK170" s="181">
        <v>36</v>
      </c>
      <c r="AL170" s="181">
        <v>35</v>
      </c>
      <c r="AM170" s="181">
        <v>37</v>
      </c>
      <c r="AN170" s="181">
        <v>36</v>
      </c>
      <c r="AO170" s="181">
        <v>36</v>
      </c>
      <c r="AP170" s="181">
        <v>37</v>
      </c>
      <c r="AQ170" s="181">
        <v>36</v>
      </c>
      <c r="AR170" s="181">
        <v>35</v>
      </c>
      <c r="AS170" s="181">
        <v>37</v>
      </c>
      <c r="AT170" s="181">
        <v>35</v>
      </c>
      <c r="AU170" s="181">
        <v>37</v>
      </c>
      <c r="AV170" s="181">
        <v>38</v>
      </c>
      <c r="AW170" s="181">
        <v>26</v>
      </c>
      <c r="AX170" s="181">
        <v>21</v>
      </c>
      <c r="AY170" s="181">
        <v>27</v>
      </c>
      <c r="AZ170" s="181">
        <v>26</v>
      </c>
      <c r="BA170" s="181">
        <v>36</v>
      </c>
      <c r="BB170" s="181">
        <v>35</v>
      </c>
      <c r="BC170" s="181">
        <v>37</v>
      </c>
      <c r="BD170" s="181">
        <v>36</v>
      </c>
      <c r="BE170" s="181">
        <v>36</v>
      </c>
      <c r="BF170" s="181">
        <v>37</v>
      </c>
      <c r="BG170" s="181">
        <v>36</v>
      </c>
      <c r="BH170" s="181">
        <v>35</v>
      </c>
      <c r="BI170" s="181">
        <v>62.7</v>
      </c>
      <c r="BJ170" s="181">
        <v>62.7</v>
      </c>
      <c r="BK170" s="181">
        <v>62.7</v>
      </c>
      <c r="BL170" s="181">
        <v>70.421999999999997</v>
      </c>
      <c r="BM170" s="181">
        <v>620</v>
      </c>
      <c r="BN170" s="181">
        <v>620</v>
      </c>
      <c r="BO170" s="181">
        <v>0</v>
      </c>
      <c r="BP170" s="181">
        <v>323.31</v>
      </c>
      <c r="BQ170" s="181" t="s">
        <v>1251</v>
      </c>
      <c r="BR170" s="181" t="s">
        <v>1251</v>
      </c>
      <c r="BS170" s="181" t="s">
        <v>1251</v>
      </c>
      <c r="BT170" s="181" t="s">
        <v>1251</v>
      </c>
      <c r="BU170" s="181" t="s">
        <v>1251</v>
      </c>
      <c r="BV170" s="181" t="s">
        <v>1251</v>
      </c>
      <c r="BW170" s="181" t="s">
        <v>1251</v>
      </c>
      <c r="BX170" s="181" t="s">
        <v>1251</v>
      </c>
      <c r="BY170" s="181" t="s">
        <v>1251</v>
      </c>
      <c r="BZ170" s="181" t="s">
        <v>1251</v>
      </c>
      <c r="CA170" s="181" t="s">
        <v>1251</v>
      </c>
      <c r="CB170" s="181" t="s">
        <v>1251</v>
      </c>
      <c r="CC170" s="181" t="s">
        <v>1251</v>
      </c>
      <c r="CD170" s="181" t="s">
        <v>1251</v>
      </c>
      <c r="CE170" s="181" t="s">
        <v>1251</v>
      </c>
      <c r="CF170" s="181" t="s">
        <v>1251</v>
      </c>
      <c r="CG170" s="181">
        <v>56.8</v>
      </c>
      <c r="CH170" s="181">
        <v>54.2</v>
      </c>
      <c r="CI170" s="181">
        <v>56.8</v>
      </c>
      <c r="CJ170" s="181">
        <v>56.8</v>
      </c>
      <c r="CK170" s="181">
        <v>40.200000000000003</v>
      </c>
      <c r="CL170" s="181">
        <v>32.299999999999997</v>
      </c>
      <c r="CM170" s="181">
        <v>44.8</v>
      </c>
      <c r="CN170" s="181">
        <v>42.1</v>
      </c>
      <c r="CO170" s="181">
        <v>56.8</v>
      </c>
      <c r="CP170" s="181">
        <v>54.2</v>
      </c>
      <c r="CQ170" s="181">
        <v>56.8</v>
      </c>
      <c r="CR170" s="181">
        <v>56.8</v>
      </c>
      <c r="CS170" s="181">
        <v>56.8</v>
      </c>
      <c r="CT170" s="181">
        <v>62.7</v>
      </c>
      <c r="CU170" s="181">
        <v>54.7</v>
      </c>
      <c r="CV170" s="181">
        <v>54.7</v>
      </c>
      <c r="CW170" s="181">
        <v>33593000000</v>
      </c>
      <c r="CX170" s="181">
        <v>2611100000</v>
      </c>
      <c r="CY170" s="181">
        <v>2889000000</v>
      </c>
      <c r="CZ170" s="181">
        <v>3144600000</v>
      </c>
      <c r="DA170" s="181">
        <v>3105100000</v>
      </c>
      <c r="DB170" s="181">
        <v>308700000</v>
      </c>
      <c r="DC170" s="181">
        <v>210070000</v>
      </c>
      <c r="DD170" s="181">
        <v>295990000</v>
      </c>
      <c r="DE170" s="181">
        <v>258540000</v>
      </c>
      <c r="DF170" s="181">
        <v>2735100000</v>
      </c>
      <c r="DG170" s="181">
        <v>2631500000</v>
      </c>
      <c r="DH170" s="181">
        <v>2375600000</v>
      </c>
      <c r="DI170" s="181">
        <v>2800500000</v>
      </c>
      <c r="DJ170" s="195">
        <v>152240000</v>
      </c>
      <c r="DK170" s="195">
        <v>161830000</v>
      </c>
      <c r="DL170" s="195">
        <v>151330000</v>
      </c>
      <c r="DM170" s="195">
        <v>156900000</v>
      </c>
      <c r="DN170" s="181">
        <f t="shared" si="18"/>
        <v>155575000</v>
      </c>
      <c r="DO170" s="181">
        <v>7942200</v>
      </c>
      <c r="DP170" s="181">
        <v>0</v>
      </c>
      <c r="DQ170" s="181">
        <v>11522000</v>
      </c>
      <c r="DR170" s="181">
        <v>25258000</v>
      </c>
      <c r="DS170" s="181">
        <f>AVERAGEIF(DO170:DR170,"&lt;&gt;0")</f>
        <v>14907400</v>
      </c>
      <c r="DT170" s="181">
        <f t="shared" si="13"/>
        <v>9.5821308050779361E-2</v>
      </c>
      <c r="DU170" s="195">
        <v>149760000</v>
      </c>
      <c r="DV170" s="196">
        <f t="shared" si="14"/>
        <v>0.96262252932669135</v>
      </c>
      <c r="DW170" s="195">
        <v>124860000</v>
      </c>
      <c r="DX170" s="196">
        <f t="shared" si="15"/>
        <v>0.80257110718303071</v>
      </c>
      <c r="DY170" s="195">
        <v>126310000</v>
      </c>
      <c r="DZ170" s="196">
        <f t="shared" si="16"/>
        <v>0.81189137072151696</v>
      </c>
      <c r="EA170" s="195">
        <v>127820000</v>
      </c>
      <c r="EB170" s="181">
        <v>44</v>
      </c>
      <c r="EC170" s="181">
        <v>39</v>
      </c>
      <c r="ED170" s="181">
        <v>41</v>
      </c>
      <c r="EE170" s="181">
        <v>46</v>
      </c>
      <c r="EF170" s="181">
        <v>18</v>
      </c>
      <c r="EG170" s="181">
        <v>15</v>
      </c>
      <c r="EH170" s="181">
        <v>22</v>
      </c>
      <c r="EI170" s="181">
        <v>19</v>
      </c>
      <c r="EJ170" s="181">
        <v>42</v>
      </c>
      <c r="EK170" s="181">
        <v>40</v>
      </c>
      <c r="EL170" s="181">
        <v>46</v>
      </c>
      <c r="EM170" s="181">
        <v>45</v>
      </c>
      <c r="EN170" s="181">
        <v>40</v>
      </c>
      <c r="EO170" s="181">
        <v>43</v>
      </c>
      <c r="EP170" s="181">
        <v>43</v>
      </c>
      <c r="EQ170" s="181">
        <v>45</v>
      </c>
      <c r="ER170" s="181">
        <v>588</v>
      </c>
      <c r="EV170" s="181">
        <v>33</v>
      </c>
      <c r="EW170" s="181" t="s">
        <v>5083</v>
      </c>
      <c r="EX170" s="181" t="s">
        <v>5084</v>
      </c>
      <c r="EY170" s="181" t="s">
        <v>5085</v>
      </c>
      <c r="EZ170" s="181" t="s">
        <v>5086</v>
      </c>
      <c r="FA170" s="181" t="s">
        <v>5087</v>
      </c>
      <c r="FB170" s="181" t="s">
        <v>5088</v>
      </c>
      <c r="FC170" s="181" t="s">
        <v>5089</v>
      </c>
      <c r="FD170" s="181" t="s">
        <v>5090</v>
      </c>
      <c r="FE170" s="181">
        <v>-1</v>
      </c>
      <c r="FI170" s="182">
        <f t="shared" si="17"/>
        <v>0.82159730033745781</v>
      </c>
    </row>
    <row r="171" spans="1:165" x14ac:dyDescent="0.25">
      <c r="A171" s="181" t="s">
        <v>5091</v>
      </c>
      <c r="B171" s="181" t="s">
        <v>5092</v>
      </c>
      <c r="C171" s="181" t="s">
        <v>5093</v>
      </c>
      <c r="D171" s="181" t="s">
        <v>5093</v>
      </c>
      <c r="E171" s="181" t="s">
        <v>5093</v>
      </c>
      <c r="F171" s="181" t="s">
        <v>5094</v>
      </c>
      <c r="G171" s="181" t="s">
        <v>5095</v>
      </c>
      <c r="H171" s="181" t="s">
        <v>5096</v>
      </c>
      <c r="I171" s="181">
        <v>2</v>
      </c>
      <c r="J171" s="181">
        <v>26</v>
      </c>
      <c r="K171" s="181">
        <v>26</v>
      </c>
      <c r="L171" s="181">
        <v>26</v>
      </c>
      <c r="M171" s="181">
        <v>26</v>
      </c>
      <c r="N171" s="181">
        <v>25</v>
      </c>
      <c r="O171" s="181">
        <v>26</v>
      </c>
      <c r="P171" s="181">
        <v>26</v>
      </c>
      <c r="Q171" s="181">
        <v>22</v>
      </c>
      <c r="R171" s="181">
        <v>20</v>
      </c>
      <c r="S171" s="181">
        <v>23</v>
      </c>
      <c r="T171" s="181">
        <v>19</v>
      </c>
      <c r="U171" s="181">
        <v>25</v>
      </c>
      <c r="V171" s="181">
        <v>26</v>
      </c>
      <c r="W171" s="181">
        <v>26</v>
      </c>
      <c r="X171" s="181">
        <v>26</v>
      </c>
      <c r="Y171" s="181">
        <v>25</v>
      </c>
      <c r="Z171" s="181">
        <v>26</v>
      </c>
      <c r="AA171" s="181">
        <v>26</v>
      </c>
      <c r="AB171" s="181">
        <v>26</v>
      </c>
      <c r="AC171" s="181">
        <v>26</v>
      </c>
      <c r="AD171" s="181">
        <v>25</v>
      </c>
      <c r="AE171" s="181">
        <v>26</v>
      </c>
      <c r="AF171" s="181">
        <v>26</v>
      </c>
      <c r="AG171" s="181">
        <v>22</v>
      </c>
      <c r="AH171" s="181">
        <v>20</v>
      </c>
      <c r="AI171" s="181">
        <v>23</v>
      </c>
      <c r="AJ171" s="181">
        <v>19</v>
      </c>
      <c r="AK171" s="181">
        <v>25</v>
      </c>
      <c r="AL171" s="181">
        <v>26</v>
      </c>
      <c r="AM171" s="181">
        <v>26</v>
      </c>
      <c r="AN171" s="181">
        <v>26</v>
      </c>
      <c r="AO171" s="181">
        <v>25</v>
      </c>
      <c r="AP171" s="181">
        <v>26</v>
      </c>
      <c r="AQ171" s="181">
        <v>26</v>
      </c>
      <c r="AR171" s="181">
        <v>26</v>
      </c>
      <c r="AS171" s="181">
        <v>26</v>
      </c>
      <c r="AT171" s="181">
        <v>25</v>
      </c>
      <c r="AU171" s="181">
        <v>26</v>
      </c>
      <c r="AV171" s="181">
        <v>26</v>
      </c>
      <c r="AW171" s="181">
        <v>22</v>
      </c>
      <c r="AX171" s="181">
        <v>20</v>
      </c>
      <c r="AY171" s="181">
        <v>23</v>
      </c>
      <c r="AZ171" s="181">
        <v>19</v>
      </c>
      <c r="BA171" s="181">
        <v>25</v>
      </c>
      <c r="BB171" s="181">
        <v>26</v>
      </c>
      <c r="BC171" s="181">
        <v>26</v>
      </c>
      <c r="BD171" s="181">
        <v>26</v>
      </c>
      <c r="BE171" s="181">
        <v>25</v>
      </c>
      <c r="BF171" s="181">
        <v>26</v>
      </c>
      <c r="BG171" s="181">
        <v>26</v>
      </c>
      <c r="BH171" s="181">
        <v>26</v>
      </c>
      <c r="BI171" s="181">
        <v>48.8</v>
      </c>
      <c r="BJ171" s="181">
        <v>48.8</v>
      </c>
      <c r="BK171" s="181">
        <v>48.8</v>
      </c>
      <c r="BL171" s="181">
        <v>76.201999999999998</v>
      </c>
      <c r="BM171" s="181">
        <v>689</v>
      </c>
      <c r="BN171" s="181" t="s">
        <v>5097</v>
      </c>
      <c r="BO171" s="181">
        <v>0</v>
      </c>
      <c r="BP171" s="181">
        <v>323.31</v>
      </c>
      <c r="BQ171" s="181" t="s">
        <v>1251</v>
      </c>
      <c r="BR171" s="181" t="s">
        <v>1251</v>
      </c>
      <c r="BS171" s="181" t="s">
        <v>1251</v>
      </c>
      <c r="BT171" s="181" t="s">
        <v>1251</v>
      </c>
      <c r="BU171" s="181" t="s">
        <v>1251</v>
      </c>
      <c r="BV171" s="181" t="s">
        <v>1251</v>
      </c>
      <c r="BW171" s="181" t="s">
        <v>1251</v>
      </c>
      <c r="BX171" s="181" t="s">
        <v>1251</v>
      </c>
      <c r="BY171" s="181" t="s">
        <v>1251</v>
      </c>
      <c r="BZ171" s="181" t="s">
        <v>1251</v>
      </c>
      <c r="CA171" s="181" t="s">
        <v>1251</v>
      </c>
      <c r="CB171" s="181" t="s">
        <v>1251</v>
      </c>
      <c r="CC171" s="181" t="s">
        <v>1251</v>
      </c>
      <c r="CD171" s="181" t="s">
        <v>1251</v>
      </c>
      <c r="CE171" s="181" t="s">
        <v>1251</v>
      </c>
      <c r="CF171" s="181" t="s">
        <v>1251</v>
      </c>
      <c r="CG171" s="181">
        <v>48.8</v>
      </c>
      <c r="CH171" s="181">
        <v>46.6</v>
      </c>
      <c r="CI171" s="181">
        <v>48.8</v>
      </c>
      <c r="CJ171" s="181">
        <v>48.8</v>
      </c>
      <c r="CK171" s="181">
        <v>39.799999999999997</v>
      </c>
      <c r="CL171" s="181">
        <v>32.9</v>
      </c>
      <c r="CM171" s="181">
        <v>45.1</v>
      </c>
      <c r="CN171" s="181">
        <v>29.5</v>
      </c>
      <c r="CO171" s="181">
        <v>48.8</v>
      </c>
      <c r="CP171" s="181">
        <v>48.8</v>
      </c>
      <c r="CQ171" s="181">
        <v>48.8</v>
      </c>
      <c r="CR171" s="181">
        <v>48.8</v>
      </c>
      <c r="CS171" s="181">
        <v>48</v>
      </c>
      <c r="CT171" s="181">
        <v>48.8</v>
      </c>
      <c r="CU171" s="181">
        <v>48.8</v>
      </c>
      <c r="CV171" s="181">
        <v>48.8</v>
      </c>
      <c r="CW171" s="181">
        <v>23011000000</v>
      </c>
      <c r="CX171" s="181">
        <v>1754600000</v>
      </c>
      <c r="CY171" s="181">
        <v>1892300000</v>
      </c>
      <c r="CZ171" s="181">
        <v>2018400000</v>
      </c>
      <c r="DA171" s="181">
        <v>2009100000</v>
      </c>
      <c r="DB171" s="181">
        <v>261040000</v>
      </c>
      <c r="DC171" s="181">
        <v>213390000</v>
      </c>
      <c r="DD171" s="181">
        <v>263380000</v>
      </c>
      <c r="DE171" s="181">
        <v>208570000</v>
      </c>
      <c r="DF171" s="181">
        <v>1900500000</v>
      </c>
      <c r="DG171" s="181">
        <v>1959300000</v>
      </c>
      <c r="DH171" s="181">
        <v>1613700000</v>
      </c>
      <c r="DI171" s="181">
        <v>1935500000</v>
      </c>
      <c r="DJ171" s="195">
        <v>166670000</v>
      </c>
      <c r="DK171" s="195">
        <v>179060000</v>
      </c>
      <c r="DL171" s="195">
        <v>181710000</v>
      </c>
      <c r="DM171" s="195">
        <v>186380000</v>
      </c>
      <c r="DN171" s="181">
        <f t="shared" si="18"/>
        <v>178455000</v>
      </c>
      <c r="DO171" s="181">
        <v>88328000</v>
      </c>
      <c r="DP171" s="181">
        <v>28237000</v>
      </c>
      <c r="DQ171" s="181">
        <v>94924000</v>
      </c>
      <c r="DR171" s="181">
        <v>51812000</v>
      </c>
      <c r="DS171" s="181">
        <f>AVERAGEIF(DO171:DR171,"&lt;&gt;0")</f>
        <v>65825250</v>
      </c>
      <c r="DT171" s="181">
        <f t="shared" si="13"/>
        <v>0.36886189795746827</v>
      </c>
      <c r="DU171" s="195">
        <v>184350000</v>
      </c>
      <c r="DV171" s="196">
        <f t="shared" si="14"/>
        <v>1.0330335378666891</v>
      </c>
      <c r="DW171" s="195">
        <v>185680000</v>
      </c>
      <c r="DX171" s="196">
        <f t="shared" si="15"/>
        <v>1.0404863971309293</v>
      </c>
      <c r="DY171" s="195">
        <v>179820000</v>
      </c>
      <c r="DZ171" s="196">
        <f t="shared" si="16"/>
        <v>1.007648987139615</v>
      </c>
      <c r="EA171" s="195">
        <v>184220000</v>
      </c>
      <c r="EB171" s="181">
        <v>33</v>
      </c>
      <c r="EC171" s="181">
        <v>33</v>
      </c>
      <c r="ED171" s="181">
        <v>35</v>
      </c>
      <c r="EE171" s="181">
        <v>36</v>
      </c>
      <c r="EF171" s="181">
        <v>15</v>
      </c>
      <c r="EG171" s="181">
        <v>17</v>
      </c>
      <c r="EH171" s="181">
        <v>14</v>
      </c>
      <c r="EI171" s="181">
        <v>14</v>
      </c>
      <c r="EJ171" s="181">
        <v>33</v>
      </c>
      <c r="EK171" s="181">
        <v>31</v>
      </c>
      <c r="EL171" s="181">
        <v>34</v>
      </c>
      <c r="EM171" s="181">
        <v>34</v>
      </c>
      <c r="EN171" s="181">
        <v>32</v>
      </c>
      <c r="EO171" s="181">
        <v>32</v>
      </c>
      <c r="EP171" s="181">
        <v>30</v>
      </c>
      <c r="EQ171" s="181">
        <v>32</v>
      </c>
      <c r="ER171" s="181">
        <v>455</v>
      </c>
      <c r="EV171" s="181">
        <v>362</v>
      </c>
      <c r="EW171" s="181" t="s">
        <v>5098</v>
      </c>
      <c r="EX171" s="181" t="s">
        <v>5099</v>
      </c>
      <c r="EY171" s="181" t="s">
        <v>5100</v>
      </c>
      <c r="EZ171" s="181" t="s">
        <v>5101</v>
      </c>
      <c r="FA171" s="181" t="s">
        <v>5102</v>
      </c>
      <c r="FB171" s="181" t="s">
        <v>5103</v>
      </c>
      <c r="FC171" s="181">
        <v>198</v>
      </c>
      <c r="FD171" s="181">
        <v>459</v>
      </c>
      <c r="FE171" s="181" t="s">
        <v>3613</v>
      </c>
      <c r="FI171" s="182">
        <f t="shared" si="17"/>
        <v>1.0323050629010115</v>
      </c>
    </row>
    <row r="172" spans="1:165" x14ac:dyDescent="0.25">
      <c r="A172" s="181" t="s">
        <v>5104</v>
      </c>
      <c r="B172" s="181" t="s">
        <v>5104</v>
      </c>
      <c r="C172" s="181">
        <v>3</v>
      </c>
      <c r="D172" s="181">
        <v>3</v>
      </c>
      <c r="E172" s="181">
        <v>3</v>
      </c>
      <c r="F172" s="181" t="s">
        <v>5105</v>
      </c>
      <c r="G172" s="181" t="s">
        <v>5106</v>
      </c>
      <c r="H172" s="181" t="s">
        <v>5107</v>
      </c>
      <c r="I172" s="181">
        <v>1</v>
      </c>
      <c r="J172" s="181">
        <v>3</v>
      </c>
      <c r="K172" s="181">
        <v>3</v>
      </c>
      <c r="L172" s="181">
        <v>3</v>
      </c>
      <c r="M172" s="181">
        <v>3</v>
      </c>
      <c r="N172" s="181">
        <v>3</v>
      </c>
      <c r="O172" s="181">
        <v>2</v>
      </c>
      <c r="P172" s="181">
        <v>3</v>
      </c>
      <c r="Q172" s="181">
        <v>1</v>
      </c>
      <c r="R172" s="181">
        <v>1</v>
      </c>
      <c r="S172" s="181">
        <v>0</v>
      </c>
      <c r="T172" s="181">
        <v>1</v>
      </c>
      <c r="U172" s="181">
        <v>2</v>
      </c>
      <c r="V172" s="181">
        <v>3</v>
      </c>
      <c r="W172" s="181">
        <v>3</v>
      </c>
      <c r="X172" s="181">
        <v>3</v>
      </c>
      <c r="Y172" s="181">
        <v>3</v>
      </c>
      <c r="Z172" s="181">
        <v>3</v>
      </c>
      <c r="AA172" s="181">
        <v>3</v>
      </c>
      <c r="AB172" s="181">
        <v>3</v>
      </c>
      <c r="AC172" s="181">
        <v>3</v>
      </c>
      <c r="AD172" s="181">
        <v>3</v>
      </c>
      <c r="AE172" s="181">
        <v>2</v>
      </c>
      <c r="AF172" s="181">
        <v>3</v>
      </c>
      <c r="AG172" s="181">
        <v>1</v>
      </c>
      <c r="AH172" s="181">
        <v>1</v>
      </c>
      <c r="AI172" s="181">
        <v>0</v>
      </c>
      <c r="AJ172" s="181">
        <v>1</v>
      </c>
      <c r="AK172" s="181">
        <v>2</v>
      </c>
      <c r="AL172" s="181">
        <v>3</v>
      </c>
      <c r="AM172" s="181">
        <v>3</v>
      </c>
      <c r="AN172" s="181">
        <v>3</v>
      </c>
      <c r="AO172" s="181">
        <v>3</v>
      </c>
      <c r="AP172" s="181">
        <v>3</v>
      </c>
      <c r="AQ172" s="181">
        <v>3</v>
      </c>
      <c r="AR172" s="181">
        <v>3</v>
      </c>
      <c r="AS172" s="181">
        <v>3</v>
      </c>
      <c r="AT172" s="181">
        <v>3</v>
      </c>
      <c r="AU172" s="181">
        <v>2</v>
      </c>
      <c r="AV172" s="181">
        <v>3</v>
      </c>
      <c r="AW172" s="181">
        <v>1</v>
      </c>
      <c r="AX172" s="181">
        <v>1</v>
      </c>
      <c r="AY172" s="181">
        <v>0</v>
      </c>
      <c r="AZ172" s="181">
        <v>1</v>
      </c>
      <c r="BA172" s="181">
        <v>2</v>
      </c>
      <c r="BB172" s="181">
        <v>3</v>
      </c>
      <c r="BC172" s="181">
        <v>3</v>
      </c>
      <c r="BD172" s="181">
        <v>3</v>
      </c>
      <c r="BE172" s="181">
        <v>3</v>
      </c>
      <c r="BF172" s="181">
        <v>3</v>
      </c>
      <c r="BG172" s="181">
        <v>3</v>
      </c>
      <c r="BH172" s="181">
        <v>3</v>
      </c>
      <c r="BI172" s="181">
        <v>6.2</v>
      </c>
      <c r="BJ172" s="181">
        <v>6.2</v>
      </c>
      <c r="BK172" s="181">
        <v>6.2</v>
      </c>
      <c r="BL172" s="181">
        <v>61.075000000000003</v>
      </c>
      <c r="BM172" s="181">
        <v>550</v>
      </c>
      <c r="BN172" s="181">
        <v>550</v>
      </c>
      <c r="BO172" s="181">
        <v>0</v>
      </c>
      <c r="BP172" s="181">
        <v>4.8033999999999999</v>
      </c>
      <c r="BQ172" s="181" t="s">
        <v>1251</v>
      </c>
      <c r="BR172" s="181" t="s">
        <v>1251</v>
      </c>
      <c r="BS172" s="181" t="s">
        <v>1254</v>
      </c>
      <c r="BT172" s="181" t="s">
        <v>1251</v>
      </c>
      <c r="BU172" s="181" t="s">
        <v>1254</v>
      </c>
      <c r="BV172" s="181" t="s">
        <v>1254</v>
      </c>
      <c r="BX172" s="181" t="s">
        <v>1254</v>
      </c>
      <c r="BY172" s="181" t="s">
        <v>1254</v>
      </c>
      <c r="BZ172" s="181" t="s">
        <v>1251</v>
      </c>
      <c r="CA172" s="181" t="s">
        <v>1251</v>
      </c>
      <c r="CB172" s="181" t="s">
        <v>1251</v>
      </c>
      <c r="CC172" s="181" t="s">
        <v>1251</v>
      </c>
      <c r="CD172" s="181" t="s">
        <v>1254</v>
      </c>
      <c r="CE172" s="181" t="s">
        <v>1251</v>
      </c>
      <c r="CF172" s="181" t="s">
        <v>1251</v>
      </c>
      <c r="CG172" s="181">
        <v>6.2</v>
      </c>
      <c r="CH172" s="181">
        <v>6.2</v>
      </c>
      <c r="CI172" s="181">
        <v>4.7</v>
      </c>
      <c r="CJ172" s="181">
        <v>6.2</v>
      </c>
      <c r="CK172" s="181">
        <v>1.5</v>
      </c>
      <c r="CL172" s="181">
        <v>1.5</v>
      </c>
      <c r="CM172" s="181">
        <v>0</v>
      </c>
      <c r="CN172" s="181">
        <v>1.5</v>
      </c>
      <c r="CO172" s="181">
        <v>3.8</v>
      </c>
      <c r="CP172" s="181">
        <v>6.2</v>
      </c>
      <c r="CQ172" s="181">
        <v>6.2</v>
      </c>
      <c r="CR172" s="181">
        <v>6.2</v>
      </c>
      <c r="CS172" s="181">
        <v>6.2</v>
      </c>
      <c r="CT172" s="181">
        <v>6.2</v>
      </c>
      <c r="CU172" s="181">
        <v>6.2</v>
      </c>
      <c r="CV172" s="181">
        <v>6.2</v>
      </c>
      <c r="CW172" s="181">
        <v>193940000</v>
      </c>
      <c r="CX172" s="181">
        <v>15709000</v>
      </c>
      <c r="CY172" s="181">
        <v>20857000</v>
      </c>
      <c r="CZ172" s="181">
        <v>15057000</v>
      </c>
      <c r="DA172" s="181">
        <v>20766000</v>
      </c>
      <c r="DB172" s="181">
        <v>601010</v>
      </c>
      <c r="DC172" s="181">
        <v>416720</v>
      </c>
      <c r="DD172" s="181">
        <v>0</v>
      </c>
      <c r="DE172" s="181">
        <v>471610</v>
      </c>
      <c r="DF172" s="181">
        <v>18032000</v>
      </c>
      <c r="DG172" s="181">
        <v>13785000</v>
      </c>
      <c r="DH172" s="181">
        <v>16119000</v>
      </c>
      <c r="DI172" s="181">
        <v>14681000</v>
      </c>
      <c r="DJ172" s="195">
        <v>6212100</v>
      </c>
      <c r="DK172" s="195">
        <v>7088900</v>
      </c>
      <c r="DL172" s="195">
        <v>0</v>
      </c>
      <c r="DM172" s="195">
        <v>0</v>
      </c>
      <c r="DN172" s="181">
        <f t="shared" si="18"/>
        <v>6650500</v>
      </c>
      <c r="DO172" s="181">
        <v>0</v>
      </c>
      <c r="DP172" s="181">
        <v>0</v>
      </c>
      <c r="DQ172" s="181">
        <v>0</v>
      </c>
      <c r="DR172" s="181">
        <v>0</v>
      </c>
      <c r="DS172" s="181">
        <v>0</v>
      </c>
      <c r="DT172" s="181">
        <f t="shared" si="13"/>
        <v>0</v>
      </c>
      <c r="DU172" s="195">
        <v>0</v>
      </c>
      <c r="DV172" s="196">
        <f t="shared" si="14"/>
        <v>0</v>
      </c>
      <c r="DW172" s="195">
        <v>0</v>
      </c>
      <c r="DX172" s="196">
        <f t="shared" si="15"/>
        <v>0</v>
      </c>
      <c r="DY172" s="195">
        <v>0</v>
      </c>
      <c r="DZ172" s="196">
        <f t="shared" si="16"/>
        <v>0</v>
      </c>
      <c r="EA172" s="195">
        <v>0</v>
      </c>
      <c r="EB172" s="181">
        <v>1</v>
      </c>
      <c r="EC172" s="181">
        <v>1</v>
      </c>
      <c r="ED172" s="181">
        <v>0</v>
      </c>
      <c r="EE172" s="181">
        <v>0</v>
      </c>
      <c r="EF172" s="181">
        <v>0</v>
      </c>
      <c r="EG172" s="181">
        <v>0</v>
      </c>
      <c r="EH172" s="181">
        <v>0</v>
      </c>
      <c r="EI172" s="181">
        <v>0</v>
      </c>
      <c r="EJ172" s="181">
        <v>0</v>
      </c>
      <c r="EK172" s="181">
        <v>1</v>
      </c>
      <c r="EL172" s="181">
        <v>1</v>
      </c>
      <c r="EM172" s="181">
        <v>0</v>
      </c>
      <c r="EN172" s="181">
        <v>0</v>
      </c>
      <c r="EO172" s="181">
        <v>0</v>
      </c>
      <c r="EP172" s="181">
        <v>0</v>
      </c>
      <c r="EQ172" s="181">
        <v>0</v>
      </c>
      <c r="ER172" s="181">
        <v>4</v>
      </c>
      <c r="EV172" s="181">
        <v>613</v>
      </c>
      <c r="EW172" s="181" t="s">
        <v>5108</v>
      </c>
      <c r="EX172" s="181" t="s">
        <v>3709</v>
      </c>
      <c r="EY172" s="181" t="s">
        <v>5109</v>
      </c>
      <c r="EZ172" s="181" t="s">
        <v>5110</v>
      </c>
      <c r="FA172" s="181" t="s">
        <v>5111</v>
      </c>
      <c r="FB172" s="181" t="s">
        <v>5112</v>
      </c>
      <c r="FE172" s="181">
        <v>-1</v>
      </c>
      <c r="FI172" s="182">
        <f t="shared" si="17"/>
        <v>0</v>
      </c>
    </row>
    <row r="173" spans="1:165" x14ac:dyDescent="0.25">
      <c r="A173" s="181" t="s">
        <v>5113</v>
      </c>
      <c r="B173" s="181" t="s">
        <v>5113</v>
      </c>
      <c r="C173" s="181">
        <v>1</v>
      </c>
      <c r="D173" s="181">
        <v>1</v>
      </c>
      <c r="E173" s="181">
        <v>1</v>
      </c>
      <c r="F173" s="181" t="s">
        <v>5114</v>
      </c>
      <c r="G173" s="181" t="s">
        <v>5115</v>
      </c>
      <c r="H173" s="181" t="s">
        <v>5116</v>
      </c>
      <c r="I173" s="181">
        <v>1</v>
      </c>
      <c r="J173" s="181">
        <v>1</v>
      </c>
      <c r="K173" s="181">
        <v>1</v>
      </c>
      <c r="L173" s="181">
        <v>1</v>
      </c>
      <c r="M173" s="181">
        <v>1</v>
      </c>
      <c r="N173" s="181">
        <v>1</v>
      </c>
      <c r="O173" s="181">
        <v>1</v>
      </c>
      <c r="P173" s="181">
        <v>1</v>
      </c>
      <c r="Q173" s="181">
        <v>1</v>
      </c>
      <c r="R173" s="181">
        <v>1</v>
      </c>
      <c r="S173" s="181">
        <v>1</v>
      </c>
      <c r="T173" s="181">
        <v>1</v>
      </c>
      <c r="U173" s="181">
        <v>1</v>
      </c>
      <c r="V173" s="181">
        <v>1</v>
      </c>
      <c r="W173" s="181">
        <v>1</v>
      </c>
      <c r="X173" s="181">
        <v>1</v>
      </c>
      <c r="Y173" s="181">
        <v>1</v>
      </c>
      <c r="Z173" s="181">
        <v>1</v>
      </c>
      <c r="AA173" s="181">
        <v>1</v>
      </c>
      <c r="AB173" s="181">
        <v>1</v>
      </c>
      <c r="AC173" s="181">
        <v>1</v>
      </c>
      <c r="AD173" s="181">
        <v>1</v>
      </c>
      <c r="AE173" s="181">
        <v>1</v>
      </c>
      <c r="AF173" s="181">
        <v>1</v>
      </c>
      <c r="AG173" s="181">
        <v>1</v>
      </c>
      <c r="AH173" s="181">
        <v>1</v>
      </c>
      <c r="AI173" s="181">
        <v>1</v>
      </c>
      <c r="AJ173" s="181">
        <v>1</v>
      </c>
      <c r="AK173" s="181">
        <v>1</v>
      </c>
      <c r="AL173" s="181">
        <v>1</v>
      </c>
      <c r="AM173" s="181">
        <v>1</v>
      </c>
      <c r="AN173" s="181">
        <v>1</v>
      </c>
      <c r="AO173" s="181">
        <v>1</v>
      </c>
      <c r="AP173" s="181">
        <v>1</v>
      </c>
      <c r="AQ173" s="181">
        <v>1</v>
      </c>
      <c r="AR173" s="181">
        <v>1</v>
      </c>
      <c r="AS173" s="181">
        <v>1</v>
      </c>
      <c r="AT173" s="181">
        <v>1</v>
      </c>
      <c r="AU173" s="181">
        <v>1</v>
      </c>
      <c r="AV173" s="181">
        <v>1</v>
      </c>
      <c r="AW173" s="181">
        <v>1</v>
      </c>
      <c r="AX173" s="181">
        <v>1</v>
      </c>
      <c r="AY173" s="181">
        <v>1</v>
      </c>
      <c r="AZ173" s="181">
        <v>1</v>
      </c>
      <c r="BA173" s="181">
        <v>1</v>
      </c>
      <c r="BB173" s="181">
        <v>1</v>
      </c>
      <c r="BC173" s="181">
        <v>1</v>
      </c>
      <c r="BD173" s="181">
        <v>1</v>
      </c>
      <c r="BE173" s="181">
        <v>1</v>
      </c>
      <c r="BF173" s="181">
        <v>1</v>
      </c>
      <c r="BG173" s="181">
        <v>1</v>
      </c>
      <c r="BH173" s="181">
        <v>1</v>
      </c>
      <c r="BI173" s="181">
        <v>4.5999999999999996</v>
      </c>
      <c r="BJ173" s="181">
        <v>4.5999999999999996</v>
      </c>
      <c r="BK173" s="181">
        <v>4.5999999999999996</v>
      </c>
      <c r="BL173" s="181">
        <v>35.975999999999999</v>
      </c>
      <c r="BM173" s="181">
        <v>326</v>
      </c>
      <c r="BN173" s="181">
        <v>326</v>
      </c>
      <c r="BO173" s="181">
        <v>1.3604999999999999E-3</v>
      </c>
      <c r="BP173" s="181">
        <v>3.0230999999999999</v>
      </c>
      <c r="BQ173" s="181" t="s">
        <v>1251</v>
      </c>
      <c r="BR173" s="181" t="s">
        <v>1251</v>
      </c>
      <c r="BS173" s="181" t="s">
        <v>1251</v>
      </c>
      <c r="BT173" s="181" t="s">
        <v>1251</v>
      </c>
      <c r="BU173" s="181" t="s">
        <v>1254</v>
      </c>
      <c r="BV173" s="181" t="s">
        <v>1254</v>
      </c>
      <c r="BW173" s="181" t="s">
        <v>1254</v>
      </c>
      <c r="BX173" s="181" t="s">
        <v>1254</v>
      </c>
      <c r="BY173" s="181" t="s">
        <v>1251</v>
      </c>
      <c r="BZ173" s="181" t="s">
        <v>1251</v>
      </c>
      <c r="CA173" s="181" t="s">
        <v>1251</v>
      </c>
      <c r="CB173" s="181" t="s">
        <v>1251</v>
      </c>
      <c r="CC173" s="181" t="s">
        <v>1251</v>
      </c>
      <c r="CD173" s="181" t="s">
        <v>1251</v>
      </c>
      <c r="CE173" s="181" t="s">
        <v>1251</v>
      </c>
      <c r="CF173" s="181" t="s">
        <v>1251</v>
      </c>
      <c r="CG173" s="181">
        <v>4.5999999999999996</v>
      </c>
      <c r="CH173" s="181">
        <v>4.5999999999999996</v>
      </c>
      <c r="CI173" s="181">
        <v>4.5999999999999996</v>
      </c>
      <c r="CJ173" s="181">
        <v>4.5999999999999996</v>
      </c>
      <c r="CK173" s="181">
        <v>4.5999999999999996</v>
      </c>
      <c r="CL173" s="181">
        <v>4.5999999999999996</v>
      </c>
      <c r="CM173" s="181">
        <v>4.5999999999999996</v>
      </c>
      <c r="CN173" s="181">
        <v>4.5999999999999996</v>
      </c>
      <c r="CO173" s="181">
        <v>4.5999999999999996</v>
      </c>
      <c r="CP173" s="181">
        <v>4.5999999999999996</v>
      </c>
      <c r="CQ173" s="181">
        <v>4.5999999999999996</v>
      </c>
      <c r="CR173" s="181">
        <v>4.5999999999999996</v>
      </c>
      <c r="CS173" s="181">
        <v>4.5999999999999996</v>
      </c>
      <c r="CT173" s="181">
        <v>4.5999999999999996</v>
      </c>
      <c r="CU173" s="181">
        <v>4.5999999999999996</v>
      </c>
      <c r="CV173" s="181">
        <v>4.5999999999999996</v>
      </c>
      <c r="CW173" s="181">
        <v>770470000</v>
      </c>
      <c r="CX173" s="181">
        <v>65828000</v>
      </c>
      <c r="CY173" s="181">
        <v>76445000</v>
      </c>
      <c r="CZ173" s="181">
        <v>73420000</v>
      </c>
      <c r="DA173" s="181">
        <v>63453000</v>
      </c>
      <c r="DB173" s="181">
        <v>2584700</v>
      </c>
      <c r="DC173" s="181">
        <v>3626700</v>
      </c>
      <c r="DD173" s="181">
        <v>1834900</v>
      </c>
      <c r="DE173" s="181">
        <v>3540800</v>
      </c>
      <c r="DF173" s="181">
        <v>66474000</v>
      </c>
      <c r="DG173" s="181">
        <v>61856000</v>
      </c>
      <c r="DH173" s="181">
        <v>57140000</v>
      </c>
      <c r="DI173" s="181">
        <v>56580000</v>
      </c>
      <c r="DJ173" s="195">
        <v>34583000</v>
      </c>
      <c r="DK173" s="195">
        <v>34670000</v>
      </c>
      <c r="DL173" s="195">
        <v>34032000</v>
      </c>
      <c r="DM173" s="195">
        <v>30334000</v>
      </c>
      <c r="DN173" s="181">
        <f t="shared" si="18"/>
        <v>33404750</v>
      </c>
      <c r="DO173" s="181">
        <v>6986800</v>
      </c>
      <c r="DP173" s="181">
        <v>11069000</v>
      </c>
      <c r="DQ173" s="181">
        <v>0</v>
      </c>
      <c r="DR173" s="181">
        <v>10353000</v>
      </c>
      <c r="DS173" s="181">
        <f>AVERAGEIF(DO173:DR173,"&lt;&gt;0")</f>
        <v>9469600</v>
      </c>
      <c r="DT173" s="181">
        <f t="shared" si="13"/>
        <v>0.28348064272296603</v>
      </c>
      <c r="DU173" s="195">
        <v>33768000</v>
      </c>
      <c r="DV173" s="196">
        <f t="shared" si="14"/>
        <v>1.0108742020221675</v>
      </c>
      <c r="DW173" s="195">
        <v>30494000</v>
      </c>
      <c r="DX173" s="196">
        <f t="shared" si="15"/>
        <v>0.91286418847618978</v>
      </c>
      <c r="DY173" s="195">
        <v>31340000</v>
      </c>
      <c r="DZ173" s="196">
        <f t="shared" si="16"/>
        <v>0.93818992807909052</v>
      </c>
      <c r="EA173" s="195">
        <v>28353000</v>
      </c>
      <c r="EB173" s="181">
        <v>1</v>
      </c>
      <c r="EC173" s="181">
        <v>1</v>
      </c>
      <c r="ED173" s="181">
        <v>1</v>
      </c>
      <c r="EE173" s="181">
        <v>1</v>
      </c>
      <c r="EF173" s="181">
        <v>0</v>
      </c>
      <c r="EG173" s="181">
        <v>0</v>
      </c>
      <c r="EH173" s="181">
        <v>0</v>
      </c>
      <c r="EI173" s="181">
        <v>0</v>
      </c>
      <c r="EJ173" s="181">
        <v>2</v>
      </c>
      <c r="EK173" s="181">
        <v>2</v>
      </c>
      <c r="EL173" s="181">
        <v>2</v>
      </c>
      <c r="EM173" s="181">
        <v>2</v>
      </c>
      <c r="EN173" s="181">
        <v>1</v>
      </c>
      <c r="EO173" s="181">
        <v>1</v>
      </c>
      <c r="EP173" s="181">
        <v>1</v>
      </c>
      <c r="EQ173" s="181">
        <v>1</v>
      </c>
      <c r="ER173" s="181">
        <v>16</v>
      </c>
      <c r="EV173" s="181">
        <v>525</v>
      </c>
      <c r="EW173" s="181">
        <v>6559</v>
      </c>
      <c r="EX173" s="181" t="b">
        <v>1</v>
      </c>
      <c r="EY173" s="181">
        <v>6969</v>
      </c>
      <c r="EZ173" s="181" t="s">
        <v>5117</v>
      </c>
      <c r="FA173" s="181" t="s">
        <v>5118</v>
      </c>
      <c r="FB173" s="181">
        <v>103571</v>
      </c>
      <c r="FE173" s="181">
        <v>-1</v>
      </c>
      <c r="FI173" s="182">
        <f t="shared" si="17"/>
        <v>0.84877150704615356</v>
      </c>
    </row>
    <row r="174" spans="1:165" x14ac:dyDescent="0.25">
      <c r="A174" s="181" t="s">
        <v>5119</v>
      </c>
      <c r="B174" s="181" t="s">
        <v>5119</v>
      </c>
      <c r="C174" s="181">
        <v>2</v>
      </c>
      <c r="D174" s="181">
        <v>2</v>
      </c>
      <c r="E174" s="181">
        <v>2</v>
      </c>
      <c r="G174" s="181" t="s">
        <v>5120</v>
      </c>
      <c r="H174" s="181" t="s">
        <v>5121</v>
      </c>
      <c r="I174" s="181">
        <v>1</v>
      </c>
      <c r="J174" s="181">
        <v>2</v>
      </c>
      <c r="K174" s="181">
        <v>2</v>
      </c>
      <c r="L174" s="181">
        <v>2</v>
      </c>
      <c r="M174" s="181">
        <v>1</v>
      </c>
      <c r="N174" s="181">
        <v>2</v>
      </c>
      <c r="O174" s="181">
        <v>2</v>
      </c>
      <c r="P174" s="181">
        <v>2</v>
      </c>
      <c r="Q174" s="181">
        <v>0</v>
      </c>
      <c r="R174" s="181">
        <v>0</v>
      </c>
      <c r="S174" s="181">
        <v>0</v>
      </c>
      <c r="T174" s="181">
        <v>0</v>
      </c>
      <c r="U174" s="181">
        <v>2</v>
      </c>
      <c r="V174" s="181">
        <v>2</v>
      </c>
      <c r="W174" s="181">
        <v>2</v>
      </c>
      <c r="X174" s="181">
        <v>1</v>
      </c>
      <c r="Y174" s="181">
        <v>2</v>
      </c>
      <c r="Z174" s="181">
        <v>1</v>
      </c>
      <c r="AA174" s="181">
        <v>1</v>
      </c>
      <c r="AB174" s="181">
        <v>1</v>
      </c>
      <c r="AC174" s="181">
        <v>1</v>
      </c>
      <c r="AD174" s="181">
        <v>2</v>
      </c>
      <c r="AE174" s="181">
        <v>2</v>
      </c>
      <c r="AF174" s="181">
        <v>2</v>
      </c>
      <c r="AG174" s="181">
        <v>0</v>
      </c>
      <c r="AH174" s="181">
        <v>0</v>
      </c>
      <c r="AI174" s="181">
        <v>0</v>
      </c>
      <c r="AJ174" s="181">
        <v>0</v>
      </c>
      <c r="AK174" s="181">
        <v>2</v>
      </c>
      <c r="AL174" s="181">
        <v>2</v>
      </c>
      <c r="AM174" s="181">
        <v>2</v>
      </c>
      <c r="AN174" s="181">
        <v>1</v>
      </c>
      <c r="AO174" s="181">
        <v>2</v>
      </c>
      <c r="AP174" s="181">
        <v>1</v>
      </c>
      <c r="AQ174" s="181">
        <v>1</v>
      </c>
      <c r="AR174" s="181">
        <v>1</v>
      </c>
      <c r="AS174" s="181">
        <v>1</v>
      </c>
      <c r="AT174" s="181">
        <v>2</v>
      </c>
      <c r="AU174" s="181">
        <v>2</v>
      </c>
      <c r="AV174" s="181">
        <v>2</v>
      </c>
      <c r="AW174" s="181">
        <v>0</v>
      </c>
      <c r="AX174" s="181">
        <v>0</v>
      </c>
      <c r="AY174" s="181">
        <v>0</v>
      </c>
      <c r="AZ174" s="181">
        <v>0</v>
      </c>
      <c r="BA174" s="181">
        <v>2</v>
      </c>
      <c r="BB174" s="181">
        <v>2</v>
      </c>
      <c r="BC174" s="181">
        <v>2</v>
      </c>
      <c r="BD174" s="181">
        <v>1</v>
      </c>
      <c r="BE174" s="181">
        <v>2</v>
      </c>
      <c r="BF174" s="181">
        <v>1</v>
      </c>
      <c r="BG174" s="181">
        <v>1</v>
      </c>
      <c r="BH174" s="181">
        <v>1</v>
      </c>
      <c r="BI174" s="181">
        <v>9</v>
      </c>
      <c r="BJ174" s="181">
        <v>9</v>
      </c>
      <c r="BK174" s="181">
        <v>9</v>
      </c>
      <c r="BL174" s="181">
        <v>39.271999999999998</v>
      </c>
      <c r="BM174" s="181">
        <v>355</v>
      </c>
      <c r="BN174" s="181">
        <v>355</v>
      </c>
      <c r="BO174" s="181">
        <v>0</v>
      </c>
      <c r="BP174" s="181">
        <v>10.605</v>
      </c>
      <c r="BQ174" s="181" t="s">
        <v>1251</v>
      </c>
      <c r="BR174" s="181" t="s">
        <v>1251</v>
      </c>
      <c r="BS174" s="181" t="s">
        <v>1251</v>
      </c>
      <c r="BT174" s="181" t="s">
        <v>1251</v>
      </c>
      <c r="BY174" s="181" t="s">
        <v>1251</v>
      </c>
      <c r="BZ174" s="181" t="s">
        <v>1251</v>
      </c>
      <c r="CA174" s="181" t="s">
        <v>1251</v>
      </c>
      <c r="CB174" s="181" t="s">
        <v>1251</v>
      </c>
      <c r="CC174" s="181" t="s">
        <v>1251</v>
      </c>
      <c r="CD174" s="181" t="s">
        <v>1251</v>
      </c>
      <c r="CE174" s="181" t="s">
        <v>1251</v>
      </c>
      <c r="CF174" s="181" t="s">
        <v>1251</v>
      </c>
      <c r="CG174" s="181">
        <v>5.9</v>
      </c>
      <c r="CH174" s="181">
        <v>9</v>
      </c>
      <c r="CI174" s="181">
        <v>9</v>
      </c>
      <c r="CJ174" s="181">
        <v>9</v>
      </c>
      <c r="CK174" s="181">
        <v>0</v>
      </c>
      <c r="CL174" s="181">
        <v>0</v>
      </c>
      <c r="CM174" s="181">
        <v>0</v>
      </c>
      <c r="CN174" s="181">
        <v>0</v>
      </c>
      <c r="CO174" s="181">
        <v>9</v>
      </c>
      <c r="CP174" s="181">
        <v>9</v>
      </c>
      <c r="CQ174" s="181">
        <v>9</v>
      </c>
      <c r="CR174" s="181">
        <v>5.9</v>
      </c>
      <c r="CS174" s="181">
        <v>9</v>
      </c>
      <c r="CT174" s="181">
        <v>5.9</v>
      </c>
      <c r="CU174" s="181">
        <v>5.9</v>
      </c>
      <c r="CV174" s="181">
        <v>5.9</v>
      </c>
      <c r="CW174" s="181">
        <v>110840000</v>
      </c>
      <c r="CX174" s="181">
        <v>5903900</v>
      </c>
      <c r="CY174" s="181">
        <v>12263000</v>
      </c>
      <c r="CZ174" s="181">
        <v>13438000</v>
      </c>
      <c r="DA174" s="181">
        <v>11416000</v>
      </c>
      <c r="DB174" s="181">
        <v>0</v>
      </c>
      <c r="DC174" s="181">
        <v>0</v>
      </c>
      <c r="DD174" s="181">
        <v>0</v>
      </c>
      <c r="DE174" s="181">
        <v>0</v>
      </c>
      <c r="DF174" s="181">
        <v>8793300</v>
      </c>
      <c r="DG174" s="181">
        <v>8918700</v>
      </c>
      <c r="DH174" s="181">
        <v>6255500</v>
      </c>
      <c r="DI174" s="181">
        <v>5329400</v>
      </c>
      <c r="DJ174" s="195">
        <v>0</v>
      </c>
      <c r="DK174" s="195">
        <v>7527100</v>
      </c>
      <c r="DL174" s="195">
        <v>6637400</v>
      </c>
      <c r="DM174" s="195">
        <v>5785100</v>
      </c>
      <c r="DN174" s="181">
        <f t="shared" si="18"/>
        <v>6649866.666666667</v>
      </c>
      <c r="DO174" s="181">
        <v>0</v>
      </c>
      <c r="DP174" s="181">
        <v>0</v>
      </c>
      <c r="DQ174" s="181">
        <v>0</v>
      </c>
      <c r="DR174" s="181">
        <v>0</v>
      </c>
      <c r="DS174" s="181">
        <v>0</v>
      </c>
      <c r="DT174" s="181">
        <f t="shared" si="13"/>
        <v>0</v>
      </c>
      <c r="DU174" s="195">
        <v>5350000</v>
      </c>
      <c r="DV174" s="196">
        <f t="shared" si="14"/>
        <v>0.80452740907085851</v>
      </c>
      <c r="DW174" s="195">
        <v>0</v>
      </c>
      <c r="DX174" s="196">
        <f t="shared" si="15"/>
        <v>0</v>
      </c>
      <c r="DY174" s="195">
        <v>0</v>
      </c>
      <c r="DZ174" s="196">
        <f t="shared" si="16"/>
        <v>0</v>
      </c>
      <c r="EA174" s="195">
        <v>0</v>
      </c>
      <c r="EB174" s="181">
        <v>1</v>
      </c>
      <c r="EC174" s="181">
        <v>2</v>
      </c>
      <c r="ED174" s="181">
        <v>1</v>
      </c>
      <c r="EE174" s="181">
        <v>1</v>
      </c>
      <c r="EF174" s="181">
        <v>0</v>
      </c>
      <c r="EG174" s="181">
        <v>0</v>
      </c>
      <c r="EH174" s="181">
        <v>0</v>
      </c>
      <c r="EI174" s="181">
        <v>0</v>
      </c>
      <c r="EJ174" s="181">
        <v>2</v>
      </c>
      <c r="EK174" s="181">
        <v>0</v>
      </c>
      <c r="EL174" s="181">
        <v>1</v>
      </c>
      <c r="EM174" s="181">
        <v>1</v>
      </c>
      <c r="EN174" s="181">
        <v>1</v>
      </c>
      <c r="EO174" s="181">
        <v>1</v>
      </c>
      <c r="EP174" s="181">
        <v>1</v>
      </c>
      <c r="EQ174" s="181">
        <v>1</v>
      </c>
      <c r="ER174" s="181">
        <v>13</v>
      </c>
      <c r="EV174" s="181">
        <v>3</v>
      </c>
      <c r="EW174" s="181" t="s">
        <v>5122</v>
      </c>
      <c r="EX174" s="181" t="s">
        <v>3637</v>
      </c>
      <c r="EY174" s="181" t="s">
        <v>5123</v>
      </c>
      <c r="EZ174" s="181" t="s">
        <v>5124</v>
      </c>
      <c r="FA174" s="181" t="s">
        <v>5125</v>
      </c>
      <c r="FB174" s="181" t="s">
        <v>5126</v>
      </c>
      <c r="FE174" s="181">
        <v>-1</v>
      </c>
      <c r="FI174" s="182">
        <f t="shared" si="17"/>
        <v>0</v>
      </c>
    </row>
    <row r="175" spans="1:165" x14ac:dyDescent="0.25">
      <c r="A175" s="181" t="s">
        <v>5127</v>
      </c>
      <c r="B175" s="181" t="s">
        <v>5127</v>
      </c>
      <c r="C175" s="181">
        <v>3</v>
      </c>
      <c r="D175" s="181">
        <v>3</v>
      </c>
      <c r="E175" s="181">
        <v>3</v>
      </c>
      <c r="F175" s="181" t="s">
        <v>5128</v>
      </c>
      <c r="G175" s="181" t="s">
        <v>5129</v>
      </c>
      <c r="H175" s="181" t="s">
        <v>5130</v>
      </c>
      <c r="I175" s="181">
        <v>1</v>
      </c>
      <c r="J175" s="181">
        <v>3</v>
      </c>
      <c r="K175" s="181">
        <v>3</v>
      </c>
      <c r="L175" s="181">
        <v>3</v>
      </c>
      <c r="M175" s="181">
        <v>2</v>
      </c>
      <c r="N175" s="181">
        <v>3</v>
      </c>
      <c r="O175" s="181">
        <v>1</v>
      </c>
      <c r="P175" s="181">
        <v>2</v>
      </c>
      <c r="Q175" s="181">
        <v>1</v>
      </c>
      <c r="R175" s="181">
        <v>1</v>
      </c>
      <c r="S175" s="181">
        <v>1</v>
      </c>
      <c r="T175" s="181">
        <v>1</v>
      </c>
      <c r="U175" s="181">
        <v>1</v>
      </c>
      <c r="V175" s="181">
        <v>1</v>
      </c>
      <c r="W175" s="181">
        <v>2</v>
      </c>
      <c r="X175" s="181">
        <v>2</v>
      </c>
      <c r="Y175" s="181">
        <v>1</v>
      </c>
      <c r="Z175" s="181">
        <v>3</v>
      </c>
      <c r="AA175" s="181">
        <v>3</v>
      </c>
      <c r="AB175" s="181">
        <v>2</v>
      </c>
      <c r="AC175" s="181">
        <v>2</v>
      </c>
      <c r="AD175" s="181">
        <v>3</v>
      </c>
      <c r="AE175" s="181">
        <v>1</v>
      </c>
      <c r="AF175" s="181">
        <v>2</v>
      </c>
      <c r="AG175" s="181">
        <v>1</v>
      </c>
      <c r="AH175" s="181">
        <v>1</v>
      </c>
      <c r="AI175" s="181">
        <v>1</v>
      </c>
      <c r="AJ175" s="181">
        <v>1</v>
      </c>
      <c r="AK175" s="181">
        <v>1</v>
      </c>
      <c r="AL175" s="181">
        <v>1</v>
      </c>
      <c r="AM175" s="181">
        <v>2</v>
      </c>
      <c r="AN175" s="181">
        <v>2</v>
      </c>
      <c r="AO175" s="181">
        <v>1</v>
      </c>
      <c r="AP175" s="181">
        <v>3</v>
      </c>
      <c r="AQ175" s="181">
        <v>3</v>
      </c>
      <c r="AR175" s="181">
        <v>2</v>
      </c>
      <c r="AS175" s="181">
        <v>2</v>
      </c>
      <c r="AT175" s="181">
        <v>3</v>
      </c>
      <c r="AU175" s="181">
        <v>1</v>
      </c>
      <c r="AV175" s="181">
        <v>2</v>
      </c>
      <c r="AW175" s="181">
        <v>1</v>
      </c>
      <c r="AX175" s="181">
        <v>1</v>
      </c>
      <c r="AY175" s="181">
        <v>1</v>
      </c>
      <c r="AZ175" s="181">
        <v>1</v>
      </c>
      <c r="BA175" s="181">
        <v>1</v>
      </c>
      <c r="BB175" s="181">
        <v>1</v>
      </c>
      <c r="BC175" s="181">
        <v>2</v>
      </c>
      <c r="BD175" s="181">
        <v>2</v>
      </c>
      <c r="BE175" s="181">
        <v>1</v>
      </c>
      <c r="BF175" s="181">
        <v>3</v>
      </c>
      <c r="BG175" s="181">
        <v>3</v>
      </c>
      <c r="BH175" s="181">
        <v>2</v>
      </c>
      <c r="BI175" s="181">
        <v>6.5</v>
      </c>
      <c r="BJ175" s="181">
        <v>6.5</v>
      </c>
      <c r="BK175" s="181">
        <v>6.5</v>
      </c>
      <c r="BL175" s="181">
        <v>76.727999999999994</v>
      </c>
      <c r="BM175" s="181">
        <v>689</v>
      </c>
      <c r="BN175" s="181">
        <v>689</v>
      </c>
      <c r="BO175" s="181">
        <v>0</v>
      </c>
      <c r="BP175" s="181">
        <v>9.1832999999999991</v>
      </c>
      <c r="BQ175" s="181" t="s">
        <v>1251</v>
      </c>
      <c r="BR175" s="181" t="s">
        <v>1251</v>
      </c>
      <c r="BS175" s="181" t="s">
        <v>1251</v>
      </c>
      <c r="BT175" s="181" t="s">
        <v>1251</v>
      </c>
      <c r="BU175" s="181" t="s">
        <v>1254</v>
      </c>
      <c r="BV175" s="181" t="s">
        <v>1254</v>
      </c>
      <c r="BW175" s="181" t="s">
        <v>1254</v>
      </c>
      <c r="BX175" s="181" t="s">
        <v>1254</v>
      </c>
      <c r="BY175" s="181" t="s">
        <v>1251</v>
      </c>
      <c r="BZ175" s="181" t="s">
        <v>1251</v>
      </c>
      <c r="CA175" s="181" t="s">
        <v>1251</v>
      </c>
      <c r="CB175" s="181" t="s">
        <v>1251</v>
      </c>
      <c r="CC175" s="181" t="s">
        <v>1254</v>
      </c>
      <c r="CD175" s="181" t="s">
        <v>1251</v>
      </c>
      <c r="CE175" s="181" t="s">
        <v>1251</v>
      </c>
      <c r="CF175" s="181" t="s">
        <v>1251</v>
      </c>
      <c r="CG175" s="181">
        <v>5.2</v>
      </c>
      <c r="CH175" s="181">
        <v>6.5</v>
      </c>
      <c r="CI175" s="181">
        <v>2.2999999999999998</v>
      </c>
      <c r="CJ175" s="181">
        <v>5.2</v>
      </c>
      <c r="CK175" s="181">
        <v>2.9</v>
      </c>
      <c r="CL175" s="181">
        <v>2.2999999999999998</v>
      </c>
      <c r="CM175" s="181">
        <v>2.2999999999999998</v>
      </c>
      <c r="CN175" s="181">
        <v>2.9</v>
      </c>
      <c r="CO175" s="181">
        <v>2.2999999999999998</v>
      </c>
      <c r="CP175" s="181">
        <v>2.2999999999999998</v>
      </c>
      <c r="CQ175" s="181">
        <v>5.2</v>
      </c>
      <c r="CR175" s="181">
        <v>5.2</v>
      </c>
      <c r="CS175" s="181">
        <v>2.9</v>
      </c>
      <c r="CT175" s="181">
        <v>6.5</v>
      </c>
      <c r="CU175" s="181">
        <v>6.5</v>
      </c>
      <c r="CV175" s="181">
        <v>5.2</v>
      </c>
      <c r="CW175" s="181">
        <v>159320000</v>
      </c>
      <c r="CX175" s="181">
        <v>11717000</v>
      </c>
      <c r="CY175" s="181">
        <v>13087000</v>
      </c>
      <c r="CZ175" s="181">
        <v>5928200</v>
      </c>
      <c r="DA175" s="181">
        <v>17334000</v>
      </c>
      <c r="DB175" s="181">
        <v>4348200</v>
      </c>
      <c r="DC175" s="181">
        <v>4514500</v>
      </c>
      <c r="DD175" s="181">
        <v>1804400</v>
      </c>
      <c r="DE175" s="181">
        <v>3563800</v>
      </c>
      <c r="DF175" s="181">
        <v>14312000</v>
      </c>
      <c r="DG175" s="181">
        <v>13965000</v>
      </c>
      <c r="DH175" s="181">
        <v>11835000</v>
      </c>
      <c r="DI175" s="181">
        <v>14120000</v>
      </c>
      <c r="DJ175" s="195">
        <v>6539500</v>
      </c>
      <c r="DK175" s="195">
        <v>0</v>
      </c>
      <c r="DL175" s="195">
        <v>0</v>
      </c>
      <c r="DM175" s="195">
        <v>8516600</v>
      </c>
      <c r="DN175" s="181">
        <f t="shared" si="18"/>
        <v>7528050</v>
      </c>
      <c r="DO175" s="181">
        <v>0</v>
      </c>
      <c r="DP175" s="181">
        <v>0</v>
      </c>
      <c r="DQ175" s="181">
        <v>0</v>
      </c>
      <c r="DR175" s="181">
        <v>0</v>
      </c>
      <c r="DS175" s="181">
        <v>0</v>
      </c>
      <c r="DT175" s="181">
        <f t="shared" si="13"/>
        <v>0</v>
      </c>
      <c r="DU175" s="195">
        <v>0</v>
      </c>
      <c r="DV175" s="196">
        <f t="shared" si="14"/>
        <v>0</v>
      </c>
      <c r="DW175" s="195">
        <v>0</v>
      </c>
      <c r="DX175" s="196">
        <f t="shared" si="15"/>
        <v>0</v>
      </c>
      <c r="DY175" s="195">
        <v>0</v>
      </c>
      <c r="DZ175" s="196">
        <f t="shared" si="16"/>
        <v>0</v>
      </c>
      <c r="EA175" s="195">
        <v>6845900</v>
      </c>
      <c r="EB175" s="181">
        <v>1</v>
      </c>
      <c r="EC175" s="181">
        <v>1</v>
      </c>
      <c r="ED175" s="181">
        <v>0</v>
      </c>
      <c r="EE175" s="181">
        <v>1</v>
      </c>
      <c r="EF175" s="181">
        <v>0</v>
      </c>
      <c r="EG175" s="181">
        <v>0</v>
      </c>
      <c r="EH175" s="181">
        <v>0</v>
      </c>
      <c r="EI175" s="181">
        <v>0</v>
      </c>
      <c r="EJ175" s="181">
        <v>0</v>
      </c>
      <c r="EK175" s="181">
        <v>1</v>
      </c>
      <c r="EL175" s="181">
        <v>1</v>
      </c>
      <c r="EM175" s="181">
        <v>0</v>
      </c>
      <c r="EN175" s="181">
        <v>0</v>
      </c>
      <c r="EO175" s="181">
        <v>1</v>
      </c>
      <c r="EP175" s="181">
        <v>1</v>
      </c>
      <c r="EQ175" s="181">
        <v>1</v>
      </c>
      <c r="ER175" s="181">
        <v>8</v>
      </c>
      <c r="EV175" s="181">
        <v>756</v>
      </c>
      <c r="EW175" s="181" t="s">
        <v>5131</v>
      </c>
      <c r="EX175" s="181" t="s">
        <v>3709</v>
      </c>
      <c r="EY175" s="181" t="s">
        <v>5132</v>
      </c>
      <c r="EZ175" s="181" t="s">
        <v>5133</v>
      </c>
      <c r="FA175" s="181" t="s">
        <v>5134</v>
      </c>
      <c r="FB175" s="181" t="s">
        <v>5135</v>
      </c>
      <c r="FE175" s="181">
        <v>-1</v>
      </c>
      <c r="FI175" s="182">
        <f t="shared" si="17"/>
        <v>0.90938556465485754</v>
      </c>
    </row>
    <row r="176" spans="1:165" x14ac:dyDescent="0.25">
      <c r="A176" s="181" t="s">
        <v>5136</v>
      </c>
      <c r="B176" s="181" t="s">
        <v>5136</v>
      </c>
      <c r="C176" s="181">
        <v>2</v>
      </c>
      <c r="D176" s="181">
        <v>2</v>
      </c>
      <c r="E176" s="181">
        <v>2</v>
      </c>
      <c r="F176" s="181" t="s">
        <v>5137</v>
      </c>
      <c r="G176" s="181" t="s">
        <v>5138</v>
      </c>
      <c r="H176" s="181" t="s">
        <v>5139</v>
      </c>
      <c r="I176" s="181">
        <v>1</v>
      </c>
      <c r="J176" s="181">
        <v>2</v>
      </c>
      <c r="K176" s="181">
        <v>2</v>
      </c>
      <c r="L176" s="181">
        <v>2</v>
      </c>
      <c r="M176" s="181">
        <v>2</v>
      </c>
      <c r="N176" s="181">
        <v>1</v>
      </c>
      <c r="O176" s="181">
        <v>2</v>
      </c>
      <c r="P176" s="181">
        <v>2</v>
      </c>
      <c r="Q176" s="181">
        <v>1</v>
      </c>
      <c r="R176" s="181">
        <v>0</v>
      </c>
      <c r="S176" s="181">
        <v>0</v>
      </c>
      <c r="T176" s="181">
        <v>0</v>
      </c>
      <c r="U176" s="181">
        <v>2</v>
      </c>
      <c r="V176" s="181">
        <v>2</v>
      </c>
      <c r="W176" s="181">
        <v>2</v>
      </c>
      <c r="X176" s="181">
        <v>2</v>
      </c>
      <c r="Y176" s="181">
        <v>2</v>
      </c>
      <c r="Z176" s="181">
        <v>2</v>
      </c>
      <c r="AA176" s="181">
        <v>2</v>
      </c>
      <c r="AB176" s="181">
        <v>2</v>
      </c>
      <c r="AC176" s="181">
        <v>2</v>
      </c>
      <c r="AD176" s="181">
        <v>1</v>
      </c>
      <c r="AE176" s="181">
        <v>2</v>
      </c>
      <c r="AF176" s="181">
        <v>2</v>
      </c>
      <c r="AG176" s="181">
        <v>1</v>
      </c>
      <c r="AH176" s="181">
        <v>0</v>
      </c>
      <c r="AI176" s="181">
        <v>0</v>
      </c>
      <c r="AJ176" s="181">
        <v>0</v>
      </c>
      <c r="AK176" s="181">
        <v>2</v>
      </c>
      <c r="AL176" s="181">
        <v>2</v>
      </c>
      <c r="AM176" s="181">
        <v>2</v>
      </c>
      <c r="AN176" s="181">
        <v>2</v>
      </c>
      <c r="AO176" s="181">
        <v>2</v>
      </c>
      <c r="AP176" s="181">
        <v>2</v>
      </c>
      <c r="AQ176" s="181">
        <v>2</v>
      </c>
      <c r="AR176" s="181">
        <v>2</v>
      </c>
      <c r="AS176" s="181">
        <v>2</v>
      </c>
      <c r="AT176" s="181">
        <v>1</v>
      </c>
      <c r="AU176" s="181">
        <v>2</v>
      </c>
      <c r="AV176" s="181">
        <v>2</v>
      </c>
      <c r="AW176" s="181">
        <v>1</v>
      </c>
      <c r="AX176" s="181">
        <v>0</v>
      </c>
      <c r="AY176" s="181">
        <v>0</v>
      </c>
      <c r="AZ176" s="181">
        <v>0</v>
      </c>
      <c r="BA176" s="181">
        <v>2</v>
      </c>
      <c r="BB176" s="181">
        <v>2</v>
      </c>
      <c r="BC176" s="181">
        <v>2</v>
      </c>
      <c r="BD176" s="181">
        <v>2</v>
      </c>
      <c r="BE176" s="181">
        <v>2</v>
      </c>
      <c r="BF176" s="181">
        <v>2</v>
      </c>
      <c r="BG176" s="181">
        <v>2</v>
      </c>
      <c r="BH176" s="181">
        <v>2</v>
      </c>
      <c r="BI176" s="181">
        <v>6.3</v>
      </c>
      <c r="BJ176" s="181">
        <v>6.3</v>
      </c>
      <c r="BK176" s="181">
        <v>6.3</v>
      </c>
      <c r="BL176" s="181">
        <v>29.344000000000001</v>
      </c>
      <c r="BM176" s="181">
        <v>255</v>
      </c>
      <c r="BN176" s="181">
        <v>255</v>
      </c>
      <c r="BO176" s="181">
        <v>0</v>
      </c>
      <c r="BP176" s="181">
        <v>4.8623000000000003</v>
      </c>
      <c r="BQ176" s="181" t="s">
        <v>1251</v>
      </c>
      <c r="BR176" s="181" t="s">
        <v>1251</v>
      </c>
      <c r="BS176" s="181" t="s">
        <v>1251</v>
      </c>
      <c r="BT176" s="181" t="s">
        <v>1251</v>
      </c>
      <c r="BU176" s="181" t="s">
        <v>1254</v>
      </c>
      <c r="BY176" s="181" t="s">
        <v>1251</v>
      </c>
      <c r="BZ176" s="181" t="s">
        <v>1251</v>
      </c>
      <c r="CA176" s="181" t="s">
        <v>1251</v>
      </c>
      <c r="CB176" s="181" t="s">
        <v>1251</v>
      </c>
      <c r="CC176" s="181" t="s">
        <v>1251</v>
      </c>
      <c r="CD176" s="181" t="s">
        <v>1251</v>
      </c>
      <c r="CE176" s="181" t="s">
        <v>1251</v>
      </c>
      <c r="CF176" s="181" t="s">
        <v>1251</v>
      </c>
      <c r="CG176" s="181">
        <v>6.3</v>
      </c>
      <c r="CH176" s="181">
        <v>3.5</v>
      </c>
      <c r="CI176" s="181">
        <v>6.3</v>
      </c>
      <c r="CJ176" s="181">
        <v>6.3</v>
      </c>
      <c r="CK176" s="181">
        <v>2.7</v>
      </c>
      <c r="CL176" s="181">
        <v>0</v>
      </c>
      <c r="CM176" s="181">
        <v>0</v>
      </c>
      <c r="CN176" s="181">
        <v>0</v>
      </c>
      <c r="CO176" s="181">
        <v>6.3</v>
      </c>
      <c r="CP176" s="181">
        <v>6.3</v>
      </c>
      <c r="CQ176" s="181">
        <v>6.3</v>
      </c>
      <c r="CR176" s="181">
        <v>6.3</v>
      </c>
      <c r="CS176" s="181">
        <v>6.3</v>
      </c>
      <c r="CT176" s="181">
        <v>6.3</v>
      </c>
      <c r="CU176" s="181">
        <v>6.3</v>
      </c>
      <c r="CV176" s="181">
        <v>6.3</v>
      </c>
      <c r="CW176" s="181">
        <v>139010000</v>
      </c>
      <c r="CX176" s="181">
        <v>9334700</v>
      </c>
      <c r="CY176" s="181">
        <v>7056500</v>
      </c>
      <c r="CZ176" s="181">
        <v>11210000</v>
      </c>
      <c r="DA176" s="181">
        <v>11399000</v>
      </c>
      <c r="DB176" s="181">
        <v>1066100</v>
      </c>
      <c r="DC176" s="181">
        <v>0</v>
      </c>
      <c r="DD176" s="181">
        <v>0</v>
      </c>
      <c r="DE176" s="181">
        <v>0</v>
      </c>
      <c r="DF176" s="181">
        <v>13437000</v>
      </c>
      <c r="DG176" s="181">
        <v>11505000</v>
      </c>
      <c r="DH176" s="181">
        <v>12730000</v>
      </c>
      <c r="DI176" s="181">
        <v>11941000</v>
      </c>
      <c r="DJ176" s="195">
        <v>5205900</v>
      </c>
      <c r="DK176" s="195">
        <v>0</v>
      </c>
      <c r="DL176" s="195">
        <v>6277100</v>
      </c>
      <c r="DM176" s="195">
        <v>5618000</v>
      </c>
      <c r="DN176" s="181">
        <f t="shared" si="18"/>
        <v>5700333.333333333</v>
      </c>
      <c r="DO176" s="181">
        <v>0</v>
      </c>
      <c r="DP176" s="181">
        <v>0</v>
      </c>
      <c r="DQ176" s="181">
        <v>0</v>
      </c>
      <c r="DR176" s="181">
        <v>0</v>
      </c>
      <c r="DS176" s="181">
        <v>0</v>
      </c>
      <c r="DT176" s="181">
        <f t="shared" si="13"/>
        <v>0</v>
      </c>
      <c r="DU176" s="195">
        <v>7286500</v>
      </c>
      <c r="DV176" s="196">
        <f t="shared" si="14"/>
        <v>1.2782585813695106</v>
      </c>
      <c r="DW176" s="195">
        <v>6445400</v>
      </c>
      <c r="DX176" s="196">
        <f t="shared" si="15"/>
        <v>1.130705806677972</v>
      </c>
      <c r="DY176" s="195">
        <v>7552200</v>
      </c>
      <c r="DZ176" s="196">
        <f t="shared" si="16"/>
        <v>1.3248698906496696</v>
      </c>
      <c r="EA176" s="195">
        <v>6723500</v>
      </c>
      <c r="EB176" s="181">
        <v>2</v>
      </c>
      <c r="EC176" s="181">
        <v>1</v>
      </c>
      <c r="ED176" s="181">
        <v>1</v>
      </c>
      <c r="EE176" s="181">
        <v>2</v>
      </c>
      <c r="EF176" s="181">
        <v>0</v>
      </c>
      <c r="EG176" s="181">
        <v>0</v>
      </c>
      <c r="EH176" s="181">
        <v>0</v>
      </c>
      <c r="EI176" s="181">
        <v>0</v>
      </c>
      <c r="EJ176" s="181">
        <v>1</v>
      </c>
      <c r="EK176" s="181">
        <v>1</v>
      </c>
      <c r="EL176" s="181">
        <v>1</v>
      </c>
      <c r="EM176" s="181">
        <v>1</v>
      </c>
      <c r="EN176" s="181">
        <v>1</v>
      </c>
      <c r="EO176" s="181">
        <v>1</v>
      </c>
      <c r="EP176" s="181">
        <v>1</v>
      </c>
      <c r="EQ176" s="181">
        <v>1</v>
      </c>
      <c r="ER176" s="181">
        <v>14</v>
      </c>
      <c r="EV176" s="181">
        <v>408</v>
      </c>
      <c r="EW176" s="181" t="s">
        <v>5140</v>
      </c>
      <c r="EX176" s="181" t="s">
        <v>3637</v>
      </c>
      <c r="EY176" s="181" t="s">
        <v>5141</v>
      </c>
      <c r="EZ176" s="181" t="s">
        <v>5142</v>
      </c>
      <c r="FA176" s="181" t="s">
        <v>5143</v>
      </c>
      <c r="FB176" s="181" t="s">
        <v>5144</v>
      </c>
      <c r="FE176" s="181">
        <v>-1</v>
      </c>
      <c r="FI176" s="182">
        <f t="shared" si="17"/>
        <v>1.1794924273434302</v>
      </c>
    </row>
    <row r="177" spans="1:165" x14ac:dyDescent="0.25">
      <c r="A177" s="181" t="s">
        <v>5145</v>
      </c>
      <c r="B177" s="181" t="s">
        <v>5145</v>
      </c>
      <c r="C177" s="181">
        <v>5</v>
      </c>
      <c r="D177" s="181">
        <v>5</v>
      </c>
      <c r="E177" s="181">
        <v>5</v>
      </c>
      <c r="F177" s="181" t="s">
        <v>5146</v>
      </c>
      <c r="G177" s="181" t="s">
        <v>5147</v>
      </c>
      <c r="H177" s="181" t="s">
        <v>5148</v>
      </c>
      <c r="I177" s="181">
        <v>1</v>
      </c>
      <c r="J177" s="181">
        <v>5</v>
      </c>
      <c r="K177" s="181">
        <v>5</v>
      </c>
      <c r="L177" s="181">
        <v>5</v>
      </c>
      <c r="M177" s="181">
        <v>3</v>
      </c>
      <c r="N177" s="181">
        <v>2</v>
      </c>
      <c r="O177" s="181">
        <v>3</v>
      </c>
      <c r="P177" s="181">
        <v>2</v>
      </c>
      <c r="Q177" s="181">
        <v>1</v>
      </c>
      <c r="R177" s="181">
        <v>0</v>
      </c>
      <c r="S177" s="181">
        <v>1</v>
      </c>
      <c r="T177" s="181">
        <v>1</v>
      </c>
      <c r="U177" s="181">
        <v>3</v>
      </c>
      <c r="V177" s="181">
        <v>2</v>
      </c>
      <c r="W177" s="181">
        <v>2</v>
      </c>
      <c r="X177" s="181">
        <v>3</v>
      </c>
      <c r="Y177" s="181">
        <v>4</v>
      </c>
      <c r="Z177" s="181">
        <v>3</v>
      </c>
      <c r="AA177" s="181">
        <v>4</v>
      </c>
      <c r="AB177" s="181">
        <v>2</v>
      </c>
      <c r="AC177" s="181">
        <v>3</v>
      </c>
      <c r="AD177" s="181">
        <v>2</v>
      </c>
      <c r="AE177" s="181">
        <v>3</v>
      </c>
      <c r="AF177" s="181">
        <v>2</v>
      </c>
      <c r="AG177" s="181">
        <v>1</v>
      </c>
      <c r="AH177" s="181">
        <v>0</v>
      </c>
      <c r="AI177" s="181">
        <v>1</v>
      </c>
      <c r="AJ177" s="181">
        <v>1</v>
      </c>
      <c r="AK177" s="181">
        <v>3</v>
      </c>
      <c r="AL177" s="181">
        <v>2</v>
      </c>
      <c r="AM177" s="181">
        <v>2</v>
      </c>
      <c r="AN177" s="181">
        <v>3</v>
      </c>
      <c r="AO177" s="181">
        <v>4</v>
      </c>
      <c r="AP177" s="181">
        <v>3</v>
      </c>
      <c r="AQ177" s="181">
        <v>4</v>
      </c>
      <c r="AR177" s="181">
        <v>2</v>
      </c>
      <c r="AS177" s="181">
        <v>3</v>
      </c>
      <c r="AT177" s="181">
        <v>2</v>
      </c>
      <c r="AU177" s="181">
        <v>3</v>
      </c>
      <c r="AV177" s="181">
        <v>2</v>
      </c>
      <c r="AW177" s="181">
        <v>1</v>
      </c>
      <c r="AX177" s="181">
        <v>0</v>
      </c>
      <c r="AY177" s="181">
        <v>1</v>
      </c>
      <c r="AZ177" s="181">
        <v>1</v>
      </c>
      <c r="BA177" s="181">
        <v>3</v>
      </c>
      <c r="BB177" s="181">
        <v>2</v>
      </c>
      <c r="BC177" s="181">
        <v>2</v>
      </c>
      <c r="BD177" s="181">
        <v>3</v>
      </c>
      <c r="BE177" s="181">
        <v>4</v>
      </c>
      <c r="BF177" s="181">
        <v>3</v>
      </c>
      <c r="BG177" s="181">
        <v>4</v>
      </c>
      <c r="BH177" s="181">
        <v>2</v>
      </c>
      <c r="BI177" s="181">
        <v>24.9</v>
      </c>
      <c r="BJ177" s="181">
        <v>24.9</v>
      </c>
      <c r="BK177" s="181">
        <v>24.9</v>
      </c>
      <c r="BL177" s="181">
        <v>29.579000000000001</v>
      </c>
      <c r="BM177" s="181">
        <v>269</v>
      </c>
      <c r="BN177" s="181">
        <v>269</v>
      </c>
      <c r="BO177" s="181">
        <v>0</v>
      </c>
      <c r="BP177" s="181">
        <v>11.666</v>
      </c>
      <c r="BQ177" s="181" t="s">
        <v>1251</v>
      </c>
      <c r="BR177" s="181" t="s">
        <v>1254</v>
      </c>
      <c r="BS177" s="181" t="s">
        <v>1251</v>
      </c>
      <c r="BT177" s="181" t="s">
        <v>1254</v>
      </c>
      <c r="BU177" s="181" t="s">
        <v>1254</v>
      </c>
      <c r="BW177" s="181" t="s">
        <v>1254</v>
      </c>
      <c r="BX177" s="181" t="s">
        <v>1254</v>
      </c>
      <c r="BY177" s="181" t="s">
        <v>1254</v>
      </c>
      <c r="BZ177" s="181" t="s">
        <v>1254</v>
      </c>
      <c r="CA177" s="181" t="s">
        <v>1254</v>
      </c>
      <c r="CB177" s="181" t="s">
        <v>1254</v>
      </c>
      <c r="CC177" s="181" t="s">
        <v>1251</v>
      </c>
      <c r="CD177" s="181" t="s">
        <v>1254</v>
      </c>
      <c r="CE177" s="181" t="s">
        <v>1254</v>
      </c>
      <c r="CF177" s="181" t="s">
        <v>1251</v>
      </c>
      <c r="CG177" s="181">
        <v>15.2</v>
      </c>
      <c r="CH177" s="181">
        <v>11.9</v>
      </c>
      <c r="CI177" s="181">
        <v>14.9</v>
      </c>
      <c r="CJ177" s="181">
        <v>12.3</v>
      </c>
      <c r="CK177" s="181">
        <v>7.1</v>
      </c>
      <c r="CL177" s="181">
        <v>0</v>
      </c>
      <c r="CM177" s="181">
        <v>7.1</v>
      </c>
      <c r="CN177" s="181">
        <v>4.8</v>
      </c>
      <c r="CO177" s="181">
        <v>17.100000000000001</v>
      </c>
      <c r="CP177" s="181">
        <v>11.9</v>
      </c>
      <c r="CQ177" s="181">
        <v>11.9</v>
      </c>
      <c r="CR177" s="181">
        <v>17.100000000000001</v>
      </c>
      <c r="CS177" s="181">
        <v>21.9</v>
      </c>
      <c r="CT177" s="181">
        <v>17.100000000000001</v>
      </c>
      <c r="CU177" s="181">
        <v>21.9</v>
      </c>
      <c r="CV177" s="181">
        <v>12.3</v>
      </c>
      <c r="CW177" s="181">
        <v>122360000</v>
      </c>
      <c r="CX177" s="181">
        <v>7870100</v>
      </c>
      <c r="CY177" s="181">
        <v>8413900</v>
      </c>
      <c r="CZ177" s="181">
        <v>9679000</v>
      </c>
      <c r="DA177" s="181">
        <v>7783200</v>
      </c>
      <c r="DB177" s="181">
        <v>1426700</v>
      </c>
      <c r="DC177" s="181">
        <v>0</v>
      </c>
      <c r="DD177" s="181">
        <v>1004200</v>
      </c>
      <c r="DE177" s="181">
        <v>669580</v>
      </c>
      <c r="DF177" s="181">
        <v>14891000</v>
      </c>
      <c r="DG177" s="181">
        <v>11365000</v>
      </c>
      <c r="DH177" s="181">
        <v>14195000</v>
      </c>
      <c r="DI177" s="181">
        <v>8793100</v>
      </c>
      <c r="DJ177" s="195">
        <v>4355300</v>
      </c>
      <c r="DK177" s="195">
        <v>0</v>
      </c>
      <c r="DL177" s="195">
        <v>4777900</v>
      </c>
      <c r="DM177" s="195">
        <v>4072900</v>
      </c>
      <c r="DN177" s="181">
        <f t="shared" si="18"/>
        <v>4402033.333333333</v>
      </c>
      <c r="DO177" s="181">
        <v>0</v>
      </c>
      <c r="DP177" s="181">
        <v>0</v>
      </c>
      <c r="DQ177" s="181">
        <v>0</v>
      </c>
      <c r="DR177" s="181">
        <v>0</v>
      </c>
      <c r="DS177" s="181">
        <v>0</v>
      </c>
      <c r="DT177" s="181">
        <f t="shared" si="13"/>
        <v>0</v>
      </c>
      <c r="DU177" s="195">
        <v>4014600</v>
      </c>
      <c r="DV177" s="196">
        <f t="shared" si="14"/>
        <v>0.9119876420744959</v>
      </c>
      <c r="DW177" s="195">
        <v>4166500</v>
      </c>
      <c r="DX177" s="196">
        <f t="shared" si="15"/>
        <v>0.94649442303178088</v>
      </c>
      <c r="DY177" s="195">
        <v>3783300</v>
      </c>
      <c r="DZ177" s="196">
        <f t="shared" si="16"/>
        <v>0.85944374190714901</v>
      </c>
      <c r="EA177" s="195">
        <v>5096700</v>
      </c>
      <c r="EB177" s="181">
        <v>2</v>
      </c>
      <c r="EC177" s="181">
        <v>0</v>
      </c>
      <c r="ED177" s="181">
        <v>2</v>
      </c>
      <c r="EE177" s="181">
        <v>0</v>
      </c>
      <c r="EF177" s="181">
        <v>0</v>
      </c>
      <c r="EG177" s="181">
        <v>0</v>
      </c>
      <c r="EH177" s="181">
        <v>0</v>
      </c>
      <c r="EI177" s="181">
        <v>0</v>
      </c>
      <c r="EJ177" s="181">
        <v>0</v>
      </c>
      <c r="EK177" s="181">
        <v>0</v>
      </c>
      <c r="EL177" s="181">
        <v>0</v>
      </c>
      <c r="EM177" s="181">
        <v>0</v>
      </c>
      <c r="EN177" s="181">
        <v>1</v>
      </c>
      <c r="EO177" s="181">
        <v>0</v>
      </c>
      <c r="EP177" s="181">
        <v>0</v>
      </c>
      <c r="EQ177" s="181">
        <v>2</v>
      </c>
      <c r="ER177" s="181">
        <v>7</v>
      </c>
      <c r="EV177" s="181">
        <v>219</v>
      </c>
      <c r="EW177" s="181" t="s">
        <v>5149</v>
      </c>
      <c r="EX177" s="181" t="s">
        <v>3832</v>
      </c>
      <c r="EY177" s="181" t="s">
        <v>5150</v>
      </c>
      <c r="EZ177" s="181" t="s">
        <v>5151</v>
      </c>
      <c r="FA177" s="181" t="s">
        <v>5152</v>
      </c>
      <c r="FB177" s="181" t="s">
        <v>5153</v>
      </c>
      <c r="FE177" s="181">
        <v>-1</v>
      </c>
      <c r="FI177" s="182">
        <f t="shared" si="17"/>
        <v>1.1578058624423562</v>
      </c>
    </row>
    <row r="178" spans="1:165" x14ac:dyDescent="0.25">
      <c r="A178" s="181" t="s">
        <v>5154</v>
      </c>
      <c r="B178" s="181" t="s">
        <v>5154</v>
      </c>
      <c r="C178" s="181">
        <v>3</v>
      </c>
      <c r="D178" s="181">
        <v>3</v>
      </c>
      <c r="E178" s="181">
        <v>3</v>
      </c>
      <c r="F178" s="181" t="s">
        <v>5155</v>
      </c>
      <c r="G178" s="181" t="s">
        <v>5156</v>
      </c>
      <c r="H178" s="181" t="s">
        <v>5157</v>
      </c>
      <c r="I178" s="181">
        <v>1</v>
      </c>
      <c r="J178" s="181">
        <v>3</v>
      </c>
      <c r="K178" s="181">
        <v>3</v>
      </c>
      <c r="L178" s="181">
        <v>3</v>
      </c>
      <c r="M178" s="181">
        <v>3</v>
      </c>
      <c r="N178" s="181">
        <v>3</v>
      </c>
      <c r="O178" s="181">
        <v>3</v>
      </c>
      <c r="P178" s="181">
        <v>3</v>
      </c>
      <c r="Q178" s="181">
        <v>2</v>
      </c>
      <c r="R178" s="181">
        <v>2</v>
      </c>
      <c r="S178" s="181">
        <v>1</v>
      </c>
      <c r="T178" s="181">
        <v>1</v>
      </c>
      <c r="U178" s="181">
        <v>2</v>
      </c>
      <c r="V178" s="181">
        <v>3</v>
      </c>
      <c r="W178" s="181">
        <v>3</v>
      </c>
      <c r="X178" s="181">
        <v>3</v>
      </c>
      <c r="Y178" s="181">
        <v>3</v>
      </c>
      <c r="Z178" s="181">
        <v>3</v>
      </c>
      <c r="AA178" s="181">
        <v>3</v>
      </c>
      <c r="AB178" s="181">
        <v>3</v>
      </c>
      <c r="AC178" s="181">
        <v>3</v>
      </c>
      <c r="AD178" s="181">
        <v>3</v>
      </c>
      <c r="AE178" s="181">
        <v>3</v>
      </c>
      <c r="AF178" s="181">
        <v>3</v>
      </c>
      <c r="AG178" s="181">
        <v>2</v>
      </c>
      <c r="AH178" s="181">
        <v>2</v>
      </c>
      <c r="AI178" s="181">
        <v>1</v>
      </c>
      <c r="AJ178" s="181">
        <v>1</v>
      </c>
      <c r="AK178" s="181">
        <v>2</v>
      </c>
      <c r="AL178" s="181">
        <v>3</v>
      </c>
      <c r="AM178" s="181">
        <v>3</v>
      </c>
      <c r="AN178" s="181">
        <v>3</v>
      </c>
      <c r="AO178" s="181">
        <v>3</v>
      </c>
      <c r="AP178" s="181">
        <v>3</v>
      </c>
      <c r="AQ178" s="181">
        <v>3</v>
      </c>
      <c r="AR178" s="181">
        <v>3</v>
      </c>
      <c r="AS178" s="181">
        <v>3</v>
      </c>
      <c r="AT178" s="181">
        <v>3</v>
      </c>
      <c r="AU178" s="181">
        <v>3</v>
      </c>
      <c r="AV178" s="181">
        <v>3</v>
      </c>
      <c r="AW178" s="181">
        <v>2</v>
      </c>
      <c r="AX178" s="181">
        <v>2</v>
      </c>
      <c r="AY178" s="181">
        <v>1</v>
      </c>
      <c r="AZ178" s="181">
        <v>1</v>
      </c>
      <c r="BA178" s="181">
        <v>2</v>
      </c>
      <c r="BB178" s="181">
        <v>3</v>
      </c>
      <c r="BC178" s="181">
        <v>3</v>
      </c>
      <c r="BD178" s="181">
        <v>3</v>
      </c>
      <c r="BE178" s="181">
        <v>3</v>
      </c>
      <c r="BF178" s="181">
        <v>3</v>
      </c>
      <c r="BG178" s="181">
        <v>3</v>
      </c>
      <c r="BH178" s="181">
        <v>3</v>
      </c>
      <c r="BI178" s="181">
        <v>23.3</v>
      </c>
      <c r="BJ178" s="181">
        <v>23.3</v>
      </c>
      <c r="BK178" s="181">
        <v>23.3</v>
      </c>
      <c r="BL178" s="181">
        <v>18.936</v>
      </c>
      <c r="BM178" s="181">
        <v>172</v>
      </c>
      <c r="BN178" s="181">
        <v>172</v>
      </c>
      <c r="BO178" s="181">
        <v>0</v>
      </c>
      <c r="BP178" s="181">
        <v>17.603000000000002</v>
      </c>
      <c r="BQ178" s="181" t="s">
        <v>1251</v>
      </c>
      <c r="BR178" s="181" t="s">
        <v>1251</v>
      </c>
      <c r="BS178" s="181" t="s">
        <v>1251</v>
      </c>
      <c r="BT178" s="181" t="s">
        <v>1251</v>
      </c>
      <c r="BU178" s="181" t="s">
        <v>1254</v>
      </c>
      <c r="BV178" s="181" t="s">
        <v>1254</v>
      </c>
      <c r="BW178" s="181" t="s">
        <v>1254</v>
      </c>
      <c r="BX178" s="181" t="s">
        <v>1254</v>
      </c>
      <c r="BY178" s="181" t="s">
        <v>1251</v>
      </c>
      <c r="BZ178" s="181" t="s">
        <v>1251</v>
      </c>
      <c r="CA178" s="181" t="s">
        <v>1251</v>
      </c>
      <c r="CB178" s="181" t="s">
        <v>1251</v>
      </c>
      <c r="CC178" s="181" t="s">
        <v>1251</v>
      </c>
      <c r="CD178" s="181" t="s">
        <v>1251</v>
      </c>
      <c r="CE178" s="181" t="s">
        <v>1251</v>
      </c>
      <c r="CF178" s="181" t="s">
        <v>1251</v>
      </c>
      <c r="CG178" s="181">
        <v>23.3</v>
      </c>
      <c r="CH178" s="181">
        <v>23.3</v>
      </c>
      <c r="CI178" s="181">
        <v>23.3</v>
      </c>
      <c r="CJ178" s="181">
        <v>23.3</v>
      </c>
      <c r="CK178" s="181">
        <v>17.399999999999999</v>
      </c>
      <c r="CL178" s="181">
        <v>12.2</v>
      </c>
      <c r="CM178" s="181">
        <v>6.4</v>
      </c>
      <c r="CN178" s="181">
        <v>6.4</v>
      </c>
      <c r="CO178" s="181">
        <v>17.399999999999999</v>
      </c>
      <c r="CP178" s="181">
        <v>23.3</v>
      </c>
      <c r="CQ178" s="181">
        <v>23.3</v>
      </c>
      <c r="CR178" s="181">
        <v>23.3</v>
      </c>
      <c r="CS178" s="181">
        <v>23.3</v>
      </c>
      <c r="CT178" s="181">
        <v>23.3</v>
      </c>
      <c r="CU178" s="181">
        <v>23.3</v>
      </c>
      <c r="CV178" s="181">
        <v>23.3</v>
      </c>
      <c r="CW178" s="181">
        <v>688040000</v>
      </c>
      <c r="CX178" s="181">
        <v>52423000</v>
      </c>
      <c r="CY178" s="181">
        <v>75866000</v>
      </c>
      <c r="CZ178" s="181">
        <v>66294000</v>
      </c>
      <c r="DA178" s="181">
        <v>68682000</v>
      </c>
      <c r="DB178" s="181">
        <v>3773400</v>
      </c>
      <c r="DC178" s="181">
        <v>5447100</v>
      </c>
      <c r="DD178" s="181">
        <v>3944000</v>
      </c>
      <c r="DE178" s="181">
        <v>3966100</v>
      </c>
      <c r="DF178" s="181">
        <v>50158000</v>
      </c>
      <c r="DG178" s="181">
        <v>56124000</v>
      </c>
      <c r="DH178" s="181">
        <v>50554000</v>
      </c>
      <c r="DI178" s="181">
        <v>57104000</v>
      </c>
      <c r="DJ178" s="195">
        <v>24623000</v>
      </c>
      <c r="DK178" s="195">
        <v>28517000</v>
      </c>
      <c r="DL178" s="195">
        <v>24780000</v>
      </c>
      <c r="DM178" s="195">
        <v>26632000</v>
      </c>
      <c r="DN178" s="181">
        <f t="shared" si="18"/>
        <v>26138000</v>
      </c>
      <c r="DO178" s="181">
        <v>5881000</v>
      </c>
      <c r="DP178" s="181">
        <v>13113000</v>
      </c>
      <c r="DQ178" s="181">
        <v>0</v>
      </c>
      <c r="DR178" s="181">
        <v>0</v>
      </c>
      <c r="DS178" s="181">
        <f>AVERAGEIF(DO178:DR178,"&lt;&gt;0")</f>
        <v>9497000</v>
      </c>
      <c r="DT178" s="181">
        <f t="shared" si="13"/>
        <v>0.3633407299716887</v>
      </c>
      <c r="DU178" s="195">
        <v>18869000</v>
      </c>
      <c r="DV178" s="196">
        <f t="shared" si="14"/>
        <v>0.7218991506618716</v>
      </c>
      <c r="DW178" s="195">
        <v>22248000</v>
      </c>
      <c r="DX178" s="196">
        <f t="shared" si="15"/>
        <v>0.85117453515953789</v>
      </c>
      <c r="DY178" s="195">
        <v>24644000</v>
      </c>
      <c r="DZ178" s="196">
        <f t="shared" si="16"/>
        <v>0.94284183946744204</v>
      </c>
      <c r="EA178" s="195">
        <v>23266000</v>
      </c>
      <c r="EB178" s="181">
        <v>4</v>
      </c>
      <c r="EC178" s="181">
        <v>3</v>
      </c>
      <c r="ED178" s="181">
        <v>3</v>
      </c>
      <c r="EE178" s="181">
        <v>4</v>
      </c>
      <c r="EF178" s="181">
        <v>0</v>
      </c>
      <c r="EG178" s="181">
        <v>0</v>
      </c>
      <c r="EH178" s="181">
        <v>0</v>
      </c>
      <c r="EI178" s="181">
        <v>0</v>
      </c>
      <c r="EJ178" s="181">
        <v>2</v>
      </c>
      <c r="EK178" s="181">
        <v>3</v>
      </c>
      <c r="EL178" s="181">
        <v>3</v>
      </c>
      <c r="EM178" s="181">
        <v>2</v>
      </c>
      <c r="EN178" s="181">
        <v>2</v>
      </c>
      <c r="EO178" s="181">
        <v>2</v>
      </c>
      <c r="EP178" s="181">
        <v>3</v>
      </c>
      <c r="EQ178" s="181">
        <v>2</v>
      </c>
      <c r="ER178" s="181">
        <v>33</v>
      </c>
      <c r="EV178" s="181">
        <v>388</v>
      </c>
      <c r="EW178" s="181" t="s">
        <v>5158</v>
      </c>
      <c r="EX178" s="181" t="s">
        <v>3709</v>
      </c>
      <c r="EY178" s="181" t="s">
        <v>5159</v>
      </c>
      <c r="EZ178" s="181" t="s">
        <v>5160</v>
      </c>
      <c r="FA178" s="181" t="s">
        <v>5161</v>
      </c>
      <c r="FB178" s="181" t="s">
        <v>5162</v>
      </c>
      <c r="FE178" s="181">
        <v>-1</v>
      </c>
      <c r="FI178" s="182">
        <f t="shared" si="17"/>
        <v>0.89012166194812148</v>
      </c>
    </row>
    <row r="179" spans="1:165" x14ac:dyDescent="0.25">
      <c r="A179" s="181" t="s">
        <v>5163</v>
      </c>
      <c r="B179" s="181" t="s">
        <v>5163</v>
      </c>
      <c r="C179" s="181">
        <v>4</v>
      </c>
      <c r="D179" s="181">
        <v>4</v>
      </c>
      <c r="E179" s="181">
        <v>4</v>
      </c>
      <c r="F179" s="181" t="s">
        <v>5164</v>
      </c>
      <c r="G179" s="181" t="s">
        <v>5165</v>
      </c>
      <c r="H179" s="181" t="s">
        <v>5166</v>
      </c>
      <c r="I179" s="181">
        <v>1</v>
      </c>
      <c r="J179" s="181">
        <v>4</v>
      </c>
      <c r="K179" s="181">
        <v>4</v>
      </c>
      <c r="L179" s="181">
        <v>4</v>
      </c>
      <c r="M179" s="181">
        <v>4</v>
      </c>
      <c r="N179" s="181">
        <v>4</v>
      </c>
      <c r="O179" s="181">
        <v>3</v>
      </c>
      <c r="P179" s="181">
        <v>4</v>
      </c>
      <c r="Q179" s="181">
        <v>2</v>
      </c>
      <c r="R179" s="181">
        <v>0</v>
      </c>
      <c r="S179" s="181">
        <v>1</v>
      </c>
      <c r="T179" s="181">
        <v>1</v>
      </c>
      <c r="U179" s="181">
        <v>4</v>
      </c>
      <c r="V179" s="181">
        <v>3</v>
      </c>
      <c r="W179" s="181">
        <v>3</v>
      </c>
      <c r="X179" s="181">
        <v>4</v>
      </c>
      <c r="Y179" s="181">
        <v>2</v>
      </c>
      <c r="Z179" s="181">
        <v>4</v>
      </c>
      <c r="AA179" s="181">
        <v>3</v>
      </c>
      <c r="AB179" s="181">
        <v>3</v>
      </c>
      <c r="AC179" s="181">
        <v>4</v>
      </c>
      <c r="AD179" s="181">
        <v>4</v>
      </c>
      <c r="AE179" s="181">
        <v>3</v>
      </c>
      <c r="AF179" s="181">
        <v>4</v>
      </c>
      <c r="AG179" s="181">
        <v>2</v>
      </c>
      <c r="AH179" s="181">
        <v>0</v>
      </c>
      <c r="AI179" s="181">
        <v>1</v>
      </c>
      <c r="AJ179" s="181">
        <v>1</v>
      </c>
      <c r="AK179" s="181">
        <v>4</v>
      </c>
      <c r="AL179" s="181">
        <v>3</v>
      </c>
      <c r="AM179" s="181">
        <v>3</v>
      </c>
      <c r="AN179" s="181">
        <v>4</v>
      </c>
      <c r="AO179" s="181">
        <v>2</v>
      </c>
      <c r="AP179" s="181">
        <v>4</v>
      </c>
      <c r="AQ179" s="181">
        <v>3</v>
      </c>
      <c r="AR179" s="181">
        <v>3</v>
      </c>
      <c r="AS179" s="181">
        <v>4</v>
      </c>
      <c r="AT179" s="181">
        <v>4</v>
      </c>
      <c r="AU179" s="181">
        <v>3</v>
      </c>
      <c r="AV179" s="181">
        <v>4</v>
      </c>
      <c r="AW179" s="181">
        <v>2</v>
      </c>
      <c r="AX179" s="181">
        <v>0</v>
      </c>
      <c r="AY179" s="181">
        <v>1</v>
      </c>
      <c r="AZ179" s="181">
        <v>1</v>
      </c>
      <c r="BA179" s="181">
        <v>4</v>
      </c>
      <c r="BB179" s="181">
        <v>3</v>
      </c>
      <c r="BC179" s="181">
        <v>3</v>
      </c>
      <c r="BD179" s="181">
        <v>4</v>
      </c>
      <c r="BE179" s="181">
        <v>2</v>
      </c>
      <c r="BF179" s="181">
        <v>4</v>
      </c>
      <c r="BG179" s="181">
        <v>3</v>
      </c>
      <c r="BH179" s="181">
        <v>3</v>
      </c>
      <c r="BI179" s="181">
        <v>15.2</v>
      </c>
      <c r="BJ179" s="181">
        <v>15.2</v>
      </c>
      <c r="BK179" s="181">
        <v>15.2</v>
      </c>
      <c r="BL179" s="181">
        <v>46.838999999999999</v>
      </c>
      <c r="BM179" s="181">
        <v>433</v>
      </c>
      <c r="BN179" s="181">
        <v>433</v>
      </c>
      <c r="BO179" s="181">
        <v>0</v>
      </c>
      <c r="BP179" s="181">
        <v>13.94</v>
      </c>
      <c r="BQ179" s="181" t="s">
        <v>1251</v>
      </c>
      <c r="BR179" s="181" t="s">
        <v>1251</v>
      </c>
      <c r="BS179" s="181" t="s">
        <v>1254</v>
      </c>
      <c r="BT179" s="181" t="s">
        <v>1254</v>
      </c>
      <c r="BU179" s="181" t="s">
        <v>1254</v>
      </c>
      <c r="BW179" s="181" t="s">
        <v>1254</v>
      </c>
      <c r="BX179" s="181" t="s">
        <v>1254</v>
      </c>
      <c r="BY179" s="181" t="s">
        <v>1251</v>
      </c>
      <c r="BZ179" s="181" t="s">
        <v>1254</v>
      </c>
      <c r="CA179" s="181" t="s">
        <v>1251</v>
      </c>
      <c r="CB179" s="181" t="s">
        <v>1254</v>
      </c>
      <c r="CC179" s="181" t="s">
        <v>1251</v>
      </c>
      <c r="CD179" s="181" t="s">
        <v>1251</v>
      </c>
      <c r="CE179" s="181" t="s">
        <v>1251</v>
      </c>
      <c r="CF179" s="181" t="s">
        <v>1251</v>
      </c>
      <c r="CG179" s="181">
        <v>15.2</v>
      </c>
      <c r="CH179" s="181">
        <v>15.2</v>
      </c>
      <c r="CI179" s="181">
        <v>12.9</v>
      </c>
      <c r="CJ179" s="181">
        <v>15.2</v>
      </c>
      <c r="CK179" s="181">
        <v>9.6999999999999993</v>
      </c>
      <c r="CL179" s="181">
        <v>0</v>
      </c>
      <c r="CM179" s="181">
        <v>2.2999999999999998</v>
      </c>
      <c r="CN179" s="181">
        <v>6.9</v>
      </c>
      <c r="CO179" s="181">
        <v>15.2</v>
      </c>
      <c r="CP179" s="181">
        <v>12.9</v>
      </c>
      <c r="CQ179" s="181">
        <v>12</v>
      </c>
      <c r="CR179" s="181">
        <v>15.2</v>
      </c>
      <c r="CS179" s="181">
        <v>5.0999999999999996</v>
      </c>
      <c r="CT179" s="181">
        <v>15.2</v>
      </c>
      <c r="CU179" s="181">
        <v>12</v>
      </c>
      <c r="CV179" s="181">
        <v>12</v>
      </c>
      <c r="CW179" s="181">
        <v>234400000</v>
      </c>
      <c r="CX179" s="181">
        <v>20606000</v>
      </c>
      <c r="CY179" s="181">
        <v>24970000</v>
      </c>
      <c r="CZ179" s="181">
        <v>18124000</v>
      </c>
      <c r="DA179" s="181">
        <v>23444000</v>
      </c>
      <c r="DB179" s="181">
        <v>2100900</v>
      </c>
      <c r="DC179" s="181">
        <v>0</v>
      </c>
      <c r="DD179" s="181">
        <v>3017600</v>
      </c>
      <c r="DE179" s="181">
        <v>531550</v>
      </c>
      <c r="DF179" s="181">
        <v>8102300</v>
      </c>
      <c r="DG179" s="181">
        <v>24168000</v>
      </c>
      <c r="DH179" s="181">
        <v>14342000</v>
      </c>
      <c r="DI179" s="181">
        <v>17929000</v>
      </c>
      <c r="DJ179" s="195">
        <v>6086900</v>
      </c>
      <c r="DK179" s="195">
        <v>8250900</v>
      </c>
      <c r="DL179" s="195">
        <v>8120900</v>
      </c>
      <c r="DM179" s="195">
        <v>7725400</v>
      </c>
      <c r="DN179" s="181">
        <f t="shared" si="18"/>
        <v>7546025</v>
      </c>
      <c r="DO179" s="181">
        <v>0</v>
      </c>
      <c r="DP179" s="181">
        <v>0</v>
      </c>
      <c r="DQ179" s="181">
        <v>0</v>
      </c>
      <c r="DR179" s="181">
        <v>0</v>
      </c>
      <c r="DS179" s="181">
        <v>0</v>
      </c>
      <c r="DT179" s="181">
        <f t="shared" si="13"/>
        <v>0</v>
      </c>
      <c r="DU179" s="195">
        <v>0</v>
      </c>
      <c r="DV179" s="196">
        <f t="shared" si="14"/>
        <v>0</v>
      </c>
      <c r="DW179" s="195">
        <v>7668900</v>
      </c>
      <c r="DX179" s="196">
        <f t="shared" si="15"/>
        <v>1.0162834074893736</v>
      </c>
      <c r="DY179" s="195">
        <v>0</v>
      </c>
      <c r="DZ179" s="196">
        <f t="shared" si="16"/>
        <v>0</v>
      </c>
      <c r="EA179" s="195">
        <v>0</v>
      </c>
      <c r="EB179" s="181">
        <v>2</v>
      </c>
      <c r="EC179" s="181">
        <v>1</v>
      </c>
      <c r="ED179" s="181">
        <v>0</v>
      </c>
      <c r="EE179" s="181">
        <v>0</v>
      </c>
      <c r="EF179" s="181">
        <v>0</v>
      </c>
      <c r="EG179" s="181">
        <v>0</v>
      </c>
      <c r="EH179" s="181">
        <v>0</v>
      </c>
      <c r="EI179" s="181">
        <v>0</v>
      </c>
      <c r="EJ179" s="181">
        <v>2</v>
      </c>
      <c r="EK179" s="181">
        <v>0</v>
      </c>
      <c r="EL179" s="181">
        <v>0</v>
      </c>
      <c r="EM179" s="181">
        <v>0</v>
      </c>
      <c r="EN179" s="181">
        <v>0</v>
      </c>
      <c r="EO179" s="181">
        <v>1</v>
      </c>
      <c r="EP179" s="181">
        <v>0</v>
      </c>
      <c r="EQ179" s="181">
        <v>0</v>
      </c>
      <c r="ER179" s="181">
        <v>6</v>
      </c>
      <c r="EV179" s="181">
        <v>819</v>
      </c>
      <c r="EW179" s="181" t="s">
        <v>5167</v>
      </c>
      <c r="EX179" s="181" t="s">
        <v>3631</v>
      </c>
      <c r="EY179" s="181" t="s">
        <v>5168</v>
      </c>
      <c r="EZ179" s="181" t="s">
        <v>5169</v>
      </c>
      <c r="FA179" s="181" t="s">
        <v>5170</v>
      </c>
      <c r="FB179" s="181" t="s">
        <v>5171</v>
      </c>
      <c r="FE179" s="181">
        <v>-1</v>
      </c>
      <c r="FI179" s="182">
        <f t="shared" si="17"/>
        <v>0</v>
      </c>
    </row>
    <row r="180" spans="1:165" x14ac:dyDescent="0.25">
      <c r="A180" s="181" t="s">
        <v>5172</v>
      </c>
      <c r="B180" s="181" t="s">
        <v>5172</v>
      </c>
      <c r="C180" s="181">
        <v>3</v>
      </c>
      <c r="D180" s="181">
        <v>3</v>
      </c>
      <c r="E180" s="181">
        <v>3</v>
      </c>
      <c r="F180" s="181" t="s">
        <v>5173</v>
      </c>
      <c r="G180" s="181" t="s">
        <v>5174</v>
      </c>
      <c r="H180" s="181" t="s">
        <v>5175</v>
      </c>
      <c r="I180" s="181">
        <v>1</v>
      </c>
      <c r="J180" s="181">
        <v>3</v>
      </c>
      <c r="K180" s="181">
        <v>3</v>
      </c>
      <c r="L180" s="181">
        <v>3</v>
      </c>
      <c r="M180" s="181">
        <v>3</v>
      </c>
      <c r="N180" s="181">
        <v>2</v>
      </c>
      <c r="O180" s="181">
        <v>2</v>
      </c>
      <c r="P180" s="181">
        <v>2</v>
      </c>
      <c r="Q180" s="181">
        <v>1</v>
      </c>
      <c r="R180" s="181">
        <v>1</v>
      </c>
      <c r="S180" s="181">
        <v>1</v>
      </c>
      <c r="T180" s="181">
        <v>1</v>
      </c>
      <c r="U180" s="181">
        <v>2</v>
      </c>
      <c r="V180" s="181">
        <v>2</v>
      </c>
      <c r="W180" s="181">
        <v>2</v>
      </c>
      <c r="X180" s="181">
        <v>3</v>
      </c>
      <c r="Y180" s="181">
        <v>3</v>
      </c>
      <c r="Z180" s="181">
        <v>3</v>
      </c>
      <c r="AA180" s="181">
        <v>2</v>
      </c>
      <c r="AB180" s="181">
        <v>2</v>
      </c>
      <c r="AC180" s="181">
        <v>3</v>
      </c>
      <c r="AD180" s="181">
        <v>2</v>
      </c>
      <c r="AE180" s="181">
        <v>2</v>
      </c>
      <c r="AF180" s="181">
        <v>2</v>
      </c>
      <c r="AG180" s="181">
        <v>1</v>
      </c>
      <c r="AH180" s="181">
        <v>1</v>
      </c>
      <c r="AI180" s="181">
        <v>1</v>
      </c>
      <c r="AJ180" s="181">
        <v>1</v>
      </c>
      <c r="AK180" s="181">
        <v>2</v>
      </c>
      <c r="AL180" s="181">
        <v>2</v>
      </c>
      <c r="AM180" s="181">
        <v>2</v>
      </c>
      <c r="AN180" s="181">
        <v>3</v>
      </c>
      <c r="AO180" s="181">
        <v>3</v>
      </c>
      <c r="AP180" s="181">
        <v>3</v>
      </c>
      <c r="AQ180" s="181">
        <v>2</v>
      </c>
      <c r="AR180" s="181">
        <v>2</v>
      </c>
      <c r="AS180" s="181">
        <v>3</v>
      </c>
      <c r="AT180" s="181">
        <v>2</v>
      </c>
      <c r="AU180" s="181">
        <v>2</v>
      </c>
      <c r="AV180" s="181">
        <v>2</v>
      </c>
      <c r="AW180" s="181">
        <v>1</v>
      </c>
      <c r="AX180" s="181">
        <v>1</v>
      </c>
      <c r="AY180" s="181">
        <v>1</v>
      </c>
      <c r="AZ180" s="181">
        <v>1</v>
      </c>
      <c r="BA180" s="181">
        <v>2</v>
      </c>
      <c r="BB180" s="181">
        <v>2</v>
      </c>
      <c r="BC180" s="181">
        <v>2</v>
      </c>
      <c r="BD180" s="181">
        <v>3</v>
      </c>
      <c r="BE180" s="181">
        <v>3</v>
      </c>
      <c r="BF180" s="181">
        <v>3</v>
      </c>
      <c r="BG180" s="181">
        <v>2</v>
      </c>
      <c r="BH180" s="181">
        <v>2</v>
      </c>
      <c r="BI180" s="181">
        <v>6</v>
      </c>
      <c r="BJ180" s="181">
        <v>6</v>
      </c>
      <c r="BK180" s="181">
        <v>6</v>
      </c>
      <c r="BL180" s="181">
        <v>60.755000000000003</v>
      </c>
      <c r="BM180" s="181">
        <v>546</v>
      </c>
      <c r="BN180" s="181">
        <v>546</v>
      </c>
      <c r="BO180" s="181">
        <v>0</v>
      </c>
      <c r="BP180" s="181">
        <v>8.1523000000000003</v>
      </c>
      <c r="BQ180" s="181" t="s">
        <v>1251</v>
      </c>
      <c r="BR180" s="181" t="s">
        <v>1251</v>
      </c>
      <c r="BS180" s="181" t="s">
        <v>1251</v>
      </c>
      <c r="BT180" s="181" t="s">
        <v>1251</v>
      </c>
      <c r="BU180" s="181" t="s">
        <v>1251</v>
      </c>
      <c r="BV180" s="181" t="s">
        <v>1254</v>
      </c>
      <c r="BW180" s="181" t="s">
        <v>1254</v>
      </c>
      <c r="BX180" s="181" t="s">
        <v>1254</v>
      </c>
      <c r="BY180" s="181" t="s">
        <v>1251</v>
      </c>
      <c r="BZ180" s="181" t="s">
        <v>1251</v>
      </c>
      <c r="CA180" s="181" t="s">
        <v>1254</v>
      </c>
      <c r="CB180" s="181" t="s">
        <v>1251</v>
      </c>
      <c r="CC180" s="181" t="s">
        <v>1251</v>
      </c>
      <c r="CD180" s="181" t="s">
        <v>1251</v>
      </c>
      <c r="CE180" s="181" t="s">
        <v>1251</v>
      </c>
      <c r="CF180" s="181" t="s">
        <v>1251</v>
      </c>
      <c r="CG180" s="181">
        <v>6</v>
      </c>
      <c r="CH180" s="181">
        <v>4.4000000000000004</v>
      </c>
      <c r="CI180" s="181">
        <v>4.4000000000000004</v>
      </c>
      <c r="CJ180" s="181">
        <v>4.4000000000000004</v>
      </c>
      <c r="CK180" s="181">
        <v>2</v>
      </c>
      <c r="CL180" s="181">
        <v>2</v>
      </c>
      <c r="CM180" s="181">
        <v>2</v>
      </c>
      <c r="CN180" s="181">
        <v>2</v>
      </c>
      <c r="CO180" s="181">
        <v>4.4000000000000004</v>
      </c>
      <c r="CP180" s="181">
        <v>4.4000000000000004</v>
      </c>
      <c r="CQ180" s="181">
        <v>4.4000000000000004</v>
      </c>
      <c r="CR180" s="181">
        <v>6</v>
      </c>
      <c r="CS180" s="181">
        <v>6</v>
      </c>
      <c r="CT180" s="181">
        <v>6</v>
      </c>
      <c r="CU180" s="181">
        <v>3.7</v>
      </c>
      <c r="CV180" s="181">
        <v>4.4000000000000004</v>
      </c>
      <c r="CW180" s="181">
        <v>143100000</v>
      </c>
      <c r="CX180" s="181">
        <v>13012000</v>
      </c>
      <c r="CY180" s="181">
        <v>11349000</v>
      </c>
      <c r="CZ180" s="181">
        <v>10012000</v>
      </c>
      <c r="DA180" s="181">
        <v>11518000</v>
      </c>
      <c r="DB180" s="181">
        <v>3116200</v>
      </c>
      <c r="DC180" s="181">
        <v>2180200</v>
      </c>
      <c r="DD180" s="181">
        <v>2610700</v>
      </c>
      <c r="DE180" s="181">
        <v>2857400</v>
      </c>
      <c r="DF180" s="181">
        <v>12255000</v>
      </c>
      <c r="DG180" s="181">
        <v>16263000</v>
      </c>
      <c r="DH180" s="181">
        <v>8930700</v>
      </c>
      <c r="DI180" s="181">
        <v>10491000</v>
      </c>
      <c r="DJ180" s="195">
        <v>5928900</v>
      </c>
      <c r="DK180" s="195">
        <v>6391000</v>
      </c>
      <c r="DL180" s="195">
        <v>5386400</v>
      </c>
      <c r="DM180" s="195">
        <v>6165000</v>
      </c>
      <c r="DN180" s="181">
        <f t="shared" si="18"/>
        <v>5967825</v>
      </c>
      <c r="DO180" s="181">
        <v>0</v>
      </c>
      <c r="DP180" s="181">
        <v>0</v>
      </c>
      <c r="DQ180" s="181">
        <v>0</v>
      </c>
      <c r="DR180" s="181">
        <v>0</v>
      </c>
      <c r="DS180" s="181">
        <v>0</v>
      </c>
      <c r="DT180" s="181">
        <f t="shared" si="13"/>
        <v>0</v>
      </c>
      <c r="DU180" s="195">
        <v>5454400</v>
      </c>
      <c r="DV180" s="196">
        <f t="shared" si="14"/>
        <v>0.91396781909657199</v>
      </c>
      <c r="DW180" s="195">
        <v>6374400</v>
      </c>
      <c r="DX180" s="196">
        <f t="shared" si="15"/>
        <v>1.0681278355179651</v>
      </c>
      <c r="DY180" s="195">
        <v>6145500</v>
      </c>
      <c r="DZ180" s="196">
        <f t="shared" si="16"/>
        <v>1.0297721531713815</v>
      </c>
      <c r="EA180" s="195">
        <v>5710500</v>
      </c>
      <c r="EB180" s="181">
        <v>2</v>
      </c>
      <c r="EC180" s="181">
        <v>2</v>
      </c>
      <c r="ED180" s="181">
        <v>2</v>
      </c>
      <c r="EE180" s="181">
        <v>1</v>
      </c>
      <c r="EF180" s="181">
        <v>1</v>
      </c>
      <c r="EG180" s="181">
        <v>0</v>
      </c>
      <c r="EH180" s="181">
        <v>0</v>
      </c>
      <c r="EI180" s="181">
        <v>0</v>
      </c>
      <c r="EJ180" s="181">
        <v>1</v>
      </c>
      <c r="EK180" s="181">
        <v>1</v>
      </c>
      <c r="EL180" s="181">
        <v>0</v>
      </c>
      <c r="EM180" s="181">
        <v>2</v>
      </c>
      <c r="EN180" s="181">
        <v>3</v>
      </c>
      <c r="EO180" s="181">
        <v>2</v>
      </c>
      <c r="EP180" s="181">
        <v>1</v>
      </c>
      <c r="EQ180" s="181">
        <v>2</v>
      </c>
      <c r="ER180" s="181">
        <v>20</v>
      </c>
      <c r="EV180" s="181">
        <v>517</v>
      </c>
      <c r="EW180" s="181" t="s">
        <v>5176</v>
      </c>
      <c r="EX180" s="181" t="s">
        <v>3709</v>
      </c>
      <c r="EY180" s="181" t="s">
        <v>5177</v>
      </c>
      <c r="EZ180" s="181" t="s">
        <v>5178</v>
      </c>
      <c r="FA180" s="181" t="s">
        <v>5179</v>
      </c>
      <c r="FB180" s="181" t="s">
        <v>5180</v>
      </c>
      <c r="FE180" s="181">
        <v>-1</v>
      </c>
      <c r="FI180" s="182">
        <f t="shared" si="17"/>
        <v>0.95688127584170113</v>
      </c>
    </row>
    <row r="181" spans="1:165" x14ac:dyDescent="0.25">
      <c r="A181" s="181" t="s">
        <v>5181</v>
      </c>
      <c r="B181" s="181" t="s">
        <v>5181</v>
      </c>
      <c r="C181" s="181">
        <v>4</v>
      </c>
      <c r="D181" s="181">
        <v>4</v>
      </c>
      <c r="E181" s="181">
        <v>4</v>
      </c>
      <c r="F181" s="181" t="s">
        <v>5182</v>
      </c>
      <c r="G181" s="181" t="s">
        <v>5183</v>
      </c>
      <c r="H181" s="181" t="s">
        <v>5184</v>
      </c>
      <c r="I181" s="181">
        <v>1</v>
      </c>
      <c r="J181" s="181">
        <v>4</v>
      </c>
      <c r="K181" s="181">
        <v>4</v>
      </c>
      <c r="L181" s="181">
        <v>4</v>
      </c>
      <c r="M181" s="181">
        <v>3</v>
      </c>
      <c r="N181" s="181">
        <v>3</v>
      </c>
      <c r="O181" s="181">
        <v>4</v>
      </c>
      <c r="P181" s="181">
        <v>3</v>
      </c>
      <c r="Q181" s="181">
        <v>1</v>
      </c>
      <c r="R181" s="181">
        <v>1</v>
      </c>
      <c r="S181" s="181">
        <v>1</v>
      </c>
      <c r="T181" s="181">
        <v>1</v>
      </c>
      <c r="U181" s="181">
        <v>3</v>
      </c>
      <c r="V181" s="181">
        <v>4</v>
      </c>
      <c r="W181" s="181">
        <v>3</v>
      </c>
      <c r="X181" s="181">
        <v>4</v>
      </c>
      <c r="Y181" s="181">
        <v>4</v>
      </c>
      <c r="Z181" s="181">
        <v>4</v>
      </c>
      <c r="AA181" s="181">
        <v>4</v>
      </c>
      <c r="AB181" s="181">
        <v>4</v>
      </c>
      <c r="AC181" s="181">
        <v>3</v>
      </c>
      <c r="AD181" s="181">
        <v>3</v>
      </c>
      <c r="AE181" s="181">
        <v>4</v>
      </c>
      <c r="AF181" s="181">
        <v>3</v>
      </c>
      <c r="AG181" s="181">
        <v>1</v>
      </c>
      <c r="AH181" s="181">
        <v>1</v>
      </c>
      <c r="AI181" s="181">
        <v>1</v>
      </c>
      <c r="AJ181" s="181">
        <v>1</v>
      </c>
      <c r="AK181" s="181">
        <v>3</v>
      </c>
      <c r="AL181" s="181">
        <v>4</v>
      </c>
      <c r="AM181" s="181">
        <v>3</v>
      </c>
      <c r="AN181" s="181">
        <v>4</v>
      </c>
      <c r="AO181" s="181">
        <v>4</v>
      </c>
      <c r="AP181" s="181">
        <v>4</v>
      </c>
      <c r="AQ181" s="181">
        <v>4</v>
      </c>
      <c r="AR181" s="181">
        <v>4</v>
      </c>
      <c r="AS181" s="181">
        <v>3</v>
      </c>
      <c r="AT181" s="181">
        <v>3</v>
      </c>
      <c r="AU181" s="181">
        <v>4</v>
      </c>
      <c r="AV181" s="181">
        <v>3</v>
      </c>
      <c r="AW181" s="181">
        <v>1</v>
      </c>
      <c r="AX181" s="181">
        <v>1</v>
      </c>
      <c r="AY181" s="181">
        <v>1</v>
      </c>
      <c r="AZ181" s="181">
        <v>1</v>
      </c>
      <c r="BA181" s="181">
        <v>3</v>
      </c>
      <c r="BB181" s="181">
        <v>4</v>
      </c>
      <c r="BC181" s="181">
        <v>3</v>
      </c>
      <c r="BD181" s="181">
        <v>4</v>
      </c>
      <c r="BE181" s="181">
        <v>4</v>
      </c>
      <c r="BF181" s="181">
        <v>4</v>
      </c>
      <c r="BG181" s="181">
        <v>4</v>
      </c>
      <c r="BH181" s="181">
        <v>4</v>
      </c>
      <c r="BI181" s="181">
        <v>20.8</v>
      </c>
      <c r="BJ181" s="181">
        <v>20.8</v>
      </c>
      <c r="BK181" s="181">
        <v>20.8</v>
      </c>
      <c r="BL181" s="181">
        <v>30.381</v>
      </c>
      <c r="BM181" s="181">
        <v>269</v>
      </c>
      <c r="BN181" s="181">
        <v>269</v>
      </c>
      <c r="BO181" s="181">
        <v>0</v>
      </c>
      <c r="BP181" s="181">
        <v>24.689</v>
      </c>
      <c r="BQ181" s="181" t="s">
        <v>1251</v>
      </c>
      <c r="BR181" s="181" t="s">
        <v>1251</v>
      </c>
      <c r="BS181" s="181" t="s">
        <v>1251</v>
      </c>
      <c r="BT181" s="181" t="s">
        <v>1251</v>
      </c>
      <c r="BU181" s="181" t="s">
        <v>1254</v>
      </c>
      <c r="BV181" s="181" t="s">
        <v>1254</v>
      </c>
      <c r="BW181" s="181" t="s">
        <v>1254</v>
      </c>
      <c r="BX181" s="181" t="s">
        <v>1254</v>
      </c>
      <c r="BY181" s="181" t="s">
        <v>1251</v>
      </c>
      <c r="BZ181" s="181" t="s">
        <v>1251</v>
      </c>
      <c r="CA181" s="181" t="s">
        <v>1251</v>
      </c>
      <c r="CB181" s="181" t="s">
        <v>1251</v>
      </c>
      <c r="CC181" s="181" t="s">
        <v>1251</v>
      </c>
      <c r="CD181" s="181" t="s">
        <v>1251</v>
      </c>
      <c r="CE181" s="181" t="s">
        <v>1251</v>
      </c>
      <c r="CF181" s="181" t="s">
        <v>1251</v>
      </c>
      <c r="CG181" s="181">
        <v>14.9</v>
      </c>
      <c r="CH181" s="181">
        <v>14.9</v>
      </c>
      <c r="CI181" s="181">
        <v>20.8</v>
      </c>
      <c r="CJ181" s="181">
        <v>14.9</v>
      </c>
      <c r="CK181" s="181">
        <v>4.8</v>
      </c>
      <c r="CL181" s="181">
        <v>4.8</v>
      </c>
      <c r="CM181" s="181">
        <v>4.8</v>
      </c>
      <c r="CN181" s="181">
        <v>4.8</v>
      </c>
      <c r="CO181" s="181">
        <v>14.9</v>
      </c>
      <c r="CP181" s="181">
        <v>20.8</v>
      </c>
      <c r="CQ181" s="181">
        <v>14.9</v>
      </c>
      <c r="CR181" s="181">
        <v>20.8</v>
      </c>
      <c r="CS181" s="181">
        <v>20.8</v>
      </c>
      <c r="CT181" s="181">
        <v>20.8</v>
      </c>
      <c r="CU181" s="181">
        <v>20.8</v>
      </c>
      <c r="CV181" s="181">
        <v>20.8</v>
      </c>
      <c r="CW181" s="181">
        <v>659450000</v>
      </c>
      <c r="CX181" s="181">
        <v>55320000</v>
      </c>
      <c r="CY181" s="181">
        <v>71261000</v>
      </c>
      <c r="CZ181" s="181">
        <v>54042000</v>
      </c>
      <c r="DA181" s="181">
        <v>56218000</v>
      </c>
      <c r="DB181" s="181">
        <v>3610000</v>
      </c>
      <c r="DC181" s="181">
        <v>1537100</v>
      </c>
      <c r="DD181" s="181">
        <v>4482500</v>
      </c>
      <c r="DE181" s="181">
        <v>1461100</v>
      </c>
      <c r="DF181" s="181">
        <v>51023000</v>
      </c>
      <c r="DG181" s="181">
        <v>67078000</v>
      </c>
      <c r="DH181" s="181">
        <v>51213000</v>
      </c>
      <c r="DI181" s="181">
        <v>56892000</v>
      </c>
      <c r="DJ181" s="195">
        <v>29211000</v>
      </c>
      <c r="DK181" s="195">
        <v>37792000</v>
      </c>
      <c r="DL181" s="195">
        <v>26336000</v>
      </c>
      <c r="DM181" s="195">
        <v>27908000</v>
      </c>
      <c r="DN181" s="181">
        <f t="shared" si="18"/>
        <v>30311750</v>
      </c>
      <c r="DO181" s="181">
        <v>0</v>
      </c>
      <c r="DP181" s="181">
        <v>0</v>
      </c>
      <c r="DQ181" s="181">
        <v>0</v>
      </c>
      <c r="DR181" s="181">
        <v>0</v>
      </c>
      <c r="DS181" s="181">
        <v>0</v>
      </c>
      <c r="DT181" s="181">
        <f t="shared" si="13"/>
        <v>0</v>
      </c>
      <c r="DU181" s="195">
        <v>24766000</v>
      </c>
      <c r="DV181" s="196">
        <f t="shared" si="14"/>
        <v>0.81704289590670287</v>
      </c>
      <c r="DW181" s="195">
        <v>29425000</v>
      </c>
      <c r="DX181" s="196">
        <f t="shared" si="15"/>
        <v>0.97074566793405193</v>
      </c>
      <c r="DY181" s="195">
        <v>27414000</v>
      </c>
      <c r="DZ181" s="196">
        <f t="shared" si="16"/>
        <v>0.90440175839402215</v>
      </c>
      <c r="EA181" s="195">
        <v>31233000</v>
      </c>
      <c r="EB181" s="181">
        <v>2</v>
      </c>
      <c r="EC181" s="181">
        <v>2</v>
      </c>
      <c r="ED181" s="181">
        <v>2</v>
      </c>
      <c r="EE181" s="181">
        <v>2</v>
      </c>
      <c r="EF181" s="181">
        <v>0</v>
      </c>
      <c r="EG181" s="181">
        <v>0</v>
      </c>
      <c r="EH181" s="181">
        <v>0</v>
      </c>
      <c r="EI181" s="181">
        <v>0</v>
      </c>
      <c r="EJ181" s="181">
        <v>2</v>
      </c>
      <c r="EK181" s="181">
        <v>3</v>
      </c>
      <c r="EL181" s="181">
        <v>2</v>
      </c>
      <c r="EM181" s="181">
        <v>2</v>
      </c>
      <c r="EN181" s="181">
        <v>2</v>
      </c>
      <c r="EO181" s="181">
        <v>2</v>
      </c>
      <c r="EP181" s="181">
        <v>3</v>
      </c>
      <c r="EQ181" s="181">
        <v>2</v>
      </c>
      <c r="ER181" s="181">
        <v>26</v>
      </c>
      <c r="EV181" s="181">
        <v>397</v>
      </c>
      <c r="EW181" s="181" t="s">
        <v>5185</v>
      </c>
      <c r="EX181" s="181" t="s">
        <v>3631</v>
      </c>
      <c r="EY181" s="181" t="s">
        <v>5186</v>
      </c>
      <c r="EZ181" s="181" t="s">
        <v>5187</v>
      </c>
      <c r="FA181" s="181" t="s">
        <v>5188</v>
      </c>
      <c r="FB181" s="181" t="s">
        <v>5189</v>
      </c>
      <c r="FE181" s="181">
        <v>-1</v>
      </c>
      <c r="FI181" s="182">
        <f t="shared" si="17"/>
        <v>1.0303925045568139</v>
      </c>
    </row>
    <row r="182" spans="1:165" x14ac:dyDescent="0.25">
      <c r="A182" s="181" t="s">
        <v>5190</v>
      </c>
      <c r="B182" s="181" t="s">
        <v>5190</v>
      </c>
      <c r="C182" s="181">
        <v>4</v>
      </c>
      <c r="D182" s="181">
        <v>4</v>
      </c>
      <c r="E182" s="181">
        <v>4</v>
      </c>
      <c r="F182" s="181" t="s">
        <v>5191</v>
      </c>
      <c r="G182" s="181" t="s">
        <v>5192</v>
      </c>
      <c r="H182" s="181" t="s">
        <v>5193</v>
      </c>
      <c r="I182" s="181">
        <v>1</v>
      </c>
      <c r="J182" s="181">
        <v>4</v>
      </c>
      <c r="K182" s="181">
        <v>4</v>
      </c>
      <c r="L182" s="181">
        <v>4</v>
      </c>
      <c r="M182" s="181">
        <v>4</v>
      </c>
      <c r="N182" s="181">
        <v>4</v>
      </c>
      <c r="O182" s="181">
        <v>4</v>
      </c>
      <c r="P182" s="181">
        <v>3</v>
      </c>
      <c r="Q182" s="181">
        <v>1</v>
      </c>
      <c r="R182" s="181">
        <v>0</v>
      </c>
      <c r="S182" s="181">
        <v>2</v>
      </c>
      <c r="T182" s="181">
        <v>1</v>
      </c>
      <c r="U182" s="181">
        <v>3</v>
      </c>
      <c r="V182" s="181">
        <v>2</v>
      </c>
      <c r="W182" s="181">
        <v>3</v>
      </c>
      <c r="X182" s="181">
        <v>3</v>
      </c>
      <c r="Y182" s="181">
        <v>3</v>
      </c>
      <c r="Z182" s="181">
        <v>4</v>
      </c>
      <c r="AA182" s="181">
        <v>3</v>
      </c>
      <c r="AB182" s="181">
        <v>3</v>
      </c>
      <c r="AC182" s="181">
        <v>4</v>
      </c>
      <c r="AD182" s="181">
        <v>4</v>
      </c>
      <c r="AE182" s="181">
        <v>4</v>
      </c>
      <c r="AF182" s="181">
        <v>3</v>
      </c>
      <c r="AG182" s="181">
        <v>1</v>
      </c>
      <c r="AH182" s="181">
        <v>0</v>
      </c>
      <c r="AI182" s="181">
        <v>2</v>
      </c>
      <c r="AJ182" s="181">
        <v>1</v>
      </c>
      <c r="AK182" s="181">
        <v>3</v>
      </c>
      <c r="AL182" s="181">
        <v>2</v>
      </c>
      <c r="AM182" s="181">
        <v>3</v>
      </c>
      <c r="AN182" s="181">
        <v>3</v>
      </c>
      <c r="AO182" s="181">
        <v>3</v>
      </c>
      <c r="AP182" s="181">
        <v>4</v>
      </c>
      <c r="AQ182" s="181">
        <v>3</v>
      </c>
      <c r="AR182" s="181">
        <v>3</v>
      </c>
      <c r="AS182" s="181">
        <v>4</v>
      </c>
      <c r="AT182" s="181">
        <v>4</v>
      </c>
      <c r="AU182" s="181">
        <v>4</v>
      </c>
      <c r="AV182" s="181">
        <v>3</v>
      </c>
      <c r="AW182" s="181">
        <v>1</v>
      </c>
      <c r="AX182" s="181">
        <v>0</v>
      </c>
      <c r="AY182" s="181">
        <v>2</v>
      </c>
      <c r="AZ182" s="181">
        <v>1</v>
      </c>
      <c r="BA182" s="181">
        <v>3</v>
      </c>
      <c r="BB182" s="181">
        <v>2</v>
      </c>
      <c r="BC182" s="181">
        <v>3</v>
      </c>
      <c r="BD182" s="181">
        <v>3</v>
      </c>
      <c r="BE182" s="181">
        <v>3</v>
      </c>
      <c r="BF182" s="181">
        <v>4</v>
      </c>
      <c r="BG182" s="181">
        <v>3</v>
      </c>
      <c r="BH182" s="181">
        <v>3</v>
      </c>
      <c r="BI182" s="181">
        <v>7.1</v>
      </c>
      <c r="BJ182" s="181">
        <v>7.1</v>
      </c>
      <c r="BK182" s="181">
        <v>7.1</v>
      </c>
      <c r="BL182" s="181">
        <v>83.355000000000004</v>
      </c>
      <c r="BM182" s="181">
        <v>722</v>
      </c>
      <c r="BN182" s="181">
        <v>722</v>
      </c>
      <c r="BO182" s="181">
        <v>0</v>
      </c>
      <c r="BP182" s="181">
        <v>6.9870999999999999</v>
      </c>
      <c r="BQ182" s="181" t="s">
        <v>1251</v>
      </c>
      <c r="BR182" s="181" t="s">
        <v>1251</v>
      </c>
      <c r="BS182" s="181" t="s">
        <v>1251</v>
      </c>
      <c r="BT182" s="181" t="s">
        <v>1251</v>
      </c>
      <c r="BU182" s="181" t="s">
        <v>1254</v>
      </c>
      <c r="BW182" s="181" t="s">
        <v>1254</v>
      </c>
      <c r="BX182" s="181" t="s">
        <v>1254</v>
      </c>
      <c r="BY182" s="181" t="s">
        <v>1251</v>
      </c>
      <c r="BZ182" s="181" t="s">
        <v>1254</v>
      </c>
      <c r="CA182" s="181" t="s">
        <v>1251</v>
      </c>
      <c r="CB182" s="181" t="s">
        <v>1254</v>
      </c>
      <c r="CC182" s="181" t="s">
        <v>1254</v>
      </c>
      <c r="CD182" s="181" t="s">
        <v>1251</v>
      </c>
      <c r="CE182" s="181" t="s">
        <v>1254</v>
      </c>
      <c r="CF182" s="181" t="s">
        <v>1251</v>
      </c>
      <c r="CG182" s="181">
        <v>7.1</v>
      </c>
      <c r="CH182" s="181">
        <v>7.1</v>
      </c>
      <c r="CI182" s="181">
        <v>7.1</v>
      </c>
      <c r="CJ182" s="181">
        <v>4.4000000000000004</v>
      </c>
      <c r="CK182" s="181">
        <v>1.2</v>
      </c>
      <c r="CL182" s="181">
        <v>0</v>
      </c>
      <c r="CM182" s="181">
        <v>3.9</v>
      </c>
      <c r="CN182" s="181">
        <v>1.2</v>
      </c>
      <c r="CO182" s="181">
        <v>5.7</v>
      </c>
      <c r="CP182" s="181">
        <v>3.9</v>
      </c>
      <c r="CQ182" s="181">
        <v>5.3</v>
      </c>
      <c r="CR182" s="181">
        <v>5.7</v>
      </c>
      <c r="CS182" s="181">
        <v>5.7</v>
      </c>
      <c r="CT182" s="181">
        <v>7.1</v>
      </c>
      <c r="CU182" s="181">
        <v>5.7</v>
      </c>
      <c r="CV182" s="181">
        <v>5.7</v>
      </c>
      <c r="CW182" s="181">
        <v>165140000</v>
      </c>
      <c r="CX182" s="181">
        <v>12194000</v>
      </c>
      <c r="CY182" s="181">
        <v>18653000</v>
      </c>
      <c r="CZ182" s="181">
        <v>27815000</v>
      </c>
      <c r="DA182" s="181">
        <v>9314700</v>
      </c>
      <c r="DB182" s="181">
        <v>929880</v>
      </c>
      <c r="DC182" s="181">
        <v>0</v>
      </c>
      <c r="DD182" s="181">
        <v>979930</v>
      </c>
      <c r="DE182" s="181">
        <v>803810</v>
      </c>
      <c r="DF182" s="181">
        <v>10787000</v>
      </c>
      <c r="DG182" s="181">
        <v>23190000</v>
      </c>
      <c r="DH182" s="181">
        <v>6492300</v>
      </c>
      <c r="DI182" s="181">
        <v>10757000</v>
      </c>
      <c r="DJ182" s="195">
        <v>0</v>
      </c>
      <c r="DK182" s="195">
        <v>7609700</v>
      </c>
      <c r="DL182" s="195">
        <v>10262000</v>
      </c>
      <c r="DM182" s="195">
        <v>0</v>
      </c>
      <c r="DN182" s="181">
        <f t="shared" si="18"/>
        <v>8935850</v>
      </c>
      <c r="DO182" s="181">
        <v>0</v>
      </c>
      <c r="DP182" s="181">
        <v>0</v>
      </c>
      <c r="DQ182" s="181">
        <v>0</v>
      </c>
      <c r="DR182" s="181">
        <v>0</v>
      </c>
      <c r="DS182" s="181">
        <v>0</v>
      </c>
      <c r="DT182" s="181">
        <f t="shared" si="13"/>
        <v>0</v>
      </c>
      <c r="DU182" s="195">
        <v>0</v>
      </c>
      <c r="DV182" s="196">
        <f t="shared" si="14"/>
        <v>0</v>
      </c>
      <c r="DW182" s="195">
        <v>8611500</v>
      </c>
      <c r="DX182" s="196">
        <f t="shared" si="15"/>
        <v>0.96370238981182543</v>
      </c>
      <c r="DY182" s="195">
        <v>0</v>
      </c>
      <c r="DZ182" s="196">
        <f t="shared" si="16"/>
        <v>0</v>
      </c>
      <c r="EA182" s="195">
        <v>8355500</v>
      </c>
      <c r="EB182" s="181">
        <v>2</v>
      </c>
      <c r="EC182" s="181">
        <v>2</v>
      </c>
      <c r="ED182" s="181">
        <v>1</v>
      </c>
      <c r="EE182" s="181">
        <v>2</v>
      </c>
      <c r="EF182" s="181">
        <v>0</v>
      </c>
      <c r="EG182" s="181">
        <v>0</v>
      </c>
      <c r="EH182" s="181">
        <v>0</v>
      </c>
      <c r="EI182" s="181">
        <v>0</v>
      </c>
      <c r="EJ182" s="181">
        <v>1</v>
      </c>
      <c r="EK182" s="181">
        <v>0</v>
      </c>
      <c r="EL182" s="181">
        <v>1</v>
      </c>
      <c r="EM182" s="181">
        <v>0</v>
      </c>
      <c r="EN182" s="181">
        <v>0</v>
      </c>
      <c r="EO182" s="181">
        <v>1</v>
      </c>
      <c r="EP182" s="181">
        <v>0</v>
      </c>
      <c r="EQ182" s="181">
        <v>1</v>
      </c>
      <c r="ER182" s="181">
        <v>11</v>
      </c>
      <c r="EV182" s="181">
        <v>684</v>
      </c>
      <c r="EW182" s="181" t="s">
        <v>5194</v>
      </c>
      <c r="EX182" s="181" t="s">
        <v>3631</v>
      </c>
      <c r="EY182" s="181" t="s">
        <v>5195</v>
      </c>
      <c r="EZ182" s="181" t="s">
        <v>5196</v>
      </c>
      <c r="FA182" s="181" t="s">
        <v>5197</v>
      </c>
      <c r="FB182" s="181" t="s">
        <v>5198</v>
      </c>
      <c r="FE182" s="181">
        <v>-1</v>
      </c>
      <c r="FI182" s="182">
        <f t="shared" si="17"/>
        <v>0.93505374418773812</v>
      </c>
    </row>
    <row r="183" spans="1:165" x14ac:dyDescent="0.25">
      <c r="A183" s="181" t="s">
        <v>5199</v>
      </c>
      <c r="B183" s="181" t="s">
        <v>5199</v>
      </c>
      <c r="C183" s="181">
        <v>1</v>
      </c>
      <c r="D183" s="181">
        <v>1</v>
      </c>
      <c r="E183" s="181">
        <v>1</v>
      </c>
      <c r="F183" s="181" t="s">
        <v>5200</v>
      </c>
      <c r="G183" s="181" t="s">
        <v>5201</v>
      </c>
      <c r="H183" s="181" t="s">
        <v>5202</v>
      </c>
      <c r="I183" s="181">
        <v>1</v>
      </c>
      <c r="J183" s="181">
        <v>1</v>
      </c>
      <c r="K183" s="181">
        <v>1</v>
      </c>
      <c r="L183" s="181">
        <v>1</v>
      </c>
      <c r="M183" s="181">
        <v>1</v>
      </c>
      <c r="N183" s="181">
        <v>1</v>
      </c>
      <c r="O183" s="181">
        <v>1</v>
      </c>
      <c r="P183" s="181">
        <v>1</v>
      </c>
      <c r="Q183" s="181">
        <v>1</v>
      </c>
      <c r="R183" s="181">
        <v>0</v>
      </c>
      <c r="S183" s="181">
        <v>1</v>
      </c>
      <c r="T183" s="181">
        <v>0</v>
      </c>
      <c r="U183" s="181">
        <v>1</v>
      </c>
      <c r="V183" s="181">
        <v>1</v>
      </c>
      <c r="W183" s="181">
        <v>1</v>
      </c>
      <c r="X183" s="181">
        <v>1</v>
      </c>
      <c r="Y183" s="181">
        <v>1</v>
      </c>
      <c r="Z183" s="181">
        <v>1</v>
      </c>
      <c r="AA183" s="181">
        <v>1</v>
      </c>
      <c r="AB183" s="181">
        <v>1</v>
      </c>
      <c r="AC183" s="181">
        <v>1</v>
      </c>
      <c r="AD183" s="181">
        <v>1</v>
      </c>
      <c r="AE183" s="181">
        <v>1</v>
      </c>
      <c r="AF183" s="181">
        <v>1</v>
      </c>
      <c r="AG183" s="181">
        <v>1</v>
      </c>
      <c r="AH183" s="181">
        <v>0</v>
      </c>
      <c r="AI183" s="181">
        <v>1</v>
      </c>
      <c r="AJ183" s="181">
        <v>0</v>
      </c>
      <c r="AK183" s="181">
        <v>1</v>
      </c>
      <c r="AL183" s="181">
        <v>1</v>
      </c>
      <c r="AM183" s="181">
        <v>1</v>
      </c>
      <c r="AN183" s="181">
        <v>1</v>
      </c>
      <c r="AO183" s="181">
        <v>1</v>
      </c>
      <c r="AP183" s="181">
        <v>1</v>
      </c>
      <c r="AQ183" s="181">
        <v>1</v>
      </c>
      <c r="AR183" s="181">
        <v>1</v>
      </c>
      <c r="AS183" s="181">
        <v>1</v>
      </c>
      <c r="AT183" s="181">
        <v>1</v>
      </c>
      <c r="AU183" s="181">
        <v>1</v>
      </c>
      <c r="AV183" s="181">
        <v>1</v>
      </c>
      <c r="AW183" s="181">
        <v>1</v>
      </c>
      <c r="AX183" s="181">
        <v>0</v>
      </c>
      <c r="AY183" s="181">
        <v>1</v>
      </c>
      <c r="AZ183" s="181">
        <v>0</v>
      </c>
      <c r="BA183" s="181">
        <v>1</v>
      </c>
      <c r="BB183" s="181">
        <v>1</v>
      </c>
      <c r="BC183" s="181">
        <v>1</v>
      </c>
      <c r="BD183" s="181">
        <v>1</v>
      </c>
      <c r="BE183" s="181">
        <v>1</v>
      </c>
      <c r="BF183" s="181">
        <v>1</v>
      </c>
      <c r="BG183" s="181">
        <v>1</v>
      </c>
      <c r="BH183" s="181">
        <v>1</v>
      </c>
      <c r="BI183" s="181">
        <v>5.5</v>
      </c>
      <c r="BJ183" s="181">
        <v>5.5</v>
      </c>
      <c r="BK183" s="181">
        <v>5.5</v>
      </c>
      <c r="BL183" s="181">
        <v>26.477</v>
      </c>
      <c r="BM183" s="181">
        <v>237</v>
      </c>
      <c r="BN183" s="181">
        <v>237</v>
      </c>
      <c r="BO183" s="181">
        <v>2.6316E-3</v>
      </c>
      <c r="BP183" s="181">
        <v>2.7547000000000001</v>
      </c>
      <c r="BQ183" s="181" t="s">
        <v>1251</v>
      </c>
      <c r="BR183" s="181" t="s">
        <v>1251</v>
      </c>
      <c r="BS183" s="181" t="s">
        <v>1251</v>
      </c>
      <c r="BT183" s="181" t="s">
        <v>1251</v>
      </c>
      <c r="BU183" s="181" t="s">
        <v>1254</v>
      </c>
      <c r="BW183" s="181" t="s">
        <v>1254</v>
      </c>
      <c r="BY183" s="181" t="s">
        <v>1254</v>
      </c>
      <c r="BZ183" s="181" t="s">
        <v>1251</v>
      </c>
      <c r="CA183" s="181" t="s">
        <v>1251</v>
      </c>
      <c r="CB183" s="181" t="s">
        <v>1254</v>
      </c>
      <c r="CC183" s="181" t="s">
        <v>1251</v>
      </c>
      <c r="CD183" s="181" t="s">
        <v>1251</v>
      </c>
      <c r="CE183" s="181" t="s">
        <v>1251</v>
      </c>
      <c r="CF183" s="181" t="s">
        <v>1251</v>
      </c>
      <c r="CG183" s="181">
        <v>5.5</v>
      </c>
      <c r="CH183" s="181">
        <v>5.5</v>
      </c>
      <c r="CI183" s="181">
        <v>5.5</v>
      </c>
      <c r="CJ183" s="181">
        <v>5.5</v>
      </c>
      <c r="CK183" s="181">
        <v>5.5</v>
      </c>
      <c r="CL183" s="181">
        <v>0</v>
      </c>
      <c r="CM183" s="181">
        <v>5.5</v>
      </c>
      <c r="CN183" s="181">
        <v>0</v>
      </c>
      <c r="CO183" s="181">
        <v>5.5</v>
      </c>
      <c r="CP183" s="181">
        <v>5.5</v>
      </c>
      <c r="CQ183" s="181">
        <v>5.5</v>
      </c>
      <c r="CR183" s="181">
        <v>5.5</v>
      </c>
      <c r="CS183" s="181">
        <v>5.5</v>
      </c>
      <c r="CT183" s="181">
        <v>5.5</v>
      </c>
      <c r="CU183" s="181">
        <v>5.5</v>
      </c>
      <c r="CV183" s="181">
        <v>5.5</v>
      </c>
      <c r="CW183" s="181">
        <v>219560000</v>
      </c>
      <c r="CX183" s="181">
        <v>18776000</v>
      </c>
      <c r="CY183" s="181">
        <v>23537000</v>
      </c>
      <c r="CZ183" s="181">
        <v>18463000</v>
      </c>
      <c r="DA183" s="181">
        <v>21717000</v>
      </c>
      <c r="DB183" s="181">
        <v>1571300</v>
      </c>
      <c r="DC183" s="181">
        <v>0</v>
      </c>
      <c r="DD183" s="181">
        <v>1416100</v>
      </c>
      <c r="DE183" s="181">
        <v>0</v>
      </c>
      <c r="DF183" s="181">
        <v>18182000</v>
      </c>
      <c r="DG183" s="181">
        <v>11346000</v>
      </c>
      <c r="DH183" s="181">
        <v>16590000</v>
      </c>
      <c r="DI183" s="181">
        <v>18855000</v>
      </c>
      <c r="DJ183" s="195">
        <v>10351000</v>
      </c>
      <c r="DK183" s="195">
        <v>12595000</v>
      </c>
      <c r="DL183" s="195">
        <v>9626700</v>
      </c>
      <c r="DM183" s="195">
        <v>11634000</v>
      </c>
      <c r="DN183" s="181">
        <f t="shared" si="18"/>
        <v>11051675</v>
      </c>
      <c r="DO183" s="181">
        <v>0</v>
      </c>
      <c r="DP183" s="181">
        <v>0</v>
      </c>
      <c r="DQ183" s="181">
        <v>0</v>
      </c>
      <c r="DR183" s="181">
        <v>0</v>
      </c>
      <c r="DS183" s="181">
        <v>0</v>
      </c>
      <c r="DT183" s="181">
        <f t="shared" si="13"/>
        <v>0</v>
      </c>
      <c r="DU183" s="195">
        <v>10640000</v>
      </c>
      <c r="DV183" s="196">
        <f t="shared" si="14"/>
        <v>0.96274999038607267</v>
      </c>
      <c r="DW183" s="195">
        <v>0</v>
      </c>
      <c r="DX183" s="196">
        <f t="shared" si="15"/>
        <v>0</v>
      </c>
      <c r="DY183" s="195">
        <v>10450000</v>
      </c>
      <c r="DZ183" s="196">
        <f t="shared" si="16"/>
        <v>0.94555802627203567</v>
      </c>
      <c r="EA183" s="195">
        <v>10403000</v>
      </c>
      <c r="EB183" s="181">
        <v>1</v>
      </c>
      <c r="EC183" s="181">
        <v>2</v>
      </c>
      <c r="ED183" s="181">
        <v>2</v>
      </c>
      <c r="EE183" s="181">
        <v>1</v>
      </c>
      <c r="EF183" s="181">
        <v>0</v>
      </c>
      <c r="EG183" s="181">
        <v>0</v>
      </c>
      <c r="EH183" s="181">
        <v>0</v>
      </c>
      <c r="EI183" s="181">
        <v>0</v>
      </c>
      <c r="EJ183" s="181">
        <v>0</v>
      </c>
      <c r="EK183" s="181">
        <v>2</v>
      </c>
      <c r="EL183" s="181">
        <v>1</v>
      </c>
      <c r="EM183" s="181">
        <v>0</v>
      </c>
      <c r="EN183" s="181">
        <v>1</v>
      </c>
      <c r="EO183" s="181">
        <v>1</v>
      </c>
      <c r="EP183" s="181">
        <v>2</v>
      </c>
      <c r="EQ183" s="181">
        <v>1</v>
      </c>
      <c r="ER183" s="181">
        <v>14</v>
      </c>
      <c r="EV183" s="181">
        <v>689</v>
      </c>
      <c r="EW183" s="181">
        <v>2004</v>
      </c>
      <c r="EX183" s="181" t="b">
        <v>1</v>
      </c>
      <c r="EY183" s="181">
        <v>2131</v>
      </c>
      <c r="EZ183" s="181" t="s">
        <v>5203</v>
      </c>
      <c r="FA183" s="181" t="s">
        <v>5204</v>
      </c>
      <c r="FB183" s="181">
        <v>29931</v>
      </c>
      <c r="FE183" s="181">
        <v>-1</v>
      </c>
      <c r="FI183" s="182">
        <f t="shared" si="17"/>
        <v>0.94130527725435287</v>
      </c>
    </row>
    <row r="184" spans="1:165" x14ac:dyDescent="0.25">
      <c r="A184" s="181" t="s">
        <v>5205</v>
      </c>
      <c r="B184" s="181" t="s">
        <v>5205</v>
      </c>
      <c r="C184" s="181">
        <v>2</v>
      </c>
      <c r="D184" s="181">
        <v>2</v>
      </c>
      <c r="E184" s="181">
        <v>2</v>
      </c>
      <c r="F184" s="181" t="s">
        <v>5206</v>
      </c>
      <c r="G184" s="181" t="s">
        <v>5207</v>
      </c>
      <c r="H184" s="181" t="s">
        <v>5208</v>
      </c>
      <c r="I184" s="181">
        <v>1</v>
      </c>
      <c r="J184" s="181">
        <v>2</v>
      </c>
      <c r="K184" s="181">
        <v>2</v>
      </c>
      <c r="L184" s="181">
        <v>2</v>
      </c>
      <c r="M184" s="181">
        <v>2</v>
      </c>
      <c r="N184" s="181">
        <v>2</v>
      </c>
      <c r="O184" s="181">
        <v>1</v>
      </c>
      <c r="P184" s="181">
        <v>2</v>
      </c>
      <c r="Q184" s="181">
        <v>0</v>
      </c>
      <c r="R184" s="181">
        <v>0</v>
      </c>
      <c r="S184" s="181">
        <v>1</v>
      </c>
      <c r="T184" s="181">
        <v>0</v>
      </c>
      <c r="U184" s="181">
        <v>1</v>
      </c>
      <c r="V184" s="181">
        <v>2</v>
      </c>
      <c r="W184" s="181">
        <v>2</v>
      </c>
      <c r="X184" s="181">
        <v>1</v>
      </c>
      <c r="Y184" s="181">
        <v>2</v>
      </c>
      <c r="Z184" s="181">
        <v>1</v>
      </c>
      <c r="AA184" s="181">
        <v>2</v>
      </c>
      <c r="AB184" s="181">
        <v>1</v>
      </c>
      <c r="AC184" s="181">
        <v>2</v>
      </c>
      <c r="AD184" s="181">
        <v>2</v>
      </c>
      <c r="AE184" s="181">
        <v>1</v>
      </c>
      <c r="AF184" s="181">
        <v>2</v>
      </c>
      <c r="AG184" s="181">
        <v>0</v>
      </c>
      <c r="AH184" s="181">
        <v>0</v>
      </c>
      <c r="AI184" s="181">
        <v>1</v>
      </c>
      <c r="AJ184" s="181">
        <v>0</v>
      </c>
      <c r="AK184" s="181">
        <v>1</v>
      </c>
      <c r="AL184" s="181">
        <v>2</v>
      </c>
      <c r="AM184" s="181">
        <v>2</v>
      </c>
      <c r="AN184" s="181">
        <v>1</v>
      </c>
      <c r="AO184" s="181">
        <v>2</v>
      </c>
      <c r="AP184" s="181">
        <v>1</v>
      </c>
      <c r="AQ184" s="181">
        <v>2</v>
      </c>
      <c r="AR184" s="181">
        <v>1</v>
      </c>
      <c r="AS184" s="181">
        <v>2</v>
      </c>
      <c r="AT184" s="181">
        <v>2</v>
      </c>
      <c r="AU184" s="181">
        <v>1</v>
      </c>
      <c r="AV184" s="181">
        <v>2</v>
      </c>
      <c r="AW184" s="181">
        <v>0</v>
      </c>
      <c r="AX184" s="181">
        <v>0</v>
      </c>
      <c r="AY184" s="181">
        <v>1</v>
      </c>
      <c r="AZ184" s="181">
        <v>0</v>
      </c>
      <c r="BA184" s="181">
        <v>1</v>
      </c>
      <c r="BB184" s="181">
        <v>2</v>
      </c>
      <c r="BC184" s="181">
        <v>2</v>
      </c>
      <c r="BD184" s="181">
        <v>1</v>
      </c>
      <c r="BE184" s="181">
        <v>2</v>
      </c>
      <c r="BF184" s="181">
        <v>1</v>
      </c>
      <c r="BG184" s="181">
        <v>2</v>
      </c>
      <c r="BH184" s="181">
        <v>1</v>
      </c>
      <c r="BI184" s="181">
        <v>3.8</v>
      </c>
      <c r="BJ184" s="181">
        <v>3.8</v>
      </c>
      <c r="BK184" s="181">
        <v>3.8</v>
      </c>
      <c r="BL184" s="181">
        <v>76.429000000000002</v>
      </c>
      <c r="BM184" s="181">
        <v>687</v>
      </c>
      <c r="BN184" s="181">
        <v>687</v>
      </c>
      <c r="BO184" s="181">
        <v>0</v>
      </c>
      <c r="BP184" s="181">
        <v>4.7306999999999997</v>
      </c>
      <c r="BQ184" s="181" t="s">
        <v>1251</v>
      </c>
      <c r="BR184" s="181" t="s">
        <v>1251</v>
      </c>
      <c r="BS184" s="181" t="s">
        <v>1251</v>
      </c>
      <c r="BT184" s="181" t="s">
        <v>1251</v>
      </c>
      <c r="BW184" s="181" t="s">
        <v>1254</v>
      </c>
      <c r="BY184" s="181" t="s">
        <v>1251</v>
      </c>
      <c r="BZ184" s="181" t="s">
        <v>1251</v>
      </c>
      <c r="CA184" s="181" t="s">
        <v>1251</v>
      </c>
      <c r="CB184" s="181" t="s">
        <v>1251</v>
      </c>
      <c r="CC184" s="181" t="s">
        <v>1254</v>
      </c>
      <c r="CD184" s="181" t="s">
        <v>1254</v>
      </c>
      <c r="CE184" s="181" t="s">
        <v>1251</v>
      </c>
      <c r="CF184" s="181" t="s">
        <v>1251</v>
      </c>
      <c r="CG184" s="181">
        <v>3.8</v>
      </c>
      <c r="CH184" s="181">
        <v>3.8</v>
      </c>
      <c r="CI184" s="181">
        <v>2</v>
      </c>
      <c r="CJ184" s="181">
        <v>3.8</v>
      </c>
      <c r="CK184" s="181">
        <v>0</v>
      </c>
      <c r="CL184" s="181">
        <v>0</v>
      </c>
      <c r="CM184" s="181">
        <v>1.7</v>
      </c>
      <c r="CN184" s="181">
        <v>0</v>
      </c>
      <c r="CO184" s="181">
        <v>2</v>
      </c>
      <c r="CP184" s="181">
        <v>3.8</v>
      </c>
      <c r="CQ184" s="181">
        <v>3.8</v>
      </c>
      <c r="CR184" s="181">
        <v>1.7</v>
      </c>
      <c r="CS184" s="181">
        <v>3.8</v>
      </c>
      <c r="CT184" s="181">
        <v>2</v>
      </c>
      <c r="CU184" s="181">
        <v>3.8</v>
      </c>
      <c r="CV184" s="181">
        <v>1.7</v>
      </c>
      <c r="CW184" s="181">
        <v>113150000</v>
      </c>
      <c r="CX184" s="181">
        <v>11957000</v>
      </c>
      <c r="CY184" s="181">
        <v>10802000</v>
      </c>
      <c r="CZ184" s="181">
        <v>7981300</v>
      </c>
      <c r="DA184" s="181">
        <v>15602000</v>
      </c>
      <c r="DB184" s="181">
        <v>0</v>
      </c>
      <c r="DC184" s="181">
        <v>0</v>
      </c>
      <c r="DD184" s="181">
        <v>1419200</v>
      </c>
      <c r="DE184" s="181">
        <v>0</v>
      </c>
      <c r="DF184" s="181">
        <v>12950000</v>
      </c>
      <c r="DG184" s="181">
        <v>7443600</v>
      </c>
      <c r="DH184" s="181">
        <v>11783000</v>
      </c>
      <c r="DI184" s="181">
        <v>5855500</v>
      </c>
      <c r="DJ184" s="195">
        <v>7112500</v>
      </c>
      <c r="DK184" s="195">
        <v>5832000</v>
      </c>
      <c r="DL184" s="195">
        <v>0</v>
      </c>
      <c r="DM184" s="195">
        <v>8301100</v>
      </c>
      <c r="DN184" s="181">
        <f t="shared" si="18"/>
        <v>7081866.666666667</v>
      </c>
      <c r="DO184" s="181">
        <v>0</v>
      </c>
      <c r="DP184" s="181">
        <v>0</v>
      </c>
      <c r="DQ184" s="181">
        <v>0</v>
      </c>
      <c r="DR184" s="181">
        <v>0</v>
      </c>
      <c r="DS184" s="181">
        <v>0</v>
      </c>
      <c r="DT184" s="181">
        <f t="shared" si="13"/>
        <v>0</v>
      </c>
      <c r="DU184" s="195">
        <v>7643500</v>
      </c>
      <c r="DV184" s="196">
        <f t="shared" si="14"/>
        <v>1.0793058327371314</v>
      </c>
      <c r="DW184" s="195">
        <v>0</v>
      </c>
      <c r="DX184" s="196">
        <f t="shared" si="15"/>
        <v>0</v>
      </c>
      <c r="DY184" s="195">
        <v>7558700</v>
      </c>
      <c r="DZ184" s="196">
        <f t="shared" si="16"/>
        <v>1.0673315886583574</v>
      </c>
      <c r="EA184" s="195">
        <v>0</v>
      </c>
      <c r="EB184" s="181">
        <v>2</v>
      </c>
      <c r="EC184" s="181">
        <v>2</v>
      </c>
      <c r="ED184" s="181">
        <v>1</v>
      </c>
      <c r="EE184" s="181">
        <v>1</v>
      </c>
      <c r="EF184" s="181">
        <v>0</v>
      </c>
      <c r="EG184" s="181">
        <v>0</v>
      </c>
      <c r="EH184" s="181">
        <v>0</v>
      </c>
      <c r="EI184" s="181">
        <v>0</v>
      </c>
      <c r="EJ184" s="181">
        <v>1</v>
      </c>
      <c r="EK184" s="181">
        <v>1</v>
      </c>
      <c r="EL184" s="181">
        <v>2</v>
      </c>
      <c r="EM184" s="181">
        <v>0</v>
      </c>
      <c r="EN184" s="181">
        <v>0</v>
      </c>
      <c r="EO184" s="181">
        <v>0</v>
      </c>
      <c r="EP184" s="181">
        <v>1</v>
      </c>
      <c r="EQ184" s="181">
        <v>1</v>
      </c>
      <c r="ER184" s="181">
        <v>12</v>
      </c>
      <c r="EV184" s="181">
        <v>468</v>
      </c>
      <c r="EW184" s="181" t="s">
        <v>5209</v>
      </c>
      <c r="EX184" s="181" t="s">
        <v>3637</v>
      </c>
      <c r="EY184" s="181" t="s">
        <v>5210</v>
      </c>
      <c r="EZ184" s="181" t="s">
        <v>5211</v>
      </c>
      <c r="FA184" s="181" t="s">
        <v>5212</v>
      </c>
      <c r="FB184" s="181" t="s">
        <v>5213</v>
      </c>
      <c r="FE184" s="181">
        <v>-1</v>
      </c>
      <c r="FI184" s="182">
        <f t="shared" si="17"/>
        <v>0</v>
      </c>
    </row>
    <row r="185" spans="1:165" x14ac:dyDescent="0.25">
      <c r="A185" s="181" t="s">
        <v>5214</v>
      </c>
      <c r="B185" s="181" t="s">
        <v>5214</v>
      </c>
      <c r="C185" s="181">
        <v>2</v>
      </c>
      <c r="D185" s="181">
        <v>2</v>
      </c>
      <c r="E185" s="181">
        <v>2</v>
      </c>
      <c r="F185" s="181" t="s">
        <v>5215</v>
      </c>
      <c r="G185" s="181" t="s">
        <v>5216</v>
      </c>
      <c r="H185" s="181" t="s">
        <v>5217</v>
      </c>
      <c r="I185" s="181">
        <v>1</v>
      </c>
      <c r="J185" s="181">
        <v>2</v>
      </c>
      <c r="K185" s="181">
        <v>2</v>
      </c>
      <c r="L185" s="181">
        <v>2</v>
      </c>
      <c r="M185" s="181">
        <v>2</v>
      </c>
      <c r="N185" s="181">
        <v>2</v>
      </c>
      <c r="O185" s="181">
        <v>2</v>
      </c>
      <c r="P185" s="181">
        <v>1</v>
      </c>
      <c r="Q185" s="181">
        <v>1</v>
      </c>
      <c r="R185" s="181">
        <v>1</v>
      </c>
      <c r="S185" s="181">
        <v>1</v>
      </c>
      <c r="T185" s="181">
        <v>1</v>
      </c>
      <c r="U185" s="181">
        <v>2</v>
      </c>
      <c r="V185" s="181">
        <v>2</v>
      </c>
      <c r="W185" s="181">
        <v>2</v>
      </c>
      <c r="X185" s="181">
        <v>1</v>
      </c>
      <c r="Y185" s="181">
        <v>2</v>
      </c>
      <c r="Z185" s="181">
        <v>1</v>
      </c>
      <c r="AA185" s="181">
        <v>2</v>
      </c>
      <c r="AB185" s="181">
        <v>2</v>
      </c>
      <c r="AC185" s="181">
        <v>2</v>
      </c>
      <c r="AD185" s="181">
        <v>2</v>
      </c>
      <c r="AE185" s="181">
        <v>2</v>
      </c>
      <c r="AF185" s="181">
        <v>1</v>
      </c>
      <c r="AG185" s="181">
        <v>1</v>
      </c>
      <c r="AH185" s="181">
        <v>1</v>
      </c>
      <c r="AI185" s="181">
        <v>1</v>
      </c>
      <c r="AJ185" s="181">
        <v>1</v>
      </c>
      <c r="AK185" s="181">
        <v>2</v>
      </c>
      <c r="AL185" s="181">
        <v>2</v>
      </c>
      <c r="AM185" s="181">
        <v>2</v>
      </c>
      <c r="AN185" s="181">
        <v>1</v>
      </c>
      <c r="AO185" s="181">
        <v>2</v>
      </c>
      <c r="AP185" s="181">
        <v>1</v>
      </c>
      <c r="AQ185" s="181">
        <v>2</v>
      </c>
      <c r="AR185" s="181">
        <v>2</v>
      </c>
      <c r="AS185" s="181">
        <v>2</v>
      </c>
      <c r="AT185" s="181">
        <v>2</v>
      </c>
      <c r="AU185" s="181">
        <v>2</v>
      </c>
      <c r="AV185" s="181">
        <v>1</v>
      </c>
      <c r="AW185" s="181">
        <v>1</v>
      </c>
      <c r="AX185" s="181">
        <v>1</v>
      </c>
      <c r="AY185" s="181">
        <v>1</v>
      </c>
      <c r="AZ185" s="181">
        <v>1</v>
      </c>
      <c r="BA185" s="181">
        <v>2</v>
      </c>
      <c r="BB185" s="181">
        <v>2</v>
      </c>
      <c r="BC185" s="181">
        <v>2</v>
      </c>
      <c r="BD185" s="181">
        <v>1</v>
      </c>
      <c r="BE185" s="181">
        <v>2</v>
      </c>
      <c r="BF185" s="181">
        <v>1</v>
      </c>
      <c r="BG185" s="181">
        <v>2</v>
      </c>
      <c r="BH185" s="181">
        <v>2</v>
      </c>
      <c r="BI185" s="181">
        <v>8.6</v>
      </c>
      <c r="BJ185" s="181">
        <v>8.6</v>
      </c>
      <c r="BK185" s="181">
        <v>8.6</v>
      </c>
      <c r="BL185" s="181">
        <v>31.395</v>
      </c>
      <c r="BM185" s="181">
        <v>278</v>
      </c>
      <c r="BN185" s="181">
        <v>278</v>
      </c>
      <c r="BO185" s="181">
        <v>0</v>
      </c>
      <c r="BP185" s="181">
        <v>8.9977999999999998</v>
      </c>
      <c r="BQ185" s="181" t="s">
        <v>1251</v>
      </c>
      <c r="BR185" s="181" t="s">
        <v>1251</v>
      </c>
      <c r="BS185" s="181" t="s">
        <v>1251</v>
      </c>
      <c r="BT185" s="181" t="s">
        <v>1251</v>
      </c>
      <c r="BU185" s="181" t="s">
        <v>1254</v>
      </c>
      <c r="BV185" s="181" t="s">
        <v>1254</v>
      </c>
      <c r="BW185" s="181" t="s">
        <v>1254</v>
      </c>
      <c r="BX185" s="181" t="s">
        <v>1254</v>
      </c>
      <c r="BY185" s="181" t="s">
        <v>1254</v>
      </c>
      <c r="BZ185" s="181" t="s">
        <v>1254</v>
      </c>
      <c r="CA185" s="181" t="s">
        <v>1254</v>
      </c>
      <c r="CB185" s="181" t="s">
        <v>1254</v>
      </c>
      <c r="CC185" s="181" t="s">
        <v>1251</v>
      </c>
      <c r="CD185" s="181" t="s">
        <v>1251</v>
      </c>
      <c r="CE185" s="181" t="s">
        <v>1251</v>
      </c>
      <c r="CF185" s="181" t="s">
        <v>1251</v>
      </c>
      <c r="CG185" s="181">
        <v>8.6</v>
      </c>
      <c r="CH185" s="181">
        <v>8.6</v>
      </c>
      <c r="CI185" s="181">
        <v>8.6</v>
      </c>
      <c r="CJ185" s="181">
        <v>4.3</v>
      </c>
      <c r="CK185" s="181">
        <v>4.3</v>
      </c>
      <c r="CL185" s="181">
        <v>4.3</v>
      </c>
      <c r="CM185" s="181">
        <v>4.3</v>
      </c>
      <c r="CN185" s="181">
        <v>4.3</v>
      </c>
      <c r="CO185" s="181">
        <v>8.6</v>
      </c>
      <c r="CP185" s="181">
        <v>8.6</v>
      </c>
      <c r="CQ185" s="181">
        <v>8.6</v>
      </c>
      <c r="CR185" s="181">
        <v>4.3</v>
      </c>
      <c r="CS185" s="181">
        <v>8.6</v>
      </c>
      <c r="CT185" s="181">
        <v>4.3</v>
      </c>
      <c r="CU185" s="181">
        <v>8.6</v>
      </c>
      <c r="CV185" s="181">
        <v>8.6</v>
      </c>
      <c r="CW185" s="181">
        <v>142290000</v>
      </c>
      <c r="CX185" s="181">
        <v>12439000</v>
      </c>
      <c r="CY185" s="181">
        <v>13988000</v>
      </c>
      <c r="CZ185" s="181">
        <v>13669000</v>
      </c>
      <c r="DA185" s="181">
        <v>10104000</v>
      </c>
      <c r="DB185" s="181">
        <v>1075500</v>
      </c>
      <c r="DC185" s="181">
        <v>1006800</v>
      </c>
      <c r="DD185" s="181">
        <v>1021900</v>
      </c>
      <c r="DE185" s="181">
        <v>1786600</v>
      </c>
      <c r="DF185" s="181">
        <v>11843000</v>
      </c>
      <c r="DG185" s="181">
        <v>8195700</v>
      </c>
      <c r="DH185" s="181">
        <v>8355200</v>
      </c>
      <c r="DI185" s="181">
        <v>11615000</v>
      </c>
      <c r="DJ185" s="195">
        <v>8598700</v>
      </c>
      <c r="DK185" s="195">
        <v>8657700</v>
      </c>
      <c r="DL185" s="195">
        <v>8801800</v>
      </c>
      <c r="DM185" s="195">
        <v>0</v>
      </c>
      <c r="DN185" s="181">
        <f t="shared" si="18"/>
        <v>8686066.666666666</v>
      </c>
      <c r="DO185" s="181">
        <v>0</v>
      </c>
      <c r="DP185" s="181">
        <v>0</v>
      </c>
      <c r="DQ185" s="181">
        <v>0</v>
      </c>
      <c r="DR185" s="181">
        <v>0</v>
      </c>
      <c r="DS185" s="181">
        <v>0</v>
      </c>
      <c r="DT185" s="181">
        <f t="shared" si="13"/>
        <v>0</v>
      </c>
      <c r="DU185" s="195">
        <v>8744300</v>
      </c>
      <c r="DV185" s="196">
        <f t="shared" si="14"/>
        <v>1.0067042236225066</v>
      </c>
      <c r="DW185" s="195">
        <v>0</v>
      </c>
      <c r="DX185" s="196">
        <f t="shared" si="15"/>
        <v>0</v>
      </c>
      <c r="DY185" s="195">
        <v>7333200</v>
      </c>
      <c r="DZ185" s="196">
        <f t="shared" si="16"/>
        <v>0.84424864342126482</v>
      </c>
      <c r="EA185" s="195">
        <v>7919200</v>
      </c>
      <c r="EB185" s="181">
        <v>1</v>
      </c>
      <c r="EC185" s="181">
        <v>1</v>
      </c>
      <c r="ED185" s="181">
        <v>1</v>
      </c>
      <c r="EE185" s="181">
        <v>1</v>
      </c>
      <c r="EF185" s="181">
        <v>0</v>
      </c>
      <c r="EG185" s="181">
        <v>0</v>
      </c>
      <c r="EH185" s="181">
        <v>0</v>
      </c>
      <c r="EI185" s="181">
        <v>0</v>
      </c>
      <c r="EJ185" s="181">
        <v>0</v>
      </c>
      <c r="EK185" s="181">
        <v>0</v>
      </c>
      <c r="EL185" s="181">
        <v>0</v>
      </c>
      <c r="EM185" s="181">
        <v>0</v>
      </c>
      <c r="EN185" s="181">
        <v>2</v>
      </c>
      <c r="EO185" s="181">
        <v>1</v>
      </c>
      <c r="EP185" s="181">
        <v>1</v>
      </c>
      <c r="EQ185" s="181">
        <v>1</v>
      </c>
      <c r="ER185" s="181">
        <v>9</v>
      </c>
      <c r="EV185" s="181">
        <v>529</v>
      </c>
      <c r="EW185" s="181" t="s">
        <v>5218</v>
      </c>
      <c r="EX185" s="181" t="s">
        <v>3637</v>
      </c>
      <c r="EY185" s="181" t="s">
        <v>5219</v>
      </c>
      <c r="EZ185" s="181" t="s">
        <v>5220</v>
      </c>
      <c r="FA185" s="181" t="s">
        <v>5221</v>
      </c>
      <c r="FB185" s="181" t="s">
        <v>5222</v>
      </c>
      <c r="FE185" s="181">
        <v>-1</v>
      </c>
      <c r="FI185" s="182">
        <f t="shared" si="17"/>
        <v>0.91171301164316809</v>
      </c>
    </row>
    <row r="186" spans="1:165" x14ac:dyDescent="0.25">
      <c r="A186" s="181" t="s">
        <v>5223</v>
      </c>
      <c r="B186" s="181" t="s">
        <v>5223</v>
      </c>
      <c r="C186" s="181">
        <v>11</v>
      </c>
      <c r="D186" s="181">
        <v>11</v>
      </c>
      <c r="E186" s="181">
        <v>11</v>
      </c>
      <c r="F186" s="181" t="s">
        <v>5224</v>
      </c>
      <c r="G186" s="181" t="s">
        <v>5225</v>
      </c>
      <c r="H186" s="181" t="s">
        <v>5226</v>
      </c>
      <c r="I186" s="181">
        <v>1</v>
      </c>
      <c r="J186" s="181">
        <v>11</v>
      </c>
      <c r="K186" s="181">
        <v>11</v>
      </c>
      <c r="L186" s="181">
        <v>11</v>
      </c>
      <c r="M186" s="181">
        <v>6</v>
      </c>
      <c r="N186" s="181">
        <v>8</v>
      </c>
      <c r="O186" s="181">
        <v>5</v>
      </c>
      <c r="P186" s="181">
        <v>8</v>
      </c>
      <c r="Q186" s="181">
        <v>5</v>
      </c>
      <c r="R186" s="181">
        <v>4</v>
      </c>
      <c r="S186" s="181">
        <v>2</v>
      </c>
      <c r="T186" s="181">
        <v>3</v>
      </c>
      <c r="U186" s="181">
        <v>8</v>
      </c>
      <c r="V186" s="181">
        <v>7</v>
      </c>
      <c r="W186" s="181">
        <v>7</v>
      </c>
      <c r="X186" s="181">
        <v>8</v>
      </c>
      <c r="Y186" s="181">
        <v>7</v>
      </c>
      <c r="Z186" s="181">
        <v>7</v>
      </c>
      <c r="AA186" s="181">
        <v>8</v>
      </c>
      <c r="AB186" s="181">
        <v>6</v>
      </c>
      <c r="AC186" s="181">
        <v>6</v>
      </c>
      <c r="AD186" s="181">
        <v>8</v>
      </c>
      <c r="AE186" s="181">
        <v>5</v>
      </c>
      <c r="AF186" s="181">
        <v>8</v>
      </c>
      <c r="AG186" s="181">
        <v>5</v>
      </c>
      <c r="AH186" s="181">
        <v>4</v>
      </c>
      <c r="AI186" s="181">
        <v>2</v>
      </c>
      <c r="AJ186" s="181">
        <v>3</v>
      </c>
      <c r="AK186" s="181">
        <v>8</v>
      </c>
      <c r="AL186" s="181">
        <v>7</v>
      </c>
      <c r="AM186" s="181">
        <v>7</v>
      </c>
      <c r="AN186" s="181">
        <v>8</v>
      </c>
      <c r="AO186" s="181">
        <v>7</v>
      </c>
      <c r="AP186" s="181">
        <v>7</v>
      </c>
      <c r="AQ186" s="181">
        <v>8</v>
      </c>
      <c r="AR186" s="181">
        <v>6</v>
      </c>
      <c r="AS186" s="181">
        <v>6</v>
      </c>
      <c r="AT186" s="181">
        <v>8</v>
      </c>
      <c r="AU186" s="181">
        <v>5</v>
      </c>
      <c r="AV186" s="181">
        <v>8</v>
      </c>
      <c r="AW186" s="181">
        <v>5</v>
      </c>
      <c r="AX186" s="181">
        <v>4</v>
      </c>
      <c r="AY186" s="181">
        <v>2</v>
      </c>
      <c r="AZ186" s="181">
        <v>3</v>
      </c>
      <c r="BA186" s="181">
        <v>8</v>
      </c>
      <c r="BB186" s="181">
        <v>7</v>
      </c>
      <c r="BC186" s="181">
        <v>7</v>
      </c>
      <c r="BD186" s="181">
        <v>8</v>
      </c>
      <c r="BE186" s="181">
        <v>7</v>
      </c>
      <c r="BF186" s="181">
        <v>7</v>
      </c>
      <c r="BG186" s="181">
        <v>8</v>
      </c>
      <c r="BH186" s="181">
        <v>6</v>
      </c>
      <c r="BI186" s="181">
        <v>11.8</v>
      </c>
      <c r="BJ186" s="181">
        <v>11.8</v>
      </c>
      <c r="BK186" s="181">
        <v>11.8</v>
      </c>
      <c r="BL186" s="181">
        <v>139.88</v>
      </c>
      <c r="BM186" s="181">
        <v>1262</v>
      </c>
      <c r="BN186" s="181">
        <v>1262</v>
      </c>
      <c r="BO186" s="181">
        <v>0</v>
      </c>
      <c r="BP186" s="181">
        <v>37.305999999999997</v>
      </c>
      <c r="BQ186" s="181" t="s">
        <v>1251</v>
      </c>
      <c r="BR186" s="181" t="s">
        <v>1251</v>
      </c>
      <c r="BS186" s="181" t="s">
        <v>1251</v>
      </c>
      <c r="BT186" s="181" t="s">
        <v>1251</v>
      </c>
      <c r="BU186" s="181" t="s">
        <v>1251</v>
      </c>
      <c r="BV186" s="181" t="s">
        <v>1254</v>
      </c>
      <c r="BW186" s="181" t="s">
        <v>1251</v>
      </c>
      <c r="BX186" s="181" t="s">
        <v>1254</v>
      </c>
      <c r="BY186" s="181" t="s">
        <v>1251</v>
      </c>
      <c r="BZ186" s="181" t="s">
        <v>1251</v>
      </c>
      <c r="CA186" s="181" t="s">
        <v>1251</v>
      </c>
      <c r="CB186" s="181" t="s">
        <v>1251</v>
      </c>
      <c r="CC186" s="181" t="s">
        <v>1251</v>
      </c>
      <c r="CD186" s="181" t="s">
        <v>1251</v>
      </c>
      <c r="CE186" s="181" t="s">
        <v>1251</v>
      </c>
      <c r="CF186" s="181" t="s">
        <v>1251</v>
      </c>
      <c r="CG186" s="181">
        <v>7.5</v>
      </c>
      <c r="CH186" s="181">
        <v>7.8</v>
      </c>
      <c r="CI186" s="181">
        <v>4</v>
      </c>
      <c r="CJ186" s="181">
        <v>9.1999999999999993</v>
      </c>
      <c r="CK186" s="181">
        <v>4.0999999999999996</v>
      </c>
      <c r="CL186" s="181">
        <v>4.2</v>
      </c>
      <c r="CM186" s="181">
        <v>1.9</v>
      </c>
      <c r="CN186" s="181">
        <v>3.5</v>
      </c>
      <c r="CO186" s="181">
        <v>7.8</v>
      </c>
      <c r="CP186" s="181">
        <v>6</v>
      </c>
      <c r="CQ186" s="181">
        <v>5.9</v>
      </c>
      <c r="CR186" s="181">
        <v>7.8</v>
      </c>
      <c r="CS186" s="181">
        <v>5.9</v>
      </c>
      <c r="CT186" s="181">
        <v>7</v>
      </c>
      <c r="CU186" s="181">
        <v>7.8</v>
      </c>
      <c r="CV186" s="181">
        <v>5.2</v>
      </c>
      <c r="CW186" s="181">
        <v>552450000</v>
      </c>
      <c r="CX186" s="181">
        <v>35597000</v>
      </c>
      <c r="CY186" s="181">
        <v>52089000</v>
      </c>
      <c r="CZ186" s="181">
        <v>31269000</v>
      </c>
      <c r="DA186" s="181">
        <v>64182000</v>
      </c>
      <c r="DB186" s="181">
        <v>9267500</v>
      </c>
      <c r="DC186" s="181">
        <v>6062200</v>
      </c>
      <c r="DD186" s="181">
        <v>2638300</v>
      </c>
      <c r="DE186" s="181">
        <v>5716200</v>
      </c>
      <c r="DF186" s="181">
        <v>44456000</v>
      </c>
      <c r="DG186" s="181">
        <v>50758000</v>
      </c>
      <c r="DH186" s="181">
        <v>42100000</v>
      </c>
      <c r="DI186" s="181">
        <v>32658000</v>
      </c>
      <c r="DJ186" s="195">
        <v>9458300</v>
      </c>
      <c r="DK186" s="195">
        <v>9194200</v>
      </c>
      <c r="DL186" s="195">
        <v>9033200</v>
      </c>
      <c r="DM186" s="195">
        <v>10365000</v>
      </c>
      <c r="DN186" s="181">
        <f t="shared" si="18"/>
        <v>9512675</v>
      </c>
      <c r="DO186" s="181">
        <v>0</v>
      </c>
      <c r="DP186" s="181">
        <v>0</v>
      </c>
      <c r="DQ186" s="181">
        <v>0</v>
      </c>
      <c r="DR186" s="181">
        <v>0</v>
      </c>
      <c r="DS186" s="181">
        <v>0</v>
      </c>
      <c r="DT186" s="181">
        <f t="shared" si="13"/>
        <v>0</v>
      </c>
      <c r="DU186" s="195">
        <v>9958900</v>
      </c>
      <c r="DV186" s="196">
        <f t="shared" si="14"/>
        <v>1.0469084668613193</v>
      </c>
      <c r="DW186" s="195">
        <v>10059000</v>
      </c>
      <c r="DX186" s="196">
        <f t="shared" si="15"/>
        <v>1.0574312693327588</v>
      </c>
      <c r="DY186" s="195">
        <v>9298500</v>
      </c>
      <c r="DZ186" s="196">
        <f t="shared" si="16"/>
        <v>0.97748530250429033</v>
      </c>
      <c r="EA186" s="195">
        <v>8161600</v>
      </c>
      <c r="EB186" s="181">
        <v>4</v>
      </c>
      <c r="EC186" s="181">
        <v>1</v>
      </c>
      <c r="ED186" s="181">
        <v>3</v>
      </c>
      <c r="EE186" s="181">
        <v>5</v>
      </c>
      <c r="EF186" s="181">
        <v>2</v>
      </c>
      <c r="EG186" s="181">
        <v>0</v>
      </c>
      <c r="EH186" s="181">
        <v>0</v>
      </c>
      <c r="EI186" s="181">
        <v>0</v>
      </c>
      <c r="EJ186" s="181">
        <v>3</v>
      </c>
      <c r="EK186" s="181">
        <v>4</v>
      </c>
      <c r="EL186" s="181">
        <v>4</v>
      </c>
      <c r="EM186" s="181">
        <v>5</v>
      </c>
      <c r="EN186" s="181">
        <v>4</v>
      </c>
      <c r="EO186" s="181">
        <v>4</v>
      </c>
      <c r="EP186" s="181">
        <v>3</v>
      </c>
      <c r="EQ186" s="181">
        <v>4</v>
      </c>
      <c r="ER186" s="181">
        <v>46</v>
      </c>
      <c r="EV186" s="181">
        <v>405</v>
      </c>
      <c r="EW186" s="181" t="s">
        <v>5227</v>
      </c>
      <c r="EX186" s="181" t="s">
        <v>5228</v>
      </c>
      <c r="EY186" s="181" t="s">
        <v>5229</v>
      </c>
      <c r="EZ186" s="181" t="s">
        <v>5230</v>
      </c>
      <c r="FA186" s="181" t="s">
        <v>5231</v>
      </c>
      <c r="FB186" s="181" t="s">
        <v>5232</v>
      </c>
      <c r="FE186" s="181">
        <v>-1</v>
      </c>
      <c r="FI186" s="182">
        <f t="shared" si="17"/>
        <v>0.85797107543356632</v>
      </c>
    </row>
    <row r="187" spans="1:165" x14ac:dyDescent="0.25">
      <c r="A187" s="181" t="s">
        <v>5233</v>
      </c>
      <c r="B187" s="181" t="s">
        <v>5233</v>
      </c>
      <c r="C187" s="181">
        <v>11</v>
      </c>
      <c r="D187" s="181">
        <v>11</v>
      </c>
      <c r="E187" s="181">
        <v>11</v>
      </c>
      <c r="F187" s="181" t="s">
        <v>5234</v>
      </c>
      <c r="G187" s="181" t="s">
        <v>5235</v>
      </c>
      <c r="H187" s="181" t="s">
        <v>5236</v>
      </c>
      <c r="I187" s="181">
        <v>1</v>
      </c>
      <c r="J187" s="181">
        <v>11</v>
      </c>
      <c r="K187" s="181">
        <v>11</v>
      </c>
      <c r="L187" s="181">
        <v>11</v>
      </c>
      <c r="M187" s="181">
        <v>10</v>
      </c>
      <c r="N187" s="181">
        <v>10</v>
      </c>
      <c r="O187" s="181">
        <v>10</v>
      </c>
      <c r="P187" s="181">
        <v>11</v>
      </c>
      <c r="Q187" s="181">
        <v>3</v>
      </c>
      <c r="R187" s="181">
        <v>2</v>
      </c>
      <c r="S187" s="181">
        <v>3</v>
      </c>
      <c r="T187" s="181">
        <v>1</v>
      </c>
      <c r="U187" s="181">
        <v>10</v>
      </c>
      <c r="V187" s="181">
        <v>8</v>
      </c>
      <c r="W187" s="181">
        <v>10</v>
      </c>
      <c r="X187" s="181">
        <v>10</v>
      </c>
      <c r="Y187" s="181">
        <v>11</v>
      </c>
      <c r="Z187" s="181">
        <v>11</v>
      </c>
      <c r="AA187" s="181">
        <v>9</v>
      </c>
      <c r="AB187" s="181">
        <v>11</v>
      </c>
      <c r="AC187" s="181">
        <v>10</v>
      </c>
      <c r="AD187" s="181">
        <v>10</v>
      </c>
      <c r="AE187" s="181">
        <v>10</v>
      </c>
      <c r="AF187" s="181">
        <v>11</v>
      </c>
      <c r="AG187" s="181">
        <v>3</v>
      </c>
      <c r="AH187" s="181">
        <v>2</v>
      </c>
      <c r="AI187" s="181">
        <v>3</v>
      </c>
      <c r="AJ187" s="181">
        <v>1</v>
      </c>
      <c r="AK187" s="181">
        <v>10</v>
      </c>
      <c r="AL187" s="181">
        <v>8</v>
      </c>
      <c r="AM187" s="181">
        <v>10</v>
      </c>
      <c r="AN187" s="181">
        <v>10</v>
      </c>
      <c r="AO187" s="181">
        <v>11</v>
      </c>
      <c r="AP187" s="181">
        <v>11</v>
      </c>
      <c r="AQ187" s="181">
        <v>9</v>
      </c>
      <c r="AR187" s="181">
        <v>11</v>
      </c>
      <c r="AS187" s="181">
        <v>10</v>
      </c>
      <c r="AT187" s="181">
        <v>10</v>
      </c>
      <c r="AU187" s="181">
        <v>10</v>
      </c>
      <c r="AV187" s="181">
        <v>11</v>
      </c>
      <c r="AW187" s="181">
        <v>3</v>
      </c>
      <c r="AX187" s="181">
        <v>2</v>
      </c>
      <c r="AY187" s="181">
        <v>3</v>
      </c>
      <c r="AZ187" s="181">
        <v>1</v>
      </c>
      <c r="BA187" s="181">
        <v>10</v>
      </c>
      <c r="BB187" s="181">
        <v>8</v>
      </c>
      <c r="BC187" s="181">
        <v>10</v>
      </c>
      <c r="BD187" s="181">
        <v>10</v>
      </c>
      <c r="BE187" s="181">
        <v>11</v>
      </c>
      <c r="BF187" s="181">
        <v>11</v>
      </c>
      <c r="BG187" s="181">
        <v>9</v>
      </c>
      <c r="BH187" s="181">
        <v>11</v>
      </c>
      <c r="BI187" s="181">
        <v>36.9</v>
      </c>
      <c r="BJ187" s="181">
        <v>36.9</v>
      </c>
      <c r="BK187" s="181">
        <v>36.9</v>
      </c>
      <c r="BL187" s="181">
        <v>46.414999999999999</v>
      </c>
      <c r="BM187" s="181">
        <v>417</v>
      </c>
      <c r="BN187" s="181">
        <v>417</v>
      </c>
      <c r="BO187" s="181">
        <v>0</v>
      </c>
      <c r="BP187" s="181">
        <v>40.811999999999998</v>
      </c>
      <c r="BQ187" s="181" t="s">
        <v>1251</v>
      </c>
      <c r="BR187" s="181" t="s">
        <v>1251</v>
      </c>
      <c r="BS187" s="181" t="s">
        <v>1251</v>
      </c>
      <c r="BT187" s="181" t="s">
        <v>1251</v>
      </c>
      <c r="BU187" s="181" t="s">
        <v>1254</v>
      </c>
      <c r="BV187" s="181" t="s">
        <v>1254</v>
      </c>
      <c r="BW187" s="181" t="s">
        <v>1254</v>
      </c>
      <c r="BX187" s="181" t="s">
        <v>1254</v>
      </c>
      <c r="BY187" s="181" t="s">
        <v>1251</v>
      </c>
      <c r="BZ187" s="181" t="s">
        <v>1251</v>
      </c>
      <c r="CA187" s="181" t="s">
        <v>1251</v>
      </c>
      <c r="CB187" s="181" t="s">
        <v>1251</v>
      </c>
      <c r="CC187" s="181" t="s">
        <v>1251</v>
      </c>
      <c r="CD187" s="181" t="s">
        <v>1251</v>
      </c>
      <c r="CE187" s="181" t="s">
        <v>1251</v>
      </c>
      <c r="CF187" s="181" t="s">
        <v>1251</v>
      </c>
      <c r="CG187" s="181">
        <v>32.4</v>
      </c>
      <c r="CH187" s="181">
        <v>32.4</v>
      </c>
      <c r="CI187" s="181">
        <v>34.799999999999997</v>
      </c>
      <c r="CJ187" s="181">
        <v>36.9</v>
      </c>
      <c r="CK187" s="181">
        <v>10.8</v>
      </c>
      <c r="CL187" s="181">
        <v>8.6</v>
      </c>
      <c r="CM187" s="181">
        <v>12</v>
      </c>
      <c r="CN187" s="181">
        <v>4.8</v>
      </c>
      <c r="CO187" s="181">
        <v>34.799999999999997</v>
      </c>
      <c r="CP187" s="181">
        <v>26.9</v>
      </c>
      <c r="CQ187" s="181">
        <v>32.4</v>
      </c>
      <c r="CR187" s="181">
        <v>32.4</v>
      </c>
      <c r="CS187" s="181">
        <v>36.9</v>
      </c>
      <c r="CT187" s="181">
        <v>36.9</v>
      </c>
      <c r="CU187" s="181">
        <v>30.2</v>
      </c>
      <c r="CV187" s="181">
        <v>36.9</v>
      </c>
      <c r="CW187" s="181">
        <v>1665300000</v>
      </c>
      <c r="CX187" s="181">
        <v>132580000</v>
      </c>
      <c r="CY187" s="181">
        <v>179530000</v>
      </c>
      <c r="CZ187" s="181">
        <v>153880000</v>
      </c>
      <c r="DA187" s="181">
        <v>155420000</v>
      </c>
      <c r="DB187" s="181">
        <v>3861500</v>
      </c>
      <c r="DC187" s="181">
        <v>2429900</v>
      </c>
      <c r="DD187" s="181">
        <v>5133900</v>
      </c>
      <c r="DE187" s="181">
        <v>1092700</v>
      </c>
      <c r="DF187" s="181">
        <v>146720000</v>
      </c>
      <c r="DG187" s="181">
        <v>161440000</v>
      </c>
      <c r="DH187" s="181">
        <v>98017000</v>
      </c>
      <c r="DI187" s="181">
        <v>134490000</v>
      </c>
      <c r="DJ187" s="195">
        <v>19704000</v>
      </c>
      <c r="DK187" s="195">
        <v>20257000</v>
      </c>
      <c r="DL187" s="195">
        <v>17715000</v>
      </c>
      <c r="DM187" s="195">
        <v>16719000</v>
      </c>
      <c r="DN187" s="181">
        <f t="shared" si="18"/>
        <v>18598750</v>
      </c>
      <c r="DO187" s="181">
        <v>0</v>
      </c>
      <c r="DP187" s="181">
        <v>0</v>
      </c>
      <c r="DQ187" s="181">
        <v>0</v>
      </c>
      <c r="DR187" s="181">
        <v>0</v>
      </c>
      <c r="DS187" s="181">
        <v>0</v>
      </c>
      <c r="DT187" s="181">
        <f t="shared" si="13"/>
        <v>0</v>
      </c>
      <c r="DU187" s="195">
        <v>17131000</v>
      </c>
      <c r="DV187" s="196">
        <f t="shared" si="14"/>
        <v>0.92108340614288597</v>
      </c>
      <c r="DW187" s="195">
        <v>17767000</v>
      </c>
      <c r="DX187" s="196">
        <f t="shared" si="15"/>
        <v>0.95527925263794611</v>
      </c>
      <c r="DY187" s="195">
        <v>17539000</v>
      </c>
      <c r="DZ187" s="196">
        <f t="shared" si="16"/>
        <v>0.94302036427179248</v>
      </c>
      <c r="EA187" s="195">
        <v>15932000</v>
      </c>
      <c r="EB187" s="181">
        <v>8</v>
      </c>
      <c r="EC187" s="181">
        <v>10</v>
      </c>
      <c r="ED187" s="181">
        <v>7</v>
      </c>
      <c r="EE187" s="181">
        <v>7</v>
      </c>
      <c r="EF187" s="181">
        <v>0</v>
      </c>
      <c r="EG187" s="181">
        <v>0</v>
      </c>
      <c r="EH187" s="181">
        <v>0</v>
      </c>
      <c r="EI187" s="181">
        <v>0</v>
      </c>
      <c r="EJ187" s="181">
        <v>6</v>
      </c>
      <c r="EK187" s="181">
        <v>5</v>
      </c>
      <c r="EL187" s="181">
        <v>8</v>
      </c>
      <c r="EM187" s="181">
        <v>7</v>
      </c>
      <c r="EN187" s="181">
        <v>7</v>
      </c>
      <c r="EO187" s="181">
        <v>8</v>
      </c>
      <c r="EP187" s="181">
        <v>7</v>
      </c>
      <c r="EQ187" s="181">
        <v>7</v>
      </c>
      <c r="ER187" s="181">
        <v>87</v>
      </c>
      <c r="EV187" s="181">
        <v>569</v>
      </c>
      <c r="EW187" s="181" t="s">
        <v>5237</v>
      </c>
      <c r="EX187" s="181" t="s">
        <v>5228</v>
      </c>
      <c r="EY187" s="181" t="s">
        <v>5238</v>
      </c>
      <c r="EZ187" s="181" t="s">
        <v>5239</v>
      </c>
      <c r="FA187" s="181" t="s">
        <v>5240</v>
      </c>
      <c r="FB187" s="181" t="s">
        <v>5241</v>
      </c>
      <c r="FE187" s="181">
        <v>-1</v>
      </c>
      <c r="FI187" s="182">
        <f t="shared" si="17"/>
        <v>0.85661670811210433</v>
      </c>
    </row>
    <row r="188" spans="1:165" x14ac:dyDescent="0.25">
      <c r="A188" s="181" t="s">
        <v>2284</v>
      </c>
      <c r="B188" s="181" t="s">
        <v>2283</v>
      </c>
      <c r="C188" s="181" t="s">
        <v>1836</v>
      </c>
      <c r="D188" s="181" t="s">
        <v>1836</v>
      </c>
      <c r="E188" s="181" t="s">
        <v>1836</v>
      </c>
      <c r="F188" s="181" t="s">
        <v>2281</v>
      </c>
      <c r="G188" s="181" t="s">
        <v>2280</v>
      </c>
      <c r="H188" s="181" t="s">
        <v>2279</v>
      </c>
      <c r="I188" s="181">
        <v>2</v>
      </c>
      <c r="J188" s="181">
        <v>3</v>
      </c>
      <c r="K188" s="181">
        <v>3</v>
      </c>
      <c r="L188" s="181">
        <v>3</v>
      </c>
      <c r="M188" s="181">
        <v>3</v>
      </c>
      <c r="N188" s="181">
        <v>2</v>
      </c>
      <c r="O188" s="181">
        <v>3</v>
      </c>
      <c r="P188" s="181">
        <v>3</v>
      </c>
      <c r="Q188" s="181">
        <v>2</v>
      </c>
      <c r="R188" s="181">
        <v>2</v>
      </c>
      <c r="S188" s="181">
        <v>1</v>
      </c>
      <c r="T188" s="181">
        <v>1</v>
      </c>
      <c r="U188" s="181">
        <v>2</v>
      </c>
      <c r="V188" s="181">
        <v>3</v>
      </c>
      <c r="W188" s="181">
        <v>3</v>
      </c>
      <c r="X188" s="181">
        <v>3</v>
      </c>
      <c r="Y188" s="181">
        <v>3</v>
      </c>
      <c r="Z188" s="181">
        <v>3</v>
      </c>
      <c r="AA188" s="181">
        <v>2</v>
      </c>
      <c r="AB188" s="181">
        <v>3</v>
      </c>
      <c r="AC188" s="181">
        <v>3</v>
      </c>
      <c r="AD188" s="181">
        <v>2</v>
      </c>
      <c r="AE188" s="181">
        <v>3</v>
      </c>
      <c r="AF188" s="181">
        <v>3</v>
      </c>
      <c r="AG188" s="181">
        <v>2</v>
      </c>
      <c r="AH188" s="181">
        <v>2</v>
      </c>
      <c r="AI188" s="181">
        <v>1</v>
      </c>
      <c r="AJ188" s="181">
        <v>1</v>
      </c>
      <c r="AK188" s="181">
        <v>2</v>
      </c>
      <c r="AL188" s="181">
        <v>3</v>
      </c>
      <c r="AM188" s="181">
        <v>3</v>
      </c>
      <c r="AN188" s="181">
        <v>3</v>
      </c>
      <c r="AO188" s="181">
        <v>3</v>
      </c>
      <c r="AP188" s="181">
        <v>3</v>
      </c>
      <c r="AQ188" s="181">
        <v>2</v>
      </c>
      <c r="AR188" s="181">
        <v>3</v>
      </c>
      <c r="AS188" s="181">
        <v>3</v>
      </c>
      <c r="AT188" s="181">
        <v>2</v>
      </c>
      <c r="AU188" s="181">
        <v>3</v>
      </c>
      <c r="AV188" s="181">
        <v>3</v>
      </c>
      <c r="AW188" s="181">
        <v>2</v>
      </c>
      <c r="AX188" s="181">
        <v>2</v>
      </c>
      <c r="AY188" s="181">
        <v>1</v>
      </c>
      <c r="AZ188" s="181">
        <v>1</v>
      </c>
      <c r="BA188" s="181">
        <v>2</v>
      </c>
      <c r="BB188" s="181">
        <v>3</v>
      </c>
      <c r="BC188" s="181">
        <v>3</v>
      </c>
      <c r="BD188" s="181">
        <v>3</v>
      </c>
      <c r="BE188" s="181">
        <v>3</v>
      </c>
      <c r="BF188" s="181">
        <v>3</v>
      </c>
      <c r="BG188" s="181">
        <v>2</v>
      </c>
      <c r="BH188" s="181">
        <v>3</v>
      </c>
      <c r="BI188" s="181">
        <v>4.0999999999999996</v>
      </c>
      <c r="BJ188" s="181">
        <v>4.0999999999999996</v>
      </c>
      <c r="BK188" s="181">
        <v>4.0999999999999996</v>
      </c>
      <c r="BL188" s="181">
        <v>117.81</v>
      </c>
      <c r="BM188" s="181">
        <v>1058</v>
      </c>
      <c r="BN188" s="181" t="s">
        <v>2278</v>
      </c>
      <c r="BO188" s="181">
        <v>0</v>
      </c>
      <c r="BP188" s="181">
        <v>8.2303999999999995</v>
      </c>
      <c r="BQ188" s="181" t="s">
        <v>1251</v>
      </c>
      <c r="BR188" s="181" t="s">
        <v>1254</v>
      </c>
      <c r="BS188" s="181" t="s">
        <v>1251</v>
      </c>
      <c r="BT188" s="181" t="s">
        <v>1251</v>
      </c>
      <c r="BU188" s="181" t="s">
        <v>1254</v>
      </c>
      <c r="BV188" s="181" t="s">
        <v>1254</v>
      </c>
      <c r="BW188" s="181" t="s">
        <v>1254</v>
      </c>
      <c r="BX188" s="181" t="s">
        <v>1254</v>
      </c>
      <c r="BY188" s="181" t="s">
        <v>1251</v>
      </c>
      <c r="BZ188" s="181" t="s">
        <v>1254</v>
      </c>
      <c r="CA188" s="181" t="s">
        <v>1251</v>
      </c>
      <c r="CB188" s="181" t="s">
        <v>1251</v>
      </c>
      <c r="CC188" s="181" t="s">
        <v>1251</v>
      </c>
      <c r="CD188" s="181" t="s">
        <v>1254</v>
      </c>
      <c r="CE188" s="181" t="s">
        <v>1254</v>
      </c>
      <c r="CF188" s="181" t="s">
        <v>1251</v>
      </c>
      <c r="CG188" s="181">
        <v>4.0999999999999996</v>
      </c>
      <c r="CH188" s="181">
        <v>2.4</v>
      </c>
      <c r="CI188" s="181">
        <v>4.0999999999999996</v>
      </c>
      <c r="CJ188" s="181">
        <v>4.0999999999999996</v>
      </c>
      <c r="CK188" s="181">
        <v>2.8</v>
      </c>
      <c r="CL188" s="181">
        <v>2.8</v>
      </c>
      <c r="CM188" s="181">
        <v>1.1000000000000001</v>
      </c>
      <c r="CN188" s="181">
        <v>1.1000000000000001</v>
      </c>
      <c r="CO188" s="181">
        <v>2.8</v>
      </c>
      <c r="CP188" s="181">
        <v>4.0999999999999996</v>
      </c>
      <c r="CQ188" s="181">
        <v>4.0999999999999996</v>
      </c>
      <c r="CR188" s="181">
        <v>4.0999999999999996</v>
      </c>
      <c r="CS188" s="181">
        <v>4.0999999999999996</v>
      </c>
      <c r="CT188" s="181">
        <v>4.0999999999999996</v>
      </c>
      <c r="CU188" s="181">
        <v>2.4</v>
      </c>
      <c r="CV188" s="181">
        <v>4.0999999999999996</v>
      </c>
      <c r="CW188" s="181">
        <v>114750000</v>
      </c>
      <c r="CX188" s="181">
        <v>9150000</v>
      </c>
      <c r="CY188" s="181">
        <v>5852100</v>
      </c>
      <c r="CZ188" s="181">
        <v>10293000</v>
      </c>
      <c r="DA188" s="181">
        <v>12780000</v>
      </c>
      <c r="DB188" s="181">
        <v>2167600</v>
      </c>
      <c r="DC188" s="181">
        <v>1495000</v>
      </c>
      <c r="DD188" s="181">
        <v>1222600</v>
      </c>
      <c r="DE188" s="181">
        <v>1195100</v>
      </c>
      <c r="DF188" s="181">
        <v>11107000</v>
      </c>
      <c r="DG188" s="181">
        <v>10401000</v>
      </c>
      <c r="DH188" s="181">
        <v>5713100</v>
      </c>
      <c r="DI188" s="181">
        <v>9709100</v>
      </c>
      <c r="DJ188" s="195">
        <v>3561400</v>
      </c>
      <c r="DK188" s="195">
        <v>0</v>
      </c>
      <c r="DL188" s="195">
        <v>3403700</v>
      </c>
      <c r="DM188" s="195">
        <v>3981400</v>
      </c>
      <c r="DN188" s="181">
        <f t="shared" si="18"/>
        <v>3648833.3333333335</v>
      </c>
      <c r="DO188" s="181">
        <v>0</v>
      </c>
      <c r="DP188" s="181">
        <v>0</v>
      </c>
      <c r="DQ188" s="181">
        <v>0</v>
      </c>
      <c r="DR188" s="181">
        <v>0</v>
      </c>
      <c r="DS188" s="181">
        <v>0</v>
      </c>
      <c r="DT188" s="181">
        <f t="shared" si="13"/>
        <v>0</v>
      </c>
      <c r="DU188" s="195">
        <v>0</v>
      </c>
      <c r="DV188" s="196">
        <f t="shared" si="14"/>
        <v>0</v>
      </c>
      <c r="DW188" s="195">
        <v>0</v>
      </c>
      <c r="DX188" s="196">
        <f t="shared" si="15"/>
        <v>0</v>
      </c>
      <c r="DY188" s="195">
        <v>0</v>
      </c>
      <c r="DZ188" s="196">
        <f t="shared" si="16"/>
        <v>0</v>
      </c>
      <c r="EA188" s="195">
        <v>3497100</v>
      </c>
      <c r="EB188" s="181">
        <v>1</v>
      </c>
      <c r="EC188" s="181">
        <v>0</v>
      </c>
      <c r="ED188" s="181">
        <v>1</v>
      </c>
      <c r="EE188" s="181">
        <v>1</v>
      </c>
      <c r="EF188" s="181">
        <v>0</v>
      </c>
      <c r="EG188" s="181">
        <v>0</v>
      </c>
      <c r="EH188" s="181">
        <v>0</v>
      </c>
      <c r="EI188" s="181">
        <v>0</v>
      </c>
      <c r="EJ188" s="181">
        <v>0</v>
      </c>
      <c r="EK188" s="181">
        <v>0</v>
      </c>
      <c r="EL188" s="181">
        <v>0</v>
      </c>
      <c r="EM188" s="181">
        <v>1</v>
      </c>
      <c r="EN188" s="181">
        <v>0</v>
      </c>
      <c r="EO188" s="181">
        <v>0</v>
      </c>
      <c r="EP188" s="181">
        <v>0</v>
      </c>
      <c r="EQ188" s="181">
        <v>1</v>
      </c>
      <c r="ER188" s="181">
        <v>5</v>
      </c>
      <c r="EV188" s="181">
        <v>334</v>
      </c>
      <c r="EW188" s="181" t="s">
        <v>5242</v>
      </c>
      <c r="EX188" s="181" t="s">
        <v>3709</v>
      </c>
      <c r="EY188" s="181" t="s">
        <v>5243</v>
      </c>
      <c r="EZ188" s="181" t="s">
        <v>5244</v>
      </c>
      <c r="FA188" s="181" t="s">
        <v>5245</v>
      </c>
      <c r="FB188" s="181" t="s">
        <v>5246</v>
      </c>
      <c r="FE188" s="181" t="s">
        <v>3613</v>
      </c>
      <c r="FI188" s="182">
        <f t="shared" si="17"/>
        <v>0.95841593203306985</v>
      </c>
    </row>
    <row r="189" spans="1:165" x14ac:dyDescent="0.25">
      <c r="A189" s="181" t="s">
        <v>5247</v>
      </c>
      <c r="B189" s="181" t="s">
        <v>5247</v>
      </c>
      <c r="C189" s="181">
        <v>25</v>
      </c>
      <c r="D189" s="181">
        <v>25</v>
      </c>
      <c r="E189" s="181">
        <v>25</v>
      </c>
      <c r="F189" s="181" t="s">
        <v>5248</v>
      </c>
      <c r="G189" s="181" t="s">
        <v>5249</v>
      </c>
      <c r="H189" s="181" t="s">
        <v>5250</v>
      </c>
      <c r="I189" s="181">
        <v>1</v>
      </c>
      <c r="J189" s="181">
        <v>25</v>
      </c>
      <c r="K189" s="181">
        <v>25</v>
      </c>
      <c r="L189" s="181">
        <v>25</v>
      </c>
      <c r="M189" s="181">
        <v>18</v>
      </c>
      <c r="N189" s="181">
        <v>17</v>
      </c>
      <c r="O189" s="181">
        <v>19</v>
      </c>
      <c r="P189" s="181">
        <v>18</v>
      </c>
      <c r="Q189" s="181">
        <v>5</v>
      </c>
      <c r="R189" s="181">
        <v>4</v>
      </c>
      <c r="S189" s="181">
        <v>4</v>
      </c>
      <c r="T189" s="181">
        <v>6</v>
      </c>
      <c r="U189" s="181">
        <v>18</v>
      </c>
      <c r="V189" s="181">
        <v>15</v>
      </c>
      <c r="W189" s="181">
        <v>16</v>
      </c>
      <c r="X189" s="181">
        <v>16</v>
      </c>
      <c r="Y189" s="181">
        <v>18</v>
      </c>
      <c r="Z189" s="181">
        <v>18</v>
      </c>
      <c r="AA189" s="181">
        <v>13</v>
      </c>
      <c r="AB189" s="181">
        <v>21</v>
      </c>
      <c r="AC189" s="181">
        <v>18</v>
      </c>
      <c r="AD189" s="181">
        <v>17</v>
      </c>
      <c r="AE189" s="181">
        <v>19</v>
      </c>
      <c r="AF189" s="181">
        <v>18</v>
      </c>
      <c r="AG189" s="181">
        <v>5</v>
      </c>
      <c r="AH189" s="181">
        <v>4</v>
      </c>
      <c r="AI189" s="181">
        <v>4</v>
      </c>
      <c r="AJ189" s="181">
        <v>6</v>
      </c>
      <c r="AK189" s="181">
        <v>18</v>
      </c>
      <c r="AL189" s="181">
        <v>15</v>
      </c>
      <c r="AM189" s="181">
        <v>16</v>
      </c>
      <c r="AN189" s="181">
        <v>16</v>
      </c>
      <c r="AO189" s="181">
        <v>18</v>
      </c>
      <c r="AP189" s="181">
        <v>18</v>
      </c>
      <c r="AQ189" s="181">
        <v>13</v>
      </c>
      <c r="AR189" s="181">
        <v>21</v>
      </c>
      <c r="AS189" s="181">
        <v>18</v>
      </c>
      <c r="AT189" s="181">
        <v>17</v>
      </c>
      <c r="AU189" s="181">
        <v>19</v>
      </c>
      <c r="AV189" s="181">
        <v>18</v>
      </c>
      <c r="AW189" s="181">
        <v>5</v>
      </c>
      <c r="AX189" s="181">
        <v>4</v>
      </c>
      <c r="AY189" s="181">
        <v>4</v>
      </c>
      <c r="AZ189" s="181">
        <v>6</v>
      </c>
      <c r="BA189" s="181">
        <v>18</v>
      </c>
      <c r="BB189" s="181">
        <v>15</v>
      </c>
      <c r="BC189" s="181">
        <v>16</v>
      </c>
      <c r="BD189" s="181">
        <v>16</v>
      </c>
      <c r="BE189" s="181">
        <v>18</v>
      </c>
      <c r="BF189" s="181">
        <v>18</v>
      </c>
      <c r="BG189" s="181">
        <v>13</v>
      </c>
      <c r="BH189" s="181">
        <v>21</v>
      </c>
      <c r="BI189" s="181">
        <v>24</v>
      </c>
      <c r="BJ189" s="181">
        <v>24</v>
      </c>
      <c r="BK189" s="181">
        <v>24</v>
      </c>
      <c r="BL189" s="181">
        <v>176.43</v>
      </c>
      <c r="BM189" s="181">
        <v>1551</v>
      </c>
      <c r="BN189" s="181">
        <v>1551</v>
      </c>
      <c r="BO189" s="181">
        <v>0</v>
      </c>
      <c r="BP189" s="181">
        <v>56.71</v>
      </c>
      <c r="BQ189" s="181" t="s">
        <v>1251</v>
      </c>
      <c r="BR189" s="181" t="s">
        <v>1251</v>
      </c>
      <c r="BS189" s="181" t="s">
        <v>1251</v>
      </c>
      <c r="BT189" s="181" t="s">
        <v>1251</v>
      </c>
      <c r="BU189" s="181" t="s">
        <v>1254</v>
      </c>
      <c r="BV189" s="181" t="s">
        <v>1254</v>
      </c>
      <c r="BW189" s="181" t="s">
        <v>1254</v>
      </c>
      <c r="BX189" s="181" t="s">
        <v>1254</v>
      </c>
      <c r="BY189" s="181" t="s">
        <v>1251</v>
      </c>
      <c r="BZ189" s="181" t="s">
        <v>1251</v>
      </c>
      <c r="CA189" s="181" t="s">
        <v>1251</v>
      </c>
      <c r="CB189" s="181" t="s">
        <v>1251</v>
      </c>
      <c r="CC189" s="181" t="s">
        <v>1251</v>
      </c>
      <c r="CD189" s="181" t="s">
        <v>1251</v>
      </c>
      <c r="CE189" s="181" t="s">
        <v>1251</v>
      </c>
      <c r="CF189" s="181" t="s">
        <v>1251</v>
      </c>
      <c r="CG189" s="181">
        <v>15.7</v>
      </c>
      <c r="CH189" s="181">
        <v>14.2</v>
      </c>
      <c r="CI189" s="181">
        <v>18</v>
      </c>
      <c r="CJ189" s="181">
        <v>16.100000000000001</v>
      </c>
      <c r="CK189" s="181">
        <v>3.4</v>
      </c>
      <c r="CL189" s="181">
        <v>3.4</v>
      </c>
      <c r="CM189" s="181">
        <v>2.4</v>
      </c>
      <c r="CN189" s="181">
        <v>4.5999999999999996</v>
      </c>
      <c r="CO189" s="181">
        <v>17.2</v>
      </c>
      <c r="CP189" s="181">
        <v>13.3</v>
      </c>
      <c r="CQ189" s="181">
        <v>13.3</v>
      </c>
      <c r="CR189" s="181">
        <v>14.1</v>
      </c>
      <c r="CS189" s="181">
        <v>17.2</v>
      </c>
      <c r="CT189" s="181">
        <v>17</v>
      </c>
      <c r="CU189" s="181">
        <v>10.199999999999999</v>
      </c>
      <c r="CV189" s="181">
        <v>19.8</v>
      </c>
      <c r="CW189" s="181">
        <v>1747200000</v>
      </c>
      <c r="CX189" s="181">
        <v>148440000</v>
      </c>
      <c r="CY189" s="181">
        <v>137460000</v>
      </c>
      <c r="CZ189" s="181">
        <v>149890000</v>
      </c>
      <c r="DA189" s="181">
        <v>170400000</v>
      </c>
      <c r="DB189" s="181">
        <v>10429000</v>
      </c>
      <c r="DC189" s="181">
        <v>5684700</v>
      </c>
      <c r="DD189" s="181">
        <v>6665800</v>
      </c>
      <c r="DE189" s="181">
        <v>6731700</v>
      </c>
      <c r="DF189" s="181">
        <v>148830000</v>
      </c>
      <c r="DG189" s="181">
        <v>161160000</v>
      </c>
      <c r="DH189" s="181">
        <v>98121000</v>
      </c>
      <c r="DI189" s="181">
        <v>158750000</v>
      </c>
      <c r="DJ189" s="195">
        <v>15813000</v>
      </c>
      <c r="DK189" s="195">
        <v>0</v>
      </c>
      <c r="DL189" s="195">
        <v>13606000</v>
      </c>
      <c r="DM189" s="195">
        <v>16452000</v>
      </c>
      <c r="DN189" s="181">
        <f t="shared" si="18"/>
        <v>15290333.333333334</v>
      </c>
      <c r="DO189" s="181">
        <v>0</v>
      </c>
      <c r="DP189" s="181">
        <v>0</v>
      </c>
      <c r="DQ189" s="181">
        <v>0</v>
      </c>
      <c r="DR189" s="181">
        <v>0</v>
      </c>
      <c r="DS189" s="181">
        <v>0</v>
      </c>
      <c r="DT189" s="181">
        <f t="shared" si="13"/>
        <v>0</v>
      </c>
      <c r="DU189" s="195">
        <v>15375000</v>
      </c>
      <c r="DV189" s="196">
        <f t="shared" si="14"/>
        <v>1.0055372675546641</v>
      </c>
      <c r="DW189" s="195">
        <v>13604000</v>
      </c>
      <c r="DX189" s="196">
        <f t="shared" si="15"/>
        <v>0.8897124544919448</v>
      </c>
      <c r="DY189" s="195">
        <v>13672000</v>
      </c>
      <c r="DZ189" s="196">
        <f t="shared" si="16"/>
        <v>0.89415970874844675</v>
      </c>
      <c r="EA189" s="195">
        <v>15803000</v>
      </c>
      <c r="EB189" s="181">
        <v>6</v>
      </c>
      <c r="EC189" s="181">
        <v>9</v>
      </c>
      <c r="ED189" s="181">
        <v>8</v>
      </c>
      <c r="EE189" s="181">
        <v>11</v>
      </c>
      <c r="EF189" s="181">
        <v>0</v>
      </c>
      <c r="EG189" s="181">
        <v>0</v>
      </c>
      <c r="EH189" s="181">
        <v>0</v>
      </c>
      <c r="EI189" s="181">
        <v>0</v>
      </c>
      <c r="EJ189" s="181">
        <v>7</v>
      </c>
      <c r="EK189" s="181">
        <v>3</v>
      </c>
      <c r="EL189" s="181">
        <v>7</v>
      </c>
      <c r="EM189" s="181">
        <v>7</v>
      </c>
      <c r="EN189" s="181">
        <v>6</v>
      </c>
      <c r="EO189" s="181">
        <v>9</v>
      </c>
      <c r="EP189" s="181">
        <v>4</v>
      </c>
      <c r="EQ189" s="181">
        <v>6</v>
      </c>
      <c r="ER189" s="181">
        <v>83</v>
      </c>
      <c r="EV189" s="181">
        <v>414</v>
      </c>
      <c r="EW189" s="181" t="s">
        <v>5251</v>
      </c>
      <c r="EX189" s="181" t="s">
        <v>3838</v>
      </c>
      <c r="EY189" s="181" t="s">
        <v>5252</v>
      </c>
      <c r="EZ189" s="181" t="s">
        <v>5253</v>
      </c>
      <c r="FA189" s="181" t="s">
        <v>5254</v>
      </c>
      <c r="FB189" s="181" t="s">
        <v>5255</v>
      </c>
      <c r="FE189" s="181">
        <v>-1</v>
      </c>
      <c r="FI189" s="182">
        <f t="shared" si="17"/>
        <v>1.0335288090514705</v>
      </c>
    </row>
    <row r="190" spans="1:165" x14ac:dyDescent="0.25">
      <c r="A190" s="181" t="s">
        <v>5256</v>
      </c>
      <c r="B190" s="181" t="s">
        <v>5256</v>
      </c>
      <c r="C190" s="181">
        <v>20</v>
      </c>
      <c r="D190" s="181">
        <v>20</v>
      </c>
      <c r="E190" s="181">
        <v>13</v>
      </c>
      <c r="F190" s="181" t="s">
        <v>5257</v>
      </c>
      <c r="G190" s="181" t="s">
        <v>5258</v>
      </c>
      <c r="H190" s="181" t="s">
        <v>5259</v>
      </c>
      <c r="I190" s="181">
        <v>1</v>
      </c>
      <c r="J190" s="181">
        <v>20</v>
      </c>
      <c r="K190" s="181">
        <v>20</v>
      </c>
      <c r="L190" s="181">
        <v>13</v>
      </c>
      <c r="M190" s="181">
        <v>18</v>
      </c>
      <c r="N190" s="181">
        <v>19</v>
      </c>
      <c r="O190" s="181">
        <v>20</v>
      </c>
      <c r="P190" s="181">
        <v>19</v>
      </c>
      <c r="Q190" s="181">
        <v>15</v>
      </c>
      <c r="R190" s="181">
        <v>14</v>
      </c>
      <c r="S190" s="181">
        <v>16</v>
      </c>
      <c r="T190" s="181">
        <v>12</v>
      </c>
      <c r="U190" s="181">
        <v>20</v>
      </c>
      <c r="V190" s="181">
        <v>19</v>
      </c>
      <c r="W190" s="181">
        <v>20</v>
      </c>
      <c r="X190" s="181">
        <v>20</v>
      </c>
      <c r="Y190" s="181">
        <v>19</v>
      </c>
      <c r="Z190" s="181">
        <v>20</v>
      </c>
      <c r="AA190" s="181">
        <v>19</v>
      </c>
      <c r="AB190" s="181">
        <v>19</v>
      </c>
      <c r="AC190" s="181">
        <v>18</v>
      </c>
      <c r="AD190" s="181">
        <v>19</v>
      </c>
      <c r="AE190" s="181">
        <v>20</v>
      </c>
      <c r="AF190" s="181">
        <v>19</v>
      </c>
      <c r="AG190" s="181">
        <v>15</v>
      </c>
      <c r="AH190" s="181">
        <v>14</v>
      </c>
      <c r="AI190" s="181">
        <v>16</v>
      </c>
      <c r="AJ190" s="181">
        <v>12</v>
      </c>
      <c r="AK190" s="181">
        <v>20</v>
      </c>
      <c r="AL190" s="181">
        <v>19</v>
      </c>
      <c r="AM190" s="181">
        <v>20</v>
      </c>
      <c r="AN190" s="181">
        <v>20</v>
      </c>
      <c r="AO190" s="181">
        <v>19</v>
      </c>
      <c r="AP190" s="181">
        <v>20</v>
      </c>
      <c r="AQ190" s="181">
        <v>19</v>
      </c>
      <c r="AR190" s="181">
        <v>19</v>
      </c>
      <c r="AS190" s="181">
        <v>13</v>
      </c>
      <c r="AT190" s="181">
        <v>13</v>
      </c>
      <c r="AU190" s="181">
        <v>13</v>
      </c>
      <c r="AV190" s="181">
        <v>13</v>
      </c>
      <c r="AW190" s="181">
        <v>11</v>
      </c>
      <c r="AX190" s="181">
        <v>11</v>
      </c>
      <c r="AY190" s="181">
        <v>11</v>
      </c>
      <c r="AZ190" s="181">
        <v>9</v>
      </c>
      <c r="BA190" s="181">
        <v>13</v>
      </c>
      <c r="BB190" s="181">
        <v>13</v>
      </c>
      <c r="BC190" s="181">
        <v>13</v>
      </c>
      <c r="BD190" s="181">
        <v>13</v>
      </c>
      <c r="BE190" s="181">
        <v>13</v>
      </c>
      <c r="BF190" s="181">
        <v>13</v>
      </c>
      <c r="BG190" s="181">
        <v>13</v>
      </c>
      <c r="BH190" s="181">
        <v>13</v>
      </c>
      <c r="BI190" s="181">
        <v>51.4</v>
      </c>
      <c r="BJ190" s="181">
        <v>51.4</v>
      </c>
      <c r="BK190" s="181">
        <v>31.6</v>
      </c>
      <c r="BL190" s="181">
        <v>60.046999999999997</v>
      </c>
      <c r="BM190" s="181">
        <v>535</v>
      </c>
      <c r="BN190" s="181">
        <v>535</v>
      </c>
      <c r="BO190" s="181">
        <v>0</v>
      </c>
      <c r="BP190" s="181">
        <v>319.60000000000002</v>
      </c>
      <c r="BQ190" s="181" t="s">
        <v>1251</v>
      </c>
      <c r="BR190" s="181" t="s">
        <v>1251</v>
      </c>
      <c r="BS190" s="181" t="s">
        <v>1251</v>
      </c>
      <c r="BT190" s="181" t="s">
        <v>1251</v>
      </c>
      <c r="BU190" s="181" t="s">
        <v>1251</v>
      </c>
      <c r="BV190" s="181" t="s">
        <v>1251</v>
      </c>
      <c r="BW190" s="181" t="s">
        <v>1251</v>
      </c>
      <c r="BX190" s="181" t="s">
        <v>1251</v>
      </c>
      <c r="BY190" s="181" t="s">
        <v>1251</v>
      </c>
      <c r="BZ190" s="181" t="s">
        <v>1251</v>
      </c>
      <c r="CA190" s="181" t="s">
        <v>1251</v>
      </c>
      <c r="CB190" s="181" t="s">
        <v>1251</v>
      </c>
      <c r="CC190" s="181" t="s">
        <v>1251</v>
      </c>
      <c r="CD190" s="181" t="s">
        <v>1251</v>
      </c>
      <c r="CE190" s="181" t="s">
        <v>1251</v>
      </c>
      <c r="CF190" s="181" t="s">
        <v>1251</v>
      </c>
      <c r="CG190" s="181">
        <v>47.7</v>
      </c>
      <c r="CH190" s="181">
        <v>47.9</v>
      </c>
      <c r="CI190" s="181">
        <v>51.4</v>
      </c>
      <c r="CJ190" s="181">
        <v>47.9</v>
      </c>
      <c r="CK190" s="181">
        <v>36.6</v>
      </c>
      <c r="CL190" s="181">
        <v>29.5</v>
      </c>
      <c r="CM190" s="181">
        <v>46.2</v>
      </c>
      <c r="CN190" s="181">
        <v>24.1</v>
      </c>
      <c r="CO190" s="181">
        <v>51.4</v>
      </c>
      <c r="CP190" s="181">
        <v>47.9</v>
      </c>
      <c r="CQ190" s="181">
        <v>51.4</v>
      </c>
      <c r="CR190" s="181">
        <v>51.4</v>
      </c>
      <c r="CS190" s="181">
        <v>47.9</v>
      </c>
      <c r="CT190" s="181">
        <v>51.4</v>
      </c>
      <c r="CU190" s="181">
        <v>51.2</v>
      </c>
      <c r="CV190" s="181">
        <v>47.9</v>
      </c>
      <c r="CW190" s="181">
        <v>53076000000</v>
      </c>
      <c r="CX190" s="181">
        <v>4560700000</v>
      </c>
      <c r="CY190" s="181">
        <v>4489700000</v>
      </c>
      <c r="CZ190" s="181">
        <v>4921300000</v>
      </c>
      <c r="DA190" s="181">
        <v>4590000000</v>
      </c>
      <c r="DB190" s="181">
        <v>468220000</v>
      </c>
      <c r="DC190" s="181">
        <v>411120000</v>
      </c>
      <c r="DD190" s="181">
        <v>485350000</v>
      </c>
      <c r="DE190" s="181">
        <v>408240000</v>
      </c>
      <c r="DF190" s="181">
        <v>4379600000</v>
      </c>
      <c r="DG190" s="181">
        <v>4635300000</v>
      </c>
      <c r="DH190" s="181">
        <v>3902700000</v>
      </c>
      <c r="DI190" s="181">
        <v>4211800000</v>
      </c>
      <c r="DJ190" s="195">
        <v>853270000</v>
      </c>
      <c r="DK190" s="195">
        <v>806690000</v>
      </c>
      <c r="DL190" s="195">
        <v>831760000</v>
      </c>
      <c r="DM190" s="195">
        <v>844770000</v>
      </c>
      <c r="DN190" s="181">
        <f t="shared" si="18"/>
        <v>834122500</v>
      </c>
      <c r="DO190" s="181">
        <v>345570000</v>
      </c>
      <c r="DP190" s="181">
        <v>420250000</v>
      </c>
      <c r="DQ190" s="181">
        <v>335370000</v>
      </c>
      <c r="DR190" s="181">
        <v>403270000</v>
      </c>
      <c r="DS190" s="181">
        <f>AVERAGEIF(DO190:DR190,"&lt;&gt;0")</f>
        <v>376115000</v>
      </c>
      <c r="DT190" s="181">
        <f t="shared" si="13"/>
        <v>0.4509109872950316</v>
      </c>
      <c r="DU190" s="195">
        <v>772300000</v>
      </c>
      <c r="DV190" s="196">
        <f t="shared" si="14"/>
        <v>0.92588318862037655</v>
      </c>
      <c r="DW190" s="195">
        <v>722560000</v>
      </c>
      <c r="DX190" s="196">
        <f t="shared" si="15"/>
        <v>0.86625165967828466</v>
      </c>
      <c r="DY190" s="195">
        <v>741610000</v>
      </c>
      <c r="DZ190" s="196">
        <f t="shared" si="16"/>
        <v>0.88909003173994228</v>
      </c>
      <c r="EA190" s="195">
        <v>796520000</v>
      </c>
      <c r="EB190" s="181">
        <v>47</v>
      </c>
      <c r="EC190" s="181">
        <v>41</v>
      </c>
      <c r="ED190" s="181">
        <v>47</v>
      </c>
      <c r="EE190" s="181">
        <v>46</v>
      </c>
      <c r="EF190" s="181">
        <v>15</v>
      </c>
      <c r="EG190" s="181">
        <v>15</v>
      </c>
      <c r="EH190" s="181">
        <v>18</v>
      </c>
      <c r="EI190" s="181">
        <v>17</v>
      </c>
      <c r="EJ190" s="181">
        <v>45</v>
      </c>
      <c r="EK190" s="181">
        <v>46</v>
      </c>
      <c r="EL190" s="181">
        <v>45</v>
      </c>
      <c r="EM190" s="181">
        <v>45</v>
      </c>
      <c r="EN190" s="181">
        <v>45</v>
      </c>
      <c r="EO190" s="181">
        <v>43</v>
      </c>
      <c r="EP190" s="181">
        <v>43</v>
      </c>
      <c r="EQ190" s="181">
        <v>45</v>
      </c>
      <c r="ER190" s="181">
        <v>603</v>
      </c>
      <c r="EV190" s="181">
        <v>394</v>
      </c>
      <c r="EW190" s="181" t="s">
        <v>5260</v>
      </c>
      <c r="EX190" s="181" t="s">
        <v>5261</v>
      </c>
      <c r="EY190" s="181" t="s">
        <v>5262</v>
      </c>
      <c r="EZ190" s="181" t="s">
        <v>5263</v>
      </c>
      <c r="FA190" s="181" t="s">
        <v>5264</v>
      </c>
      <c r="FB190" s="181" t="s">
        <v>5265</v>
      </c>
      <c r="FC190" s="181" t="s">
        <v>5266</v>
      </c>
      <c r="FD190" s="181" t="s">
        <v>5267</v>
      </c>
      <c r="FE190" s="181">
        <v>-1</v>
      </c>
      <c r="FI190" s="182">
        <f t="shared" si="17"/>
        <v>0.95491969105257324</v>
      </c>
    </row>
    <row r="191" spans="1:165" x14ac:dyDescent="0.25">
      <c r="A191" s="181" t="s">
        <v>5268</v>
      </c>
      <c r="B191" s="181" t="s">
        <v>5269</v>
      </c>
      <c r="C191" s="181" t="s">
        <v>5270</v>
      </c>
      <c r="D191" s="181" t="s">
        <v>5271</v>
      </c>
      <c r="E191" s="181" t="s">
        <v>5271</v>
      </c>
      <c r="F191" s="181" t="s">
        <v>5272</v>
      </c>
      <c r="G191" s="181" t="s">
        <v>5273</v>
      </c>
      <c r="H191" s="181" t="s">
        <v>5274</v>
      </c>
      <c r="I191" s="181">
        <v>2</v>
      </c>
      <c r="J191" s="181">
        <v>17</v>
      </c>
      <c r="K191" s="181">
        <v>10</v>
      </c>
      <c r="L191" s="181">
        <v>10</v>
      </c>
      <c r="M191" s="181">
        <v>15</v>
      </c>
      <c r="N191" s="181">
        <v>16</v>
      </c>
      <c r="O191" s="181">
        <v>16</v>
      </c>
      <c r="P191" s="181">
        <v>16</v>
      </c>
      <c r="Q191" s="181">
        <v>10</v>
      </c>
      <c r="R191" s="181">
        <v>10</v>
      </c>
      <c r="S191" s="181">
        <v>12</v>
      </c>
      <c r="T191" s="181">
        <v>10</v>
      </c>
      <c r="U191" s="181">
        <v>17</v>
      </c>
      <c r="V191" s="181">
        <v>16</v>
      </c>
      <c r="W191" s="181">
        <v>17</v>
      </c>
      <c r="X191" s="181">
        <v>17</v>
      </c>
      <c r="Y191" s="181">
        <v>16</v>
      </c>
      <c r="Z191" s="181">
        <v>17</v>
      </c>
      <c r="AA191" s="181">
        <v>15</v>
      </c>
      <c r="AB191" s="181">
        <v>16</v>
      </c>
      <c r="AC191" s="181">
        <v>10</v>
      </c>
      <c r="AD191" s="181">
        <v>10</v>
      </c>
      <c r="AE191" s="181">
        <v>9</v>
      </c>
      <c r="AF191" s="181">
        <v>10</v>
      </c>
      <c r="AG191" s="181">
        <v>6</v>
      </c>
      <c r="AH191" s="181">
        <v>7</v>
      </c>
      <c r="AI191" s="181">
        <v>7</v>
      </c>
      <c r="AJ191" s="181">
        <v>7</v>
      </c>
      <c r="AK191" s="181">
        <v>10</v>
      </c>
      <c r="AL191" s="181">
        <v>10</v>
      </c>
      <c r="AM191" s="181">
        <v>10</v>
      </c>
      <c r="AN191" s="181">
        <v>10</v>
      </c>
      <c r="AO191" s="181">
        <v>10</v>
      </c>
      <c r="AP191" s="181">
        <v>10</v>
      </c>
      <c r="AQ191" s="181">
        <v>9</v>
      </c>
      <c r="AR191" s="181">
        <v>10</v>
      </c>
      <c r="AS191" s="181">
        <v>10</v>
      </c>
      <c r="AT191" s="181">
        <v>10</v>
      </c>
      <c r="AU191" s="181">
        <v>9</v>
      </c>
      <c r="AV191" s="181">
        <v>10</v>
      </c>
      <c r="AW191" s="181">
        <v>6</v>
      </c>
      <c r="AX191" s="181">
        <v>7</v>
      </c>
      <c r="AY191" s="181">
        <v>7</v>
      </c>
      <c r="AZ191" s="181">
        <v>7</v>
      </c>
      <c r="BA191" s="181">
        <v>10</v>
      </c>
      <c r="BB191" s="181">
        <v>10</v>
      </c>
      <c r="BC191" s="181">
        <v>10</v>
      </c>
      <c r="BD191" s="181">
        <v>10</v>
      </c>
      <c r="BE191" s="181">
        <v>10</v>
      </c>
      <c r="BF191" s="181">
        <v>10</v>
      </c>
      <c r="BG191" s="181">
        <v>9</v>
      </c>
      <c r="BH191" s="181">
        <v>10</v>
      </c>
      <c r="BI191" s="181">
        <v>46.7</v>
      </c>
      <c r="BJ191" s="181">
        <v>26.7</v>
      </c>
      <c r="BK191" s="181">
        <v>26.7</v>
      </c>
      <c r="BL191" s="181">
        <v>60.438000000000002</v>
      </c>
      <c r="BM191" s="181">
        <v>531</v>
      </c>
      <c r="BN191" s="181" t="s">
        <v>5275</v>
      </c>
      <c r="BO191" s="181">
        <v>0</v>
      </c>
      <c r="BP191" s="181">
        <v>65.948999999999998</v>
      </c>
      <c r="BQ191" s="181" t="s">
        <v>1251</v>
      </c>
      <c r="BR191" s="181" t="s">
        <v>1251</v>
      </c>
      <c r="BS191" s="181" t="s">
        <v>1251</v>
      </c>
      <c r="BT191" s="181" t="s">
        <v>1251</v>
      </c>
      <c r="BU191" s="181" t="s">
        <v>1251</v>
      </c>
      <c r="BV191" s="181" t="s">
        <v>1251</v>
      </c>
      <c r="BW191" s="181" t="s">
        <v>1251</v>
      </c>
      <c r="BX191" s="181" t="s">
        <v>1251</v>
      </c>
      <c r="BY191" s="181" t="s">
        <v>1251</v>
      </c>
      <c r="BZ191" s="181" t="s">
        <v>1251</v>
      </c>
      <c r="CA191" s="181" t="s">
        <v>1251</v>
      </c>
      <c r="CB191" s="181" t="s">
        <v>1251</v>
      </c>
      <c r="CC191" s="181" t="s">
        <v>1251</v>
      </c>
      <c r="CD191" s="181" t="s">
        <v>1251</v>
      </c>
      <c r="CE191" s="181" t="s">
        <v>1251</v>
      </c>
      <c r="CF191" s="181" t="s">
        <v>1251</v>
      </c>
      <c r="CG191" s="181">
        <v>42.9</v>
      </c>
      <c r="CH191" s="181">
        <v>43.1</v>
      </c>
      <c r="CI191" s="181">
        <v>43.3</v>
      </c>
      <c r="CJ191" s="181">
        <v>43.1</v>
      </c>
      <c r="CK191" s="181">
        <v>22.6</v>
      </c>
      <c r="CL191" s="181">
        <v>22</v>
      </c>
      <c r="CM191" s="181">
        <v>31.8</v>
      </c>
      <c r="CN191" s="181">
        <v>22</v>
      </c>
      <c r="CO191" s="181">
        <v>46.7</v>
      </c>
      <c r="CP191" s="181">
        <v>43.1</v>
      </c>
      <c r="CQ191" s="181">
        <v>46.7</v>
      </c>
      <c r="CR191" s="181">
        <v>46.7</v>
      </c>
      <c r="CS191" s="181">
        <v>43.1</v>
      </c>
      <c r="CT191" s="181">
        <v>46.7</v>
      </c>
      <c r="CU191" s="181">
        <v>43.1</v>
      </c>
      <c r="CV191" s="181">
        <v>43.1</v>
      </c>
      <c r="CW191" s="181">
        <v>6039500000</v>
      </c>
      <c r="CX191" s="181">
        <v>507570000</v>
      </c>
      <c r="CY191" s="181">
        <v>557680000</v>
      </c>
      <c r="CZ191" s="181">
        <v>555650000</v>
      </c>
      <c r="DA191" s="181">
        <v>581020000</v>
      </c>
      <c r="DB191" s="181">
        <v>35550000</v>
      </c>
      <c r="DC191" s="181">
        <v>35918000</v>
      </c>
      <c r="DD191" s="181">
        <v>37656000</v>
      </c>
      <c r="DE191" s="181">
        <v>30185000</v>
      </c>
      <c r="DF191" s="181">
        <v>516010000</v>
      </c>
      <c r="DG191" s="181">
        <v>478940000</v>
      </c>
      <c r="DH191" s="181">
        <v>396670000</v>
      </c>
      <c r="DI191" s="181">
        <v>510370000</v>
      </c>
      <c r="DJ191" s="195">
        <v>98456000</v>
      </c>
      <c r="DK191" s="195">
        <v>96534000</v>
      </c>
      <c r="DL191" s="195">
        <v>96441000</v>
      </c>
      <c r="DM191" s="195">
        <v>97067000</v>
      </c>
      <c r="DN191" s="181">
        <f t="shared" si="18"/>
        <v>97124500</v>
      </c>
      <c r="DO191" s="181">
        <v>28978000</v>
      </c>
      <c r="DP191" s="181">
        <v>25896000</v>
      </c>
      <c r="DQ191" s="181">
        <v>31436000</v>
      </c>
      <c r="DR191" s="181">
        <v>27601000</v>
      </c>
      <c r="DS191" s="181">
        <f>AVERAGEIF(DO191:DR191,"&lt;&gt;0")</f>
        <v>28477750</v>
      </c>
      <c r="DT191" s="181">
        <f t="shared" si="13"/>
        <v>0.29320871664718995</v>
      </c>
      <c r="DU191" s="195">
        <v>87458000</v>
      </c>
      <c r="DV191" s="196">
        <f t="shared" si="14"/>
        <v>0.90047310410864401</v>
      </c>
      <c r="DW191" s="195">
        <v>80310000</v>
      </c>
      <c r="DX191" s="196">
        <f t="shared" si="15"/>
        <v>0.82687684363883474</v>
      </c>
      <c r="DY191" s="195">
        <v>77400000</v>
      </c>
      <c r="DZ191" s="196">
        <f t="shared" si="16"/>
        <v>0.79691529943526096</v>
      </c>
      <c r="EA191" s="195">
        <v>85730000</v>
      </c>
      <c r="EB191" s="181">
        <v>13</v>
      </c>
      <c r="EC191" s="181">
        <v>15</v>
      </c>
      <c r="ED191" s="181">
        <v>13</v>
      </c>
      <c r="EE191" s="181">
        <v>13</v>
      </c>
      <c r="EF191" s="181">
        <v>3</v>
      </c>
      <c r="EG191" s="181">
        <v>4</v>
      </c>
      <c r="EH191" s="181">
        <v>4</v>
      </c>
      <c r="EI191" s="181">
        <v>5</v>
      </c>
      <c r="EJ191" s="181">
        <v>14</v>
      </c>
      <c r="EK191" s="181">
        <v>11</v>
      </c>
      <c r="EL191" s="181">
        <v>11</v>
      </c>
      <c r="EM191" s="181">
        <v>14</v>
      </c>
      <c r="EN191" s="181">
        <v>13</v>
      </c>
      <c r="EO191" s="181">
        <v>13</v>
      </c>
      <c r="EP191" s="181">
        <v>12</v>
      </c>
      <c r="EQ191" s="181">
        <v>14</v>
      </c>
      <c r="ER191" s="181">
        <v>172</v>
      </c>
      <c r="EV191" s="181">
        <v>399</v>
      </c>
      <c r="EW191" s="181" t="s">
        <v>5276</v>
      </c>
      <c r="EX191" s="181" t="s">
        <v>5277</v>
      </c>
      <c r="EY191" s="181" t="s">
        <v>5278</v>
      </c>
      <c r="EZ191" s="181" t="s">
        <v>5279</v>
      </c>
      <c r="FA191" s="181" t="s">
        <v>5280</v>
      </c>
      <c r="FB191" s="181" t="s">
        <v>5281</v>
      </c>
      <c r="FC191" s="181" t="s">
        <v>5282</v>
      </c>
      <c r="FD191" s="181" t="s">
        <v>5283</v>
      </c>
      <c r="FE191" s="181" t="s">
        <v>3613</v>
      </c>
      <c r="FI191" s="182">
        <f t="shared" si="17"/>
        <v>0.8826815067259034</v>
      </c>
    </row>
    <row r="192" spans="1:165" x14ac:dyDescent="0.25">
      <c r="A192" s="181" t="s">
        <v>5284</v>
      </c>
      <c r="B192" s="181" t="s">
        <v>5285</v>
      </c>
      <c r="C192" s="181" t="s">
        <v>5286</v>
      </c>
      <c r="D192" s="181" t="s">
        <v>5287</v>
      </c>
      <c r="E192" s="181" t="s">
        <v>5287</v>
      </c>
      <c r="F192" s="181" t="s">
        <v>5288</v>
      </c>
      <c r="G192" s="181" t="s">
        <v>5289</v>
      </c>
      <c r="H192" s="181" t="s">
        <v>5290</v>
      </c>
      <c r="I192" s="181">
        <v>3</v>
      </c>
      <c r="J192" s="181">
        <v>15</v>
      </c>
      <c r="K192" s="181">
        <v>14</v>
      </c>
      <c r="L192" s="181">
        <v>14</v>
      </c>
      <c r="M192" s="181">
        <v>15</v>
      </c>
      <c r="N192" s="181">
        <v>15</v>
      </c>
      <c r="O192" s="181">
        <v>15</v>
      </c>
      <c r="P192" s="181">
        <v>15</v>
      </c>
      <c r="Q192" s="181">
        <v>10</v>
      </c>
      <c r="R192" s="181">
        <v>8</v>
      </c>
      <c r="S192" s="181">
        <v>11</v>
      </c>
      <c r="T192" s="181">
        <v>9</v>
      </c>
      <c r="U192" s="181">
        <v>13</v>
      </c>
      <c r="V192" s="181">
        <v>14</v>
      </c>
      <c r="W192" s="181">
        <v>13</v>
      </c>
      <c r="X192" s="181">
        <v>15</v>
      </c>
      <c r="Y192" s="181">
        <v>13</v>
      </c>
      <c r="Z192" s="181">
        <v>14</v>
      </c>
      <c r="AA192" s="181">
        <v>14</v>
      </c>
      <c r="AB192" s="181">
        <v>15</v>
      </c>
      <c r="AC192" s="181">
        <v>14</v>
      </c>
      <c r="AD192" s="181">
        <v>14</v>
      </c>
      <c r="AE192" s="181">
        <v>14</v>
      </c>
      <c r="AF192" s="181">
        <v>14</v>
      </c>
      <c r="AG192" s="181">
        <v>9</v>
      </c>
      <c r="AH192" s="181">
        <v>7</v>
      </c>
      <c r="AI192" s="181">
        <v>10</v>
      </c>
      <c r="AJ192" s="181">
        <v>8</v>
      </c>
      <c r="AK192" s="181">
        <v>12</v>
      </c>
      <c r="AL192" s="181">
        <v>13</v>
      </c>
      <c r="AM192" s="181">
        <v>12</v>
      </c>
      <c r="AN192" s="181">
        <v>14</v>
      </c>
      <c r="AO192" s="181">
        <v>12</v>
      </c>
      <c r="AP192" s="181">
        <v>13</v>
      </c>
      <c r="AQ192" s="181">
        <v>13</v>
      </c>
      <c r="AR192" s="181">
        <v>14</v>
      </c>
      <c r="AS192" s="181">
        <v>14</v>
      </c>
      <c r="AT192" s="181">
        <v>14</v>
      </c>
      <c r="AU192" s="181">
        <v>14</v>
      </c>
      <c r="AV192" s="181">
        <v>14</v>
      </c>
      <c r="AW192" s="181">
        <v>9</v>
      </c>
      <c r="AX192" s="181">
        <v>7</v>
      </c>
      <c r="AY192" s="181">
        <v>10</v>
      </c>
      <c r="AZ192" s="181">
        <v>8</v>
      </c>
      <c r="BA192" s="181">
        <v>12</v>
      </c>
      <c r="BB192" s="181">
        <v>13</v>
      </c>
      <c r="BC192" s="181">
        <v>12</v>
      </c>
      <c r="BD192" s="181">
        <v>14</v>
      </c>
      <c r="BE192" s="181">
        <v>12</v>
      </c>
      <c r="BF192" s="181">
        <v>13</v>
      </c>
      <c r="BG192" s="181">
        <v>13</v>
      </c>
      <c r="BH192" s="181">
        <v>14</v>
      </c>
      <c r="BI192" s="181">
        <v>43.8</v>
      </c>
      <c r="BJ192" s="181">
        <v>41.9</v>
      </c>
      <c r="BK192" s="181">
        <v>41.9</v>
      </c>
      <c r="BL192" s="181">
        <v>61.119</v>
      </c>
      <c r="BM192" s="181">
        <v>534</v>
      </c>
      <c r="BN192" s="181" t="s">
        <v>5291</v>
      </c>
      <c r="BO192" s="181">
        <v>0</v>
      </c>
      <c r="BP192" s="181">
        <v>123.49</v>
      </c>
      <c r="BQ192" s="181" t="s">
        <v>1251</v>
      </c>
      <c r="BR192" s="181" t="s">
        <v>1251</v>
      </c>
      <c r="BS192" s="181" t="s">
        <v>1251</v>
      </c>
      <c r="BT192" s="181" t="s">
        <v>1251</v>
      </c>
      <c r="BU192" s="181" t="s">
        <v>1251</v>
      </c>
      <c r="BV192" s="181" t="s">
        <v>1251</v>
      </c>
      <c r="BW192" s="181" t="s">
        <v>1251</v>
      </c>
      <c r="BX192" s="181" t="s">
        <v>1251</v>
      </c>
      <c r="BY192" s="181" t="s">
        <v>1251</v>
      </c>
      <c r="BZ192" s="181" t="s">
        <v>1251</v>
      </c>
      <c r="CA192" s="181" t="s">
        <v>1251</v>
      </c>
      <c r="CB192" s="181" t="s">
        <v>1251</v>
      </c>
      <c r="CC192" s="181" t="s">
        <v>1251</v>
      </c>
      <c r="CD192" s="181" t="s">
        <v>1251</v>
      </c>
      <c r="CE192" s="181" t="s">
        <v>1251</v>
      </c>
      <c r="CF192" s="181" t="s">
        <v>1251</v>
      </c>
      <c r="CG192" s="181">
        <v>43.8</v>
      </c>
      <c r="CH192" s="181">
        <v>43.8</v>
      </c>
      <c r="CI192" s="181">
        <v>43.8</v>
      </c>
      <c r="CJ192" s="181">
        <v>43.8</v>
      </c>
      <c r="CK192" s="181">
        <v>25.1</v>
      </c>
      <c r="CL192" s="181">
        <v>18.399999999999999</v>
      </c>
      <c r="CM192" s="181">
        <v>25.3</v>
      </c>
      <c r="CN192" s="181">
        <v>23.4</v>
      </c>
      <c r="CO192" s="181">
        <v>34.5</v>
      </c>
      <c r="CP192" s="181">
        <v>36.299999999999997</v>
      </c>
      <c r="CQ192" s="181">
        <v>34.5</v>
      </c>
      <c r="CR192" s="181">
        <v>43.8</v>
      </c>
      <c r="CS192" s="181">
        <v>31.1</v>
      </c>
      <c r="CT192" s="181">
        <v>36.299999999999997</v>
      </c>
      <c r="CU192" s="181">
        <v>36.299999999999997</v>
      </c>
      <c r="CV192" s="181">
        <v>43.8</v>
      </c>
      <c r="CW192" s="181">
        <v>13078000000</v>
      </c>
      <c r="CX192" s="181">
        <v>1094100000</v>
      </c>
      <c r="CY192" s="181">
        <v>1259800000</v>
      </c>
      <c r="CZ192" s="181">
        <v>1277200000</v>
      </c>
      <c r="DA192" s="181">
        <v>1231500000</v>
      </c>
      <c r="DB192" s="181">
        <v>94645000</v>
      </c>
      <c r="DC192" s="181">
        <v>68503000</v>
      </c>
      <c r="DD192" s="181">
        <v>94304000</v>
      </c>
      <c r="DE192" s="181">
        <v>72214000</v>
      </c>
      <c r="DF192" s="181">
        <v>1020100000</v>
      </c>
      <c r="DG192" s="181">
        <v>1058500000</v>
      </c>
      <c r="DH192" s="181">
        <v>883330000</v>
      </c>
      <c r="DI192" s="181">
        <v>1077300000</v>
      </c>
      <c r="DJ192" s="195">
        <v>164240000</v>
      </c>
      <c r="DK192" s="195">
        <v>183320000</v>
      </c>
      <c r="DL192" s="195">
        <v>165420000</v>
      </c>
      <c r="DM192" s="195">
        <v>163850000</v>
      </c>
      <c r="DN192" s="181">
        <f t="shared" si="18"/>
        <v>169207500</v>
      </c>
      <c r="DO192" s="181">
        <v>71493000</v>
      </c>
      <c r="DP192" s="181">
        <v>61678000</v>
      </c>
      <c r="DQ192" s="181">
        <v>79872000</v>
      </c>
      <c r="DR192" s="181">
        <v>63514000</v>
      </c>
      <c r="DS192" s="181">
        <f>AVERAGEIF(DO192:DR192,"&lt;&gt;0")</f>
        <v>69139250</v>
      </c>
      <c r="DT192" s="181">
        <f t="shared" si="13"/>
        <v>0.40860629700220141</v>
      </c>
      <c r="DU192" s="195">
        <v>148890000</v>
      </c>
      <c r="DV192" s="196">
        <f t="shared" si="14"/>
        <v>0.87992553521563766</v>
      </c>
      <c r="DW192" s="195">
        <v>139200000</v>
      </c>
      <c r="DX192" s="196">
        <f t="shared" si="15"/>
        <v>0.82265857009884313</v>
      </c>
      <c r="DY192" s="195">
        <v>135210000</v>
      </c>
      <c r="DZ192" s="196">
        <f t="shared" si="16"/>
        <v>0.79907805505075125</v>
      </c>
      <c r="EA192" s="195">
        <v>148390000</v>
      </c>
      <c r="EB192" s="181">
        <v>17</v>
      </c>
      <c r="EC192" s="181">
        <v>20</v>
      </c>
      <c r="ED192" s="181">
        <v>20</v>
      </c>
      <c r="EE192" s="181">
        <v>20</v>
      </c>
      <c r="EF192" s="181">
        <v>7</v>
      </c>
      <c r="EG192" s="181">
        <v>4</v>
      </c>
      <c r="EH192" s="181">
        <v>7</v>
      </c>
      <c r="EI192" s="181">
        <v>5</v>
      </c>
      <c r="EJ192" s="181">
        <v>16</v>
      </c>
      <c r="EK192" s="181">
        <v>16</v>
      </c>
      <c r="EL192" s="181">
        <v>17</v>
      </c>
      <c r="EM192" s="181">
        <v>20</v>
      </c>
      <c r="EN192" s="181">
        <v>17</v>
      </c>
      <c r="EO192" s="181">
        <v>18</v>
      </c>
      <c r="EP192" s="181">
        <v>17</v>
      </c>
      <c r="EQ192" s="181">
        <v>18</v>
      </c>
      <c r="ER192" s="181">
        <v>239</v>
      </c>
      <c r="EV192" s="181">
        <v>482</v>
      </c>
      <c r="EW192" s="181" t="s">
        <v>5292</v>
      </c>
      <c r="EX192" s="181" t="s">
        <v>5293</v>
      </c>
      <c r="EY192" s="181" t="s">
        <v>5294</v>
      </c>
      <c r="EZ192" s="181" t="s">
        <v>5295</v>
      </c>
      <c r="FA192" s="181" t="s">
        <v>5296</v>
      </c>
      <c r="FB192" s="181" t="s">
        <v>5297</v>
      </c>
      <c r="FC192" s="181" t="s">
        <v>5298</v>
      </c>
      <c r="FD192" s="181" t="s">
        <v>5299</v>
      </c>
      <c r="FE192" s="181" t="s">
        <v>3818</v>
      </c>
      <c r="FI192" s="182">
        <f t="shared" si="17"/>
        <v>0.87697058345522505</v>
      </c>
    </row>
    <row r="193" spans="1:165" x14ac:dyDescent="0.25">
      <c r="A193" s="181" t="s">
        <v>5300</v>
      </c>
      <c r="B193" s="181" t="s">
        <v>5300</v>
      </c>
      <c r="C193" s="181">
        <v>9</v>
      </c>
      <c r="D193" s="181">
        <v>9</v>
      </c>
      <c r="E193" s="181">
        <v>7</v>
      </c>
      <c r="F193" s="181" t="s">
        <v>5301</v>
      </c>
      <c r="G193" s="181" t="s">
        <v>5302</v>
      </c>
      <c r="H193" s="181" t="s">
        <v>5303</v>
      </c>
      <c r="I193" s="181">
        <v>1</v>
      </c>
      <c r="J193" s="181">
        <v>9</v>
      </c>
      <c r="K193" s="181">
        <v>9</v>
      </c>
      <c r="L193" s="181">
        <v>7</v>
      </c>
      <c r="M193" s="181">
        <v>8</v>
      </c>
      <c r="N193" s="181">
        <v>9</v>
      </c>
      <c r="O193" s="181">
        <v>8</v>
      </c>
      <c r="P193" s="181">
        <v>8</v>
      </c>
      <c r="Q193" s="181">
        <v>3</v>
      </c>
      <c r="R193" s="181">
        <v>4</v>
      </c>
      <c r="S193" s="181">
        <v>3</v>
      </c>
      <c r="T193" s="181">
        <v>4</v>
      </c>
      <c r="U193" s="181">
        <v>9</v>
      </c>
      <c r="V193" s="181">
        <v>8</v>
      </c>
      <c r="W193" s="181">
        <v>7</v>
      </c>
      <c r="X193" s="181">
        <v>7</v>
      </c>
      <c r="Y193" s="181">
        <v>9</v>
      </c>
      <c r="Z193" s="181">
        <v>7</v>
      </c>
      <c r="AA193" s="181">
        <v>8</v>
      </c>
      <c r="AB193" s="181">
        <v>9</v>
      </c>
      <c r="AC193" s="181">
        <v>8</v>
      </c>
      <c r="AD193" s="181">
        <v>9</v>
      </c>
      <c r="AE193" s="181">
        <v>8</v>
      </c>
      <c r="AF193" s="181">
        <v>8</v>
      </c>
      <c r="AG193" s="181">
        <v>3</v>
      </c>
      <c r="AH193" s="181">
        <v>4</v>
      </c>
      <c r="AI193" s="181">
        <v>3</v>
      </c>
      <c r="AJ193" s="181">
        <v>4</v>
      </c>
      <c r="AK193" s="181">
        <v>9</v>
      </c>
      <c r="AL193" s="181">
        <v>8</v>
      </c>
      <c r="AM193" s="181">
        <v>7</v>
      </c>
      <c r="AN193" s="181">
        <v>7</v>
      </c>
      <c r="AO193" s="181">
        <v>9</v>
      </c>
      <c r="AP193" s="181">
        <v>7</v>
      </c>
      <c r="AQ193" s="181">
        <v>8</v>
      </c>
      <c r="AR193" s="181">
        <v>9</v>
      </c>
      <c r="AS193" s="181">
        <v>6</v>
      </c>
      <c r="AT193" s="181">
        <v>7</v>
      </c>
      <c r="AU193" s="181">
        <v>6</v>
      </c>
      <c r="AV193" s="181">
        <v>6</v>
      </c>
      <c r="AW193" s="181">
        <v>2</v>
      </c>
      <c r="AX193" s="181">
        <v>3</v>
      </c>
      <c r="AY193" s="181">
        <v>2</v>
      </c>
      <c r="AZ193" s="181">
        <v>3</v>
      </c>
      <c r="BA193" s="181">
        <v>7</v>
      </c>
      <c r="BB193" s="181">
        <v>7</v>
      </c>
      <c r="BC193" s="181">
        <v>6</v>
      </c>
      <c r="BD193" s="181">
        <v>6</v>
      </c>
      <c r="BE193" s="181">
        <v>7</v>
      </c>
      <c r="BF193" s="181">
        <v>5</v>
      </c>
      <c r="BG193" s="181">
        <v>6</v>
      </c>
      <c r="BH193" s="181">
        <v>7</v>
      </c>
      <c r="BI193" s="181">
        <v>20.3</v>
      </c>
      <c r="BJ193" s="181">
        <v>20.3</v>
      </c>
      <c r="BK193" s="181">
        <v>15.1</v>
      </c>
      <c r="BL193" s="181">
        <v>59.671999999999997</v>
      </c>
      <c r="BM193" s="181">
        <v>523</v>
      </c>
      <c r="BN193" s="181">
        <v>523</v>
      </c>
      <c r="BO193" s="181">
        <v>0</v>
      </c>
      <c r="BP193" s="181">
        <v>26.324999999999999</v>
      </c>
      <c r="BQ193" s="181" t="s">
        <v>1251</v>
      </c>
      <c r="BR193" s="181" t="s">
        <v>1251</v>
      </c>
      <c r="BS193" s="181" t="s">
        <v>1251</v>
      </c>
      <c r="BT193" s="181" t="s">
        <v>1251</v>
      </c>
      <c r="BU193" s="181" t="s">
        <v>1251</v>
      </c>
      <c r="BV193" s="181" t="s">
        <v>1251</v>
      </c>
      <c r="BW193" s="181" t="s">
        <v>1251</v>
      </c>
      <c r="BX193" s="181" t="s">
        <v>1251</v>
      </c>
      <c r="BY193" s="181" t="s">
        <v>1251</v>
      </c>
      <c r="BZ193" s="181" t="s">
        <v>1251</v>
      </c>
      <c r="CA193" s="181" t="s">
        <v>1251</v>
      </c>
      <c r="CB193" s="181" t="s">
        <v>1251</v>
      </c>
      <c r="CC193" s="181" t="s">
        <v>1251</v>
      </c>
      <c r="CD193" s="181" t="s">
        <v>1251</v>
      </c>
      <c r="CE193" s="181" t="s">
        <v>1251</v>
      </c>
      <c r="CF193" s="181" t="s">
        <v>1251</v>
      </c>
      <c r="CG193" s="181">
        <v>18.5</v>
      </c>
      <c r="CH193" s="181">
        <v>20.3</v>
      </c>
      <c r="CI193" s="181">
        <v>18.5</v>
      </c>
      <c r="CJ193" s="181">
        <v>18.5</v>
      </c>
      <c r="CK193" s="181">
        <v>5.2</v>
      </c>
      <c r="CL193" s="181">
        <v>6.7</v>
      </c>
      <c r="CM193" s="181">
        <v>5</v>
      </c>
      <c r="CN193" s="181">
        <v>8.6</v>
      </c>
      <c r="CO193" s="181">
        <v>20.3</v>
      </c>
      <c r="CP193" s="181">
        <v>16.8</v>
      </c>
      <c r="CQ193" s="181">
        <v>15.1</v>
      </c>
      <c r="CR193" s="181">
        <v>16.8</v>
      </c>
      <c r="CS193" s="181">
        <v>20.3</v>
      </c>
      <c r="CT193" s="181">
        <v>18.5</v>
      </c>
      <c r="CU193" s="181">
        <v>18.5</v>
      </c>
      <c r="CV193" s="181">
        <v>20.3</v>
      </c>
      <c r="CW193" s="181">
        <v>2163800000</v>
      </c>
      <c r="CX193" s="181">
        <v>153260000</v>
      </c>
      <c r="CY193" s="181">
        <v>226210000</v>
      </c>
      <c r="CZ193" s="181">
        <v>186550000</v>
      </c>
      <c r="DA193" s="181">
        <v>198180000</v>
      </c>
      <c r="DB193" s="181">
        <v>13030000</v>
      </c>
      <c r="DC193" s="181">
        <v>13190000</v>
      </c>
      <c r="DD193" s="181">
        <v>13075000</v>
      </c>
      <c r="DE193" s="181">
        <v>16087000</v>
      </c>
      <c r="DF193" s="181">
        <v>201180000</v>
      </c>
      <c r="DG193" s="181">
        <v>154180000</v>
      </c>
      <c r="DH193" s="181">
        <v>146840000</v>
      </c>
      <c r="DI193" s="181">
        <v>199020000</v>
      </c>
      <c r="DJ193" s="195">
        <v>36729000</v>
      </c>
      <c r="DK193" s="195">
        <v>32907000</v>
      </c>
      <c r="DL193" s="195">
        <v>35932000</v>
      </c>
      <c r="DM193" s="195">
        <v>37542000</v>
      </c>
      <c r="DN193" s="181">
        <f t="shared" si="18"/>
        <v>35777500</v>
      </c>
      <c r="DO193" s="181">
        <v>0</v>
      </c>
      <c r="DP193" s="181">
        <v>0</v>
      </c>
      <c r="DQ193" s="181">
        <v>0</v>
      </c>
      <c r="DR193" s="181">
        <v>0</v>
      </c>
      <c r="DS193" s="181">
        <v>0</v>
      </c>
      <c r="DT193" s="181">
        <f t="shared" si="13"/>
        <v>0</v>
      </c>
      <c r="DU193" s="195">
        <v>34054000</v>
      </c>
      <c r="DV193" s="196">
        <f t="shared" si="14"/>
        <v>0.95182726573964083</v>
      </c>
      <c r="DW193" s="195">
        <v>30771000</v>
      </c>
      <c r="DX193" s="196">
        <f t="shared" si="15"/>
        <v>0.86006568373978054</v>
      </c>
      <c r="DY193" s="195">
        <v>32856000</v>
      </c>
      <c r="DZ193" s="196">
        <f t="shared" si="16"/>
        <v>0.91834253371532393</v>
      </c>
      <c r="EA193" s="195">
        <v>32212000</v>
      </c>
      <c r="EB193" s="181">
        <v>5</v>
      </c>
      <c r="EC193" s="181">
        <v>5</v>
      </c>
      <c r="ED193" s="181">
        <v>6</v>
      </c>
      <c r="EE193" s="181">
        <v>4</v>
      </c>
      <c r="EF193" s="181">
        <v>1</v>
      </c>
      <c r="EG193" s="181">
        <v>1</v>
      </c>
      <c r="EH193" s="181">
        <v>1</v>
      </c>
      <c r="EI193" s="181">
        <v>1</v>
      </c>
      <c r="EJ193" s="181">
        <v>4</v>
      </c>
      <c r="EK193" s="181">
        <v>5</v>
      </c>
      <c r="EL193" s="181">
        <v>5</v>
      </c>
      <c r="EM193" s="181">
        <v>5</v>
      </c>
      <c r="EN193" s="181">
        <v>4</v>
      </c>
      <c r="EO193" s="181">
        <v>4</v>
      </c>
      <c r="EP193" s="181">
        <v>3</v>
      </c>
      <c r="EQ193" s="181">
        <v>4</v>
      </c>
      <c r="ER193" s="181">
        <v>58</v>
      </c>
      <c r="EV193" s="181">
        <v>503</v>
      </c>
      <c r="EW193" s="181" t="s">
        <v>5304</v>
      </c>
      <c r="EX193" s="181" t="s">
        <v>4710</v>
      </c>
      <c r="EY193" s="181" t="s">
        <v>5305</v>
      </c>
      <c r="EZ193" s="181" t="s">
        <v>5306</v>
      </c>
      <c r="FA193" s="181" t="s">
        <v>5307</v>
      </c>
      <c r="FB193" s="181" t="s">
        <v>5308</v>
      </c>
      <c r="FE193" s="181">
        <v>-1</v>
      </c>
      <c r="FI193" s="182">
        <f t="shared" si="17"/>
        <v>0.90034239396268601</v>
      </c>
    </row>
    <row r="194" spans="1:165" x14ac:dyDescent="0.25">
      <c r="A194" s="181" t="s">
        <v>5309</v>
      </c>
      <c r="B194" s="181" t="s">
        <v>5309</v>
      </c>
      <c r="C194" s="181">
        <v>4</v>
      </c>
      <c r="D194" s="181">
        <v>4</v>
      </c>
      <c r="E194" s="181">
        <v>4</v>
      </c>
      <c r="F194" s="181" t="s">
        <v>5310</v>
      </c>
      <c r="G194" s="181" t="s">
        <v>5311</v>
      </c>
      <c r="H194" s="181" t="s">
        <v>5312</v>
      </c>
      <c r="I194" s="181">
        <v>1</v>
      </c>
      <c r="J194" s="181">
        <v>4</v>
      </c>
      <c r="K194" s="181">
        <v>4</v>
      </c>
      <c r="L194" s="181">
        <v>4</v>
      </c>
      <c r="M194" s="181">
        <v>3</v>
      </c>
      <c r="N194" s="181">
        <v>4</v>
      </c>
      <c r="O194" s="181">
        <v>4</v>
      </c>
      <c r="P194" s="181">
        <v>4</v>
      </c>
      <c r="Q194" s="181">
        <v>1</v>
      </c>
      <c r="R194" s="181">
        <v>0</v>
      </c>
      <c r="S194" s="181">
        <v>1</v>
      </c>
      <c r="T194" s="181">
        <v>0</v>
      </c>
      <c r="U194" s="181">
        <v>4</v>
      </c>
      <c r="V194" s="181">
        <v>4</v>
      </c>
      <c r="W194" s="181">
        <v>4</v>
      </c>
      <c r="X194" s="181">
        <v>3</v>
      </c>
      <c r="Y194" s="181">
        <v>3</v>
      </c>
      <c r="Z194" s="181">
        <v>3</v>
      </c>
      <c r="AA194" s="181">
        <v>4</v>
      </c>
      <c r="AB194" s="181">
        <v>3</v>
      </c>
      <c r="AC194" s="181">
        <v>3</v>
      </c>
      <c r="AD194" s="181">
        <v>4</v>
      </c>
      <c r="AE194" s="181">
        <v>4</v>
      </c>
      <c r="AF194" s="181">
        <v>4</v>
      </c>
      <c r="AG194" s="181">
        <v>1</v>
      </c>
      <c r="AH194" s="181">
        <v>0</v>
      </c>
      <c r="AI194" s="181">
        <v>1</v>
      </c>
      <c r="AJ194" s="181">
        <v>0</v>
      </c>
      <c r="AK194" s="181">
        <v>4</v>
      </c>
      <c r="AL194" s="181">
        <v>4</v>
      </c>
      <c r="AM194" s="181">
        <v>4</v>
      </c>
      <c r="AN194" s="181">
        <v>3</v>
      </c>
      <c r="AO194" s="181">
        <v>3</v>
      </c>
      <c r="AP194" s="181">
        <v>3</v>
      </c>
      <c r="AQ194" s="181">
        <v>4</v>
      </c>
      <c r="AR194" s="181">
        <v>3</v>
      </c>
      <c r="AS194" s="181">
        <v>3</v>
      </c>
      <c r="AT194" s="181">
        <v>4</v>
      </c>
      <c r="AU194" s="181">
        <v>4</v>
      </c>
      <c r="AV194" s="181">
        <v>4</v>
      </c>
      <c r="AW194" s="181">
        <v>1</v>
      </c>
      <c r="AX194" s="181">
        <v>0</v>
      </c>
      <c r="AY194" s="181">
        <v>1</v>
      </c>
      <c r="AZ194" s="181">
        <v>0</v>
      </c>
      <c r="BA194" s="181">
        <v>4</v>
      </c>
      <c r="BB194" s="181">
        <v>4</v>
      </c>
      <c r="BC194" s="181">
        <v>4</v>
      </c>
      <c r="BD194" s="181">
        <v>3</v>
      </c>
      <c r="BE194" s="181">
        <v>3</v>
      </c>
      <c r="BF194" s="181">
        <v>3</v>
      </c>
      <c r="BG194" s="181">
        <v>4</v>
      </c>
      <c r="BH194" s="181">
        <v>3</v>
      </c>
      <c r="BI194" s="181">
        <v>18.600000000000001</v>
      </c>
      <c r="BJ194" s="181">
        <v>18.600000000000001</v>
      </c>
      <c r="BK194" s="181">
        <v>18.600000000000001</v>
      </c>
      <c r="BL194" s="181">
        <v>29.367000000000001</v>
      </c>
      <c r="BM194" s="181">
        <v>274</v>
      </c>
      <c r="BN194" s="181">
        <v>274</v>
      </c>
      <c r="BO194" s="181">
        <v>0</v>
      </c>
      <c r="BP194" s="181">
        <v>23.629000000000001</v>
      </c>
      <c r="BQ194" s="181" t="s">
        <v>1251</v>
      </c>
      <c r="BR194" s="181" t="s">
        <v>1251</v>
      </c>
      <c r="BS194" s="181" t="s">
        <v>1251</v>
      </c>
      <c r="BT194" s="181" t="s">
        <v>1251</v>
      </c>
      <c r="BU194" s="181" t="s">
        <v>1254</v>
      </c>
      <c r="BW194" s="181" t="s">
        <v>1251</v>
      </c>
      <c r="BY194" s="181" t="s">
        <v>1251</v>
      </c>
      <c r="BZ194" s="181" t="s">
        <v>1251</v>
      </c>
      <c r="CA194" s="181" t="s">
        <v>1251</v>
      </c>
      <c r="CB194" s="181" t="s">
        <v>1251</v>
      </c>
      <c r="CC194" s="181" t="s">
        <v>1251</v>
      </c>
      <c r="CD194" s="181" t="s">
        <v>1251</v>
      </c>
      <c r="CE194" s="181" t="s">
        <v>1251</v>
      </c>
      <c r="CF194" s="181" t="s">
        <v>1251</v>
      </c>
      <c r="CG194" s="181">
        <v>15.7</v>
      </c>
      <c r="CH194" s="181">
        <v>18.600000000000001</v>
      </c>
      <c r="CI194" s="181">
        <v>18.600000000000001</v>
      </c>
      <c r="CJ194" s="181">
        <v>18.600000000000001</v>
      </c>
      <c r="CK194" s="181">
        <v>2.9</v>
      </c>
      <c r="CL194" s="181">
        <v>0</v>
      </c>
      <c r="CM194" s="181">
        <v>5.0999999999999996</v>
      </c>
      <c r="CN194" s="181">
        <v>0</v>
      </c>
      <c r="CO194" s="181">
        <v>18.600000000000001</v>
      </c>
      <c r="CP194" s="181">
        <v>18.600000000000001</v>
      </c>
      <c r="CQ194" s="181">
        <v>18.600000000000001</v>
      </c>
      <c r="CR194" s="181">
        <v>10.9</v>
      </c>
      <c r="CS194" s="181">
        <v>10.9</v>
      </c>
      <c r="CT194" s="181">
        <v>10.9</v>
      </c>
      <c r="CU194" s="181">
        <v>18.600000000000001</v>
      </c>
      <c r="CV194" s="181">
        <v>10.9</v>
      </c>
      <c r="CW194" s="181">
        <v>922880000</v>
      </c>
      <c r="CX194" s="181">
        <v>74867000</v>
      </c>
      <c r="CY194" s="181">
        <v>98689000</v>
      </c>
      <c r="CZ194" s="181">
        <v>93641000</v>
      </c>
      <c r="DA194" s="181">
        <v>94476000</v>
      </c>
      <c r="DB194" s="181">
        <v>6189100</v>
      </c>
      <c r="DC194" s="181">
        <v>0</v>
      </c>
      <c r="DD194" s="181">
        <v>3449300</v>
      </c>
      <c r="DE194" s="181">
        <v>0</v>
      </c>
      <c r="DF194" s="181">
        <v>85605000</v>
      </c>
      <c r="DG194" s="181">
        <v>62335000</v>
      </c>
      <c r="DH194" s="181">
        <v>53949000</v>
      </c>
      <c r="DI194" s="181">
        <v>78079000</v>
      </c>
      <c r="DJ194" s="195">
        <v>32371000</v>
      </c>
      <c r="DK194" s="195">
        <v>23049000</v>
      </c>
      <c r="DL194" s="195">
        <v>23978000</v>
      </c>
      <c r="DM194" s="195">
        <v>25921000</v>
      </c>
      <c r="DN194" s="181">
        <f t="shared" si="18"/>
        <v>26329750</v>
      </c>
      <c r="DO194" s="181">
        <v>0</v>
      </c>
      <c r="DP194" s="181">
        <v>0</v>
      </c>
      <c r="DQ194" s="181">
        <v>0</v>
      </c>
      <c r="DR194" s="181">
        <v>0</v>
      </c>
      <c r="DS194" s="181">
        <v>0</v>
      </c>
      <c r="DT194" s="181">
        <f t="shared" si="13"/>
        <v>0</v>
      </c>
      <c r="DU194" s="195">
        <v>27168000</v>
      </c>
      <c r="DV194" s="196">
        <f t="shared" si="14"/>
        <v>1.0318366106780352</v>
      </c>
      <c r="DW194" s="195">
        <v>20784000</v>
      </c>
      <c r="DX194" s="196">
        <f t="shared" si="15"/>
        <v>0.78937323749750754</v>
      </c>
      <c r="DY194" s="195">
        <v>20014000</v>
      </c>
      <c r="DZ194" s="196">
        <f t="shared" si="16"/>
        <v>0.7601287516972246</v>
      </c>
      <c r="EA194" s="195">
        <v>24837000</v>
      </c>
      <c r="EB194" s="181">
        <v>3</v>
      </c>
      <c r="EC194" s="181">
        <v>3</v>
      </c>
      <c r="ED194" s="181">
        <v>2</v>
      </c>
      <c r="EE194" s="181">
        <v>3</v>
      </c>
      <c r="EF194" s="181">
        <v>0</v>
      </c>
      <c r="EG194" s="181">
        <v>0</v>
      </c>
      <c r="EH194" s="181">
        <v>1</v>
      </c>
      <c r="EI194" s="181">
        <v>0</v>
      </c>
      <c r="EJ194" s="181">
        <v>2</v>
      </c>
      <c r="EK194" s="181">
        <v>1</v>
      </c>
      <c r="EL194" s="181">
        <v>2</v>
      </c>
      <c r="EM194" s="181">
        <v>3</v>
      </c>
      <c r="EN194" s="181">
        <v>4</v>
      </c>
      <c r="EO194" s="181">
        <v>4</v>
      </c>
      <c r="EP194" s="181">
        <v>2</v>
      </c>
      <c r="EQ194" s="181">
        <v>4</v>
      </c>
      <c r="ER194" s="181">
        <v>34</v>
      </c>
      <c r="EV194" s="181">
        <v>658</v>
      </c>
      <c r="EW194" s="181" t="s">
        <v>5313</v>
      </c>
      <c r="EX194" s="181" t="s">
        <v>3631</v>
      </c>
      <c r="EY194" s="181" t="s">
        <v>5314</v>
      </c>
      <c r="EZ194" s="181" t="s">
        <v>5315</v>
      </c>
      <c r="FA194" s="181" t="s">
        <v>5316</v>
      </c>
      <c r="FB194" s="181" t="s">
        <v>5317</v>
      </c>
      <c r="FE194" s="181">
        <v>-1</v>
      </c>
      <c r="FI194" s="182">
        <f t="shared" si="17"/>
        <v>0.94330557639172419</v>
      </c>
    </row>
    <row r="195" spans="1:165" x14ac:dyDescent="0.25">
      <c r="A195" s="181" t="s">
        <v>2345</v>
      </c>
      <c r="B195" s="181" t="s">
        <v>2345</v>
      </c>
      <c r="C195" s="181">
        <v>11</v>
      </c>
      <c r="D195" s="181">
        <v>11</v>
      </c>
      <c r="E195" s="181">
        <v>11</v>
      </c>
      <c r="F195" s="181" t="s">
        <v>2344</v>
      </c>
      <c r="G195" s="181" t="s">
        <v>2343</v>
      </c>
      <c r="H195" s="181" t="s">
        <v>2342</v>
      </c>
      <c r="I195" s="181">
        <v>1</v>
      </c>
      <c r="J195" s="181">
        <v>11</v>
      </c>
      <c r="K195" s="181">
        <v>11</v>
      </c>
      <c r="L195" s="181">
        <v>11</v>
      </c>
      <c r="M195" s="181">
        <v>9</v>
      </c>
      <c r="N195" s="181">
        <v>11</v>
      </c>
      <c r="O195" s="181">
        <v>11</v>
      </c>
      <c r="P195" s="181">
        <v>11</v>
      </c>
      <c r="Q195" s="181">
        <v>0</v>
      </c>
      <c r="R195" s="181">
        <v>0</v>
      </c>
      <c r="S195" s="181">
        <v>0</v>
      </c>
      <c r="T195" s="181">
        <v>0</v>
      </c>
      <c r="U195" s="181">
        <v>11</v>
      </c>
      <c r="V195" s="181">
        <v>11</v>
      </c>
      <c r="W195" s="181">
        <v>11</v>
      </c>
      <c r="X195" s="181">
        <v>11</v>
      </c>
      <c r="Y195" s="181">
        <v>11</v>
      </c>
      <c r="Z195" s="181">
        <v>11</v>
      </c>
      <c r="AA195" s="181">
        <v>11</v>
      </c>
      <c r="AB195" s="181">
        <v>11</v>
      </c>
      <c r="AC195" s="181">
        <v>9</v>
      </c>
      <c r="AD195" s="181">
        <v>11</v>
      </c>
      <c r="AE195" s="181">
        <v>11</v>
      </c>
      <c r="AF195" s="181">
        <v>11</v>
      </c>
      <c r="AG195" s="181">
        <v>0</v>
      </c>
      <c r="AH195" s="181">
        <v>0</v>
      </c>
      <c r="AI195" s="181">
        <v>0</v>
      </c>
      <c r="AJ195" s="181">
        <v>0</v>
      </c>
      <c r="AK195" s="181">
        <v>11</v>
      </c>
      <c r="AL195" s="181">
        <v>11</v>
      </c>
      <c r="AM195" s="181">
        <v>11</v>
      </c>
      <c r="AN195" s="181">
        <v>11</v>
      </c>
      <c r="AO195" s="181">
        <v>11</v>
      </c>
      <c r="AP195" s="181">
        <v>11</v>
      </c>
      <c r="AQ195" s="181">
        <v>11</v>
      </c>
      <c r="AR195" s="181">
        <v>11</v>
      </c>
      <c r="AS195" s="181">
        <v>9</v>
      </c>
      <c r="AT195" s="181">
        <v>11</v>
      </c>
      <c r="AU195" s="181">
        <v>11</v>
      </c>
      <c r="AV195" s="181">
        <v>11</v>
      </c>
      <c r="AW195" s="181">
        <v>0</v>
      </c>
      <c r="AX195" s="181">
        <v>0</v>
      </c>
      <c r="AY195" s="181">
        <v>0</v>
      </c>
      <c r="AZ195" s="181">
        <v>0</v>
      </c>
      <c r="BA195" s="181">
        <v>11</v>
      </c>
      <c r="BB195" s="181">
        <v>11</v>
      </c>
      <c r="BC195" s="181">
        <v>11</v>
      </c>
      <c r="BD195" s="181">
        <v>11</v>
      </c>
      <c r="BE195" s="181">
        <v>11</v>
      </c>
      <c r="BF195" s="181">
        <v>11</v>
      </c>
      <c r="BG195" s="181">
        <v>11</v>
      </c>
      <c r="BH195" s="181">
        <v>11</v>
      </c>
      <c r="BI195" s="181">
        <v>32.200000000000003</v>
      </c>
      <c r="BJ195" s="181">
        <v>32.200000000000003</v>
      </c>
      <c r="BK195" s="181">
        <v>32.200000000000003</v>
      </c>
      <c r="BL195" s="181">
        <v>57.091000000000001</v>
      </c>
      <c r="BM195" s="181">
        <v>512</v>
      </c>
      <c r="BN195" s="181">
        <v>512</v>
      </c>
      <c r="BO195" s="181">
        <v>0</v>
      </c>
      <c r="BP195" s="181">
        <v>86.715999999999994</v>
      </c>
      <c r="BQ195" s="181" t="s">
        <v>1251</v>
      </c>
      <c r="BR195" s="181" t="s">
        <v>1251</v>
      </c>
      <c r="BS195" s="181" t="s">
        <v>1251</v>
      </c>
      <c r="BT195" s="181" t="s">
        <v>1251</v>
      </c>
      <c r="BY195" s="181" t="s">
        <v>1251</v>
      </c>
      <c r="BZ195" s="181" t="s">
        <v>1251</v>
      </c>
      <c r="CA195" s="181" t="s">
        <v>1251</v>
      </c>
      <c r="CB195" s="181" t="s">
        <v>1251</v>
      </c>
      <c r="CC195" s="181" t="s">
        <v>1251</v>
      </c>
      <c r="CD195" s="181" t="s">
        <v>1251</v>
      </c>
      <c r="CE195" s="181" t="s">
        <v>1251</v>
      </c>
      <c r="CF195" s="181" t="s">
        <v>1251</v>
      </c>
      <c r="CG195" s="181">
        <v>26</v>
      </c>
      <c r="CH195" s="181">
        <v>32.200000000000003</v>
      </c>
      <c r="CI195" s="181">
        <v>32.200000000000003</v>
      </c>
      <c r="CJ195" s="181">
        <v>32.200000000000003</v>
      </c>
      <c r="CK195" s="181">
        <v>0</v>
      </c>
      <c r="CL195" s="181">
        <v>0</v>
      </c>
      <c r="CM195" s="181">
        <v>0</v>
      </c>
      <c r="CN195" s="181">
        <v>0</v>
      </c>
      <c r="CO195" s="181">
        <v>32.200000000000003</v>
      </c>
      <c r="CP195" s="181">
        <v>32.200000000000003</v>
      </c>
      <c r="CQ195" s="181">
        <v>32.200000000000003</v>
      </c>
      <c r="CR195" s="181">
        <v>32.200000000000003</v>
      </c>
      <c r="CS195" s="181">
        <v>32.200000000000003</v>
      </c>
      <c r="CT195" s="181">
        <v>32.200000000000003</v>
      </c>
      <c r="CU195" s="181">
        <v>32.200000000000003</v>
      </c>
      <c r="CV195" s="181">
        <v>32.200000000000003</v>
      </c>
      <c r="CW195" s="181">
        <v>7041500000</v>
      </c>
      <c r="CX195" s="181">
        <v>375620000</v>
      </c>
      <c r="CY195" s="181">
        <v>412170000</v>
      </c>
      <c r="CZ195" s="181">
        <v>451750000</v>
      </c>
      <c r="DA195" s="181">
        <v>385940000</v>
      </c>
      <c r="DB195" s="181">
        <v>0</v>
      </c>
      <c r="DC195" s="181">
        <v>0</v>
      </c>
      <c r="DD195" s="181">
        <v>0</v>
      </c>
      <c r="DE195" s="181">
        <v>0</v>
      </c>
      <c r="DF195" s="181">
        <v>660270000</v>
      </c>
      <c r="DG195" s="181">
        <v>779240000</v>
      </c>
      <c r="DH195" s="181">
        <v>658470000</v>
      </c>
      <c r="DI195" s="181">
        <v>681990000</v>
      </c>
      <c r="DJ195" s="195">
        <v>78268000</v>
      </c>
      <c r="DK195" s="195">
        <v>80052000</v>
      </c>
      <c r="DL195" s="195">
        <v>81426000</v>
      </c>
      <c r="DM195" s="195">
        <v>73721000</v>
      </c>
      <c r="DN195" s="181">
        <f t="shared" si="18"/>
        <v>78366750</v>
      </c>
      <c r="DO195" s="181">
        <v>0</v>
      </c>
      <c r="DP195" s="181">
        <v>0</v>
      </c>
      <c r="DQ195" s="181">
        <v>0</v>
      </c>
      <c r="DR195" s="181">
        <v>0</v>
      </c>
      <c r="DS195" s="181">
        <v>0</v>
      </c>
      <c r="DT195" s="181">
        <f t="shared" ref="DT195:DT258" si="19">DS195/DN195</f>
        <v>0</v>
      </c>
      <c r="DU195" s="195">
        <v>127380000</v>
      </c>
      <c r="DV195" s="196">
        <f t="shared" ref="DV195:DV197" si="20">DU195/DN195</f>
        <v>1.6254342562374986</v>
      </c>
      <c r="DW195" s="195">
        <v>135410000</v>
      </c>
      <c r="DX195" s="196">
        <f t="shared" ref="DX195:DX197" si="21">DW195/DN195</f>
        <v>1.7279011825806225</v>
      </c>
      <c r="DY195" s="195">
        <v>154500000</v>
      </c>
      <c r="DZ195" s="196">
        <f t="shared" ref="DZ195:DZ258" si="22">DY195/DN195</f>
        <v>1.9714993922805271</v>
      </c>
      <c r="EA195" s="195">
        <v>125490000</v>
      </c>
      <c r="EB195" s="181">
        <v>11</v>
      </c>
      <c r="EC195" s="181">
        <v>11</v>
      </c>
      <c r="ED195" s="181">
        <v>9</v>
      </c>
      <c r="EE195" s="181">
        <v>9</v>
      </c>
      <c r="EF195" s="181">
        <v>0</v>
      </c>
      <c r="EG195" s="181">
        <v>0</v>
      </c>
      <c r="EH195" s="181">
        <v>0</v>
      </c>
      <c r="EI195" s="181">
        <v>0</v>
      </c>
      <c r="EJ195" s="181">
        <v>12</v>
      </c>
      <c r="EK195" s="181">
        <v>15</v>
      </c>
      <c r="EL195" s="181">
        <v>14</v>
      </c>
      <c r="EM195" s="181">
        <v>15</v>
      </c>
      <c r="EN195" s="181">
        <v>13</v>
      </c>
      <c r="EO195" s="181">
        <v>13</v>
      </c>
      <c r="EP195" s="181">
        <v>15</v>
      </c>
      <c r="EQ195" s="181">
        <v>13</v>
      </c>
      <c r="ER195" s="181">
        <v>150</v>
      </c>
      <c r="EV195" s="181">
        <v>807</v>
      </c>
      <c r="EW195" s="181" t="s">
        <v>5318</v>
      </c>
      <c r="EX195" s="181" t="s">
        <v>5228</v>
      </c>
      <c r="EY195" s="181" t="s">
        <v>5319</v>
      </c>
      <c r="EZ195" s="181" t="s">
        <v>5320</v>
      </c>
      <c r="FA195" s="181" t="s">
        <v>5321</v>
      </c>
      <c r="FB195" s="181" t="s">
        <v>5322</v>
      </c>
      <c r="FC195" s="181">
        <v>464</v>
      </c>
      <c r="FD195" s="181">
        <v>276</v>
      </c>
      <c r="FE195" s="181">
        <v>-1</v>
      </c>
      <c r="FI195" s="182">
        <f t="shared" ref="FI195:FI197" si="23">EA195/DN195</f>
        <v>1.6013168850309603</v>
      </c>
    </row>
    <row r="196" spans="1:165" x14ac:dyDescent="0.25">
      <c r="A196" s="181" t="s">
        <v>1879</v>
      </c>
      <c r="B196" s="181" t="s">
        <v>1879</v>
      </c>
      <c r="C196" s="181">
        <v>6</v>
      </c>
      <c r="D196" s="181">
        <v>5</v>
      </c>
      <c r="E196" s="181">
        <v>5</v>
      </c>
      <c r="F196" s="181" t="s">
        <v>1877</v>
      </c>
      <c r="G196" s="181" t="s">
        <v>1876</v>
      </c>
      <c r="H196" s="181" t="s">
        <v>1875</v>
      </c>
      <c r="I196" s="181">
        <v>1</v>
      </c>
      <c r="J196" s="181">
        <v>6</v>
      </c>
      <c r="K196" s="181">
        <v>5</v>
      </c>
      <c r="L196" s="181">
        <v>5</v>
      </c>
      <c r="M196" s="181">
        <v>4</v>
      </c>
      <c r="N196" s="181">
        <v>5</v>
      </c>
      <c r="O196" s="181">
        <v>5</v>
      </c>
      <c r="P196" s="181">
        <v>5</v>
      </c>
      <c r="Q196" s="181">
        <v>2</v>
      </c>
      <c r="R196" s="181">
        <v>2</v>
      </c>
      <c r="S196" s="181">
        <v>2</v>
      </c>
      <c r="T196" s="181">
        <v>3</v>
      </c>
      <c r="U196" s="181">
        <v>3</v>
      </c>
      <c r="V196" s="181">
        <v>4</v>
      </c>
      <c r="W196" s="181">
        <v>6</v>
      </c>
      <c r="X196" s="181">
        <v>4</v>
      </c>
      <c r="Y196" s="181">
        <v>5</v>
      </c>
      <c r="Z196" s="181">
        <v>5</v>
      </c>
      <c r="AA196" s="181">
        <v>4</v>
      </c>
      <c r="AB196" s="181">
        <v>4</v>
      </c>
      <c r="AC196" s="181">
        <v>3</v>
      </c>
      <c r="AD196" s="181">
        <v>4</v>
      </c>
      <c r="AE196" s="181">
        <v>4</v>
      </c>
      <c r="AF196" s="181">
        <v>4</v>
      </c>
      <c r="AG196" s="181">
        <v>1</v>
      </c>
      <c r="AH196" s="181">
        <v>1</v>
      </c>
      <c r="AI196" s="181">
        <v>1</v>
      </c>
      <c r="AJ196" s="181">
        <v>2</v>
      </c>
      <c r="AK196" s="181">
        <v>2</v>
      </c>
      <c r="AL196" s="181">
        <v>3</v>
      </c>
      <c r="AM196" s="181">
        <v>5</v>
      </c>
      <c r="AN196" s="181">
        <v>3</v>
      </c>
      <c r="AO196" s="181">
        <v>4</v>
      </c>
      <c r="AP196" s="181">
        <v>4</v>
      </c>
      <c r="AQ196" s="181">
        <v>3</v>
      </c>
      <c r="AR196" s="181">
        <v>3</v>
      </c>
      <c r="AS196" s="181">
        <v>3</v>
      </c>
      <c r="AT196" s="181">
        <v>4</v>
      </c>
      <c r="AU196" s="181">
        <v>4</v>
      </c>
      <c r="AV196" s="181">
        <v>4</v>
      </c>
      <c r="AW196" s="181">
        <v>1</v>
      </c>
      <c r="AX196" s="181">
        <v>1</v>
      </c>
      <c r="AY196" s="181">
        <v>1</v>
      </c>
      <c r="AZ196" s="181">
        <v>2</v>
      </c>
      <c r="BA196" s="181">
        <v>2</v>
      </c>
      <c r="BB196" s="181">
        <v>3</v>
      </c>
      <c r="BC196" s="181">
        <v>5</v>
      </c>
      <c r="BD196" s="181">
        <v>3</v>
      </c>
      <c r="BE196" s="181">
        <v>4</v>
      </c>
      <c r="BF196" s="181">
        <v>4</v>
      </c>
      <c r="BG196" s="181">
        <v>3</v>
      </c>
      <c r="BH196" s="181">
        <v>3</v>
      </c>
      <c r="BI196" s="181">
        <v>4.8</v>
      </c>
      <c r="BJ196" s="181">
        <v>4</v>
      </c>
      <c r="BK196" s="181">
        <v>4</v>
      </c>
      <c r="BL196" s="181">
        <v>146.56</v>
      </c>
      <c r="BM196" s="181">
        <v>1335</v>
      </c>
      <c r="BN196" s="181">
        <v>1335</v>
      </c>
      <c r="BO196" s="181">
        <v>0</v>
      </c>
      <c r="BP196" s="181">
        <v>9.7513000000000005</v>
      </c>
      <c r="BQ196" s="181" t="s">
        <v>1251</v>
      </c>
      <c r="BR196" s="181" t="s">
        <v>1251</v>
      </c>
      <c r="BS196" s="181" t="s">
        <v>1251</v>
      </c>
      <c r="BT196" s="181" t="s">
        <v>1251</v>
      </c>
      <c r="BU196" s="181" t="s">
        <v>1254</v>
      </c>
      <c r="BV196" s="181" t="s">
        <v>1254</v>
      </c>
      <c r="BW196" s="181" t="s">
        <v>1254</v>
      </c>
      <c r="BX196" s="181" t="s">
        <v>1254</v>
      </c>
      <c r="BY196" s="181" t="s">
        <v>1251</v>
      </c>
      <c r="BZ196" s="181" t="s">
        <v>1254</v>
      </c>
      <c r="CA196" s="181" t="s">
        <v>1251</v>
      </c>
      <c r="CB196" s="181" t="s">
        <v>1251</v>
      </c>
      <c r="CC196" s="181" t="s">
        <v>1251</v>
      </c>
      <c r="CD196" s="181" t="s">
        <v>1251</v>
      </c>
      <c r="CE196" s="181" t="s">
        <v>1251</v>
      </c>
      <c r="CF196" s="181" t="s">
        <v>1251</v>
      </c>
      <c r="CG196" s="181">
        <v>3.4</v>
      </c>
      <c r="CH196" s="181">
        <v>4</v>
      </c>
      <c r="CI196" s="181">
        <v>4</v>
      </c>
      <c r="CJ196" s="181">
        <v>4.2</v>
      </c>
      <c r="CK196" s="181">
        <v>1.5</v>
      </c>
      <c r="CL196" s="181">
        <v>1.5</v>
      </c>
      <c r="CM196" s="181">
        <v>1.5</v>
      </c>
      <c r="CN196" s="181">
        <v>2.1</v>
      </c>
      <c r="CO196" s="181">
        <v>2.4</v>
      </c>
      <c r="CP196" s="181">
        <v>2.8</v>
      </c>
      <c r="CQ196" s="181">
        <v>4.8</v>
      </c>
      <c r="CR196" s="181">
        <v>3.3</v>
      </c>
      <c r="CS196" s="181">
        <v>4.2</v>
      </c>
      <c r="CT196" s="181">
        <v>4.2</v>
      </c>
      <c r="CU196" s="181">
        <v>3.3</v>
      </c>
      <c r="CV196" s="181">
        <v>3.4</v>
      </c>
      <c r="CW196" s="181">
        <v>180540000</v>
      </c>
      <c r="CX196" s="181">
        <v>16196000</v>
      </c>
      <c r="CY196" s="181">
        <v>20473000</v>
      </c>
      <c r="CZ196" s="181">
        <v>22006000</v>
      </c>
      <c r="DA196" s="181">
        <v>20284000</v>
      </c>
      <c r="DB196" s="181">
        <v>658370</v>
      </c>
      <c r="DC196" s="181">
        <v>533760</v>
      </c>
      <c r="DD196" s="181">
        <v>557770</v>
      </c>
      <c r="DE196" s="181">
        <v>1556400</v>
      </c>
      <c r="DF196" s="181">
        <v>15514000</v>
      </c>
      <c r="DG196" s="181">
        <v>17356000</v>
      </c>
      <c r="DH196" s="181">
        <v>9184200</v>
      </c>
      <c r="DI196" s="181">
        <v>13416000</v>
      </c>
      <c r="DJ196" s="195">
        <v>7505500</v>
      </c>
      <c r="DK196" s="195">
        <v>7171300</v>
      </c>
      <c r="DL196" s="195">
        <v>6889400</v>
      </c>
      <c r="DM196" s="195">
        <v>6877000</v>
      </c>
      <c r="DN196" s="181">
        <f t="shared" si="18"/>
        <v>7110800</v>
      </c>
      <c r="DO196" s="181">
        <v>0</v>
      </c>
      <c r="DP196" s="181">
        <v>0</v>
      </c>
      <c r="DQ196" s="181">
        <v>0</v>
      </c>
      <c r="DR196" s="181">
        <v>0</v>
      </c>
      <c r="DS196" s="181">
        <v>0</v>
      </c>
      <c r="DT196" s="181">
        <f t="shared" si="19"/>
        <v>0</v>
      </c>
      <c r="DU196" s="195">
        <v>5249500</v>
      </c>
      <c r="DV196" s="196">
        <f t="shared" si="20"/>
        <v>0.73824323564155936</v>
      </c>
      <c r="DW196" s="195">
        <v>5197200</v>
      </c>
      <c r="DX196" s="196">
        <f t="shared" si="21"/>
        <v>0.73088822635990325</v>
      </c>
      <c r="DY196" s="195">
        <v>5415400</v>
      </c>
      <c r="DZ196" s="196">
        <f t="shared" si="22"/>
        <v>0.76157394386004384</v>
      </c>
      <c r="EA196" s="195">
        <v>5758000</v>
      </c>
      <c r="EB196" s="181">
        <v>2</v>
      </c>
      <c r="EC196" s="181">
        <v>3</v>
      </c>
      <c r="ED196" s="181">
        <v>2</v>
      </c>
      <c r="EE196" s="181">
        <v>4</v>
      </c>
      <c r="EF196" s="181">
        <v>0</v>
      </c>
      <c r="EG196" s="181">
        <v>0</v>
      </c>
      <c r="EH196" s="181">
        <v>0</v>
      </c>
      <c r="EI196" s="181">
        <v>0</v>
      </c>
      <c r="EJ196" s="181">
        <v>1</v>
      </c>
      <c r="EK196" s="181">
        <v>0</v>
      </c>
      <c r="EL196" s="181">
        <v>1</v>
      </c>
      <c r="EM196" s="181">
        <v>1</v>
      </c>
      <c r="EN196" s="181">
        <v>1</v>
      </c>
      <c r="EO196" s="181">
        <v>1</v>
      </c>
      <c r="EP196" s="181">
        <v>1</v>
      </c>
      <c r="EQ196" s="181">
        <v>1</v>
      </c>
      <c r="ER196" s="181">
        <v>18</v>
      </c>
      <c r="EV196" s="181">
        <v>330</v>
      </c>
      <c r="EW196" s="181" t="s">
        <v>5323</v>
      </c>
      <c r="EX196" s="181" t="s">
        <v>5324</v>
      </c>
      <c r="EY196" s="181" t="s">
        <v>5325</v>
      </c>
      <c r="EZ196" s="181" t="s">
        <v>5326</v>
      </c>
      <c r="FA196" s="181" t="s">
        <v>5327</v>
      </c>
      <c r="FB196" s="181" t="s">
        <v>5328</v>
      </c>
      <c r="FE196" s="181">
        <v>-1</v>
      </c>
      <c r="FI196" s="182">
        <f t="shared" si="23"/>
        <v>0.80975417674523265</v>
      </c>
    </row>
    <row r="197" spans="1:165" x14ac:dyDescent="0.25">
      <c r="A197" s="181" t="s">
        <v>2319</v>
      </c>
      <c r="B197" s="181" t="s">
        <v>2319</v>
      </c>
      <c r="C197" s="181">
        <v>8</v>
      </c>
      <c r="D197" s="181">
        <v>8</v>
      </c>
      <c r="E197" s="181">
        <v>8</v>
      </c>
      <c r="F197" s="181" t="s">
        <v>2318</v>
      </c>
      <c r="H197" s="181" t="s">
        <v>2317</v>
      </c>
      <c r="I197" s="181">
        <v>1</v>
      </c>
      <c r="J197" s="181">
        <v>8</v>
      </c>
      <c r="K197" s="181">
        <v>8</v>
      </c>
      <c r="L197" s="181">
        <v>8</v>
      </c>
      <c r="M197" s="181">
        <v>8</v>
      </c>
      <c r="N197" s="181">
        <v>7</v>
      </c>
      <c r="O197" s="181">
        <v>6</v>
      </c>
      <c r="P197" s="181">
        <v>6</v>
      </c>
      <c r="Q197" s="181">
        <v>1</v>
      </c>
      <c r="R197" s="181">
        <v>0</v>
      </c>
      <c r="S197" s="181">
        <v>0</v>
      </c>
      <c r="T197" s="181">
        <v>0</v>
      </c>
      <c r="U197" s="181">
        <v>6</v>
      </c>
      <c r="V197" s="181">
        <v>6</v>
      </c>
      <c r="W197" s="181">
        <v>7</v>
      </c>
      <c r="X197" s="181">
        <v>6</v>
      </c>
      <c r="Y197" s="181">
        <v>7</v>
      </c>
      <c r="Z197" s="181">
        <v>8</v>
      </c>
      <c r="AA197" s="181">
        <v>7</v>
      </c>
      <c r="AB197" s="181">
        <v>7</v>
      </c>
      <c r="AC197" s="181">
        <v>8</v>
      </c>
      <c r="AD197" s="181">
        <v>7</v>
      </c>
      <c r="AE197" s="181">
        <v>6</v>
      </c>
      <c r="AF197" s="181">
        <v>6</v>
      </c>
      <c r="AG197" s="181">
        <v>1</v>
      </c>
      <c r="AH197" s="181">
        <v>0</v>
      </c>
      <c r="AI197" s="181">
        <v>0</v>
      </c>
      <c r="AJ197" s="181">
        <v>0</v>
      </c>
      <c r="AK197" s="181">
        <v>6</v>
      </c>
      <c r="AL197" s="181">
        <v>6</v>
      </c>
      <c r="AM197" s="181">
        <v>7</v>
      </c>
      <c r="AN197" s="181">
        <v>6</v>
      </c>
      <c r="AO197" s="181">
        <v>7</v>
      </c>
      <c r="AP197" s="181">
        <v>8</v>
      </c>
      <c r="AQ197" s="181">
        <v>7</v>
      </c>
      <c r="AR197" s="181">
        <v>7</v>
      </c>
      <c r="AS197" s="181">
        <v>8</v>
      </c>
      <c r="AT197" s="181">
        <v>7</v>
      </c>
      <c r="AU197" s="181">
        <v>6</v>
      </c>
      <c r="AV197" s="181">
        <v>6</v>
      </c>
      <c r="AW197" s="181">
        <v>1</v>
      </c>
      <c r="AX197" s="181">
        <v>0</v>
      </c>
      <c r="AY197" s="181">
        <v>0</v>
      </c>
      <c r="AZ197" s="181">
        <v>0</v>
      </c>
      <c r="BA197" s="181">
        <v>6</v>
      </c>
      <c r="BB197" s="181">
        <v>6</v>
      </c>
      <c r="BC197" s="181">
        <v>7</v>
      </c>
      <c r="BD197" s="181">
        <v>6</v>
      </c>
      <c r="BE197" s="181">
        <v>7</v>
      </c>
      <c r="BF197" s="181">
        <v>8</v>
      </c>
      <c r="BG197" s="181">
        <v>7</v>
      </c>
      <c r="BH197" s="181">
        <v>7</v>
      </c>
      <c r="BI197" s="181">
        <v>24.8</v>
      </c>
      <c r="BJ197" s="181">
        <v>24.8</v>
      </c>
      <c r="BK197" s="181">
        <v>24.8</v>
      </c>
      <c r="BL197" s="181">
        <v>37.374000000000002</v>
      </c>
      <c r="BM197" s="181">
        <v>326</v>
      </c>
      <c r="BN197" s="181">
        <v>326</v>
      </c>
      <c r="BO197" s="181">
        <v>0</v>
      </c>
      <c r="BP197" s="181">
        <v>23.137</v>
      </c>
      <c r="BQ197" s="181" t="s">
        <v>1251</v>
      </c>
      <c r="BR197" s="181" t="s">
        <v>1251</v>
      </c>
      <c r="BS197" s="181" t="s">
        <v>1251</v>
      </c>
      <c r="BT197" s="181" t="s">
        <v>1251</v>
      </c>
      <c r="BU197" s="181" t="s">
        <v>1254</v>
      </c>
      <c r="BY197" s="181" t="s">
        <v>1251</v>
      </c>
      <c r="BZ197" s="181" t="s">
        <v>1251</v>
      </c>
      <c r="CA197" s="181" t="s">
        <v>1251</v>
      </c>
      <c r="CB197" s="181" t="s">
        <v>1251</v>
      </c>
      <c r="CC197" s="181" t="s">
        <v>1251</v>
      </c>
      <c r="CD197" s="181" t="s">
        <v>1251</v>
      </c>
      <c r="CE197" s="181" t="s">
        <v>1251</v>
      </c>
      <c r="CF197" s="181" t="s">
        <v>1251</v>
      </c>
      <c r="CG197" s="181">
        <v>24.8</v>
      </c>
      <c r="CH197" s="181">
        <v>21.5</v>
      </c>
      <c r="CI197" s="181">
        <v>21.5</v>
      </c>
      <c r="CJ197" s="181">
        <v>19</v>
      </c>
      <c r="CK197" s="181">
        <v>4</v>
      </c>
      <c r="CL197" s="181">
        <v>0</v>
      </c>
      <c r="CM197" s="181">
        <v>0</v>
      </c>
      <c r="CN197" s="181">
        <v>0</v>
      </c>
      <c r="CO197" s="181">
        <v>19</v>
      </c>
      <c r="CP197" s="181">
        <v>19</v>
      </c>
      <c r="CQ197" s="181">
        <v>21.5</v>
      </c>
      <c r="CR197" s="181">
        <v>20.9</v>
      </c>
      <c r="CS197" s="181">
        <v>21.5</v>
      </c>
      <c r="CT197" s="181">
        <v>24.8</v>
      </c>
      <c r="CU197" s="181">
        <v>21.5</v>
      </c>
      <c r="CV197" s="181">
        <v>21.5</v>
      </c>
      <c r="CW197" s="181">
        <v>1055200000</v>
      </c>
      <c r="CX197" s="181">
        <v>98671000</v>
      </c>
      <c r="CY197" s="181">
        <v>92070000</v>
      </c>
      <c r="CZ197" s="181">
        <v>79966000</v>
      </c>
      <c r="DA197" s="181">
        <v>99451000</v>
      </c>
      <c r="DB197" s="181">
        <v>1153500</v>
      </c>
      <c r="DC197" s="181">
        <v>0</v>
      </c>
      <c r="DD197" s="181">
        <v>0</v>
      </c>
      <c r="DE197" s="181">
        <v>0</v>
      </c>
      <c r="DF197" s="181">
        <v>86626000</v>
      </c>
      <c r="DG197" s="181">
        <v>97391000</v>
      </c>
      <c r="DH197" s="181">
        <v>93295000</v>
      </c>
      <c r="DI197" s="181">
        <v>81036000</v>
      </c>
      <c r="DJ197" s="195">
        <v>28287000</v>
      </c>
      <c r="DK197" s="195">
        <v>23137000</v>
      </c>
      <c r="DL197" s="195">
        <v>23564000</v>
      </c>
      <c r="DM197" s="195">
        <v>27951000</v>
      </c>
      <c r="DN197" s="181">
        <f t="shared" si="18"/>
        <v>25734750</v>
      </c>
      <c r="DO197" s="181">
        <v>0</v>
      </c>
      <c r="DP197" s="181">
        <v>0</v>
      </c>
      <c r="DQ197" s="181">
        <v>0</v>
      </c>
      <c r="DR197" s="181">
        <v>0</v>
      </c>
      <c r="DS197" s="181">
        <v>0</v>
      </c>
      <c r="DT197" s="181">
        <f t="shared" si="19"/>
        <v>0</v>
      </c>
      <c r="DU197" s="195">
        <v>26721000</v>
      </c>
      <c r="DV197" s="196">
        <f t="shared" si="20"/>
        <v>1.0383236674146825</v>
      </c>
      <c r="DW197" s="195">
        <v>25472000</v>
      </c>
      <c r="DX197" s="196">
        <f t="shared" si="21"/>
        <v>0.98979006984719109</v>
      </c>
      <c r="DY197" s="195">
        <v>30642000</v>
      </c>
      <c r="DZ197" s="196">
        <f t="shared" si="22"/>
        <v>1.1906857459271996</v>
      </c>
      <c r="EA197" s="195">
        <v>25203000</v>
      </c>
      <c r="EB197" s="181">
        <v>3</v>
      </c>
      <c r="EC197" s="181">
        <v>4</v>
      </c>
      <c r="ED197" s="181">
        <v>2</v>
      </c>
      <c r="EE197" s="181">
        <v>2</v>
      </c>
      <c r="EF197" s="181">
        <v>0</v>
      </c>
      <c r="EG197" s="181">
        <v>0</v>
      </c>
      <c r="EH197" s="181">
        <v>0</v>
      </c>
      <c r="EI197" s="181">
        <v>0</v>
      </c>
      <c r="EJ197" s="181">
        <v>5</v>
      </c>
      <c r="EK197" s="181">
        <v>3</v>
      </c>
      <c r="EL197" s="181">
        <v>2</v>
      </c>
      <c r="EM197" s="181">
        <v>3</v>
      </c>
      <c r="EN197" s="181">
        <v>6</v>
      </c>
      <c r="EO197" s="181">
        <v>4</v>
      </c>
      <c r="EP197" s="181">
        <v>6</v>
      </c>
      <c r="EQ197" s="181">
        <v>4</v>
      </c>
      <c r="ER197" s="181">
        <v>44</v>
      </c>
      <c r="EV197" s="181">
        <v>477</v>
      </c>
      <c r="EW197" s="181" t="s">
        <v>5329</v>
      </c>
      <c r="EX197" s="181" t="s">
        <v>4196</v>
      </c>
      <c r="EY197" s="181" t="s">
        <v>5330</v>
      </c>
      <c r="EZ197" s="181" t="s">
        <v>5331</v>
      </c>
      <c r="FA197" s="181" t="s">
        <v>5332</v>
      </c>
      <c r="FB197" s="181" t="s">
        <v>5333</v>
      </c>
      <c r="FE197" s="181">
        <v>-1</v>
      </c>
      <c r="FI197" s="182">
        <f t="shared" si="23"/>
        <v>0.9793372774167225</v>
      </c>
    </row>
    <row r="198" spans="1:165" x14ac:dyDescent="0.25">
      <c r="A198" s="181" t="s">
        <v>5334</v>
      </c>
      <c r="B198" s="181" t="s">
        <v>5334</v>
      </c>
      <c r="C198" s="181">
        <v>15</v>
      </c>
      <c r="D198" s="181">
        <v>15</v>
      </c>
      <c r="E198" s="181">
        <v>15</v>
      </c>
      <c r="F198" s="181" t="s">
        <v>5335</v>
      </c>
      <c r="G198" s="181" t="s">
        <v>5336</v>
      </c>
      <c r="H198" s="181" t="s">
        <v>5337</v>
      </c>
      <c r="I198" s="181">
        <v>1</v>
      </c>
      <c r="J198" s="181">
        <v>15</v>
      </c>
      <c r="K198" s="181">
        <v>15</v>
      </c>
      <c r="L198" s="181">
        <v>15</v>
      </c>
      <c r="M198" s="181">
        <v>11</v>
      </c>
      <c r="N198" s="181">
        <v>12</v>
      </c>
      <c r="O198" s="181">
        <v>12</v>
      </c>
      <c r="P198" s="181">
        <v>11</v>
      </c>
      <c r="Q198" s="181">
        <v>8</v>
      </c>
      <c r="R198" s="181">
        <v>7</v>
      </c>
      <c r="S198" s="181">
        <v>7</v>
      </c>
      <c r="T198" s="181">
        <v>8</v>
      </c>
      <c r="U198" s="181">
        <v>10</v>
      </c>
      <c r="V198" s="181">
        <v>11</v>
      </c>
      <c r="W198" s="181">
        <v>11</v>
      </c>
      <c r="X198" s="181">
        <v>10</v>
      </c>
      <c r="Y198" s="181">
        <v>11</v>
      </c>
      <c r="Z198" s="181">
        <v>12</v>
      </c>
      <c r="AA198" s="181">
        <v>14</v>
      </c>
      <c r="AB198" s="181">
        <v>12</v>
      </c>
      <c r="AC198" s="181">
        <v>11</v>
      </c>
      <c r="AD198" s="181">
        <v>12</v>
      </c>
      <c r="AE198" s="181">
        <v>12</v>
      </c>
      <c r="AF198" s="181">
        <v>11</v>
      </c>
      <c r="AG198" s="181">
        <v>8</v>
      </c>
      <c r="AH198" s="181">
        <v>7</v>
      </c>
      <c r="AI198" s="181">
        <v>7</v>
      </c>
      <c r="AJ198" s="181">
        <v>8</v>
      </c>
      <c r="AK198" s="181">
        <v>10</v>
      </c>
      <c r="AL198" s="181">
        <v>11</v>
      </c>
      <c r="AM198" s="181">
        <v>11</v>
      </c>
      <c r="AN198" s="181">
        <v>10</v>
      </c>
      <c r="AO198" s="181">
        <v>11</v>
      </c>
      <c r="AP198" s="181">
        <v>12</v>
      </c>
      <c r="AQ198" s="181">
        <v>14</v>
      </c>
      <c r="AR198" s="181">
        <v>12</v>
      </c>
      <c r="AS198" s="181">
        <v>11</v>
      </c>
      <c r="AT198" s="181">
        <v>12</v>
      </c>
      <c r="AU198" s="181">
        <v>12</v>
      </c>
      <c r="AV198" s="181">
        <v>11</v>
      </c>
      <c r="AW198" s="181">
        <v>8</v>
      </c>
      <c r="AX198" s="181">
        <v>7</v>
      </c>
      <c r="AY198" s="181">
        <v>7</v>
      </c>
      <c r="AZ198" s="181">
        <v>8</v>
      </c>
      <c r="BA198" s="181">
        <v>10</v>
      </c>
      <c r="BB198" s="181">
        <v>11</v>
      </c>
      <c r="BC198" s="181">
        <v>11</v>
      </c>
      <c r="BD198" s="181">
        <v>10</v>
      </c>
      <c r="BE198" s="181">
        <v>11</v>
      </c>
      <c r="BF198" s="181">
        <v>12</v>
      </c>
      <c r="BG198" s="181">
        <v>14</v>
      </c>
      <c r="BH198" s="181">
        <v>12</v>
      </c>
      <c r="BI198" s="181">
        <v>38.5</v>
      </c>
      <c r="BJ198" s="181">
        <v>38.5</v>
      </c>
      <c r="BK198" s="181">
        <v>38.5</v>
      </c>
      <c r="BL198" s="181">
        <v>58.47</v>
      </c>
      <c r="BM198" s="181">
        <v>507</v>
      </c>
      <c r="BN198" s="181">
        <v>507</v>
      </c>
      <c r="BO198" s="181">
        <v>0</v>
      </c>
      <c r="BP198" s="181">
        <v>66.075000000000003</v>
      </c>
      <c r="BQ198" s="181" t="s">
        <v>1251</v>
      </c>
      <c r="BR198" s="181" t="s">
        <v>1251</v>
      </c>
      <c r="BS198" s="181" t="s">
        <v>1251</v>
      </c>
      <c r="BT198" s="181" t="s">
        <v>1251</v>
      </c>
      <c r="BU198" s="181" t="s">
        <v>1251</v>
      </c>
      <c r="BV198" s="181" t="s">
        <v>1251</v>
      </c>
      <c r="BW198" s="181" t="s">
        <v>1251</v>
      </c>
      <c r="BX198" s="181" t="s">
        <v>1251</v>
      </c>
      <c r="BY198" s="181" t="s">
        <v>1251</v>
      </c>
      <c r="BZ198" s="181" t="s">
        <v>1251</v>
      </c>
      <c r="CA198" s="181" t="s">
        <v>1251</v>
      </c>
      <c r="CB198" s="181" t="s">
        <v>1251</v>
      </c>
      <c r="CC198" s="181" t="s">
        <v>1251</v>
      </c>
      <c r="CD198" s="181" t="s">
        <v>1251</v>
      </c>
      <c r="CE198" s="181" t="s">
        <v>1251</v>
      </c>
      <c r="CF198" s="181" t="s">
        <v>1251</v>
      </c>
      <c r="CG198" s="181">
        <v>26.4</v>
      </c>
      <c r="CH198" s="181">
        <v>29.2</v>
      </c>
      <c r="CI198" s="181">
        <v>31.4</v>
      </c>
      <c r="CJ198" s="181">
        <v>26.2</v>
      </c>
      <c r="CK198" s="181">
        <v>18.5</v>
      </c>
      <c r="CL198" s="181">
        <v>14</v>
      </c>
      <c r="CM198" s="181">
        <v>18.5</v>
      </c>
      <c r="CN198" s="181">
        <v>18.5</v>
      </c>
      <c r="CO198" s="181">
        <v>22.7</v>
      </c>
      <c r="CP198" s="181">
        <v>26.4</v>
      </c>
      <c r="CQ198" s="181">
        <v>26.4</v>
      </c>
      <c r="CR198" s="181">
        <v>23.9</v>
      </c>
      <c r="CS198" s="181">
        <v>26.4</v>
      </c>
      <c r="CT198" s="181">
        <v>30.8</v>
      </c>
      <c r="CU198" s="181">
        <v>36.299999999999997</v>
      </c>
      <c r="CV198" s="181">
        <v>29.6</v>
      </c>
      <c r="CW198" s="181">
        <v>3454000000</v>
      </c>
      <c r="CX198" s="181">
        <v>287700000</v>
      </c>
      <c r="CY198" s="181">
        <v>326490000</v>
      </c>
      <c r="CZ198" s="181">
        <v>308000000</v>
      </c>
      <c r="DA198" s="181">
        <v>312870000</v>
      </c>
      <c r="DB198" s="181">
        <v>29984000</v>
      </c>
      <c r="DC198" s="181">
        <v>28167000</v>
      </c>
      <c r="DD198" s="181">
        <v>24561000</v>
      </c>
      <c r="DE198" s="181">
        <v>21347000</v>
      </c>
      <c r="DF198" s="181">
        <v>303500000</v>
      </c>
      <c r="DG198" s="181">
        <v>268840000</v>
      </c>
      <c r="DH198" s="181">
        <v>249680000</v>
      </c>
      <c r="DI198" s="181">
        <v>287220000</v>
      </c>
      <c r="DJ198" s="195">
        <v>43499000</v>
      </c>
      <c r="DK198" s="195">
        <v>40166000</v>
      </c>
      <c r="DL198" s="195">
        <v>41832000</v>
      </c>
      <c r="DM198" s="195">
        <v>44363000</v>
      </c>
      <c r="DN198" s="181">
        <f t="shared" ref="DN198:DN261" si="24">AVERAGEIF(DJ198:DM198,"&lt;&gt;0")</f>
        <v>42465000</v>
      </c>
      <c r="DO198" s="181">
        <v>23359000</v>
      </c>
      <c r="DP198" s="181">
        <v>22303000</v>
      </c>
      <c r="DQ198" s="181">
        <v>20465000</v>
      </c>
      <c r="DR198" s="181">
        <v>20792000</v>
      </c>
      <c r="DS198" s="181">
        <f t="shared" ref="DS198:DS261" si="25">AVERAGEIF(DO198:DR198,"&lt;&gt;0")</f>
        <v>21729750</v>
      </c>
      <c r="DT198" s="181">
        <f t="shared" si="19"/>
        <v>0.51170964323560575</v>
      </c>
      <c r="DU198" s="195">
        <v>38210000</v>
      </c>
      <c r="DW198" s="195">
        <v>33398000</v>
      </c>
      <c r="DY198" s="195">
        <v>33079000</v>
      </c>
      <c r="DZ198" s="196">
        <f t="shared" si="22"/>
        <v>0.7789709172259508</v>
      </c>
      <c r="EA198" s="195">
        <v>36816000</v>
      </c>
      <c r="EB198" s="181">
        <v>11</v>
      </c>
      <c r="EC198" s="181">
        <v>14</v>
      </c>
      <c r="ED198" s="181">
        <v>14</v>
      </c>
      <c r="EE198" s="181">
        <v>11</v>
      </c>
      <c r="EF198" s="181">
        <v>2</v>
      </c>
      <c r="EG198" s="181">
        <v>1</v>
      </c>
      <c r="EH198" s="181">
        <v>1</v>
      </c>
      <c r="EI198" s="181">
        <v>0</v>
      </c>
      <c r="EJ198" s="181">
        <v>11</v>
      </c>
      <c r="EK198" s="181">
        <v>9</v>
      </c>
      <c r="EL198" s="181">
        <v>13</v>
      </c>
      <c r="EM198" s="181">
        <v>13</v>
      </c>
      <c r="EN198" s="181">
        <v>13</v>
      </c>
      <c r="EO198" s="181">
        <v>13</v>
      </c>
      <c r="EP198" s="181">
        <v>14</v>
      </c>
      <c r="EQ198" s="181">
        <v>10</v>
      </c>
      <c r="ER198" s="181">
        <v>150</v>
      </c>
      <c r="EV198" s="181">
        <v>376</v>
      </c>
      <c r="EW198" s="181" t="s">
        <v>5338</v>
      </c>
      <c r="EX198" s="181" t="s">
        <v>4245</v>
      </c>
      <c r="EY198" s="181" t="s">
        <v>5339</v>
      </c>
      <c r="EZ198" s="181" t="s">
        <v>5340</v>
      </c>
      <c r="FA198" s="181" t="s">
        <v>5341</v>
      </c>
      <c r="FB198" s="181" t="s">
        <v>5342</v>
      </c>
      <c r="FE198" s="181">
        <v>-1</v>
      </c>
    </row>
    <row r="199" spans="1:165" x14ac:dyDescent="0.25">
      <c r="A199" s="181" t="s">
        <v>5343</v>
      </c>
      <c r="B199" s="181" t="s">
        <v>5343</v>
      </c>
      <c r="C199" s="181">
        <v>40</v>
      </c>
      <c r="D199" s="181">
        <v>40</v>
      </c>
      <c r="E199" s="181">
        <v>40</v>
      </c>
      <c r="F199" s="181" t="s">
        <v>5344</v>
      </c>
      <c r="G199" s="181" t="s">
        <v>5345</v>
      </c>
      <c r="H199" s="181" t="s">
        <v>5346</v>
      </c>
      <c r="I199" s="181">
        <v>1</v>
      </c>
      <c r="J199" s="181">
        <v>40</v>
      </c>
      <c r="K199" s="181">
        <v>40</v>
      </c>
      <c r="L199" s="181">
        <v>40</v>
      </c>
      <c r="M199" s="181">
        <v>39</v>
      </c>
      <c r="N199" s="181">
        <v>38</v>
      </c>
      <c r="O199" s="181">
        <v>39</v>
      </c>
      <c r="P199" s="181">
        <v>38</v>
      </c>
      <c r="Q199" s="181">
        <v>35</v>
      </c>
      <c r="R199" s="181">
        <v>31</v>
      </c>
      <c r="S199" s="181">
        <v>30</v>
      </c>
      <c r="T199" s="181">
        <v>30</v>
      </c>
      <c r="U199" s="181">
        <v>37</v>
      </c>
      <c r="V199" s="181">
        <v>38</v>
      </c>
      <c r="W199" s="181">
        <v>39</v>
      </c>
      <c r="X199" s="181">
        <v>38</v>
      </c>
      <c r="Y199" s="181">
        <v>37</v>
      </c>
      <c r="Z199" s="181">
        <v>37</v>
      </c>
      <c r="AA199" s="181">
        <v>36</v>
      </c>
      <c r="AB199" s="181">
        <v>39</v>
      </c>
      <c r="AC199" s="181">
        <v>39</v>
      </c>
      <c r="AD199" s="181">
        <v>38</v>
      </c>
      <c r="AE199" s="181">
        <v>39</v>
      </c>
      <c r="AF199" s="181">
        <v>38</v>
      </c>
      <c r="AG199" s="181">
        <v>35</v>
      </c>
      <c r="AH199" s="181">
        <v>31</v>
      </c>
      <c r="AI199" s="181">
        <v>30</v>
      </c>
      <c r="AJ199" s="181">
        <v>30</v>
      </c>
      <c r="AK199" s="181">
        <v>37</v>
      </c>
      <c r="AL199" s="181">
        <v>38</v>
      </c>
      <c r="AM199" s="181">
        <v>39</v>
      </c>
      <c r="AN199" s="181">
        <v>38</v>
      </c>
      <c r="AO199" s="181">
        <v>37</v>
      </c>
      <c r="AP199" s="181">
        <v>37</v>
      </c>
      <c r="AQ199" s="181">
        <v>36</v>
      </c>
      <c r="AR199" s="181">
        <v>39</v>
      </c>
      <c r="AS199" s="181">
        <v>39</v>
      </c>
      <c r="AT199" s="181">
        <v>38</v>
      </c>
      <c r="AU199" s="181">
        <v>39</v>
      </c>
      <c r="AV199" s="181">
        <v>38</v>
      </c>
      <c r="AW199" s="181">
        <v>35</v>
      </c>
      <c r="AX199" s="181">
        <v>31</v>
      </c>
      <c r="AY199" s="181">
        <v>30</v>
      </c>
      <c r="AZ199" s="181">
        <v>30</v>
      </c>
      <c r="BA199" s="181">
        <v>37</v>
      </c>
      <c r="BB199" s="181">
        <v>38</v>
      </c>
      <c r="BC199" s="181">
        <v>39</v>
      </c>
      <c r="BD199" s="181">
        <v>38</v>
      </c>
      <c r="BE199" s="181">
        <v>37</v>
      </c>
      <c r="BF199" s="181">
        <v>37</v>
      </c>
      <c r="BG199" s="181">
        <v>36</v>
      </c>
      <c r="BH199" s="181">
        <v>39</v>
      </c>
      <c r="BI199" s="181">
        <v>48.2</v>
      </c>
      <c r="BJ199" s="181">
        <v>48.2</v>
      </c>
      <c r="BK199" s="181">
        <v>48.2</v>
      </c>
      <c r="BL199" s="181">
        <v>99.097999999999999</v>
      </c>
      <c r="BM199" s="181">
        <v>894</v>
      </c>
      <c r="BN199" s="181">
        <v>894</v>
      </c>
      <c r="BO199" s="181">
        <v>0</v>
      </c>
      <c r="BP199" s="181">
        <v>323.31</v>
      </c>
      <c r="BQ199" s="181" t="s">
        <v>1251</v>
      </c>
      <c r="BR199" s="181" t="s">
        <v>1251</v>
      </c>
      <c r="BS199" s="181" t="s">
        <v>1251</v>
      </c>
      <c r="BT199" s="181" t="s">
        <v>1251</v>
      </c>
      <c r="BU199" s="181" t="s">
        <v>1251</v>
      </c>
      <c r="BV199" s="181" t="s">
        <v>1251</v>
      </c>
      <c r="BW199" s="181" t="s">
        <v>1251</v>
      </c>
      <c r="BX199" s="181" t="s">
        <v>1251</v>
      </c>
      <c r="BY199" s="181" t="s">
        <v>1251</v>
      </c>
      <c r="BZ199" s="181" t="s">
        <v>1251</v>
      </c>
      <c r="CA199" s="181" t="s">
        <v>1251</v>
      </c>
      <c r="CB199" s="181" t="s">
        <v>1251</v>
      </c>
      <c r="CC199" s="181" t="s">
        <v>1251</v>
      </c>
      <c r="CD199" s="181" t="s">
        <v>1251</v>
      </c>
      <c r="CE199" s="181" t="s">
        <v>1251</v>
      </c>
      <c r="CF199" s="181" t="s">
        <v>1251</v>
      </c>
      <c r="CG199" s="181">
        <v>47.2</v>
      </c>
      <c r="CH199" s="181">
        <v>44.3</v>
      </c>
      <c r="CI199" s="181">
        <v>47.2</v>
      </c>
      <c r="CJ199" s="181">
        <v>44.3</v>
      </c>
      <c r="CK199" s="181">
        <v>39.799999999999997</v>
      </c>
      <c r="CL199" s="181">
        <v>38.700000000000003</v>
      </c>
      <c r="CM199" s="181">
        <v>38.799999999999997</v>
      </c>
      <c r="CN199" s="181">
        <v>35.9</v>
      </c>
      <c r="CO199" s="181">
        <v>46</v>
      </c>
      <c r="CP199" s="181">
        <v>47.2</v>
      </c>
      <c r="CQ199" s="181">
        <v>47.2</v>
      </c>
      <c r="CR199" s="181">
        <v>44.3</v>
      </c>
      <c r="CS199" s="181">
        <v>43.1</v>
      </c>
      <c r="CT199" s="181">
        <v>46</v>
      </c>
      <c r="CU199" s="181">
        <v>46</v>
      </c>
      <c r="CV199" s="181">
        <v>47.2</v>
      </c>
      <c r="CW199" s="181">
        <v>27072000000</v>
      </c>
      <c r="CX199" s="181">
        <v>2274000000</v>
      </c>
      <c r="CY199" s="181">
        <v>2602200000</v>
      </c>
      <c r="CZ199" s="181">
        <v>2605100000</v>
      </c>
      <c r="DA199" s="181">
        <v>2650500000</v>
      </c>
      <c r="DB199" s="181">
        <v>314280000</v>
      </c>
      <c r="DC199" s="181">
        <v>254350000</v>
      </c>
      <c r="DD199" s="181">
        <v>312330000</v>
      </c>
      <c r="DE199" s="181">
        <v>243360000</v>
      </c>
      <c r="DF199" s="181">
        <v>2032600000</v>
      </c>
      <c r="DG199" s="181">
        <v>2082200000</v>
      </c>
      <c r="DH199" s="181">
        <v>1766500000</v>
      </c>
      <c r="DI199" s="181">
        <v>2220400000</v>
      </c>
      <c r="DJ199" s="195">
        <v>141050000</v>
      </c>
      <c r="DK199" s="195">
        <v>141320000</v>
      </c>
      <c r="DL199" s="195">
        <v>129690000</v>
      </c>
      <c r="DM199" s="195">
        <v>136880000</v>
      </c>
      <c r="DN199" s="181">
        <f t="shared" si="24"/>
        <v>137235000</v>
      </c>
      <c r="DO199" s="181">
        <v>75398000</v>
      </c>
      <c r="DP199" s="181">
        <v>66612000</v>
      </c>
      <c r="DQ199" s="181">
        <v>71419000</v>
      </c>
      <c r="DR199" s="181">
        <v>69424000</v>
      </c>
      <c r="DS199" s="181">
        <f t="shared" si="25"/>
        <v>70713250</v>
      </c>
      <c r="DT199" s="181">
        <f t="shared" si="19"/>
        <v>0.51527125004554231</v>
      </c>
      <c r="DU199" s="195">
        <v>120930000</v>
      </c>
      <c r="DW199" s="195">
        <v>109690000</v>
      </c>
      <c r="DY199" s="195">
        <v>107850000</v>
      </c>
      <c r="DZ199" s="196">
        <f t="shared" si="22"/>
        <v>0.78587823805880419</v>
      </c>
      <c r="EA199" s="195">
        <v>116570000</v>
      </c>
      <c r="EB199" s="181">
        <v>47</v>
      </c>
      <c r="EC199" s="181">
        <v>49</v>
      </c>
      <c r="ED199" s="181">
        <v>52</v>
      </c>
      <c r="EE199" s="181">
        <v>48</v>
      </c>
      <c r="EF199" s="181">
        <v>22</v>
      </c>
      <c r="EG199" s="181">
        <v>18</v>
      </c>
      <c r="EH199" s="181">
        <v>18</v>
      </c>
      <c r="EI199" s="181">
        <v>17</v>
      </c>
      <c r="EJ199" s="181">
        <v>43</v>
      </c>
      <c r="EK199" s="181">
        <v>45</v>
      </c>
      <c r="EL199" s="181">
        <v>47</v>
      </c>
      <c r="EM199" s="181">
        <v>48</v>
      </c>
      <c r="EN199" s="181">
        <v>49</v>
      </c>
      <c r="EO199" s="181">
        <v>45</v>
      </c>
      <c r="EP199" s="181">
        <v>43</v>
      </c>
      <c r="EQ199" s="181">
        <v>50</v>
      </c>
      <c r="ER199" s="181">
        <v>641</v>
      </c>
      <c r="EV199" s="181">
        <v>18</v>
      </c>
      <c r="EW199" s="181" t="s">
        <v>5347</v>
      </c>
      <c r="EX199" s="181" t="s">
        <v>5348</v>
      </c>
      <c r="EY199" s="181" t="s">
        <v>5349</v>
      </c>
      <c r="EZ199" s="181" t="s">
        <v>5350</v>
      </c>
      <c r="FA199" s="181" t="s">
        <v>5351</v>
      </c>
      <c r="FB199" s="181" t="s">
        <v>5352</v>
      </c>
      <c r="FE199" s="181">
        <v>-1</v>
      </c>
    </row>
    <row r="200" spans="1:165" x14ac:dyDescent="0.25">
      <c r="A200" s="181" t="s">
        <v>5353</v>
      </c>
      <c r="B200" s="181" t="s">
        <v>5353</v>
      </c>
      <c r="C200" s="181">
        <v>14</v>
      </c>
      <c r="D200" s="181">
        <v>14</v>
      </c>
      <c r="E200" s="181">
        <v>14</v>
      </c>
      <c r="F200" s="181" t="s">
        <v>5354</v>
      </c>
      <c r="G200" s="181" t="s">
        <v>5355</v>
      </c>
      <c r="H200" s="181" t="s">
        <v>5356</v>
      </c>
      <c r="I200" s="181">
        <v>1</v>
      </c>
      <c r="J200" s="181">
        <v>14</v>
      </c>
      <c r="K200" s="181">
        <v>14</v>
      </c>
      <c r="L200" s="181">
        <v>14</v>
      </c>
      <c r="M200" s="181">
        <v>14</v>
      </c>
      <c r="N200" s="181">
        <v>14</v>
      </c>
      <c r="O200" s="181">
        <v>13</v>
      </c>
      <c r="P200" s="181">
        <v>14</v>
      </c>
      <c r="Q200" s="181">
        <v>6</v>
      </c>
      <c r="R200" s="181">
        <v>5</v>
      </c>
      <c r="S200" s="181">
        <v>4</v>
      </c>
      <c r="T200" s="181">
        <v>4</v>
      </c>
      <c r="U200" s="181">
        <v>13</v>
      </c>
      <c r="V200" s="181">
        <v>14</v>
      </c>
      <c r="W200" s="181">
        <v>14</v>
      </c>
      <c r="X200" s="181">
        <v>14</v>
      </c>
      <c r="Y200" s="181">
        <v>14</v>
      </c>
      <c r="Z200" s="181">
        <v>13</v>
      </c>
      <c r="AA200" s="181">
        <v>13</v>
      </c>
      <c r="AB200" s="181">
        <v>14</v>
      </c>
      <c r="AC200" s="181">
        <v>14</v>
      </c>
      <c r="AD200" s="181">
        <v>14</v>
      </c>
      <c r="AE200" s="181">
        <v>13</v>
      </c>
      <c r="AF200" s="181">
        <v>14</v>
      </c>
      <c r="AG200" s="181">
        <v>6</v>
      </c>
      <c r="AH200" s="181">
        <v>5</v>
      </c>
      <c r="AI200" s="181">
        <v>4</v>
      </c>
      <c r="AJ200" s="181">
        <v>4</v>
      </c>
      <c r="AK200" s="181">
        <v>13</v>
      </c>
      <c r="AL200" s="181">
        <v>14</v>
      </c>
      <c r="AM200" s="181">
        <v>14</v>
      </c>
      <c r="AN200" s="181">
        <v>14</v>
      </c>
      <c r="AO200" s="181">
        <v>14</v>
      </c>
      <c r="AP200" s="181">
        <v>13</v>
      </c>
      <c r="AQ200" s="181">
        <v>13</v>
      </c>
      <c r="AR200" s="181">
        <v>14</v>
      </c>
      <c r="AS200" s="181">
        <v>14</v>
      </c>
      <c r="AT200" s="181">
        <v>14</v>
      </c>
      <c r="AU200" s="181">
        <v>13</v>
      </c>
      <c r="AV200" s="181">
        <v>14</v>
      </c>
      <c r="AW200" s="181">
        <v>6</v>
      </c>
      <c r="AX200" s="181">
        <v>5</v>
      </c>
      <c r="AY200" s="181">
        <v>4</v>
      </c>
      <c r="AZ200" s="181">
        <v>4</v>
      </c>
      <c r="BA200" s="181">
        <v>13</v>
      </c>
      <c r="BB200" s="181">
        <v>14</v>
      </c>
      <c r="BC200" s="181">
        <v>14</v>
      </c>
      <c r="BD200" s="181">
        <v>14</v>
      </c>
      <c r="BE200" s="181">
        <v>14</v>
      </c>
      <c r="BF200" s="181">
        <v>13</v>
      </c>
      <c r="BG200" s="181">
        <v>13</v>
      </c>
      <c r="BH200" s="181">
        <v>14</v>
      </c>
      <c r="BI200" s="181">
        <v>28.8</v>
      </c>
      <c r="BJ200" s="181">
        <v>28.8</v>
      </c>
      <c r="BK200" s="181">
        <v>28.8</v>
      </c>
      <c r="BL200" s="181">
        <v>66.59</v>
      </c>
      <c r="BM200" s="181">
        <v>624</v>
      </c>
      <c r="BN200" s="181">
        <v>624</v>
      </c>
      <c r="BO200" s="181">
        <v>0</v>
      </c>
      <c r="BP200" s="181">
        <v>55.463000000000001</v>
      </c>
      <c r="BQ200" s="181" t="s">
        <v>1251</v>
      </c>
      <c r="BR200" s="181" t="s">
        <v>1251</v>
      </c>
      <c r="BS200" s="181" t="s">
        <v>1251</v>
      </c>
      <c r="BT200" s="181" t="s">
        <v>1251</v>
      </c>
      <c r="BU200" s="181" t="s">
        <v>1254</v>
      </c>
      <c r="BV200" s="181" t="s">
        <v>1254</v>
      </c>
      <c r="BW200" s="181" t="s">
        <v>1254</v>
      </c>
      <c r="BX200" s="181" t="s">
        <v>1254</v>
      </c>
      <c r="BY200" s="181" t="s">
        <v>1251</v>
      </c>
      <c r="BZ200" s="181" t="s">
        <v>1251</v>
      </c>
      <c r="CA200" s="181" t="s">
        <v>1251</v>
      </c>
      <c r="CB200" s="181" t="s">
        <v>1251</v>
      </c>
      <c r="CC200" s="181" t="s">
        <v>1251</v>
      </c>
      <c r="CD200" s="181" t="s">
        <v>1251</v>
      </c>
      <c r="CE200" s="181" t="s">
        <v>1251</v>
      </c>
      <c r="CF200" s="181" t="s">
        <v>1251</v>
      </c>
      <c r="CG200" s="181">
        <v>28.8</v>
      </c>
      <c r="CH200" s="181">
        <v>28.8</v>
      </c>
      <c r="CI200" s="181">
        <v>27.7</v>
      </c>
      <c r="CJ200" s="181">
        <v>28.8</v>
      </c>
      <c r="CK200" s="181">
        <v>11.4</v>
      </c>
      <c r="CL200" s="181">
        <v>10.3</v>
      </c>
      <c r="CM200" s="181">
        <v>7.9</v>
      </c>
      <c r="CN200" s="181">
        <v>8.3000000000000007</v>
      </c>
      <c r="CO200" s="181">
        <v>25.8</v>
      </c>
      <c r="CP200" s="181">
        <v>28.8</v>
      </c>
      <c r="CQ200" s="181">
        <v>28.8</v>
      </c>
      <c r="CR200" s="181">
        <v>28.8</v>
      </c>
      <c r="CS200" s="181">
        <v>28.8</v>
      </c>
      <c r="CT200" s="181">
        <v>25.8</v>
      </c>
      <c r="CU200" s="181">
        <v>27.7</v>
      </c>
      <c r="CV200" s="181">
        <v>28.8</v>
      </c>
      <c r="CW200" s="181">
        <v>2293600000</v>
      </c>
      <c r="CX200" s="181">
        <v>188840000</v>
      </c>
      <c r="CY200" s="181">
        <v>217520000</v>
      </c>
      <c r="CZ200" s="181">
        <v>202080000</v>
      </c>
      <c r="DA200" s="181">
        <v>227270000</v>
      </c>
      <c r="DB200" s="181">
        <v>11656000</v>
      </c>
      <c r="DC200" s="181">
        <v>11341000</v>
      </c>
      <c r="DD200" s="181">
        <v>8789100</v>
      </c>
      <c r="DE200" s="181">
        <v>8093000</v>
      </c>
      <c r="DF200" s="181">
        <v>201430000</v>
      </c>
      <c r="DG200" s="181">
        <v>188000000</v>
      </c>
      <c r="DH200" s="181">
        <v>154670000</v>
      </c>
      <c r="DI200" s="181">
        <v>195310000</v>
      </c>
      <c r="DJ200" s="195">
        <v>22009000</v>
      </c>
      <c r="DK200" s="195">
        <v>18842000</v>
      </c>
      <c r="DL200" s="195">
        <v>19894000</v>
      </c>
      <c r="DM200" s="195">
        <v>21727000</v>
      </c>
      <c r="DN200" s="181">
        <f t="shared" si="24"/>
        <v>20618000</v>
      </c>
      <c r="DO200" s="181">
        <v>9667400</v>
      </c>
      <c r="DP200" s="181">
        <v>13174000</v>
      </c>
      <c r="DQ200" s="181">
        <v>9228400</v>
      </c>
      <c r="DR200" s="181">
        <v>0</v>
      </c>
      <c r="DS200" s="181">
        <f t="shared" si="25"/>
        <v>10689933.333333334</v>
      </c>
      <c r="DT200" s="181">
        <f t="shared" si="19"/>
        <v>0.51847576551233554</v>
      </c>
      <c r="DU200" s="195">
        <v>20703000</v>
      </c>
      <c r="DW200" s="195">
        <v>18870000</v>
      </c>
      <c r="DY200" s="195">
        <v>20100000</v>
      </c>
      <c r="DZ200" s="196">
        <f t="shared" si="22"/>
        <v>0.97487632166068483</v>
      </c>
      <c r="EA200" s="195">
        <v>20262000</v>
      </c>
      <c r="EB200" s="181">
        <v>11</v>
      </c>
      <c r="EC200" s="181">
        <v>12</v>
      </c>
      <c r="ED200" s="181">
        <v>10</v>
      </c>
      <c r="EE200" s="181">
        <v>14</v>
      </c>
      <c r="EF200" s="181">
        <v>0</v>
      </c>
      <c r="EG200" s="181">
        <v>0</v>
      </c>
      <c r="EH200" s="181">
        <v>0</v>
      </c>
      <c r="EI200" s="181">
        <v>0</v>
      </c>
      <c r="EJ200" s="181">
        <v>11</v>
      </c>
      <c r="EK200" s="181">
        <v>10</v>
      </c>
      <c r="EL200" s="181">
        <v>11</v>
      </c>
      <c r="EM200" s="181">
        <v>10</v>
      </c>
      <c r="EN200" s="181">
        <v>10</v>
      </c>
      <c r="EO200" s="181">
        <v>12</v>
      </c>
      <c r="EP200" s="181">
        <v>9</v>
      </c>
      <c r="EQ200" s="181">
        <v>10</v>
      </c>
      <c r="ER200" s="181">
        <v>130</v>
      </c>
      <c r="EV200" s="181">
        <v>234</v>
      </c>
      <c r="EW200" s="181" t="s">
        <v>5357</v>
      </c>
      <c r="EX200" s="181" t="s">
        <v>3599</v>
      </c>
      <c r="EY200" s="181" t="s">
        <v>5358</v>
      </c>
      <c r="EZ200" s="181" t="s">
        <v>5359</v>
      </c>
      <c r="FA200" s="181" t="s">
        <v>5360</v>
      </c>
      <c r="FB200" s="181" t="s">
        <v>5361</v>
      </c>
      <c r="FE200" s="181">
        <v>-1</v>
      </c>
    </row>
    <row r="201" spans="1:165" x14ac:dyDescent="0.25">
      <c r="A201" s="181" t="s">
        <v>5362</v>
      </c>
      <c r="B201" s="181" t="s">
        <v>5362</v>
      </c>
      <c r="C201" s="181">
        <v>13</v>
      </c>
      <c r="D201" s="181">
        <v>13</v>
      </c>
      <c r="E201" s="181">
        <v>12</v>
      </c>
      <c r="F201" s="181" t="s">
        <v>5363</v>
      </c>
      <c r="G201" s="181" t="s">
        <v>5364</v>
      </c>
      <c r="H201" s="181" t="s">
        <v>5365</v>
      </c>
      <c r="I201" s="181">
        <v>1</v>
      </c>
      <c r="J201" s="181">
        <v>13</v>
      </c>
      <c r="K201" s="181">
        <v>13</v>
      </c>
      <c r="L201" s="181">
        <v>12</v>
      </c>
      <c r="M201" s="181">
        <v>12</v>
      </c>
      <c r="N201" s="181">
        <v>12</v>
      </c>
      <c r="O201" s="181">
        <v>12</v>
      </c>
      <c r="P201" s="181">
        <v>13</v>
      </c>
      <c r="Q201" s="181">
        <v>7</v>
      </c>
      <c r="R201" s="181">
        <v>7</v>
      </c>
      <c r="S201" s="181">
        <v>7</v>
      </c>
      <c r="T201" s="181">
        <v>8</v>
      </c>
      <c r="U201" s="181">
        <v>13</v>
      </c>
      <c r="V201" s="181">
        <v>11</v>
      </c>
      <c r="W201" s="181">
        <v>12</v>
      </c>
      <c r="X201" s="181">
        <v>12</v>
      </c>
      <c r="Y201" s="181">
        <v>13</v>
      </c>
      <c r="Z201" s="181">
        <v>12</v>
      </c>
      <c r="AA201" s="181">
        <v>11</v>
      </c>
      <c r="AB201" s="181">
        <v>13</v>
      </c>
      <c r="AC201" s="181">
        <v>12</v>
      </c>
      <c r="AD201" s="181">
        <v>12</v>
      </c>
      <c r="AE201" s="181">
        <v>12</v>
      </c>
      <c r="AF201" s="181">
        <v>13</v>
      </c>
      <c r="AG201" s="181">
        <v>7</v>
      </c>
      <c r="AH201" s="181">
        <v>7</v>
      </c>
      <c r="AI201" s="181">
        <v>7</v>
      </c>
      <c r="AJ201" s="181">
        <v>8</v>
      </c>
      <c r="AK201" s="181">
        <v>13</v>
      </c>
      <c r="AL201" s="181">
        <v>11</v>
      </c>
      <c r="AM201" s="181">
        <v>12</v>
      </c>
      <c r="AN201" s="181">
        <v>12</v>
      </c>
      <c r="AO201" s="181">
        <v>13</v>
      </c>
      <c r="AP201" s="181">
        <v>12</v>
      </c>
      <c r="AQ201" s="181">
        <v>11</v>
      </c>
      <c r="AR201" s="181">
        <v>13</v>
      </c>
      <c r="AS201" s="181">
        <v>11</v>
      </c>
      <c r="AT201" s="181">
        <v>11</v>
      </c>
      <c r="AU201" s="181">
        <v>11</v>
      </c>
      <c r="AV201" s="181">
        <v>12</v>
      </c>
      <c r="AW201" s="181">
        <v>7</v>
      </c>
      <c r="AX201" s="181">
        <v>7</v>
      </c>
      <c r="AY201" s="181">
        <v>7</v>
      </c>
      <c r="AZ201" s="181">
        <v>8</v>
      </c>
      <c r="BA201" s="181">
        <v>12</v>
      </c>
      <c r="BB201" s="181">
        <v>10</v>
      </c>
      <c r="BC201" s="181">
        <v>11</v>
      </c>
      <c r="BD201" s="181">
        <v>11</v>
      </c>
      <c r="BE201" s="181">
        <v>12</v>
      </c>
      <c r="BF201" s="181">
        <v>11</v>
      </c>
      <c r="BG201" s="181">
        <v>10</v>
      </c>
      <c r="BH201" s="181">
        <v>12</v>
      </c>
      <c r="BI201" s="181">
        <v>16.899999999999999</v>
      </c>
      <c r="BJ201" s="181">
        <v>16.899999999999999</v>
      </c>
      <c r="BK201" s="181">
        <v>16</v>
      </c>
      <c r="BL201" s="181">
        <v>80.596999999999994</v>
      </c>
      <c r="BM201" s="181">
        <v>705</v>
      </c>
      <c r="BN201" s="181">
        <v>705</v>
      </c>
      <c r="BO201" s="181">
        <v>0</v>
      </c>
      <c r="BP201" s="181">
        <v>43.466000000000001</v>
      </c>
      <c r="BQ201" s="181" t="s">
        <v>1251</v>
      </c>
      <c r="BR201" s="181" t="s">
        <v>1251</v>
      </c>
      <c r="BS201" s="181" t="s">
        <v>1251</v>
      </c>
      <c r="BT201" s="181" t="s">
        <v>1251</v>
      </c>
      <c r="BU201" s="181" t="s">
        <v>1251</v>
      </c>
      <c r="BV201" s="181" t="s">
        <v>1251</v>
      </c>
      <c r="BW201" s="181" t="s">
        <v>1251</v>
      </c>
      <c r="BX201" s="181" t="s">
        <v>1251</v>
      </c>
      <c r="BY201" s="181" t="s">
        <v>1251</v>
      </c>
      <c r="BZ201" s="181" t="s">
        <v>1251</v>
      </c>
      <c r="CA201" s="181" t="s">
        <v>1251</v>
      </c>
      <c r="CB201" s="181" t="s">
        <v>1251</v>
      </c>
      <c r="CC201" s="181" t="s">
        <v>1251</v>
      </c>
      <c r="CD201" s="181" t="s">
        <v>1251</v>
      </c>
      <c r="CE201" s="181" t="s">
        <v>1251</v>
      </c>
      <c r="CF201" s="181" t="s">
        <v>1251</v>
      </c>
      <c r="CG201" s="181">
        <v>15</v>
      </c>
      <c r="CH201" s="181">
        <v>15.6</v>
      </c>
      <c r="CI201" s="181">
        <v>15</v>
      </c>
      <c r="CJ201" s="181">
        <v>16.899999999999999</v>
      </c>
      <c r="CK201" s="181">
        <v>9.5</v>
      </c>
      <c r="CL201" s="181">
        <v>8.9</v>
      </c>
      <c r="CM201" s="181">
        <v>9.6</v>
      </c>
      <c r="CN201" s="181">
        <v>9.9</v>
      </c>
      <c r="CO201" s="181">
        <v>16.899999999999999</v>
      </c>
      <c r="CP201" s="181">
        <v>12.6</v>
      </c>
      <c r="CQ201" s="181">
        <v>15.6</v>
      </c>
      <c r="CR201" s="181">
        <v>15.6</v>
      </c>
      <c r="CS201" s="181">
        <v>16.899999999999999</v>
      </c>
      <c r="CT201" s="181">
        <v>15.6</v>
      </c>
      <c r="CU201" s="181">
        <v>15.5</v>
      </c>
      <c r="CV201" s="181">
        <v>16.899999999999999</v>
      </c>
      <c r="CW201" s="181">
        <v>4576000000</v>
      </c>
      <c r="CX201" s="181">
        <v>315540000</v>
      </c>
      <c r="CY201" s="181">
        <v>395960000</v>
      </c>
      <c r="CZ201" s="181">
        <v>354030000</v>
      </c>
      <c r="DA201" s="181">
        <v>359880000</v>
      </c>
      <c r="DB201" s="181">
        <v>45952000</v>
      </c>
      <c r="DC201" s="181">
        <v>32870000</v>
      </c>
      <c r="DD201" s="181">
        <v>31580000</v>
      </c>
      <c r="DE201" s="181">
        <v>39116000</v>
      </c>
      <c r="DF201" s="181">
        <v>411620000</v>
      </c>
      <c r="DG201" s="181">
        <v>389950000</v>
      </c>
      <c r="DH201" s="181">
        <v>337610000</v>
      </c>
      <c r="DI201" s="181">
        <v>396150000</v>
      </c>
      <c r="DJ201" s="195">
        <v>65243000</v>
      </c>
      <c r="DK201" s="195">
        <v>64066000</v>
      </c>
      <c r="DL201" s="195">
        <v>56897000</v>
      </c>
      <c r="DM201" s="195">
        <v>55234000</v>
      </c>
      <c r="DN201" s="181">
        <f t="shared" si="24"/>
        <v>60360000</v>
      </c>
      <c r="DO201" s="181">
        <v>33805000</v>
      </c>
      <c r="DP201" s="181">
        <v>0</v>
      </c>
      <c r="DQ201" s="181">
        <v>27695000</v>
      </c>
      <c r="DR201" s="181">
        <v>33495000</v>
      </c>
      <c r="DS201" s="181">
        <f t="shared" si="25"/>
        <v>31665000</v>
      </c>
      <c r="DT201" s="181">
        <f t="shared" si="19"/>
        <v>0.52460238568588469</v>
      </c>
      <c r="DU201" s="195">
        <v>73403000</v>
      </c>
      <c r="DW201" s="195">
        <v>68791000</v>
      </c>
      <c r="DY201" s="195">
        <v>67211000</v>
      </c>
      <c r="DZ201" s="196">
        <f t="shared" si="22"/>
        <v>1.1135023194168323</v>
      </c>
      <c r="EA201" s="195">
        <v>62540000</v>
      </c>
      <c r="EB201" s="181">
        <v>13</v>
      </c>
      <c r="EC201" s="181">
        <v>11</v>
      </c>
      <c r="ED201" s="181">
        <v>12</v>
      </c>
      <c r="EE201" s="181">
        <v>12</v>
      </c>
      <c r="EF201" s="181">
        <v>4</v>
      </c>
      <c r="EG201" s="181">
        <v>4</v>
      </c>
      <c r="EH201" s="181">
        <v>4</v>
      </c>
      <c r="EI201" s="181">
        <v>4</v>
      </c>
      <c r="EJ201" s="181">
        <v>10</v>
      </c>
      <c r="EK201" s="181">
        <v>10</v>
      </c>
      <c r="EL201" s="181">
        <v>10</v>
      </c>
      <c r="EM201" s="181">
        <v>11</v>
      </c>
      <c r="EN201" s="181">
        <v>11</v>
      </c>
      <c r="EO201" s="181">
        <v>12</v>
      </c>
      <c r="EP201" s="181">
        <v>10</v>
      </c>
      <c r="EQ201" s="181">
        <v>15</v>
      </c>
      <c r="ER201" s="181">
        <v>153</v>
      </c>
      <c r="EV201" s="181">
        <v>216</v>
      </c>
      <c r="EW201" s="181" t="s">
        <v>5366</v>
      </c>
      <c r="EX201" s="181" t="s">
        <v>3749</v>
      </c>
      <c r="EY201" s="181" t="s">
        <v>5367</v>
      </c>
      <c r="EZ201" s="181" t="s">
        <v>5368</v>
      </c>
      <c r="FA201" s="181" t="s">
        <v>5369</v>
      </c>
      <c r="FB201" s="181" t="s">
        <v>5370</v>
      </c>
      <c r="FE201" s="181">
        <v>-1</v>
      </c>
    </row>
    <row r="202" spans="1:165" x14ac:dyDescent="0.25">
      <c r="A202" s="181" t="s">
        <v>5371</v>
      </c>
      <c r="B202" s="181" t="s">
        <v>5371</v>
      </c>
      <c r="C202" s="181">
        <v>7</v>
      </c>
      <c r="D202" s="181">
        <v>7</v>
      </c>
      <c r="E202" s="181">
        <v>7</v>
      </c>
      <c r="F202" s="181" t="s">
        <v>5372</v>
      </c>
      <c r="G202" s="181" t="s">
        <v>5373</v>
      </c>
      <c r="H202" s="181" t="s">
        <v>5374</v>
      </c>
      <c r="I202" s="181">
        <v>1</v>
      </c>
      <c r="J202" s="181">
        <v>7</v>
      </c>
      <c r="K202" s="181">
        <v>7</v>
      </c>
      <c r="L202" s="181">
        <v>7</v>
      </c>
      <c r="M202" s="181">
        <v>7</v>
      </c>
      <c r="N202" s="181">
        <v>7</v>
      </c>
      <c r="O202" s="181">
        <v>7</v>
      </c>
      <c r="P202" s="181">
        <v>7</v>
      </c>
      <c r="Q202" s="181">
        <v>5</v>
      </c>
      <c r="R202" s="181">
        <v>6</v>
      </c>
      <c r="S202" s="181">
        <v>6</v>
      </c>
      <c r="T202" s="181">
        <v>6</v>
      </c>
      <c r="U202" s="181">
        <v>7</v>
      </c>
      <c r="V202" s="181">
        <v>7</v>
      </c>
      <c r="W202" s="181">
        <v>7</v>
      </c>
      <c r="X202" s="181">
        <v>7</v>
      </c>
      <c r="Y202" s="181">
        <v>7</v>
      </c>
      <c r="Z202" s="181">
        <v>7</v>
      </c>
      <c r="AA202" s="181">
        <v>7</v>
      </c>
      <c r="AB202" s="181">
        <v>7</v>
      </c>
      <c r="AC202" s="181">
        <v>7</v>
      </c>
      <c r="AD202" s="181">
        <v>7</v>
      </c>
      <c r="AE202" s="181">
        <v>7</v>
      </c>
      <c r="AF202" s="181">
        <v>7</v>
      </c>
      <c r="AG202" s="181">
        <v>5</v>
      </c>
      <c r="AH202" s="181">
        <v>6</v>
      </c>
      <c r="AI202" s="181">
        <v>6</v>
      </c>
      <c r="AJ202" s="181">
        <v>6</v>
      </c>
      <c r="AK202" s="181">
        <v>7</v>
      </c>
      <c r="AL202" s="181">
        <v>7</v>
      </c>
      <c r="AM202" s="181">
        <v>7</v>
      </c>
      <c r="AN202" s="181">
        <v>7</v>
      </c>
      <c r="AO202" s="181">
        <v>7</v>
      </c>
      <c r="AP202" s="181">
        <v>7</v>
      </c>
      <c r="AQ202" s="181">
        <v>7</v>
      </c>
      <c r="AR202" s="181">
        <v>7</v>
      </c>
      <c r="AS202" s="181">
        <v>7</v>
      </c>
      <c r="AT202" s="181">
        <v>7</v>
      </c>
      <c r="AU202" s="181">
        <v>7</v>
      </c>
      <c r="AV202" s="181">
        <v>7</v>
      </c>
      <c r="AW202" s="181">
        <v>5</v>
      </c>
      <c r="AX202" s="181">
        <v>6</v>
      </c>
      <c r="AY202" s="181">
        <v>6</v>
      </c>
      <c r="AZ202" s="181">
        <v>6</v>
      </c>
      <c r="BA202" s="181">
        <v>7</v>
      </c>
      <c r="BB202" s="181">
        <v>7</v>
      </c>
      <c r="BC202" s="181">
        <v>7</v>
      </c>
      <c r="BD202" s="181">
        <v>7</v>
      </c>
      <c r="BE202" s="181">
        <v>7</v>
      </c>
      <c r="BF202" s="181">
        <v>7</v>
      </c>
      <c r="BG202" s="181">
        <v>7</v>
      </c>
      <c r="BH202" s="181">
        <v>7</v>
      </c>
      <c r="BI202" s="181">
        <v>36.6</v>
      </c>
      <c r="BJ202" s="181">
        <v>36.6</v>
      </c>
      <c r="BK202" s="181">
        <v>36.6</v>
      </c>
      <c r="BL202" s="181">
        <v>31.3</v>
      </c>
      <c r="BM202" s="181">
        <v>292</v>
      </c>
      <c r="BN202" s="181">
        <v>292</v>
      </c>
      <c r="BO202" s="181">
        <v>0</v>
      </c>
      <c r="BP202" s="181">
        <v>42.472999999999999</v>
      </c>
      <c r="BQ202" s="181" t="s">
        <v>1251</v>
      </c>
      <c r="BR202" s="181" t="s">
        <v>1251</v>
      </c>
      <c r="BS202" s="181" t="s">
        <v>1251</v>
      </c>
      <c r="BT202" s="181" t="s">
        <v>1251</v>
      </c>
      <c r="BU202" s="181" t="s">
        <v>1251</v>
      </c>
      <c r="BV202" s="181" t="s">
        <v>1251</v>
      </c>
      <c r="BW202" s="181" t="s">
        <v>1251</v>
      </c>
      <c r="BX202" s="181" t="s">
        <v>1251</v>
      </c>
      <c r="BY202" s="181" t="s">
        <v>1251</v>
      </c>
      <c r="BZ202" s="181" t="s">
        <v>1251</v>
      </c>
      <c r="CA202" s="181" t="s">
        <v>1251</v>
      </c>
      <c r="CB202" s="181" t="s">
        <v>1251</v>
      </c>
      <c r="CC202" s="181" t="s">
        <v>1251</v>
      </c>
      <c r="CD202" s="181" t="s">
        <v>1251</v>
      </c>
      <c r="CE202" s="181" t="s">
        <v>1251</v>
      </c>
      <c r="CF202" s="181" t="s">
        <v>1251</v>
      </c>
      <c r="CG202" s="181">
        <v>36.6</v>
      </c>
      <c r="CH202" s="181">
        <v>36.6</v>
      </c>
      <c r="CI202" s="181">
        <v>36.6</v>
      </c>
      <c r="CJ202" s="181">
        <v>36.6</v>
      </c>
      <c r="CK202" s="181">
        <v>29.5</v>
      </c>
      <c r="CL202" s="181">
        <v>34.200000000000003</v>
      </c>
      <c r="CM202" s="181">
        <v>34.200000000000003</v>
      </c>
      <c r="CN202" s="181">
        <v>31.8</v>
      </c>
      <c r="CO202" s="181">
        <v>36.6</v>
      </c>
      <c r="CP202" s="181">
        <v>36.6</v>
      </c>
      <c r="CQ202" s="181">
        <v>36.6</v>
      </c>
      <c r="CR202" s="181">
        <v>36.6</v>
      </c>
      <c r="CS202" s="181">
        <v>36.6</v>
      </c>
      <c r="CT202" s="181">
        <v>36.6</v>
      </c>
      <c r="CU202" s="181">
        <v>36.6</v>
      </c>
      <c r="CV202" s="181">
        <v>36.6</v>
      </c>
      <c r="CW202" s="181">
        <v>2380300000</v>
      </c>
      <c r="CX202" s="181">
        <v>199860000</v>
      </c>
      <c r="CY202" s="181">
        <v>222930000</v>
      </c>
      <c r="CZ202" s="181">
        <v>209260000</v>
      </c>
      <c r="DA202" s="181">
        <v>239120000</v>
      </c>
      <c r="DB202" s="181">
        <v>23024000</v>
      </c>
      <c r="DC202" s="181">
        <v>21590000</v>
      </c>
      <c r="DD202" s="181">
        <v>31899000</v>
      </c>
      <c r="DE202" s="181">
        <v>24416000</v>
      </c>
      <c r="DF202" s="181">
        <v>202050000</v>
      </c>
      <c r="DG202" s="181">
        <v>172400000</v>
      </c>
      <c r="DH202" s="181">
        <v>156800000</v>
      </c>
      <c r="DI202" s="181">
        <v>201300000</v>
      </c>
      <c r="DJ202" s="195">
        <v>42644000</v>
      </c>
      <c r="DK202" s="195">
        <v>39331000</v>
      </c>
      <c r="DL202" s="195">
        <v>38380000</v>
      </c>
      <c r="DM202" s="195">
        <v>47036000</v>
      </c>
      <c r="DN202" s="181">
        <f t="shared" si="24"/>
        <v>41847750</v>
      </c>
      <c r="DO202" s="181">
        <v>21258000</v>
      </c>
      <c r="DP202" s="181">
        <v>21875000</v>
      </c>
      <c r="DQ202" s="181">
        <v>25564000</v>
      </c>
      <c r="DR202" s="181">
        <v>19167000</v>
      </c>
      <c r="DS202" s="181">
        <f t="shared" si="25"/>
        <v>21966000</v>
      </c>
      <c r="DT202" s="181">
        <f t="shared" si="19"/>
        <v>0.52490277255049556</v>
      </c>
      <c r="DU202" s="195">
        <v>37550000</v>
      </c>
      <c r="DW202" s="195">
        <v>32676000</v>
      </c>
      <c r="DY202" s="195">
        <v>35791000</v>
      </c>
      <c r="DZ202" s="196">
        <f t="shared" si="22"/>
        <v>0.85526700957638102</v>
      </c>
      <c r="EA202" s="195">
        <v>39917000</v>
      </c>
      <c r="EB202" s="181">
        <v>8</v>
      </c>
      <c r="EC202" s="181">
        <v>8</v>
      </c>
      <c r="ED202" s="181">
        <v>8</v>
      </c>
      <c r="EE202" s="181">
        <v>8</v>
      </c>
      <c r="EF202" s="181">
        <v>3</v>
      </c>
      <c r="EG202" s="181">
        <v>3</v>
      </c>
      <c r="EH202" s="181">
        <v>2</v>
      </c>
      <c r="EI202" s="181">
        <v>1</v>
      </c>
      <c r="EJ202" s="181">
        <v>8</v>
      </c>
      <c r="EK202" s="181">
        <v>7</v>
      </c>
      <c r="EL202" s="181">
        <v>9</v>
      </c>
      <c r="EM202" s="181">
        <v>9</v>
      </c>
      <c r="EN202" s="181">
        <v>8</v>
      </c>
      <c r="EO202" s="181">
        <v>9</v>
      </c>
      <c r="EP202" s="181">
        <v>8</v>
      </c>
      <c r="EQ202" s="181">
        <v>8</v>
      </c>
      <c r="ER202" s="181">
        <v>107</v>
      </c>
      <c r="EV202" s="181">
        <v>804</v>
      </c>
      <c r="EW202" s="181" t="s">
        <v>5375</v>
      </c>
      <c r="EX202" s="181" t="s">
        <v>3643</v>
      </c>
      <c r="EY202" s="181" t="s">
        <v>5376</v>
      </c>
      <c r="EZ202" s="181" t="s">
        <v>5377</v>
      </c>
      <c r="FA202" s="181" t="s">
        <v>5378</v>
      </c>
      <c r="FB202" s="181" t="s">
        <v>5379</v>
      </c>
      <c r="FE202" s="181">
        <v>-1</v>
      </c>
    </row>
    <row r="203" spans="1:165" x14ac:dyDescent="0.25">
      <c r="A203" s="181" t="s">
        <v>5380</v>
      </c>
      <c r="B203" s="181" t="s">
        <v>5380</v>
      </c>
      <c r="C203" s="181">
        <v>6</v>
      </c>
      <c r="D203" s="181">
        <v>6</v>
      </c>
      <c r="E203" s="181">
        <v>6</v>
      </c>
      <c r="F203" s="181" t="s">
        <v>5381</v>
      </c>
      <c r="G203" s="181" t="s">
        <v>5382</v>
      </c>
      <c r="H203" s="181" t="s">
        <v>5383</v>
      </c>
      <c r="I203" s="181">
        <v>1</v>
      </c>
      <c r="J203" s="181">
        <v>6</v>
      </c>
      <c r="K203" s="181">
        <v>6</v>
      </c>
      <c r="L203" s="181">
        <v>6</v>
      </c>
      <c r="M203" s="181">
        <v>6</v>
      </c>
      <c r="N203" s="181">
        <v>6</v>
      </c>
      <c r="O203" s="181">
        <v>6</v>
      </c>
      <c r="P203" s="181">
        <v>6</v>
      </c>
      <c r="Q203" s="181">
        <v>4</v>
      </c>
      <c r="R203" s="181">
        <v>4</v>
      </c>
      <c r="S203" s="181">
        <v>4</v>
      </c>
      <c r="T203" s="181">
        <v>3</v>
      </c>
      <c r="U203" s="181">
        <v>6</v>
      </c>
      <c r="V203" s="181">
        <v>6</v>
      </c>
      <c r="W203" s="181">
        <v>5</v>
      </c>
      <c r="X203" s="181">
        <v>5</v>
      </c>
      <c r="Y203" s="181">
        <v>6</v>
      </c>
      <c r="Z203" s="181">
        <v>6</v>
      </c>
      <c r="AA203" s="181">
        <v>6</v>
      </c>
      <c r="AB203" s="181">
        <v>5</v>
      </c>
      <c r="AC203" s="181">
        <v>6</v>
      </c>
      <c r="AD203" s="181">
        <v>6</v>
      </c>
      <c r="AE203" s="181">
        <v>6</v>
      </c>
      <c r="AF203" s="181">
        <v>6</v>
      </c>
      <c r="AG203" s="181">
        <v>4</v>
      </c>
      <c r="AH203" s="181">
        <v>4</v>
      </c>
      <c r="AI203" s="181">
        <v>4</v>
      </c>
      <c r="AJ203" s="181">
        <v>3</v>
      </c>
      <c r="AK203" s="181">
        <v>6</v>
      </c>
      <c r="AL203" s="181">
        <v>6</v>
      </c>
      <c r="AM203" s="181">
        <v>5</v>
      </c>
      <c r="AN203" s="181">
        <v>5</v>
      </c>
      <c r="AO203" s="181">
        <v>6</v>
      </c>
      <c r="AP203" s="181">
        <v>6</v>
      </c>
      <c r="AQ203" s="181">
        <v>6</v>
      </c>
      <c r="AR203" s="181">
        <v>5</v>
      </c>
      <c r="AS203" s="181">
        <v>6</v>
      </c>
      <c r="AT203" s="181">
        <v>6</v>
      </c>
      <c r="AU203" s="181">
        <v>6</v>
      </c>
      <c r="AV203" s="181">
        <v>6</v>
      </c>
      <c r="AW203" s="181">
        <v>4</v>
      </c>
      <c r="AX203" s="181">
        <v>4</v>
      </c>
      <c r="AY203" s="181">
        <v>4</v>
      </c>
      <c r="AZ203" s="181">
        <v>3</v>
      </c>
      <c r="BA203" s="181">
        <v>6</v>
      </c>
      <c r="BB203" s="181">
        <v>6</v>
      </c>
      <c r="BC203" s="181">
        <v>5</v>
      </c>
      <c r="BD203" s="181">
        <v>5</v>
      </c>
      <c r="BE203" s="181">
        <v>6</v>
      </c>
      <c r="BF203" s="181">
        <v>6</v>
      </c>
      <c r="BG203" s="181">
        <v>6</v>
      </c>
      <c r="BH203" s="181">
        <v>5</v>
      </c>
      <c r="BI203" s="181">
        <v>62.3</v>
      </c>
      <c r="BJ203" s="181">
        <v>62.3</v>
      </c>
      <c r="BK203" s="181">
        <v>62.3</v>
      </c>
      <c r="BL203" s="181">
        <v>16.318000000000001</v>
      </c>
      <c r="BM203" s="181">
        <v>146</v>
      </c>
      <c r="BN203" s="181">
        <v>146</v>
      </c>
      <c r="BO203" s="181">
        <v>0</v>
      </c>
      <c r="BP203" s="181">
        <v>80.376000000000005</v>
      </c>
      <c r="BQ203" s="181" t="s">
        <v>1251</v>
      </c>
      <c r="BR203" s="181" t="s">
        <v>1251</v>
      </c>
      <c r="BS203" s="181" t="s">
        <v>1251</v>
      </c>
      <c r="BT203" s="181" t="s">
        <v>1251</v>
      </c>
      <c r="BU203" s="181" t="s">
        <v>1251</v>
      </c>
      <c r="BV203" s="181" t="s">
        <v>1251</v>
      </c>
      <c r="BW203" s="181" t="s">
        <v>1251</v>
      </c>
      <c r="BX203" s="181" t="s">
        <v>1251</v>
      </c>
      <c r="BY203" s="181" t="s">
        <v>1251</v>
      </c>
      <c r="BZ203" s="181" t="s">
        <v>1251</v>
      </c>
      <c r="CA203" s="181" t="s">
        <v>1251</v>
      </c>
      <c r="CB203" s="181" t="s">
        <v>1251</v>
      </c>
      <c r="CC203" s="181" t="s">
        <v>1251</v>
      </c>
      <c r="CD203" s="181" t="s">
        <v>1251</v>
      </c>
      <c r="CE203" s="181" t="s">
        <v>1251</v>
      </c>
      <c r="CF203" s="181" t="s">
        <v>1251</v>
      </c>
      <c r="CG203" s="181">
        <v>62.3</v>
      </c>
      <c r="CH203" s="181">
        <v>62.3</v>
      </c>
      <c r="CI203" s="181">
        <v>62.3</v>
      </c>
      <c r="CJ203" s="181">
        <v>62.3</v>
      </c>
      <c r="CK203" s="181">
        <v>45.9</v>
      </c>
      <c r="CL203" s="181">
        <v>44.5</v>
      </c>
      <c r="CM203" s="181">
        <v>45.9</v>
      </c>
      <c r="CN203" s="181">
        <v>35.6</v>
      </c>
      <c r="CO203" s="181">
        <v>62.3</v>
      </c>
      <c r="CP203" s="181">
        <v>62.3</v>
      </c>
      <c r="CQ203" s="181">
        <v>54.8</v>
      </c>
      <c r="CR203" s="181">
        <v>54.8</v>
      </c>
      <c r="CS203" s="181">
        <v>62.3</v>
      </c>
      <c r="CT203" s="181">
        <v>62.3</v>
      </c>
      <c r="CU203" s="181">
        <v>62.3</v>
      </c>
      <c r="CV203" s="181">
        <v>54.8</v>
      </c>
      <c r="CW203" s="181">
        <v>2405800000</v>
      </c>
      <c r="CX203" s="181">
        <v>176900000</v>
      </c>
      <c r="CY203" s="181">
        <v>196550000</v>
      </c>
      <c r="CZ203" s="181">
        <v>209430000</v>
      </c>
      <c r="DA203" s="181">
        <v>213530000</v>
      </c>
      <c r="DB203" s="181">
        <v>19176000</v>
      </c>
      <c r="DC203" s="181">
        <v>17582000</v>
      </c>
      <c r="DD203" s="181">
        <v>22116000</v>
      </c>
      <c r="DE203" s="181">
        <v>14979000</v>
      </c>
      <c r="DF203" s="181">
        <v>200890000</v>
      </c>
      <c r="DG203" s="181">
        <v>207970000</v>
      </c>
      <c r="DH203" s="181">
        <v>171960000</v>
      </c>
      <c r="DI203" s="181">
        <v>195380000</v>
      </c>
      <c r="DJ203" s="195">
        <v>64777000</v>
      </c>
      <c r="DK203" s="195">
        <v>64766000</v>
      </c>
      <c r="DL203" s="195">
        <v>64913000</v>
      </c>
      <c r="DM203" s="195">
        <v>72113000</v>
      </c>
      <c r="DN203" s="181">
        <f t="shared" si="24"/>
        <v>66642250</v>
      </c>
      <c r="DO203" s="181">
        <v>38751000</v>
      </c>
      <c r="DP203" s="181">
        <v>34368000</v>
      </c>
      <c r="DQ203" s="181">
        <v>33878000</v>
      </c>
      <c r="DR203" s="181">
        <v>33858000</v>
      </c>
      <c r="DS203" s="181">
        <f t="shared" si="25"/>
        <v>35213750</v>
      </c>
      <c r="DT203" s="181">
        <f t="shared" si="19"/>
        <v>0.52839977641811309</v>
      </c>
      <c r="DU203" s="195">
        <v>66983000</v>
      </c>
      <c r="DW203" s="195">
        <v>68495000</v>
      </c>
      <c r="DY203" s="195">
        <v>66513000</v>
      </c>
      <c r="DZ203" s="196">
        <f t="shared" si="22"/>
        <v>0.99806053967265507</v>
      </c>
      <c r="EA203" s="195">
        <v>64921000</v>
      </c>
      <c r="EB203" s="181">
        <v>8</v>
      </c>
      <c r="EC203" s="181">
        <v>7</v>
      </c>
      <c r="ED203" s="181">
        <v>8</v>
      </c>
      <c r="EE203" s="181">
        <v>6</v>
      </c>
      <c r="EF203" s="181">
        <v>3</v>
      </c>
      <c r="EG203" s="181">
        <v>2</v>
      </c>
      <c r="EH203" s="181">
        <v>2</v>
      </c>
      <c r="EI203" s="181">
        <v>1</v>
      </c>
      <c r="EJ203" s="181">
        <v>6</v>
      </c>
      <c r="EK203" s="181">
        <v>6</v>
      </c>
      <c r="EL203" s="181">
        <v>6</v>
      </c>
      <c r="EM203" s="181">
        <v>7</v>
      </c>
      <c r="EN203" s="181">
        <v>8</v>
      </c>
      <c r="EO203" s="181">
        <v>7</v>
      </c>
      <c r="EP203" s="181">
        <v>8</v>
      </c>
      <c r="EQ203" s="181">
        <v>7</v>
      </c>
      <c r="ER203" s="181">
        <v>92</v>
      </c>
      <c r="EV203" s="181">
        <v>651</v>
      </c>
      <c r="EW203" s="181" t="s">
        <v>5384</v>
      </c>
      <c r="EX203" s="181" t="s">
        <v>3672</v>
      </c>
      <c r="EY203" s="181" t="s">
        <v>5385</v>
      </c>
      <c r="EZ203" s="181" t="s">
        <v>5386</v>
      </c>
      <c r="FA203" s="181" t="s">
        <v>5387</v>
      </c>
      <c r="FB203" s="181" t="s">
        <v>5388</v>
      </c>
      <c r="FE203" s="181">
        <v>-1</v>
      </c>
    </row>
    <row r="204" spans="1:165" x14ac:dyDescent="0.25">
      <c r="A204" s="181" t="s">
        <v>5389</v>
      </c>
      <c r="B204" s="181" t="s">
        <v>5389</v>
      </c>
      <c r="C204" s="181">
        <v>29</v>
      </c>
      <c r="D204" s="181">
        <v>29</v>
      </c>
      <c r="E204" s="181">
        <v>29</v>
      </c>
      <c r="F204" s="181" t="s">
        <v>5390</v>
      </c>
      <c r="G204" s="181" t="s">
        <v>5391</v>
      </c>
      <c r="H204" s="181" t="s">
        <v>5392</v>
      </c>
      <c r="I204" s="181">
        <v>1</v>
      </c>
      <c r="J204" s="181">
        <v>29</v>
      </c>
      <c r="K204" s="181">
        <v>29</v>
      </c>
      <c r="L204" s="181">
        <v>29</v>
      </c>
      <c r="M204" s="181">
        <v>26</v>
      </c>
      <c r="N204" s="181">
        <v>25</v>
      </c>
      <c r="O204" s="181">
        <v>27</v>
      </c>
      <c r="P204" s="181">
        <v>26</v>
      </c>
      <c r="Q204" s="181">
        <v>21</v>
      </c>
      <c r="R204" s="181">
        <v>18</v>
      </c>
      <c r="S204" s="181">
        <v>22</v>
      </c>
      <c r="T204" s="181">
        <v>19</v>
      </c>
      <c r="U204" s="181">
        <v>26</v>
      </c>
      <c r="V204" s="181">
        <v>25</v>
      </c>
      <c r="W204" s="181">
        <v>26</v>
      </c>
      <c r="X204" s="181">
        <v>28</v>
      </c>
      <c r="Y204" s="181">
        <v>25</v>
      </c>
      <c r="Z204" s="181">
        <v>27</v>
      </c>
      <c r="AA204" s="181">
        <v>26</v>
      </c>
      <c r="AB204" s="181">
        <v>26</v>
      </c>
      <c r="AC204" s="181">
        <v>26</v>
      </c>
      <c r="AD204" s="181">
        <v>25</v>
      </c>
      <c r="AE204" s="181">
        <v>27</v>
      </c>
      <c r="AF204" s="181">
        <v>26</v>
      </c>
      <c r="AG204" s="181">
        <v>21</v>
      </c>
      <c r="AH204" s="181">
        <v>18</v>
      </c>
      <c r="AI204" s="181">
        <v>22</v>
      </c>
      <c r="AJ204" s="181">
        <v>19</v>
      </c>
      <c r="AK204" s="181">
        <v>26</v>
      </c>
      <c r="AL204" s="181">
        <v>25</v>
      </c>
      <c r="AM204" s="181">
        <v>26</v>
      </c>
      <c r="AN204" s="181">
        <v>28</v>
      </c>
      <c r="AO204" s="181">
        <v>25</v>
      </c>
      <c r="AP204" s="181">
        <v>27</v>
      </c>
      <c r="AQ204" s="181">
        <v>26</v>
      </c>
      <c r="AR204" s="181">
        <v>26</v>
      </c>
      <c r="AS204" s="181">
        <v>26</v>
      </c>
      <c r="AT204" s="181">
        <v>25</v>
      </c>
      <c r="AU204" s="181">
        <v>27</v>
      </c>
      <c r="AV204" s="181">
        <v>26</v>
      </c>
      <c r="AW204" s="181">
        <v>21</v>
      </c>
      <c r="AX204" s="181">
        <v>18</v>
      </c>
      <c r="AY204" s="181">
        <v>22</v>
      </c>
      <c r="AZ204" s="181">
        <v>19</v>
      </c>
      <c r="BA204" s="181">
        <v>26</v>
      </c>
      <c r="BB204" s="181">
        <v>25</v>
      </c>
      <c r="BC204" s="181">
        <v>26</v>
      </c>
      <c r="BD204" s="181">
        <v>28</v>
      </c>
      <c r="BE204" s="181">
        <v>25</v>
      </c>
      <c r="BF204" s="181">
        <v>27</v>
      </c>
      <c r="BG204" s="181">
        <v>26</v>
      </c>
      <c r="BH204" s="181">
        <v>26</v>
      </c>
      <c r="BI204" s="181">
        <v>70.400000000000006</v>
      </c>
      <c r="BJ204" s="181">
        <v>70.400000000000006</v>
      </c>
      <c r="BK204" s="181">
        <v>70.400000000000006</v>
      </c>
      <c r="BL204" s="181">
        <v>60</v>
      </c>
      <c r="BM204" s="181">
        <v>533</v>
      </c>
      <c r="BN204" s="181">
        <v>533</v>
      </c>
      <c r="BO204" s="181">
        <v>0</v>
      </c>
      <c r="BP204" s="181">
        <v>264.44</v>
      </c>
      <c r="BQ204" s="181" t="s">
        <v>1251</v>
      </c>
      <c r="BR204" s="181" t="s">
        <v>1251</v>
      </c>
      <c r="BS204" s="181" t="s">
        <v>1251</v>
      </c>
      <c r="BT204" s="181" t="s">
        <v>1251</v>
      </c>
      <c r="BU204" s="181" t="s">
        <v>1251</v>
      </c>
      <c r="BV204" s="181" t="s">
        <v>1251</v>
      </c>
      <c r="BW204" s="181" t="s">
        <v>1251</v>
      </c>
      <c r="BX204" s="181" t="s">
        <v>1251</v>
      </c>
      <c r="BY204" s="181" t="s">
        <v>1251</v>
      </c>
      <c r="BZ204" s="181" t="s">
        <v>1251</v>
      </c>
      <c r="CA204" s="181" t="s">
        <v>1251</v>
      </c>
      <c r="CB204" s="181" t="s">
        <v>1251</v>
      </c>
      <c r="CC204" s="181" t="s">
        <v>1251</v>
      </c>
      <c r="CD204" s="181" t="s">
        <v>1251</v>
      </c>
      <c r="CE204" s="181" t="s">
        <v>1251</v>
      </c>
      <c r="CF204" s="181" t="s">
        <v>1251</v>
      </c>
      <c r="CG204" s="181">
        <v>52.9</v>
      </c>
      <c r="CH204" s="181">
        <v>51.8</v>
      </c>
      <c r="CI204" s="181">
        <v>58.9</v>
      </c>
      <c r="CJ204" s="181">
        <v>52.9</v>
      </c>
      <c r="CK204" s="181">
        <v>47.3</v>
      </c>
      <c r="CL204" s="181">
        <v>33.799999999999997</v>
      </c>
      <c r="CM204" s="181">
        <v>48.6</v>
      </c>
      <c r="CN204" s="181">
        <v>41.3</v>
      </c>
      <c r="CO204" s="181">
        <v>57</v>
      </c>
      <c r="CP204" s="181">
        <v>56.5</v>
      </c>
      <c r="CQ204" s="181">
        <v>58.2</v>
      </c>
      <c r="CR204" s="181">
        <v>64.2</v>
      </c>
      <c r="CS204" s="181">
        <v>51.8</v>
      </c>
      <c r="CT204" s="181">
        <v>64</v>
      </c>
      <c r="CU204" s="181">
        <v>57.8</v>
      </c>
      <c r="CV204" s="181">
        <v>57.8</v>
      </c>
      <c r="CW204" s="181">
        <v>43755000000</v>
      </c>
      <c r="CX204" s="181">
        <v>3340900000</v>
      </c>
      <c r="CY204" s="181">
        <v>3455400000</v>
      </c>
      <c r="CZ204" s="181">
        <v>3943500000</v>
      </c>
      <c r="DA204" s="181">
        <v>3987300000</v>
      </c>
      <c r="DB204" s="181">
        <v>496840000</v>
      </c>
      <c r="DC204" s="181">
        <v>456990000</v>
      </c>
      <c r="DD204" s="181">
        <v>534760000</v>
      </c>
      <c r="DE204" s="181">
        <v>478240000</v>
      </c>
      <c r="DF204" s="181">
        <v>3518300000</v>
      </c>
      <c r="DG204" s="181">
        <v>3575800000</v>
      </c>
      <c r="DH204" s="181">
        <v>2970400000</v>
      </c>
      <c r="DI204" s="181">
        <v>3668000000</v>
      </c>
      <c r="DJ204" s="195">
        <v>437400000</v>
      </c>
      <c r="DK204" s="195">
        <v>401630000</v>
      </c>
      <c r="DL204" s="195">
        <v>438830000</v>
      </c>
      <c r="DM204" s="195">
        <v>479820000</v>
      </c>
      <c r="DN204" s="181">
        <f t="shared" si="24"/>
        <v>439420000</v>
      </c>
      <c r="DO204" s="181">
        <v>249550000</v>
      </c>
      <c r="DP204" s="181">
        <v>210610000</v>
      </c>
      <c r="DQ204" s="181">
        <v>143670000</v>
      </c>
      <c r="DR204" s="181">
        <v>325160000</v>
      </c>
      <c r="DS204" s="181">
        <f t="shared" si="25"/>
        <v>232247500</v>
      </c>
      <c r="DT204" s="181">
        <f t="shared" si="19"/>
        <v>0.52853192845114016</v>
      </c>
      <c r="DU204" s="195">
        <v>444790000</v>
      </c>
      <c r="DW204" s="195">
        <v>410280000</v>
      </c>
      <c r="DY204" s="195">
        <v>416830000</v>
      </c>
      <c r="DZ204" s="196">
        <f t="shared" si="22"/>
        <v>0.94859132492831455</v>
      </c>
      <c r="EA204" s="195">
        <v>453990000</v>
      </c>
      <c r="EB204" s="181">
        <v>34</v>
      </c>
      <c r="EC204" s="181">
        <v>42</v>
      </c>
      <c r="ED204" s="181">
        <v>39</v>
      </c>
      <c r="EE204" s="181">
        <v>39</v>
      </c>
      <c r="EF204" s="181">
        <v>19</v>
      </c>
      <c r="EG204" s="181">
        <v>15</v>
      </c>
      <c r="EH204" s="181">
        <v>21</v>
      </c>
      <c r="EI204" s="181">
        <v>16</v>
      </c>
      <c r="EJ204" s="181">
        <v>39</v>
      </c>
      <c r="EK204" s="181">
        <v>32</v>
      </c>
      <c r="EL204" s="181">
        <v>36</v>
      </c>
      <c r="EM204" s="181">
        <v>41</v>
      </c>
      <c r="EN204" s="181">
        <v>40</v>
      </c>
      <c r="EO204" s="181">
        <v>39</v>
      </c>
      <c r="EP204" s="181">
        <v>37</v>
      </c>
      <c r="EQ204" s="181">
        <v>39</v>
      </c>
      <c r="ER204" s="181">
        <v>528</v>
      </c>
      <c r="EV204" s="181">
        <v>328</v>
      </c>
      <c r="EW204" s="181" t="s">
        <v>5393</v>
      </c>
      <c r="EX204" s="181" t="s">
        <v>3899</v>
      </c>
      <c r="EY204" s="181" t="s">
        <v>5394</v>
      </c>
      <c r="EZ204" s="181" t="s">
        <v>5395</v>
      </c>
      <c r="FA204" s="181" t="s">
        <v>5396</v>
      </c>
      <c r="FB204" s="181" t="s">
        <v>5397</v>
      </c>
      <c r="FC204" s="181" t="s">
        <v>5398</v>
      </c>
      <c r="FD204" s="181" t="s">
        <v>5399</v>
      </c>
      <c r="FE204" s="181">
        <v>-1</v>
      </c>
    </row>
    <row r="205" spans="1:165" x14ac:dyDescent="0.25">
      <c r="A205" s="181" t="s">
        <v>5400</v>
      </c>
      <c r="B205" s="181" t="s">
        <v>5400</v>
      </c>
      <c r="C205" s="181">
        <v>5</v>
      </c>
      <c r="D205" s="181">
        <v>5</v>
      </c>
      <c r="E205" s="181">
        <v>5</v>
      </c>
      <c r="F205" s="181" t="s">
        <v>5401</v>
      </c>
      <c r="G205" s="181" t="s">
        <v>5402</v>
      </c>
      <c r="H205" s="181" t="s">
        <v>5403</v>
      </c>
      <c r="I205" s="181">
        <v>1</v>
      </c>
      <c r="J205" s="181">
        <v>5</v>
      </c>
      <c r="K205" s="181">
        <v>5</v>
      </c>
      <c r="L205" s="181">
        <v>5</v>
      </c>
      <c r="M205" s="181">
        <v>5</v>
      </c>
      <c r="N205" s="181">
        <v>5</v>
      </c>
      <c r="O205" s="181">
        <v>4</v>
      </c>
      <c r="P205" s="181">
        <v>5</v>
      </c>
      <c r="Q205" s="181">
        <v>1</v>
      </c>
      <c r="R205" s="181">
        <v>2</v>
      </c>
      <c r="S205" s="181">
        <v>1</v>
      </c>
      <c r="T205" s="181">
        <v>1</v>
      </c>
      <c r="U205" s="181">
        <v>5</v>
      </c>
      <c r="V205" s="181">
        <v>4</v>
      </c>
      <c r="W205" s="181">
        <v>5</v>
      </c>
      <c r="X205" s="181">
        <v>5</v>
      </c>
      <c r="Y205" s="181">
        <v>5</v>
      </c>
      <c r="Z205" s="181">
        <v>4</v>
      </c>
      <c r="AA205" s="181">
        <v>4</v>
      </c>
      <c r="AB205" s="181">
        <v>5</v>
      </c>
      <c r="AC205" s="181">
        <v>5</v>
      </c>
      <c r="AD205" s="181">
        <v>5</v>
      </c>
      <c r="AE205" s="181">
        <v>4</v>
      </c>
      <c r="AF205" s="181">
        <v>5</v>
      </c>
      <c r="AG205" s="181">
        <v>1</v>
      </c>
      <c r="AH205" s="181">
        <v>2</v>
      </c>
      <c r="AI205" s="181">
        <v>1</v>
      </c>
      <c r="AJ205" s="181">
        <v>1</v>
      </c>
      <c r="AK205" s="181">
        <v>5</v>
      </c>
      <c r="AL205" s="181">
        <v>4</v>
      </c>
      <c r="AM205" s="181">
        <v>5</v>
      </c>
      <c r="AN205" s="181">
        <v>5</v>
      </c>
      <c r="AO205" s="181">
        <v>5</v>
      </c>
      <c r="AP205" s="181">
        <v>4</v>
      </c>
      <c r="AQ205" s="181">
        <v>4</v>
      </c>
      <c r="AR205" s="181">
        <v>5</v>
      </c>
      <c r="AS205" s="181">
        <v>5</v>
      </c>
      <c r="AT205" s="181">
        <v>5</v>
      </c>
      <c r="AU205" s="181">
        <v>4</v>
      </c>
      <c r="AV205" s="181">
        <v>5</v>
      </c>
      <c r="AW205" s="181">
        <v>1</v>
      </c>
      <c r="AX205" s="181">
        <v>2</v>
      </c>
      <c r="AY205" s="181">
        <v>1</v>
      </c>
      <c r="AZ205" s="181">
        <v>1</v>
      </c>
      <c r="BA205" s="181">
        <v>5</v>
      </c>
      <c r="BB205" s="181">
        <v>4</v>
      </c>
      <c r="BC205" s="181">
        <v>5</v>
      </c>
      <c r="BD205" s="181">
        <v>5</v>
      </c>
      <c r="BE205" s="181">
        <v>5</v>
      </c>
      <c r="BF205" s="181">
        <v>4</v>
      </c>
      <c r="BG205" s="181">
        <v>4</v>
      </c>
      <c r="BH205" s="181">
        <v>5</v>
      </c>
      <c r="BI205" s="181">
        <v>29</v>
      </c>
      <c r="BJ205" s="181">
        <v>29</v>
      </c>
      <c r="BK205" s="181">
        <v>29</v>
      </c>
      <c r="BL205" s="181">
        <v>41.134999999999998</v>
      </c>
      <c r="BM205" s="181">
        <v>369</v>
      </c>
      <c r="BN205" s="181">
        <v>369</v>
      </c>
      <c r="BO205" s="181">
        <v>0</v>
      </c>
      <c r="BP205" s="181">
        <v>32.765999999999998</v>
      </c>
      <c r="BQ205" s="181" t="s">
        <v>1251</v>
      </c>
      <c r="BR205" s="181" t="s">
        <v>1251</v>
      </c>
      <c r="BS205" s="181" t="s">
        <v>1251</v>
      </c>
      <c r="BT205" s="181" t="s">
        <v>1251</v>
      </c>
      <c r="BU205" s="181" t="s">
        <v>1254</v>
      </c>
      <c r="BV205" s="181" t="s">
        <v>1254</v>
      </c>
      <c r="BW205" s="181" t="s">
        <v>1254</v>
      </c>
      <c r="BX205" s="181" t="s">
        <v>1254</v>
      </c>
      <c r="BY205" s="181" t="s">
        <v>1251</v>
      </c>
      <c r="BZ205" s="181" t="s">
        <v>1251</v>
      </c>
      <c r="CA205" s="181" t="s">
        <v>1251</v>
      </c>
      <c r="CB205" s="181" t="s">
        <v>1251</v>
      </c>
      <c r="CC205" s="181" t="s">
        <v>1251</v>
      </c>
      <c r="CD205" s="181" t="s">
        <v>1251</v>
      </c>
      <c r="CE205" s="181" t="s">
        <v>1251</v>
      </c>
      <c r="CF205" s="181" t="s">
        <v>1251</v>
      </c>
      <c r="CG205" s="181">
        <v>29</v>
      </c>
      <c r="CH205" s="181">
        <v>29</v>
      </c>
      <c r="CI205" s="181">
        <v>25.5</v>
      </c>
      <c r="CJ205" s="181">
        <v>29</v>
      </c>
      <c r="CK205" s="181">
        <v>5.0999999999999996</v>
      </c>
      <c r="CL205" s="181">
        <v>16.3</v>
      </c>
      <c r="CM205" s="181">
        <v>11.1</v>
      </c>
      <c r="CN205" s="181">
        <v>5.0999999999999996</v>
      </c>
      <c r="CO205" s="181">
        <v>29</v>
      </c>
      <c r="CP205" s="181">
        <v>22</v>
      </c>
      <c r="CQ205" s="181">
        <v>29</v>
      </c>
      <c r="CR205" s="181">
        <v>29</v>
      </c>
      <c r="CS205" s="181">
        <v>29</v>
      </c>
      <c r="CT205" s="181">
        <v>17.899999999999999</v>
      </c>
      <c r="CU205" s="181">
        <v>25.5</v>
      </c>
      <c r="CV205" s="181">
        <v>29</v>
      </c>
      <c r="CW205" s="181">
        <v>643840000</v>
      </c>
      <c r="CX205" s="181">
        <v>46795000</v>
      </c>
      <c r="CY205" s="181">
        <v>56148000</v>
      </c>
      <c r="CZ205" s="181">
        <v>47183000</v>
      </c>
      <c r="DA205" s="181">
        <v>68389000</v>
      </c>
      <c r="DB205" s="181">
        <v>2735600</v>
      </c>
      <c r="DC205" s="181">
        <v>2717700</v>
      </c>
      <c r="DD205" s="181">
        <v>2705600</v>
      </c>
      <c r="DE205" s="181">
        <v>1760600</v>
      </c>
      <c r="DF205" s="181">
        <v>68244000</v>
      </c>
      <c r="DG205" s="181">
        <v>40817000</v>
      </c>
      <c r="DH205" s="181">
        <v>38884000</v>
      </c>
      <c r="DI205" s="181">
        <v>60711000</v>
      </c>
      <c r="DJ205" s="195">
        <v>15333000</v>
      </c>
      <c r="DK205" s="195">
        <v>13521000</v>
      </c>
      <c r="DL205" s="195">
        <v>17887000</v>
      </c>
      <c r="DM205" s="195">
        <v>20700000</v>
      </c>
      <c r="DN205" s="181">
        <f t="shared" si="24"/>
        <v>16860250</v>
      </c>
      <c r="DO205" s="181">
        <v>0</v>
      </c>
      <c r="DP205" s="181">
        <v>8995700</v>
      </c>
      <c r="DQ205" s="181">
        <v>0</v>
      </c>
      <c r="DR205" s="181">
        <v>0</v>
      </c>
      <c r="DS205" s="181">
        <f t="shared" si="25"/>
        <v>8995700</v>
      </c>
      <c r="DT205" s="181">
        <f t="shared" si="19"/>
        <v>0.53354487626221436</v>
      </c>
      <c r="DU205" s="195">
        <v>22044000</v>
      </c>
      <c r="DW205" s="195">
        <v>0</v>
      </c>
      <c r="DY205" s="195">
        <v>16744000</v>
      </c>
      <c r="DZ205" s="196">
        <f t="shared" si="22"/>
        <v>0.99310508444418089</v>
      </c>
      <c r="EA205" s="195">
        <v>16619000</v>
      </c>
      <c r="EB205" s="181">
        <v>4</v>
      </c>
      <c r="EC205" s="181">
        <v>4</v>
      </c>
      <c r="ED205" s="181">
        <v>4</v>
      </c>
      <c r="EE205" s="181">
        <v>4</v>
      </c>
      <c r="EF205" s="181">
        <v>0</v>
      </c>
      <c r="EG205" s="181">
        <v>0</v>
      </c>
      <c r="EH205" s="181">
        <v>0</v>
      </c>
      <c r="EI205" s="181">
        <v>0</v>
      </c>
      <c r="EJ205" s="181">
        <v>3</v>
      </c>
      <c r="EK205" s="181">
        <v>3</v>
      </c>
      <c r="EL205" s="181">
        <v>4</v>
      </c>
      <c r="EM205" s="181">
        <v>4</v>
      </c>
      <c r="EN205" s="181">
        <v>4</v>
      </c>
      <c r="EO205" s="181">
        <v>2</v>
      </c>
      <c r="EP205" s="181">
        <v>4</v>
      </c>
      <c r="EQ205" s="181">
        <v>4</v>
      </c>
      <c r="ER205" s="181">
        <v>44</v>
      </c>
      <c r="EV205" s="181">
        <v>741</v>
      </c>
      <c r="EW205" s="181" t="s">
        <v>5404</v>
      </c>
      <c r="EX205" s="181" t="s">
        <v>3832</v>
      </c>
      <c r="EY205" s="181" t="s">
        <v>5405</v>
      </c>
      <c r="EZ205" s="181" t="s">
        <v>5406</v>
      </c>
      <c r="FA205" s="181" t="s">
        <v>5407</v>
      </c>
      <c r="FB205" s="181" t="s">
        <v>5408</v>
      </c>
      <c r="FE205" s="181">
        <v>-1</v>
      </c>
    </row>
    <row r="206" spans="1:165" x14ac:dyDescent="0.25">
      <c r="A206" s="181" t="s">
        <v>5409</v>
      </c>
      <c r="B206" s="181" t="s">
        <v>5409</v>
      </c>
      <c r="C206" s="181">
        <v>4</v>
      </c>
      <c r="D206" s="181">
        <v>4</v>
      </c>
      <c r="E206" s="181">
        <v>4</v>
      </c>
      <c r="F206" s="181" t="s">
        <v>5410</v>
      </c>
      <c r="G206" s="181" t="s">
        <v>5411</v>
      </c>
      <c r="H206" s="181" t="s">
        <v>5412</v>
      </c>
      <c r="I206" s="181">
        <v>1</v>
      </c>
      <c r="J206" s="181">
        <v>4</v>
      </c>
      <c r="K206" s="181">
        <v>4</v>
      </c>
      <c r="L206" s="181">
        <v>4</v>
      </c>
      <c r="M206" s="181">
        <v>3</v>
      </c>
      <c r="N206" s="181">
        <v>4</v>
      </c>
      <c r="O206" s="181">
        <v>3</v>
      </c>
      <c r="P206" s="181">
        <v>3</v>
      </c>
      <c r="Q206" s="181">
        <v>2</v>
      </c>
      <c r="R206" s="181">
        <v>2</v>
      </c>
      <c r="S206" s="181">
        <v>3</v>
      </c>
      <c r="T206" s="181">
        <v>1</v>
      </c>
      <c r="U206" s="181">
        <v>3</v>
      </c>
      <c r="V206" s="181">
        <v>3</v>
      </c>
      <c r="W206" s="181">
        <v>3</v>
      </c>
      <c r="X206" s="181">
        <v>3</v>
      </c>
      <c r="Y206" s="181">
        <v>3</v>
      </c>
      <c r="Z206" s="181">
        <v>3</v>
      </c>
      <c r="AA206" s="181">
        <v>3</v>
      </c>
      <c r="AB206" s="181">
        <v>3</v>
      </c>
      <c r="AC206" s="181">
        <v>3</v>
      </c>
      <c r="AD206" s="181">
        <v>4</v>
      </c>
      <c r="AE206" s="181">
        <v>3</v>
      </c>
      <c r="AF206" s="181">
        <v>3</v>
      </c>
      <c r="AG206" s="181">
        <v>2</v>
      </c>
      <c r="AH206" s="181">
        <v>2</v>
      </c>
      <c r="AI206" s="181">
        <v>3</v>
      </c>
      <c r="AJ206" s="181">
        <v>1</v>
      </c>
      <c r="AK206" s="181">
        <v>3</v>
      </c>
      <c r="AL206" s="181">
        <v>3</v>
      </c>
      <c r="AM206" s="181">
        <v>3</v>
      </c>
      <c r="AN206" s="181">
        <v>3</v>
      </c>
      <c r="AO206" s="181">
        <v>3</v>
      </c>
      <c r="AP206" s="181">
        <v>3</v>
      </c>
      <c r="AQ206" s="181">
        <v>3</v>
      </c>
      <c r="AR206" s="181">
        <v>3</v>
      </c>
      <c r="AS206" s="181">
        <v>3</v>
      </c>
      <c r="AT206" s="181">
        <v>4</v>
      </c>
      <c r="AU206" s="181">
        <v>3</v>
      </c>
      <c r="AV206" s="181">
        <v>3</v>
      </c>
      <c r="AW206" s="181">
        <v>2</v>
      </c>
      <c r="AX206" s="181">
        <v>2</v>
      </c>
      <c r="AY206" s="181">
        <v>3</v>
      </c>
      <c r="AZ206" s="181">
        <v>1</v>
      </c>
      <c r="BA206" s="181">
        <v>3</v>
      </c>
      <c r="BB206" s="181">
        <v>3</v>
      </c>
      <c r="BC206" s="181">
        <v>3</v>
      </c>
      <c r="BD206" s="181">
        <v>3</v>
      </c>
      <c r="BE206" s="181">
        <v>3</v>
      </c>
      <c r="BF206" s="181">
        <v>3</v>
      </c>
      <c r="BG206" s="181">
        <v>3</v>
      </c>
      <c r="BH206" s="181">
        <v>3</v>
      </c>
      <c r="BI206" s="181">
        <v>20</v>
      </c>
      <c r="BJ206" s="181">
        <v>20</v>
      </c>
      <c r="BK206" s="181">
        <v>20</v>
      </c>
      <c r="BL206" s="181">
        <v>27.902000000000001</v>
      </c>
      <c r="BM206" s="181">
        <v>245</v>
      </c>
      <c r="BN206" s="181">
        <v>245</v>
      </c>
      <c r="BO206" s="181">
        <v>0</v>
      </c>
      <c r="BP206" s="181">
        <v>9.3526000000000007</v>
      </c>
      <c r="BQ206" s="181" t="s">
        <v>1251</v>
      </c>
      <c r="BR206" s="181" t="s">
        <v>1251</v>
      </c>
      <c r="BS206" s="181" t="s">
        <v>1251</v>
      </c>
      <c r="BT206" s="181" t="s">
        <v>1251</v>
      </c>
      <c r="BU206" s="181" t="s">
        <v>1254</v>
      </c>
      <c r="BV206" s="181" t="s">
        <v>1254</v>
      </c>
      <c r="BW206" s="181" t="s">
        <v>1254</v>
      </c>
      <c r="BX206" s="181" t="s">
        <v>1254</v>
      </c>
      <c r="BY206" s="181" t="s">
        <v>1251</v>
      </c>
      <c r="BZ206" s="181" t="s">
        <v>1251</v>
      </c>
      <c r="CA206" s="181" t="s">
        <v>1251</v>
      </c>
      <c r="CB206" s="181" t="s">
        <v>1251</v>
      </c>
      <c r="CC206" s="181" t="s">
        <v>1251</v>
      </c>
      <c r="CD206" s="181" t="s">
        <v>1251</v>
      </c>
      <c r="CE206" s="181" t="s">
        <v>1251</v>
      </c>
      <c r="CF206" s="181" t="s">
        <v>1251</v>
      </c>
      <c r="CG206" s="181">
        <v>15.9</v>
      </c>
      <c r="CH206" s="181">
        <v>20</v>
      </c>
      <c r="CI206" s="181">
        <v>15.9</v>
      </c>
      <c r="CJ206" s="181">
        <v>15.9</v>
      </c>
      <c r="CK206" s="181">
        <v>10.199999999999999</v>
      </c>
      <c r="CL206" s="181">
        <v>10.199999999999999</v>
      </c>
      <c r="CM206" s="181">
        <v>15.9</v>
      </c>
      <c r="CN206" s="181">
        <v>3.3</v>
      </c>
      <c r="CO206" s="181">
        <v>15.9</v>
      </c>
      <c r="CP206" s="181">
        <v>15.9</v>
      </c>
      <c r="CQ206" s="181">
        <v>15.9</v>
      </c>
      <c r="CR206" s="181">
        <v>15.9</v>
      </c>
      <c r="CS206" s="181">
        <v>15.9</v>
      </c>
      <c r="CT206" s="181">
        <v>15.9</v>
      </c>
      <c r="CU206" s="181">
        <v>15.9</v>
      </c>
      <c r="CV206" s="181">
        <v>15.9</v>
      </c>
      <c r="CW206" s="181">
        <v>356550000</v>
      </c>
      <c r="CX206" s="181">
        <v>21706000</v>
      </c>
      <c r="CY206" s="181">
        <v>30672000</v>
      </c>
      <c r="CZ206" s="181">
        <v>35434000</v>
      </c>
      <c r="DA206" s="181">
        <v>33781000</v>
      </c>
      <c r="DB206" s="181">
        <v>2199800</v>
      </c>
      <c r="DC206" s="181">
        <v>3127000</v>
      </c>
      <c r="DD206" s="181">
        <v>4067200</v>
      </c>
      <c r="DE206" s="181">
        <v>906710</v>
      </c>
      <c r="DF206" s="181">
        <v>26197000</v>
      </c>
      <c r="DG206" s="181">
        <v>29420000</v>
      </c>
      <c r="DH206" s="181">
        <v>26433000</v>
      </c>
      <c r="DI206" s="181">
        <v>31206000</v>
      </c>
      <c r="DJ206" s="195">
        <v>10663000</v>
      </c>
      <c r="DK206" s="195">
        <v>11066000</v>
      </c>
      <c r="DL206" s="195">
        <v>13095000</v>
      </c>
      <c r="DM206" s="195">
        <v>14346000</v>
      </c>
      <c r="DN206" s="181">
        <f t="shared" si="24"/>
        <v>12292500</v>
      </c>
      <c r="DO206" s="181">
        <v>5693200</v>
      </c>
      <c r="DP206" s="181">
        <v>6654400</v>
      </c>
      <c r="DQ206" s="181">
        <v>7455500</v>
      </c>
      <c r="DR206" s="181">
        <v>0</v>
      </c>
      <c r="DS206" s="181">
        <f t="shared" si="25"/>
        <v>6601033.333333333</v>
      </c>
      <c r="DT206" s="181">
        <f t="shared" si="19"/>
        <v>0.53699681377533726</v>
      </c>
      <c r="DU206" s="195">
        <v>11606000</v>
      </c>
      <c r="DW206" s="195">
        <v>12798000</v>
      </c>
      <c r="DY206" s="195">
        <v>13811000</v>
      </c>
      <c r="DZ206" s="196">
        <f t="shared" si="22"/>
        <v>1.1235306080943666</v>
      </c>
      <c r="EA206" s="195">
        <v>12842000</v>
      </c>
      <c r="EB206" s="181">
        <v>1</v>
      </c>
      <c r="EC206" s="181">
        <v>3</v>
      </c>
      <c r="ED206" s="181">
        <v>3</v>
      </c>
      <c r="EE206" s="181">
        <v>3</v>
      </c>
      <c r="EF206" s="181">
        <v>0</v>
      </c>
      <c r="EG206" s="181">
        <v>0</v>
      </c>
      <c r="EH206" s="181">
        <v>0</v>
      </c>
      <c r="EI206" s="181">
        <v>0</v>
      </c>
      <c r="EJ206" s="181">
        <v>1</v>
      </c>
      <c r="EK206" s="181">
        <v>1</v>
      </c>
      <c r="EL206" s="181">
        <v>1</v>
      </c>
      <c r="EM206" s="181">
        <v>2</v>
      </c>
      <c r="EN206" s="181">
        <v>2</v>
      </c>
      <c r="EO206" s="181">
        <v>2</v>
      </c>
      <c r="EP206" s="181">
        <v>2</v>
      </c>
      <c r="EQ206" s="181">
        <v>3</v>
      </c>
      <c r="ER206" s="181">
        <v>24</v>
      </c>
      <c r="EV206" s="181">
        <v>524</v>
      </c>
      <c r="EW206" s="181" t="s">
        <v>5413</v>
      </c>
      <c r="EX206" s="181" t="s">
        <v>3631</v>
      </c>
      <c r="EY206" s="181" t="s">
        <v>5414</v>
      </c>
      <c r="EZ206" s="181" t="s">
        <v>5415</v>
      </c>
      <c r="FA206" s="181" t="s">
        <v>5416</v>
      </c>
      <c r="FB206" s="181" t="s">
        <v>5417</v>
      </c>
      <c r="FE206" s="181">
        <v>-1</v>
      </c>
    </row>
    <row r="207" spans="1:165" x14ac:dyDescent="0.25">
      <c r="A207" s="181" t="s">
        <v>5418</v>
      </c>
      <c r="B207" s="181" t="s">
        <v>5418</v>
      </c>
      <c r="C207" s="181">
        <v>17</v>
      </c>
      <c r="D207" s="181">
        <v>17</v>
      </c>
      <c r="E207" s="181">
        <v>17</v>
      </c>
      <c r="F207" s="181" t="s">
        <v>5419</v>
      </c>
      <c r="G207" s="181" t="s">
        <v>5420</v>
      </c>
      <c r="H207" s="181" t="s">
        <v>5421</v>
      </c>
      <c r="I207" s="181">
        <v>1</v>
      </c>
      <c r="J207" s="181">
        <v>17</v>
      </c>
      <c r="K207" s="181">
        <v>17</v>
      </c>
      <c r="L207" s="181">
        <v>17</v>
      </c>
      <c r="M207" s="181">
        <v>14</v>
      </c>
      <c r="N207" s="181">
        <v>15</v>
      </c>
      <c r="O207" s="181">
        <v>15</v>
      </c>
      <c r="P207" s="181">
        <v>14</v>
      </c>
      <c r="Q207" s="181">
        <v>8</v>
      </c>
      <c r="R207" s="181">
        <v>7</v>
      </c>
      <c r="S207" s="181">
        <v>6</v>
      </c>
      <c r="T207" s="181">
        <v>6</v>
      </c>
      <c r="U207" s="181">
        <v>14</v>
      </c>
      <c r="V207" s="181">
        <v>14</v>
      </c>
      <c r="W207" s="181">
        <v>14</v>
      </c>
      <c r="X207" s="181">
        <v>14</v>
      </c>
      <c r="Y207" s="181">
        <v>15</v>
      </c>
      <c r="Z207" s="181">
        <v>14</v>
      </c>
      <c r="AA207" s="181">
        <v>13</v>
      </c>
      <c r="AB207" s="181">
        <v>15</v>
      </c>
      <c r="AC207" s="181">
        <v>14</v>
      </c>
      <c r="AD207" s="181">
        <v>15</v>
      </c>
      <c r="AE207" s="181">
        <v>15</v>
      </c>
      <c r="AF207" s="181">
        <v>14</v>
      </c>
      <c r="AG207" s="181">
        <v>8</v>
      </c>
      <c r="AH207" s="181">
        <v>7</v>
      </c>
      <c r="AI207" s="181">
        <v>6</v>
      </c>
      <c r="AJ207" s="181">
        <v>6</v>
      </c>
      <c r="AK207" s="181">
        <v>14</v>
      </c>
      <c r="AL207" s="181">
        <v>14</v>
      </c>
      <c r="AM207" s="181">
        <v>14</v>
      </c>
      <c r="AN207" s="181">
        <v>14</v>
      </c>
      <c r="AO207" s="181">
        <v>15</v>
      </c>
      <c r="AP207" s="181">
        <v>14</v>
      </c>
      <c r="AQ207" s="181">
        <v>13</v>
      </c>
      <c r="AR207" s="181">
        <v>15</v>
      </c>
      <c r="AS207" s="181">
        <v>14</v>
      </c>
      <c r="AT207" s="181">
        <v>15</v>
      </c>
      <c r="AU207" s="181">
        <v>15</v>
      </c>
      <c r="AV207" s="181">
        <v>14</v>
      </c>
      <c r="AW207" s="181">
        <v>8</v>
      </c>
      <c r="AX207" s="181">
        <v>7</v>
      </c>
      <c r="AY207" s="181">
        <v>6</v>
      </c>
      <c r="AZ207" s="181">
        <v>6</v>
      </c>
      <c r="BA207" s="181">
        <v>14</v>
      </c>
      <c r="BB207" s="181">
        <v>14</v>
      </c>
      <c r="BC207" s="181">
        <v>14</v>
      </c>
      <c r="BD207" s="181">
        <v>14</v>
      </c>
      <c r="BE207" s="181">
        <v>15</v>
      </c>
      <c r="BF207" s="181">
        <v>14</v>
      </c>
      <c r="BG207" s="181">
        <v>13</v>
      </c>
      <c r="BH207" s="181">
        <v>15</v>
      </c>
      <c r="BI207" s="181">
        <v>21.8</v>
      </c>
      <c r="BJ207" s="181">
        <v>21.8</v>
      </c>
      <c r="BK207" s="181">
        <v>21.8</v>
      </c>
      <c r="BL207" s="181">
        <v>106.6</v>
      </c>
      <c r="BM207" s="181">
        <v>930</v>
      </c>
      <c r="BN207" s="181">
        <v>930</v>
      </c>
      <c r="BO207" s="181">
        <v>0</v>
      </c>
      <c r="BP207" s="181">
        <v>50.247</v>
      </c>
      <c r="BQ207" s="181" t="s">
        <v>1251</v>
      </c>
      <c r="BR207" s="181" t="s">
        <v>1251</v>
      </c>
      <c r="BS207" s="181" t="s">
        <v>1251</v>
      </c>
      <c r="BT207" s="181" t="s">
        <v>1251</v>
      </c>
      <c r="BU207" s="181" t="s">
        <v>1251</v>
      </c>
      <c r="BV207" s="181" t="s">
        <v>1254</v>
      </c>
      <c r="BW207" s="181" t="s">
        <v>1254</v>
      </c>
      <c r="BX207" s="181" t="s">
        <v>1251</v>
      </c>
      <c r="BY207" s="181" t="s">
        <v>1251</v>
      </c>
      <c r="BZ207" s="181" t="s">
        <v>1251</v>
      </c>
      <c r="CA207" s="181" t="s">
        <v>1251</v>
      </c>
      <c r="CB207" s="181" t="s">
        <v>1251</v>
      </c>
      <c r="CC207" s="181" t="s">
        <v>1251</v>
      </c>
      <c r="CD207" s="181" t="s">
        <v>1251</v>
      </c>
      <c r="CE207" s="181" t="s">
        <v>1251</v>
      </c>
      <c r="CF207" s="181" t="s">
        <v>1251</v>
      </c>
      <c r="CG207" s="181">
        <v>18.5</v>
      </c>
      <c r="CH207" s="181">
        <v>19.399999999999999</v>
      </c>
      <c r="CI207" s="181">
        <v>19.399999999999999</v>
      </c>
      <c r="CJ207" s="181">
        <v>17.600000000000001</v>
      </c>
      <c r="CK207" s="181">
        <v>9.4</v>
      </c>
      <c r="CL207" s="181">
        <v>8.6</v>
      </c>
      <c r="CM207" s="181">
        <v>7.3</v>
      </c>
      <c r="CN207" s="181">
        <v>7.5</v>
      </c>
      <c r="CO207" s="181">
        <v>18.3</v>
      </c>
      <c r="CP207" s="181">
        <v>18.8</v>
      </c>
      <c r="CQ207" s="181">
        <v>18.100000000000001</v>
      </c>
      <c r="CR207" s="181">
        <v>18.100000000000001</v>
      </c>
      <c r="CS207" s="181">
        <v>19.399999999999999</v>
      </c>
      <c r="CT207" s="181">
        <v>17</v>
      </c>
      <c r="CU207" s="181">
        <v>15.7</v>
      </c>
      <c r="CV207" s="181">
        <v>19.399999999999999</v>
      </c>
      <c r="CW207" s="181">
        <v>1909600000</v>
      </c>
      <c r="CX207" s="181">
        <v>159240000</v>
      </c>
      <c r="CY207" s="181">
        <v>191190000</v>
      </c>
      <c r="CZ207" s="181">
        <v>196890000</v>
      </c>
      <c r="DA207" s="181">
        <v>186980000</v>
      </c>
      <c r="DB207" s="181">
        <v>15552000</v>
      </c>
      <c r="DC207" s="181">
        <v>10041000</v>
      </c>
      <c r="DD207" s="181">
        <v>14068000</v>
      </c>
      <c r="DE207" s="181">
        <v>7985200</v>
      </c>
      <c r="DF207" s="181">
        <v>150480000</v>
      </c>
      <c r="DG207" s="181">
        <v>145850000</v>
      </c>
      <c r="DH207" s="181">
        <v>119040000</v>
      </c>
      <c r="DI207" s="181">
        <v>142580000</v>
      </c>
      <c r="DJ207" s="195">
        <v>28162000</v>
      </c>
      <c r="DK207" s="195">
        <v>28765000</v>
      </c>
      <c r="DL207" s="195">
        <v>28093000</v>
      </c>
      <c r="DM207" s="195">
        <v>29743000</v>
      </c>
      <c r="DN207" s="181">
        <f t="shared" si="24"/>
        <v>28690750</v>
      </c>
      <c r="DO207" s="181">
        <v>16504000</v>
      </c>
      <c r="DP207" s="181">
        <v>13001000</v>
      </c>
      <c r="DQ207" s="181">
        <v>18614000</v>
      </c>
      <c r="DR207" s="181">
        <v>13607000</v>
      </c>
      <c r="DS207" s="181">
        <f t="shared" si="25"/>
        <v>15431500</v>
      </c>
      <c r="DT207" s="181">
        <f t="shared" si="19"/>
        <v>0.53785627772017108</v>
      </c>
      <c r="DU207" s="195">
        <v>25530000</v>
      </c>
      <c r="DW207" s="195">
        <v>19955000</v>
      </c>
      <c r="DY207" s="195">
        <v>23575000</v>
      </c>
      <c r="DZ207" s="196">
        <f t="shared" si="22"/>
        <v>0.82169340292603021</v>
      </c>
      <c r="EA207" s="195">
        <v>25417000</v>
      </c>
      <c r="EB207" s="181">
        <v>9</v>
      </c>
      <c r="EC207" s="181">
        <v>10</v>
      </c>
      <c r="ED207" s="181">
        <v>11</v>
      </c>
      <c r="EE207" s="181">
        <v>8</v>
      </c>
      <c r="EF207" s="181">
        <v>1</v>
      </c>
      <c r="EG207" s="181">
        <v>0</v>
      </c>
      <c r="EH207" s="181">
        <v>0</v>
      </c>
      <c r="EI207" s="181">
        <v>1</v>
      </c>
      <c r="EJ207" s="181">
        <v>7</v>
      </c>
      <c r="EK207" s="181">
        <v>4</v>
      </c>
      <c r="EL207" s="181">
        <v>7</v>
      </c>
      <c r="EM207" s="181">
        <v>6</v>
      </c>
      <c r="EN207" s="181">
        <v>7</v>
      </c>
      <c r="EO207" s="181">
        <v>6</v>
      </c>
      <c r="EP207" s="181">
        <v>8</v>
      </c>
      <c r="EQ207" s="181">
        <v>10</v>
      </c>
      <c r="ER207" s="181">
        <v>95</v>
      </c>
      <c r="EV207" s="181">
        <v>742</v>
      </c>
      <c r="EW207" s="181" t="s">
        <v>5422</v>
      </c>
      <c r="EX207" s="181" t="s">
        <v>5423</v>
      </c>
      <c r="EY207" s="181" t="s">
        <v>5424</v>
      </c>
      <c r="EZ207" s="181" t="s">
        <v>5425</v>
      </c>
      <c r="FA207" s="181" t="s">
        <v>5426</v>
      </c>
      <c r="FB207" s="181" t="s">
        <v>5427</v>
      </c>
      <c r="FE207" s="181">
        <v>-1</v>
      </c>
    </row>
    <row r="208" spans="1:165" x14ac:dyDescent="0.25">
      <c r="A208" s="181" t="s">
        <v>5428</v>
      </c>
      <c r="B208" s="181" t="s">
        <v>5428</v>
      </c>
      <c r="C208" s="181">
        <v>15</v>
      </c>
      <c r="D208" s="181">
        <v>15</v>
      </c>
      <c r="E208" s="181">
        <v>15</v>
      </c>
      <c r="F208" s="181" t="s">
        <v>5429</v>
      </c>
      <c r="G208" s="181" t="s">
        <v>5430</v>
      </c>
      <c r="H208" s="181" t="s">
        <v>5431</v>
      </c>
      <c r="I208" s="181">
        <v>1</v>
      </c>
      <c r="J208" s="181">
        <v>15</v>
      </c>
      <c r="K208" s="181">
        <v>15</v>
      </c>
      <c r="L208" s="181">
        <v>15</v>
      </c>
      <c r="M208" s="181">
        <v>13</v>
      </c>
      <c r="N208" s="181">
        <v>14</v>
      </c>
      <c r="O208" s="181">
        <v>14</v>
      </c>
      <c r="P208" s="181">
        <v>14</v>
      </c>
      <c r="Q208" s="181">
        <v>10</v>
      </c>
      <c r="R208" s="181">
        <v>11</v>
      </c>
      <c r="S208" s="181">
        <v>11</v>
      </c>
      <c r="T208" s="181">
        <v>10</v>
      </c>
      <c r="U208" s="181">
        <v>14</v>
      </c>
      <c r="V208" s="181">
        <v>14</v>
      </c>
      <c r="W208" s="181">
        <v>14</v>
      </c>
      <c r="X208" s="181">
        <v>12</v>
      </c>
      <c r="Y208" s="181">
        <v>15</v>
      </c>
      <c r="Z208" s="181">
        <v>15</v>
      </c>
      <c r="AA208" s="181">
        <v>14</v>
      </c>
      <c r="AB208" s="181">
        <v>15</v>
      </c>
      <c r="AC208" s="181">
        <v>13</v>
      </c>
      <c r="AD208" s="181">
        <v>14</v>
      </c>
      <c r="AE208" s="181">
        <v>14</v>
      </c>
      <c r="AF208" s="181">
        <v>14</v>
      </c>
      <c r="AG208" s="181">
        <v>10</v>
      </c>
      <c r="AH208" s="181">
        <v>11</v>
      </c>
      <c r="AI208" s="181">
        <v>11</v>
      </c>
      <c r="AJ208" s="181">
        <v>10</v>
      </c>
      <c r="AK208" s="181">
        <v>14</v>
      </c>
      <c r="AL208" s="181">
        <v>14</v>
      </c>
      <c r="AM208" s="181">
        <v>14</v>
      </c>
      <c r="AN208" s="181">
        <v>12</v>
      </c>
      <c r="AO208" s="181">
        <v>15</v>
      </c>
      <c r="AP208" s="181">
        <v>15</v>
      </c>
      <c r="AQ208" s="181">
        <v>14</v>
      </c>
      <c r="AR208" s="181">
        <v>15</v>
      </c>
      <c r="AS208" s="181">
        <v>13</v>
      </c>
      <c r="AT208" s="181">
        <v>14</v>
      </c>
      <c r="AU208" s="181">
        <v>14</v>
      </c>
      <c r="AV208" s="181">
        <v>14</v>
      </c>
      <c r="AW208" s="181">
        <v>10</v>
      </c>
      <c r="AX208" s="181">
        <v>11</v>
      </c>
      <c r="AY208" s="181">
        <v>11</v>
      </c>
      <c r="AZ208" s="181">
        <v>10</v>
      </c>
      <c r="BA208" s="181">
        <v>14</v>
      </c>
      <c r="BB208" s="181">
        <v>14</v>
      </c>
      <c r="BC208" s="181">
        <v>14</v>
      </c>
      <c r="BD208" s="181">
        <v>12</v>
      </c>
      <c r="BE208" s="181">
        <v>15</v>
      </c>
      <c r="BF208" s="181">
        <v>15</v>
      </c>
      <c r="BG208" s="181">
        <v>14</v>
      </c>
      <c r="BH208" s="181">
        <v>15</v>
      </c>
      <c r="BI208" s="181">
        <v>45.4</v>
      </c>
      <c r="BJ208" s="181">
        <v>45.4</v>
      </c>
      <c r="BK208" s="181">
        <v>45.4</v>
      </c>
      <c r="BL208" s="181">
        <v>43.845999999999997</v>
      </c>
      <c r="BM208" s="181">
        <v>390</v>
      </c>
      <c r="BN208" s="181">
        <v>390</v>
      </c>
      <c r="BO208" s="181">
        <v>0</v>
      </c>
      <c r="BP208" s="181">
        <v>54.719000000000001</v>
      </c>
      <c r="BQ208" s="181" t="s">
        <v>1251</v>
      </c>
      <c r="BR208" s="181" t="s">
        <v>1251</v>
      </c>
      <c r="BS208" s="181" t="s">
        <v>1251</v>
      </c>
      <c r="BT208" s="181" t="s">
        <v>1251</v>
      </c>
      <c r="BU208" s="181" t="s">
        <v>1251</v>
      </c>
      <c r="BV208" s="181" t="s">
        <v>1251</v>
      </c>
      <c r="BW208" s="181" t="s">
        <v>1251</v>
      </c>
      <c r="BX208" s="181" t="s">
        <v>1251</v>
      </c>
      <c r="BY208" s="181" t="s">
        <v>1251</v>
      </c>
      <c r="BZ208" s="181" t="s">
        <v>1251</v>
      </c>
      <c r="CA208" s="181" t="s">
        <v>1251</v>
      </c>
      <c r="CB208" s="181" t="s">
        <v>1251</v>
      </c>
      <c r="CC208" s="181" t="s">
        <v>1251</v>
      </c>
      <c r="CD208" s="181" t="s">
        <v>1251</v>
      </c>
      <c r="CE208" s="181" t="s">
        <v>1251</v>
      </c>
      <c r="CF208" s="181" t="s">
        <v>1251</v>
      </c>
      <c r="CG208" s="181">
        <v>41.5</v>
      </c>
      <c r="CH208" s="181">
        <v>43.6</v>
      </c>
      <c r="CI208" s="181">
        <v>41.8</v>
      </c>
      <c r="CJ208" s="181">
        <v>43.6</v>
      </c>
      <c r="CK208" s="181">
        <v>30</v>
      </c>
      <c r="CL208" s="181">
        <v>33.6</v>
      </c>
      <c r="CM208" s="181">
        <v>31.8</v>
      </c>
      <c r="CN208" s="181">
        <v>29</v>
      </c>
      <c r="CO208" s="181">
        <v>41.8</v>
      </c>
      <c r="CP208" s="181">
        <v>41.8</v>
      </c>
      <c r="CQ208" s="181">
        <v>43.6</v>
      </c>
      <c r="CR208" s="181">
        <v>37.4</v>
      </c>
      <c r="CS208" s="181">
        <v>45.4</v>
      </c>
      <c r="CT208" s="181">
        <v>45.4</v>
      </c>
      <c r="CU208" s="181">
        <v>41.8</v>
      </c>
      <c r="CV208" s="181">
        <v>45.4</v>
      </c>
      <c r="CW208" s="181">
        <v>4031500000</v>
      </c>
      <c r="CX208" s="181">
        <v>292350000</v>
      </c>
      <c r="CY208" s="181">
        <v>338910000</v>
      </c>
      <c r="CZ208" s="181">
        <v>361120000</v>
      </c>
      <c r="DA208" s="181">
        <v>366200000</v>
      </c>
      <c r="DB208" s="181">
        <v>53738000</v>
      </c>
      <c r="DC208" s="181">
        <v>49130000</v>
      </c>
      <c r="DD208" s="181">
        <v>61597000</v>
      </c>
      <c r="DE208" s="181">
        <v>50375000</v>
      </c>
      <c r="DF208" s="181">
        <v>321810000</v>
      </c>
      <c r="DG208" s="181">
        <v>313310000</v>
      </c>
      <c r="DH208" s="181">
        <v>278030000</v>
      </c>
      <c r="DI208" s="181">
        <v>350260000</v>
      </c>
      <c r="DJ208" s="195">
        <v>41058000</v>
      </c>
      <c r="DK208" s="195">
        <v>41607000</v>
      </c>
      <c r="DL208" s="195">
        <v>45357000</v>
      </c>
      <c r="DM208" s="195">
        <v>39963000</v>
      </c>
      <c r="DN208" s="181">
        <f t="shared" si="24"/>
        <v>41996250</v>
      </c>
      <c r="DO208" s="181">
        <v>36195000</v>
      </c>
      <c r="DP208" s="181">
        <v>20756000</v>
      </c>
      <c r="DQ208" s="181">
        <v>30306000</v>
      </c>
      <c r="DR208" s="181">
        <v>5098500</v>
      </c>
      <c r="DS208" s="181">
        <f t="shared" si="25"/>
        <v>23088875</v>
      </c>
      <c r="DT208" s="181">
        <f t="shared" si="19"/>
        <v>0.54978420692323715</v>
      </c>
      <c r="DU208" s="195">
        <v>42221000</v>
      </c>
      <c r="DW208" s="195">
        <v>36895000</v>
      </c>
      <c r="DY208" s="195">
        <v>35746000</v>
      </c>
      <c r="DZ208" s="196">
        <f t="shared" si="22"/>
        <v>0.8511712355269816</v>
      </c>
      <c r="EA208" s="195">
        <v>38399000</v>
      </c>
      <c r="EB208" s="181">
        <v>15</v>
      </c>
      <c r="EC208" s="181">
        <v>12</v>
      </c>
      <c r="ED208" s="181">
        <v>13</v>
      </c>
      <c r="EE208" s="181">
        <v>15</v>
      </c>
      <c r="EF208" s="181">
        <v>4</v>
      </c>
      <c r="EG208" s="181">
        <v>4</v>
      </c>
      <c r="EH208" s="181">
        <v>3</v>
      </c>
      <c r="EI208" s="181">
        <v>3</v>
      </c>
      <c r="EJ208" s="181">
        <v>11</v>
      </c>
      <c r="EK208" s="181">
        <v>11</v>
      </c>
      <c r="EL208" s="181">
        <v>13</v>
      </c>
      <c r="EM208" s="181">
        <v>12</v>
      </c>
      <c r="EN208" s="181">
        <v>14</v>
      </c>
      <c r="EO208" s="181">
        <v>13</v>
      </c>
      <c r="EP208" s="181">
        <v>11</v>
      </c>
      <c r="EQ208" s="181">
        <v>12</v>
      </c>
      <c r="ER208" s="181">
        <v>166</v>
      </c>
      <c r="EV208" s="181">
        <v>698</v>
      </c>
      <c r="EW208" s="181" t="s">
        <v>5432</v>
      </c>
      <c r="EX208" s="181" t="s">
        <v>4245</v>
      </c>
      <c r="EY208" s="181" t="s">
        <v>5433</v>
      </c>
      <c r="EZ208" s="181" t="s">
        <v>5434</v>
      </c>
      <c r="FA208" s="181" t="s">
        <v>5435</v>
      </c>
      <c r="FB208" s="181" t="s">
        <v>5436</v>
      </c>
      <c r="FE208" s="181">
        <v>-1</v>
      </c>
    </row>
    <row r="209" spans="1:161" x14ac:dyDescent="0.25">
      <c r="A209" s="181" t="s">
        <v>5437</v>
      </c>
      <c r="B209" s="181" t="s">
        <v>5437</v>
      </c>
      <c r="C209" s="181">
        <v>15</v>
      </c>
      <c r="D209" s="181">
        <v>9</v>
      </c>
      <c r="E209" s="181">
        <v>9</v>
      </c>
      <c r="F209" s="181" t="s">
        <v>5438</v>
      </c>
      <c r="G209" s="181" t="s">
        <v>5439</v>
      </c>
      <c r="H209" s="181" t="s">
        <v>5440</v>
      </c>
      <c r="I209" s="181">
        <v>1</v>
      </c>
      <c r="J209" s="181">
        <v>15</v>
      </c>
      <c r="K209" s="181">
        <v>9</v>
      </c>
      <c r="L209" s="181">
        <v>9</v>
      </c>
      <c r="M209" s="181">
        <v>15</v>
      </c>
      <c r="N209" s="181">
        <v>15</v>
      </c>
      <c r="O209" s="181">
        <v>15</v>
      </c>
      <c r="P209" s="181">
        <v>15</v>
      </c>
      <c r="Q209" s="181">
        <v>12</v>
      </c>
      <c r="R209" s="181">
        <v>11</v>
      </c>
      <c r="S209" s="181">
        <v>12</v>
      </c>
      <c r="T209" s="181">
        <v>8</v>
      </c>
      <c r="U209" s="181">
        <v>14</v>
      </c>
      <c r="V209" s="181">
        <v>15</v>
      </c>
      <c r="W209" s="181">
        <v>15</v>
      </c>
      <c r="X209" s="181">
        <v>15</v>
      </c>
      <c r="Y209" s="181">
        <v>15</v>
      </c>
      <c r="Z209" s="181">
        <v>15</v>
      </c>
      <c r="AA209" s="181">
        <v>15</v>
      </c>
      <c r="AB209" s="181">
        <v>15</v>
      </c>
      <c r="AC209" s="181">
        <v>9</v>
      </c>
      <c r="AD209" s="181">
        <v>9</v>
      </c>
      <c r="AE209" s="181">
        <v>9</v>
      </c>
      <c r="AF209" s="181">
        <v>9</v>
      </c>
      <c r="AG209" s="181">
        <v>6</v>
      </c>
      <c r="AH209" s="181">
        <v>5</v>
      </c>
      <c r="AI209" s="181">
        <v>6</v>
      </c>
      <c r="AJ209" s="181">
        <v>3</v>
      </c>
      <c r="AK209" s="181">
        <v>8</v>
      </c>
      <c r="AL209" s="181">
        <v>9</v>
      </c>
      <c r="AM209" s="181">
        <v>9</v>
      </c>
      <c r="AN209" s="181">
        <v>9</v>
      </c>
      <c r="AO209" s="181">
        <v>9</v>
      </c>
      <c r="AP209" s="181">
        <v>9</v>
      </c>
      <c r="AQ209" s="181">
        <v>9</v>
      </c>
      <c r="AR209" s="181">
        <v>9</v>
      </c>
      <c r="AS209" s="181">
        <v>9</v>
      </c>
      <c r="AT209" s="181">
        <v>9</v>
      </c>
      <c r="AU209" s="181">
        <v>9</v>
      </c>
      <c r="AV209" s="181">
        <v>9</v>
      </c>
      <c r="AW209" s="181">
        <v>6</v>
      </c>
      <c r="AX209" s="181">
        <v>5</v>
      </c>
      <c r="AY209" s="181">
        <v>6</v>
      </c>
      <c r="AZ209" s="181">
        <v>3</v>
      </c>
      <c r="BA209" s="181">
        <v>8</v>
      </c>
      <c r="BB209" s="181">
        <v>9</v>
      </c>
      <c r="BC209" s="181">
        <v>9</v>
      </c>
      <c r="BD209" s="181">
        <v>9</v>
      </c>
      <c r="BE209" s="181">
        <v>9</v>
      </c>
      <c r="BF209" s="181">
        <v>9</v>
      </c>
      <c r="BG209" s="181">
        <v>9</v>
      </c>
      <c r="BH209" s="181">
        <v>9</v>
      </c>
      <c r="BI209" s="181">
        <v>53.3</v>
      </c>
      <c r="BJ209" s="181">
        <v>34.4</v>
      </c>
      <c r="BK209" s="181">
        <v>34.4</v>
      </c>
      <c r="BL209" s="181">
        <v>36.101999999999997</v>
      </c>
      <c r="BM209" s="181">
        <v>317</v>
      </c>
      <c r="BN209" s="181">
        <v>317</v>
      </c>
      <c r="BO209" s="181">
        <v>0</v>
      </c>
      <c r="BP209" s="181">
        <v>47.93</v>
      </c>
      <c r="BQ209" s="181" t="s">
        <v>1251</v>
      </c>
      <c r="BR209" s="181" t="s">
        <v>1251</v>
      </c>
      <c r="BS209" s="181" t="s">
        <v>1251</v>
      </c>
      <c r="BT209" s="181" t="s">
        <v>1251</v>
      </c>
      <c r="BU209" s="181" t="s">
        <v>1251</v>
      </c>
      <c r="BV209" s="181" t="s">
        <v>1251</v>
      </c>
      <c r="BW209" s="181" t="s">
        <v>1251</v>
      </c>
      <c r="BX209" s="181" t="s">
        <v>1254</v>
      </c>
      <c r="BY209" s="181" t="s">
        <v>1251</v>
      </c>
      <c r="BZ209" s="181" t="s">
        <v>1251</v>
      </c>
      <c r="CA209" s="181" t="s">
        <v>1251</v>
      </c>
      <c r="CB209" s="181" t="s">
        <v>1251</v>
      </c>
      <c r="CC209" s="181" t="s">
        <v>1251</v>
      </c>
      <c r="CD209" s="181" t="s">
        <v>1251</v>
      </c>
      <c r="CE209" s="181" t="s">
        <v>1251</v>
      </c>
      <c r="CF209" s="181" t="s">
        <v>1251</v>
      </c>
      <c r="CG209" s="181">
        <v>53.3</v>
      </c>
      <c r="CH209" s="181">
        <v>53.3</v>
      </c>
      <c r="CI209" s="181">
        <v>53.3</v>
      </c>
      <c r="CJ209" s="181">
        <v>53.3</v>
      </c>
      <c r="CK209" s="181">
        <v>41</v>
      </c>
      <c r="CL209" s="181">
        <v>36.6</v>
      </c>
      <c r="CM209" s="181">
        <v>39.1</v>
      </c>
      <c r="CN209" s="181">
        <v>25.9</v>
      </c>
      <c r="CO209" s="181">
        <v>48.3</v>
      </c>
      <c r="CP209" s="181">
        <v>53.3</v>
      </c>
      <c r="CQ209" s="181">
        <v>53.3</v>
      </c>
      <c r="CR209" s="181">
        <v>53.3</v>
      </c>
      <c r="CS209" s="181">
        <v>53.3</v>
      </c>
      <c r="CT209" s="181">
        <v>53.3</v>
      </c>
      <c r="CU209" s="181">
        <v>53.3</v>
      </c>
      <c r="CV209" s="181">
        <v>53.3</v>
      </c>
      <c r="CW209" s="181">
        <v>1990400000</v>
      </c>
      <c r="CX209" s="181">
        <v>177310000</v>
      </c>
      <c r="CY209" s="181">
        <v>158180000</v>
      </c>
      <c r="CZ209" s="181">
        <v>175920000</v>
      </c>
      <c r="DA209" s="181">
        <v>182680000</v>
      </c>
      <c r="DB209" s="181">
        <v>17410000</v>
      </c>
      <c r="DC209" s="181">
        <v>15815000</v>
      </c>
      <c r="DD209" s="181">
        <v>14575000</v>
      </c>
      <c r="DE209" s="181">
        <v>6695200</v>
      </c>
      <c r="DF209" s="181">
        <v>143710000</v>
      </c>
      <c r="DG209" s="181">
        <v>151420000</v>
      </c>
      <c r="DH209" s="181">
        <v>158370000</v>
      </c>
      <c r="DI209" s="181">
        <v>178870000</v>
      </c>
      <c r="DJ209" s="195">
        <v>27042000</v>
      </c>
      <c r="DK209" s="195">
        <v>20517000</v>
      </c>
      <c r="DL209" s="195">
        <v>26587000</v>
      </c>
      <c r="DM209" s="195">
        <v>24477000</v>
      </c>
      <c r="DN209" s="181">
        <f t="shared" si="24"/>
        <v>24655750</v>
      </c>
      <c r="DO209" s="181">
        <v>13485000</v>
      </c>
      <c r="DP209" s="181">
        <v>16824000</v>
      </c>
      <c r="DQ209" s="181">
        <v>10829000</v>
      </c>
      <c r="DR209" s="181">
        <v>0</v>
      </c>
      <c r="DS209" s="181">
        <f t="shared" si="25"/>
        <v>13712666.666666666</v>
      </c>
      <c r="DT209" s="181">
        <f t="shared" si="19"/>
        <v>0.55616505953648399</v>
      </c>
      <c r="DU209" s="195">
        <v>21788000</v>
      </c>
      <c r="DW209" s="195">
        <v>21263000</v>
      </c>
      <c r="DY209" s="195">
        <v>22123000</v>
      </c>
      <c r="DZ209" s="196">
        <f t="shared" si="22"/>
        <v>0.89727548340650765</v>
      </c>
      <c r="EA209" s="195">
        <v>24609000</v>
      </c>
      <c r="EB209" s="181">
        <v>8</v>
      </c>
      <c r="EC209" s="181">
        <v>7</v>
      </c>
      <c r="ED209" s="181">
        <v>7</v>
      </c>
      <c r="EE209" s="181">
        <v>8</v>
      </c>
      <c r="EF209" s="181">
        <v>0</v>
      </c>
      <c r="EG209" s="181">
        <v>0</v>
      </c>
      <c r="EH209" s="181">
        <v>0</v>
      </c>
      <c r="EI209" s="181">
        <v>0</v>
      </c>
      <c r="EJ209" s="181">
        <v>4</v>
      </c>
      <c r="EK209" s="181">
        <v>7</v>
      </c>
      <c r="EL209" s="181">
        <v>8</v>
      </c>
      <c r="EM209" s="181">
        <v>7</v>
      </c>
      <c r="EN209" s="181">
        <v>8</v>
      </c>
      <c r="EO209" s="181">
        <v>8</v>
      </c>
      <c r="EP209" s="181">
        <v>8</v>
      </c>
      <c r="EQ209" s="181">
        <v>8</v>
      </c>
      <c r="ER209" s="181">
        <v>88</v>
      </c>
      <c r="EV209" s="181">
        <v>784</v>
      </c>
      <c r="EW209" s="181" t="s">
        <v>5441</v>
      </c>
      <c r="EX209" s="181" t="s">
        <v>5442</v>
      </c>
      <c r="EY209" s="181" t="s">
        <v>5443</v>
      </c>
      <c r="EZ209" s="181" t="s">
        <v>5444</v>
      </c>
      <c r="FA209" s="181" t="s">
        <v>5445</v>
      </c>
      <c r="FB209" s="181" t="s">
        <v>5446</v>
      </c>
      <c r="FE209" s="181">
        <v>-1</v>
      </c>
    </row>
    <row r="210" spans="1:161" x14ac:dyDescent="0.25">
      <c r="A210" s="181" t="s">
        <v>5447</v>
      </c>
      <c r="B210" s="181" t="s">
        <v>5447</v>
      </c>
      <c r="C210" s="181">
        <v>2</v>
      </c>
      <c r="D210" s="181">
        <v>2</v>
      </c>
      <c r="E210" s="181">
        <v>2</v>
      </c>
      <c r="F210" s="181" t="s">
        <v>5448</v>
      </c>
      <c r="G210" s="181" t="s">
        <v>5449</v>
      </c>
      <c r="H210" s="181" t="s">
        <v>5450</v>
      </c>
      <c r="I210" s="181">
        <v>1</v>
      </c>
      <c r="J210" s="181">
        <v>2</v>
      </c>
      <c r="K210" s="181">
        <v>2</v>
      </c>
      <c r="L210" s="181">
        <v>2</v>
      </c>
      <c r="M210" s="181">
        <v>2</v>
      </c>
      <c r="N210" s="181">
        <v>2</v>
      </c>
      <c r="O210" s="181">
        <v>2</v>
      </c>
      <c r="P210" s="181">
        <v>2</v>
      </c>
      <c r="Q210" s="181">
        <v>2</v>
      </c>
      <c r="R210" s="181">
        <v>1</v>
      </c>
      <c r="S210" s="181">
        <v>1</v>
      </c>
      <c r="T210" s="181">
        <v>2</v>
      </c>
      <c r="U210" s="181">
        <v>2</v>
      </c>
      <c r="V210" s="181">
        <v>2</v>
      </c>
      <c r="W210" s="181">
        <v>2</v>
      </c>
      <c r="X210" s="181">
        <v>2</v>
      </c>
      <c r="Y210" s="181">
        <v>2</v>
      </c>
      <c r="Z210" s="181">
        <v>2</v>
      </c>
      <c r="AA210" s="181">
        <v>2</v>
      </c>
      <c r="AB210" s="181">
        <v>2</v>
      </c>
      <c r="AC210" s="181">
        <v>2</v>
      </c>
      <c r="AD210" s="181">
        <v>2</v>
      </c>
      <c r="AE210" s="181">
        <v>2</v>
      </c>
      <c r="AF210" s="181">
        <v>2</v>
      </c>
      <c r="AG210" s="181">
        <v>2</v>
      </c>
      <c r="AH210" s="181">
        <v>1</v>
      </c>
      <c r="AI210" s="181">
        <v>1</v>
      </c>
      <c r="AJ210" s="181">
        <v>2</v>
      </c>
      <c r="AK210" s="181">
        <v>2</v>
      </c>
      <c r="AL210" s="181">
        <v>2</v>
      </c>
      <c r="AM210" s="181">
        <v>2</v>
      </c>
      <c r="AN210" s="181">
        <v>2</v>
      </c>
      <c r="AO210" s="181">
        <v>2</v>
      </c>
      <c r="AP210" s="181">
        <v>2</v>
      </c>
      <c r="AQ210" s="181">
        <v>2</v>
      </c>
      <c r="AR210" s="181">
        <v>2</v>
      </c>
      <c r="AS210" s="181">
        <v>2</v>
      </c>
      <c r="AT210" s="181">
        <v>2</v>
      </c>
      <c r="AU210" s="181">
        <v>2</v>
      </c>
      <c r="AV210" s="181">
        <v>2</v>
      </c>
      <c r="AW210" s="181">
        <v>2</v>
      </c>
      <c r="AX210" s="181">
        <v>1</v>
      </c>
      <c r="AY210" s="181">
        <v>1</v>
      </c>
      <c r="AZ210" s="181">
        <v>2</v>
      </c>
      <c r="BA210" s="181">
        <v>2</v>
      </c>
      <c r="BB210" s="181">
        <v>2</v>
      </c>
      <c r="BC210" s="181">
        <v>2</v>
      </c>
      <c r="BD210" s="181">
        <v>2</v>
      </c>
      <c r="BE210" s="181">
        <v>2</v>
      </c>
      <c r="BF210" s="181">
        <v>2</v>
      </c>
      <c r="BG210" s="181">
        <v>2</v>
      </c>
      <c r="BH210" s="181">
        <v>2</v>
      </c>
      <c r="BI210" s="181">
        <v>3.9</v>
      </c>
      <c r="BJ210" s="181">
        <v>3.9</v>
      </c>
      <c r="BK210" s="181">
        <v>3.9</v>
      </c>
      <c r="BL210" s="181">
        <v>56.146000000000001</v>
      </c>
      <c r="BM210" s="181">
        <v>487</v>
      </c>
      <c r="BN210" s="181">
        <v>487</v>
      </c>
      <c r="BO210" s="181">
        <v>0</v>
      </c>
      <c r="BP210" s="181">
        <v>3.9481999999999999</v>
      </c>
      <c r="BQ210" s="181" t="s">
        <v>1251</v>
      </c>
      <c r="BR210" s="181" t="s">
        <v>1251</v>
      </c>
      <c r="BS210" s="181" t="s">
        <v>1251</v>
      </c>
      <c r="BT210" s="181" t="s">
        <v>1251</v>
      </c>
      <c r="BU210" s="181" t="s">
        <v>1254</v>
      </c>
      <c r="BV210" s="181" t="s">
        <v>1254</v>
      </c>
      <c r="BW210" s="181" t="s">
        <v>1254</v>
      </c>
      <c r="BX210" s="181" t="s">
        <v>1254</v>
      </c>
      <c r="BY210" s="181" t="s">
        <v>1251</v>
      </c>
      <c r="BZ210" s="181" t="s">
        <v>1251</v>
      </c>
      <c r="CA210" s="181" t="s">
        <v>1251</v>
      </c>
      <c r="CB210" s="181" t="s">
        <v>1251</v>
      </c>
      <c r="CC210" s="181" t="s">
        <v>1251</v>
      </c>
      <c r="CD210" s="181" t="s">
        <v>1251</v>
      </c>
      <c r="CE210" s="181" t="s">
        <v>1251</v>
      </c>
      <c r="CF210" s="181" t="s">
        <v>1251</v>
      </c>
      <c r="CG210" s="181">
        <v>3.9</v>
      </c>
      <c r="CH210" s="181">
        <v>3.9</v>
      </c>
      <c r="CI210" s="181">
        <v>3.9</v>
      </c>
      <c r="CJ210" s="181">
        <v>3.9</v>
      </c>
      <c r="CK210" s="181">
        <v>3.9</v>
      </c>
      <c r="CL210" s="181">
        <v>1.8</v>
      </c>
      <c r="CM210" s="181">
        <v>2.1</v>
      </c>
      <c r="CN210" s="181">
        <v>3.9</v>
      </c>
      <c r="CO210" s="181">
        <v>3.9</v>
      </c>
      <c r="CP210" s="181">
        <v>3.9</v>
      </c>
      <c r="CQ210" s="181">
        <v>3.9</v>
      </c>
      <c r="CR210" s="181">
        <v>3.9</v>
      </c>
      <c r="CS210" s="181">
        <v>3.9</v>
      </c>
      <c r="CT210" s="181">
        <v>3.9</v>
      </c>
      <c r="CU210" s="181">
        <v>3.9</v>
      </c>
      <c r="CV210" s="181">
        <v>3.9</v>
      </c>
      <c r="CW210" s="181">
        <v>445960000</v>
      </c>
      <c r="CX210" s="181">
        <v>35132000</v>
      </c>
      <c r="CY210" s="181">
        <v>43329000</v>
      </c>
      <c r="CZ210" s="181">
        <v>42231000</v>
      </c>
      <c r="DA210" s="181">
        <v>38452000</v>
      </c>
      <c r="DB210" s="181">
        <v>4957100</v>
      </c>
      <c r="DC210" s="181">
        <v>3163000</v>
      </c>
      <c r="DD210" s="181">
        <v>845010</v>
      </c>
      <c r="DE210" s="181">
        <v>4358100</v>
      </c>
      <c r="DF210" s="181">
        <v>34716000</v>
      </c>
      <c r="DG210" s="181">
        <v>37684000</v>
      </c>
      <c r="DH210" s="181">
        <v>33188000</v>
      </c>
      <c r="DI210" s="181">
        <v>30006000</v>
      </c>
      <c r="DJ210" s="195">
        <v>29356000</v>
      </c>
      <c r="DK210" s="195">
        <v>32393000</v>
      </c>
      <c r="DL210" s="195">
        <v>27083000</v>
      </c>
      <c r="DM210" s="195">
        <v>27378000</v>
      </c>
      <c r="DN210" s="181">
        <f t="shared" si="24"/>
        <v>29052500</v>
      </c>
      <c r="DO210" s="181">
        <v>15021000</v>
      </c>
      <c r="DP210" s="181">
        <v>0</v>
      </c>
      <c r="DQ210" s="181">
        <v>0</v>
      </c>
      <c r="DR210" s="181">
        <v>17334000</v>
      </c>
      <c r="DS210" s="181">
        <f t="shared" si="25"/>
        <v>16177500</v>
      </c>
      <c r="DT210" s="181">
        <f t="shared" si="19"/>
        <v>0.55683676103605539</v>
      </c>
      <c r="DU210" s="195">
        <v>27518000</v>
      </c>
      <c r="DW210" s="195">
        <v>28146000</v>
      </c>
      <c r="DY210" s="195">
        <v>23599000</v>
      </c>
      <c r="DZ210" s="196">
        <f t="shared" si="22"/>
        <v>0.81228809913088373</v>
      </c>
      <c r="EA210" s="195">
        <v>22342000</v>
      </c>
      <c r="EB210" s="181">
        <v>2</v>
      </c>
      <c r="EC210" s="181">
        <v>2</v>
      </c>
      <c r="ED210" s="181">
        <v>1</v>
      </c>
      <c r="EE210" s="181">
        <v>2</v>
      </c>
      <c r="EF210" s="181">
        <v>0</v>
      </c>
      <c r="EG210" s="181">
        <v>0</v>
      </c>
      <c r="EH210" s="181">
        <v>0</v>
      </c>
      <c r="EI210" s="181">
        <v>0</v>
      </c>
      <c r="EJ210" s="181">
        <v>1</v>
      </c>
      <c r="EK210" s="181">
        <v>1</v>
      </c>
      <c r="EL210" s="181">
        <v>1</v>
      </c>
      <c r="EM210" s="181">
        <v>2</v>
      </c>
      <c r="EN210" s="181">
        <v>2</v>
      </c>
      <c r="EO210" s="181">
        <v>2</v>
      </c>
      <c r="EP210" s="181">
        <v>1</v>
      </c>
      <c r="EQ210" s="181">
        <v>1</v>
      </c>
      <c r="ER210" s="181">
        <v>18</v>
      </c>
      <c r="EV210" s="181">
        <v>558</v>
      </c>
      <c r="EW210" s="181" t="s">
        <v>5451</v>
      </c>
      <c r="EX210" s="181" t="s">
        <v>3637</v>
      </c>
      <c r="EY210" s="181" t="s">
        <v>5452</v>
      </c>
      <c r="EZ210" s="181" t="s">
        <v>5453</v>
      </c>
      <c r="FA210" s="181" t="s">
        <v>5454</v>
      </c>
      <c r="FB210" s="181" t="s">
        <v>5455</v>
      </c>
      <c r="FE210" s="181">
        <v>-1</v>
      </c>
    </row>
    <row r="211" spans="1:161" x14ac:dyDescent="0.25">
      <c r="A211" s="181" t="s">
        <v>5456</v>
      </c>
      <c r="B211" s="181" t="s">
        <v>5456</v>
      </c>
      <c r="C211" s="181">
        <v>15</v>
      </c>
      <c r="D211" s="181">
        <v>15</v>
      </c>
      <c r="E211" s="181">
        <v>12</v>
      </c>
      <c r="F211" s="181" t="s">
        <v>5457</v>
      </c>
      <c r="G211" s="181" t="s">
        <v>5458</v>
      </c>
      <c r="H211" s="181" t="s">
        <v>5459</v>
      </c>
      <c r="I211" s="181">
        <v>1</v>
      </c>
      <c r="J211" s="181">
        <v>15</v>
      </c>
      <c r="K211" s="181">
        <v>15</v>
      </c>
      <c r="L211" s="181">
        <v>12</v>
      </c>
      <c r="M211" s="181">
        <v>15</v>
      </c>
      <c r="N211" s="181">
        <v>14</v>
      </c>
      <c r="O211" s="181">
        <v>15</v>
      </c>
      <c r="P211" s="181">
        <v>15</v>
      </c>
      <c r="Q211" s="181">
        <v>9</v>
      </c>
      <c r="R211" s="181">
        <v>8</v>
      </c>
      <c r="S211" s="181">
        <v>10</v>
      </c>
      <c r="T211" s="181">
        <v>10</v>
      </c>
      <c r="U211" s="181">
        <v>13</v>
      </c>
      <c r="V211" s="181">
        <v>14</v>
      </c>
      <c r="W211" s="181">
        <v>14</v>
      </c>
      <c r="X211" s="181">
        <v>14</v>
      </c>
      <c r="Y211" s="181">
        <v>14</v>
      </c>
      <c r="Z211" s="181">
        <v>14</v>
      </c>
      <c r="AA211" s="181">
        <v>15</v>
      </c>
      <c r="AB211" s="181">
        <v>15</v>
      </c>
      <c r="AC211" s="181">
        <v>15</v>
      </c>
      <c r="AD211" s="181">
        <v>14</v>
      </c>
      <c r="AE211" s="181">
        <v>15</v>
      </c>
      <c r="AF211" s="181">
        <v>15</v>
      </c>
      <c r="AG211" s="181">
        <v>9</v>
      </c>
      <c r="AH211" s="181">
        <v>8</v>
      </c>
      <c r="AI211" s="181">
        <v>10</v>
      </c>
      <c r="AJ211" s="181">
        <v>10</v>
      </c>
      <c r="AK211" s="181">
        <v>13</v>
      </c>
      <c r="AL211" s="181">
        <v>14</v>
      </c>
      <c r="AM211" s="181">
        <v>14</v>
      </c>
      <c r="AN211" s="181">
        <v>14</v>
      </c>
      <c r="AO211" s="181">
        <v>14</v>
      </c>
      <c r="AP211" s="181">
        <v>14</v>
      </c>
      <c r="AQ211" s="181">
        <v>15</v>
      </c>
      <c r="AR211" s="181">
        <v>15</v>
      </c>
      <c r="AS211" s="181">
        <v>12</v>
      </c>
      <c r="AT211" s="181">
        <v>11</v>
      </c>
      <c r="AU211" s="181">
        <v>12</v>
      </c>
      <c r="AV211" s="181">
        <v>12</v>
      </c>
      <c r="AW211" s="181">
        <v>7</v>
      </c>
      <c r="AX211" s="181">
        <v>7</v>
      </c>
      <c r="AY211" s="181">
        <v>7</v>
      </c>
      <c r="AZ211" s="181">
        <v>7</v>
      </c>
      <c r="BA211" s="181">
        <v>11</v>
      </c>
      <c r="BB211" s="181">
        <v>11</v>
      </c>
      <c r="BC211" s="181">
        <v>11</v>
      </c>
      <c r="BD211" s="181">
        <v>11</v>
      </c>
      <c r="BE211" s="181">
        <v>11</v>
      </c>
      <c r="BF211" s="181">
        <v>11</v>
      </c>
      <c r="BG211" s="181">
        <v>12</v>
      </c>
      <c r="BH211" s="181">
        <v>12</v>
      </c>
      <c r="BI211" s="181">
        <v>30.7</v>
      </c>
      <c r="BJ211" s="181">
        <v>30.7</v>
      </c>
      <c r="BK211" s="181">
        <v>23.7</v>
      </c>
      <c r="BL211" s="181">
        <v>59.8</v>
      </c>
      <c r="BM211" s="181">
        <v>524</v>
      </c>
      <c r="BN211" s="181">
        <v>524</v>
      </c>
      <c r="BO211" s="181">
        <v>0</v>
      </c>
      <c r="BP211" s="181">
        <v>38.677</v>
      </c>
      <c r="BQ211" s="181" t="s">
        <v>1251</v>
      </c>
      <c r="BR211" s="181" t="s">
        <v>1251</v>
      </c>
      <c r="BS211" s="181" t="s">
        <v>1251</v>
      </c>
      <c r="BT211" s="181" t="s">
        <v>1251</v>
      </c>
      <c r="BU211" s="181" t="s">
        <v>1251</v>
      </c>
      <c r="BV211" s="181" t="s">
        <v>1251</v>
      </c>
      <c r="BW211" s="181" t="s">
        <v>1251</v>
      </c>
      <c r="BX211" s="181" t="s">
        <v>1251</v>
      </c>
      <c r="BY211" s="181" t="s">
        <v>1251</v>
      </c>
      <c r="BZ211" s="181" t="s">
        <v>1251</v>
      </c>
      <c r="CA211" s="181" t="s">
        <v>1251</v>
      </c>
      <c r="CB211" s="181" t="s">
        <v>1251</v>
      </c>
      <c r="CC211" s="181" t="s">
        <v>1251</v>
      </c>
      <c r="CD211" s="181" t="s">
        <v>1251</v>
      </c>
      <c r="CE211" s="181" t="s">
        <v>1251</v>
      </c>
      <c r="CF211" s="181" t="s">
        <v>1251</v>
      </c>
      <c r="CG211" s="181">
        <v>30.7</v>
      </c>
      <c r="CH211" s="181">
        <v>28.4</v>
      </c>
      <c r="CI211" s="181">
        <v>30.7</v>
      </c>
      <c r="CJ211" s="181">
        <v>30.7</v>
      </c>
      <c r="CK211" s="181">
        <v>19.100000000000001</v>
      </c>
      <c r="CL211" s="181">
        <v>15.3</v>
      </c>
      <c r="CM211" s="181">
        <v>20.6</v>
      </c>
      <c r="CN211" s="181">
        <v>21.4</v>
      </c>
      <c r="CO211" s="181">
        <v>26.1</v>
      </c>
      <c r="CP211" s="181">
        <v>28.4</v>
      </c>
      <c r="CQ211" s="181">
        <v>30.7</v>
      </c>
      <c r="CR211" s="181">
        <v>28.4</v>
      </c>
      <c r="CS211" s="181">
        <v>27.5</v>
      </c>
      <c r="CT211" s="181">
        <v>30.7</v>
      </c>
      <c r="CU211" s="181">
        <v>30.7</v>
      </c>
      <c r="CV211" s="181">
        <v>30.7</v>
      </c>
      <c r="CW211" s="181">
        <v>5530800000</v>
      </c>
      <c r="CX211" s="181">
        <v>336660000</v>
      </c>
      <c r="CY211" s="181">
        <v>394300000</v>
      </c>
      <c r="CZ211" s="181">
        <v>426680000</v>
      </c>
      <c r="DA211" s="181">
        <v>377890000</v>
      </c>
      <c r="DB211" s="181">
        <v>23909000</v>
      </c>
      <c r="DC211" s="181">
        <v>28918000</v>
      </c>
      <c r="DD211" s="181">
        <v>32384000</v>
      </c>
      <c r="DE211" s="181">
        <v>25640000</v>
      </c>
      <c r="DF211" s="181">
        <v>517490000</v>
      </c>
      <c r="DG211" s="181">
        <v>547100000</v>
      </c>
      <c r="DH211" s="181">
        <v>503670000</v>
      </c>
      <c r="DI211" s="181">
        <v>489540000</v>
      </c>
      <c r="DJ211" s="195">
        <v>37168000</v>
      </c>
      <c r="DK211" s="195">
        <v>40536000</v>
      </c>
      <c r="DL211" s="195">
        <v>41904000</v>
      </c>
      <c r="DM211" s="195">
        <v>36283000</v>
      </c>
      <c r="DN211" s="181">
        <f t="shared" si="24"/>
        <v>38972750</v>
      </c>
      <c r="DO211" s="181">
        <v>20947000</v>
      </c>
      <c r="DP211" s="181">
        <v>22456000</v>
      </c>
      <c r="DQ211" s="181">
        <v>23492000</v>
      </c>
      <c r="DR211" s="181">
        <v>19934000</v>
      </c>
      <c r="DS211" s="181">
        <f t="shared" si="25"/>
        <v>21707250</v>
      </c>
      <c r="DT211" s="181">
        <f t="shared" si="19"/>
        <v>0.55698532949304325</v>
      </c>
      <c r="DU211" s="195">
        <v>63866000</v>
      </c>
      <c r="DW211" s="195">
        <v>73079000</v>
      </c>
      <c r="DY211" s="195">
        <v>71086000</v>
      </c>
      <c r="DZ211" s="196">
        <f t="shared" si="22"/>
        <v>1.8239924049496121</v>
      </c>
      <c r="EA211" s="195">
        <v>60105000</v>
      </c>
      <c r="EB211" s="181">
        <v>11</v>
      </c>
      <c r="EC211" s="181">
        <v>14</v>
      </c>
      <c r="ED211" s="181">
        <v>12</v>
      </c>
      <c r="EE211" s="181">
        <v>12</v>
      </c>
      <c r="EF211" s="181">
        <v>2</v>
      </c>
      <c r="EG211" s="181">
        <v>2</v>
      </c>
      <c r="EH211" s="181">
        <v>3</v>
      </c>
      <c r="EI211" s="181">
        <v>2</v>
      </c>
      <c r="EJ211" s="181">
        <v>11</v>
      </c>
      <c r="EK211" s="181">
        <v>11</v>
      </c>
      <c r="EL211" s="181">
        <v>12</v>
      </c>
      <c r="EM211" s="181">
        <v>12</v>
      </c>
      <c r="EN211" s="181">
        <v>15</v>
      </c>
      <c r="EO211" s="181">
        <v>13</v>
      </c>
      <c r="EP211" s="181">
        <v>12</v>
      </c>
      <c r="EQ211" s="181">
        <v>15</v>
      </c>
      <c r="ER211" s="181">
        <v>159</v>
      </c>
      <c r="EV211" s="181">
        <v>735</v>
      </c>
      <c r="EW211" s="181" t="s">
        <v>5460</v>
      </c>
      <c r="EX211" s="181" t="s">
        <v>4245</v>
      </c>
      <c r="EY211" s="181" t="s">
        <v>5461</v>
      </c>
      <c r="EZ211" s="181" t="s">
        <v>5462</v>
      </c>
      <c r="FA211" s="181" t="s">
        <v>5463</v>
      </c>
      <c r="FB211" s="181" t="s">
        <v>5464</v>
      </c>
      <c r="FC211" s="181">
        <v>431</v>
      </c>
      <c r="FD211" s="181">
        <v>150</v>
      </c>
      <c r="FE211" s="181">
        <v>-1</v>
      </c>
    </row>
    <row r="212" spans="1:161" x14ac:dyDescent="0.25">
      <c r="A212" s="181" t="s">
        <v>5465</v>
      </c>
      <c r="B212" s="181" t="s">
        <v>5465</v>
      </c>
      <c r="C212" s="181">
        <v>5</v>
      </c>
      <c r="D212" s="181">
        <v>5</v>
      </c>
      <c r="E212" s="181">
        <v>5</v>
      </c>
      <c r="F212" s="181" t="s">
        <v>5466</v>
      </c>
      <c r="G212" s="181" t="s">
        <v>5467</v>
      </c>
      <c r="H212" s="181" t="s">
        <v>5468</v>
      </c>
      <c r="I212" s="181">
        <v>1</v>
      </c>
      <c r="J212" s="181">
        <v>5</v>
      </c>
      <c r="K212" s="181">
        <v>5</v>
      </c>
      <c r="L212" s="181">
        <v>5</v>
      </c>
      <c r="M212" s="181">
        <v>4</v>
      </c>
      <c r="N212" s="181">
        <v>4</v>
      </c>
      <c r="O212" s="181">
        <v>5</v>
      </c>
      <c r="P212" s="181">
        <v>4</v>
      </c>
      <c r="Q212" s="181">
        <v>2</v>
      </c>
      <c r="R212" s="181">
        <v>2</v>
      </c>
      <c r="S212" s="181">
        <v>3</v>
      </c>
      <c r="T212" s="181">
        <v>2</v>
      </c>
      <c r="U212" s="181">
        <v>4</v>
      </c>
      <c r="V212" s="181">
        <v>4</v>
      </c>
      <c r="W212" s="181">
        <v>4</v>
      </c>
      <c r="X212" s="181">
        <v>4</v>
      </c>
      <c r="Y212" s="181">
        <v>4</v>
      </c>
      <c r="Z212" s="181">
        <v>5</v>
      </c>
      <c r="AA212" s="181">
        <v>5</v>
      </c>
      <c r="AB212" s="181">
        <v>5</v>
      </c>
      <c r="AC212" s="181">
        <v>4</v>
      </c>
      <c r="AD212" s="181">
        <v>4</v>
      </c>
      <c r="AE212" s="181">
        <v>5</v>
      </c>
      <c r="AF212" s="181">
        <v>4</v>
      </c>
      <c r="AG212" s="181">
        <v>2</v>
      </c>
      <c r="AH212" s="181">
        <v>2</v>
      </c>
      <c r="AI212" s="181">
        <v>3</v>
      </c>
      <c r="AJ212" s="181">
        <v>2</v>
      </c>
      <c r="AK212" s="181">
        <v>4</v>
      </c>
      <c r="AL212" s="181">
        <v>4</v>
      </c>
      <c r="AM212" s="181">
        <v>4</v>
      </c>
      <c r="AN212" s="181">
        <v>4</v>
      </c>
      <c r="AO212" s="181">
        <v>4</v>
      </c>
      <c r="AP212" s="181">
        <v>5</v>
      </c>
      <c r="AQ212" s="181">
        <v>5</v>
      </c>
      <c r="AR212" s="181">
        <v>5</v>
      </c>
      <c r="AS212" s="181">
        <v>4</v>
      </c>
      <c r="AT212" s="181">
        <v>4</v>
      </c>
      <c r="AU212" s="181">
        <v>5</v>
      </c>
      <c r="AV212" s="181">
        <v>4</v>
      </c>
      <c r="AW212" s="181">
        <v>2</v>
      </c>
      <c r="AX212" s="181">
        <v>2</v>
      </c>
      <c r="AY212" s="181">
        <v>3</v>
      </c>
      <c r="AZ212" s="181">
        <v>2</v>
      </c>
      <c r="BA212" s="181">
        <v>4</v>
      </c>
      <c r="BB212" s="181">
        <v>4</v>
      </c>
      <c r="BC212" s="181">
        <v>4</v>
      </c>
      <c r="BD212" s="181">
        <v>4</v>
      </c>
      <c r="BE212" s="181">
        <v>4</v>
      </c>
      <c r="BF212" s="181">
        <v>5</v>
      </c>
      <c r="BG212" s="181">
        <v>5</v>
      </c>
      <c r="BH212" s="181">
        <v>5</v>
      </c>
      <c r="BI212" s="181">
        <v>17.8</v>
      </c>
      <c r="BJ212" s="181">
        <v>17.8</v>
      </c>
      <c r="BK212" s="181">
        <v>17.8</v>
      </c>
      <c r="BL212" s="181">
        <v>47.100999999999999</v>
      </c>
      <c r="BM212" s="181">
        <v>427</v>
      </c>
      <c r="BN212" s="181">
        <v>427</v>
      </c>
      <c r="BO212" s="181">
        <v>0</v>
      </c>
      <c r="BP212" s="181">
        <v>35.685000000000002</v>
      </c>
      <c r="BQ212" s="181" t="s">
        <v>1251</v>
      </c>
      <c r="BR212" s="181" t="s">
        <v>1251</v>
      </c>
      <c r="BS212" s="181" t="s">
        <v>1251</v>
      </c>
      <c r="BT212" s="181" t="s">
        <v>1251</v>
      </c>
      <c r="BU212" s="181" t="s">
        <v>1251</v>
      </c>
      <c r="BV212" s="181" t="s">
        <v>1254</v>
      </c>
      <c r="BW212" s="181" t="s">
        <v>1254</v>
      </c>
      <c r="BX212" s="181" t="s">
        <v>1254</v>
      </c>
      <c r="BY212" s="181" t="s">
        <v>1251</v>
      </c>
      <c r="BZ212" s="181" t="s">
        <v>1251</v>
      </c>
      <c r="CA212" s="181" t="s">
        <v>1251</v>
      </c>
      <c r="CB212" s="181" t="s">
        <v>1251</v>
      </c>
      <c r="CC212" s="181" t="s">
        <v>1251</v>
      </c>
      <c r="CD212" s="181" t="s">
        <v>1251</v>
      </c>
      <c r="CE212" s="181" t="s">
        <v>1251</v>
      </c>
      <c r="CF212" s="181" t="s">
        <v>1251</v>
      </c>
      <c r="CG212" s="181">
        <v>15</v>
      </c>
      <c r="CH212" s="181">
        <v>15</v>
      </c>
      <c r="CI212" s="181">
        <v>17.8</v>
      </c>
      <c r="CJ212" s="181">
        <v>15</v>
      </c>
      <c r="CK212" s="181">
        <v>5.6</v>
      </c>
      <c r="CL212" s="181">
        <v>5.6</v>
      </c>
      <c r="CM212" s="181">
        <v>12.2</v>
      </c>
      <c r="CN212" s="181">
        <v>5.6</v>
      </c>
      <c r="CO212" s="181">
        <v>11.2</v>
      </c>
      <c r="CP212" s="181">
        <v>15</v>
      </c>
      <c r="CQ212" s="181">
        <v>15</v>
      </c>
      <c r="CR212" s="181">
        <v>15</v>
      </c>
      <c r="CS212" s="181">
        <v>15</v>
      </c>
      <c r="CT212" s="181">
        <v>17.8</v>
      </c>
      <c r="CU212" s="181">
        <v>17.8</v>
      </c>
      <c r="CV212" s="181">
        <v>17.8</v>
      </c>
      <c r="CW212" s="181">
        <v>1060400000</v>
      </c>
      <c r="CX212" s="181">
        <v>89108000</v>
      </c>
      <c r="CY212" s="181">
        <v>92844000</v>
      </c>
      <c r="CZ212" s="181">
        <v>105310000</v>
      </c>
      <c r="DA212" s="181">
        <v>109390000</v>
      </c>
      <c r="DB212" s="181">
        <v>9351700</v>
      </c>
      <c r="DC212" s="181">
        <v>6422800</v>
      </c>
      <c r="DD212" s="181">
        <v>10976000</v>
      </c>
      <c r="DE212" s="181">
        <v>7317900</v>
      </c>
      <c r="DF212" s="181">
        <v>79877000</v>
      </c>
      <c r="DG212" s="181">
        <v>99901000</v>
      </c>
      <c r="DH212" s="181">
        <v>74337000</v>
      </c>
      <c r="DI212" s="181">
        <v>93800000</v>
      </c>
      <c r="DJ212" s="195">
        <v>32173000</v>
      </c>
      <c r="DK212" s="195">
        <v>24895000</v>
      </c>
      <c r="DL212" s="195">
        <v>26814000</v>
      </c>
      <c r="DM212" s="195">
        <v>32253000</v>
      </c>
      <c r="DN212" s="181">
        <f t="shared" si="24"/>
        <v>29033750</v>
      </c>
      <c r="DO212" s="181">
        <v>18342000</v>
      </c>
      <c r="DP212" s="181">
        <v>16083000</v>
      </c>
      <c r="DQ212" s="181">
        <v>13770000</v>
      </c>
      <c r="DR212" s="181">
        <v>16538000</v>
      </c>
      <c r="DS212" s="181">
        <f t="shared" si="25"/>
        <v>16183250</v>
      </c>
      <c r="DT212" s="181">
        <f t="shared" si="19"/>
        <v>0.55739441167606663</v>
      </c>
      <c r="DU212" s="195">
        <v>25501000</v>
      </c>
      <c r="DW212" s="195">
        <v>27275000</v>
      </c>
      <c r="DY212" s="195">
        <v>20520000</v>
      </c>
      <c r="DZ212" s="196">
        <f t="shared" si="22"/>
        <v>0.70676368019976754</v>
      </c>
      <c r="EA212" s="195">
        <v>25084000</v>
      </c>
      <c r="EB212" s="181">
        <v>4</v>
      </c>
      <c r="EC212" s="181">
        <v>1</v>
      </c>
      <c r="ED212" s="181">
        <v>3</v>
      </c>
      <c r="EE212" s="181">
        <v>2</v>
      </c>
      <c r="EF212" s="181">
        <v>1</v>
      </c>
      <c r="EG212" s="181">
        <v>0</v>
      </c>
      <c r="EH212" s="181">
        <v>0</v>
      </c>
      <c r="EI212" s="181">
        <v>0</v>
      </c>
      <c r="EJ212" s="181">
        <v>1</v>
      </c>
      <c r="EK212" s="181">
        <v>3</v>
      </c>
      <c r="EL212" s="181">
        <v>3</v>
      </c>
      <c r="EM212" s="181">
        <v>2</v>
      </c>
      <c r="EN212" s="181">
        <v>2</v>
      </c>
      <c r="EO212" s="181">
        <v>3</v>
      </c>
      <c r="EP212" s="181">
        <v>2</v>
      </c>
      <c r="EQ212" s="181">
        <v>4</v>
      </c>
      <c r="ER212" s="181">
        <v>31</v>
      </c>
      <c r="EV212" s="181">
        <v>800</v>
      </c>
      <c r="EW212" s="181" t="s">
        <v>5469</v>
      </c>
      <c r="EX212" s="181" t="s">
        <v>3832</v>
      </c>
      <c r="EY212" s="181" t="s">
        <v>5470</v>
      </c>
      <c r="EZ212" s="181" t="s">
        <v>5471</v>
      </c>
      <c r="FA212" s="181" t="s">
        <v>5472</v>
      </c>
      <c r="FB212" s="181" t="s">
        <v>5473</v>
      </c>
      <c r="FE212" s="181">
        <v>-1</v>
      </c>
    </row>
    <row r="213" spans="1:161" x14ac:dyDescent="0.25">
      <c r="A213" s="181" t="s">
        <v>5474</v>
      </c>
      <c r="B213" s="181" t="s">
        <v>5474</v>
      </c>
      <c r="C213" s="181">
        <v>3</v>
      </c>
      <c r="D213" s="181">
        <v>3</v>
      </c>
      <c r="E213" s="181">
        <v>3</v>
      </c>
      <c r="F213" s="181" t="s">
        <v>5475</v>
      </c>
      <c r="G213" s="181" t="s">
        <v>5476</v>
      </c>
      <c r="H213" s="181" t="s">
        <v>5477</v>
      </c>
      <c r="I213" s="181">
        <v>1</v>
      </c>
      <c r="J213" s="181">
        <v>3</v>
      </c>
      <c r="K213" s="181">
        <v>3</v>
      </c>
      <c r="L213" s="181">
        <v>3</v>
      </c>
      <c r="M213" s="181">
        <v>3</v>
      </c>
      <c r="N213" s="181">
        <v>3</v>
      </c>
      <c r="O213" s="181">
        <v>3</v>
      </c>
      <c r="P213" s="181">
        <v>2</v>
      </c>
      <c r="Q213" s="181">
        <v>2</v>
      </c>
      <c r="R213" s="181">
        <v>1</v>
      </c>
      <c r="S213" s="181">
        <v>2</v>
      </c>
      <c r="T213" s="181">
        <v>2</v>
      </c>
      <c r="U213" s="181">
        <v>2</v>
      </c>
      <c r="V213" s="181">
        <v>3</v>
      </c>
      <c r="W213" s="181">
        <v>2</v>
      </c>
      <c r="X213" s="181">
        <v>2</v>
      </c>
      <c r="Y213" s="181">
        <v>3</v>
      </c>
      <c r="Z213" s="181">
        <v>2</v>
      </c>
      <c r="AA213" s="181">
        <v>2</v>
      </c>
      <c r="AB213" s="181">
        <v>3</v>
      </c>
      <c r="AC213" s="181">
        <v>3</v>
      </c>
      <c r="AD213" s="181">
        <v>3</v>
      </c>
      <c r="AE213" s="181">
        <v>3</v>
      </c>
      <c r="AF213" s="181">
        <v>2</v>
      </c>
      <c r="AG213" s="181">
        <v>2</v>
      </c>
      <c r="AH213" s="181">
        <v>1</v>
      </c>
      <c r="AI213" s="181">
        <v>2</v>
      </c>
      <c r="AJ213" s="181">
        <v>2</v>
      </c>
      <c r="AK213" s="181">
        <v>2</v>
      </c>
      <c r="AL213" s="181">
        <v>3</v>
      </c>
      <c r="AM213" s="181">
        <v>2</v>
      </c>
      <c r="AN213" s="181">
        <v>2</v>
      </c>
      <c r="AO213" s="181">
        <v>3</v>
      </c>
      <c r="AP213" s="181">
        <v>2</v>
      </c>
      <c r="AQ213" s="181">
        <v>2</v>
      </c>
      <c r="AR213" s="181">
        <v>3</v>
      </c>
      <c r="AS213" s="181">
        <v>3</v>
      </c>
      <c r="AT213" s="181">
        <v>3</v>
      </c>
      <c r="AU213" s="181">
        <v>3</v>
      </c>
      <c r="AV213" s="181">
        <v>2</v>
      </c>
      <c r="AW213" s="181">
        <v>2</v>
      </c>
      <c r="AX213" s="181">
        <v>1</v>
      </c>
      <c r="AY213" s="181">
        <v>2</v>
      </c>
      <c r="AZ213" s="181">
        <v>2</v>
      </c>
      <c r="BA213" s="181">
        <v>2</v>
      </c>
      <c r="BB213" s="181">
        <v>3</v>
      </c>
      <c r="BC213" s="181">
        <v>2</v>
      </c>
      <c r="BD213" s="181">
        <v>2</v>
      </c>
      <c r="BE213" s="181">
        <v>3</v>
      </c>
      <c r="BF213" s="181">
        <v>2</v>
      </c>
      <c r="BG213" s="181">
        <v>2</v>
      </c>
      <c r="BH213" s="181">
        <v>3</v>
      </c>
      <c r="BI213" s="181">
        <v>15.8</v>
      </c>
      <c r="BJ213" s="181">
        <v>15.8</v>
      </c>
      <c r="BK213" s="181">
        <v>15.8</v>
      </c>
      <c r="BL213" s="181">
        <v>28.030999999999999</v>
      </c>
      <c r="BM213" s="181">
        <v>247</v>
      </c>
      <c r="BN213" s="181">
        <v>247</v>
      </c>
      <c r="BO213" s="181">
        <v>0</v>
      </c>
      <c r="BP213" s="181">
        <v>9.2196999999999996</v>
      </c>
      <c r="BQ213" s="181" t="s">
        <v>1251</v>
      </c>
      <c r="BR213" s="181" t="s">
        <v>1251</v>
      </c>
      <c r="BS213" s="181" t="s">
        <v>1251</v>
      </c>
      <c r="BT213" s="181" t="s">
        <v>1251</v>
      </c>
      <c r="BU213" s="181" t="s">
        <v>1254</v>
      </c>
      <c r="BV213" s="181" t="s">
        <v>1251</v>
      </c>
      <c r="BW213" s="181" t="s">
        <v>1254</v>
      </c>
      <c r="BX213" s="181" t="s">
        <v>1254</v>
      </c>
      <c r="BY213" s="181" t="s">
        <v>1251</v>
      </c>
      <c r="BZ213" s="181" t="s">
        <v>1251</v>
      </c>
      <c r="CA213" s="181" t="s">
        <v>1251</v>
      </c>
      <c r="CB213" s="181" t="s">
        <v>1251</v>
      </c>
      <c r="CC213" s="181" t="s">
        <v>1251</v>
      </c>
      <c r="CD213" s="181" t="s">
        <v>1251</v>
      </c>
      <c r="CE213" s="181" t="s">
        <v>1251</v>
      </c>
      <c r="CF213" s="181" t="s">
        <v>1251</v>
      </c>
      <c r="CG213" s="181">
        <v>15.8</v>
      </c>
      <c r="CH213" s="181">
        <v>15.8</v>
      </c>
      <c r="CI213" s="181">
        <v>15.8</v>
      </c>
      <c r="CJ213" s="181">
        <v>8.9</v>
      </c>
      <c r="CK213" s="181">
        <v>8.9</v>
      </c>
      <c r="CL213" s="181">
        <v>4.9000000000000004</v>
      </c>
      <c r="CM213" s="181">
        <v>8.9</v>
      </c>
      <c r="CN213" s="181">
        <v>8.9</v>
      </c>
      <c r="CO213" s="181">
        <v>8.9</v>
      </c>
      <c r="CP213" s="181">
        <v>15.8</v>
      </c>
      <c r="CQ213" s="181">
        <v>8.9</v>
      </c>
      <c r="CR213" s="181">
        <v>8.9</v>
      </c>
      <c r="CS213" s="181">
        <v>15.8</v>
      </c>
      <c r="CT213" s="181">
        <v>8.9</v>
      </c>
      <c r="CU213" s="181">
        <v>8.9</v>
      </c>
      <c r="CV213" s="181">
        <v>15.8</v>
      </c>
      <c r="CW213" s="181">
        <v>448050000</v>
      </c>
      <c r="CX213" s="181">
        <v>45894000</v>
      </c>
      <c r="CY213" s="181">
        <v>45265000</v>
      </c>
      <c r="CZ213" s="181">
        <v>37258000</v>
      </c>
      <c r="DA213" s="181">
        <v>34714000</v>
      </c>
      <c r="DB213" s="181">
        <v>6807900</v>
      </c>
      <c r="DC213" s="181">
        <v>2980000</v>
      </c>
      <c r="DD213" s="181">
        <v>5239200</v>
      </c>
      <c r="DE213" s="181">
        <v>3696600</v>
      </c>
      <c r="DF213" s="181">
        <v>36409000</v>
      </c>
      <c r="DG213" s="181">
        <v>30856000</v>
      </c>
      <c r="DH213" s="181">
        <v>29608000</v>
      </c>
      <c r="DI213" s="181">
        <v>35829000</v>
      </c>
      <c r="DJ213" s="195">
        <v>24492000</v>
      </c>
      <c r="DK213" s="195">
        <v>20831000</v>
      </c>
      <c r="DL213" s="195">
        <v>18214000</v>
      </c>
      <c r="DM213" s="195">
        <v>20185000</v>
      </c>
      <c r="DN213" s="181">
        <f t="shared" si="24"/>
        <v>20930500</v>
      </c>
      <c r="DO213" s="181">
        <v>14733000</v>
      </c>
      <c r="DP213" s="181">
        <v>0</v>
      </c>
      <c r="DQ213" s="181">
        <v>10721000</v>
      </c>
      <c r="DR213" s="181">
        <v>9625200</v>
      </c>
      <c r="DS213" s="181">
        <f t="shared" si="25"/>
        <v>11693066.666666666</v>
      </c>
      <c r="DT213" s="181">
        <f t="shared" si="19"/>
        <v>0.55866160228693373</v>
      </c>
      <c r="DU213" s="195">
        <v>17891000</v>
      </c>
      <c r="DW213" s="195">
        <v>18650000</v>
      </c>
      <c r="DY213" s="195">
        <v>19495000</v>
      </c>
      <c r="DZ213" s="196">
        <f t="shared" si="22"/>
        <v>0.93141587635269107</v>
      </c>
      <c r="EA213" s="195">
        <v>18201000</v>
      </c>
      <c r="EB213" s="181">
        <v>2</v>
      </c>
      <c r="EC213" s="181">
        <v>2</v>
      </c>
      <c r="ED213" s="181">
        <v>2</v>
      </c>
      <c r="EE213" s="181">
        <v>2</v>
      </c>
      <c r="EF213" s="181">
        <v>0</v>
      </c>
      <c r="EG213" s="181">
        <v>0</v>
      </c>
      <c r="EH213" s="181">
        <v>0</v>
      </c>
      <c r="EI213" s="181">
        <v>0</v>
      </c>
      <c r="EJ213" s="181">
        <v>1</v>
      </c>
      <c r="EK213" s="181">
        <v>2</v>
      </c>
      <c r="EL213" s="181">
        <v>1</v>
      </c>
      <c r="EM213" s="181">
        <v>2</v>
      </c>
      <c r="EN213" s="181">
        <v>1</v>
      </c>
      <c r="EO213" s="181">
        <v>2</v>
      </c>
      <c r="EP213" s="181">
        <v>2</v>
      </c>
      <c r="EQ213" s="181">
        <v>2</v>
      </c>
      <c r="ER213" s="181">
        <v>21</v>
      </c>
      <c r="EV213" s="181">
        <v>657</v>
      </c>
      <c r="EW213" s="181" t="s">
        <v>5478</v>
      </c>
      <c r="EX213" s="181" t="s">
        <v>3709</v>
      </c>
      <c r="EY213" s="181" t="s">
        <v>5479</v>
      </c>
      <c r="EZ213" s="181" t="s">
        <v>5480</v>
      </c>
      <c r="FA213" s="181" t="s">
        <v>5481</v>
      </c>
      <c r="FB213" s="181" t="s">
        <v>5482</v>
      </c>
      <c r="FE213" s="181">
        <v>-1</v>
      </c>
    </row>
    <row r="214" spans="1:161" x14ac:dyDescent="0.25">
      <c r="A214" s="181" t="s">
        <v>5483</v>
      </c>
      <c r="B214" s="181" t="s">
        <v>5483</v>
      </c>
      <c r="C214" s="181">
        <v>22</v>
      </c>
      <c r="D214" s="181">
        <v>22</v>
      </c>
      <c r="E214" s="181">
        <v>22</v>
      </c>
      <c r="F214" s="181" t="s">
        <v>5484</v>
      </c>
      <c r="G214" s="181" t="s">
        <v>5485</v>
      </c>
      <c r="H214" s="181" t="s">
        <v>5486</v>
      </c>
      <c r="I214" s="181">
        <v>1</v>
      </c>
      <c r="J214" s="181">
        <v>22</v>
      </c>
      <c r="K214" s="181">
        <v>22</v>
      </c>
      <c r="L214" s="181">
        <v>22</v>
      </c>
      <c r="M214" s="181">
        <v>20</v>
      </c>
      <c r="N214" s="181">
        <v>19</v>
      </c>
      <c r="O214" s="181">
        <v>20</v>
      </c>
      <c r="P214" s="181">
        <v>18</v>
      </c>
      <c r="Q214" s="181">
        <v>12</v>
      </c>
      <c r="R214" s="181">
        <v>9</v>
      </c>
      <c r="S214" s="181">
        <v>11</v>
      </c>
      <c r="T214" s="181">
        <v>11</v>
      </c>
      <c r="U214" s="181">
        <v>20</v>
      </c>
      <c r="V214" s="181">
        <v>20</v>
      </c>
      <c r="W214" s="181">
        <v>21</v>
      </c>
      <c r="X214" s="181">
        <v>20</v>
      </c>
      <c r="Y214" s="181">
        <v>20</v>
      </c>
      <c r="Z214" s="181">
        <v>19</v>
      </c>
      <c r="AA214" s="181">
        <v>19</v>
      </c>
      <c r="AB214" s="181">
        <v>19</v>
      </c>
      <c r="AC214" s="181">
        <v>20</v>
      </c>
      <c r="AD214" s="181">
        <v>19</v>
      </c>
      <c r="AE214" s="181">
        <v>20</v>
      </c>
      <c r="AF214" s="181">
        <v>18</v>
      </c>
      <c r="AG214" s="181">
        <v>12</v>
      </c>
      <c r="AH214" s="181">
        <v>9</v>
      </c>
      <c r="AI214" s="181">
        <v>11</v>
      </c>
      <c r="AJ214" s="181">
        <v>11</v>
      </c>
      <c r="AK214" s="181">
        <v>20</v>
      </c>
      <c r="AL214" s="181">
        <v>20</v>
      </c>
      <c r="AM214" s="181">
        <v>21</v>
      </c>
      <c r="AN214" s="181">
        <v>20</v>
      </c>
      <c r="AO214" s="181">
        <v>20</v>
      </c>
      <c r="AP214" s="181">
        <v>19</v>
      </c>
      <c r="AQ214" s="181">
        <v>19</v>
      </c>
      <c r="AR214" s="181">
        <v>19</v>
      </c>
      <c r="AS214" s="181">
        <v>20</v>
      </c>
      <c r="AT214" s="181">
        <v>19</v>
      </c>
      <c r="AU214" s="181">
        <v>20</v>
      </c>
      <c r="AV214" s="181">
        <v>18</v>
      </c>
      <c r="AW214" s="181">
        <v>12</v>
      </c>
      <c r="AX214" s="181">
        <v>9</v>
      </c>
      <c r="AY214" s="181">
        <v>11</v>
      </c>
      <c r="AZ214" s="181">
        <v>11</v>
      </c>
      <c r="BA214" s="181">
        <v>20</v>
      </c>
      <c r="BB214" s="181">
        <v>20</v>
      </c>
      <c r="BC214" s="181">
        <v>21</v>
      </c>
      <c r="BD214" s="181">
        <v>20</v>
      </c>
      <c r="BE214" s="181">
        <v>20</v>
      </c>
      <c r="BF214" s="181">
        <v>19</v>
      </c>
      <c r="BG214" s="181">
        <v>19</v>
      </c>
      <c r="BH214" s="181">
        <v>19</v>
      </c>
      <c r="BI214" s="181">
        <v>34.299999999999997</v>
      </c>
      <c r="BJ214" s="181">
        <v>34.299999999999997</v>
      </c>
      <c r="BK214" s="181">
        <v>34.299999999999997</v>
      </c>
      <c r="BL214" s="181">
        <v>71.981999999999999</v>
      </c>
      <c r="BM214" s="181">
        <v>638</v>
      </c>
      <c r="BN214" s="181">
        <v>638</v>
      </c>
      <c r="BO214" s="181">
        <v>0</v>
      </c>
      <c r="BP214" s="181">
        <v>197.88</v>
      </c>
      <c r="BQ214" s="181" t="s">
        <v>1251</v>
      </c>
      <c r="BR214" s="181" t="s">
        <v>1251</v>
      </c>
      <c r="BS214" s="181" t="s">
        <v>1251</v>
      </c>
      <c r="BT214" s="181" t="s">
        <v>1251</v>
      </c>
      <c r="BU214" s="181" t="s">
        <v>1251</v>
      </c>
      <c r="BV214" s="181" t="s">
        <v>1251</v>
      </c>
      <c r="BW214" s="181" t="s">
        <v>1251</v>
      </c>
      <c r="BX214" s="181" t="s">
        <v>1251</v>
      </c>
      <c r="BY214" s="181" t="s">
        <v>1251</v>
      </c>
      <c r="BZ214" s="181" t="s">
        <v>1251</v>
      </c>
      <c r="CA214" s="181" t="s">
        <v>1251</v>
      </c>
      <c r="CB214" s="181" t="s">
        <v>1251</v>
      </c>
      <c r="CC214" s="181" t="s">
        <v>1251</v>
      </c>
      <c r="CD214" s="181" t="s">
        <v>1251</v>
      </c>
      <c r="CE214" s="181" t="s">
        <v>1251</v>
      </c>
      <c r="CF214" s="181" t="s">
        <v>1251</v>
      </c>
      <c r="CG214" s="181">
        <v>34</v>
      </c>
      <c r="CH214" s="181">
        <v>32.4</v>
      </c>
      <c r="CI214" s="181">
        <v>32.4</v>
      </c>
      <c r="CJ214" s="181">
        <v>29.9</v>
      </c>
      <c r="CK214" s="181">
        <v>17.399999999999999</v>
      </c>
      <c r="CL214" s="181">
        <v>9.6999999999999993</v>
      </c>
      <c r="CM214" s="181">
        <v>15.4</v>
      </c>
      <c r="CN214" s="181">
        <v>13</v>
      </c>
      <c r="CO214" s="181">
        <v>32.799999999999997</v>
      </c>
      <c r="CP214" s="181">
        <v>33.5</v>
      </c>
      <c r="CQ214" s="181">
        <v>34.299999999999997</v>
      </c>
      <c r="CR214" s="181">
        <v>32.799999999999997</v>
      </c>
      <c r="CS214" s="181">
        <v>32.4</v>
      </c>
      <c r="CT214" s="181">
        <v>30.3</v>
      </c>
      <c r="CU214" s="181">
        <v>30.3</v>
      </c>
      <c r="CV214" s="181">
        <v>30.3</v>
      </c>
      <c r="CW214" s="181">
        <v>5773600000</v>
      </c>
      <c r="CX214" s="181">
        <v>448540000</v>
      </c>
      <c r="CY214" s="181">
        <v>543510000</v>
      </c>
      <c r="CZ214" s="181">
        <v>528540000</v>
      </c>
      <c r="DA214" s="181">
        <v>535830000</v>
      </c>
      <c r="DB214" s="181">
        <v>59671000</v>
      </c>
      <c r="DC214" s="181">
        <v>40878000</v>
      </c>
      <c r="DD214" s="181">
        <v>43496000</v>
      </c>
      <c r="DE214" s="181">
        <v>48757000</v>
      </c>
      <c r="DF214" s="181">
        <v>441780000</v>
      </c>
      <c r="DG214" s="181">
        <v>450350000</v>
      </c>
      <c r="DH214" s="181">
        <v>408710000</v>
      </c>
      <c r="DI214" s="181">
        <v>477250000</v>
      </c>
      <c r="DJ214" s="195">
        <v>39498000</v>
      </c>
      <c r="DK214" s="195">
        <v>43388000</v>
      </c>
      <c r="DL214" s="195">
        <v>35726000</v>
      </c>
      <c r="DM214" s="195">
        <v>44192000</v>
      </c>
      <c r="DN214" s="181">
        <f t="shared" si="24"/>
        <v>40701000</v>
      </c>
      <c r="DO214" s="181">
        <v>20728000</v>
      </c>
      <c r="DP214" s="181">
        <v>27750000</v>
      </c>
      <c r="DQ214" s="181">
        <v>21203000</v>
      </c>
      <c r="DR214" s="181">
        <v>22102000</v>
      </c>
      <c r="DS214" s="181">
        <f t="shared" si="25"/>
        <v>22945750</v>
      </c>
      <c r="DT214" s="181">
        <f t="shared" si="19"/>
        <v>0.56376378958747941</v>
      </c>
      <c r="DU214" s="195">
        <v>35184000</v>
      </c>
      <c r="DW214" s="195">
        <v>34827000</v>
      </c>
      <c r="DY214" s="195">
        <v>36276000</v>
      </c>
      <c r="DZ214" s="196">
        <f t="shared" si="22"/>
        <v>0.89128031252303386</v>
      </c>
      <c r="EA214" s="195">
        <v>40200000</v>
      </c>
      <c r="EB214" s="181">
        <v>19</v>
      </c>
      <c r="EC214" s="181">
        <v>16</v>
      </c>
      <c r="ED214" s="181">
        <v>20</v>
      </c>
      <c r="EE214" s="181">
        <v>19</v>
      </c>
      <c r="EF214" s="181">
        <v>4</v>
      </c>
      <c r="EG214" s="181">
        <v>4</v>
      </c>
      <c r="EH214" s="181">
        <v>5</v>
      </c>
      <c r="EI214" s="181">
        <v>3</v>
      </c>
      <c r="EJ214" s="181">
        <v>16</v>
      </c>
      <c r="EK214" s="181">
        <v>17</v>
      </c>
      <c r="EL214" s="181">
        <v>22</v>
      </c>
      <c r="EM214" s="181">
        <v>20</v>
      </c>
      <c r="EN214" s="181">
        <v>20</v>
      </c>
      <c r="EO214" s="181">
        <v>17</v>
      </c>
      <c r="EP214" s="181">
        <v>17</v>
      </c>
      <c r="EQ214" s="181">
        <v>18</v>
      </c>
      <c r="ER214" s="181">
        <v>237</v>
      </c>
      <c r="EV214" s="181">
        <v>98</v>
      </c>
      <c r="EW214" s="181" t="s">
        <v>5487</v>
      </c>
      <c r="EX214" s="181" t="s">
        <v>3681</v>
      </c>
      <c r="EY214" s="181" t="s">
        <v>5488</v>
      </c>
      <c r="EZ214" s="181" t="s">
        <v>5489</v>
      </c>
      <c r="FA214" s="181" t="s">
        <v>5490</v>
      </c>
      <c r="FB214" s="181" t="s">
        <v>5491</v>
      </c>
      <c r="FC214" s="181" t="s">
        <v>5492</v>
      </c>
      <c r="FD214" s="181" t="s">
        <v>5493</v>
      </c>
      <c r="FE214" s="181">
        <v>-1</v>
      </c>
    </row>
    <row r="215" spans="1:161" x14ac:dyDescent="0.25">
      <c r="A215" s="181" t="s">
        <v>5494</v>
      </c>
      <c r="B215" s="181" t="s">
        <v>5494</v>
      </c>
      <c r="C215" s="181">
        <v>15</v>
      </c>
      <c r="D215" s="181">
        <v>15</v>
      </c>
      <c r="E215" s="181">
        <v>15</v>
      </c>
      <c r="F215" s="181" t="s">
        <v>5495</v>
      </c>
      <c r="G215" s="181" t="s">
        <v>5496</v>
      </c>
      <c r="H215" s="181" t="s">
        <v>5497</v>
      </c>
      <c r="I215" s="181">
        <v>1</v>
      </c>
      <c r="J215" s="181">
        <v>15</v>
      </c>
      <c r="K215" s="181">
        <v>15</v>
      </c>
      <c r="L215" s="181">
        <v>15</v>
      </c>
      <c r="M215" s="181">
        <v>14</v>
      </c>
      <c r="N215" s="181">
        <v>14</v>
      </c>
      <c r="O215" s="181">
        <v>15</v>
      </c>
      <c r="P215" s="181">
        <v>14</v>
      </c>
      <c r="Q215" s="181">
        <v>13</v>
      </c>
      <c r="R215" s="181">
        <v>12</v>
      </c>
      <c r="S215" s="181">
        <v>10</v>
      </c>
      <c r="T215" s="181">
        <v>10</v>
      </c>
      <c r="U215" s="181">
        <v>13</v>
      </c>
      <c r="V215" s="181">
        <v>13</v>
      </c>
      <c r="W215" s="181">
        <v>13</v>
      </c>
      <c r="X215" s="181">
        <v>14</v>
      </c>
      <c r="Y215" s="181">
        <v>13</v>
      </c>
      <c r="Z215" s="181">
        <v>15</v>
      </c>
      <c r="AA215" s="181">
        <v>13</v>
      </c>
      <c r="AB215" s="181">
        <v>14</v>
      </c>
      <c r="AC215" s="181">
        <v>14</v>
      </c>
      <c r="AD215" s="181">
        <v>14</v>
      </c>
      <c r="AE215" s="181">
        <v>15</v>
      </c>
      <c r="AF215" s="181">
        <v>14</v>
      </c>
      <c r="AG215" s="181">
        <v>13</v>
      </c>
      <c r="AH215" s="181">
        <v>12</v>
      </c>
      <c r="AI215" s="181">
        <v>10</v>
      </c>
      <c r="AJ215" s="181">
        <v>10</v>
      </c>
      <c r="AK215" s="181">
        <v>13</v>
      </c>
      <c r="AL215" s="181">
        <v>13</v>
      </c>
      <c r="AM215" s="181">
        <v>13</v>
      </c>
      <c r="AN215" s="181">
        <v>14</v>
      </c>
      <c r="AO215" s="181">
        <v>13</v>
      </c>
      <c r="AP215" s="181">
        <v>15</v>
      </c>
      <c r="AQ215" s="181">
        <v>13</v>
      </c>
      <c r="AR215" s="181">
        <v>14</v>
      </c>
      <c r="AS215" s="181">
        <v>14</v>
      </c>
      <c r="AT215" s="181">
        <v>14</v>
      </c>
      <c r="AU215" s="181">
        <v>15</v>
      </c>
      <c r="AV215" s="181">
        <v>14</v>
      </c>
      <c r="AW215" s="181">
        <v>13</v>
      </c>
      <c r="AX215" s="181">
        <v>12</v>
      </c>
      <c r="AY215" s="181">
        <v>10</v>
      </c>
      <c r="AZ215" s="181">
        <v>10</v>
      </c>
      <c r="BA215" s="181">
        <v>13</v>
      </c>
      <c r="BB215" s="181">
        <v>13</v>
      </c>
      <c r="BC215" s="181">
        <v>13</v>
      </c>
      <c r="BD215" s="181">
        <v>14</v>
      </c>
      <c r="BE215" s="181">
        <v>13</v>
      </c>
      <c r="BF215" s="181">
        <v>15</v>
      </c>
      <c r="BG215" s="181">
        <v>13</v>
      </c>
      <c r="BH215" s="181">
        <v>14</v>
      </c>
      <c r="BI215" s="181">
        <v>32.799999999999997</v>
      </c>
      <c r="BJ215" s="181">
        <v>32.799999999999997</v>
      </c>
      <c r="BK215" s="181">
        <v>32.799999999999997</v>
      </c>
      <c r="BL215" s="181">
        <v>55.762999999999998</v>
      </c>
      <c r="BM215" s="181">
        <v>491</v>
      </c>
      <c r="BN215" s="181">
        <v>491</v>
      </c>
      <c r="BO215" s="181">
        <v>0</v>
      </c>
      <c r="BP215" s="181">
        <v>57.816000000000003</v>
      </c>
      <c r="BQ215" s="181" t="s">
        <v>1251</v>
      </c>
      <c r="BR215" s="181" t="s">
        <v>1251</v>
      </c>
      <c r="BS215" s="181" t="s">
        <v>1251</v>
      </c>
      <c r="BT215" s="181" t="s">
        <v>1251</v>
      </c>
      <c r="BU215" s="181" t="s">
        <v>1251</v>
      </c>
      <c r="BV215" s="181" t="s">
        <v>1251</v>
      </c>
      <c r="BW215" s="181" t="s">
        <v>1251</v>
      </c>
      <c r="BX215" s="181" t="s">
        <v>1251</v>
      </c>
      <c r="BY215" s="181" t="s">
        <v>1251</v>
      </c>
      <c r="BZ215" s="181" t="s">
        <v>1251</v>
      </c>
      <c r="CA215" s="181" t="s">
        <v>1251</v>
      </c>
      <c r="CB215" s="181" t="s">
        <v>1251</v>
      </c>
      <c r="CC215" s="181" t="s">
        <v>1251</v>
      </c>
      <c r="CD215" s="181" t="s">
        <v>1251</v>
      </c>
      <c r="CE215" s="181" t="s">
        <v>1251</v>
      </c>
      <c r="CF215" s="181" t="s">
        <v>1251</v>
      </c>
      <c r="CG215" s="181">
        <v>30.5</v>
      </c>
      <c r="CH215" s="181">
        <v>30.5</v>
      </c>
      <c r="CI215" s="181">
        <v>32.799999999999997</v>
      </c>
      <c r="CJ215" s="181">
        <v>30.5</v>
      </c>
      <c r="CK215" s="181">
        <v>26.9</v>
      </c>
      <c r="CL215" s="181">
        <v>25.3</v>
      </c>
      <c r="CM215" s="181">
        <v>23.8</v>
      </c>
      <c r="CN215" s="181">
        <v>20.6</v>
      </c>
      <c r="CO215" s="181">
        <v>28.5</v>
      </c>
      <c r="CP215" s="181">
        <v>28.5</v>
      </c>
      <c r="CQ215" s="181">
        <v>26.1</v>
      </c>
      <c r="CR215" s="181">
        <v>30.5</v>
      </c>
      <c r="CS215" s="181">
        <v>28.7</v>
      </c>
      <c r="CT215" s="181">
        <v>32.799999999999997</v>
      </c>
      <c r="CU215" s="181">
        <v>28.9</v>
      </c>
      <c r="CV215" s="181">
        <v>28.3</v>
      </c>
      <c r="CW215" s="181">
        <v>4009100000</v>
      </c>
      <c r="CX215" s="181">
        <v>340360000</v>
      </c>
      <c r="CY215" s="181">
        <v>359770000</v>
      </c>
      <c r="CZ215" s="181">
        <v>360210000</v>
      </c>
      <c r="DA215" s="181">
        <v>363700000</v>
      </c>
      <c r="DB215" s="181">
        <v>48542000</v>
      </c>
      <c r="DC215" s="181">
        <v>35582000</v>
      </c>
      <c r="DD215" s="181">
        <v>33710000</v>
      </c>
      <c r="DE215" s="181">
        <v>35618000</v>
      </c>
      <c r="DF215" s="181">
        <v>274090000</v>
      </c>
      <c r="DG215" s="181">
        <v>342320000</v>
      </c>
      <c r="DH215" s="181">
        <v>268500000</v>
      </c>
      <c r="DI215" s="181">
        <v>337590000</v>
      </c>
      <c r="DJ215" s="195">
        <v>44039000</v>
      </c>
      <c r="DK215" s="195">
        <v>37798000</v>
      </c>
      <c r="DL215" s="195">
        <v>42232000</v>
      </c>
      <c r="DM215" s="195">
        <v>42179000</v>
      </c>
      <c r="DN215" s="181">
        <f t="shared" si="24"/>
        <v>41562000</v>
      </c>
      <c r="DO215" s="181">
        <v>24172000</v>
      </c>
      <c r="DP215" s="181">
        <v>23971000</v>
      </c>
      <c r="DQ215" s="181">
        <v>18592000</v>
      </c>
      <c r="DR215" s="181">
        <v>27864000</v>
      </c>
      <c r="DS215" s="181">
        <f t="shared" si="25"/>
        <v>23649750</v>
      </c>
      <c r="DT215" s="181">
        <f t="shared" si="19"/>
        <v>0.56902338674750974</v>
      </c>
      <c r="DU215" s="195">
        <v>39187000</v>
      </c>
      <c r="DW215" s="195">
        <v>40198000</v>
      </c>
      <c r="DY215" s="195">
        <v>41199000</v>
      </c>
      <c r="DZ215" s="196">
        <f t="shared" si="22"/>
        <v>0.99126606034358311</v>
      </c>
      <c r="EA215" s="195">
        <v>41250000</v>
      </c>
      <c r="EB215" s="181">
        <v>10</v>
      </c>
      <c r="EC215" s="181">
        <v>10</v>
      </c>
      <c r="ED215" s="181">
        <v>13</v>
      </c>
      <c r="EE215" s="181">
        <v>11</v>
      </c>
      <c r="EF215" s="181">
        <v>1</v>
      </c>
      <c r="EG215" s="181">
        <v>1</v>
      </c>
      <c r="EH215" s="181">
        <v>1</v>
      </c>
      <c r="EI215" s="181">
        <v>1</v>
      </c>
      <c r="EJ215" s="181">
        <v>9</v>
      </c>
      <c r="EK215" s="181">
        <v>8</v>
      </c>
      <c r="EL215" s="181">
        <v>10</v>
      </c>
      <c r="EM215" s="181">
        <v>14</v>
      </c>
      <c r="EN215" s="181">
        <v>10</v>
      </c>
      <c r="EO215" s="181">
        <v>10</v>
      </c>
      <c r="EP215" s="181">
        <v>9</v>
      </c>
      <c r="EQ215" s="181">
        <v>12</v>
      </c>
      <c r="ER215" s="181">
        <v>130</v>
      </c>
      <c r="EV215" s="181">
        <v>263</v>
      </c>
      <c r="EW215" s="181" t="s">
        <v>5498</v>
      </c>
      <c r="EX215" s="181" t="s">
        <v>4245</v>
      </c>
      <c r="EY215" s="181" t="s">
        <v>5499</v>
      </c>
      <c r="EZ215" s="181" t="s">
        <v>5500</v>
      </c>
      <c r="FA215" s="181" t="s">
        <v>5501</v>
      </c>
      <c r="FB215" s="181" t="s">
        <v>5502</v>
      </c>
      <c r="FE215" s="181">
        <v>-1</v>
      </c>
    </row>
    <row r="216" spans="1:161" x14ac:dyDescent="0.25">
      <c r="A216" s="181" t="s">
        <v>5503</v>
      </c>
      <c r="B216" s="181" t="s">
        <v>5503</v>
      </c>
      <c r="C216" s="181">
        <v>36</v>
      </c>
      <c r="D216" s="181">
        <v>36</v>
      </c>
      <c r="E216" s="181">
        <v>36</v>
      </c>
      <c r="F216" s="181" t="s">
        <v>5504</v>
      </c>
      <c r="G216" s="181" t="s">
        <v>5505</v>
      </c>
      <c r="H216" s="181" t="s">
        <v>5506</v>
      </c>
      <c r="I216" s="181">
        <v>1</v>
      </c>
      <c r="J216" s="181">
        <v>36</v>
      </c>
      <c r="K216" s="181">
        <v>36</v>
      </c>
      <c r="L216" s="181">
        <v>36</v>
      </c>
      <c r="M216" s="181">
        <v>36</v>
      </c>
      <c r="N216" s="181">
        <v>36</v>
      </c>
      <c r="O216" s="181">
        <v>35</v>
      </c>
      <c r="P216" s="181">
        <v>35</v>
      </c>
      <c r="Q216" s="181">
        <v>28</v>
      </c>
      <c r="R216" s="181">
        <v>26</v>
      </c>
      <c r="S216" s="181">
        <v>30</v>
      </c>
      <c r="T216" s="181">
        <v>26</v>
      </c>
      <c r="U216" s="181">
        <v>34</v>
      </c>
      <c r="V216" s="181">
        <v>35</v>
      </c>
      <c r="W216" s="181">
        <v>36</v>
      </c>
      <c r="X216" s="181">
        <v>36</v>
      </c>
      <c r="Y216" s="181">
        <v>35</v>
      </c>
      <c r="Z216" s="181">
        <v>36</v>
      </c>
      <c r="AA216" s="181">
        <v>35</v>
      </c>
      <c r="AB216" s="181">
        <v>35</v>
      </c>
      <c r="AC216" s="181">
        <v>36</v>
      </c>
      <c r="AD216" s="181">
        <v>36</v>
      </c>
      <c r="AE216" s="181">
        <v>35</v>
      </c>
      <c r="AF216" s="181">
        <v>35</v>
      </c>
      <c r="AG216" s="181">
        <v>28</v>
      </c>
      <c r="AH216" s="181">
        <v>26</v>
      </c>
      <c r="AI216" s="181">
        <v>30</v>
      </c>
      <c r="AJ216" s="181">
        <v>26</v>
      </c>
      <c r="AK216" s="181">
        <v>34</v>
      </c>
      <c r="AL216" s="181">
        <v>35</v>
      </c>
      <c r="AM216" s="181">
        <v>36</v>
      </c>
      <c r="AN216" s="181">
        <v>36</v>
      </c>
      <c r="AO216" s="181">
        <v>35</v>
      </c>
      <c r="AP216" s="181">
        <v>36</v>
      </c>
      <c r="AQ216" s="181">
        <v>35</v>
      </c>
      <c r="AR216" s="181">
        <v>35</v>
      </c>
      <c r="AS216" s="181">
        <v>36</v>
      </c>
      <c r="AT216" s="181">
        <v>36</v>
      </c>
      <c r="AU216" s="181">
        <v>35</v>
      </c>
      <c r="AV216" s="181">
        <v>35</v>
      </c>
      <c r="AW216" s="181">
        <v>28</v>
      </c>
      <c r="AX216" s="181">
        <v>26</v>
      </c>
      <c r="AY216" s="181">
        <v>30</v>
      </c>
      <c r="AZ216" s="181">
        <v>26</v>
      </c>
      <c r="BA216" s="181">
        <v>34</v>
      </c>
      <c r="BB216" s="181">
        <v>35</v>
      </c>
      <c r="BC216" s="181">
        <v>36</v>
      </c>
      <c r="BD216" s="181">
        <v>36</v>
      </c>
      <c r="BE216" s="181">
        <v>35</v>
      </c>
      <c r="BF216" s="181">
        <v>36</v>
      </c>
      <c r="BG216" s="181">
        <v>35</v>
      </c>
      <c r="BH216" s="181">
        <v>35</v>
      </c>
      <c r="BI216" s="181">
        <v>80.599999999999994</v>
      </c>
      <c r="BJ216" s="181">
        <v>80.599999999999994</v>
      </c>
      <c r="BK216" s="181">
        <v>80.599999999999994</v>
      </c>
      <c r="BL216" s="181">
        <v>74.647999999999996</v>
      </c>
      <c r="BM216" s="181">
        <v>661</v>
      </c>
      <c r="BN216" s="181">
        <v>661</v>
      </c>
      <c r="BO216" s="181">
        <v>0</v>
      </c>
      <c r="BP216" s="181">
        <v>323.31</v>
      </c>
      <c r="BQ216" s="181" t="s">
        <v>1251</v>
      </c>
      <c r="BR216" s="181" t="s">
        <v>1251</v>
      </c>
      <c r="BS216" s="181" t="s">
        <v>1251</v>
      </c>
      <c r="BT216" s="181" t="s">
        <v>1251</v>
      </c>
      <c r="BU216" s="181" t="s">
        <v>1251</v>
      </c>
      <c r="BV216" s="181" t="s">
        <v>1251</v>
      </c>
      <c r="BW216" s="181" t="s">
        <v>1251</v>
      </c>
      <c r="BX216" s="181" t="s">
        <v>1251</v>
      </c>
      <c r="BY216" s="181" t="s">
        <v>1251</v>
      </c>
      <c r="BZ216" s="181" t="s">
        <v>1251</v>
      </c>
      <c r="CA216" s="181" t="s">
        <v>1251</v>
      </c>
      <c r="CB216" s="181" t="s">
        <v>1251</v>
      </c>
      <c r="CC216" s="181" t="s">
        <v>1251</v>
      </c>
      <c r="CD216" s="181" t="s">
        <v>1251</v>
      </c>
      <c r="CE216" s="181" t="s">
        <v>1251</v>
      </c>
      <c r="CF216" s="181" t="s">
        <v>1251</v>
      </c>
      <c r="CG216" s="181">
        <v>80.599999999999994</v>
      </c>
      <c r="CH216" s="181">
        <v>80.599999999999994</v>
      </c>
      <c r="CI216" s="181">
        <v>75.8</v>
      </c>
      <c r="CJ216" s="181">
        <v>75.8</v>
      </c>
      <c r="CK216" s="181">
        <v>59.5</v>
      </c>
      <c r="CL216" s="181">
        <v>53.7</v>
      </c>
      <c r="CM216" s="181">
        <v>65.8</v>
      </c>
      <c r="CN216" s="181">
        <v>50.5</v>
      </c>
      <c r="CO216" s="181">
        <v>73.7</v>
      </c>
      <c r="CP216" s="181">
        <v>80.599999999999994</v>
      </c>
      <c r="CQ216" s="181">
        <v>80.599999999999994</v>
      </c>
      <c r="CR216" s="181">
        <v>80.599999999999994</v>
      </c>
      <c r="CS216" s="181">
        <v>75.8</v>
      </c>
      <c r="CT216" s="181">
        <v>80.599999999999994</v>
      </c>
      <c r="CU216" s="181">
        <v>75.8</v>
      </c>
      <c r="CV216" s="181">
        <v>75.8</v>
      </c>
      <c r="CW216" s="181">
        <v>42767000000</v>
      </c>
      <c r="CX216" s="181">
        <v>3609500000</v>
      </c>
      <c r="CY216" s="181">
        <v>3726300000</v>
      </c>
      <c r="CZ216" s="181">
        <v>3967900000</v>
      </c>
      <c r="DA216" s="181">
        <v>4132300000</v>
      </c>
      <c r="DB216" s="181">
        <v>695730000</v>
      </c>
      <c r="DC216" s="181">
        <v>526470000</v>
      </c>
      <c r="DD216" s="181">
        <v>709170000</v>
      </c>
      <c r="DE216" s="181">
        <v>527510000</v>
      </c>
      <c r="DF216" s="181">
        <v>3324400000</v>
      </c>
      <c r="DG216" s="181">
        <v>3250700000</v>
      </c>
      <c r="DH216" s="181">
        <v>2809000000</v>
      </c>
      <c r="DI216" s="181">
        <v>3545300000</v>
      </c>
      <c r="DJ216" s="195">
        <v>219280000</v>
      </c>
      <c r="DK216" s="195">
        <v>215630000</v>
      </c>
      <c r="DL216" s="195">
        <v>210610000</v>
      </c>
      <c r="DM216" s="195">
        <v>227710000</v>
      </c>
      <c r="DN216" s="181">
        <f t="shared" si="24"/>
        <v>218307500</v>
      </c>
      <c r="DO216" s="181">
        <v>122230000</v>
      </c>
      <c r="DP216" s="181">
        <v>0</v>
      </c>
      <c r="DQ216" s="181">
        <v>126370000</v>
      </c>
      <c r="DR216" s="181">
        <v>0</v>
      </c>
      <c r="DS216" s="181">
        <f t="shared" si="25"/>
        <v>124300000</v>
      </c>
      <c r="DT216" s="181">
        <f t="shared" si="19"/>
        <v>0.56938034652955116</v>
      </c>
      <c r="DU216" s="195">
        <v>203270000</v>
      </c>
      <c r="DW216" s="195">
        <v>179500000</v>
      </c>
      <c r="DY216" s="195">
        <v>184130000</v>
      </c>
      <c r="DZ216" s="196">
        <f t="shared" si="22"/>
        <v>0.84344330817768509</v>
      </c>
      <c r="EA216" s="195">
        <v>201250000</v>
      </c>
      <c r="EB216" s="181">
        <v>51</v>
      </c>
      <c r="EC216" s="181">
        <v>51</v>
      </c>
      <c r="ED216" s="181">
        <v>50</v>
      </c>
      <c r="EE216" s="181">
        <v>53</v>
      </c>
      <c r="EF216" s="181">
        <v>30</v>
      </c>
      <c r="EG216" s="181">
        <v>21</v>
      </c>
      <c r="EH216" s="181">
        <v>28</v>
      </c>
      <c r="EI216" s="181">
        <v>23</v>
      </c>
      <c r="EJ216" s="181">
        <v>46</v>
      </c>
      <c r="EK216" s="181">
        <v>44</v>
      </c>
      <c r="EL216" s="181">
        <v>46</v>
      </c>
      <c r="EM216" s="181">
        <v>46</v>
      </c>
      <c r="EN216" s="181">
        <v>47</v>
      </c>
      <c r="EO216" s="181">
        <v>46</v>
      </c>
      <c r="EP216" s="181">
        <v>45</v>
      </c>
      <c r="EQ216" s="181">
        <v>48</v>
      </c>
      <c r="ER216" s="181">
        <v>675</v>
      </c>
      <c r="EV216" s="181">
        <v>786</v>
      </c>
      <c r="EW216" s="181" t="s">
        <v>5507</v>
      </c>
      <c r="EX216" s="181" t="s">
        <v>4850</v>
      </c>
      <c r="EY216" s="181" t="s">
        <v>5508</v>
      </c>
      <c r="EZ216" s="181" t="s">
        <v>5509</v>
      </c>
      <c r="FA216" s="181" t="s">
        <v>5510</v>
      </c>
      <c r="FB216" s="181" t="s">
        <v>5511</v>
      </c>
      <c r="FC216" s="181" t="s">
        <v>5512</v>
      </c>
      <c r="FD216" s="181" t="s">
        <v>5513</v>
      </c>
      <c r="FE216" s="181">
        <v>-1</v>
      </c>
    </row>
    <row r="217" spans="1:161" x14ac:dyDescent="0.25">
      <c r="A217" s="181" t="s">
        <v>5514</v>
      </c>
      <c r="B217" s="181" t="s">
        <v>5515</v>
      </c>
      <c r="C217" s="181" t="s">
        <v>5516</v>
      </c>
      <c r="D217" s="181" t="s">
        <v>5516</v>
      </c>
      <c r="E217" s="181" t="s">
        <v>5517</v>
      </c>
      <c r="F217" s="181" t="s">
        <v>5518</v>
      </c>
      <c r="G217" s="181" t="s">
        <v>5519</v>
      </c>
      <c r="H217" s="181" t="s">
        <v>5520</v>
      </c>
      <c r="I217" s="181">
        <v>3</v>
      </c>
      <c r="J217" s="181">
        <v>27</v>
      </c>
      <c r="K217" s="181">
        <v>27</v>
      </c>
      <c r="L217" s="181">
        <v>19</v>
      </c>
      <c r="M217" s="181">
        <v>24</v>
      </c>
      <c r="N217" s="181">
        <v>25</v>
      </c>
      <c r="O217" s="181">
        <v>25</v>
      </c>
      <c r="P217" s="181">
        <v>24</v>
      </c>
      <c r="Q217" s="181">
        <v>21</v>
      </c>
      <c r="R217" s="181">
        <v>17</v>
      </c>
      <c r="S217" s="181">
        <v>20</v>
      </c>
      <c r="T217" s="181">
        <v>18</v>
      </c>
      <c r="U217" s="181">
        <v>23</v>
      </c>
      <c r="V217" s="181">
        <v>25</v>
      </c>
      <c r="W217" s="181">
        <v>24</v>
      </c>
      <c r="X217" s="181">
        <v>26</v>
      </c>
      <c r="Y217" s="181">
        <v>26</v>
      </c>
      <c r="Z217" s="181">
        <v>24</v>
      </c>
      <c r="AA217" s="181">
        <v>25</v>
      </c>
      <c r="AB217" s="181">
        <v>25</v>
      </c>
      <c r="AC217" s="181">
        <v>24</v>
      </c>
      <c r="AD217" s="181">
        <v>25</v>
      </c>
      <c r="AE217" s="181">
        <v>25</v>
      </c>
      <c r="AF217" s="181">
        <v>24</v>
      </c>
      <c r="AG217" s="181">
        <v>21</v>
      </c>
      <c r="AH217" s="181">
        <v>17</v>
      </c>
      <c r="AI217" s="181">
        <v>20</v>
      </c>
      <c r="AJ217" s="181">
        <v>18</v>
      </c>
      <c r="AK217" s="181">
        <v>23</v>
      </c>
      <c r="AL217" s="181">
        <v>25</v>
      </c>
      <c r="AM217" s="181">
        <v>24</v>
      </c>
      <c r="AN217" s="181">
        <v>26</v>
      </c>
      <c r="AO217" s="181">
        <v>26</v>
      </c>
      <c r="AP217" s="181">
        <v>24</v>
      </c>
      <c r="AQ217" s="181">
        <v>25</v>
      </c>
      <c r="AR217" s="181">
        <v>25</v>
      </c>
      <c r="AS217" s="181">
        <v>17</v>
      </c>
      <c r="AT217" s="181">
        <v>18</v>
      </c>
      <c r="AU217" s="181">
        <v>19</v>
      </c>
      <c r="AV217" s="181">
        <v>17</v>
      </c>
      <c r="AW217" s="181">
        <v>15</v>
      </c>
      <c r="AX217" s="181">
        <v>12</v>
      </c>
      <c r="AY217" s="181">
        <v>14</v>
      </c>
      <c r="AZ217" s="181">
        <v>12</v>
      </c>
      <c r="BA217" s="181">
        <v>16</v>
      </c>
      <c r="BB217" s="181">
        <v>18</v>
      </c>
      <c r="BC217" s="181">
        <v>17</v>
      </c>
      <c r="BD217" s="181">
        <v>18</v>
      </c>
      <c r="BE217" s="181">
        <v>18</v>
      </c>
      <c r="BF217" s="181">
        <v>18</v>
      </c>
      <c r="BG217" s="181">
        <v>18</v>
      </c>
      <c r="BH217" s="181">
        <v>19</v>
      </c>
      <c r="BI217" s="181">
        <v>68.599999999999994</v>
      </c>
      <c r="BJ217" s="181">
        <v>68.599999999999994</v>
      </c>
      <c r="BK217" s="181">
        <v>55.5</v>
      </c>
      <c r="BL217" s="181">
        <v>55.715000000000003</v>
      </c>
      <c r="BM217" s="181">
        <v>490</v>
      </c>
      <c r="BN217" s="181" t="s">
        <v>5521</v>
      </c>
      <c r="BO217" s="181">
        <v>0</v>
      </c>
      <c r="BP217" s="181">
        <v>194.75</v>
      </c>
      <c r="BQ217" s="181" t="s">
        <v>1251</v>
      </c>
      <c r="BR217" s="181" t="s">
        <v>1251</v>
      </c>
      <c r="BS217" s="181" t="s">
        <v>1251</v>
      </c>
      <c r="BT217" s="181" t="s">
        <v>1251</v>
      </c>
      <c r="BU217" s="181" t="s">
        <v>1251</v>
      </c>
      <c r="BV217" s="181" t="s">
        <v>1251</v>
      </c>
      <c r="BW217" s="181" t="s">
        <v>1251</v>
      </c>
      <c r="BX217" s="181" t="s">
        <v>1251</v>
      </c>
      <c r="BY217" s="181" t="s">
        <v>1251</v>
      </c>
      <c r="BZ217" s="181" t="s">
        <v>1251</v>
      </c>
      <c r="CA217" s="181" t="s">
        <v>1251</v>
      </c>
      <c r="CB217" s="181" t="s">
        <v>1251</v>
      </c>
      <c r="CC217" s="181" t="s">
        <v>1251</v>
      </c>
      <c r="CD217" s="181" t="s">
        <v>1251</v>
      </c>
      <c r="CE217" s="181" t="s">
        <v>1251</v>
      </c>
      <c r="CF217" s="181" t="s">
        <v>1251</v>
      </c>
      <c r="CG217" s="181">
        <v>60</v>
      </c>
      <c r="CH217" s="181">
        <v>61.2</v>
      </c>
      <c r="CI217" s="181">
        <v>65.7</v>
      </c>
      <c r="CJ217" s="181">
        <v>54.7</v>
      </c>
      <c r="CK217" s="181">
        <v>51.8</v>
      </c>
      <c r="CL217" s="181">
        <v>40.4</v>
      </c>
      <c r="CM217" s="181">
        <v>46.5</v>
      </c>
      <c r="CN217" s="181">
        <v>41.2</v>
      </c>
      <c r="CO217" s="181">
        <v>60</v>
      </c>
      <c r="CP217" s="181">
        <v>67.099999999999994</v>
      </c>
      <c r="CQ217" s="181">
        <v>60</v>
      </c>
      <c r="CR217" s="181">
        <v>68.599999999999994</v>
      </c>
      <c r="CS217" s="181">
        <v>68.599999999999994</v>
      </c>
      <c r="CT217" s="181">
        <v>65.7</v>
      </c>
      <c r="CU217" s="181">
        <v>67.099999999999994</v>
      </c>
      <c r="CV217" s="181">
        <v>65.7</v>
      </c>
      <c r="CW217" s="181">
        <v>22959000000</v>
      </c>
      <c r="CX217" s="181">
        <v>1840600000</v>
      </c>
      <c r="CY217" s="181">
        <v>2029700000</v>
      </c>
      <c r="CZ217" s="181">
        <v>2099300000</v>
      </c>
      <c r="DA217" s="181">
        <v>2074900000</v>
      </c>
      <c r="DB217" s="181">
        <v>239690000</v>
      </c>
      <c r="DC217" s="181">
        <v>192190000</v>
      </c>
      <c r="DD217" s="181">
        <v>242510000</v>
      </c>
      <c r="DE217" s="181">
        <v>216690000</v>
      </c>
      <c r="DF217" s="181">
        <v>1868200000</v>
      </c>
      <c r="DG217" s="181">
        <v>1844900000</v>
      </c>
      <c r="DH217" s="181">
        <v>1630900000</v>
      </c>
      <c r="DI217" s="181">
        <v>1904200000</v>
      </c>
      <c r="DJ217" s="195">
        <v>157940000</v>
      </c>
      <c r="DK217" s="195">
        <v>152260000</v>
      </c>
      <c r="DL217" s="195">
        <v>152620000</v>
      </c>
      <c r="DM217" s="195">
        <v>155960000</v>
      </c>
      <c r="DN217" s="181">
        <f t="shared" si="24"/>
        <v>154695000</v>
      </c>
      <c r="DO217" s="181">
        <v>88126000</v>
      </c>
      <c r="DP217" s="181">
        <v>95490000</v>
      </c>
      <c r="DQ217" s="181">
        <v>74381000</v>
      </c>
      <c r="DR217" s="181">
        <v>94925000</v>
      </c>
      <c r="DS217" s="181">
        <f t="shared" si="25"/>
        <v>88230500</v>
      </c>
      <c r="DT217" s="181">
        <f t="shared" si="19"/>
        <v>0.57035133650085656</v>
      </c>
      <c r="DU217" s="195">
        <v>159670000</v>
      </c>
      <c r="DW217" s="195">
        <v>144180000</v>
      </c>
      <c r="DY217" s="195">
        <v>139580000</v>
      </c>
      <c r="DZ217" s="196">
        <f t="shared" si="22"/>
        <v>0.90229160606354442</v>
      </c>
      <c r="EA217" s="195">
        <v>146900000</v>
      </c>
      <c r="EB217" s="181">
        <v>33</v>
      </c>
      <c r="EC217" s="181">
        <v>29</v>
      </c>
      <c r="ED217" s="181">
        <v>34</v>
      </c>
      <c r="EE217" s="181">
        <v>29</v>
      </c>
      <c r="EF217" s="181">
        <v>10</v>
      </c>
      <c r="EG217" s="181">
        <v>8</v>
      </c>
      <c r="EH217" s="181">
        <v>12</v>
      </c>
      <c r="EI217" s="181">
        <v>12</v>
      </c>
      <c r="EJ217" s="181">
        <v>28</v>
      </c>
      <c r="EK217" s="181">
        <v>27</v>
      </c>
      <c r="EL217" s="181">
        <v>31</v>
      </c>
      <c r="EM217" s="181">
        <v>29</v>
      </c>
      <c r="EN217" s="181">
        <v>27</v>
      </c>
      <c r="EO217" s="181">
        <v>30</v>
      </c>
      <c r="EP217" s="181">
        <v>32</v>
      </c>
      <c r="EQ217" s="181">
        <v>29</v>
      </c>
      <c r="ER217" s="181">
        <v>400</v>
      </c>
      <c r="EV217" s="181">
        <v>401</v>
      </c>
      <c r="EW217" s="181" t="s">
        <v>5522</v>
      </c>
      <c r="EX217" s="181" t="s">
        <v>3652</v>
      </c>
      <c r="EY217" s="181" t="s">
        <v>5523</v>
      </c>
      <c r="EZ217" s="181" t="s">
        <v>5524</v>
      </c>
      <c r="FA217" s="181" t="s">
        <v>5525</v>
      </c>
      <c r="FB217" s="181" t="s">
        <v>5526</v>
      </c>
      <c r="FE217" s="181" t="s">
        <v>3818</v>
      </c>
    </row>
    <row r="218" spans="1:161" x14ac:dyDescent="0.25">
      <c r="A218" s="181" t="s">
        <v>3099</v>
      </c>
      <c r="B218" s="181" t="s">
        <v>3099</v>
      </c>
      <c r="C218" s="181">
        <v>8</v>
      </c>
      <c r="D218" s="181">
        <v>8</v>
      </c>
      <c r="E218" s="181">
        <v>8</v>
      </c>
      <c r="F218" s="181" t="s">
        <v>5527</v>
      </c>
      <c r="G218" s="181" t="s">
        <v>5528</v>
      </c>
      <c r="H218" s="181" t="s">
        <v>5529</v>
      </c>
      <c r="I218" s="181">
        <v>1</v>
      </c>
      <c r="J218" s="181">
        <v>8</v>
      </c>
      <c r="K218" s="181">
        <v>8</v>
      </c>
      <c r="L218" s="181">
        <v>8</v>
      </c>
      <c r="M218" s="181">
        <v>7</v>
      </c>
      <c r="N218" s="181">
        <v>7</v>
      </c>
      <c r="O218" s="181">
        <v>7</v>
      </c>
      <c r="P218" s="181">
        <v>7</v>
      </c>
      <c r="Q218" s="181">
        <v>6</v>
      </c>
      <c r="R218" s="181">
        <v>3</v>
      </c>
      <c r="S218" s="181">
        <v>4</v>
      </c>
      <c r="T218" s="181">
        <v>7</v>
      </c>
      <c r="U218" s="181">
        <v>7</v>
      </c>
      <c r="V218" s="181">
        <v>7</v>
      </c>
      <c r="W218" s="181">
        <v>7</v>
      </c>
      <c r="X218" s="181">
        <v>7</v>
      </c>
      <c r="Y218" s="181">
        <v>7</v>
      </c>
      <c r="Z218" s="181">
        <v>5</v>
      </c>
      <c r="AA218" s="181">
        <v>7</v>
      </c>
      <c r="AB218" s="181">
        <v>7</v>
      </c>
      <c r="AC218" s="181">
        <v>7</v>
      </c>
      <c r="AD218" s="181">
        <v>7</v>
      </c>
      <c r="AE218" s="181">
        <v>7</v>
      </c>
      <c r="AF218" s="181">
        <v>7</v>
      </c>
      <c r="AG218" s="181">
        <v>6</v>
      </c>
      <c r="AH218" s="181">
        <v>3</v>
      </c>
      <c r="AI218" s="181">
        <v>4</v>
      </c>
      <c r="AJ218" s="181">
        <v>7</v>
      </c>
      <c r="AK218" s="181">
        <v>7</v>
      </c>
      <c r="AL218" s="181">
        <v>7</v>
      </c>
      <c r="AM218" s="181">
        <v>7</v>
      </c>
      <c r="AN218" s="181">
        <v>7</v>
      </c>
      <c r="AO218" s="181">
        <v>7</v>
      </c>
      <c r="AP218" s="181">
        <v>5</v>
      </c>
      <c r="AQ218" s="181">
        <v>7</v>
      </c>
      <c r="AR218" s="181">
        <v>7</v>
      </c>
      <c r="AS218" s="181">
        <v>7</v>
      </c>
      <c r="AT218" s="181">
        <v>7</v>
      </c>
      <c r="AU218" s="181">
        <v>7</v>
      </c>
      <c r="AV218" s="181">
        <v>7</v>
      </c>
      <c r="AW218" s="181">
        <v>6</v>
      </c>
      <c r="AX218" s="181">
        <v>3</v>
      </c>
      <c r="AY218" s="181">
        <v>4</v>
      </c>
      <c r="AZ218" s="181">
        <v>7</v>
      </c>
      <c r="BA218" s="181">
        <v>7</v>
      </c>
      <c r="BB218" s="181">
        <v>7</v>
      </c>
      <c r="BC218" s="181">
        <v>7</v>
      </c>
      <c r="BD218" s="181">
        <v>7</v>
      </c>
      <c r="BE218" s="181">
        <v>7</v>
      </c>
      <c r="BF218" s="181">
        <v>5</v>
      </c>
      <c r="BG218" s="181">
        <v>7</v>
      </c>
      <c r="BH218" s="181">
        <v>7</v>
      </c>
      <c r="BI218" s="181">
        <v>36.299999999999997</v>
      </c>
      <c r="BJ218" s="181">
        <v>36.299999999999997</v>
      </c>
      <c r="BK218" s="181">
        <v>36.299999999999997</v>
      </c>
      <c r="BL218" s="181">
        <v>35.326999999999998</v>
      </c>
      <c r="BM218" s="181">
        <v>325</v>
      </c>
      <c r="BN218" s="181">
        <v>325</v>
      </c>
      <c r="BO218" s="181">
        <v>0</v>
      </c>
      <c r="BP218" s="181">
        <v>63.375</v>
      </c>
      <c r="BQ218" s="181" t="s">
        <v>1251</v>
      </c>
      <c r="BR218" s="181" t="s">
        <v>1251</v>
      </c>
      <c r="BS218" s="181" t="s">
        <v>1251</v>
      </c>
      <c r="BT218" s="181" t="s">
        <v>1251</v>
      </c>
      <c r="BU218" s="181" t="s">
        <v>1251</v>
      </c>
      <c r="BV218" s="181" t="s">
        <v>1251</v>
      </c>
      <c r="BW218" s="181" t="s">
        <v>1251</v>
      </c>
      <c r="BX218" s="181" t="s">
        <v>1251</v>
      </c>
      <c r="BY218" s="181" t="s">
        <v>1251</v>
      </c>
      <c r="BZ218" s="181" t="s">
        <v>1251</v>
      </c>
      <c r="CA218" s="181" t="s">
        <v>1251</v>
      </c>
      <c r="CB218" s="181" t="s">
        <v>1251</v>
      </c>
      <c r="CC218" s="181" t="s">
        <v>1251</v>
      </c>
      <c r="CD218" s="181" t="s">
        <v>1251</v>
      </c>
      <c r="CE218" s="181" t="s">
        <v>1251</v>
      </c>
      <c r="CF218" s="181" t="s">
        <v>1251</v>
      </c>
      <c r="CG218" s="181">
        <v>34.200000000000003</v>
      </c>
      <c r="CH218" s="181">
        <v>34.200000000000003</v>
      </c>
      <c r="CI218" s="181">
        <v>34.200000000000003</v>
      </c>
      <c r="CJ218" s="181">
        <v>34.200000000000003</v>
      </c>
      <c r="CK218" s="181">
        <v>24</v>
      </c>
      <c r="CL218" s="181">
        <v>16.3</v>
      </c>
      <c r="CM218" s="181">
        <v>20</v>
      </c>
      <c r="CN218" s="181">
        <v>28.9</v>
      </c>
      <c r="CO218" s="181">
        <v>34.200000000000003</v>
      </c>
      <c r="CP218" s="181">
        <v>34.200000000000003</v>
      </c>
      <c r="CQ218" s="181">
        <v>34.200000000000003</v>
      </c>
      <c r="CR218" s="181">
        <v>34.200000000000003</v>
      </c>
      <c r="CS218" s="181">
        <v>34.200000000000003</v>
      </c>
      <c r="CT218" s="181">
        <v>24.9</v>
      </c>
      <c r="CU218" s="181">
        <v>34.200000000000003</v>
      </c>
      <c r="CV218" s="181">
        <v>34.200000000000003</v>
      </c>
      <c r="CW218" s="181">
        <v>5095600000</v>
      </c>
      <c r="CX218" s="181">
        <v>401350000</v>
      </c>
      <c r="CY218" s="181">
        <v>410950000</v>
      </c>
      <c r="CZ218" s="181">
        <v>505010000</v>
      </c>
      <c r="DA218" s="181">
        <v>534620000</v>
      </c>
      <c r="DB218" s="181">
        <v>54148000</v>
      </c>
      <c r="DC218" s="181">
        <v>42481000</v>
      </c>
      <c r="DD218" s="181">
        <v>49598000</v>
      </c>
      <c r="DE218" s="181">
        <v>52704000</v>
      </c>
      <c r="DF218" s="181">
        <v>387030000</v>
      </c>
      <c r="DG218" s="181">
        <v>331920000</v>
      </c>
      <c r="DH218" s="181">
        <v>334450000</v>
      </c>
      <c r="DI218" s="181">
        <v>425260000</v>
      </c>
      <c r="DJ218" s="195">
        <v>135610000</v>
      </c>
      <c r="DK218" s="195">
        <v>107090000</v>
      </c>
      <c r="DL218" s="195">
        <v>127610000</v>
      </c>
      <c r="DM218" s="195">
        <v>135350000</v>
      </c>
      <c r="DN218" s="181">
        <f t="shared" si="24"/>
        <v>126415000</v>
      </c>
      <c r="DO218" s="181">
        <v>69062000</v>
      </c>
      <c r="DP218" s="181">
        <v>0</v>
      </c>
      <c r="DQ218" s="181">
        <v>72258000</v>
      </c>
      <c r="DR218" s="181">
        <v>76939000</v>
      </c>
      <c r="DS218" s="181">
        <f t="shared" si="25"/>
        <v>72753000</v>
      </c>
      <c r="DT218" s="181">
        <f t="shared" si="19"/>
        <v>0.57550923545465338</v>
      </c>
      <c r="DU218" s="195">
        <v>115500000</v>
      </c>
      <c r="DW218" s="195">
        <v>104730000</v>
      </c>
      <c r="DY218" s="195">
        <v>117160000</v>
      </c>
      <c r="DZ218" s="196">
        <f t="shared" si="22"/>
        <v>0.92678875133488903</v>
      </c>
      <c r="EA218" s="195">
        <v>108800000</v>
      </c>
      <c r="EB218" s="181">
        <v>7</v>
      </c>
      <c r="EC218" s="181">
        <v>7</v>
      </c>
      <c r="ED218" s="181">
        <v>8</v>
      </c>
      <c r="EE218" s="181">
        <v>8</v>
      </c>
      <c r="EF218" s="181">
        <v>4</v>
      </c>
      <c r="EG218" s="181">
        <v>2</v>
      </c>
      <c r="EH218" s="181">
        <v>3</v>
      </c>
      <c r="EI218" s="181">
        <v>5</v>
      </c>
      <c r="EJ218" s="181">
        <v>7</v>
      </c>
      <c r="EK218" s="181">
        <v>6</v>
      </c>
      <c r="EL218" s="181">
        <v>8</v>
      </c>
      <c r="EM218" s="181">
        <v>7</v>
      </c>
      <c r="EN218" s="181">
        <v>7</v>
      </c>
      <c r="EO218" s="181">
        <v>5</v>
      </c>
      <c r="EP218" s="181">
        <v>7</v>
      </c>
      <c r="EQ218" s="181">
        <v>8</v>
      </c>
      <c r="ER218" s="181">
        <v>99</v>
      </c>
      <c r="EV218" s="181">
        <v>683</v>
      </c>
      <c r="EW218" s="181" t="s">
        <v>5530</v>
      </c>
      <c r="EX218" s="181" t="s">
        <v>4196</v>
      </c>
      <c r="EY218" s="181" t="s">
        <v>5531</v>
      </c>
      <c r="EZ218" s="181" t="s">
        <v>5532</v>
      </c>
      <c r="FA218" s="181" t="s">
        <v>5533</v>
      </c>
      <c r="FB218" s="181" t="s">
        <v>5534</v>
      </c>
      <c r="FE218" s="181">
        <v>-1</v>
      </c>
    </row>
    <row r="219" spans="1:161" x14ac:dyDescent="0.25">
      <c r="A219" s="181" t="s">
        <v>5535</v>
      </c>
      <c r="B219" s="181" t="s">
        <v>5535</v>
      </c>
      <c r="C219" s="181">
        <v>15</v>
      </c>
      <c r="D219" s="181">
        <v>14</v>
      </c>
      <c r="E219" s="181">
        <v>13</v>
      </c>
      <c r="F219" s="181" t="s">
        <v>5536</v>
      </c>
      <c r="G219" s="181" t="s">
        <v>5537</v>
      </c>
      <c r="H219" s="181" t="s">
        <v>5538</v>
      </c>
      <c r="I219" s="181">
        <v>1</v>
      </c>
      <c r="J219" s="181">
        <v>15</v>
      </c>
      <c r="K219" s="181">
        <v>14</v>
      </c>
      <c r="L219" s="181">
        <v>13</v>
      </c>
      <c r="M219" s="181">
        <v>14</v>
      </c>
      <c r="N219" s="181">
        <v>15</v>
      </c>
      <c r="O219" s="181">
        <v>15</v>
      </c>
      <c r="P219" s="181">
        <v>15</v>
      </c>
      <c r="Q219" s="181">
        <v>13</v>
      </c>
      <c r="R219" s="181">
        <v>12</v>
      </c>
      <c r="S219" s="181">
        <v>14</v>
      </c>
      <c r="T219" s="181">
        <v>13</v>
      </c>
      <c r="U219" s="181">
        <v>15</v>
      </c>
      <c r="V219" s="181">
        <v>15</v>
      </c>
      <c r="W219" s="181">
        <v>15</v>
      </c>
      <c r="X219" s="181">
        <v>15</v>
      </c>
      <c r="Y219" s="181">
        <v>15</v>
      </c>
      <c r="Z219" s="181">
        <v>15</v>
      </c>
      <c r="AA219" s="181">
        <v>14</v>
      </c>
      <c r="AB219" s="181">
        <v>13</v>
      </c>
      <c r="AC219" s="181">
        <v>13</v>
      </c>
      <c r="AD219" s="181">
        <v>14</v>
      </c>
      <c r="AE219" s="181">
        <v>14</v>
      </c>
      <c r="AF219" s="181">
        <v>14</v>
      </c>
      <c r="AG219" s="181">
        <v>12</v>
      </c>
      <c r="AH219" s="181">
        <v>11</v>
      </c>
      <c r="AI219" s="181">
        <v>13</v>
      </c>
      <c r="AJ219" s="181">
        <v>12</v>
      </c>
      <c r="AK219" s="181">
        <v>14</v>
      </c>
      <c r="AL219" s="181">
        <v>14</v>
      </c>
      <c r="AM219" s="181">
        <v>14</v>
      </c>
      <c r="AN219" s="181">
        <v>14</v>
      </c>
      <c r="AO219" s="181">
        <v>14</v>
      </c>
      <c r="AP219" s="181">
        <v>14</v>
      </c>
      <c r="AQ219" s="181">
        <v>13</v>
      </c>
      <c r="AR219" s="181">
        <v>12</v>
      </c>
      <c r="AS219" s="181">
        <v>12</v>
      </c>
      <c r="AT219" s="181">
        <v>13</v>
      </c>
      <c r="AU219" s="181">
        <v>13</v>
      </c>
      <c r="AV219" s="181">
        <v>13</v>
      </c>
      <c r="AW219" s="181">
        <v>11</v>
      </c>
      <c r="AX219" s="181">
        <v>10</v>
      </c>
      <c r="AY219" s="181">
        <v>12</v>
      </c>
      <c r="AZ219" s="181">
        <v>11</v>
      </c>
      <c r="BA219" s="181">
        <v>13</v>
      </c>
      <c r="BB219" s="181">
        <v>13</v>
      </c>
      <c r="BC219" s="181">
        <v>13</v>
      </c>
      <c r="BD219" s="181">
        <v>13</v>
      </c>
      <c r="BE219" s="181">
        <v>13</v>
      </c>
      <c r="BF219" s="181">
        <v>13</v>
      </c>
      <c r="BG219" s="181">
        <v>12</v>
      </c>
      <c r="BH219" s="181">
        <v>11</v>
      </c>
      <c r="BI219" s="181">
        <v>44.9</v>
      </c>
      <c r="BJ219" s="181">
        <v>42.6</v>
      </c>
      <c r="BK219" s="181">
        <v>40.799999999999997</v>
      </c>
      <c r="BL219" s="181">
        <v>60.854999999999997</v>
      </c>
      <c r="BM219" s="181">
        <v>530</v>
      </c>
      <c r="BN219" s="181">
        <v>530</v>
      </c>
      <c r="BO219" s="181">
        <v>0</v>
      </c>
      <c r="BP219" s="181">
        <v>269.24</v>
      </c>
      <c r="BQ219" s="181" t="s">
        <v>1251</v>
      </c>
      <c r="BR219" s="181" t="s">
        <v>1251</v>
      </c>
      <c r="BS219" s="181" t="s">
        <v>1251</v>
      </c>
      <c r="BT219" s="181" t="s">
        <v>1251</v>
      </c>
      <c r="BU219" s="181" t="s">
        <v>1251</v>
      </c>
      <c r="BV219" s="181" t="s">
        <v>1251</v>
      </c>
      <c r="BW219" s="181" t="s">
        <v>1251</v>
      </c>
      <c r="BX219" s="181" t="s">
        <v>1251</v>
      </c>
      <c r="BY219" s="181" t="s">
        <v>1251</v>
      </c>
      <c r="BZ219" s="181" t="s">
        <v>1251</v>
      </c>
      <c r="CA219" s="181" t="s">
        <v>1251</v>
      </c>
      <c r="CB219" s="181" t="s">
        <v>1251</v>
      </c>
      <c r="CC219" s="181" t="s">
        <v>1251</v>
      </c>
      <c r="CD219" s="181" t="s">
        <v>1251</v>
      </c>
      <c r="CE219" s="181" t="s">
        <v>1251</v>
      </c>
      <c r="CF219" s="181" t="s">
        <v>1251</v>
      </c>
      <c r="CG219" s="181">
        <v>43.2</v>
      </c>
      <c r="CH219" s="181">
        <v>44.9</v>
      </c>
      <c r="CI219" s="181">
        <v>44.9</v>
      </c>
      <c r="CJ219" s="181">
        <v>44.9</v>
      </c>
      <c r="CK219" s="181">
        <v>38.700000000000003</v>
      </c>
      <c r="CL219" s="181">
        <v>30.8</v>
      </c>
      <c r="CM219" s="181">
        <v>40.4</v>
      </c>
      <c r="CN219" s="181">
        <v>37.200000000000003</v>
      </c>
      <c r="CO219" s="181">
        <v>44.9</v>
      </c>
      <c r="CP219" s="181">
        <v>44.9</v>
      </c>
      <c r="CQ219" s="181">
        <v>44.9</v>
      </c>
      <c r="CR219" s="181">
        <v>44.9</v>
      </c>
      <c r="CS219" s="181">
        <v>44.9</v>
      </c>
      <c r="CT219" s="181">
        <v>44.9</v>
      </c>
      <c r="CU219" s="181">
        <v>40.4</v>
      </c>
      <c r="CV219" s="181">
        <v>38.700000000000003</v>
      </c>
      <c r="CW219" s="181">
        <v>46190000000</v>
      </c>
      <c r="CX219" s="181">
        <v>3650200000</v>
      </c>
      <c r="CY219" s="181">
        <v>4189800000</v>
      </c>
      <c r="CZ219" s="181">
        <v>4488200000</v>
      </c>
      <c r="DA219" s="181">
        <v>4386600000</v>
      </c>
      <c r="DB219" s="181">
        <v>418580000</v>
      </c>
      <c r="DC219" s="181">
        <v>344330000</v>
      </c>
      <c r="DD219" s="181">
        <v>400160000</v>
      </c>
      <c r="DE219" s="181">
        <v>331150000</v>
      </c>
      <c r="DF219" s="181">
        <v>3782500000</v>
      </c>
      <c r="DG219" s="181">
        <v>3794300000</v>
      </c>
      <c r="DH219" s="181">
        <v>3242400000</v>
      </c>
      <c r="DI219" s="181">
        <v>3472900000</v>
      </c>
      <c r="DJ219" s="195">
        <v>746170000</v>
      </c>
      <c r="DK219" s="195">
        <v>631030000</v>
      </c>
      <c r="DL219" s="195">
        <v>677050000</v>
      </c>
      <c r="DM219" s="195">
        <v>664510000</v>
      </c>
      <c r="DN219" s="181">
        <f t="shared" si="24"/>
        <v>679690000</v>
      </c>
      <c r="DO219" s="181">
        <v>375150000</v>
      </c>
      <c r="DP219" s="181">
        <v>428550000</v>
      </c>
      <c r="DQ219" s="181">
        <v>380630000</v>
      </c>
      <c r="DR219" s="181">
        <v>381660000</v>
      </c>
      <c r="DS219" s="181">
        <f t="shared" si="25"/>
        <v>391497500</v>
      </c>
      <c r="DT219" s="181">
        <f t="shared" si="19"/>
        <v>0.57599420323971218</v>
      </c>
      <c r="DU219" s="195">
        <v>668010000</v>
      </c>
      <c r="DW219" s="195">
        <v>617190000</v>
      </c>
      <c r="DY219" s="195">
        <v>646260000</v>
      </c>
      <c r="DZ219" s="196">
        <f t="shared" si="22"/>
        <v>0.95081581309126217</v>
      </c>
      <c r="EA219" s="195">
        <v>660470000</v>
      </c>
      <c r="EB219" s="181">
        <v>28</v>
      </c>
      <c r="EC219" s="181">
        <v>30</v>
      </c>
      <c r="ED219" s="181">
        <v>36</v>
      </c>
      <c r="EE219" s="181">
        <v>36</v>
      </c>
      <c r="EF219" s="181">
        <v>10</v>
      </c>
      <c r="EG219" s="181">
        <v>11</v>
      </c>
      <c r="EH219" s="181">
        <v>13</v>
      </c>
      <c r="EI219" s="181">
        <v>10</v>
      </c>
      <c r="EJ219" s="181">
        <v>32</v>
      </c>
      <c r="EK219" s="181">
        <v>28</v>
      </c>
      <c r="EL219" s="181">
        <v>31</v>
      </c>
      <c r="EM219" s="181">
        <v>33</v>
      </c>
      <c r="EN219" s="181">
        <v>33</v>
      </c>
      <c r="EO219" s="181">
        <v>30</v>
      </c>
      <c r="EP219" s="181">
        <v>28</v>
      </c>
      <c r="EQ219" s="181">
        <v>33</v>
      </c>
      <c r="ER219" s="181">
        <v>422</v>
      </c>
      <c r="EV219" s="181">
        <v>145</v>
      </c>
      <c r="EW219" s="181" t="s">
        <v>5539</v>
      </c>
      <c r="EX219" s="181" t="s">
        <v>5540</v>
      </c>
      <c r="EY219" s="181" t="s">
        <v>5541</v>
      </c>
      <c r="EZ219" s="181" t="s">
        <v>5542</v>
      </c>
      <c r="FA219" s="181" t="s">
        <v>5543</v>
      </c>
      <c r="FB219" s="181" t="s">
        <v>5544</v>
      </c>
      <c r="FC219" s="181" t="s">
        <v>5545</v>
      </c>
      <c r="FD219" s="181" t="s">
        <v>5546</v>
      </c>
      <c r="FE219" s="181">
        <v>-1</v>
      </c>
    </row>
    <row r="220" spans="1:161" x14ac:dyDescent="0.25">
      <c r="A220" s="181" t="s">
        <v>5547</v>
      </c>
      <c r="B220" s="181" t="s">
        <v>5547</v>
      </c>
      <c r="C220" s="181">
        <v>2</v>
      </c>
      <c r="D220" s="181">
        <v>2</v>
      </c>
      <c r="E220" s="181">
        <v>2</v>
      </c>
      <c r="F220" s="181" t="s">
        <v>5548</v>
      </c>
      <c r="G220" s="181" t="s">
        <v>5549</v>
      </c>
      <c r="H220" s="181" t="s">
        <v>5550</v>
      </c>
      <c r="I220" s="181">
        <v>1</v>
      </c>
      <c r="J220" s="181">
        <v>2</v>
      </c>
      <c r="K220" s="181">
        <v>2</v>
      </c>
      <c r="L220" s="181">
        <v>2</v>
      </c>
      <c r="M220" s="181">
        <v>2</v>
      </c>
      <c r="N220" s="181">
        <v>2</v>
      </c>
      <c r="O220" s="181">
        <v>2</v>
      </c>
      <c r="P220" s="181">
        <v>2</v>
      </c>
      <c r="Q220" s="181">
        <v>1</v>
      </c>
      <c r="R220" s="181">
        <v>1</v>
      </c>
      <c r="S220" s="181">
        <v>2</v>
      </c>
      <c r="T220" s="181">
        <v>0</v>
      </c>
      <c r="U220" s="181">
        <v>2</v>
      </c>
      <c r="V220" s="181">
        <v>2</v>
      </c>
      <c r="W220" s="181">
        <v>2</v>
      </c>
      <c r="X220" s="181">
        <v>2</v>
      </c>
      <c r="Y220" s="181">
        <v>2</v>
      </c>
      <c r="Z220" s="181">
        <v>2</v>
      </c>
      <c r="AA220" s="181">
        <v>2</v>
      </c>
      <c r="AB220" s="181">
        <v>2</v>
      </c>
      <c r="AC220" s="181">
        <v>2</v>
      </c>
      <c r="AD220" s="181">
        <v>2</v>
      </c>
      <c r="AE220" s="181">
        <v>2</v>
      </c>
      <c r="AF220" s="181">
        <v>2</v>
      </c>
      <c r="AG220" s="181">
        <v>1</v>
      </c>
      <c r="AH220" s="181">
        <v>1</v>
      </c>
      <c r="AI220" s="181">
        <v>2</v>
      </c>
      <c r="AJ220" s="181">
        <v>0</v>
      </c>
      <c r="AK220" s="181">
        <v>2</v>
      </c>
      <c r="AL220" s="181">
        <v>2</v>
      </c>
      <c r="AM220" s="181">
        <v>2</v>
      </c>
      <c r="AN220" s="181">
        <v>2</v>
      </c>
      <c r="AO220" s="181">
        <v>2</v>
      </c>
      <c r="AP220" s="181">
        <v>2</v>
      </c>
      <c r="AQ220" s="181">
        <v>2</v>
      </c>
      <c r="AR220" s="181">
        <v>2</v>
      </c>
      <c r="AS220" s="181">
        <v>2</v>
      </c>
      <c r="AT220" s="181">
        <v>2</v>
      </c>
      <c r="AU220" s="181">
        <v>2</v>
      </c>
      <c r="AV220" s="181">
        <v>2</v>
      </c>
      <c r="AW220" s="181">
        <v>1</v>
      </c>
      <c r="AX220" s="181">
        <v>1</v>
      </c>
      <c r="AY220" s="181">
        <v>2</v>
      </c>
      <c r="AZ220" s="181">
        <v>0</v>
      </c>
      <c r="BA220" s="181">
        <v>2</v>
      </c>
      <c r="BB220" s="181">
        <v>2</v>
      </c>
      <c r="BC220" s="181">
        <v>2</v>
      </c>
      <c r="BD220" s="181">
        <v>2</v>
      </c>
      <c r="BE220" s="181">
        <v>2</v>
      </c>
      <c r="BF220" s="181">
        <v>2</v>
      </c>
      <c r="BG220" s="181">
        <v>2</v>
      </c>
      <c r="BH220" s="181">
        <v>2</v>
      </c>
      <c r="BI220" s="181">
        <v>10.1</v>
      </c>
      <c r="BJ220" s="181">
        <v>10.1</v>
      </c>
      <c r="BK220" s="181">
        <v>10.1</v>
      </c>
      <c r="BL220" s="181">
        <v>26.497</v>
      </c>
      <c r="BM220" s="181">
        <v>247</v>
      </c>
      <c r="BN220" s="181">
        <v>247</v>
      </c>
      <c r="BO220" s="181">
        <v>0</v>
      </c>
      <c r="BP220" s="181">
        <v>4.7908999999999997</v>
      </c>
      <c r="BQ220" s="181" t="s">
        <v>1251</v>
      </c>
      <c r="BR220" s="181" t="s">
        <v>1251</v>
      </c>
      <c r="BS220" s="181" t="s">
        <v>1251</v>
      </c>
      <c r="BT220" s="181" t="s">
        <v>1251</v>
      </c>
      <c r="BU220" s="181" t="s">
        <v>1254</v>
      </c>
      <c r="BV220" s="181" t="s">
        <v>1254</v>
      </c>
      <c r="BW220" s="181" t="s">
        <v>1254</v>
      </c>
      <c r="BY220" s="181" t="s">
        <v>1251</v>
      </c>
      <c r="BZ220" s="181" t="s">
        <v>1251</v>
      </c>
      <c r="CA220" s="181" t="s">
        <v>1251</v>
      </c>
      <c r="CB220" s="181" t="s">
        <v>1251</v>
      </c>
      <c r="CC220" s="181" t="s">
        <v>1251</v>
      </c>
      <c r="CD220" s="181" t="s">
        <v>1251</v>
      </c>
      <c r="CE220" s="181" t="s">
        <v>1251</v>
      </c>
      <c r="CF220" s="181" t="s">
        <v>1251</v>
      </c>
      <c r="CG220" s="181">
        <v>10.1</v>
      </c>
      <c r="CH220" s="181">
        <v>10.1</v>
      </c>
      <c r="CI220" s="181">
        <v>10.1</v>
      </c>
      <c r="CJ220" s="181">
        <v>10.1</v>
      </c>
      <c r="CK220" s="181">
        <v>4.5</v>
      </c>
      <c r="CL220" s="181">
        <v>4.5</v>
      </c>
      <c r="CM220" s="181">
        <v>10.1</v>
      </c>
      <c r="CN220" s="181">
        <v>0</v>
      </c>
      <c r="CO220" s="181">
        <v>10.1</v>
      </c>
      <c r="CP220" s="181">
        <v>10.1</v>
      </c>
      <c r="CQ220" s="181">
        <v>10.1</v>
      </c>
      <c r="CR220" s="181">
        <v>10.1</v>
      </c>
      <c r="CS220" s="181">
        <v>10.1</v>
      </c>
      <c r="CT220" s="181">
        <v>10.1</v>
      </c>
      <c r="CU220" s="181">
        <v>10.1</v>
      </c>
      <c r="CV220" s="181">
        <v>10.1</v>
      </c>
      <c r="CW220" s="181">
        <v>229150000</v>
      </c>
      <c r="CX220" s="181">
        <v>19747000</v>
      </c>
      <c r="CY220" s="181">
        <v>23465000</v>
      </c>
      <c r="CZ220" s="181">
        <v>19700000</v>
      </c>
      <c r="DA220" s="181">
        <v>20565000</v>
      </c>
      <c r="DB220" s="181">
        <v>1831000</v>
      </c>
      <c r="DC220" s="181">
        <v>1284100</v>
      </c>
      <c r="DD220" s="181">
        <v>3215100</v>
      </c>
      <c r="DE220" s="181">
        <v>0</v>
      </c>
      <c r="DF220" s="181">
        <v>17220000</v>
      </c>
      <c r="DG220" s="181">
        <v>18831000</v>
      </c>
      <c r="DH220" s="181">
        <v>18690000</v>
      </c>
      <c r="DI220" s="181">
        <v>18733000</v>
      </c>
      <c r="DJ220" s="195">
        <v>12418000</v>
      </c>
      <c r="DK220" s="195">
        <v>13033000</v>
      </c>
      <c r="DL220" s="195">
        <v>11169000</v>
      </c>
      <c r="DM220" s="195">
        <v>11263000</v>
      </c>
      <c r="DN220" s="181">
        <f t="shared" si="24"/>
        <v>11970750</v>
      </c>
      <c r="DO220" s="181">
        <v>0</v>
      </c>
      <c r="DP220" s="181">
        <v>0</v>
      </c>
      <c r="DQ220" s="181">
        <v>6970800</v>
      </c>
      <c r="DR220" s="181">
        <v>0</v>
      </c>
      <c r="DS220" s="181">
        <f t="shared" si="25"/>
        <v>6970800</v>
      </c>
      <c r="DT220" s="181">
        <f t="shared" si="19"/>
        <v>0.58231940354614375</v>
      </c>
      <c r="DU220" s="195">
        <v>10190000</v>
      </c>
      <c r="DW220" s="195">
        <v>10893000</v>
      </c>
      <c r="DY220" s="195">
        <v>12601000</v>
      </c>
      <c r="DZ220" s="196">
        <f t="shared" si="22"/>
        <v>1.0526491656746653</v>
      </c>
      <c r="EA220" s="195">
        <v>10455000</v>
      </c>
      <c r="EB220" s="181">
        <v>2</v>
      </c>
      <c r="EC220" s="181">
        <v>2</v>
      </c>
      <c r="ED220" s="181">
        <v>2</v>
      </c>
      <c r="EE220" s="181">
        <v>2</v>
      </c>
      <c r="EF220" s="181">
        <v>0</v>
      </c>
      <c r="EG220" s="181">
        <v>0</v>
      </c>
      <c r="EH220" s="181">
        <v>0</v>
      </c>
      <c r="EI220" s="181">
        <v>0</v>
      </c>
      <c r="EJ220" s="181">
        <v>2</v>
      </c>
      <c r="EK220" s="181">
        <v>2</v>
      </c>
      <c r="EL220" s="181">
        <v>2</v>
      </c>
      <c r="EM220" s="181">
        <v>2</v>
      </c>
      <c r="EN220" s="181">
        <v>2</v>
      </c>
      <c r="EO220" s="181">
        <v>2</v>
      </c>
      <c r="EP220" s="181">
        <v>2</v>
      </c>
      <c r="EQ220" s="181">
        <v>2</v>
      </c>
      <c r="ER220" s="181">
        <v>24</v>
      </c>
      <c r="EV220" s="181">
        <v>789</v>
      </c>
      <c r="EW220" s="181" t="s">
        <v>5551</v>
      </c>
      <c r="EX220" s="181" t="s">
        <v>3637</v>
      </c>
      <c r="EY220" s="181" t="s">
        <v>5552</v>
      </c>
      <c r="EZ220" s="181" t="s">
        <v>5553</v>
      </c>
      <c r="FA220" s="181" t="s">
        <v>5554</v>
      </c>
      <c r="FB220" s="181" t="s">
        <v>5555</v>
      </c>
      <c r="FE220" s="181">
        <v>-1</v>
      </c>
    </row>
    <row r="221" spans="1:161" x14ac:dyDescent="0.25">
      <c r="A221" s="181" t="s">
        <v>5556</v>
      </c>
      <c r="B221" s="181" t="s">
        <v>5556</v>
      </c>
      <c r="C221" s="181">
        <v>41</v>
      </c>
      <c r="D221" s="181">
        <v>41</v>
      </c>
      <c r="E221" s="181">
        <v>22</v>
      </c>
      <c r="F221" s="181" t="s">
        <v>5557</v>
      </c>
      <c r="G221" s="181" t="s">
        <v>5558</v>
      </c>
      <c r="H221" s="181" t="s">
        <v>5559</v>
      </c>
      <c r="I221" s="181">
        <v>1</v>
      </c>
      <c r="J221" s="181">
        <v>41</v>
      </c>
      <c r="K221" s="181">
        <v>41</v>
      </c>
      <c r="L221" s="181">
        <v>22</v>
      </c>
      <c r="M221" s="181">
        <v>37</v>
      </c>
      <c r="N221" s="181">
        <v>39</v>
      </c>
      <c r="O221" s="181">
        <v>36</v>
      </c>
      <c r="P221" s="181">
        <v>38</v>
      </c>
      <c r="Q221" s="181">
        <v>17</v>
      </c>
      <c r="R221" s="181">
        <v>18</v>
      </c>
      <c r="S221" s="181">
        <v>18</v>
      </c>
      <c r="T221" s="181">
        <v>18</v>
      </c>
      <c r="U221" s="181">
        <v>34</v>
      </c>
      <c r="V221" s="181">
        <v>33</v>
      </c>
      <c r="W221" s="181">
        <v>37</v>
      </c>
      <c r="X221" s="181">
        <v>36</v>
      </c>
      <c r="Y221" s="181">
        <v>37</v>
      </c>
      <c r="Z221" s="181">
        <v>33</v>
      </c>
      <c r="AA221" s="181">
        <v>36</v>
      </c>
      <c r="AB221" s="181">
        <v>39</v>
      </c>
      <c r="AC221" s="181">
        <v>37</v>
      </c>
      <c r="AD221" s="181">
        <v>39</v>
      </c>
      <c r="AE221" s="181">
        <v>36</v>
      </c>
      <c r="AF221" s="181">
        <v>38</v>
      </c>
      <c r="AG221" s="181">
        <v>17</v>
      </c>
      <c r="AH221" s="181">
        <v>18</v>
      </c>
      <c r="AI221" s="181">
        <v>18</v>
      </c>
      <c r="AJ221" s="181">
        <v>18</v>
      </c>
      <c r="AK221" s="181">
        <v>34</v>
      </c>
      <c r="AL221" s="181">
        <v>33</v>
      </c>
      <c r="AM221" s="181">
        <v>37</v>
      </c>
      <c r="AN221" s="181">
        <v>36</v>
      </c>
      <c r="AO221" s="181">
        <v>37</v>
      </c>
      <c r="AP221" s="181">
        <v>33</v>
      </c>
      <c r="AQ221" s="181">
        <v>36</v>
      </c>
      <c r="AR221" s="181">
        <v>39</v>
      </c>
      <c r="AS221" s="181">
        <v>20</v>
      </c>
      <c r="AT221" s="181">
        <v>21</v>
      </c>
      <c r="AU221" s="181">
        <v>18</v>
      </c>
      <c r="AV221" s="181">
        <v>20</v>
      </c>
      <c r="AW221" s="181">
        <v>5</v>
      </c>
      <c r="AX221" s="181">
        <v>6</v>
      </c>
      <c r="AY221" s="181">
        <v>7</v>
      </c>
      <c r="AZ221" s="181">
        <v>6</v>
      </c>
      <c r="BA221" s="181">
        <v>18</v>
      </c>
      <c r="BB221" s="181">
        <v>17</v>
      </c>
      <c r="BC221" s="181">
        <v>20</v>
      </c>
      <c r="BD221" s="181">
        <v>19</v>
      </c>
      <c r="BE221" s="181">
        <v>19</v>
      </c>
      <c r="BF221" s="181">
        <v>17</v>
      </c>
      <c r="BG221" s="181">
        <v>18</v>
      </c>
      <c r="BH221" s="181">
        <v>20</v>
      </c>
      <c r="BI221" s="181">
        <v>37.299999999999997</v>
      </c>
      <c r="BJ221" s="181">
        <v>37.299999999999997</v>
      </c>
      <c r="BK221" s="181">
        <v>24.8</v>
      </c>
      <c r="BL221" s="181">
        <v>165.3</v>
      </c>
      <c r="BM221" s="181">
        <v>1476</v>
      </c>
      <c r="BN221" s="181">
        <v>1476</v>
      </c>
      <c r="BO221" s="181">
        <v>0</v>
      </c>
      <c r="BP221" s="181">
        <v>180</v>
      </c>
      <c r="BQ221" s="181" t="s">
        <v>1251</v>
      </c>
      <c r="BR221" s="181" t="s">
        <v>1251</v>
      </c>
      <c r="BS221" s="181" t="s">
        <v>1251</v>
      </c>
      <c r="BT221" s="181" t="s">
        <v>1251</v>
      </c>
      <c r="BU221" s="181" t="s">
        <v>1251</v>
      </c>
      <c r="BV221" s="181" t="s">
        <v>1251</v>
      </c>
      <c r="BW221" s="181" t="s">
        <v>1251</v>
      </c>
      <c r="BX221" s="181" t="s">
        <v>1251</v>
      </c>
      <c r="BY221" s="181" t="s">
        <v>1251</v>
      </c>
      <c r="BZ221" s="181" t="s">
        <v>1251</v>
      </c>
      <c r="CA221" s="181" t="s">
        <v>1251</v>
      </c>
      <c r="CB221" s="181" t="s">
        <v>1251</v>
      </c>
      <c r="CC221" s="181" t="s">
        <v>1251</v>
      </c>
      <c r="CD221" s="181" t="s">
        <v>1251</v>
      </c>
      <c r="CE221" s="181" t="s">
        <v>1251</v>
      </c>
      <c r="CF221" s="181" t="s">
        <v>1251</v>
      </c>
      <c r="CG221" s="181">
        <v>33.799999999999997</v>
      </c>
      <c r="CH221" s="181">
        <v>36.6</v>
      </c>
      <c r="CI221" s="181">
        <v>32.700000000000003</v>
      </c>
      <c r="CJ221" s="181">
        <v>35.4</v>
      </c>
      <c r="CK221" s="181">
        <v>14</v>
      </c>
      <c r="CL221" s="181">
        <v>15.5</v>
      </c>
      <c r="CM221" s="181">
        <v>16.7</v>
      </c>
      <c r="CN221" s="181">
        <v>16.2</v>
      </c>
      <c r="CO221" s="181">
        <v>31.3</v>
      </c>
      <c r="CP221" s="181">
        <v>30.4</v>
      </c>
      <c r="CQ221" s="181">
        <v>33.799999999999997</v>
      </c>
      <c r="CR221" s="181">
        <v>33.1</v>
      </c>
      <c r="CS221" s="181">
        <v>34.200000000000003</v>
      </c>
      <c r="CT221" s="181">
        <v>28.3</v>
      </c>
      <c r="CU221" s="181">
        <v>32.9</v>
      </c>
      <c r="CV221" s="181">
        <v>35.4</v>
      </c>
      <c r="CW221" s="181">
        <v>10204000000</v>
      </c>
      <c r="CX221" s="181">
        <v>817000000</v>
      </c>
      <c r="CY221" s="181">
        <v>980870000</v>
      </c>
      <c r="CZ221" s="181">
        <v>952750000</v>
      </c>
      <c r="DA221" s="181">
        <v>1001700000</v>
      </c>
      <c r="DB221" s="181">
        <v>78102000</v>
      </c>
      <c r="DC221" s="181">
        <v>78912000</v>
      </c>
      <c r="DD221" s="181">
        <v>79187000</v>
      </c>
      <c r="DE221" s="181">
        <v>62514000</v>
      </c>
      <c r="DF221" s="181">
        <v>796280000</v>
      </c>
      <c r="DG221" s="181">
        <v>784500000</v>
      </c>
      <c r="DH221" s="181">
        <v>737810000</v>
      </c>
      <c r="DI221" s="181">
        <v>813160000</v>
      </c>
      <c r="DJ221" s="195">
        <v>49230000</v>
      </c>
      <c r="DK221" s="195">
        <v>53678000</v>
      </c>
      <c r="DL221" s="195">
        <v>51702000</v>
      </c>
      <c r="DM221" s="195">
        <v>51473000</v>
      </c>
      <c r="DN221" s="181">
        <f t="shared" si="24"/>
        <v>51520750</v>
      </c>
      <c r="DO221" s="181">
        <v>25521000</v>
      </c>
      <c r="DP221" s="181">
        <v>31588000</v>
      </c>
      <c r="DQ221" s="181">
        <v>27321000</v>
      </c>
      <c r="DR221" s="181">
        <v>35806000</v>
      </c>
      <c r="DS221" s="181">
        <f t="shared" si="25"/>
        <v>30059000</v>
      </c>
      <c r="DT221" s="181">
        <f t="shared" si="19"/>
        <v>0.58343482965601234</v>
      </c>
      <c r="DU221" s="195">
        <v>49718000</v>
      </c>
      <c r="DW221" s="195">
        <v>48294000</v>
      </c>
      <c r="DY221" s="195">
        <v>47154000</v>
      </c>
      <c r="DZ221" s="196">
        <f t="shared" si="22"/>
        <v>0.91524288757442385</v>
      </c>
      <c r="EA221" s="195">
        <v>47250000</v>
      </c>
      <c r="EB221" s="181">
        <v>27</v>
      </c>
      <c r="EC221" s="181">
        <v>26</v>
      </c>
      <c r="ED221" s="181">
        <v>27</v>
      </c>
      <c r="EE221" s="181">
        <v>29</v>
      </c>
      <c r="EF221" s="181">
        <v>7</v>
      </c>
      <c r="EG221" s="181">
        <v>4</v>
      </c>
      <c r="EH221" s="181">
        <v>3</v>
      </c>
      <c r="EI221" s="181">
        <v>3</v>
      </c>
      <c r="EJ221" s="181">
        <v>17</v>
      </c>
      <c r="EK221" s="181">
        <v>18</v>
      </c>
      <c r="EL221" s="181">
        <v>22</v>
      </c>
      <c r="EM221" s="181">
        <v>20</v>
      </c>
      <c r="EN221" s="181">
        <v>19</v>
      </c>
      <c r="EO221" s="181">
        <v>19</v>
      </c>
      <c r="EP221" s="181">
        <v>21</v>
      </c>
      <c r="EQ221" s="181">
        <v>24</v>
      </c>
      <c r="ER221" s="181">
        <v>286</v>
      </c>
      <c r="EV221" s="181">
        <v>182</v>
      </c>
      <c r="EW221" s="181" t="s">
        <v>5560</v>
      </c>
      <c r="EX221" s="181" t="s">
        <v>5561</v>
      </c>
      <c r="EY221" s="181" t="s">
        <v>5562</v>
      </c>
      <c r="EZ221" s="181" t="s">
        <v>5563</v>
      </c>
      <c r="FA221" s="181" t="s">
        <v>5564</v>
      </c>
      <c r="FB221" s="181" t="s">
        <v>5565</v>
      </c>
      <c r="FE221" s="181">
        <v>-1</v>
      </c>
    </row>
    <row r="222" spans="1:161" x14ac:dyDescent="0.25">
      <c r="A222" s="181" t="s">
        <v>5566</v>
      </c>
      <c r="B222" s="181" t="s">
        <v>5566</v>
      </c>
      <c r="C222" s="181">
        <v>20</v>
      </c>
      <c r="D222" s="181">
        <v>17</v>
      </c>
      <c r="E222" s="181">
        <v>15</v>
      </c>
      <c r="F222" s="181" t="s">
        <v>5567</v>
      </c>
      <c r="G222" s="181" t="s">
        <v>5568</v>
      </c>
      <c r="H222" s="181" t="s">
        <v>5569</v>
      </c>
      <c r="I222" s="181">
        <v>1</v>
      </c>
      <c r="J222" s="181">
        <v>20</v>
      </c>
      <c r="K222" s="181">
        <v>17</v>
      </c>
      <c r="L222" s="181">
        <v>15</v>
      </c>
      <c r="M222" s="181">
        <v>18</v>
      </c>
      <c r="N222" s="181">
        <v>19</v>
      </c>
      <c r="O222" s="181">
        <v>19</v>
      </c>
      <c r="P222" s="181">
        <v>19</v>
      </c>
      <c r="Q222" s="181">
        <v>15</v>
      </c>
      <c r="R222" s="181">
        <v>14</v>
      </c>
      <c r="S222" s="181">
        <v>13</v>
      </c>
      <c r="T222" s="181">
        <v>14</v>
      </c>
      <c r="U222" s="181">
        <v>17</v>
      </c>
      <c r="V222" s="181">
        <v>17</v>
      </c>
      <c r="W222" s="181">
        <v>19</v>
      </c>
      <c r="X222" s="181">
        <v>19</v>
      </c>
      <c r="Y222" s="181">
        <v>18</v>
      </c>
      <c r="Z222" s="181">
        <v>20</v>
      </c>
      <c r="AA222" s="181">
        <v>19</v>
      </c>
      <c r="AB222" s="181">
        <v>19</v>
      </c>
      <c r="AC222" s="181">
        <v>16</v>
      </c>
      <c r="AD222" s="181">
        <v>17</v>
      </c>
      <c r="AE222" s="181">
        <v>17</v>
      </c>
      <c r="AF222" s="181">
        <v>17</v>
      </c>
      <c r="AG222" s="181">
        <v>13</v>
      </c>
      <c r="AH222" s="181">
        <v>12</v>
      </c>
      <c r="AI222" s="181">
        <v>11</v>
      </c>
      <c r="AJ222" s="181">
        <v>12</v>
      </c>
      <c r="AK222" s="181">
        <v>15</v>
      </c>
      <c r="AL222" s="181">
        <v>15</v>
      </c>
      <c r="AM222" s="181">
        <v>17</v>
      </c>
      <c r="AN222" s="181">
        <v>17</v>
      </c>
      <c r="AO222" s="181">
        <v>16</v>
      </c>
      <c r="AP222" s="181">
        <v>17</v>
      </c>
      <c r="AQ222" s="181">
        <v>17</v>
      </c>
      <c r="AR222" s="181">
        <v>17</v>
      </c>
      <c r="AS222" s="181">
        <v>14</v>
      </c>
      <c r="AT222" s="181">
        <v>15</v>
      </c>
      <c r="AU222" s="181">
        <v>15</v>
      </c>
      <c r="AV222" s="181">
        <v>15</v>
      </c>
      <c r="AW222" s="181">
        <v>12</v>
      </c>
      <c r="AX222" s="181">
        <v>11</v>
      </c>
      <c r="AY222" s="181">
        <v>10</v>
      </c>
      <c r="AZ222" s="181">
        <v>11</v>
      </c>
      <c r="BA222" s="181">
        <v>14</v>
      </c>
      <c r="BB222" s="181">
        <v>14</v>
      </c>
      <c r="BC222" s="181">
        <v>15</v>
      </c>
      <c r="BD222" s="181">
        <v>15</v>
      </c>
      <c r="BE222" s="181">
        <v>15</v>
      </c>
      <c r="BF222" s="181">
        <v>15</v>
      </c>
      <c r="BG222" s="181">
        <v>15</v>
      </c>
      <c r="BH222" s="181">
        <v>15</v>
      </c>
      <c r="BI222" s="181">
        <v>47.4</v>
      </c>
      <c r="BJ222" s="181">
        <v>43.2</v>
      </c>
      <c r="BK222" s="181">
        <v>40.6</v>
      </c>
      <c r="BL222" s="181">
        <v>56.975000000000001</v>
      </c>
      <c r="BM222" s="181">
        <v>500</v>
      </c>
      <c r="BN222" s="181">
        <v>500</v>
      </c>
      <c r="BO222" s="181">
        <v>0</v>
      </c>
      <c r="BP222" s="181">
        <v>159.54</v>
      </c>
      <c r="BQ222" s="181" t="s">
        <v>1251</v>
      </c>
      <c r="BR222" s="181" t="s">
        <v>1251</v>
      </c>
      <c r="BS222" s="181" t="s">
        <v>1251</v>
      </c>
      <c r="BT222" s="181" t="s">
        <v>1251</v>
      </c>
      <c r="BU222" s="181" t="s">
        <v>1251</v>
      </c>
      <c r="BV222" s="181" t="s">
        <v>1251</v>
      </c>
      <c r="BW222" s="181" t="s">
        <v>1251</v>
      </c>
      <c r="BX222" s="181" t="s">
        <v>1251</v>
      </c>
      <c r="BY222" s="181" t="s">
        <v>1251</v>
      </c>
      <c r="BZ222" s="181" t="s">
        <v>1251</v>
      </c>
      <c r="CA222" s="181" t="s">
        <v>1251</v>
      </c>
      <c r="CB222" s="181" t="s">
        <v>1251</v>
      </c>
      <c r="CC222" s="181" t="s">
        <v>1251</v>
      </c>
      <c r="CD222" s="181" t="s">
        <v>1251</v>
      </c>
      <c r="CE222" s="181" t="s">
        <v>1251</v>
      </c>
      <c r="CF222" s="181" t="s">
        <v>1251</v>
      </c>
      <c r="CG222" s="181">
        <v>42.4</v>
      </c>
      <c r="CH222" s="181">
        <v>44.8</v>
      </c>
      <c r="CI222" s="181">
        <v>44.8</v>
      </c>
      <c r="CJ222" s="181">
        <v>44.8</v>
      </c>
      <c r="CK222" s="181">
        <v>33.4</v>
      </c>
      <c r="CL222" s="181">
        <v>31</v>
      </c>
      <c r="CM222" s="181">
        <v>32</v>
      </c>
      <c r="CN222" s="181">
        <v>33.4</v>
      </c>
      <c r="CO222" s="181">
        <v>42.4</v>
      </c>
      <c r="CP222" s="181">
        <v>42.4</v>
      </c>
      <c r="CQ222" s="181">
        <v>44.8</v>
      </c>
      <c r="CR222" s="181">
        <v>44.8</v>
      </c>
      <c r="CS222" s="181">
        <v>44.8</v>
      </c>
      <c r="CT222" s="181">
        <v>47.4</v>
      </c>
      <c r="CU222" s="181">
        <v>44.8</v>
      </c>
      <c r="CV222" s="181">
        <v>44.8</v>
      </c>
      <c r="CW222" s="181">
        <v>15671000000</v>
      </c>
      <c r="CX222" s="181">
        <v>1124100000</v>
      </c>
      <c r="CY222" s="181">
        <v>1402400000</v>
      </c>
      <c r="CZ222" s="181">
        <v>1347300000</v>
      </c>
      <c r="DA222" s="181">
        <v>1357800000</v>
      </c>
      <c r="DB222" s="181">
        <v>172220000</v>
      </c>
      <c r="DC222" s="181">
        <v>150010000</v>
      </c>
      <c r="DD222" s="181">
        <v>141000000</v>
      </c>
      <c r="DE222" s="181">
        <v>139090000</v>
      </c>
      <c r="DF222" s="181">
        <v>1322900000</v>
      </c>
      <c r="DG222" s="181">
        <v>1217100000</v>
      </c>
      <c r="DH222" s="181">
        <v>1152400000</v>
      </c>
      <c r="DI222" s="181">
        <v>1339400000</v>
      </c>
      <c r="DJ222" s="195">
        <v>161840000</v>
      </c>
      <c r="DK222" s="195">
        <v>150230000</v>
      </c>
      <c r="DL222" s="195">
        <v>157510000</v>
      </c>
      <c r="DM222" s="195">
        <v>164830000</v>
      </c>
      <c r="DN222" s="181">
        <f t="shared" si="24"/>
        <v>158602500</v>
      </c>
      <c r="DO222" s="181">
        <v>94031000</v>
      </c>
      <c r="DP222" s="181">
        <v>89987000</v>
      </c>
      <c r="DQ222" s="181">
        <v>84717000</v>
      </c>
      <c r="DR222" s="181">
        <v>102160000</v>
      </c>
      <c r="DS222" s="181">
        <f t="shared" si="25"/>
        <v>92723750</v>
      </c>
      <c r="DT222" s="181">
        <f t="shared" si="19"/>
        <v>0.58462981352752952</v>
      </c>
      <c r="DU222" s="195">
        <v>165920000</v>
      </c>
      <c r="DW222" s="195">
        <v>151560000</v>
      </c>
      <c r="DY222" s="195">
        <v>162410000</v>
      </c>
      <c r="DZ222" s="196">
        <f t="shared" si="22"/>
        <v>1.0240065572736874</v>
      </c>
      <c r="EA222" s="195">
        <v>164660000</v>
      </c>
      <c r="EB222" s="181">
        <v>25</v>
      </c>
      <c r="EC222" s="181">
        <v>24</v>
      </c>
      <c r="ED222" s="181">
        <v>23</v>
      </c>
      <c r="EE222" s="181">
        <v>22</v>
      </c>
      <c r="EF222" s="181">
        <v>10</v>
      </c>
      <c r="EG222" s="181">
        <v>10</v>
      </c>
      <c r="EH222" s="181">
        <v>11</v>
      </c>
      <c r="EI222" s="181">
        <v>10</v>
      </c>
      <c r="EJ222" s="181">
        <v>23</v>
      </c>
      <c r="EK222" s="181">
        <v>22</v>
      </c>
      <c r="EL222" s="181">
        <v>24</v>
      </c>
      <c r="EM222" s="181">
        <v>26</v>
      </c>
      <c r="EN222" s="181">
        <v>24</v>
      </c>
      <c r="EO222" s="181">
        <v>23</v>
      </c>
      <c r="EP222" s="181">
        <v>26</v>
      </c>
      <c r="EQ222" s="181">
        <v>24</v>
      </c>
      <c r="ER222" s="181">
        <v>327</v>
      </c>
      <c r="EV222" s="181">
        <v>498</v>
      </c>
      <c r="EW222" s="181" t="s">
        <v>5570</v>
      </c>
      <c r="EX222" s="181" t="s">
        <v>5571</v>
      </c>
      <c r="EY222" s="181" t="s">
        <v>5572</v>
      </c>
      <c r="EZ222" s="181" t="s">
        <v>5573</v>
      </c>
      <c r="FA222" s="181" t="s">
        <v>5574</v>
      </c>
      <c r="FB222" s="181" t="s">
        <v>5575</v>
      </c>
      <c r="FC222" s="181" t="s">
        <v>5576</v>
      </c>
      <c r="FD222" s="181" t="s">
        <v>5577</v>
      </c>
      <c r="FE222" s="181">
        <v>-1</v>
      </c>
    </row>
    <row r="223" spans="1:161" x14ac:dyDescent="0.25">
      <c r="A223" s="181" t="s">
        <v>5578</v>
      </c>
      <c r="B223" s="181" t="s">
        <v>5578</v>
      </c>
      <c r="C223" s="181">
        <v>10</v>
      </c>
      <c r="D223" s="181">
        <v>10</v>
      </c>
      <c r="E223" s="181">
        <v>10</v>
      </c>
      <c r="F223" s="181" t="s">
        <v>5579</v>
      </c>
      <c r="G223" s="181" t="s">
        <v>5580</v>
      </c>
      <c r="H223" s="181" t="s">
        <v>5581</v>
      </c>
      <c r="I223" s="181">
        <v>1</v>
      </c>
      <c r="J223" s="181">
        <v>10</v>
      </c>
      <c r="K223" s="181">
        <v>10</v>
      </c>
      <c r="L223" s="181">
        <v>10</v>
      </c>
      <c r="M223" s="181">
        <v>8</v>
      </c>
      <c r="N223" s="181">
        <v>8</v>
      </c>
      <c r="O223" s="181">
        <v>9</v>
      </c>
      <c r="P223" s="181">
        <v>8</v>
      </c>
      <c r="Q223" s="181">
        <v>7</v>
      </c>
      <c r="R223" s="181">
        <v>4</v>
      </c>
      <c r="S223" s="181">
        <v>6</v>
      </c>
      <c r="T223" s="181">
        <v>6</v>
      </c>
      <c r="U223" s="181">
        <v>8</v>
      </c>
      <c r="V223" s="181">
        <v>9</v>
      </c>
      <c r="W223" s="181">
        <v>9</v>
      </c>
      <c r="X223" s="181">
        <v>9</v>
      </c>
      <c r="Y223" s="181">
        <v>8</v>
      </c>
      <c r="Z223" s="181">
        <v>9</v>
      </c>
      <c r="AA223" s="181">
        <v>9</v>
      </c>
      <c r="AB223" s="181">
        <v>9</v>
      </c>
      <c r="AC223" s="181">
        <v>8</v>
      </c>
      <c r="AD223" s="181">
        <v>8</v>
      </c>
      <c r="AE223" s="181">
        <v>9</v>
      </c>
      <c r="AF223" s="181">
        <v>8</v>
      </c>
      <c r="AG223" s="181">
        <v>7</v>
      </c>
      <c r="AH223" s="181">
        <v>4</v>
      </c>
      <c r="AI223" s="181">
        <v>6</v>
      </c>
      <c r="AJ223" s="181">
        <v>6</v>
      </c>
      <c r="AK223" s="181">
        <v>8</v>
      </c>
      <c r="AL223" s="181">
        <v>9</v>
      </c>
      <c r="AM223" s="181">
        <v>9</v>
      </c>
      <c r="AN223" s="181">
        <v>9</v>
      </c>
      <c r="AO223" s="181">
        <v>8</v>
      </c>
      <c r="AP223" s="181">
        <v>9</v>
      </c>
      <c r="AQ223" s="181">
        <v>9</v>
      </c>
      <c r="AR223" s="181">
        <v>9</v>
      </c>
      <c r="AS223" s="181">
        <v>8</v>
      </c>
      <c r="AT223" s="181">
        <v>8</v>
      </c>
      <c r="AU223" s="181">
        <v>9</v>
      </c>
      <c r="AV223" s="181">
        <v>8</v>
      </c>
      <c r="AW223" s="181">
        <v>7</v>
      </c>
      <c r="AX223" s="181">
        <v>4</v>
      </c>
      <c r="AY223" s="181">
        <v>6</v>
      </c>
      <c r="AZ223" s="181">
        <v>6</v>
      </c>
      <c r="BA223" s="181">
        <v>8</v>
      </c>
      <c r="BB223" s="181">
        <v>9</v>
      </c>
      <c r="BC223" s="181">
        <v>9</v>
      </c>
      <c r="BD223" s="181">
        <v>9</v>
      </c>
      <c r="BE223" s="181">
        <v>8</v>
      </c>
      <c r="BF223" s="181">
        <v>9</v>
      </c>
      <c r="BG223" s="181">
        <v>9</v>
      </c>
      <c r="BH223" s="181">
        <v>9</v>
      </c>
      <c r="BI223" s="181">
        <v>38.1</v>
      </c>
      <c r="BJ223" s="181">
        <v>38.1</v>
      </c>
      <c r="BK223" s="181">
        <v>38.1</v>
      </c>
      <c r="BL223" s="181">
        <v>46.481000000000002</v>
      </c>
      <c r="BM223" s="181">
        <v>420</v>
      </c>
      <c r="BN223" s="181">
        <v>420</v>
      </c>
      <c r="BO223" s="181">
        <v>0</v>
      </c>
      <c r="BP223" s="181">
        <v>68.09</v>
      </c>
      <c r="BQ223" s="181" t="s">
        <v>1251</v>
      </c>
      <c r="BR223" s="181" t="s">
        <v>1251</v>
      </c>
      <c r="BS223" s="181" t="s">
        <v>1251</v>
      </c>
      <c r="BT223" s="181" t="s">
        <v>1251</v>
      </c>
      <c r="BU223" s="181" t="s">
        <v>1251</v>
      </c>
      <c r="BV223" s="181" t="s">
        <v>1251</v>
      </c>
      <c r="BW223" s="181" t="s">
        <v>1251</v>
      </c>
      <c r="BX223" s="181" t="s">
        <v>1251</v>
      </c>
      <c r="BY223" s="181" t="s">
        <v>1251</v>
      </c>
      <c r="BZ223" s="181" t="s">
        <v>1251</v>
      </c>
      <c r="CA223" s="181" t="s">
        <v>1251</v>
      </c>
      <c r="CB223" s="181" t="s">
        <v>1251</v>
      </c>
      <c r="CC223" s="181" t="s">
        <v>1251</v>
      </c>
      <c r="CD223" s="181" t="s">
        <v>1251</v>
      </c>
      <c r="CE223" s="181" t="s">
        <v>1251</v>
      </c>
      <c r="CF223" s="181" t="s">
        <v>1251</v>
      </c>
      <c r="CG223" s="181">
        <v>28.8</v>
      </c>
      <c r="CH223" s="181">
        <v>28.8</v>
      </c>
      <c r="CI223" s="181">
        <v>32.4</v>
      </c>
      <c r="CJ223" s="181">
        <v>28.8</v>
      </c>
      <c r="CK223" s="181">
        <v>25.5</v>
      </c>
      <c r="CL223" s="181">
        <v>12.9</v>
      </c>
      <c r="CM223" s="181">
        <v>26.2</v>
      </c>
      <c r="CN223" s="181">
        <v>26.2</v>
      </c>
      <c r="CO223" s="181">
        <v>28.8</v>
      </c>
      <c r="CP223" s="181">
        <v>32.4</v>
      </c>
      <c r="CQ223" s="181">
        <v>32.4</v>
      </c>
      <c r="CR223" s="181">
        <v>32.4</v>
      </c>
      <c r="CS223" s="181">
        <v>28.8</v>
      </c>
      <c r="CT223" s="181">
        <v>32.4</v>
      </c>
      <c r="CU223" s="181">
        <v>32.4</v>
      </c>
      <c r="CV223" s="181">
        <v>32.4</v>
      </c>
      <c r="CW223" s="181">
        <v>2269600000</v>
      </c>
      <c r="CX223" s="181">
        <v>157510000</v>
      </c>
      <c r="CY223" s="181">
        <v>197940000</v>
      </c>
      <c r="CZ223" s="181">
        <v>186880000</v>
      </c>
      <c r="DA223" s="181">
        <v>177410000</v>
      </c>
      <c r="DB223" s="181">
        <v>27242000</v>
      </c>
      <c r="DC223" s="181">
        <v>14611000</v>
      </c>
      <c r="DD223" s="181">
        <v>26593000</v>
      </c>
      <c r="DE223" s="181">
        <v>19821000</v>
      </c>
      <c r="DF223" s="181">
        <v>204360000</v>
      </c>
      <c r="DG223" s="181">
        <v>182620000</v>
      </c>
      <c r="DH223" s="181">
        <v>165980000</v>
      </c>
      <c r="DI223" s="181">
        <v>191990000</v>
      </c>
      <c r="DJ223" s="195">
        <v>27734000</v>
      </c>
      <c r="DK223" s="195">
        <v>36122000</v>
      </c>
      <c r="DL223" s="195">
        <v>31870000</v>
      </c>
      <c r="DM223" s="195">
        <v>25628000</v>
      </c>
      <c r="DN223" s="181">
        <f t="shared" si="24"/>
        <v>30338500</v>
      </c>
      <c r="DO223" s="181">
        <v>17763000</v>
      </c>
      <c r="DP223" s="181">
        <v>0</v>
      </c>
      <c r="DQ223" s="181">
        <v>19306000</v>
      </c>
      <c r="DR223" s="181">
        <v>16276000</v>
      </c>
      <c r="DS223" s="181">
        <f t="shared" si="25"/>
        <v>17781666.666666668</v>
      </c>
      <c r="DT223" s="181">
        <f t="shared" si="19"/>
        <v>0.58610895946294861</v>
      </c>
      <c r="DU223" s="195">
        <v>38119000</v>
      </c>
      <c r="DW223" s="195">
        <v>30582000</v>
      </c>
      <c r="DY223" s="195">
        <v>36409000</v>
      </c>
      <c r="DZ223" s="196">
        <f t="shared" si="22"/>
        <v>1.2000922919722465</v>
      </c>
      <c r="EA223" s="195">
        <v>36432000</v>
      </c>
      <c r="EB223" s="181">
        <v>8</v>
      </c>
      <c r="EC223" s="181">
        <v>8</v>
      </c>
      <c r="ED223" s="181">
        <v>7</v>
      </c>
      <c r="EE223" s="181">
        <v>7</v>
      </c>
      <c r="EF223" s="181">
        <v>2</v>
      </c>
      <c r="EG223" s="181">
        <v>0</v>
      </c>
      <c r="EH223" s="181">
        <v>1</v>
      </c>
      <c r="EI223" s="181">
        <v>1</v>
      </c>
      <c r="EJ223" s="181">
        <v>8</v>
      </c>
      <c r="EK223" s="181">
        <v>6</v>
      </c>
      <c r="EL223" s="181">
        <v>6</v>
      </c>
      <c r="EM223" s="181">
        <v>7</v>
      </c>
      <c r="EN223" s="181">
        <v>7</v>
      </c>
      <c r="EO223" s="181">
        <v>7</v>
      </c>
      <c r="EP223" s="181">
        <v>6</v>
      </c>
      <c r="EQ223" s="181">
        <v>7</v>
      </c>
      <c r="ER223" s="181">
        <v>88</v>
      </c>
      <c r="EV223" s="181">
        <v>578</v>
      </c>
      <c r="EW223" s="181" t="s">
        <v>5582</v>
      </c>
      <c r="EX223" s="181" t="s">
        <v>3719</v>
      </c>
      <c r="EY223" s="181" t="s">
        <v>5583</v>
      </c>
      <c r="EZ223" s="181" t="s">
        <v>5584</v>
      </c>
      <c r="FA223" s="181" t="s">
        <v>5585</v>
      </c>
      <c r="FB223" s="181" t="s">
        <v>5586</v>
      </c>
      <c r="FE223" s="181">
        <v>-1</v>
      </c>
    </row>
    <row r="224" spans="1:161" x14ac:dyDescent="0.25">
      <c r="A224" s="181" t="s">
        <v>5587</v>
      </c>
      <c r="B224" s="181" t="s">
        <v>5587</v>
      </c>
      <c r="C224" s="181">
        <v>12</v>
      </c>
      <c r="D224" s="181">
        <v>12</v>
      </c>
      <c r="E224" s="181">
        <v>12</v>
      </c>
      <c r="F224" s="181" t="s">
        <v>5588</v>
      </c>
      <c r="G224" s="181" t="s">
        <v>5589</v>
      </c>
      <c r="H224" s="181" t="s">
        <v>5590</v>
      </c>
      <c r="I224" s="181">
        <v>1</v>
      </c>
      <c r="J224" s="181">
        <v>12</v>
      </c>
      <c r="K224" s="181">
        <v>12</v>
      </c>
      <c r="L224" s="181">
        <v>12</v>
      </c>
      <c r="M224" s="181">
        <v>10</v>
      </c>
      <c r="N224" s="181">
        <v>10</v>
      </c>
      <c r="O224" s="181">
        <v>10</v>
      </c>
      <c r="P224" s="181">
        <v>9</v>
      </c>
      <c r="Q224" s="181">
        <v>5</v>
      </c>
      <c r="R224" s="181">
        <v>4</v>
      </c>
      <c r="S224" s="181">
        <v>7</v>
      </c>
      <c r="T224" s="181">
        <v>6</v>
      </c>
      <c r="U224" s="181">
        <v>10</v>
      </c>
      <c r="V224" s="181">
        <v>9</v>
      </c>
      <c r="W224" s="181">
        <v>10</v>
      </c>
      <c r="X224" s="181">
        <v>11</v>
      </c>
      <c r="Y224" s="181">
        <v>10</v>
      </c>
      <c r="Z224" s="181">
        <v>11</v>
      </c>
      <c r="AA224" s="181">
        <v>10</v>
      </c>
      <c r="AB224" s="181">
        <v>11</v>
      </c>
      <c r="AC224" s="181">
        <v>10</v>
      </c>
      <c r="AD224" s="181">
        <v>10</v>
      </c>
      <c r="AE224" s="181">
        <v>10</v>
      </c>
      <c r="AF224" s="181">
        <v>9</v>
      </c>
      <c r="AG224" s="181">
        <v>5</v>
      </c>
      <c r="AH224" s="181">
        <v>4</v>
      </c>
      <c r="AI224" s="181">
        <v>7</v>
      </c>
      <c r="AJ224" s="181">
        <v>6</v>
      </c>
      <c r="AK224" s="181">
        <v>10</v>
      </c>
      <c r="AL224" s="181">
        <v>9</v>
      </c>
      <c r="AM224" s="181">
        <v>10</v>
      </c>
      <c r="AN224" s="181">
        <v>11</v>
      </c>
      <c r="AO224" s="181">
        <v>10</v>
      </c>
      <c r="AP224" s="181">
        <v>11</v>
      </c>
      <c r="AQ224" s="181">
        <v>10</v>
      </c>
      <c r="AR224" s="181">
        <v>11</v>
      </c>
      <c r="AS224" s="181">
        <v>10</v>
      </c>
      <c r="AT224" s="181">
        <v>10</v>
      </c>
      <c r="AU224" s="181">
        <v>10</v>
      </c>
      <c r="AV224" s="181">
        <v>9</v>
      </c>
      <c r="AW224" s="181">
        <v>5</v>
      </c>
      <c r="AX224" s="181">
        <v>4</v>
      </c>
      <c r="AY224" s="181">
        <v>7</v>
      </c>
      <c r="AZ224" s="181">
        <v>6</v>
      </c>
      <c r="BA224" s="181">
        <v>10</v>
      </c>
      <c r="BB224" s="181">
        <v>9</v>
      </c>
      <c r="BC224" s="181">
        <v>10</v>
      </c>
      <c r="BD224" s="181">
        <v>11</v>
      </c>
      <c r="BE224" s="181">
        <v>10</v>
      </c>
      <c r="BF224" s="181">
        <v>11</v>
      </c>
      <c r="BG224" s="181">
        <v>10</v>
      </c>
      <c r="BH224" s="181">
        <v>11</v>
      </c>
      <c r="BI224" s="181">
        <v>49</v>
      </c>
      <c r="BJ224" s="181">
        <v>49</v>
      </c>
      <c r="BK224" s="181">
        <v>49</v>
      </c>
      <c r="BL224" s="181">
        <v>32.363999999999997</v>
      </c>
      <c r="BM224" s="181">
        <v>292</v>
      </c>
      <c r="BN224" s="181">
        <v>292</v>
      </c>
      <c r="BO224" s="181">
        <v>0</v>
      </c>
      <c r="BP224" s="181">
        <v>78.414000000000001</v>
      </c>
      <c r="BQ224" s="181" t="s">
        <v>1251</v>
      </c>
      <c r="BR224" s="181" t="s">
        <v>1251</v>
      </c>
      <c r="BS224" s="181" t="s">
        <v>1251</v>
      </c>
      <c r="BT224" s="181" t="s">
        <v>1251</v>
      </c>
      <c r="BU224" s="181" t="s">
        <v>1251</v>
      </c>
      <c r="BV224" s="181" t="s">
        <v>1251</v>
      </c>
      <c r="BW224" s="181" t="s">
        <v>1251</v>
      </c>
      <c r="BX224" s="181" t="s">
        <v>1251</v>
      </c>
      <c r="BY224" s="181" t="s">
        <v>1251</v>
      </c>
      <c r="BZ224" s="181" t="s">
        <v>1251</v>
      </c>
      <c r="CA224" s="181" t="s">
        <v>1251</v>
      </c>
      <c r="CB224" s="181" t="s">
        <v>1251</v>
      </c>
      <c r="CC224" s="181" t="s">
        <v>1251</v>
      </c>
      <c r="CD224" s="181" t="s">
        <v>1251</v>
      </c>
      <c r="CE224" s="181" t="s">
        <v>1251</v>
      </c>
      <c r="CF224" s="181" t="s">
        <v>1251</v>
      </c>
      <c r="CG224" s="181">
        <v>36.299999999999997</v>
      </c>
      <c r="CH224" s="181">
        <v>39.4</v>
      </c>
      <c r="CI224" s="181">
        <v>46.2</v>
      </c>
      <c r="CJ224" s="181">
        <v>29.5</v>
      </c>
      <c r="CK224" s="181">
        <v>19.2</v>
      </c>
      <c r="CL224" s="181">
        <v>16.100000000000001</v>
      </c>
      <c r="CM224" s="181">
        <v>33.6</v>
      </c>
      <c r="CN224" s="181">
        <v>23.6</v>
      </c>
      <c r="CO224" s="181">
        <v>39.4</v>
      </c>
      <c r="CP224" s="181">
        <v>36.6</v>
      </c>
      <c r="CQ224" s="181">
        <v>39.4</v>
      </c>
      <c r="CR224" s="181">
        <v>49</v>
      </c>
      <c r="CS224" s="181">
        <v>39.4</v>
      </c>
      <c r="CT224" s="181">
        <v>49</v>
      </c>
      <c r="CU224" s="181">
        <v>46.2</v>
      </c>
      <c r="CV224" s="181">
        <v>49</v>
      </c>
      <c r="CW224" s="181">
        <v>11636000000</v>
      </c>
      <c r="CX224" s="181">
        <v>864650000</v>
      </c>
      <c r="CY224" s="181">
        <v>1035900000</v>
      </c>
      <c r="CZ224" s="181">
        <v>1060600000</v>
      </c>
      <c r="DA224" s="181">
        <v>1069500000</v>
      </c>
      <c r="DB224" s="181">
        <v>81867000</v>
      </c>
      <c r="DC224" s="181">
        <v>64441000</v>
      </c>
      <c r="DD224" s="181">
        <v>74533000</v>
      </c>
      <c r="DE224" s="181">
        <v>87787000</v>
      </c>
      <c r="DF224" s="181">
        <v>927330000</v>
      </c>
      <c r="DG224" s="181">
        <v>1031500000</v>
      </c>
      <c r="DH224" s="181">
        <v>827930000</v>
      </c>
      <c r="DI224" s="181">
        <v>988730000</v>
      </c>
      <c r="DJ224" s="195">
        <v>0</v>
      </c>
      <c r="DK224" s="195">
        <v>216510000</v>
      </c>
      <c r="DL224" s="195">
        <v>210860000</v>
      </c>
      <c r="DM224" s="195">
        <v>238720000</v>
      </c>
      <c r="DN224" s="181">
        <f t="shared" si="24"/>
        <v>222030000</v>
      </c>
      <c r="DO224" s="181">
        <v>0</v>
      </c>
      <c r="DP224" s="181">
        <v>0</v>
      </c>
      <c r="DQ224" s="181">
        <v>0</v>
      </c>
      <c r="DR224" s="181">
        <v>130380000</v>
      </c>
      <c r="DS224" s="181">
        <f t="shared" si="25"/>
        <v>130380000</v>
      </c>
      <c r="DT224" s="181">
        <f t="shared" si="19"/>
        <v>0.58721794352114576</v>
      </c>
      <c r="DU224" s="195">
        <v>211470000</v>
      </c>
      <c r="DW224" s="195">
        <v>230500000</v>
      </c>
      <c r="DY224" s="195">
        <v>216970000</v>
      </c>
      <c r="DZ224" s="196">
        <f t="shared" si="22"/>
        <v>0.97721028689816691</v>
      </c>
      <c r="EA224" s="195">
        <v>252460000</v>
      </c>
      <c r="EB224" s="181">
        <v>10</v>
      </c>
      <c r="EC224" s="181">
        <v>10</v>
      </c>
      <c r="ED224" s="181">
        <v>12</v>
      </c>
      <c r="EE224" s="181">
        <v>10</v>
      </c>
      <c r="EF224" s="181">
        <v>3</v>
      </c>
      <c r="EG224" s="181">
        <v>4</v>
      </c>
      <c r="EH224" s="181">
        <v>4</v>
      </c>
      <c r="EI224" s="181">
        <v>3</v>
      </c>
      <c r="EJ224" s="181">
        <v>10</v>
      </c>
      <c r="EK224" s="181">
        <v>11</v>
      </c>
      <c r="EL224" s="181">
        <v>8</v>
      </c>
      <c r="EM224" s="181">
        <v>10</v>
      </c>
      <c r="EN224" s="181">
        <v>12</v>
      </c>
      <c r="EO224" s="181">
        <v>15</v>
      </c>
      <c r="EP224" s="181">
        <v>13</v>
      </c>
      <c r="EQ224" s="181">
        <v>14</v>
      </c>
      <c r="ER224" s="181">
        <v>149</v>
      </c>
      <c r="EV224" s="181">
        <v>230</v>
      </c>
      <c r="EW224" s="181" t="s">
        <v>5591</v>
      </c>
      <c r="EX224" s="181" t="s">
        <v>4158</v>
      </c>
      <c r="EY224" s="181" t="s">
        <v>5592</v>
      </c>
      <c r="EZ224" s="181" t="s">
        <v>5593</v>
      </c>
      <c r="FA224" s="181" t="s">
        <v>5594</v>
      </c>
      <c r="FB224" s="181" t="s">
        <v>5595</v>
      </c>
      <c r="FC224" s="181" t="s">
        <v>5596</v>
      </c>
      <c r="FD224" s="181" t="s">
        <v>5597</v>
      </c>
      <c r="FE224" s="181">
        <v>-1</v>
      </c>
    </row>
    <row r="225" spans="1:161" x14ac:dyDescent="0.25">
      <c r="A225" s="181" t="s">
        <v>5598</v>
      </c>
      <c r="B225" s="181" t="s">
        <v>5599</v>
      </c>
      <c r="C225" s="181" t="s">
        <v>5600</v>
      </c>
      <c r="D225" s="181" t="s">
        <v>5600</v>
      </c>
      <c r="E225" s="181" t="s">
        <v>5600</v>
      </c>
      <c r="F225" s="181" t="s">
        <v>5601</v>
      </c>
      <c r="G225" s="181" t="s">
        <v>5602</v>
      </c>
      <c r="H225" s="181" t="s">
        <v>5603</v>
      </c>
      <c r="I225" s="181">
        <v>4</v>
      </c>
      <c r="J225" s="181">
        <v>17</v>
      </c>
      <c r="K225" s="181">
        <v>17</v>
      </c>
      <c r="L225" s="181">
        <v>17</v>
      </c>
      <c r="M225" s="181">
        <v>16</v>
      </c>
      <c r="N225" s="181">
        <v>14</v>
      </c>
      <c r="O225" s="181">
        <v>14</v>
      </c>
      <c r="P225" s="181">
        <v>15</v>
      </c>
      <c r="Q225" s="181">
        <v>12</v>
      </c>
      <c r="R225" s="181">
        <v>12</v>
      </c>
      <c r="S225" s="181">
        <v>9</v>
      </c>
      <c r="T225" s="181">
        <v>9</v>
      </c>
      <c r="U225" s="181">
        <v>14</v>
      </c>
      <c r="V225" s="181">
        <v>14</v>
      </c>
      <c r="W225" s="181">
        <v>16</v>
      </c>
      <c r="X225" s="181">
        <v>15</v>
      </c>
      <c r="Y225" s="181">
        <v>13</v>
      </c>
      <c r="Z225" s="181">
        <v>14</v>
      </c>
      <c r="AA225" s="181">
        <v>15</v>
      </c>
      <c r="AB225" s="181">
        <v>15</v>
      </c>
      <c r="AC225" s="181">
        <v>16</v>
      </c>
      <c r="AD225" s="181">
        <v>14</v>
      </c>
      <c r="AE225" s="181">
        <v>14</v>
      </c>
      <c r="AF225" s="181">
        <v>15</v>
      </c>
      <c r="AG225" s="181">
        <v>12</v>
      </c>
      <c r="AH225" s="181">
        <v>12</v>
      </c>
      <c r="AI225" s="181">
        <v>9</v>
      </c>
      <c r="AJ225" s="181">
        <v>9</v>
      </c>
      <c r="AK225" s="181">
        <v>14</v>
      </c>
      <c r="AL225" s="181">
        <v>14</v>
      </c>
      <c r="AM225" s="181">
        <v>16</v>
      </c>
      <c r="AN225" s="181">
        <v>15</v>
      </c>
      <c r="AO225" s="181">
        <v>13</v>
      </c>
      <c r="AP225" s="181">
        <v>14</v>
      </c>
      <c r="AQ225" s="181">
        <v>15</v>
      </c>
      <c r="AR225" s="181">
        <v>15</v>
      </c>
      <c r="AS225" s="181">
        <v>16</v>
      </c>
      <c r="AT225" s="181">
        <v>14</v>
      </c>
      <c r="AU225" s="181">
        <v>14</v>
      </c>
      <c r="AV225" s="181">
        <v>15</v>
      </c>
      <c r="AW225" s="181">
        <v>12</v>
      </c>
      <c r="AX225" s="181">
        <v>12</v>
      </c>
      <c r="AY225" s="181">
        <v>9</v>
      </c>
      <c r="AZ225" s="181">
        <v>9</v>
      </c>
      <c r="BA225" s="181">
        <v>14</v>
      </c>
      <c r="BB225" s="181">
        <v>14</v>
      </c>
      <c r="BC225" s="181">
        <v>16</v>
      </c>
      <c r="BD225" s="181">
        <v>15</v>
      </c>
      <c r="BE225" s="181">
        <v>13</v>
      </c>
      <c r="BF225" s="181">
        <v>14</v>
      </c>
      <c r="BG225" s="181">
        <v>15</v>
      </c>
      <c r="BH225" s="181">
        <v>15</v>
      </c>
      <c r="BI225" s="181">
        <v>33.799999999999997</v>
      </c>
      <c r="BJ225" s="181">
        <v>33.799999999999997</v>
      </c>
      <c r="BK225" s="181">
        <v>33.799999999999997</v>
      </c>
      <c r="BL225" s="181">
        <v>80.87</v>
      </c>
      <c r="BM225" s="181">
        <v>704</v>
      </c>
      <c r="BN225" s="181" t="s">
        <v>5604</v>
      </c>
      <c r="BO225" s="181">
        <v>0</v>
      </c>
      <c r="BP225" s="181">
        <v>74.447000000000003</v>
      </c>
      <c r="BQ225" s="181" t="s">
        <v>1251</v>
      </c>
      <c r="BR225" s="181" t="s">
        <v>1251</v>
      </c>
      <c r="BS225" s="181" t="s">
        <v>1251</v>
      </c>
      <c r="BT225" s="181" t="s">
        <v>1251</v>
      </c>
      <c r="BU225" s="181" t="s">
        <v>1251</v>
      </c>
      <c r="BV225" s="181" t="s">
        <v>1251</v>
      </c>
      <c r="BW225" s="181" t="s">
        <v>1251</v>
      </c>
      <c r="BX225" s="181" t="s">
        <v>1251</v>
      </c>
      <c r="BY225" s="181" t="s">
        <v>1251</v>
      </c>
      <c r="BZ225" s="181" t="s">
        <v>1251</v>
      </c>
      <c r="CA225" s="181" t="s">
        <v>1251</v>
      </c>
      <c r="CB225" s="181" t="s">
        <v>1251</v>
      </c>
      <c r="CC225" s="181" t="s">
        <v>1251</v>
      </c>
      <c r="CD225" s="181" t="s">
        <v>1251</v>
      </c>
      <c r="CE225" s="181" t="s">
        <v>1251</v>
      </c>
      <c r="CF225" s="181" t="s">
        <v>1251</v>
      </c>
      <c r="CG225" s="181">
        <v>32.200000000000003</v>
      </c>
      <c r="CH225" s="181">
        <v>28.4</v>
      </c>
      <c r="CI225" s="181">
        <v>28.7</v>
      </c>
      <c r="CJ225" s="181">
        <v>30</v>
      </c>
      <c r="CK225" s="181">
        <v>25.6</v>
      </c>
      <c r="CL225" s="181">
        <v>22.2</v>
      </c>
      <c r="CM225" s="181">
        <v>17.600000000000001</v>
      </c>
      <c r="CN225" s="181">
        <v>19.7</v>
      </c>
      <c r="CO225" s="181">
        <v>26</v>
      </c>
      <c r="CP225" s="181">
        <v>29.4</v>
      </c>
      <c r="CQ225" s="181">
        <v>32.200000000000003</v>
      </c>
      <c r="CR225" s="181">
        <v>31</v>
      </c>
      <c r="CS225" s="181">
        <v>28.6</v>
      </c>
      <c r="CT225" s="181">
        <v>28.7</v>
      </c>
      <c r="CU225" s="181">
        <v>31.2</v>
      </c>
      <c r="CV225" s="181">
        <v>31.2</v>
      </c>
      <c r="CW225" s="181">
        <v>3025000000</v>
      </c>
      <c r="CX225" s="181">
        <v>236110000</v>
      </c>
      <c r="CY225" s="181">
        <v>247200000</v>
      </c>
      <c r="CZ225" s="181">
        <v>249500000</v>
      </c>
      <c r="DA225" s="181">
        <v>275220000</v>
      </c>
      <c r="DB225" s="181">
        <v>58911000</v>
      </c>
      <c r="DC225" s="181">
        <v>54770000</v>
      </c>
      <c r="DD225" s="181">
        <v>52777000</v>
      </c>
      <c r="DE225" s="181">
        <v>31588000</v>
      </c>
      <c r="DF225" s="181">
        <v>202220000</v>
      </c>
      <c r="DG225" s="181">
        <v>251720000</v>
      </c>
      <c r="DH225" s="181">
        <v>241270000</v>
      </c>
      <c r="DI225" s="181">
        <v>230480000</v>
      </c>
      <c r="DJ225" s="195">
        <v>30584000</v>
      </c>
      <c r="DK225" s="195">
        <v>24718000</v>
      </c>
      <c r="DL225" s="195">
        <v>28910000</v>
      </c>
      <c r="DM225" s="195">
        <v>30856000</v>
      </c>
      <c r="DN225" s="181">
        <f t="shared" si="24"/>
        <v>28767000</v>
      </c>
      <c r="DO225" s="181">
        <v>17817000</v>
      </c>
      <c r="DP225" s="181">
        <v>0</v>
      </c>
      <c r="DQ225" s="181">
        <v>0</v>
      </c>
      <c r="DR225" s="181">
        <v>16066000</v>
      </c>
      <c r="DS225" s="181">
        <f t="shared" si="25"/>
        <v>16941500</v>
      </c>
      <c r="DT225" s="181">
        <f t="shared" si="19"/>
        <v>0.58892133347238151</v>
      </c>
      <c r="DU225" s="195">
        <v>30737000</v>
      </c>
      <c r="DW225" s="195">
        <v>28957000</v>
      </c>
      <c r="DY225" s="195">
        <v>23118000</v>
      </c>
      <c r="DZ225" s="196">
        <f t="shared" si="22"/>
        <v>0.80362915841067895</v>
      </c>
      <c r="EA225" s="195">
        <v>25984000</v>
      </c>
      <c r="EB225" s="181">
        <v>12</v>
      </c>
      <c r="EC225" s="181">
        <v>8</v>
      </c>
      <c r="ED225" s="181">
        <v>10</v>
      </c>
      <c r="EE225" s="181">
        <v>11</v>
      </c>
      <c r="EF225" s="181">
        <v>6</v>
      </c>
      <c r="EG225" s="181">
        <v>5</v>
      </c>
      <c r="EH225" s="181">
        <v>4</v>
      </c>
      <c r="EI225" s="181">
        <v>1</v>
      </c>
      <c r="EJ225" s="181">
        <v>11</v>
      </c>
      <c r="EK225" s="181">
        <v>9</v>
      </c>
      <c r="EL225" s="181">
        <v>11</v>
      </c>
      <c r="EM225" s="181">
        <v>9</v>
      </c>
      <c r="EN225" s="181">
        <v>9</v>
      </c>
      <c r="EO225" s="181">
        <v>9</v>
      </c>
      <c r="EP225" s="181">
        <v>7</v>
      </c>
      <c r="EQ225" s="181">
        <v>8</v>
      </c>
      <c r="ER225" s="181">
        <v>130</v>
      </c>
      <c r="EV225" s="181">
        <v>535</v>
      </c>
      <c r="EW225" s="181" t="s">
        <v>5605</v>
      </c>
      <c r="EX225" s="181" t="s">
        <v>5423</v>
      </c>
      <c r="EY225" s="181" t="s">
        <v>5606</v>
      </c>
      <c r="EZ225" s="181" t="s">
        <v>5607</v>
      </c>
      <c r="FA225" s="181" t="s">
        <v>5608</v>
      </c>
      <c r="FB225" s="181" t="s">
        <v>5609</v>
      </c>
      <c r="FC225" s="181">
        <v>347</v>
      </c>
      <c r="FD225" s="181">
        <v>491</v>
      </c>
      <c r="FE225" s="181" t="s">
        <v>4230</v>
      </c>
    </row>
    <row r="226" spans="1:161" x14ac:dyDescent="0.25">
      <c r="A226" s="181" t="s">
        <v>5610</v>
      </c>
      <c r="B226" s="181" t="s">
        <v>5610</v>
      </c>
      <c r="C226" s="181">
        <v>3</v>
      </c>
      <c r="D226" s="181">
        <v>3</v>
      </c>
      <c r="E226" s="181">
        <v>3</v>
      </c>
      <c r="F226" s="181" t="s">
        <v>5611</v>
      </c>
      <c r="G226" s="181" t="s">
        <v>5612</v>
      </c>
      <c r="H226" s="181" t="s">
        <v>5613</v>
      </c>
      <c r="I226" s="181">
        <v>1</v>
      </c>
      <c r="J226" s="181">
        <v>3</v>
      </c>
      <c r="K226" s="181">
        <v>3</v>
      </c>
      <c r="L226" s="181">
        <v>3</v>
      </c>
      <c r="M226" s="181">
        <v>2</v>
      </c>
      <c r="N226" s="181">
        <v>3</v>
      </c>
      <c r="O226" s="181">
        <v>3</v>
      </c>
      <c r="P226" s="181">
        <v>3</v>
      </c>
      <c r="Q226" s="181">
        <v>1</v>
      </c>
      <c r="R226" s="181">
        <v>2</v>
      </c>
      <c r="S226" s="181">
        <v>2</v>
      </c>
      <c r="T226" s="181">
        <v>2</v>
      </c>
      <c r="U226" s="181">
        <v>3</v>
      </c>
      <c r="V226" s="181">
        <v>3</v>
      </c>
      <c r="W226" s="181">
        <v>3</v>
      </c>
      <c r="X226" s="181">
        <v>3</v>
      </c>
      <c r="Y226" s="181">
        <v>3</v>
      </c>
      <c r="Z226" s="181">
        <v>3</v>
      </c>
      <c r="AA226" s="181">
        <v>3</v>
      </c>
      <c r="AB226" s="181">
        <v>3</v>
      </c>
      <c r="AC226" s="181">
        <v>2</v>
      </c>
      <c r="AD226" s="181">
        <v>3</v>
      </c>
      <c r="AE226" s="181">
        <v>3</v>
      </c>
      <c r="AF226" s="181">
        <v>3</v>
      </c>
      <c r="AG226" s="181">
        <v>1</v>
      </c>
      <c r="AH226" s="181">
        <v>2</v>
      </c>
      <c r="AI226" s="181">
        <v>2</v>
      </c>
      <c r="AJ226" s="181">
        <v>2</v>
      </c>
      <c r="AK226" s="181">
        <v>3</v>
      </c>
      <c r="AL226" s="181">
        <v>3</v>
      </c>
      <c r="AM226" s="181">
        <v>3</v>
      </c>
      <c r="AN226" s="181">
        <v>3</v>
      </c>
      <c r="AO226" s="181">
        <v>3</v>
      </c>
      <c r="AP226" s="181">
        <v>3</v>
      </c>
      <c r="AQ226" s="181">
        <v>3</v>
      </c>
      <c r="AR226" s="181">
        <v>3</v>
      </c>
      <c r="AS226" s="181">
        <v>2</v>
      </c>
      <c r="AT226" s="181">
        <v>3</v>
      </c>
      <c r="AU226" s="181">
        <v>3</v>
      </c>
      <c r="AV226" s="181">
        <v>3</v>
      </c>
      <c r="AW226" s="181">
        <v>1</v>
      </c>
      <c r="AX226" s="181">
        <v>2</v>
      </c>
      <c r="AY226" s="181">
        <v>2</v>
      </c>
      <c r="AZ226" s="181">
        <v>2</v>
      </c>
      <c r="BA226" s="181">
        <v>3</v>
      </c>
      <c r="BB226" s="181">
        <v>3</v>
      </c>
      <c r="BC226" s="181">
        <v>3</v>
      </c>
      <c r="BD226" s="181">
        <v>3</v>
      </c>
      <c r="BE226" s="181">
        <v>3</v>
      </c>
      <c r="BF226" s="181">
        <v>3</v>
      </c>
      <c r="BG226" s="181">
        <v>3</v>
      </c>
      <c r="BH226" s="181">
        <v>3</v>
      </c>
      <c r="BI226" s="181">
        <v>16.2</v>
      </c>
      <c r="BJ226" s="181">
        <v>16.2</v>
      </c>
      <c r="BK226" s="181">
        <v>16.2</v>
      </c>
      <c r="BL226" s="181">
        <v>32.341999999999999</v>
      </c>
      <c r="BM226" s="181">
        <v>291</v>
      </c>
      <c r="BN226" s="181">
        <v>291</v>
      </c>
      <c r="BO226" s="181">
        <v>0</v>
      </c>
      <c r="BP226" s="181">
        <v>24.673999999999999</v>
      </c>
      <c r="BQ226" s="181" t="s">
        <v>1251</v>
      </c>
      <c r="BR226" s="181" t="s">
        <v>1251</v>
      </c>
      <c r="BS226" s="181" t="s">
        <v>1251</v>
      </c>
      <c r="BT226" s="181" t="s">
        <v>1251</v>
      </c>
      <c r="BU226" s="181" t="s">
        <v>1254</v>
      </c>
      <c r="BV226" s="181" t="s">
        <v>1254</v>
      </c>
      <c r="BW226" s="181" t="s">
        <v>1254</v>
      </c>
      <c r="BX226" s="181" t="s">
        <v>1254</v>
      </c>
      <c r="BY226" s="181" t="s">
        <v>1251</v>
      </c>
      <c r="BZ226" s="181" t="s">
        <v>1251</v>
      </c>
      <c r="CA226" s="181" t="s">
        <v>1251</v>
      </c>
      <c r="CB226" s="181" t="s">
        <v>1251</v>
      </c>
      <c r="CC226" s="181" t="s">
        <v>1251</v>
      </c>
      <c r="CD226" s="181" t="s">
        <v>1251</v>
      </c>
      <c r="CE226" s="181" t="s">
        <v>1251</v>
      </c>
      <c r="CF226" s="181" t="s">
        <v>1251</v>
      </c>
      <c r="CG226" s="181">
        <v>10.7</v>
      </c>
      <c r="CH226" s="181">
        <v>16.2</v>
      </c>
      <c r="CI226" s="181">
        <v>16.2</v>
      </c>
      <c r="CJ226" s="181">
        <v>16.2</v>
      </c>
      <c r="CK226" s="181">
        <v>6.2</v>
      </c>
      <c r="CL226" s="181">
        <v>10.7</v>
      </c>
      <c r="CM226" s="181">
        <v>10.7</v>
      </c>
      <c r="CN226" s="181">
        <v>10.7</v>
      </c>
      <c r="CO226" s="181">
        <v>16.2</v>
      </c>
      <c r="CP226" s="181">
        <v>16.2</v>
      </c>
      <c r="CQ226" s="181">
        <v>16.2</v>
      </c>
      <c r="CR226" s="181">
        <v>16.2</v>
      </c>
      <c r="CS226" s="181">
        <v>16.2</v>
      </c>
      <c r="CT226" s="181">
        <v>16.2</v>
      </c>
      <c r="CU226" s="181">
        <v>16.2</v>
      </c>
      <c r="CV226" s="181">
        <v>16.2</v>
      </c>
      <c r="CW226" s="181">
        <v>336710000</v>
      </c>
      <c r="CX226" s="181">
        <v>17051000</v>
      </c>
      <c r="CY226" s="181">
        <v>27834000</v>
      </c>
      <c r="CZ226" s="181">
        <v>37673000</v>
      </c>
      <c r="DA226" s="181">
        <v>33277000</v>
      </c>
      <c r="DB226" s="181">
        <v>2569600</v>
      </c>
      <c r="DC226" s="181">
        <v>3865900</v>
      </c>
      <c r="DD226" s="181">
        <v>3743700</v>
      </c>
      <c r="DE226" s="181">
        <v>3022800</v>
      </c>
      <c r="DF226" s="181">
        <v>25660000</v>
      </c>
      <c r="DG226" s="181">
        <v>25297000</v>
      </c>
      <c r="DH226" s="181">
        <v>19704000</v>
      </c>
      <c r="DI226" s="181">
        <v>25001000</v>
      </c>
      <c r="DJ226" s="195">
        <v>9514600</v>
      </c>
      <c r="DK226" s="195">
        <v>11036000</v>
      </c>
      <c r="DL226" s="195">
        <v>12556000</v>
      </c>
      <c r="DM226" s="195">
        <v>11670000</v>
      </c>
      <c r="DN226" s="181">
        <f t="shared" si="24"/>
        <v>11194150</v>
      </c>
      <c r="DO226" s="181">
        <v>0</v>
      </c>
      <c r="DP226" s="181">
        <v>7229500</v>
      </c>
      <c r="DQ226" s="181">
        <v>5960500</v>
      </c>
      <c r="DR226" s="181">
        <v>0</v>
      </c>
      <c r="DS226" s="181">
        <f t="shared" si="25"/>
        <v>6595000</v>
      </c>
      <c r="DT226" s="181">
        <f t="shared" si="19"/>
        <v>0.58914700982209456</v>
      </c>
      <c r="DU226" s="195">
        <v>10590000</v>
      </c>
      <c r="DW226" s="195">
        <v>11188000</v>
      </c>
      <c r="DY226" s="195">
        <v>10127000</v>
      </c>
      <c r="DZ226" s="196">
        <f t="shared" si="22"/>
        <v>0.90466895655319968</v>
      </c>
      <c r="EA226" s="195">
        <v>11062000</v>
      </c>
      <c r="EB226" s="181">
        <v>2</v>
      </c>
      <c r="EC226" s="181">
        <v>2</v>
      </c>
      <c r="ED226" s="181">
        <v>2</v>
      </c>
      <c r="EE226" s="181">
        <v>2</v>
      </c>
      <c r="EF226" s="181">
        <v>0</v>
      </c>
      <c r="EG226" s="181">
        <v>0</v>
      </c>
      <c r="EH226" s="181">
        <v>0</v>
      </c>
      <c r="EI226" s="181">
        <v>0</v>
      </c>
      <c r="EJ226" s="181">
        <v>2</v>
      </c>
      <c r="EK226" s="181">
        <v>2</v>
      </c>
      <c r="EL226" s="181">
        <v>2</v>
      </c>
      <c r="EM226" s="181">
        <v>3</v>
      </c>
      <c r="EN226" s="181">
        <v>1</v>
      </c>
      <c r="EO226" s="181">
        <v>2</v>
      </c>
      <c r="EP226" s="181">
        <v>3</v>
      </c>
      <c r="EQ226" s="181">
        <v>2</v>
      </c>
      <c r="ER226" s="181">
        <v>25</v>
      </c>
      <c r="EV226" s="181">
        <v>423</v>
      </c>
      <c r="EW226" s="181" t="s">
        <v>5614</v>
      </c>
      <c r="EX226" s="181" t="s">
        <v>3709</v>
      </c>
      <c r="EY226" s="181" t="s">
        <v>5615</v>
      </c>
      <c r="EZ226" s="181" t="s">
        <v>5616</v>
      </c>
      <c r="FA226" s="181" t="s">
        <v>5617</v>
      </c>
      <c r="FB226" s="181" t="s">
        <v>5618</v>
      </c>
      <c r="FE226" s="181">
        <v>-1</v>
      </c>
    </row>
    <row r="227" spans="1:161" x14ac:dyDescent="0.25">
      <c r="A227" s="181" t="s">
        <v>5619</v>
      </c>
      <c r="B227" s="181" t="s">
        <v>5619</v>
      </c>
      <c r="C227" s="181">
        <v>7</v>
      </c>
      <c r="D227" s="181">
        <v>7</v>
      </c>
      <c r="E227" s="181">
        <v>7</v>
      </c>
      <c r="F227" s="181" t="s">
        <v>5620</v>
      </c>
      <c r="G227" s="181" t="s">
        <v>5621</v>
      </c>
      <c r="H227" s="181" t="s">
        <v>5622</v>
      </c>
      <c r="I227" s="181">
        <v>1</v>
      </c>
      <c r="J227" s="181">
        <v>7</v>
      </c>
      <c r="K227" s="181">
        <v>7</v>
      </c>
      <c r="L227" s="181">
        <v>7</v>
      </c>
      <c r="M227" s="181">
        <v>6</v>
      </c>
      <c r="N227" s="181">
        <v>6</v>
      </c>
      <c r="O227" s="181">
        <v>6</v>
      </c>
      <c r="P227" s="181">
        <v>6</v>
      </c>
      <c r="Q227" s="181">
        <v>3</v>
      </c>
      <c r="R227" s="181">
        <v>3</v>
      </c>
      <c r="S227" s="181">
        <v>3</v>
      </c>
      <c r="T227" s="181">
        <v>4</v>
      </c>
      <c r="U227" s="181">
        <v>6</v>
      </c>
      <c r="V227" s="181">
        <v>5</v>
      </c>
      <c r="W227" s="181">
        <v>5</v>
      </c>
      <c r="X227" s="181">
        <v>4</v>
      </c>
      <c r="Y227" s="181">
        <v>5</v>
      </c>
      <c r="Z227" s="181">
        <v>5</v>
      </c>
      <c r="AA227" s="181">
        <v>6</v>
      </c>
      <c r="AB227" s="181">
        <v>6</v>
      </c>
      <c r="AC227" s="181">
        <v>6</v>
      </c>
      <c r="AD227" s="181">
        <v>6</v>
      </c>
      <c r="AE227" s="181">
        <v>6</v>
      </c>
      <c r="AF227" s="181">
        <v>6</v>
      </c>
      <c r="AG227" s="181">
        <v>3</v>
      </c>
      <c r="AH227" s="181">
        <v>3</v>
      </c>
      <c r="AI227" s="181">
        <v>3</v>
      </c>
      <c r="AJ227" s="181">
        <v>4</v>
      </c>
      <c r="AK227" s="181">
        <v>6</v>
      </c>
      <c r="AL227" s="181">
        <v>5</v>
      </c>
      <c r="AM227" s="181">
        <v>5</v>
      </c>
      <c r="AN227" s="181">
        <v>4</v>
      </c>
      <c r="AO227" s="181">
        <v>5</v>
      </c>
      <c r="AP227" s="181">
        <v>5</v>
      </c>
      <c r="AQ227" s="181">
        <v>6</v>
      </c>
      <c r="AR227" s="181">
        <v>6</v>
      </c>
      <c r="AS227" s="181">
        <v>6</v>
      </c>
      <c r="AT227" s="181">
        <v>6</v>
      </c>
      <c r="AU227" s="181">
        <v>6</v>
      </c>
      <c r="AV227" s="181">
        <v>6</v>
      </c>
      <c r="AW227" s="181">
        <v>3</v>
      </c>
      <c r="AX227" s="181">
        <v>3</v>
      </c>
      <c r="AY227" s="181">
        <v>3</v>
      </c>
      <c r="AZ227" s="181">
        <v>4</v>
      </c>
      <c r="BA227" s="181">
        <v>6</v>
      </c>
      <c r="BB227" s="181">
        <v>5</v>
      </c>
      <c r="BC227" s="181">
        <v>5</v>
      </c>
      <c r="BD227" s="181">
        <v>4</v>
      </c>
      <c r="BE227" s="181">
        <v>5</v>
      </c>
      <c r="BF227" s="181">
        <v>5</v>
      </c>
      <c r="BG227" s="181">
        <v>6</v>
      </c>
      <c r="BH227" s="181">
        <v>6</v>
      </c>
      <c r="BI227" s="181">
        <v>6.9</v>
      </c>
      <c r="BJ227" s="181">
        <v>6.9</v>
      </c>
      <c r="BK227" s="181">
        <v>6.9</v>
      </c>
      <c r="BL227" s="181">
        <v>133.41999999999999</v>
      </c>
      <c r="BM227" s="181">
        <v>1214</v>
      </c>
      <c r="BN227" s="181">
        <v>1214</v>
      </c>
      <c r="BO227" s="181">
        <v>0</v>
      </c>
      <c r="BP227" s="181">
        <v>19.861999999999998</v>
      </c>
      <c r="BQ227" s="181" t="s">
        <v>1251</v>
      </c>
      <c r="BR227" s="181" t="s">
        <v>1251</v>
      </c>
      <c r="BS227" s="181" t="s">
        <v>1251</v>
      </c>
      <c r="BT227" s="181" t="s">
        <v>1251</v>
      </c>
      <c r="BU227" s="181" t="s">
        <v>1254</v>
      </c>
      <c r="BV227" s="181" t="s">
        <v>1254</v>
      </c>
      <c r="BW227" s="181" t="s">
        <v>1254</v>
      </c>
      <c r="BX227" s="181" t="s">
        <v>1254</v>
      </c>
      <c r="BY227" s="181" t="s">
        <v>1251</v>
      </c>
      <c r="BZ227" s="181" t="s">
        <v>1251</v>
      </c>
      <c r="CA227" s="181" t="s">
        <v>1251</v>
      </c>
      <c r="CB227" s="181" t="s">
        <v>1251</v>
      </c>
      <c r="CC227" s="181" t="s">
        <v>1251</v>
      </c>
      <c r="CD227" s="181" t="s">
        <v>1251</v>
      </c>
      <c r="CE227" s="181" t="s">
        <v>1251</v>
      </c>
      <c r="CF227" s="181" t="s">
        <v>1251</v>
      </c>
      <c r="CG227" s="181">
        <v>5.6</v>
      </c>
      <c r="CH227" s="181">
        <v>5.6</v>
      </c>
      <c r="CI227" s="181">
        <v>5.8</v>
      </c>
      <c r="CJ227" s="181">
        <v>5.6</v>
      </c>
      <c r="CK227" s="181">
        <v>2.8</v>
      </c>
      <c r="CL227" s="181">
        <v>3.5</v>
      </c>
      <c r="CM227" s="181">
        <v>3</v>
      </c>
      <c r="CN227" s="181">
        <v>3.5</v>
      </c>
      <c r="CO227" s="181">
        <v>5.6</v>
      </c>
      <c r="CP227" s="181">
        <v>5</v>
      </c>
      <c r="CQ227" s="181">
        <v>5</v>
      </c>
      <c r="CR227" s="181">
        <v>3.9</v>
      </c>
      <c r="CS227" s="181">
        <v>5</v>
      </c>
      <c r="CT227" s="181">
        <v>5</v>
      </c>
      <c r="CU227" s="181">
        <v>6.3</v>
      </c>
      <c r="CV227" s="181">
        <v>5.6</v>
      </c>
      <c r="CW227" s="181">
        <v>616040000</v>
      </c>
      <c r="CX227" s="181">
        <v>52380000</v>
      </c>
      <c r="CY227" s="181">
        <v>59002000</v>
      </c>
      <c r="CZ227" s="181">
        <v>67373000</v>
      </c>
      <c r="DA227" s="181">
        <v>58632000</v>
      </c>
      <c r="DB227" s="181">
        <v>5409500</v>
      </c>
      <c r="DC227" s="181">
        <v>3971900</v>
      </c>
      <c r="DD227" s="181">
        <v>4388000</v>
      </c>
      <c r="DE227" s="181">
        <v>5428500</v>
      </c>
      <c r="DF227" s="181">
        <v>46137000</v>
      </c>
      <c r="DG227" s="181">
        <v>42381000</v>
      </c>
      <c r="DH227" s="181">
        <v>44845000</v>
      </c>
      <c r="DI227" s="181">
        <v>53766000</v>
      </c>
      <c r="DJ227" s="195">
        <v>9055700</v>
      </c>
      <c r="DK227" s="195">
        <v>10945000</v>
      </c>
      <c r="DL227" s="195">
        <v>11910000</v>
      </c>
      <c r="DM227" s="195">
        <v>9798000</v>
      </c>
      <c r="DN227" s="181">
        <f t="shared" si="24"/>
        <v>10427175</v>
      </c>
      <c r="DO227" s="181">
        <v>0</v>
      </c>
      <c r="DP227" s="181">
        <v>0</v>
      </c>
      <c r="DQ227" s="181">
        <v>6316900</v>
      </c>
      <c r="DR227" s="181">
        <v>5994800</v>
      </c>
      <c r="DS227" s="181">
        <f t="shared" si="25"/>
        <v>6155850</v>
      </c>
      <c r="DT227" s="181">
        <f t="shared" si="19"/>
        <v>0.59036603874011895</v>
      </c>
      <c r="DU227" s="195">
        <v>9372600</v>
      </c>
      <c r="DW227" s="195">
        <v>10743000</v>
      </c>
      <c r="DY227" s="195">
        <v>8761800</v>
      </c>
      <c r="DZ227" s="196">
        <f t="shared" si="22"/>
        <v>0.84028512037057013</v>
      </c>
      <c r="EA227" s="195">
        <v>9494100</v>
      </c>
      <c r="EB227" s="181">
        <v>3</v>
      </c>
      <c r="EC227" s="181">
        <v>4</v>
      </c>
      <c r="ED227" s="181">
        <v>4</v>
      </c>
      <c r="EE227" s="181">
        <v>4</v>
      </c>
      <c r="EF227" s="181">
        <v>0</v>
      </c>
      <c r="EG227" s="181">
        <v>0</v>
      </c>
      <c r="EH227" s="181">
        <v>0</v>
      </c>
      <c r="EI227" s="181">
        <v>0</v>
      </c>
      <c r="EJ227" s="181">
        <v>2</v>
      </c>
      <c r="EK227" s="181">
        <v>1</v>
      </c>
      <c r="EL227" s="181">
        <v>2</v>
      </c>
      <c r="EM227" s="181">
        <v>1</v>
      </c>
      <c r="EN227" s="181">
        <v>2</v>
      </c>
      <c r="EO227" s="181">
        <v>2</v>
      </c>
      <c r="EP227" s="181">
        <v>1</v>
      </c>
      <c r="EQ227" s="181">
        <v>4</v>
      </c>
      <c r="ER227" s="181">
        <v>30</v>
      </c>
      <c r="EV227" s="181">
        <v>409</v>
      </c>
      <c r="EW227" s="181" t="s">
        <v>5623</v>
      </c>
      <c r="EX227" s="181" t="s">
        <v>3643</v>
      </c>
      <c r="EY227" s="181" t="s">
        <v>5624</v>
      </c>
      <c r="EZ227" s="181" t="s">
        <v>5625</v>
      </c>
      <c r="FA227" s="181" t="s">
        <v>5626</v>
      </c>
      <c r="FB227" s="181" t="s">
        <v>5627</v>
      </c>
      <c r="FE227" s="181">
        <v>-1</v>
      </c>
    </row>
    <row r="228" spans="1:161" x14ac:dyDescent="0.25">
      <c r="A228" s="181" t="s">
        <v>3418</v>
      </c>
      <c r="B228" s="181" t="s">
        <v>3418</v>
      </c>
      <c r="C228" s="181">
        <v>14</v>
      </c>
      <c r="D228" s="181">
        <v>14</v>
      </c>
      <c r="E228" s="181">
        <v>13</v>
      </c>
      <c r="F228" s="181" t="s">
        <v>5628</v>
      </c>
      <c r="G228" s="181" t="s">
        <v>5629</v>
      </c>
      <c r="H228" s="181" t="s">
        <v>5630</v>
      </c>
      <c r="I228" s="181">
        <v>1</v>
      </c>
      <c r="J228" s="181">
        <v>14</v>
      </c>
      <c r="K228" s="181">
        <v>14</v>
      </c>
      <c r="L228" s="181">
        <v>13</v>
      </c>
      <c r="M228" s="181">
        <v>14</v>
      </c>
      <c r="N228" s="181">
        <v>14</v>
      </c>
      <c r="O228" s="181">
        <v>13</v>
      </c>
      <c r="P228" s="181">
        <v>13</v>
      </c>
      <c r="Q228" s="181">
        <v>9</v>
      </c>
      <c r="R228" s="181">
        <v>6</v>
      </c>
      <c r="S228" s="181">
        <v>7</v>
      </c>
      <c r="T228" s="181">
        <v>8</v>
      </c>
      <c r="U228" s="181">
        <v>14</v>
      </c>
      <c r="V228" s="181">
        <v>14</v>
      </c>
      <c r="W228" s="181">
        <v>14</v>
      </c>
      <c r="X228" s="181">
        <v>13</v>
      </c>
      <c r="Y228" s="181">
        <v>13</v>
      </c>
      <c r="Z228" s="181">
        <v>13</v>
      </c>
      <c r="AA228" s="181">
        <v>12</v>
      </c>
      <c r="AB228" s="181">
        <v>13</v>
      </c>
      <c r="AC228" s="181">
        <v>14</v>
      </c>
      <c r="AD228" s="181">
        <v>14</v>
      </c>
      <c r="AE228" s="181">
        <v>13</v>
      </c>
      <c r="AF228" s="181">
        <v>13</v>
      </c>
      <c r="AG228" s="181">
        <v>9</v>
      </c>
      <c r="AH228" s="181">
        <v>6</v>
      </c>
      <c r="AI228" s="181">
        <v>7</v>
      </c>
      <c r="AJ228" s="181">
        <v>8</v>
      </c>
      <c r="AK228" s="181">
        <v>14</v>
      </c>
      <c r="AL228" s="181">
        <v>14</v>
      </c>
      <c r="AM228" s="181">
        <v>14</v>
      </c>
      <c r="AN228" s="181">
        <v>13</v>
      </c>
      <c r="AO228" s="181">
        <v>13</v>
      </c>
      <c r="AP228" s="181">
        <v>13</v>
      </c>
      <c r="AQ228" s="181">
        <v>12</v>
      </c>
      <c r="AR228" s="181">
        <v>13</v>
      </c>
      <c r="AS228" s="181">
        <v>13</v>
      </c>
      <c r="AT228" s="181">
        <v>13</v>
      </c>
      <c r="AU228" s="181">
        <v>12</v>
      </c>
      <c r="AV228" s="181">
        <v>12</v>
      </c>
      <c r="AW228" s="181">
        <v>8</v>
      </c>
      <c r="AX228" s="181">
        <v>6</v>
      </c>
      <c r="AY228" s="181">
        <v>6</v>
      </c>
      <c r="AZ228" s="181">
        <v>7</v>
      </c>
      <c r="BA228" s="181">
        <v>13</v>
      </c>
      <c r="BB228" s="181">
        <v>13</v>
      </c>
      <c r="BC228" s="181">
        <v>13</v>
      </c>
      <c r="BD228" s="181">
        <v>12</v>
      </c>
      <c r="BE228" s="181">
        <v>12</v>
      </c>
      <c r="BF228" s="181">
        <v>12</v>
      </c>
      <c r="BG228" s="181">
        <v>11</v>
      </c>
      <c r="BH228" s="181">
        <v>12</v>
      </c>
      <c r="BI228" s="181">
        <v>37.299999999999997</v>
      </c>
      <c r="BJ228" s="181">
        <v>37.299999999999997</v>
      </c>
      <c r="BK228" s="181">
        <v>35.4</v>
      </c>
      <c r="BL228" s="181">
        <v>36.090000000000003</v>
      </c>
      <c r="BM228" s="181">
        <v>308</v>
      </c>
      <c r="BN228" s="181">
        <v>308</v>
      </c>
      <c r="BO228" s="181">
        <v>0</v>
      </c>
      <c r="BP228" s="181">
        <v>36.585999999999999</v>
      </c>
      <c r="BQ228" s="181" t="s">
        <v>1251</v>
      </c>
      <c r="BR228" s="181" t="s">
        <v>1251</v>
      </c>
      <c r="BS228" s="181" t="s">
        <v>1251</v>
      </c>
      <c r="BT228" s="181" t="s">
        <v>1251</v>
      </c>
      <c r="BU228" s="181" t="s">
        <v>1251</v>
      </c>
      <c r="BV228" s="181" t="s">
        <v>1251</v>
      </c>
      <c r="BW228" s="181" t="s">
        <v>1251</v>
      </c>
      <c r="BX228" s="181" t="s">
        <v>1251</v>
      </c>
      <c r="BY228" s="181" t="s">
        <v>1251</v>
      </c>
      <c r="BZ228" s="181" t="s">
        <v>1251</v>
      </c>
      <c r="CA228" s="181" t="s">
        <v>1251</v>
      </c>
      <c r="CB228" s="181" t="s">
        <v>1251</v>
      </c>
      <c r="CC228" s="181" t="s">
        <v>1251</v>
      </c>
      <c r="CD228" s="181" t="s">
        <v>1251</v>
      </c>
      <c r="CE228" s="181" t="s">
        <v>1251</v>
      </c>
      <c r="CF228" s="181" t="s">
        <v>1251</v>
      </c>
      <c r="CG228" s="181">
        <v>37.299999999999997</v>
      </c>
      <c r="CH228" s="181">
        <v>37.299999999999997</v>
      </c>
      <c r="CI228" s="181">
        <v>36.700000000000003</v>
      </c>
      <c r="CJ228" s="181">
        <v>36.700000000000003</v>
      </c>
      <c r="CK228" s="181">
        <v>22.4</v>
      </c>
      <c r="CL228" s="181">
        <v>16.899999999999999</v>
      </c>
      <c r="CM228" s="181">
        <v>20.8</v>
      </c>
      <c r="CN228" s="181">
        <v>21.1</v>
      </c>
      <c r="CO228" s="181">
        <v>37.299999999999997</v>
      </c>
      <c r="CP228" s="181">
        <v>37.299999999999997</v>
      </c>
      <c r="CQ228" s="181">
        <v>37.299999999999997</v>
      </c>
      <c r="CR228" s="181">
        <v>37.299999999999997</v>
      </c>
      <c r="CS228" s="181">
        <v>37.299999999999997</v>
      </c>
      <c r="CT228" s="181">
        <v>37.299999999999997</v>
      </c>
      <c r="CU228" s="181">
        <v>34.4</v>
      </c>
      <c r="CV228" s="181">
        <v>37.299999999999997</v>
      </c>
      <c r="CW228" s="181">
        <v>4659500000</v>
      </c>
      <c r="CX228" s="181">
        <v>375150000</v>
      </c>
      <c r="CY228" s="181">
        <v>411060000</v>
      </c>
      <c r="CZ228" s="181">
        <v>442910000</v>
      </c>
      <c r="DA228" s="181">
        <v>403940000</v>
      </c>
      <c r="DB228" s="181">
        <v>37824000</v>
      </c>
      <c r="DC228" s="181">
        <v>27162000</v>
      </c>
      <c r="DD228" s="181">
        <v>23914000</v>
      </c>
      <c r="DE228" s="181">
        <v>43760000</v>
      </c>
      <c r="DF228" s="181">
        <v>359280000</v>
      </c>
      <c r="DG228" s="181">
        <v>387950000</v>
      </c>
      <c r="DH228" s="181">
        <v>310380000</v>
      </c>
      <c r="DI228" s="181">
        <v>357930000</v>
      </c>
      <c r="DJ228" s="195">
        <v>65972000</v>
      </c>
      <c r="DK228" s="195">
        <v>61306000</v>
      </c>
      <c r="DL228" s="195">
        <v>62502000</v>
      </c>
      <c r="DM228" s="195">
        <v>56384000</v>
      </c>
      <c r="DN228" s="181">
        <f t="shared" si="24"/>
        <v>61541000</v>
      </c>
      <c r="DO228" s="181">
        <v>32431000</v>
      </c>
      <c r="DP228" s="181">
        <v>34009000</v>
      </c>
      <c r="DQ228" s="181">
        <v>0</v>
      </c>
      <c r="DR228" s="181">
        <v>43348000</v>
      </c>
      <c r="DS228" s="181">
        <f t="shared" si="25"/>
        <v>36596000</v>
      </c>
      <c r="DT228" s="181">
        <f t="shared" si="19"/>
        <v>0.59466047025560198</v>
      </c>
      <c r="DU228" s="195">
        <v>61086000</v>
      </c>
      <c r="DW228" s="195">
        <v>63665000</v>
      </c>
      <c r="DY228" s="195">
        <v>65302000</v>
      </c>
      <c r="DZ228" s="196">
        <f t="shared" si="22"/>
        <v>1.0611137290586763</v>
      </c>
      <c r="EA228" s="195">
        <v>59809000</v>
      </c>
      <c r="EB228" s="181">
        <v>8</v>
      </c>
      <c r="EC228" s="181">
        <v>12</v>
      </c>
      <c r="ED228" s="181">
        <v>9</v>
      </c>
      <c r="EE228" s="181">
        <v>9</v>
      </c>
      <c r="EF228" s="181">
        <v>4</v>
      </c>
      <c r="EG228" s="181">
        <v>1</v>
      </c>
      <c r="EH228" s="181">
        <v>0</v>
      </c>
      <c r="EI228" s="181">
        <v>3</v>
      </c>
      <c r="EJ228" s="181">
        <v>9</v>
      </c>
      <c r="EK228" s="181">
        <v>9</v>
      </c>
      <c r="EL228" s="181">
        <v>10</v>
      </c>
      <c r="EM228" s="181">
        <v>10</v>
      </c>
      <c r="EN228" s="181">
        <v>7</v>
      </c>
      <c r="EO228" s="181">
        <v>10</v>
      </c>
      <c r="EP228" s="181">
        <v>7</v>
      </c>
      <c r="EQ228" s="181">
        <v>10</v>
      </c>
      <c r="ER228" s="181">
        <v>118</v>
      </c>
      <c r="EV228" s="181">
        <v>667</v>
      </c>
      <c r="EW228" s="181" t="s">
        <v>5631</v>
      </c>
      <c r="EX228" s="181" t="s">
        <v>3599</v>
      </c>
      <c r="EY228" s="181" t="s">
        <v>5632</v>
      </c>
      <c r="EZ228" s="181" t="s">
        <v>5633</v>
      </c>
      <c r="FA228" s="181" t="s">
        <v>5634</v>
      </c>
      <c r="FB228" s="181" t="s">
        <v>5635</v>
      </c>
      <c r="FC228" s="181">
        <v>440</v>
      </c>
      <c r="FD228" s="181">
        <v>301</v>
      </c>
      <c r="FE228" s="181">
        <v>-1</v>
      </c>
    </row>
    <row r="229" spans="1:161" x14ac:dyDescent="0.25">
      <c r="A229" s="181" t="s">
        <v>5636</v>
      </c>
      <c r="B229" s="181" t="s">
        <v>5636</v>
      </c>
      <c r="C229" s="181">
        <v>1</v>
      </c>
      <c r="D229" s="181">
        <v>1</v>
      </c>
      <c r="E229" s="181">
        <v>1</v>
      </c>
      <c r="F229" s="181" t="s">
        <v>5637</v>
      </c>
      <c r="G229" s="181" t="s">
        <v>5638</v>
      </c>
      <c r="H229" s="181" t="s">
        <v>5639</v>
      </c>
      <c r="I229" s="181">
        <v>1</v>
      </c>
      <c r="J229" s="181">
        <v>1</v>
      </c>
      <c r="K229" s="181">
        <v>1</v>
      </c>
      <c r="L229" s="181">
        <v>1</v>
      </c>
      <c r="M229" s="181">
        <v>1</v>
      </c>
      <c r="N229" s="181">
        <v>1</v>
      </c>
      <c r="O229" s="181">
        <v>1</v>
      </c>
      <c r="P229" s="181">
        <v>1</v>
      </c>
      <c r="Q229" s="181">
        <v>1</v>
      </c>
      <c r="R229" s="181">
        <v>1</v>
      </c>
      <c r="S229" s="181">
        <v>1</v>
      </c>
      <c r="T229" s="181">
        <v>1</v>
      </c>
      <c r="U229" s="181">
        <v>1</v>
      </c>
      <c r="V229" s="181">
        <v>1</v>
      </c>
      <c r="W229" s="181">
        <v>1</v>
      </c>
      <c r="X229" s="181">
        <v>1</v>
      </c>
      <c r="Y229" s="181">
        <v>1</v>
      </c>
      <c r="Z229" s="181">
        <v>1</v>
      </c>
      <c r="AA229" s="181">
        <v>1</v>
      </c>
      <c r="AB229" s="181">
        <v>1</v>
      </c>
      <c r="AC229" s="181">
        <v>1</v>
      </c>
      <c r="AD229" s="181">
        <v>1</v>
      </c>
      <c r="AE229" s="181">
        <v>1</v>
      </c>
      <c r="AF229" s="181">
        <v>1</v>
      </c>
      <c r="AG229" s="181">
        <v>1</v>
      </c>
      <c r="AH229" s="181">
        <v>1</v>
      </c>
      <c r="AI229" s="181">
        <v>1</v>
      </c>
      <c r="AJ229" s="181">
        <v>1</v>
      </c>
      <c r="AK229" s="181">
        <v>1</v>
      </c>
      <c r="AL229" s="181">
        <v>1</v>
      </c>
      <c r="AM229" s="181">
        <v>1</v>
      </c>
      <c r="AN229" s="181">
        <v>1</v>
      </c>
      <c r="AO229" s="181">
        <v>1</v>
      </c>
      <c r="AP229" s="181">
        <v>1</v>
      </c>
      <c r="AQ229" s="181">
        <v>1</v>
      </c>
      <c r="AR229" s="181">
        <v>1</v>
      </c>
      <c r="AS229" s="181">
        <v>1</v>
      </c>
      <c r="AT229" s="181">
        <v>1</v>
      </c>
      <c r="AU229" s="181">
        <v>1</v>
      </c>
      <c r="AV229" s="181">
        <v>1</v>
      </c>
      <c r="AW229" s="181">
        <v>1</v>
      </c>
      <c r="AX229" s="181">
        <v>1</v>
      </c>
      <c r="AY229" s="181">
        <v>1</v>
      </c>
      <c r="AZ229" s="181">
        <v>1</v>
      </c>
      <c r="BA229" s="181">
        <v>1</v>
      </c>
      <c r="BB229" s="181">
        <v>1</v>
      </c>
      <c r="BC229" s="181">
        <v>1</v>
      </c>
      <c r="BD229" s="181">
        <v>1</v>
      </c>
      <c r="BE229" s="181">
        <v>1</v>
      </c>
      <c r="BF229" s="181">
        <v>1</v>
      </c>
      <c r="BG229" s="181">
        <v>1</v>
      </c>
      <c r="BH229" s="181">
        <v>1</v>
      </c>
      <c r="BI229" s="181">
        <v>6.5</v>
      </c>
      <c r="BJ229" s="181">
        <v>6.5</v>
      </c>
      <c r="BK229" s="181">
        <v>6.5</v>
      </c>
      <c r="BL229" s="181">
        <v>22.579000000000001</v>
      </c>
      <c r="BM229" s="181">
        <v>199</v>
      </c>
      <c r="BN229" s="181">
        <v>199</v>
      </c>
      <c r="BO229" s="181">
        <v>0</v>
      </c>
      <c r="BP229" s="181">
        <v>27.321000000000002</v>
      </c>
      <c r="BQ229" s="181" t="s">
        <v>1251</v>
      </c>
      <c r="BR229" s="181" t="s">
        <v>1251</v>
      </c>
      <c r="BS229" s="181" t="s">
        <v>1251</v>
      </c>
      <c r="BT229" s="181" t="s">
        <v>1251</v>
      </c>
      <c r="BU229" s="181" t="s">
        <v>1254</v>
      </c>
      <c r="BV229" s="181" t="s">
        <v>1254</v>
      </c>
      <c r="BW229" s="181" t="s">
        <v>1254</v>
      </c>
      <c r="BX229" s="181" t="s">
        <v>1254</v>
      </c>
      <c r="BY229" s="181" t="s">
        <v>1251</v>
      </c>
      <c r="BZ229" s="181" t="s">
        <v>1251</v>
      </c>
      <c r="CA229" s="181" t="s">
        <v>1251</v>
      </c>
      <c r="CB229" s="181" t="s">
        <v>1251</v>
      </c>
      <c r="CC229" s="181" t="s">
        <v>1251</v>
      </c>
      <c r="CD229" s="181" t="s">
        <v>1251</v>
      </c>
      <c r="CE229" s="181" t="s">
        <v>1251</v>
      </c>
      <c r="CF229" s="181" t="s">
        <v>1254</v>
      </c>
      <c r="CG229" s="181">
        <v>6.5</v>
      </c>
      <c r="CH229" s="181">
        <v>6.5</v>
      </c>
      <c r="CI229" s="181">
        <v>6.5</v>
      </c>
      <c r="CJ229" s="181">
        <v>6.5</v>
      </c>
      <c r="CK229" s="181">
        <v>6.5</v>
      </c>
      <c r="CL229" s="181">
        <v>6.5</v>
      </c>
      <c r="CM229" s="181">
        <v>6.5</v>
      </c>
      <c r="CN229" s="181">
        <v>6.5</v>
      </c>
      <c r="CO229" s="181">
        <v>6.5</v>
      </c>
      <c r="CP229" s="181">
        <v>6.5</v>
      </c>
      <c r="CQ229" s="181">
        <v>6.5</v>
      </c>
      <c r="CR229" s="181">
        <v>6.5</v>
      </c>
      <c r="CS229" s="181">
        <v>6.5</v>
      </c>
      <c r="CT229" s="181">
        <v>6.5</v>
      </c>
      <c r="CU229" s="181">
        <v>6.5</v>
      </c>
      <c r="CV229" s="181">
        <v>6.5</v>
      </c>
      <c r="CW229" s="181">
        <v>561900000</v>
      </c>
      <c r="CX229" s="181">
        <v>49263000</v>
      </c>
      <c r="CY229" s="181">
        <v>32130000</v>
      </c>
      <c r="CZ229" s="181">
        <v>66621000</v>
      </c>
      <c r="DA229" s="181">
        <v>58031000</v>
      </c>
      <c r="DB229" s="181">
        <v>8711000</v>
      </c>
      <c r="DC229" s="181">
        <v>6863000</v>
      </c>
      <c r="DD229" s="181">
        <v>5146200</v>
      </c>
      <c r="DE229" s="181">
        <v>4411000</v>
      </c>
      <c r="DF229" s="181">
        <v>34638000</v>
      </c>
      <c r="DG229" s="181">
        <v>54355000</v>
      </c>
      <c r="DH229" s="181">
        <v>48558000</v>
      </c>
      <c r="DI229" s="181">
        <v>24324000</v>
      </c>
      <c r="DJ229" s="195">
        <v>21977000</v>
      </c>
      <c r="DK229" s="195">
        <v>23492000</v>
      </c>
      <c r="DL229" s="195">
        <v>26938000</v>
      </c>
      <c r="DM229" s="195">
        <v>24966000</v>
      </c>
      <c r="DN229" s="181">
        <f t="shared" si="24"/>
        <v>24343250</v>
      </c>
      <c r="DO229" s="181">
        <v>16084000</v>
      </c>
      <c r="DP229" s="181">
        <v>14928000</v>
      </c>
      <c r="DQ229" s="181">
        <v>12433000</v>
      </c>
      <c r="DR229" s="181">
        <v>0</v>
      </c>
      <c r="DS229" s="181">
        <f t="shared" si="25"/>
        <v>14481666.666666666</v>
      </c>
      <c r="DT229" s="181">
        <f t="shared" si="19"/>
        <v>0.59489454640061068</v>
      </c>
      <c r="DU229" s="195">
        <v>25077000</v>
      </c>
      <c r="DW229" s="195">
        <v>24216000</v>
      </c>
      <c r="DY229" s="195">
        <v>26910000</v>
      </c>
      <c r="DZ229" s="196">
        <f t="shared" si="22"/>
        <v>1.1054399063395397</v>
      </c>
      <c r="EA229" s="195">
        <v>0</v>
      </c>
      <c r="EB229" s="181">
        <v>1</v>
      </c>
      <c r="EC229" s="181">
        <v>2</v>
      </c>
      <c r="ED229" s="181">
        <v>1</v>
      </c>
      <c r="EE229" s="181">
        <v>1</v>
      </c>
      <c r="EF229" s="181">
        <v>0</v>
      </c>
      <c r="EG229" s="181">
        <v>0</v>
      </c>
      <c r="EH229" s="181">
        <v>0</v>
      </c>
      <c r="EI229" s="181">
        <v>0</v>
      </c>
      <c r="EJ229" s="181">
        <v>1</v>
      </c>
      <c r="EK229" s="181">
        <v>1</v>
      </c>
      <c r="EL229" s="181">
        <v>2</v>
      </c>
      <c r="EM229" s="181">
        <v>1</v>
      </c>
      <c r="EN229" s="181">
        <v>1</v>
      </c>
      <c r="EO229" s="181">
        <v>1</v>
      </c>
      <c r="EP229" s="181">
        <v>2</v>
      </c>
      <c r="EQ229" s="181">
        <v>0</v>
      </c>
      <c r="ER229" s="181">
        <v>14</v>
      </c>
      <c r="EV229" s="181">
        <v>386</v>
      </c>
      <c r="EW229" s="181">
        <v>5433</v>
      </c>
      <c r="EX229" s="181" t="b">
        <v>1</v>
      </c>
      <c r="EY229" s="181" t="s">
        <v>5640</v>
      </c>
      <c r="EZ229" s="181" t="s">
        <v>5641</v>
      </c>
      <c r="FA229" s="181" t="s">
        <v>5642</v>
      </c>
      <c r="FB229" s="181">
        <v>84898</v>
      </c>
      <c r="FC229" s="181">
        <v>232</v>
      </c>
      <c r="FD229" s="181">
        <v>76</v>
      </c>
      <c r="FE229" s="181">
        <v>-1</v>
      </c>
    </row>
    <row r="230" spans="1:161" x14ac:dyDescent="0.25">
      <c r="A230" s="181" t="s">
        <v>5643</v>
      </c>
      <c r="B230" s="181" t="s">
        <v>5643</v>
      </c>
      <c r="C230" s="181">
        <v>22</v>
      </c>
      <c r="D230" s="181">
        <v>22</v>
      </c>
      <c r="E230" s="181">
        <v>15</v>
      </c>
      <c r="F230" s="181" t="s">
        <v>5644</v>
      </c>
      <c r="G230" s="181" t="s">
        <v>5645</v>
      </c>
      <c r="H230" s="181" t="s">
        <v>5646</v>
      </c>
      <c r="I230" s="181">
        <v>1</v>
      </c>
      <c r="J230" s="181">
        <v>22</v>
      </c>
      <c r="K230" s="181">
        <v>22</v>
      </c>
      <c r="L230" s="181">
        <v>15</v>
      </c>
      <c r="M230" s="181">
        <v>20</v>
      </c>
      <c r="N230" s="181">
        <v>20</v>
      </c>
      <c r="O230" s="181">
        <v>20</v>
      </c>
      <c r="P230" s="181">
        <v>20</v>
      </c>
      <c r="Q230" s="181">
        <v>14</v>
      </c>
      <c r="R230" s="181">
        <v>13</v>
      </c>
      <c r="S230" s="181">
        <v>12</v>
      </c>
      <c r="T230" s="181">
        <v>14</v>
      </c>
      <c r="U230" s="181">
        <v>18</v>
      </c>
      <c r="V230" s="181">
        <v>18</v>
      </c>
      <c r="W230" s="181">
        <v>19</v>
      </c>
      <c r="X230" s="181">
        <v>20</v>
      </c>
      <c r="Y230" s="181">
        <v>20</v>
      </c>
      <c r="Z230" s="181">
        <v>21</v>
      </c>
      <c r="AA230" s="181">
        <v>19</v>
      </c>
      <c r="AB230" s="181">
        <v>19</v>
      </c>
      <c r="AC230" s="181">
        <v>20</v>
      </c>
      <c r="AD230" s="181">
        <v>20</v>
      </c>
      <c r="AE230" s="181">
        <v>20</v>
      </c>
      <c r="AF230" s="181">
        <v>20</v>
      </c>
      <c r="AG230" s="181">
        <v>14</v>
      </c>
      <c r="AH230" s="181">
        <v>13</v>
      </c>
      <c r="AI230" s="181">
        <v>12</v>
      </c>
      <c r="AJ230" s="181">
        <v>14</v>
      </c>
      <c r="AK230" s="181">
        <v>18</v>
      </c>
      <c r="AL230" s="181">
        <v>18</v>
      </c>
      <c r="AM230" s="181">
        <v>19</v>
      </c>
      <c r="AN230" s="181">
        <v>20</v>
      </c>
      <c r="AO230" s="181">
        <v>20</v>
      </c>
      <c r="AP230" s="181">
        <v>21</v>
      </c>
      <c r="AQ230" s="181">
        <v>19</v>
      </c>
      <c r="AR230" s="181">
        <v>19</v>
      </c>
      <c r="AS230" s="181">
        <v>14</v>
      </c>
      <c r="AT230" s="181">
        <v>14</v>
      </c>
      <c r="AU230" s="181">
        <v>14</v>
      </c>
      <c r="AV230" s="181">
        <v>14</v>
      </c>
      <c r="AW230" s="181">
        <v>10</v>
      </c>
      <c r="AX230" s="181">
        <v>10</v>
      </c>
      <c r="AY230" s="181">
        <v>9</v>
      </c>
      <c r="AZ230" s="181">
        <v>10</v>
      </c>
      <c r="BA230" s="181">
        <v>12</v>
      </c>
      <c r="BB230" s="181">
        <v>14</v>
      </c>
      <c r="BC230" s="181">
        <v>13</v>
      </c>
      <c r="BD230" s="181">
        <v>14</v>
      </c>
      <c r="BE230" s="181">
        <v>14</v>
      </c>
      <c r="BF230" s="181">
        <v>14</v>
      </c>
      <c r="BG230" s="181">
        <v>14</v>
      </c>
      <c r="BH230" s="181">
        <v>13</v>
      </c>
      <c r="BI230" s="181">
        <v>62.7</v>
      </c>
      <c r="BJ230" s="181">
        <v>62.7</v>
      </c>
      <c r="BK230" s="181">
        <v>47.6</v>
      </c>
      <c r="BL230" s="181">
        <v>56.948999999999998</v>
      </c>
      <c r="BM230" s="181">
        <v>504</v>
      </c>
      <c r="BN230" s="181">
        <v>504</v>
      </c>
      <c r="BO230" s="181">
        <v>0</v>
      </c>
      <c r="BP230" s="181">
        <v>218.06</v>
      </c>
      <c r="BQ230" s="181" t="s">
        <v>1251</v>
      </c>
      <c r="BR230" s="181" t="s">
        <v>1251</v>
      </c>
      <c r="BS230" s="181" t="s">
        <v>1251</v>
      </c>
      <c r="BT230" s="181" t="s">
        <v>1251</v>
      </c>
      <c r="BU230" s="181" t="s">
        <v>1251</v>
      </c>
      <c r="BV230" s="181" t="s">
        <v>1251</v>
      </c>
      <c r="BW230" s="181" t="s">
        <v>1251</v>
      </c>
      <c r="BX230" s="181" t="s">
        <v>1251</v>
      </c>
      <c r="BY230" s="181" t="s">
        <v>1251</v>
      </c>
      <c r="BZ230" s="181" t="s">
        <v>1251</v>
      </c>
      <c r="CA230" s="181" t="s">
        <v>1251</v>
      </c>
      <c r="CB230" s="181" t="s">
        <v>1251</v>
      </c>
      <c r="CC230" s="181" t="s">
        <v>1251</v>
      </c>
      <c r="CD230" s="181" t="s">
        <v>1251</v>
      </c>
      <c r="CE230" s="181" t="s">
        <v>1251</v>
      </c>
      <c r="CF230" s="181" t="s">
        <v>1251</v>
      </c>
      <c r="CG230" s="181">
        <v>55.2</v>
      </c>
      <c r="CH230" s="181">
        <v>55.2</v>
      </c>
      <c r="CI230" s="181">
        <v>55.2</v>
      </c>
      <c r="CJ230" s="181">
        <v>55.2</v>
      </c>
      <c r="CK230" s="181">
        <v>30.6</v>
      </c>
      <c r="CL230" s="181">
        <v>28.8</v>
      </c>
      <c r="CM230" s="181">
        <v>26.6</v>
      </c>
      <c r="CN230" s="181">
        <v>30.6</v>
      </c>
      <c r="CO230" s="181">
        <v>49.8</v>
      </c>
      <c r="CP230" s="181">
        <v>51.8</v>
      </c>
      <c r="CQ230" s="181">
        <v>50.2</v>
      </c>
      <c r="CR230" s="181">
        <v>55.2</v>
      </c>
      <c r="CS230" s="181">
        <v>55.2</v>
      </c>
      <c r="CT230" s="181">
        <v>60.7</v>
      </c>
      <c r="CU230" s="181">
        <v>53.6</v>
      </c>
      <c r="CV230" s="181">
        <v>51.8</v>
      </c>
      <c r="CW230" s="181">
        <v>14494000000</v>
      </c>
      <c r="CX230" s="181">
        <v>1172800000</v>
      </c>
      <c r="CY230" s="181">
        <v>1312500000</v>
      </c>
      <c r="CZ230" s="181">
        <v>1389900000</v>
      </c>
      <c r="DA230" s="181">
        <v>1332300000</v>
      </c>
      <c r="DB230" s="181">
        <v>151900000</v>
      </c>
      <c r="DC230" s="181">
        <v>138710000</v>
      </c>
      <c r="DD230" s="181">
        <v>144100000</v>
      </c>
      <c r="DE230" s="181">
        <v>133860000</v>
      </c>
      <c r="DF230" s="181">
        <v>1140600000</v>
      </c>
      <c r="DG230" s="181">
        <v>1183500000</v>
      </c>
      <c r="DH230" s="181">
        <v>938010000</v>
      </c>
      <c r="DI230" s="181">
        <v>1255200000</v>
      </c>
      <c r="DJ230" s="195">
        <v>159380000</v>
      </c>
      <c r="DK230" s="195">
        <v>154620000</v>
      </c>
      <c r="DL230" s="195">
        <v>177200000</v>
      </c>
      <c r="DM230" s="195">
        <v>152820000</v>
      </c>
      <c r="DN230" s="181">
        <f t="shared" si="24"/>
        <v>161005000</v>
      </c>
      <c r="DO230" s="181">
        <v>92182000</v>
      </c>
      <c r="DP230" s="181">
        <v>102860000</v>
      </c>
      <c r="DQ230" s="181">
        <v>94406000</v>
      </c>
      <c r="DR230" s="181">
        <v>99229000</v>
      </c>
      <c r="DS230" s="181">
        <f t="shared" si="25"/>
        <v>97169250</v>
      </c>
      <c r="DT230" s="181">
        <f t="shared" si="19"/>
        <v>0.60351697152262351</v>
      </c>
      <c r="DU230" s="195">
        <v>150440000</v>
      </c>
      <c r="DW230" s="195">
        <v>156930000</v>
      </c>
      <c r="DY230" s="195">
        <v>156370000</v>
      </c>
      <c r="DZ230" s="196">
        <f t="shared" si="22"/>
        <v>0.97121207415918764</v>
      </c>
      <c r="EA230" s="195">
        <v>164450000</v>
      </c>
      <c r="EB230" s="181">
        <v>20</v>
      </c>
      <c r="EC230" s="181">
        <v>21</v>
      </c>
      <c r="ED230" s="181">
        <v>22</v>
      </c>
      <c r="EE230" s="181">
        <v>23</v>
      </c>
      <c r="EF230" s="181">
        <v>9</v>
      </c>
      <c r="EG230" s="181">
        <v>6</v>
      </c>
      <c r="EH230" s="181">
        <v>7</v>
      </c>
      <c r="EI230" s="181">
        <v>8</v>
      </c>
      <c r="EJ230" s="181">
        <v>20</v>
      </c>
      <c r="EK230" s="181">
        <v>19</v>
      </c>
      <c r="EL230" s="181">
        <v>21</v>
      </c>
      <c r="EM230" s="181">
        <v>23</v>
      </c>
      <c r="EN230" s="181">
        <v>20</v>
      </c>
      <c r="EO230" s="181">
        <v>20</v>
      </c>
      <c r="EP230" s="181">
        <v>18</v>
      </c>
      <c r="EQ230" s="181">
        <v>22</v>
      </c>
      <c r="ER230" s="181">
        <v>279</v>
      </c>
      <c r="EV230" s="181">
        <v>115</v>
      </c>
      <c r="EW230" s="181" t="s">
        <v>5647</v>
      </c>
      <c r="EX230" s="181" t="s">
        <v>3681</v>
      </c>
      <c r="EY230" s="181" t="s">
        <v>5648</v>
      </c>
      <c r="EZ230" s="181" t="s">
        <v>5649</v>
      </c>
      <c r="FA230" s="181" t="s">
        <v>5650</v>
      </c>
      <c r="FB230" s="181" t="s">
        <v>5651</v>
      </c>
      <c r="FC230" s="181">
        <v>68</v>
      </c>
      <c r="FD230" s="181">
        <v>300</v>
      </c>
      <c r="FE230" s="181">
        <v>-1</v>
      </c>
    </row>
    <row r="231" spans="1:161" x14ac:dyDescent="0.25">
      <c r="A231" s="181" t="s">
        <v>5652</v>
      </c>
      <c r="B231" s="181" t="s">
        <v>5653</v>
      </c>
      <c r="C231" s="181" t="s">
        <v>1775</v>
      </c>
      <c r="D231" s="181" t="s">
        <v>1775</v>
      </c>
      <c r="E231" s="181" t="s">
        <v>1775</v>
      </c>
      <c r="F231" s="181" t="s">
        <v>5654</v>
      </c>
      <c r="G231" s="181" t="s">
        <v>5655</v>
      </c>
      <c r="H231" s="181" t="s">
        <v>5656</v>
      </c>
      <c r="I231" s="181">
        <v>2</v>
      </c>
      <c r="J231" s="181">
        <v>6</v>
      </c>
      <c r="K231" s="181">
        <v>6</v>
      </c>
      <c r="L231" s="181">
        <v>6</v>
      </c>
      <c r="M231" s="181">
        <v>4</v>
      </c>
      <c r="N231" s="181">
        <v>5</v>
      </c>
      <c r="O231" s="181">
        <v>6</v>
      </c>
      <c r="P231" s="181">
        <v>5</v>
      </c>
      <c r="Q231" s="181">
        <v>4</v>
      </c>
      <c r="R231" s="181">
        <v>2</v>
      </c>
      <c r="S231" s="181">
        <v>3</v>
      </c>
      <c r="T231" s="181">
        <v>4</v>
      </c>
      <c r="U231" s="181">
        <v>5</v>
      </c>
      <c r="V231" s="181">
        <v>4</v>
      </c>
      <c r="W231" s="181">
        <v>5</v>
      </c>
      <c r="X231" s="181">
        <v>4</v>
      </c>
      <c r="Y231" s="181">
        <v>5</v>
      </c>
      <c r="Z231" s="181">
        <v>5</v>
      </c>
      <c r="AA231" s="181">
        <v>6</v>
      </c>
      <c r="AB231" s="181">
        <v>4</v>
      </c>
      <c r="AC231" s="181">
        <v>4</v>
      </c>
      <c r="AD231" s="181">
        <v>5</v>
      </c>
      <c r="AE231" s="181">
        <v>6</v>
      </c>
      <c r="AF231" s="181">
        <v>5</v>
      </c>
      <c r="AG231" s="181">
        <v>4</v>
      </c>
      <c r="AH231" s="181">
        <v>2</v>
      </c>
      <c r="AI231" s="181">
        <v>3</v>
      </c>
      <c r="AJ231" s="181">
        <v>4</v>
      </c>
      <c r="AK231" s="181">
        <v>5</v>
      </c>
      <c r="AL231" s="181">
        <v>4</v>
      </c>
      <c r="AM231" s="181">
        <v>5</v>
      </c>
      <c r="AN231" s="181">
        <v>4</v>
      </c>
      <c r="AO231" s="181">
        <v>5</v>
      </c>
      <c r="AP231" s="181">
        <v>5</v>
      </c>
      <c r="AQ231" s="181">
        <v>6</v>
      </c>
      <c r="AR231" s="181">
        <v>4</v>
      </c>
      <c r="AS231" s="181">
        <v>4</v>
      </c>
      <c r="AT231" s="181">
        <v>5</v>
      </c>
      <c r="AU231" s="181">
        <v>6</v>
      </c>
      <c r="AV231" s="181">
        <v>5</v>
      </c>
      <c r="AW231" s="181">
        <v>4</v>
      </c>
      <c r="AX231" s="181">
        <v>2</v>
      </c>
      <c r="AY231" s="181">
        <v>3</v>
      </c>
      <c r="AZ231" s="181">
        <v>4</v>
      </c>
      <c r="BA231" s="181">
        <v>5</v>
      </c>
      <c r="BB231" s="181">
        <v>4</v>
      </c>
      <c r="BC231" s="181">
        <v>5</v>
      </c>
      <c r="BD231" s="181">
        <v>4</v>
      </c>
      <c r="BE231" s="181">
        <v>5</v>
      </c>
      <c r="BF231" s="181">
        <v>5</v>
      </c>
      <c r="BG231" s="181">
        <v>6</v>
      </c>
      <c r="BH231" s="181">
        <v>4</v>
      </c>
      <c r="BI231" s="181">
        <v>15.3</v>
      </c>
      <c r="BJ231" s="181">
        <v>15.3</v>
      </c>
      <c r="BK231" s="181">
        <v>15.3</v>
      </c>
      <c r="BL231" s="181">
        <v>52.264000000000003</v>
      </c>
      <c r="BM231" s="181">
        <v>476</v>
      </c>
      <c r="BN231" s="181" t="s">
        <v>5657</v>
      </c>
      <c r="BO231" s="181">
        <v>0</v>
      </c>
      <c r="BP231" s="181">
        <v>42.804000000000002</v>
      </c>
      <c r="BQ231" s="181" t="s">
        <v>1251</v>
      </c>
      <c r="BR231" s="181" t="s">
        <v>1251</v>
      </c>
      <c r="BS231" s="181" t="s">
        <v>1251</v>
      </c>
      <c r="BT231" s="181" t="s">
        <v>1251</v>
      </c>
      <c r="BU231" s="181" t="s">
        <v>1251</v>
      </c>
      <c r="BV231" s="181" t="s">
        <v>1251</v>
      </c>
      <c r="BW231" s="181" t="s">
        <v>1251</v>
      </c>
      <c r="BX231" s="181" t="s">
        <v>1251</v>
      </c>
      <c r="BY231" s="181" t="s">
        <v>1251</v>
      </c>
      <c r="BZ231" s="181" t="s">
        <v>1251</v>
      </c>
      <c r="CA231" s="181" t="s">
        <v>1251</v>
      </c>
      <c r="CB231" s="181" t="s">
        <v>1251</v>
      </c>
      <c r="CC231" s="181" t="s">
        <v>1251</v>
      </c>
      <c r="CD231" s="181" t="s">
        <v>1251</v>
      </c>
      <c r="CE231" s="181" t="s">
        <v>1251</v>
      </c>
      <c r="CF231" s="181" t="s">
        <v>1251</v>
      </c>
      <c r="CG231" s="181">
        <v>8.1999999999999993</v>
      </c>
      <c r="CH231" s="181">
        <v>10.5</v>
      </c>
      <c r="CI231" s="181">
        <v>15.3</v>
      </c>
      <c r="CJ231" s="181">
        <v>10.5</v>
      </c>
      <c r="CK231" s="181">
        <v>8.1999999999999993</v>
      </c>
      <c r="CL231" s="181">
        <v>4.4000000000000004</v>
      </c>
      <c r="CM231" s="181">
        <v>6.3</v>
      </c>
      <c r="CN231" s="181">
        <v>8.1999999999999993</v>
      </c>
      <c r="CO231" s="181">
        <v>10.5</v>
      </c>
      <c r="CP231" s="181">
        <v>8.1999999999999993</v>
      </c>
      <c r="CQ231" s="181">
        <v>10.5</v>
      </c>
      <c r="CR231" s="181">
        <v>8.1999999999999993</v>
      </c>
      <c r="CS231" s="181">
        <v>10.5</v>
      </c>
      <c r="CT231" s="181">
        <v>13</v>
      </c>
      <c r="CU231" s="181">
        <v>15.3</v>
      </c>
      <c r="CV231" s="181">
        <v>8.1999999999999993</v>
      </c>
      <c r="CW231" s="181">
        <v>2815200000</v>
      </c>
      <c r="CX231" s="181">
        <v>212500000</v>
      </c>
      <c r="CY231" s="181">
        <v>260160000</v>
      </c>
      <c r="CZ231" s="181">
        <v>260310000</v>
      </c>
      <c r="DA231" s="181">
        <v>251830000</v>
      </c>
      <c r="DB231" s="181">
        <v>31035000</v>
      </c>
      <c r="DC231" s="181">
        <v>12567000</v>
      </c>
      <c r="DD231" s="181">
        <v>21294000</v>
      </c>
      <c r="DE231" s="181">
        <v>29976000</v>
      </c>
      <c r="DF231" s="181">
        <v>233200000</v>
      </c>
      <c r="DG231" s="181">
        <v>244010000</v>
      </c>
      <c r="DH231" s="181">
        <v>217430000</v>
      </c>
      <c r="DI231" s="181">
        <v>199180000</v>
      </c>
      <c r="DJ231" s="195">
        <v>65065000</v>
      </c>
      <c r="DK231" s="195">
        <v>61526000</v>
      </c>
      <c r="DL231" s="195">
        <v>64139000</v>
      </c>
      <c r="DM231" s="195">
        <v>64278000</v>
      </c>
      <c r="DN231" s="181">
        <f t="shared" si="24"/>
        <v>63752000</v>
      </c>
      <c r="DO231" s="181">
        <v>38156000</v>
      </c>
      <c r="DP231" s="181">
        <v>0</v>
      </c>
      <c r="DQ231" s="181">
        <v>40182000</v>
      </c>
      <c r="DR231" s="181">
        <v>38023000</v>
      </c>
      <c r="DS231" s="181">
        <f t="shared" si="25"/>
        <v>38787000</v>
      </c>
      <c r="DT231" s="181">
        <f t="shared" si="19"/>
        <v>0.60840444221357759</v>
      </c>
      <c r="DU231" s="195">
        <v>59828000</v>
      </c>
      <c r="DW231" s="195">
        <v>66532000</v>
      </c>
      <c r="DY231" s="195">
        <v>64094000</v>
      </c>
      <c r="DZ231" s="196">
        <f t="shared" si="22"/>
        <v>1.0053645375831346</v>
      </c>
      <c r="EA231" s="195">
        <v>58696000</v>
      </c>
      <c r="EB231" s="181">
        <v>3</v>
      </c>
      <c r="EC231" s="181">
        <v>4</v>
      </c>
      <c r="ED231" s="181">
        <v>3</v>
      </c>
      <c r="EE231" s="181">
        <v>4</v>
      </c>
      <c r="EF231" s="181">
        <v>4</v>
      </c>
      <c r="EG231" s="181">
        <v>2</v>
      </c>
      <c r="EH231" s="181">
        <v>2</v>
      </c>
      <c r="EI231" s="181">
        <v>3</v>
      </c>
      <c r="EJ231" s="181">
        <v>3</v>
      </c>
      <c r="EK231" s="181">
        <v>3</v>
      </c>
      <c r="EL231" s="181">
        <v>3</v>
      </c>
      <c r="EM231" s="181">
        <v>3</v>
      </c>
      <c r="EN231" s="181">
        <v>5</v>
      </c>
      <c r="EO231" s="181">
        <v>5</v>
      </c>
      <c r="EP231" s="181">
        <v>4</v>
      </c>
      <c r="EQ231" s="181">
        <v>3</v>
      </c>
      <c r="ER231" s="181">
        <v>54</v>
      </c>
      <c r="EV231" s="181">
        <v>275</v>
      </c>
      <c r="EW231" s="181" t="s">
        <v>5658</v>
      </c>
      <c r="EX231" s="181" t="s">
        <v>3672</v>
      </c>
      <c r="EY231" s="181" t="s">
        <v>5659</v>
      </c>
      <c r="EZ231" s="181" t="s">
        <v>5660</v>
      </c>
      <c r="FA231" s="181" t="s">
        <v>5661</v>
      </c>
      <c r="FB231" s="181" t="s">
        <v>5662</v>
      </c>
      <c r="FE231" s="181" t="s">
        <v>3613</v>
      </c>
    </row>
    <row r="232" spans="1:161" x14ac:dyDescent="0.25">
      <c r="A232" s="181" t="s">
        <v>5663</v>
      </c>
      <c r="B232" s="181" t="s">
        <v>5664</v>
      </c>
      <c r="C232" s="181" t="s">
        <v>5665</v>
      </c>
      <c r="D232" s="181" t="s">
        <v>5666</v>
      </c>
      <c r="E232" s="181" t="s">
        <v>5666</v>
      </c>
      <c r="F232" s="181" t="s">
        <v>5667</v>
      </c>
      <c r="G232" s="181" t="s">
        <v>5668</v>
      </c>
      <c r="H232" s="181" t="s">
        <v>5669</v>
      </c>
      <c r="I232" s="181">
        <v>2</v>
      </c>
      <c r="J232" s="181">
        <v>19</v>
      </c>
      <c r="K232" s="181">
        <v>12</v>
      </c>
      <c r="L232" s="181">
        <v>12</v>
      </c>
      <c r="M232" s="181">
        <v>15</v>
      </c>
      <c r="N232" s="181">
        <v>16</v>
      </c>
      <c r="O232" s="181">
        <v>18</v>
      </c>
      <c r="P232" s="181">
        <v>16</v>
      </c>
      <c r="Q232" s="181">
        <v>9</v>
      </c>
      <c r="R232" s="181">
        <v>8</v>
      </c>
      <c r="S232" s="181">
        <v>12</v>
      </c>
      <c r="T232" s="181">
        <v>7</v>
      </c>
      <c r="U232" s="181">
        <v>16</v>
      </c>
      <c r="V232" s="181">
        <v>15</v>
      </c>
      <c r="W232" s="181">
        <v>17</v>
      </c>
      <c r="X232" s="181">
        <v>17</v>
      </c>
      <c r="Y232" s="181">
        <v>16</v>
      </c>
      <c r="Z232" s="181">
        <v>18</v>
      </c>
      <c r="AA232" s="181">
        <v>17</v>
      </c>
      <c r="AB232" s="181">
        <v>16</v>
      </c>
      <c r="AC232" s="181">
        <v>10</v>
      </c>
      <c r="AD232" s="181">
        <v>10</v>
      </c>
      <c r="AE232" s="181">
        <v>11</v>
      </c>
      <c r="AF232" s="181">
        <v>10</v>
      </c>
      <c r="AG232" s="181">
        <v>5</v>
      </c>
      <c r="AH232" s="181">
        <v>5</v>
      </c>
      <c r="AI232" s="181">
        <v>7</v>
      </c>
      <c r="AJ232" s="181">
        <v>4</v>
      </c>
      <c r="AK232" s="181">
        <v>9</v>
      </c>
      <c r="AL232" s="181">
        <v>9</v>
      </c>
      <c r="AM232" s="181">
        <v>10</v>
      </c>
      <c r="AN232" s="181">
        <v>10</v>
      </c>
      <c r="AO232" s="181">
        <v>10</v>
      </c>
      <c r="AP232" s="181">
        <v>11</v>
      </c>
      <c r="AQ232" s="181">
        <v>11</v>
      </c>
      <c r="AR232" s="181">
        <v>10</v>
      </c>
      <c r="AS232" s="181">
        <v>10</v>
      </c>
      <c r="AT232" s="181">
        <v>10</v>
      </c>
      <c r="AU232" s="181">
        <v>11</v>
      </c>
      <c r="AV232" s="181">
        <v>10</v>
      </c>
      <c r="AW232" s="181">
        <v>5</v>
      </c>
      <c r="AX232" s="181">
        <v>5</v>
      </c>
      <c r="AY232" s="181">
        <v>7</v>
      </c>
      <c r="AZ232" s="181">
        <v>4</v>
      </c>
      <c r="BA232" s="181">
        <v>9</v>
      </c>
      <c r="BB232" s="181">
        <v>9</v>
      </c>
      <c r="BC232" s="181">
        <v>10</v>
      </c>
      <c r="BD232" s="181">
        <v>10</v>
      </c>
      <c r="BE232" s="181">
        <v>10</v>
      </c>
      <c r="BF232" s="181">
        <v>11</v>
      </c>
      <c r="BG232" s="181">
        <v>11</v>
      </c>
      <c r="BH232" s="181">
        <v>10</v>
      </c>
      <c r="BI232" s="181">
        <v>47.3</v>
      </c>
      <c r="BJ232" s="181">
        <v>27.3</v>
      </c>
      <c r="BK232" s="181">
        <v>27.3</v>
      </c>
      <c r="BL232" s="181">
        <v>60.006999999999998</v>
      </c>
      <c r="BM232" s="181">
        <v>528</v>
      </c>
      <c r="BN232" s="181" t="s">
        <v>5670</v>
      </c>
      <c r="BO232" s="181">
        <v>0</v>
      </c>
      <c r="BP232" s="181">
        <v>70.563000000000002</v>
      </c>
      <c r="BQ232" s="181" t="s">
        <v>1251</v>
      </c>
      <c r="BR232" s="181" t="s">
        <v>1251</v>
      </c>
      <c r="BS232" s="181" t="s">
        <v>1251</v>
      </c>
      <c r="BT232" s="181" t="s">
        <v>1251</v>
      </c>
      <c r="BU232" s="181" t="s">
        <v>1254</v>
      </c>
      <c r="BV232" s="181" t="s">
        <v>1254</v>
      </c>
      <c r="BW232" s="181" t="s">
        <v>1254</v>
      </c>
      <c r="BX232" s="181" t="s">
        <v>1251</v>
      </c>
      <c r="BY232" s="181" t="s">
        <v>1251</v>
      </c>
      <c r="BZ232" s="181" t="s">
        <v>1251</v>
      </c>
      <c r="CA232" s="181" t="s">
        <v>1251</v>
      </c>
      <c r="CB232" s="181" t="s">
        <v>1251</v>
      </c>
      <c r="CC232" s="181" t="s">
        <v>1251</v>
      </c>
      <c r="CD232" s="181" t="s">
        <v>1251</v>
      </c>
      <c r="CE232" s="181" t="s">
        <v>1251</v>
      </c>
      <c r="CF232" s="181" t="s">
        <v>1251</v>
      </c>
      <c r="CG232" s="181">
        <v>40</v>
      </c>
      <c r="CH232" s="181">
        <v>40.200000000000003</v>
      </c>
      <c r="CI232" s="181">
        <v>47.3</v>
      </c>
      <c r="CJ232" s="181">
        <v>40.200000000000003</v>
      </c>
      <c r="CK232" s="181">
        <v>23.1</v>
      </c>
      <c r="CL232" s="181">
        <v>16.3</v>
      </c>
      <c r="CM232" s="181">
        <v>33.299999999999997</v>
      </c>
      <c r="CN232" s="181">
        <v>13.3</v>
      </c>
      <c r="CO232" s="181">
        <v>40</v>
      </c>
      <c r="CP232" s="181">
        <v>36.4</v>
      </c>
      <c r="CQ232" s="181">
        <v>43.8</v>
      </c>
      <c r="CR232" s="181">
        <v>43.6</v>
      </c>
      <c r="CS232" s="181">
        <v>36.4</v>
      </c>
      <c r="CT232" s="181">
        <v>47.3</v>
      </c>
      <c r="CU232" s="181">
        <v>47.2</v>
      </c>
      <c r="CV232" s="181">
        <v>40</v>
      </c>
      <c r="CW232" s="181">
        <v>4315000000</v>
      </c>
      <c r="CX232" s="181">
        <v>369670000</v>
      </c>
      <c r="CY232" s="181">
        <v>397710000</v>
      </c>
      <c r="CZ232" s="181">
        <v>408490000</v>
      </c>
      <c r="DA232" s="181">
        <v>397640000</v>
      </c>
      <c r="DB232" s="181">
        <v>20588000</v>
      </c>
      <c r="DC232" s="181">
        <v>18485000</v>
      </c>
      <c r="DD232" s="181">
        <v>34246000</v>
      </c>
      <c r="DE232" s="181">
        <v>17163000</v>
      </c>
      <c r="DF232" s="181">
        <v>348800000</v>
      </c>
      <c r="DG232" s="181">
        <v>365230000</v>
      </c>
      <c r="DH232" s="181">
        <v>313760000</v>
      </c>
      <c r="DI232" s="181">
        <v>361970000</v>
      </c>
      <c r="DJ232" s="195">
        <v>66810000</v>
      </c>
      <c r="DK232" s="195">
        <v>56642000</v>
      </c>
      <c r="DL232" s="195">
        <v>65365000</v>
      </c>
      <c r="DM232" s="195">
        <v>56393000</v>
      </c>
      <c r="DN232" s="181">
        <f t="shared" si="24"/>
        <v>61302500</v>
      </c>
      <c r="DO232" s="181">
        <v>31361000</v>
      </c>
      <c r="DP232" s="181">
        <v>0</v>
      </c>
      <c r="DQ232" s="181">
        <v>43318000</v>
      </c>
      <c r="DR232" s="181">
        <v>0</v>
      </c>
      <c r="DS232" s="181">
        <f t="shared" si="25"/>
        <v>37339500</v>
      </c>
      <c r="DT232" s="181">
        <f t="shared" si="19"/>
        <v>0.60910240202275601</v>
      </c>
      <c r="DU232" s="195">
        <v>56951000</v>
      </c>
      <c r="DW232" s="195">
        <v>49824000</v>
      </c>
      <c r="DY232" s="195">
        <v>52335000</v>
      </c>
      <c r="DZ232" s="196">
        <f t="shared" si="22"/>
        <v>0.8537172219730027</v>
      </c>
      <c r="EA232" s="195">
        <v>57650000</v>
      </c>
      <c r="EB232" s="181">
        <v>10</v>
      </c>
      <c r="EC232" s="181">
        <v>9</v>
      </c>
      <c r="ED232" s="181">
        <v>12</v>
      </c>
      <c r="EE232" s="181">
        <v>7</v>
      </c>
      <c r="EF232" s="181">
        <v>0</v>
      </c>
      <c r="EG232" s="181">
        <v>0</v>
      </c>
      <c r="EH232" s="181">
        <v>0</v>
      </c>
      <c r="EI232" s="181">
        <v>1</v>
      </c>
      <c r="EJ232" s="181">
        <v>10</v>
      </c>
      <c r="EK232" s="181">
        <v>8</v>
      </c>
      <c r="EL232" s="181">
        <v>8</v>
      </c>
      <c r="EM232" s="181">
        <v>8</v>
      </c>
      <c r="EN232" s="181">
        <v>10</v>
      </c>
      <c r="EO232" s="181">
        <v>9</v>
      </c>
      <c r="EP232" s="181">
        <v>10</v>
      </c>
      <c r="EQ232" s="181">
        <v>9</v>
      </c>
      <c r="ER232" s="181">
        <v>111</v>
      </c>
      <c r="EV232" s="181">
        <v>391</v>
      </c>
      <c r="EW232" s="181" t="s">
        <v>5671</v>
      </c>
      <c r="EX232" s="181" t="s">
        <v>5672</v>
      </c>
      <c r="EY232" s="181" t="s">
        <v>5673</v>
      </c>
      <c r="EZ232" s="181" t="s">
        <v>5674</v>
      </c>
      <c r="FA232" s="181" t="s">
        <v>5675</v>
      </c>
      <c r="FB232" s="181" t="s">
        <v>5676</v>
      </c>
      <c r="FC232" s="181" t="s">
        <v>5677</v>
      </c>
      <c r="FD232" s="181" t="s">
        <v>5678</v>
      </c>
      <c r="FE232" s="181" t="s">
        <v>3613</v>
      </c>
    </row>
    <row r="233" spans="1:161" x14ac:dyDescent="0.25">
      <c r="A233" s="181" t="s">
        <v>5679</v>
      </c>
      <c r="B233" s="181" t="s">
        <v>5679</v>
      </c>
      <c r="C233" s="181">
        <v>10</v>
      </c>
      <c r="D233" s="181">
        <v>10</v>
      </c>
      <c r="E233" s="181">
        <v>10</v>
      </c>
      <c r="F233" s="181" t="s">
        <v>5680</v>
      </c>
      <c r="G233" s="181" t="s">
        <v>5681</v>
      </c>
      <c r="H233" s="181" t="s">
        <v>5682</v>
      </c>
      <c r="I233" s="181">
        <v>1</v>
      </c>
      <c r="J233" s="181">
        <v>10</v>
      </c>
      <c r="K233" s="181">
        <v>10</v>
      </c>
      <c r="L233" s="181">
        <v>10</v>
      </c>
      <c r="M233" s="181">
        <v>8</v>
      </c>
      <c r="N233" s="181">
        <v>9</v>
      </c>
      <c r="O233" s="181">
        <v>8</v>
      </c>
      <c r="P233" s="181">
        <v>9</v>
      </c>
      <c r="Q233" s="181">
        <v>6</v>
      </c>
      <c r="R233" s="181">
        <v>5</v>
      </c>
      <c r="S233" s="181">
        <v>6</v>
      </c>
      <c r="T233" s="181">
        <v>6</v>
      </c>
      <c r="U233" s="181">
        <v>9</v>
      </c>
      <c r="V233" s="181">
        <v>8</v>
      </c>
      <c r="W233" s="181">
        <v>8</v>
      </c>
      <c r="X233" s="181">
        <v>8</v>
      </c>
      <c r="Y233" s="181">
        <v>9</v>
      </c>
      <c r="Z233" s="181">
        <v>8</v>
      </c>
      <c r="AA233" s="181">
        <v>9</v>
      </c>
      <c r="AB233" s="181">
        <v>9</v>
      </c>
      <c r="AC233" s="181">
        <v>8</v>
      </c>
      <c r="AD233" s="181">
        <v>9</v>
      </c>
      <c r="AE233" s="181">
        <v>8</v>
      </c>
      <c r="AF233" s="181">
        <v>9</v>
      </c>
      <c r="AG233" s="181">
        <v>6</v>
      </c>
      <c r="AH233" s="181">
        <v>5</v>
      </c>
      <c r="AI233" s="181">
        <v>6</v>
      </c>
      <c r="AJ233" s="181">
        <v>6</v>
      </c>
      <c r="AK233" s="181">
        <v>9</v>
      </c>
      <c r="AL233" s="181">
        <v>8</v>
      </c>
      <c r="AM233" s="181">
        <v>8</v>
      </c>
      <c r="AN233" s="181">
        <v>8</v>
      </c>
      <c r="AO233" s="181">
        <v>9</v>
      </c>
      <c r="AP233" s="181">
        <v>8</v>
      </c>
      <c r="AQ233" s="181">
        <v>9</v>
      </c>
      <c r="AR233" s="181">
        <v>9</v>
      </c>
      <c r="AS233" s="181">
        <v>8</v>
      </c>
      <c r="AT233" s="181">
        <v>9</v>
      </c>
      <c r="AU233" s="181">
        <v>8</v>
      </c>
      <c r="AV233" s="181">
        <v>9</v>
      </c>
      <c r="AW233" s="181">
        <v>6</v>
      </c>
      <c r="AX233" s="181">
        <v>5</v>
      </c>
      <c r="AY233" s="181">
        <v>6</v>
      </c>
      <c r="AZ233" s="181">
        <v>6</v>
      </c>
      <c r="BA233" s="181">
        <v>9</v>
      </c>
      <c r="BB233" s="181">
        <v>8</v>
      </c>
      <c r="BC233" s="181">
        <v>8</v>
      </c>
      <c r="BD233" s="181">
        <v>8</v>
      </c>
      <c r="BE233" s="181">
        <v>9</v>
      </c>
      <c r="BF233" s="181">
        <v>8</v>
      </c>
      <c r="BG233" s="181">
        <v>9</v>
      </c>
      <c r="BH233" s="181">
        <v>9</v>
      </c>
      <c r="BI233" s="181">
        <v>60.8</v>
      </c>
      <c r="BJ233" s="181">
        <v>60.8</v>
      </c>
      <c r="BK233" s="181">
        <v>60.8</v>
      </c>
      <c r="BL233" s="181">
        <v>18.431000000000001</v>
      </c>
      <c r="BM233" s="181">
        <v>158</v>
      </c>
      <c r="BN233" s="181">
        <v>158</v>
      </c>
      <c r="BO233" s="181">
        <v>0</v>
      </c>
      <c r="BP233" s="181">
        <v>37.579000000000001</v>
      </c>
      <c r="BQ233" s="181" t="s">
        <v>1251</v>
      </c>
      <c r="BR233" s="181" t="s">
        <v>1251</v>
      </c>
      <c r="BS233" s="181" t="s">
        <v>1251</v>
      </c>
      <c r="BT233" s="181" t="s">
        <v>1251</v>
      </c>
      <c r="BU233" s="181" t="s">
        <v>1251</v>
      </c>
      <c r="BV233" s="181" t="s">
        <v>1251</v>
      </c>
      <c r="BW233" s="181" t="s">
        <v>1251</v>
      </c>
      <c r="BX233" s="181" t="s">
        <v>1251</v>
      </c>
      <c r="BY233" s="181" t="s">
        <v>1251</v>
      </c>
      <c r="BZ233" s="181" t="s">
        <v>1251</v>
      </c>
      <c r="CA233" s="181" t="s">
        <v>1251</v>
      </c>
      <c r="CB233" s="181" t="s">
        <v>1251</v>
      </c>
      <c r="CC233" s="181" t="s">
        <v>1251</v>
      </c>
      <c r="CD233" s="181" t="s">
        <v>1251</v>
      </c>
      <c r="CE233" s="181" t="s">
        <v>1251</v>
      </c>
      <c r="CF233" s="181" t="s">
        <v>1251</v>
      </c>
      <c r="CG233" s="181">
        <v>51.3</v>
      </c>
      <c r="CH233" s="181">
        <v>56.3</v>
      </c>
      <c r="CI233" s="181">
        <v>50</v>
      </c>
      <c r="CJ233" s="181">
        <v>56.3</v>
      </c>
      <c r="CK233" s="181">
        <v>38</v>
      </c>
      <c r="CL233" s="181">
        <v>32.9</v>
      </c>
      <c r="CM233" s="181">
        <v>41.8</v>
      </c>
      <c r="CN233" s="181">
        <v>39.9</v>
      </c>
      <c r="CO233" s="181">
        <v>56.3</v>
      </c>
      <c r="CP233" s="181">
        <v>50</v>
      </c>
      <c r="CQ233" s="181">
        <v>50</v>
      </c>
      <c r="CR233" s="181">
        <v>50</v>
      </c>
      <c r="CS233" s="181">
        <v>56.3</v>
      </c>
      <c r="CT233" s="181">
        <v>50</v>
      </c>
      <c r="CU233" s="181">
        <v>56.3</v>
      </c>
      <c r="CV233" s="181">
        <v>54.4</v>
      </c>
      <c r="CW233" s="181">
        <v>2131300000</v>
      </c>
      <c r="CX233" s="181">
        <v>182250000</v>
      </c>
      <c r="CY233" s="181">
        <v>178820000</v>
      </c>
      <c r="CZ233" s="181">
        <v>182600000</v>
      </c>
      <c r="DA233" s="181">
        <v>208570000</v>
      </c>
      <c r="DB233" s="181">
        <v>25197000</v>
      </c>
      <c r="DC233" s="181">
        <v>15091000</v>
      </c>
      <c r="DD233" s="181">
        <v>31107000</v>
      </c>
      <c r="DE233" s="181">
        <v>19247000</v>
      </c>
      <c r="DF233" s="181">
        <v>158480000</v>
      </c>
      <c r="DG233" s="181">
        <v>157890000</v>
      </c>
      <c r="DH233" s="181">
        <v>148560000</v>
      </c>
      <c r="DI233" s="181">
        <v>202140000</v>
      </c>
      <c r="DJ233" s="195">
        <v>31945000</v>
      </c>
      <c r="DK233" s="195">
        <v>24376000</v>
      </c>
      <c r="DL233" s="195">
        <v>29822000</v>
      </c>
      <c r="DM233" s="195">
        <v>31309000</v>
      </c>
      <c r="DN233" s="181">
        <f t="shared" si="24"/>
        <v>29363000</v>
      </c>
      <c r="DO233" s="181">
        <v>17673000</v>
      </c>
      <c r="DP233" s="181">
        <v>17421000</v>
      </c>
      <c r="DQ233" s="181">
        <v>17156000</v>
      </c>
      <c r="DR233" s="181">
        <v>19940000</v>
      </c>
      <c r="DS233" s="181">
        <f t="shared" si="25"/>
        <v>18047500</v>
      </c>
      <c r="DT233" s="181">
        <f t="shared" si="19"/>
        <v>0.61463406327691317</v>
      </c>
      <c r="DU233" s="195">
        <v>26006000</v>
      </c>
      <c r="DW233" s="195">
        <v>27191000</v>
      </c>
      <c r="DY233" s="195">
        <v>24581000</v>
      </c>
      <c r="DZ233" s="196">
        <f t="shared" si="22"/>
        <v>0.83714198140516982</v>
      </c>
      <c r="EA233" s="195">
        <v>29658000</v>
      </c>
      <c r="EB233" s="181">
        <v>6</v>
      </c>
      <c r="EC233" s="181">
        <v>9</v>
      </c>
      <c r="ED233" s="181">
        <v>8</v>
      </c>
      <c r="EE233" s="181">
        <v>8</v>
      </c>
      <c r="EF233" s="181">
        <v>0</v>
      </c>
      <c r="EG233" s="181">
        <v>1</v>
      </c>
      <c r="EH233" s="181">
        <v>0</v>
      </c>
      <c r="EI233" s="181">
        <v>1</v>
      </c>
      <c r="EJ233" s="181">
        <v>8</v>
      </c>
      <c r="EK233" s="181">
        <v>4</v>
      </c>
      <c r="EL233" s="181">
        <v>8</v>
      </c>
      <c r="EM233" s="181">
        <v>7</v>
      </c>
      <c r="EN233" s="181">
        <v>9</v>
      </c>
      <c r="EO233" s="181">
        <v>8</v>
      </c>
      <c r="EP233" s="181">
        <v>7</v>
      </c>
      <c r="EQ233" s="181">
        <v>10</v>
      </c>
      <c r="ER233" s="181">
        <v>94</v>
      </c>
      <c r="EV233" s="181">
        <v>286</v>
      </c>
      <c r="EW233" s="181" t="s">
        <v>5683</v>
      </c>
      <c r="EX233" s="181" t="s">
        <v>3719</v>
      </c>
      <c r="EY233" s="181" t="s">
        <v>5684</v>
      </c>
      <c r="EZ233" s="181" t="s">
        <v>5685</v>
      </c>
      <c r="FA233" s="181" t="s">
        <v>5686</v>
      </c>
      <c r="FB233" s="181" t="s">
        <v>5687</v>
      </c>
      <c r="FE233" s="181">
        <v>-1</v>
      </c>
    </row>
    <row r="234" spans="1:161" x14ac:dyDescent="0.25">
      <c r="A234" s="181" t="s">
        <v>5688</v>
      </c>
      <c r="B234" s="181" t="s">
        <v>5688</v>
      </c>
      <c r="C234" s="181">
        <v>14</v>
      </c>
      <c r="D234" s="181">
        <v>11</v>
      </c>
      <c r="E234" s="181">
        <v>10</v>
      </c>
      <c r="F234" s="181" t="s">
        <v>5689</v>
      </c>
      <c r="G234" s="181" t="s">
        <v>5690</v>
      </c>
      <c r="H234" s="181" t="s">
        <v>5691</v>
      </c>
      <c r="I234" s="181">
        <v>1</v>
      </c>
      <c r="J234" s="181">
        <v>14</v>
      </c>
      <c r="K234" s="181">
        <v>11</v>
      </c>
      <c r="L234" s="181">
        <v>10</v>
      </c>
      <c r="M234" s="181">
        <v>14</v>
      </c>
      <c r="N234" s="181">
        <v>14</v>
      </c>
      <c r="O234" s="181">
        <v>14</v>
      </c>
      <c r="P234" s="181">
        <v>14</v>
      </c>
      <c r="Q234" s="181">
        <v>10</v>
      </c>
      <c r="R234" s="181">
        <v>9</v>
      </c>
      <c r="S234" s="181">
        <v>10</v>
      </c>
      <c r="T234" s="181">
        <v>9</v>
      </c>
      <c r="U234" s="181">
        <v>14</v>
      </c>
      <c r="V234" s="181">
        <v>14</v>
      </c>
      <c r="W234" s="181">
        <v>14</v>
      </c>
      <c r="X234" s="181">
        <v>14</v>
      </c>
      <c r="Y234" s="181">
        <v>14</v>
      </c>
      <c r="Z234" s="181">
        <v>13</v>
      </c>
      <c r="AA234" s="181">
        <v>13</v>
      </c>
      <c r="AB234" s="181">
        <v>14</v>
      </c>
      <c r="AC234" s="181">
        <v>11</v>
      </c>
      <c r="AD234" s="181">
        <v>11</v>
      </c>
      <c r="AE234" s="181">
        <v>11</v>
      </c>
      <c r="AF234" s="181">
        <v>11</v>
      </c>
      <c r="AG234" s="181">
        <v>7</v>
      </c>
      <c r="AH234" s="181">
        <v>6</v>
      </c>
      <c r="AI234" s="181">
        <v>7</v>
      </c>
      <c r="AJ234" s="181">
        <v>6</v>
      </c>
      <c r="AK234" s="181">
        <v>11</v>
      </c>
      <c r="AL234" s="181">
        <v>11</v>
      </c>
      <c r="AM234" s="181">
        <v>11</v>
      </c>
      <c r="AN234" s="181">
        <v>11</v>
      </c>
      <c r="AO234" s="181">
        <v>11</v>
      </c>
      <c r="AP234" s="181">
        <v>10</v>
      </c>
      <c r="AQ234" s="181">
        <v>10</v>
      </c>
      <c r="AR234" s="181">
        <v>11</v>
      </c>
      <c r="AS234" s="181">
        <v>10</v>
      </c>
      <c r="AT234" s="181">
        <v>10</v>
      </c>
      <c r="AU234" s="181">
        <v>10</v>
      </c>
      <c r="AV234" s="181">
        <v>10</v>
      </c>
      <c r="AW234" s="181">
        <v>7</v>
      </c>
      <c r="AX234" s="181">
        <v>5</v>
      </c>
      <c r="AY234" s="181">
        <v>6</v>
      </c>
      <c r="AZ234" s="181">
        <v>5</v>
      </c>
      <c r="BA234" s="181">
        <v>10</v>
      </c>
      <c r="BB234" s="181">
        <v>10</v>
      </c>
      <c r="BC234" s="181">
        <v>10</v>
      </c>
      <c r="BD234" s="181">
        <v>10</v>
      </c>
      <c r="BE234" s="181">
        <v>10</v>
      </c>
      <c r="BF234" s="181">
        <v>9</v>
      </c>
      <c r="BG234" s="181">
        <v>9</v>
      </c>
      <c r="BH234" s="181">
        <v>10</v>
      </c>
      <c r="BI234" s="181">
        <v>31.8</v>
      </c>
      <c r="BJ234" s="181">
        <v>25.8</v>
      </c>
      <c r="BK234" s="181">
        <v>22.7</v>
      </c>
      <c r="BL234" s="181">
        <v>58.719000000000001</v>
      </c>
      <c r="BM234" s="181">
        <v>507</v>
      </c>
      <c r="BN234" s="181">
        <v>507</v>
      </c>
      <c r="BO234" s="181">
        <v>0</v>
      </c>
      <c r="BP234" s="181">
        <v>48.572000000000003</v>
      </c>
      <c r="BQ234" s="181" t="s">
        <v>1251</v>
      </c>
      <c r="BR234" s="181" t="s">
        <v>1251</v>
      </c>
      <c r="BS234" s="181" t="s">
        <v>1251</v>
      </c>
      <c r="BT234" s="181" t="s">
        <v>1251</v>
      </c>
      <c r="BU234" s="181" t="s">
        <v>1254</v>
      </c>
      <c r="BV234" s="181" t="s">
        <v>1254</v>
      </c>
      <c r="BW234" s="181" t="s">
        <v>1254</v>
      </c>
      <c r="BX234" s="181" t="s">
        <v>1254</v>
      </c>
      <c r="BY234" s="181" t="s">
        <v>1251</v>
      </c>
      <c r="BZ234" s="181" t="s">
        <v>1251</v>
      </c>
      <c r="CA234" s="181" t="s">
        <v>1251</v>
      </c>
      <c r="CB234" s="181" t="s">
        <v>1251</v>
      </c>
      <c r="CC234" s="181" t="s">
        <v>1251</v>
      </c>
      <c r="CD234" s="181" t="s">
        <v>1251</v>
      </c>
      <c r="CE234" s="181" t="s">
        <v>1251</v>
      </c>
      <c r="CF234" s="181" t="s">
        <v>1251</v>
      </c>
      <c r="CG234" s="181">
        <v>31.8</v>
      </c>
      <c r="CH234" s="181">
        <v>31.8</v>
      </c>
      <c r="CI234" s="181">
        <v>31.8</v>
      </c>
      <c r="CJ234" s="181">
        <v>31.8</v>
      </c>
      <c r="CK234" s="181">
        <v>23.5</v>
      </c>
      <c r="CL234" s="181">
        <v>20.3</v>
      </c>
      <c r="CM234" s="181">
        <v>21.3</v>
      </c>
      <c r="CN234" s="181">
        <v>20.3</v>
      </c>
      <c r="CO234" s="181">
        <v>31.8</v>
      </c>
      <c r="CP234" s="181">
        <v>31.8</v>
      </c>
      <c r="CQ234" s="181">
        <v>31.8</v>
      </c>
      <c r="CR234" s="181">
        <v>31.8</v>
      </c>
      <c r="CS234" s="181">
        <v>31.8</v>
      </c>
      <c r="CT234" s="181">
        <v>28.6</v>
      </c>
      <c r="CU234" s="181">
        <v>28.6</v>
      </c>
      <c r="CV234" s="181">
        <v>31.8</v>
      </c>
      <c r="CW234" s="181">
        <v>1964700000</v>
      </c>
      <c r="CX234" s="181">
        <v>152180000</v>
      </c>
      <c r="CY234" s="181">
        <v>173190000</v>
      </c>
      <c r="CZ234" s="181">
        <v>179180000</v>
      </c>
      <c r="DA234" s="181">
        <v>190600000</v>
      </c>
      <c r="DB234" s="181">
        <v>21642000</v>
      </c>
      <c r="DC234" s="181">
        <v>12711000</v>
      </c>
      <c r="DD234" s="181">
        <v>18084000</v>
      </c>
      <c r="DE234" s="181">
        <v>13785000</v>
      </c>
      <c r="DF234" s="181">
        <v>152520000</v>
      </c>
      <c r="DG234" s="181">
        <v>158010000</v>
      </c>
      <c r="DH234" s="181">
        <v>136360000</v>
      </c>
      <c r="DI234" s="181">
        <v>149830000</v>
      </c>
      <c r="DJ234" s="195">
        <v>27888000</v>
      </c>
      <c r="DK234" s="195">
        <v>31770000</v>
      </c>
      <c r="DL234" s="195">
        <v>24267000</v>
      </c>
      <c r="DM234" s="195">
        <v>31169000</v>
      </c>
      <c r="DN234" s="181">
        <f t="shared" si="24"/>
        <v>28773500</v>
      </c>
      <c r="DO234" s="181">
        <v>0</v>
      </c>
      <c r="DP234" s="181">
        <v>19236000</v>
      </c>
      <c r="DQ234" s="181">
        <v>0</v>
      </c>
      <c r="DR234" s="181">
        <v>16143000</v>
      </c>
      <c r="DS234" s="181">
        <f t="shared" si="25"/>
        <v>17689500</v>
      </c>
      <c r="DT234" s="181">
        <f t="shared" si="19"/>
        <v>0.61478443706883068</v>
      </c>
      <c r="DU234" s="195">
        <v>22655000</v>
      </c>
      <c r="DW234" s="195">
        <v>24549000</v>
      </c>
      <c r="DY234" s="195">
        <v>25594000</v>
      </c>
      <c r="DZ234" s="196">
        <f t="shared" si="22"/>
        <v>0.88949901819382415</v>
      </c>
      <c r="EA234" s="195">
        <v>21774000</v>
      </c>
      <c r="EB234" s="181">
        <v>8</v>
      </c>
      <c r="EC234" s="181">
        <v>8</v>
      </c>
      <c r="ED234" s="181">
        <v>7</v>
      </c>
      <c r="EE234" s="181">
        <v>9</v>
      </c>
      <c r="EF234" s="181">
        <v>0</v>
      </c>
      <c r="EG234" s="181">
        <v>0</v>
      </c>
      <c r="EH234" s="181">
        <v>0</v>
      </c>
      <c r="EI234" s="181">
        <v>0</v>
      </c>
      <c r="EJ234" s="181">
        <v>7</v>
      </c>
      <c r="EK234" s="181">
        <v>6</v>
      </c>
      <c r="EL234" s="181">
        <v>8</v>
      </c>
      <c r="EM234" s="181">
        <v>7</v>
      </c>
      <c r="EN234" s="181">
        <v>6</v>
      </c>
      <c r="EO234" s="181">
        <v>6</v>
      </c>
      <c r="EP234" s="181">
        <v>4</v>
      </c>
      <c r="EQ234" s="181">
        <v>8</v>
      </c>
      <c r="ER234" s="181">
        <v>84</v>
      </c>
      <c r="EV234" s="181">
        <v>36</v>
      </c>
      <c r="EW234" s="181" t="s">
        <v>5692</v>
      </c>
      <c r="EX234" s="181" t="s">
        <v>5693</v>
      </c>
      <c r="EY234" s="181" t="s">
        <v>5694</v>
      </c>
      <c r="EZ234" s="181" t="s">
        <v>5695</v>
      </c>
      <c r="FA234" s="181" t="s">
        <v>5696</v>
      </c>
      <c r="FB234" s="181" t="s">
        <v>5697</v>
      </c>
      <c r="FE234" s="181">
        <v>-1</v>
      </c>
    </row>
    <row r="235" spans="1:161" x14ac:dyDescent="0.25">
      <c r="A235" s="181" t="s">
        <v>5698</v>
      </c>
      <c r="B235" s="181" t="s">
        <v>5698</v>
      </c>
      <c r="C235" s="181">
        <v>7</v>
      </c>
      <c r="D235" s="181">
        <v>7</v>
      </c>
      <c r="E235" s="181">
        <v>7</v>
      </c>
      <c r="F235" s="181" t="s">
        <v>5699</v>
      </c>
      <c r="G235" s="181" t="s">
        <v>5700</v>
      </c>
      <c r="H235" s="181" t="s">
        <v>5701</v>
      </c>
      <c r="I235" s="181">
        <v>1</v>
      </c>
      <c r="J235" s="181">
        <v>7</v>
      </c>
      <c r="K235" s="181">
        <v>7</v>
      </c>
      <c r="L235" s="181">
        <v>7</v>
      </c>
      <c r="M235" s="181">
        <v>6</v>
      </c>
      <c r="N235" s="181">
        <v>7</v>
      </c>
      <c r="O235" s="181">
        <v>6</v>
      </c>
      <c r="P235" s="181">
        <v>7</v>
      </c>
      <c r="Q235" s="181">
        <v>3</v>
      </c>
      <c r="R235" s="181">
        <v>2</v>
      </c>
      <c r="S235" s="181">
        <v>2</v>
      </c>
      <c r="T235" s="181">
        <v>4</v>
      </c>
      <c r="U235" s="181">
        <v>6</v>
      </c>
      <c r="V235" s="181">
        <v>7</v>
      </c>
      <c r="W235" s="181">
        <v>7</v>
      </c>
      <c r="X235" s="181">
        <v>7</v>
      </c>
      <c r="Y235" s="181">
        <v>6</v>
      </c>
      <c r="Z235" s="181">
        <v>7</v>
      </c>
      <c r="AA235" s="181">
        <v>7</v>
      </c>
      <c r="AB235" s="181">
        <v>7</v>
      </c>
      <c r="AC235" s="181">
        <v>6</v>
      </c>
      <c r="AD235" s="181">
        <v>7</v>
      </c>
      <c r="AE235" s="181">
        <v>6</v>
      </c>
      <c r="AF235" s="181">
        <v>7</v>
      </c>
      <c r="AG235" s="181">
        <v>3</v>
      </c>
      <c r="AH235" s="181">
        <v>2</v>
      </c>
      <c r="AI235" s="181">
        <v>2</v>
      </c>
      <c r="AJ235" s="181">
        <v>4</v>
      </c>
      <c r="AK235" s="181">
        <v>6</v>
      </c>
      <c r="AL235" s="181">
        <v>7</v>
      </c>
      <c r="AM235" s="181">
        <v>7</v>
      </c>
      <c r="AN235" s="181">
        <v>7</v>
      </c>
      <c r="AO235" s="181">
        <v>6</v>
      </c>
      <c r="AP235" s="181">
        <v>7</v>
      </c>
      <c r="AQ235" s="181">
        <v>7</v>
      </c>
      <c r="AR235" s="181">
        <v>7</v>
      </c>
      <c r="AS235" s="181">
        <v>6</v>
      </c>
      <c r="AT235" s="181">
        <v>7</v>
      </c>
      <c r="AU235" s="181">
        <v>6</v>
      </c>
      <c r="AV235" s="181">
        <v>7</v>
      </c>
      <c r="AW235" s="181">
        <v>3</v>
      </c>
      <c r="AX235" s="181">
        <v>2</v>
      </c>
      <c r="AY235" s="181">
        <v>2</v>
      </c>
      <c r="AZ235" s="181">
        <v>4</v>
      </c>
      <c r="BA235" s="181">
        <v>6</v>
      </c>
      <c r="BB235" s="181">
        <v>7</v>
      </c>
      <c r="BC235" s="181">
        <v>7</v>
      </c>
      <c r="BD235" s="181">
        <v>7</v>
      </c>
      <c r="BE235" s="181">
        <v>6</v>
      </c>
      <c r="BF235" s="181">
        <v>7</v>
      </c>
      <c r="BG235" s="181">
        <v>7</v>
      </c>
      <c r="BH235" s="181">
        <v>7</v>
      </c>
      <c r="BI235" s="181">
        <v>29.3</v>
      </c>
      <c r="BJ235" s="181">
        <v>29.3</v>
      </c>
      <c r="BK235" s="181">
        <v>29.3</v>
      </c>
      <c r="BL235" s="181">
        <v>39.564999999999998</v>
      </c>
      <c r="BM235" s="181">
        <v>355</v>
      </c>
      <c r="BN235" s="181">
        <v>355</v>
      </c>
      <c r="BO235" s="181">
        <v>0</v>
      </c>
      <c r="BP235" s="181">
        <v>28.864000000000001</v>
      </c>
      <c r="BQ235" s="181" t="s">
        <v>1251</v>
      </c>
      <c r="BR235" s="181" t="s">
        <v>1251</v>
      </c>
      <c r="BS235" s="181" t="s">
        <v>1251</v>
      </c>
      <c r="BT235" s="181" t="s">
        <v>1251</v>
      </c>
      <c r="BU235" s="181" t="s">
        <v>1251</v>
      </c>
      <c r="BV235" s="181" t="s">
        <v>1254</v>
      </c>
      <c r="BW235" s="181" t="s">
        <v>1254</v>
      </c>
      <c r="BX235" s="181" t="s">
        <v>1254</v>
      </c>
      <c r="BY235" s="181" t="s">
        <v>1251</v>
      </c>
      <c r="BZ235" s="181" t="s">
        <v>1251</v>
      </c>
      <c r="CA235" s="181" t="s">
        <v>1251</v>
      </c>
      <c r="CB235" s="181" t="s">
        <v>1251</v>
      </c>
      <c r="CC235" s="181" t="s">
        <v>1251</v>
      </c>
      <c r="CD235" s="181" t="s">
        <v>1251</v>
      </c>
      <c r="CE235" s="181" t="s">
        <v>1251</v>
      </c>
      <c r="CF235" s="181" t="s">
        <v>1251</v>
      </c>
      <c r="CG235" s="181">
        <v>19.399999999999999</v>
      </c>
      <c r="CH235" s="181">
        <v>29.3</v>
      </c>
      <c r="CI235" s="181">
        <v>19.399999999999999</v>
      </c>
      <c r="CJ235" s="181">
        <v>29.3</v>
      </c>
      <c r="CK235" s="181">
        <v>10.1</v>
      </c>
      <c r="CL235" s="181">
        <v>5.6</v>
      </c>
      <c r="CM235" s="181">
        <v>5.4</v>
      </c>
      <c r="CN235" s="181">
        <v>13.8</v>
      </c>
      <c r="CO235" s="181">
        <v>19.399999999999999</v>
      </c>
      <c r="CP235" s="181">
        <v>29.3</v>
      </c>
      <c r="CQ235" s="181">
        <v>29.3</v>
      </c>
      <c r="CR235" s="181">
        <v>29.3</v>
      </c>
      <c r="CS235" s="181">
        <v>19.399999999999999</v>
      </c>
      <c r="CT235" s="181">
        <v>29.3</v>
      </c>
      <c r="CU235" s="181">
        <v>29.3</v>
      </c>
      <c r="CV235" s="181">
        <v>29.3</v>
      </c>
      <c r="CW235" s="181">
        <v>1908700000</v>
      </c>
      <c r="CX235" s="181">
        <v>156220000</v>
      </c>
      <c r="CY235" s="181">
        <v>169230000</v>
      </c>
      <c r="CZ235" s="181">
        <v>150520000</v>
      </c>
      <c r="DA235" s="181">
        <v>189210000</v>
      </c>
      <c r="DB235" s="181">
        <v>10492000</v>
      </c>
      <c r="DC235" s="181">
        <v>3442800</v>
      </c>
      <c r="DD235" s="181">
        <v>12787000</v>
      </c>
      <c r="DE235" s="181">
        <v>14903000</v>
      </c>
      <c r="DF235" s="181">
        <v>147550000</v>
      </c>
      <c r="DG235" s="181">
        <v>162190000</v>
      </c>
      <c r="DH235" s="181">
        <v>129540000</v>
      </c>
      <c r="DI235" s="181">
        <v>161720000</v>
      </c>
      <c r="DJ235" s="195">
        <v>49074000</v>
      </c>
      <c r="DK235" s="195">
        <v>43277000</v>
      </c>
      <c r="DL235" s="195">
        <v>39648000</v>
      </c>
      <c r="DM235" s="195">
        <v>47696000</v>
      </c>
      <c r="DN235" s="181">
        <f t="shared" si="24"/>
        <v>44923750</v>
      </c>
      <c r="DO235" s="181">
        <v>0</v>
      </c>
      <c r="DP235" s="181">
        <v>0</v>
      </c>
      <c r="DQ235" s="181">
        <v>0</v>
      </c>
      <c r="DR235" s="181">
        <v>27638000</v>
      </c>
      <c r="DS235" s="181">
        <f t="shared" si="25"/>
        <v>27638000</v>
      </c>
      <c r="DT235" s="181">
        <f t="shared" si="19"/>
        <v>0.61522023428587325</v>
      </c>
      <c r="DU235" s="195">
        <v>45951000</v>
      </c>
      <c r="DW235" s="195">
        <v>42409000</v>
      </c>
      <c r="DY235" s="195">
        <v>44914000</v>
      </c>
      <c r="DZ235" s="196">
        <f t="shared" si="22"/>
        <v>0.99978296558056712</v>
      </c>
      <c r="EA235" s="195">
        <v>42790000</v>
      </c>
      <c r="EB235" s="181">
        <v>5</v>
      </c>
      <c r="EC235" s="181">
        <v>5</v>
      </c>
      <c r="ED235" s="181">
        <v>4</v>
      </c>
      <c r="EE235" s="181">
        <v>5</v>
      </c>
      <c r="EF235" s="181">
        <v>1</v>
      </c>
      <c r="EG235" s="181">
        <v>0</v>
      </c>
      <c r="EH235" s="181">
        <v>0</v>
      </c>
      <c r="EI235" s="181">
        <v>0</v>
      </c>
      <c r="EJ235" s="181">
        <v>5</v>
      </c>
      <c r="EK235" s="181">
        <v>4</v>
      </c>
      <c r="EL235" s="181">
        <v>5</v>
      </c>
      <c r="EM235" s="181">
        <v>4</v>
      </c>
      <c r="EN235" s="181">
        <v>5</v>
      </c>
      <c r="EO235" s="181">
        <v>4</v>
      </c>
      <c r="EP235" s="181">
        <v>5</v>
      </c>
      <c r="EQ235" s="181">
        <v>4</v>
      </c>
      <c r="ER235" s="181">
        <v>56</v>
      </c>
      <c r="EV235" s="181">
        <v>246</v>
      </c>
      <c r="EW235" s="181" t="s">
        <v>5702</v>
      </c>
      <c r="EX235" s="181" t="s">
        <v>3643</v>
      </c>
      <c r="EY235" s="181" t="s">
        <v>5703</v>
      </c>
      <c r="EZ235" s="181" t="s">
        <v>5704</v>
      </c>
      <c r="FA235" s="181" t="s">
        <v>5705</v>
      </c>
      <c r="FB235" s="181" t="s">
        <v>5706</v>
      </c>
      <c r="FE235" s="181">
        <v>-1</v>
      </c>
    </row>
    <row r="236" spans="1:161" x14ac:dyDescent="0.25">
      <c r="A236" s="181" t="s">
        <v>5707</v>
      </c>
      <c r="B236" s="181" t="s">
        <v>5707</v>
      </c>
      <c r="C236" s="181">
        <v>4</v>
      </c>
      <c r="D236" s="181">
        <v>4</v>
      </c>
      <c r="E236" s="181">
        <v>4</v>
      </c>
      <c r="F236" s="181" t="s">
        <v>5708</v>
      </c>
      <c r="G236" s="181" t="s">
        <v>5709</v>
      </c>
      <c r="H236" s="181" t="s">
        <v>5710</v>
      </c>
      <c r="I236" s="181">
        <v>1</v>
      </c>
      <c r="J236" s="181">
        <v>4</v>
      </c>
      <c r="K236" s="181">
        <v>4</v>
      </c>
      <c r="L236" s="181">
        <v>4</v>
      </c>
      <c r="M236" s="181">
        <v>4</v>
      </c>
      <c r="N236" s="181">
        <v>4</v>
      </c>
      <c r="O236" s="181">
        <v>4</v>
      </c>
      <c r="P236" s="181">
        <v>4</v>
      </c>
      <c r="Q236" s="181">
        <v>2</v>
      </c>
      <c r="R236" s="181">
        <v>1</v>
      </c>
      <c r="S236" s="181">
        <v>2</v>
      </c>
      <c r="T236" s="181">
        <v>2</v>
      </c>
      <c r="U236" s="181">
        <v>4</v>
      </c>
      <c r="V236" s="181">
        <v>4</v>
      </c>
      <c r="W236" s="181">
        <v>4</v>
      </c>
      <c r="X236" s="181">
        <v>4</v>
      </c>
      <c r="Y236" s="181">
        <v>4</v>
      </c>
      <c r="Z236" s="181">
        <v>4</v>
      </c>
      <c r="AA236" s="181">
        <v>4</v>
      </c>
      <c r="AB236" s="181">
        <v>4</v>
      </c>
      <c r="AC236" s="181">
        <v>4</v>
      </c>
      <c r="AD236" s="181">
        <v>4</v>
      </c>
      <c r="AE236" s="181">
        <v>4</v>
      </c>
      <c r="AF236" s="181">
        <v>4</v>
      </c>
      <c r="AG236" s="181">
        <v>2</v>
      </c>
      <c r="AH236" s="181">
        <v>1</v>
      </c>
      <c r="AI236" s="181">
        <v>2</v>
      </c>
      <c r="AJ236" s="181">
        <v>2</v>
      </c>
      <c r="AK236" s="181">
        <v>4</v>
      </c>
      <c r="AL236" s="181">
        <v>4</v>
      </c>
      <c r="AM236" s="181">
        <v>4</v>
      </c>
      <c r="AN236" s="181">
        <v>4</v>
      </c>
      <c r="AO236" s="181">
        <v>4</v>
      </c>
      <c r="AP236" s="181">
        <v>4</v>
      </c>
      <c r="AQ236" s="181">
        <v>4</v>
      </c>
      <c r="AR236" s="181">
        <v>4</v>
      </c>
      <c r="AS236" s="181">
        <v>4</v>
      </c>
      <c r="AT236" s="181">
        <v>4</v>
      </c>
      <c r="AU236" s="181">
        <v>4</v>
      </c>
      <c r="AV236" s="181">
        <v>4</v>
      </c>
      <c r="AW236" s="181">
        <v>2</v>
      </c>
      <c r="AX236" s="181">
        <v>1</v>
      </c>
      <c r="AY236" s="181">
        <v>2</v>
      </c>
      <c r="AZ236" s="181">
        <v>2</v>
      </c>
      <c r="BA236" s="181">
        <v>4</v>
      </c>
      <c r="BB236" s="181">
        <v>4</v>
      </c>
      <c r="BC236" s="181">
        <v>4</v>
      </c>
      <c r="BD236" s="181">
        <v>4</v>
      </c>
      <c r="BE236" s="181">
        <v>4</v>
      </c>
      <c r="BF236" s="181">
        <v>4</v>
      </c>
      <c r="BG236" s="181">
        <v>4</v>
      </c>
      <c r="BH236" s="181">
        <v>4</v>
      </c>
      <c r="BI236" s="181">
        <v>24.2</v>
      </c>
      <c r="BJ236" s="181">
        <v>24.2</v>
      </c>
      <c r="BK236" s="181">
        <v>24.2</v>
      </c>
      <c r="BL236" s="181">
        <v>24.911000000000001</v>
      </c>
      <c r="BM236" s="181">
        <v>219</v>
      </c>
      <c r="BN236" s="181">
        <v>219</v>
      </c>
      <c r="BO236" s="181">
        <v>0</v>
      </c>
      <c r="BP236" s="181">
        <v>22.664000000000001</v>
      </c>
      <c r="BQ236" s="181" t="s">
        <v>1251</v>
      </c>
      <c r="BR236" s="181" t="s">
        <v>1251</v>
      </c>
      <c r="BS236" s="181" t="s">
        <v>1251</v>
      </c>
      <c r="BT236" s="181" t="s">
        <v>1251</v>
      </c>
      <c r="BU236" s="181" t="s">
        <v>1254</v>
      </c>
      <c r="BV236" s="181" t="s">
        <v>1254</v>
      </c>
      <c r="BW236" s="181" t="s">
        <v>1251</v>
      </c>
      <c r="BX236" s="181" t="s">
        <v>1251</v>
      </c>
      <c r="BY236" s="181" t="s">
        <v>1251</v>
      </c>
      <c r="BZ236" s="181" t="s">
        <v>1251</v>
      </c>
      <c r="CA236" s="181" t="s">
        <v>1251</v>
      </c>
      <c r="CB236" s="181" t="s">
        <v>1251</v>
      </c>
      <c r="CC236" s="181" t="s">
        <v>1251</v>
      </c>
      <c r="CD236" s="181" t="s">
        <v>1251</v>
      </c>
      <c r="CE236" s="181" t="s">
        <v>1251</v>
      </c>
      <c r="CF236" s="181" t="s">
        <v>1251</v>
      </c>
      <c r="CG236" s="181">
        <v>24.2</v>
      </c>
      <c r="CH236" s="181">
        <v>24.2</v>
      </c>
      <c r="CI236" s="181">
        <v>24.2</v>
      </c>
      <c r="CJ236" s="181">
        <v>24.2</v>
      </c>
      <c r="CK236" s="181">
        <v>9.6</v>
      </c>
      <c r="CL236" s="181">
        <v>5.5</v>
      </c>
      <c r="CM236" s="181">
        <v>9.6</v>
      </c>
      <c r="CN236" s="181">
        <v>9.6</v>
      </c>
      <c r="CO236" s="181">
        <v>24.2</v>
      </c>
      <c r="CP236" s="181">
        <v>24.2</v>
      </c>
      <c r="CQ236" s="181">
        <v>24.2</v>
      </c>
      <c r="CR236" s="181">
        <v>24.2</v>
      </c>
      <c r="CS236" s="181">
        <v>24.2</v>
      </c>
      <c r="CT236" s="181">
        <v>24.2</v>
      </c>
      <c r="CU236" s="181">
        <v>24.2</v>
      </c>
      <c r="CV236" s="181">
        <v>24.2</v>
      </c>
      <c r="CW236" s="181">
        <v>917980000</v>
      </c>
      <c r="CX236" s="181">
        <v>79799000</v>
      </c>
      <c r="CY236" s="181">
        <v>70294000</v>
      </c>
      <c r="CZ236" s="181">
        <v>89427000</v>
      </c>
      <c r="DA236" s="181">
        <v>78586000</v>
      </c>
      <c r="DB236" s="181">
        <v>10237000</v>
      </c>
      <c r="DC236" s="181">
        <v>5546000</v>
      </c>
      <c r="DD236" s="181">
        <v>4818000</v>
      </c>
      <c r="DE236" s="181">
        <v>9820200</v>
      </c>
      <c r="DF236" s="181">
        <v>73130000</v>
      </c>
      <c r="DG236" s="181">
        <v>69421000</v>
      </c>
      <c r="DH236" s="181">
        <v>62437000</v>
      </c>
      <c r="DI236" s="181">
        <v>79018000</v>
      </c>
      <c r="DJ236" s="195">
        <v>23018000</v>
      </c>
      <c r="DK236" s="195">
        <v>20843000</v>
      </c>
      <c r="DL236" s="195">
        <v>22586000</v>
      </c>
      <c r="DM236" s="195">
        <v>19352000</v>
      </c>
      <c r="DN236" s="181">
        <f t="shared" si="24"/>
        <v>21449750</v>
      </c>
      <c r="DO236" s="181">
        <v>12444000</v>
      </c>
      <c r="DP236" s="181">
        <v>13337000</v>
      </c>
      <c r="DQ236" s="181">
        <v>0</v>
      </c>
      <c r="DR236" s="181">
        <v>13899000</v>
      </c>
      <c r="DS236" s="181">
        <f t="shared" si="25"/>
        <v>13226666.666666666</v>
      </c>
      <c r="DT236" s="181">
        <f t="shared" si="19"/>
        <v>0.61663500351596945</v>
      </c>
      <c r="DU236" s="195">
        <v>22006000</v>
      </c>
      <c r="DW236" s="195">
        <v>18779000</v>
      </c>
      <c r="DY236" s="195">
        <v>19099000</v>
      </c>
      <c r="DZ236" s="196">
        <f t="shared" si="22"/>
        <v>0.89040664809613168</v>
      </c>
      <c r="EA236" s="195">
        <v>22289000</v>
      </c>
      <c r="EB236" s="181">
        <v>4</v>
      </c>
      <c r="EC236" s="181">
        <v>5</v>
      </c>
      <c r="ED236" s="181">
        <v>4</v>
      </c>
      <c r="EE236" s="181">
        <v>4</v>
      </c>
      <c r="EF236" s="181">
        <v>0</v>
      </c>
      <c r="EG236" s="181">
        <v>0</v>
      </c>
      <c r="EH236" s="181">
        <v>1</v>
      </c>
      <c r="EI236" s="181">
        <v>0</v>
      </c>
      <c r="EJ236" s="181">
        <v>4</v>
      </c>
      <c r="EK236" s="181">
        <v>4</v>
      </c>
      <c r="EL236" s="181">
        <v>4</v>
      </c>
      <c r="EM236" s="181">
        <v>4</v>
      </c>
      <c r="EN236" s="181">
        <v>4</v>
      </c>
      <c r="EO236" s="181">
        <v>5</v>
      </c>
      <c r="EP236" s="181">
        <v>5</v>
      </c>
      <c r="EQ236" s="181">
        <v>4</v>
      </c>
      <c r="ER236" s="181">
        <v>52</v>
      </c>
      <c r="EV236" s="181">
        <v>685</v>
      </c>
      <c r="EW236" s="181" t="s">
        <v>5711</v>
      </c>
      <c r="EX236" s="181" t="s">
        <v>3631</v>
      </c>
      <c r="EY236" s="181" t="s">
        <v>5712</v>
      </c>
      <c r="EZ236" s="181" t="s">
        <v>5713</v>
      </c>
      <c r="FA236" s="181" t="s">
        <v>5714</v>
      </c>
      <c r="FB236" s="181" t="s">
        <v>5715</v>
      </c>
      <c r="FE236" s="181">
        <v>-1</v>
      </c>
    </row>
    <row r="237" spans="1:161" x14ac:dyDescent="0.25">
      <c r="A237" s="181" t="s">
        <v>5716</v>
      </c>
      <c r="B237" s="181" t="s">
        <v>5716</v>
      </c>
      <c r="C237" s="181">
        <v>8</v>
      </c>
      <c r="D237" s="181">
        <v>8</v>
      </c>
      <c r="E237" s="181">
        <v>8</v>
      </c>
      <c r="F237" s="181" t="s">
        <v>5717</v>
      </c>
      <c r="G237" s="181" t="s">
        <v>5718</v>
      </c>
      <c r="H237" s="181" t="s">
        <v>5719</v>
      </c>
      <c r="I237" s="181">
        <v>1</v>
      </c>
      <c r="J237" s="181">
        <v>8</v>
      </c>
      <c r="K237" s="181">
        <v>8</v>
      </c>
      <c r="L237" s="181">
        <v>8</v>
      </c>
      <c r="M237" s="181">
        <v>8</v>
      </c>
      <c r="N237" s="181">
        <v>7</v>
      </c>
      <c r="O237" s="181">
        <v>8</v>
      </c>
      <c r="P237" s="181">
        <v>8</v>
      </c>
      <c r="Q237" s="181">
        <v>6</v>
      </c>
      <c r="R237" s="181">
        <v>6</v>
      </c>
      <c r="S237" s="181">
        <v>5</v>
      </c>
      <c r="T237" s="181">
        <v>5</v>
      </c>
      <c r="U237" s="181">
        <v>8</v>
      </c>
      <c r="V237" s="181">
        <v>8</v>
      </c>
      <c r="W237" s="181">
        <v>8</v>
      </c>
      <c r="X237" s="181">
        <v>8</v>
      </c>
      <c r="Y237" s="181">
        <v>7</v>
      </c>
      <c r="Z237" s="181">
        <v>7</v>
      </c>
      <c r="AA237" s="181">
        <v>8</v>
      </c>
      <c r="AB237" s="181">
        <v>7</v>
      </c>
      <c r="AC237" s="181">
        <v>8</v>
      </c>
      <c r="AD237" s="181">
        <v>7</v>
      </c>
      <c r="AE237" s="181">
        <v>8</v>
      </c>
      <c r="AF237" s="181">
        <v>8</v>
      </c>
      <c r="AG237" s="181">
        <v>6</v>
      </c>
      <c r="AH237" s="181">
        <v>6</v>
      </c>
      <c r="AI237" s="181">
        <v>5</v>
      </c>
      <c r="AJ237" s="181">
        <v>5</v>
      </c>
      <c r="AK237" s="181">
        <v>8</v>
      </c>
      <c r="AL237" s="181">
        <v>8</v>
      </c>
      <c r="AM237" s="181">
        <v>8</v>
      </c>
      <c r="AN237" s="181">
        <v>8</v>
      </c>
      <c r="AO237" s="181">
        <v>7</v>
      </c>
      <c r="AP237" s="181">
        <v>7</v>
      </c>
      <c r="AQ237" s="181">
        <v>8</v>
      </c>
      <c r="AR237" s="181">
        <v>7</v>
      </c>
      <c r="AS237" s="181">
        <v>8</v>
      </c>
      <c r="AT237" s="181">
        <v>7</v>
      </c>
      <c r="AU237" s="181">
        <v>8</v>
      </c>
      <c r="AV237" s="181">
        <v>8</v>
      </c>
      <c r="AW237" s="181">
        <v>6</v>
      </c>
      <c r="AX237" s="181">
        <v>6</v>
      </c>
      <c r="AY237" s="181">
        <v>5</v>
      </c>
      <c r="AZ237" s="181">
        <v>5</v>
      </c>
      <c r="BA237" s="181">
        <v>8</v>
      </c>
      <c r="BB237" s="181">
        <v>8</v>
      </c>
      <c r="BC237" s="181">
        <v>8</v>
      </c>
      <c r="BD237" s="181">
        <v>8</v>
      </c>
      <c r="BE237" s="181">
        <v>7</v>
      </c>
      <c r="BF237" s="181">
        <v>7</v>
      </c>
      <c r="BG237" s="181">
        <v>8</v>
      </c>
      <c r="BH237" s="181">
        <v>7</v>
      </c>
      <c r="BI237" s="181">
        <v>39.200000000000003</v>
      </c>
      <c r="BJ237" s="181">
        <v>39.200000000000003</v>
      </c>
      <c r="BK237" s="181">
        <v>39.200000000000003</v>
      </c>
      <c r="BL237" s="181">
        <v>20.731999999999999</v>
      </c>
      <c r="BM237" s="181">
        <v>176</v>
      </c>
      <c r="BN237" s="181">
        <v>176</v>
      </c>
      <c r="BO237" s="181">
        <v>0</v>
      </c>
      <c r="BP237" s="181">
        <v>34.198999999999998</v>
      </c>
      <c r="BQ237" s="181" t="s">
        <v>1251</v>
      </c>
      <c r="BR237" s="181" t="s">
        <v>1251</v>
      </c>
      <c r="BS237" s="181" t="s">
        <v>1251</v>
      </c>
      <c r="BT237" s="181" t="s">
        <v>1251</v>
      </c>
      <c r="BU237" s="181" t="s">
        <v>1251</v>
      </c>
      <c r="BV237" s="181" t="s">
        <v>1251</v>
      </c>
      <c r="BW237" s="181" t="s">
        <v>1251</v>
      </c>
      <c r="BX237" s="181" t="s">
        <v>1251</v>
      </c>
      <c r="BY237" s="181" t="s">
        <v>1251</v>
      </c>
      <c r="BZ237" s="181" t="s">
        <v>1251</v>
      </c>
      <c r="CA237" s="181" t="s">
        <v>1251</v>
      </c>
      <c r="CB237" s="181" t="s">
        <v>1251</v>
      </c>
      <c r="CC237" s="181" t="s">
        <v>1251</v>
      </c>
      <c r="CD237" s="181" t="s">
        <v>1251</v>
      </c>
      <c r="CE237" s="181" t="s">
        <v>1251</v>
      </c>
      <c r="CF237" s="181" t="s">
        <v>1251</v>
      </c>
      <c r="CG237" s="181">
        <v>39.200000000000003</v>
      </c>
      <c r="CH237" s="181">
        <v>38.1</v>
      </c>
      <c r="CI237" s="181">
        <v>39.200000000000003</v>
      </c>
      <c r="CJ237" s="181">
        <v>39.200000000000003</v>
      </c>
      <c r="CK237" s="181">
        <v>30.7</v>
      </c>
      <c r="CL237" s="181">
        <v>35.799999999999997</v>
      </c>
      <c r="CM237" s="181">
        <v>30.7</v>
      </c>
      <c r="CN237" s="181">
        <v>30.7</v>
      </c>
      <c r="CO237" s="181">
        <v>39.200000000000003</v>
      </c>
      <c r="CP237" s="181">
        <v>39.200000000000003</v>
      </c>
      <c r="CQ237" s="181">
        <v>39.200000000000003</v>
      </c>
      <c r="CR237" s="181">
        <v>39.200000000000003</v>
      </c>
      <c r="CS237" s="181">
        <v>35.200000000000003</v>
      </c>
      <c r="CT237" s="181">
        <v>31.8</v>
      </c>
      <c r="CU237" s="181">
        <v>39.200000000000003</v>
      </c>
      <c r="CV237" s="181">
        <v>31.8</v>
      </c>
      <c r="CW237" s="181">
        <v>2789500000</v>
      </c>
      <c r="CX237" s="181">
        <v>216300000</v>
      </c>
      <c r="CY237" s="181">
        <v>208260000</v>
      </c>
      <c r="CZ237" s="181">
        <v>227560000</v>
      </c>
      <c r="DA237" s="181">
        <v>224200000</v>
      </c>
      <c r="DB237" s="181">
        <v>51998000</v>
      </c>
      <c r="DC237" s="181">
        <v>58410000</v>
      </c>
      <c r="DD237" s="181">
        <v>64021000</v>
      </c>
      <c r="DE237" s="181">
        <v>42629000</v>
      </c>
      <c r="DF237" s="181">
        <v>201900000</v>
      </c>
      <c r="DG237" s="181">
        <v>210930000</v>
      </c>
      <c r="DH237" s="181">
        <v>184060000</v>
      </c>
      <c r="DI237" s="181">
        <v>229020000</v>
      </c>
      <c r="DJ237" s="195">
        <v>77932000</v>
      </c>
      <c r="DK237" s="195">
        <v>69756000</v>
      </c>
      <c r="DL237" s="195">
        <v>75745000</v>
      </c>
      <c r="DM237" s="195">
        <v>74161000</v>
      </c>
      <c r="DN237" s="181">
        <f t="shared" si="24"/>
        <v>74398500</v>
      </c>
      <c r="DO237" s="181">
        <v>40143000</v>
      </c>
      <c r="DP237" s="181">
        <v>48341000</v>
      </c>
      <c r="DQ237" s="181">
        <v>47599000</v>
      </c>
      <c r="DR237" s="181">
        <v>47749000</v>
      </c>
      <c r="DS237" s="181">
        <f t="shared" si="25"/>
        <v>45958000</v>
      </c>
      <c r="DT237" s="181">
        <f t="shared" si="19"/>
        <v>0.61772750794706888</v>
      </c>
      <c r="DU237" s="195">
        <v>72389000</v>
      </c>
      <c r="DW237" s="195">
        <v>78389000</v>
      </c>
      <c r="DY237" s="195">
        <v>65281000</v>
      </c>
      <c r="DZ237" s="196">
        <f t="shared" si="22"/>
        <v>0.87745048623292132</v>
      </c>
      <c r="EA237" s="195">
        <v>87570000</v>
      </c>
      <c r="EB237" s="181">
        <v>5</v>
      </c>
      <c r="EC237" s="181">
        <v>7</v>
      </c>
      <c r="ED237" s="181">
        <v>4</v>
      </c>
      <c r="EE237" s="181">
        <v>5</v>
      </c>
      <c r="EF237" s="181">
        <v>3</v>
      </c>
      <c r="EG237" s="181">
        <v>3</v>
      </c>
      <c r="EH237" s="181">
        <v>2</v>
      </c>
      <c r="EI237" s="181">
        <v>2</v>
      </c>
      <c r="EJ237" s="181">
        <v>6</v>
      </c>
      <c r="EK237" s="181">
        <v>6</v>
      </c>
      <c r="EL237" s="181">
        <v>5</v>
      </c>
      <c r="EM237" s="181">
        <v>7</v>
      </c>
      <c r="EN237" s="181">
        <v>5</v>
      </c>
      <c r="EO237" s="181">
        <v>5</v>
      </c>
      <c r="EP237" s="181">
        <v>4</v>
      </c>
      <c r="EQ237" s="181">
        <v>5</v>
      </c>
      <c r="ER237" s="181">
        <v>74</v>
      </c>
      <c r="EV237" s="181">
        <v>289</v>
      </c>
      <c r="EW237" s="181" t="s">
        <v>5720</v>
      </c>
      <c r="EX237" s="181" t="s">
        <v>4196</v>
      </c>
      <c r="EY237" s="181" t="s">
        <v>5721</v>
      </c>
      <c r="EZ237" s="181" t="s">
        <v>5722</v>
      </c>
      <c r="FA237" s="181" t="s">
        <v>5723</v>
      </c>
      <c r="FB237" s="181" t="s">
        <v>5724</v>
      </c>
      <c r="FE237" s="181">
        <v>-1</v>
      </c>
    </row>
    <row r="238" spans="1:161" x14ac:dyDescent="0.25">
      <c r="A238" s="181" t="s">
        <v>5725</v>
      </c>
      <c r="B238" s="181" t="s">
        <v>5725</v>
      </c>
      <c r="C238" s="181">
        <v>11</v>
      </c>
      <c r="D238" s="181">
        <v>11</v>
      </c>
      <c r="E238" s="181">
        <v>11</v>
      </c>
      <c r="F238" s="181" t="s">
        <v>5726</v>
      </c>
      <c r="G238" s="181" t="s">
        <v>5727</v>
      </c>
      <c r="H238" s="181" t="s">
        <v>5728</v>
      </c>
      <c r="I238" s="181">
        <v>1</v>
      </c>
      <c r="J238" s="181">
        <v>11</v>
      </c>
      <c r="K238" s="181">
        <v>11</v>
      </c>
      <c r="L238" s="181">
        <v>11</v>
      </c>
      <c r="M238" s="181">
        <v>10</v>
      </c>
      <c r="N238" s="181">
        <v>10</v>
      </c>
      <c r="O238" s="181">
        <v>11</v>
      </c>
      <c r="P238" s="181">
        <v>11</v>
      </c>
      <c r="Q238" s="181">
        <v>9</v>
      </c>
      <c r="R238" s="181">
        <v>7</v>
      </c>
      <c r="S238" s="181">
        <v>7</v>
      </c>
      <c r="T238" s="181">
        <v>8</v>
      </c>
      <c r="U238" s="181">
        <v>11</v>
      </c>
      <c r="V238" s="181">
        <v>10</v>
      </c>
      <c r="W238" s="181">
        <v>10</v>
      </c>
      <c r="X238" s="181">
        <v>11</v>
      </c>
      <c r="Y238" s="181">
        <v>10</v>
      </c>
      <c r="Z238" s="181">
        <v>11</v>
      </c>
      <c r="AA238" s="181">
        <v>11</v>
      </c>
      <c r="AB238" s="181">
        <v>11</v>
      </c>
      <c r="AC238" s="181">
        <v>10</v>
      </c>
      <c r="AD238" s="181">
        <v>10</v>
      </c>
      <c r="AE238" s="181">
        <v>11</v>
      </c>
      <c r="AF238" s="181">
        <v>11</v>
      </c>
      <c r="AG238" s="181">
        <v>9</v>
      </c>
      <c r="AH238" s="181">
        <v>7</v>
      </c>
      <c r="AI238" s="181">
        <v>7</v>
      </c>
      <c r="AJ238" s="181">
        <v>8</v>
      </c>
      <c r="AK238" s="181">
        <v>11</v>
      </c>
      <c r="AL238" s="181">
        <v>10</v>
      </c>
      <c r="AM238" s="181">
        <v>10</v>
      </c>
      <c r="AN238" s="181">
        <v>11</v>
      </c>
      <c r="AO238" s="181">
        <v>10</v>
      </c>
      <c r="AP238" s="181">
        <v>11</v>
      </c>
      <c r="AQ238" s="181">
        <v>11</v>
      </c>
      <c r="AR238" s="181">
        <v>11</v>
      </c>
      <c r="AS238" s="181">
        <v>10</v>
      </c>
      <c r="AT238" s="181">
        <v>10</v>
      </c>
      <c r="AU238" s="181">
        <v>11</v>
      </c>
      <c r="AV238" s="181">
        <v>11</v>
      </c>
      <c r="AW238" s="181">
        <v>9</v>
      </c>
      <c r="AX238" s="181">
        <v>7</v>
      </c>
      <c r="AY238" s="181">
        <v>7</v>
      </c>
      <c r="AZ238" s="181">
        <v>8</v>
      </c>
      <c r="BA238" s="181">
        <v>11</v>
      </c>
      <c r="BB238" s="181">
        <v>10</v>
      </c>
      <c r="BC238" s="181">
        <v>10</v>
      </c>
      <c r="BD238" s="181">
        <v>11</v>
      </c>
      <c r="BE238" s="181">
        <v>10</v>
      </c>
      <c r="BF238" s="181">
        <v>11</v>
      </c>
      <c r="BG238" s="181">
        <v>11</v>
      </c>
      <c r="BH238" s="181">
        <v>11</v>
      </c>
      <c r="BI238" s="181">
        <v>51.7</v>
      </c>
      <c r="BJ238" s="181">
        <v>51.7</v>
      </c>
      <c r="BK238" s="181">
        <v>51.7</v>
      </c>
      <c r="BL238" s="181">
        <v>26.856000000000002</v>
      </c>
      <c r="BM238" s="181">
        <v>236</v>
      </c>
      <c r="BN238" s="181">
        <v>236</v>
      </c>
      <c r="BO238" s="181">
        <v>0</v>
      </c>
      <c r="BP238" s="181">
        <v>35.457000000000001</v>
      </c>
      <c r="BQ238" s="181" t="s">
        <v>1251</v>
      </c>
      <c r="BR238" s="181" t="s">
        <v>1251</v>
      </c>
      <c r="BS238" s="181" t="s">
        <v>1251</v>
      </c>
      <c r="BT238" s="181" t="s">
        <v>1251</v>
      </c>
      <c r="BU238" s="181" t="s">
        <v>1251</v>
      </c>
      <c r="BV238" s="181" t="s">
        <v>1251</v>
      </c>
      <c r="BW238" s="181" t="s">
        <v>1251</v>
      </c>
      <c r="BX238" s="181" t="s">
        <v>1251</v>
      </c>
      <c r="BY238" s="181" t="s">
        <v>1251</v>
      </c>
      <c r="BZ238" s="181" t="s">
        <v>1251</v>
      </c>
      <c r="CA238" s="181" t="s">
        <v>1251</v>
      </c>
      <c r="CB238" s="181" t="s">
        <v>1251</v>
      </c>
      <c r="CC238" s="181" t="s">
        <v>1251</v>
      </c>
      <c r="CD238" s="181" t="s">
        <v>1251</v>
      </c>
      <c r="CE238" s="181" t="s">
        <v>1251</v>
      </c>
      <c r="CF238" s="181" t="s">
        <v>1251</v>
      </c>
      <c r="CG238" s="181">
        <v>48.3</v>
      </c>
      <c r="CH238" s="181">
        <v>48.3</v>
      </c>
      <c r="CI238" s="181">
        <v>51.7</v>
      </c>
      <c r="CJ238" s="181">
        <v>51.7</v>
      </c>
      <c r="CK238" s="181">
        <v>47.9</v>
      </c>
      <c r="CL238" s="181">
        <v>25.8</v>
      </c>
      <c r="CM238" s="181">
        <v>29.2</v>
      </c>
      <c r="CN238" s="181">
        <v>33.9</v>
      </c>
      <c r="CO238" s="181">
        <v>51.7</v>
      </c>
      <c r="CP238" s="181">
        <v>48.3</v>
      </c>
      <c r="CQ238" s="181">
        <v>48.3</v>
      </c>
      <c r="CR238" s="181">
        <v>51.7</v>
      </c>
      <c r="CS238" s="181">
        <v>48.3</v>
      </c>
      <c r="CT238" s="181">
        <v>51.7</v>
      </c>
      <c r="CU238" s="181">
        <v>51.7</v>
      </c>
      <c r="CV238" s="181">
        <v>51.7</v>
      </c>
      <c r="CW238" s="181">
        <v>4033300000</v>
      </c>
      <c r="CX238" s="181">
        <v>357040000</v>
      </c>
      <c r="CY238" s="181">
        <v>380180000</v>
      </c>
      <c r="CZ238" s="181">
        <v>360460000</v>
      </c>
      <c r="DA238" s="181">
        <v>425740000</v>
      </c>
      <c r="DB238" s="181">
        <v>56695000</v>
      </c>
      <c r="DC238" s="181">
        <v>44941000</v>
      </c>
      <c r="DD238" s="181">
        <v>45872000</v>
      </c>
      <c r="DE238" s="181">
        <v>32038000</v>
      </c>
      <c r="DF238" s="181">
        <v>320350000</v>
      </c>
      <c r="DG238" s="181">
        <v>301230000</v>
      </c>
      <c r="DH238" s="181">
        <v>275210000</v>
      </c>
      <c r="DI238" s="181">
        <v>306290000</v>
      </c>
      <c r="DJ238" s="195">
        <v>72048000</v>
      </c>
      <c r="DK238" s="195">
        <v>67623000</v>
      </c>
      <c r="DL238" s="195">
        <v>67656000</v>
      </c>
      <c r="DM238" s="195">
        <v>78562000</v>
      </c>
      <c r="DN238" s="181">
        <f t="shared" si="24"/>
        <v>71472250</v>
      </c>
      <c r="DO238" s="181">
        <v>55602000</v>
      </c>
      <c r="DP238" s="181">
        <v>55900000</v>
      </c>
      <c r="DQ238" s="181">
        <v>49876000</v>
      </c>
      <c r="DR238" s="181">
        <v>17959000</v>
      </c>
      <c r="DS238" s="181">
        <f t="shared" si="25"/>
        <v>44834250</v>
      </c>
      <c r="DT238" s="181">
        <f t="shared" si="19"/>
        <v>0.62729590855192052</v>
      </c>
      <c r="DU238" s="195">
        <v>59979000</v>
      </c>
      <c r="DW238" s="195">
        <v>63229000</v>
      </c>
      <c r="DY238" s="195">
        <v>64910000</v>
      </c>
      <c r="DZ238" s="196">
        <f t="shared" si="22"/>
        <v>0.90818464508952779</v>
      </c>
      <c r="EA238" s="195">
        <v>68147000</v>
      </c>
      <c r="EB238" s="181">
        <v>10</v>
      </c>
      <c r="EC238" s="181">
        <v>10</v>
      </c>
      <c r="ED238" s="181">
        <v>13</v>
      </c>
      <c r="EE238" s="181">
        <v>11</v>
      </c>
      <c r="EF238" s="181">
        <v>3</v>
      </c>
      <c r="EG238" s="181">
        <v>3</v>
      </c>
      <c r="EH238" s="181">
        <v>3</v>
      </c>
      <c r="EI238" s="181">
        <v>2</v>
      </c>
      <c r="EJ238" s="181">
        <v>8</v>
      </c>
      <c r="EK238" s="181">
        <v>7</v>
      </c>
      <c r="EL238" s="181">
        <v>10</v>
      </c>
      <c r="EM238" s="181">
        <v>7</v>
      </c>
      <c r="EN238" s="181">
        <v>8</v>
      </c>
      <c r="EO238" s="181">
        <v>9</v>
      </c>
      <c r="EP238" s="181">
        <v>8</v>
      </c>
      <c r="EQ238" s="181">
        <v>8</v>
      </c>
      <c r="ER238" s="181">
        <v>120</v>
      </c>
      <c r="EV238" s="181">
        <v>633</v>
      </c>
      <c r="EW238" s="181" t="s">
        <v>5729</v>
      </c>
      <c r="EX238" s="181" t="s">
        <v>5228</v>
      </c>
      <c r="EY238" s="181" t="s">
        <v>5730</v>
      </c>
      <c r="EZ238" s="181" t="s">
        <v>5731</v>
      </c>
      <c r="FA238" s="181" t="s">
        <v>5732</v>
      </c>
      <c r="FB238" s="181" t="s">
        <v>5733</v>
      </c>
      <c r="FE238" s="181">
        <v>-1</v>
      </c>
    </row>
    <row r="239" spans="1:161" x14ac:dyDescent="0.25">
      <c r="A239" s="181" t="s">
        <v>5734</v>
      </c>
      <c r="B239" s="181" t="s">
        <v>5734</v>
      </c>
      <c r="C239" s="181">
        <v>5</v>
      </c>
      <c r="D239" s="181">
        <v>5</v>
      </c>
      <c r="E239" s="181">
        <v>5</v>
      </c>
      <c r="F239" s="181" t="s">
        <v>5735</v>
      </c>
      <c r="G239" s="181" t="s">
        <v>5736</v>
      </c>
      <c r="H239" s="181" t="s">
        <v>5737</v>
      </c>
      <c r="I239" s="181">
        <v>1</v>
      </c>
      <c r="J239" s="181">
        <v>5</v>
      </c>
      <c r="K239" s="181">
        <v>5</v>
      </c>
      <c r="L239" s="181">
        <v>5</v>
      </c>
      <c r="M239" s="181">
        <v>4</v>
      </c>
      <c r="N239" s="181">
        <v>4</v>
      </c>
      <c r="O239" s="181">
        <v>5</v>
      </c>
      <c r="P239" s="181">
        <v>4</v>
      </c>
      <c r="Q239" s="181">
        <v>3</v>
      </c>
      <c r="R239" s="181">
        <v>3</v>
      </c>
      <c r="S239" s="181">
        <v>3</v>
      </c>
      <c r="T239" s="181">
        <v>3</v>
      </c>
      <c r="U239" s="181">
        <v>4</v>
      </c>
      <c r="V239" s="181">
        <v>5</v>
      </c>
      <c r="W239" s="181">
        <v>3</v>
      </c>
      <c r="X239" s="181">
        <v>3</v>
      </c>
      <c r="Y239" s="181">
        <v>5</v>
      </c>
      <c r="Z239" s="181">
        <v>5</v>
      </c>
      <c r="AA239" s="181">
        <v>5</v>
      </c>
      <c r="AB239" s="181">
        <v>5</v>
      </c>
      <c r="AC239" s="181">
        <v>4</v>
      </c>
      <c r="AD239" s="181">
        <v>4</v>
      </c>
      <c r="AE239" s="181">
        <v>5</v>
      </c>
      <c r="AF239" s="181">
        <v>4</v>
      </c>
      <c r="AG239" s="181">
        <v>3</v>
      </c>
      <c r="AH239" s="181">
        <v>3</v>
      </c>
      <c r="AI239" s="181">
        <v>3</v>
      </c>
      <c r="AJ239" s="181">
        <v>3</v>
      </c>
      <c r="AK239" s="181">
        <v>4</v>
      </c>
      <c r="AL239" s="181">
        <v>5</v>
      </c>
      <c r="AM239" s="181">
        <v>3</v>
      </c>
      <c r="AN239" s="181">
        <v>3</v>
      </c>
      <c r="AO239" s="181">
        <v>5</v>
      </c>
      <c r="AP239" s="181">
        <v>5</v>
      </c>
      <c r="AQ239" s="181">
        <v>5</v>
      </c>
      <c r="AR239" s="181">
        <v>5</v>
      </c>
      <c r="AS239" s="181">
        <v>4</v>
      </c>
      <c r="AT239" s="181">
        <v>4</v>
      </c>
      <c r="AU239" s="181">
        <v>5</v>
      </c>
      <c r="AV239" s="181">
        <v>4</v>
      </c>
      <c r="AW239" s="181">
        <v>3</v>
      </c>
      <c r="AX239" s="181">
        <v>3</v>
      </c>
      <c r="AY239" s="181">
        <v>3</v>
      </c>
      <c r="AZ239" s="181">
        <v>3</v>
      </c>
      <c r="BA239" s="181">
        <v>4</v>
      </c>
      <c r="BB239" s="181">
        <v>5</v>
      </c>
      <c r="BC239" s="181">
        <v>3</v>
      </c>
      <c r="BD239" s="181">
        <v>3</v>
      </c>
      <c r="BE239" s="181">
        <v>5</v>
      </c>
      <c r="BF239" s="181">
        <v>5</v>
      </c>
      <c r="BG239" s="181">
        <v>5</v>
      </c>
      <c r="BH239" s="181">
        <v>5</v>
      </c>
      <c r="BI239" s="181">
        <v>27.9</v>
      </c>
      <c r="BJ239" s="181">
        <v>27.9</v>
      </c>
      <c r="BK239" s="181">
        <v>27.9</v>
      </c>
      <c r="BL239" s="181">
        <v>22.888999999999999</v>
      </c>
      <c r="BM239" s="181">
        <v>204</v>
      </c>
      <c r="BN239" s="181">
        <v>204</v>
      </c>
      <c r="BO239" s="181">
        <v>0</v>
      </c>
      <c r="BP239" s="181">
        <v>29.248000000000001</v>
      </c>
      <c r="BQ239" s="181" t="s">
        <v>1251</v>
      </c>
      <c r="BR239" s="181" t="s">
        <v>1251</v>
      </c>
      <c r="BS239" s="181" t="s">
        <v>1251</v>
      </c>
      <c r="BT239" s="181" t="s">
        <v>1251</v>
      </c>
      <c r="BU239" s="181" t="s">
        <v>1254</v>
      </c>
      <c r="BV239" s="181" t="s">
        <v>1254</v>
      </c>
      <c r="BW239" s="181" t="s">
        <v>1254</v>
      </c>
      <c r="BX239" s="181" t="s">
        <v>1254</v>
      </c>
      <c r="BY239" s="181" t="s">
        <v>1251</v>
      </c>
      <c r="BZ239" s="181" t="s">
        <v>1251</v>
      </c>
      <c r="CA239" s="181" t="s">
        <v>1251</v>
      </c>
      <c r="CB239" s="181" t="s">
        <v>1251</v>
      </c>
      <c r="CC239" s="181" t="s">
        <v>1251</v>
      </c>
      <c r="CD239" s="181" t="s">
        <v>1251</v>
      </c>
      <c r="CE239" s="181" t="s">
        <v>1251</v>
      </c>
      <c r="CF239" s="181" t="s">
        <v>1251</v>
      </c>
      <c r="CG239" s="181">
        <v>18.100000000000001</v>
      </c>
      <c r="CH239" s="181">
        <v>18.100000000000001</v>
      </c>
      <c r="CI239" s="181">
        <v>27.9</v>
      </c>
      <c r="CJ239" s="181">
        <v>18.100000000000001</v>
      </c>
      <c r="CK239" s="181">
        <v>9.8000000000000007</v>
      </c>
      <c r="CL239" s="181">
        <v>9.8000000000000007</v>
      </c>
      <c r="CM239" s="181">
        <v>9.8000000000000007</v>
      </c>
      <c r="CN239" s="181">
        <v>9.8000000000000007</v>
      </c>
      <c r="CO239" s="181">
        <v>18.100000000000001</v>
      </c>
      <c r="CP239" s="181">
        <v>27.9</v>
      </c>
      <c r="CQ239" s="181">
        <v>18.100000000000001</v>
      </c>
      <c r="CR239" s="181">
        <v>18.100000000000001</v>
      </c>
      <c r="CS239" s="181">
        <v>27.9</v>
      </c>
      <c r="CT239" s="181">
        <v>27.9</v>
      </c>
      <c r="CU239" s="181">
        <v>27.9</v>
      </c>
      <c r="CV239" s="181">
        <v>27.9</v>
      </c>
      <c r="CW239" s="181">
        <v>764230000</v>
      </c>
      <c r="CX239" s="181">
        <v>63046000</v>
      </c>
      <c r="CY239" s="181">
        <v>44338000</v>
      </c>
      <c r="CZ239" s="181">
        <v>57981000</v>
      </c>
      <c r="DA239" s="181">
        <v>58297000</v>
      </c>
      <c r="DB239" s="181">
        <v>10705000</v>
      </c>
      <c r="DC239" s="181">
        <v>8590300</v>
      </c>
      <c r="DD239" s="181">
        <v>6911900</v>
      </c>
      <c r="DE239" s="181">
        <v>8444100</v>
      </c>
      <c r="DF239" s="181">
        <v>72837000</v>
      </c>
      <c r="DG239" s="181">
        <v>74200000</v>
      </c>
      <c r="DH239" s="181">
        <v>56363000</v>
      </c>
      <c r="DI239" s="181">
        <v>82809000</v>
      </c>
      <c r="DJ239" s="195">
        <v>19663000</v>
      </c>
      <c r="DK239" s="195">
        <v>19286000</v>
      </c>
      <c r="DL239" s="195">
        <v>22235000</v>
      </c>
      <c r="DM239" s="195">
        <v>23596000</v>
      </c>
      <c r="DN239" s="181">
        <f t="shared" si="24"/>
        <v>21195000</v>
      </c>
      <c r="DO239" s="181">
        <v>13661000</v>
      </c>
      <c r="DP239" s="181">
        <v>0</v>
      </c>
      <c r="DQ239" s="181">
        <v>0</v>
      </c>
      <c r="DR239" s="181">
        <v>12933000</v>
      </c>
      <c r="DS239" s="181">
        <f t="shared" si="25"/>
        <v>13297000</v>
      </c>
      <c r="DT239" s="181">
        <f t="shared" si="19"/>
        <v>0.62736494456239678</v>
      </c>
      <c r="DU239" s="195">
        <v>21998000</v>
      </c>
      <c r="DW239" s="195">
        <v>20161000</v>
      </c>
      <c r="DY239" s="195">
        <v>18544000</v>
      </c>
      <c r="DZ239" s="196">
        <f t="shared" si="22"/>
        <v>0.87492333097428643</v>
      </c>
      <c r="EA239" s="195">
        <v>23407000</v>
      </c>
      <c r="EB239" s="181">
        <v>5</v>
      </c>
      <c r="EC239" s="181">
        <v>4</v>
      </c>
      <c r="ED239" s="181">
        <v>6</v>
      </c>
      <c r="EE239" s="181">
        <v>5</v>
      </c>
      <c r="EF239" s="181">
        <v>0</v>
      </c>
      <c r="EG239" s="181">
        <v>0</v>
      </c>
      <c r="EH239" s="181">
        <v>0</v>
      </c>
      <c r="EI239" s="181">
        <v>0</v>
      </c>
      <c r="EJ239" s="181">
        <v>5</v>
      </c>
      <c r="EK239" s="181">
        <v>4</v>
      </c>
      <c r="EL239" s="181">
        <v>3</v>
      </c>
      <c r="EM239" s="181">
        <v>3</v>
      </c>
      <c r="EN239" s="181">
        <v>4</v>
      </c>
      <c r="EO239" s="181">
        <v>4</v>
      </c>
      <c r="EP239" s="181">
        <v>2</v>
      </c>
      <c r="EQ239" s="181">
        <v>4</v>
      </c>
      <c r="ER239" s="181">
        <v>49</v>
      </c>
      <c r="EV239" s="181">
        <v>324</v>
      </c>
      <c r="EW239" s="181" t="s">
        <v>5738</v>
      </c>
      <c r="EX239" s="181" t="s">
        <v>3832</v>
      </c>
      <c r="EY239" s="181" t="s">
        <v>5739</v>
      </c>
      <c r="EZ239" s="181" t="s">
        <v>5740</v>
      </c>
      <c r="FA239" s="181" t="s">
        <v>5741</v>
      </c>
      <c r="FB239" s="181" t="s">
        <v>5742</v>
      </c>
      <c r="FE239" s="181">
        <v>-1</v>
      </c>
    </row>
    <row r="240" spans="1:161" x14ac:dyDescent="0.25">
      <c r="A240" s="181" t="s">
        <v>3077</v>
      </c>
      <c r="B240" s="181" t="s">
        <v>3077</v>
      </c>
      <c r="C240" s="181">
        <v>5</v>
      </c>
      <c r="D240" s="181">
        <v>5</v>
      </c>
      <c r="E240" s="181">
        <v>5</v>
      </c>
      <c r="F240" s="181" t="s">
        <v>5743</v>
      </c>
      <c r="G240" s="181" t="s">
        <v>5744</v>
      </c>
      <c r="H240" s="181" t="s">
        <v>5745</v>
      </c>
      <c r="I240" s="181">
        <v>1</v>
      </c>
      <c r="J240" s="181">
        <v>5</v>
      </c>
      <c r="K240" s="181">
        <v>5</v>
      </c>
      <c r="L240" s="181">
        <v>5</v>
      </c>
      <c r="M240" s="181">
        <v>4</v>
      </c>
      <c r="N240" s="181">
        <v>5</v>
      </c>
      <c r="O240" s="181">
        <v>4</v>
      </c>
      <c r="P240" s="181">
        <v>5</v>
      </c>
      <c r="Q240" s="181">
        <v>4</v>
      </c>
      <c r="R240" s="181">
        <v>4</v>
      </c>
      <c r="S240" s="181">
        <v>3</v>
      </c>
      <c r="T240" s="181">
        <v>4</v>
      </c>
      <c r="U240" s="181">
        <v>5</v>
      </c>
      <c r="V240" s="181">
        <v>5</v>
      </c>
      <c r="W240" s="181">
        <v>4</v>
      </c>
      <c r="X240" s="181">
        <v>4</v>
      </c>
      <c r="Y240" s="181">
        <v>5</v>
      </c>
      <c r="Z240" s="181">
        <v>5</v>
      </c>
      <c r="AA240" s="181">
        <v>5</v>
      </c>
      <c r="AB240" s="181">
        <v>5</v>
      </c>
      <c r="AC240" s="181">
        <v>4</v>
      </c>
      <c r="AD240" s="181">
        <v>5</v>
      </c>
      <c r="AE240" s="181">
        <v>4</v>
      </c>
      <c r="AF240" s="181">
        <v>5</v>
      </c>
      <c r="AG240" s="181">
        <v>4</v>
      </c>
      <c r="AH240" s="181">
        <v>4</v>
      </c>
      <c r="AI240" s="181">
        <v>3</v>
      </c>
      <c r="AJ240" s="181">
        <v>4</v>
      </c>
      <c r="AK240" s="181">
        <v>5</v>
      </c>
      <c r="AL240" s="181">
        <v>5</v>
      </c>
      <c r="AM240" s="181">
        <v>4</v>
      </c>
      <c r="AN240" s="181">
        <v>4</v>
      </c>
      <c r="AO240" s="181">
        <v>5</v>
      </c>
      <c r="AP240" s="181">
        <v>5</v>
      </c>
      <c r="AQ240" s="181">
        <v>5</v>
      </c>
      <c r="AR240" s="181">
        <v>5</v>
      </c>
      <c r="AS240" s="181">
        <v>4</v>
      </c>
      <c r="AT240" s="181">
        <v>5</v>
      </c>
      <c r="AU240" s="181">
        <v>4</v>
      </c>
      <c r="AV240" s="181">
        <v>5</v>
      </c>
      <c r="AW240" s="181">
        <v>4</v>
      </c>
      <c r="AX240" s="181">
        <v>4</v>
      </c>
      <c r="AY240" s="181">
        <v>3</v>
      </c>
      <c r="AZ240" s="181">
        <v>4</v>
      </c>
      <c r="BA240" s="181">
        <v>5</v>
      </c>
      <c r="BB240" s="181">
        <v>5</v>
      </c>
      <c r="BC240" s="181">
        <v>4</v>
      </c>
      <c r="BD240" s="181">
        <v>4</v>
      </c>
      <c r="BE240" s="181">
        <v>5</v>
      </c>
      <c r="BF240" s="181">
        <v>5</v>
      </c>
      <c r="BG240" s="181">
        <v>5</v>
      </c>
      <c r="BH240" s="181">
        <v>5</v>
      </c>
      <c r="BI240" s="181">
        <v>44.4</v>
      </c>
      <c r="BJ240" s="181">
        <v>44.4</v>
      </c>
      <c r="BK240" s="181">
        <v>44.4</v>
      </c>
      <c r="BL240" s="181">
        <v>12.097</v>
      </c>
      <c r="BM240" s="181">
        <v>108</v>
      </c>
      <c r="BN240" s="181">
        <v>108</v>
      </c>
      <c r="BO240" s="181">
        <v>0</v>
      </c>
      <c r="BP240" s="181">
        <v>85.647999999999996</v>
      </c>
      <c r="BQ240" s="181" t="s">
        <v>1251</v>
      </c>
      <c r="BR240" s="181" t="s">
        <v>1251</v>
      </c>
      <c r="BS240" s="181" t="s">
        <v>1251</v>
      </c>
      <c r="BT240" s="181" t="s">
        <v>1251</v>
      </c>
      <c r="BU240" s="181" t="s">
        <v>1251</v>
      </c>
      <c r="BV240" s="181" t="s">
        <v>1251</v>
      </c>
      <c r="BW240" s="181" t="s">
        <v>1251</v>
      </c>
      <c r="BX240" s="181" t="s">
        <v>1251</v>
      </c>
      <c r="BY240" s="181" t="s">
        <v>1251</v>
      </c>
      <c r="BZ240" s="181" t="s">
        <v>1251</v>
      </c>
      <c r="CA240" s="181" t="s">
        <v>1251</v>
      </c>
      <c r="CB240" s="181" t="s">
        <v>1251</v>
      </c>
      <c r="CC240" s="181" t="s">
        <v>1251</v>
      </c>
      <c r="CD240" s="181" t="s">
        <v>1251</v>
      </c>
      <c r="CE240" s="181" t="s">
        <v>1251</v>
      </c>
      <c r="CF240" s="181" t="s">
        <v>1251</v>
      </c>
      <c r="CG240" s="181">
        <v>43.5</v>
      </c>
      <c r="CH240" s="181">
        <v>44.4</v>
      </c>
      <c r="CI240" s="181">
        <v>43.5</v>
      </c>
      <c r="CJ240" s="181">
        <v>44.4</v>
      </c>
      <c r="CK240" s="181">
        <v>43.5</v>
      </c>
      <c r="CL240" s="181">
        <v>43.5</v>
      </c>
      <c r="CM240" s="181">
        <v>34.299999999999997</v>
      </c>
      <c r="CN240" s="181">
        <v>44.4</v>
      </c>
      <c r="CO240" s="181">
        <v>44.4</v>
      </c>
      <c r="CP240" s="181">
        <v>44.4</v>
      </c>
      <c r="CQ240" s="181">
        <v>43.5</v>
      </c>
      <c r="CR240" s="181">
        <v>43.5</v>
      </c>
      <c r="CS240" s="181">
        <v>44.4</v>
      </c>
      <c r="CT240" s="181">
        <v>44.4</v>
      </c>
      <c r="CU240" s="181">
        <v>44.4</v>
      </c>
      <c r="CV240" s="181">
        <v>44.4</v>
      </c>
      <c r="CW240" s="181">
        <v>2256800000</v>
      </c>
      <c r="CX240" s="181">
        <v>182820000</v>
      </c>
      <c r="CY240" s="181">
        <v>216040000</v>
      </c>
      <c r="CZ240" s="181">
        <v>217200000</v>
      </c>
      <c r="DA240" s="181">
        <v>213790000</v>
      </c>
      <c r="DB240" s="181">
        <v>31357000</v>
      </c>
      <c r="DC240" s="181">
        <v>39807000</v>
      </c>
      <c r="DD240" s="181">
        <v>41833000</v>
      </c>
      <c r="DE240" s="181">
        <v>28717000</v>
      </c>
      <c r="DF240" s="181">
        <v>166070000</v>
      </c>
      <c r="DG240" s="181">
        <v>167850000</v>
      </c>
      <c r="DH240" s="181">
        <v>147860000</v>
      </c>
      <c r="DI240" s="181">
        <v>182850000</v>
      </c>
      <c r="DJ240" s="195">
        <v>46056000</v>
      </c>
      <c r="DK240" s="195">
        <v>43326000</v>
      </c>
      <c r="DL240" s="195">
        <v>47544000</v>
      </c>
      <c r="DM240" s="195">
        <v>42976000</v>
      </c>
      <c r="DN240" s="181">
        <f t="shared" si="24"/>
        <v>44975500</v>
      </c>
      <c r="DO240" s="181">
        <v>22962000</v>
      </c>
      <c r="DP240" s="181">
        <v>31654000</v>
      </c>
      <c r="DQ240" s="181">
        <v>29274000</v>
      </c>
      <c r="DR240" s="181">
        <v>30295000</v>
      </c>
      <c r="DS240" s="181">
        <f t="shared" si="25"/>
        <v>28546250</v>
      </c>
      <c r="DT240" s="181">
        <f t="shared" si="19"/>
        <v>0.63470667363342259</v>
      </c>
      <c r="DU240" s="195">
        <v>36592000</v>
      </c>
      <c r="DW240" s="195">
        <v>35539000</v>
      </c>
      <c r="DY240" s="195">
        <v>38959000</v>
      </c>
      <c r="DZ240" s="196">
        <f t="shared" si="22"/>
        <v>0.866227168124868</v>
      </c>
      <c r="EA240" s="195">
        <v>37741000</v>
      </c>
      <c r="EB240" s="181">
        <v>5</v>
      </c>
      <c r="EC240" s="181">
        <v>5</v>
      </c>
      <c r="ED240" s="181">
        <v>5</v>
      </c>
      <c r="EE240" s="181">
        <v>5</v>
      </c>
      <c r="EF240" s="181">
        <v>2</v>
      </c>
      <c r="EG240" s="181">
        <v>3</v>
      </c>
      <c r="EH240" s="181">
        <v>5</v>
      </c>
      <c r="EI240" s="181">
        <v>3</v>
      </c>
      <c r="EJ240" s="181">
        <v>6</v>
      </c>
      <c r="EK240" s="181">
        <v>5</v>
      </c>
      <c r="EL240" s="181">
        <v>5</v>
      </c>
      <c r="EM240" s="181">
        <v>5</v>
      </c>
      <c r="EN240" s="181">
        <v>5</v>
      </c>
      <c r="EO240" s="181">
        <v>5</v>
      </c>
      <c r="EP240" s="181">
        <v>7</v>
      </c>
      <c r="EQ240" s="181">
        <v>6</v>
      </c>
      <c r="ER240" s="181">
        <v>77</v>
      </c>
      <c r="EV240" s="181">
        <v>575</v>
      </c>
      <c r="EW240" s="181" t="s">
        <v>5746</v>
      </c>
      <c r="EX240" s="181" t="s">
        <v>3832</v>
      </c>
      <c r="EY240" s="181" t="s">
        <v>5747</v>
      </c>
      <c r="EZ240" s="181" t="s">
        <v>5748</v>
      </c>
      <c r="FA240" s="181" t="s">
        <v>5749</v>
      </c>
      <c r="FB240" s="181" t="s">
        <v>5750</v>
      </c>
      <c r="FC240" s="181" t="s">
        <v>5751</v>
      </c>
      <c r="FD240" s="181" t="s">
        <v>5752</v>
      </c>
      <c r="FE240" s="181">
        <v>-1</v>
      </c>
    </row>
    <row r="241" spans="1:161" x14ac:dyDescent="0.25">
      <c r="A241" s="181" t="s">
        <v>5753</v>
      </c>
      <c r="B241" s="181" t="s">
        <v>5753</v>
      </c>
      <c r="C241" s="181">
        <v>1</v>
      </c>
      <c r="D241" s="181">
        <v>1</v>
      </c>
      <c r="E241" s="181">
        <v>1</v>
      </c>
      <c r="F241" s="181" t="s">
        <v>5754</v>
      </c>
      <c r="G241" s="181" t="s">
        <v>5755</v>
      </c>
      <c r="H241" s="181" t="s">
        <v>5756</v>
      </c>
      <c r="I241" s="181">
        <v>1</v>
      </c>
      <c r="J241" s="181">
        <v>1</v>
      </c>
      <c r="K241" s="181">
        <v>1</v>
      </c>
      <c r="L241" s="181">
        <v>1</v>
      </c>
      <c r="M241" s="181">
        <v>1</v>
      </c>
      <c r="N241" s="181">
        <v>1</v>
      </c>
      <c r="O241" s="181">
        <v>1</v>
      </c>
      <c r="P241" s="181">
        <v>1</v>
      </c>
      <c r="Q241" s="181">
        <v>1</v>
      </c>
      <c r="R241" s="181">
        <v>1</v>
      </c>
      <c r="S241" s="181">
        <v>1</v>
      </c>
      <c r="T241" s="181">
        <v>1</v>
      </c>
      <c r="U241" s="181">
        <v>1</v>
      </c>
      <c r="V241" s="181">
        <v>1</v>
      </c>
      <c r="W241" s="181">
        <v>1</v>
      </c>
      <c r="X241" s="181">
        <v>1</v>
      </c>
      <c r="Y241" s="181">
        <v>1</v>
      </c>
      <c r="Z241" s="181">
        <v>1</v>
      </c>
      <c r="AA241" s="181">
        <v>1</v>
      </c>
      <c r="AB241" s="181">
        <v>1</v>
      </c>
      <c r="AC241" s="181">
        <v>1</v>
      </c>
      <c r="AD241" s="181">
        <v>1</v>
      </c>
      <c r="AE241" s="181">
        <v>1</v>
      </c>
      <c r="AF241" s="181">
        <v>1</v>
      </c>
      <c r="AG241" s="181">
        <v>1</v>
      </c>
      <c r="AH241" s="181">
        <v>1</v>
      </c>
      <c r="AI241" s="181">
        <v>1</v>
      </c>
      <c r="AJ241" s="181">
        <v>1</v>
      </c>
      <c r="AK241" s="181">
        <v>1</v>
      </c>
      <c r="AL241" s="181">
        <v>1</v>
      </c>
      <c r="AM241" s="181">
        <v>1</v>
      </c>
      <c r="AN241" s="181">
        <v>1</v>
      </c>
      <c r="AO241" s="181">
        <v>1</v>
      </c>
      <c r="AP241" s="181">
        <v>1</v>
      </c>
      <c r="AQ241" s="181">
        <v>1</v>
      </c>
      <c r="AR241" s="181">
        <v>1</v>
      </c>
      <c r="AS241" s="181">
        <v>1</v>
      </c>
      <c r="AT241" s="181">
        <v>1</v>
      </c>
      <c r="AU241" s="181">
        <v>1</v>
      </c>
      <c r="AV241" s="181">
        <v>1</v>
      </c>
      <c r="AW241" s="181">
        <v>1</v>
      </c>
      <c r="AX241" s="181">
        <v>1</v>
      </c>
      <c r="AY241" s="181">
        <v>1</v>
      </c>
      <c r="AZ241" s="181">
        <v>1</v>
      </c>
      <c r="BA241" s="181">
        <v>1</v>
      </c>
      <c r="BB241" s="181">
        <v>1</v>
      </c>
      <c r="BC241" s="181">
        <v>1</v>
      </c>
      <c r="BD241" s="181">
        <v>1</v>
      </c>
      <c r="BE241" s="181">
        <v>1</v>
      </c>
      <c r="BF241" s="181">
        <v>1</v>
      </c>
      <c r="BG241" s="181">
        <v>1</v>
      </c>
      <c r="BH241" s="181">
        <v>1</v>
      </c>
      <c r="BI241" s="181">
        <v>3.2</v>
      </c>
      <c r="BJ241" s="181">
        <v>3.2</v>
      </c>
      <c r="BK241" s="181">
        <v>3.2</v>
      </c>
      <c r="BL241" s="181">
        <v>50.655999999999999</v>
      </c>
      <c r="BM241" s="181">
        <v>476</v>
      </c>
      <c r="BN241" s="181">
        <v>476</v>
      </c>
      <c r="BO241" s="181">
        <v>0</v>
      </c>
      <c r="BP241" s="181">
        <v>3.4710000000000001</v>
      </c>
      <c r="BQ241" s="181" t="s">
        <v>1251</v>
      </c>
      <c r="BR241" s="181" t="s">
        <v>1251</v>
      </c>
      <c r="BS241" s="181" t="s">
        <v>1251</v>
      </c>
      <c r="BT241" s="181" t="s">
        <v>1251</v>
      </c>
      <c r="BU241" s="181" t="s">
        <v>1254</v>
      </c>
      <c r="BV241" s="181" t="s">
        <v>1254</v>
      </c>
      <c r="BW241" s="181" t="s">
        <v>1254</v>
      </c>
      <c r="BX241" s="181" t="s">
        <v>1254</v>
      </c>
      <c r="BY241" s="181" t="s">
        <v>1251</v>
      </c>
      <c r="BZ241" s="181" t="s">
        <v>1251</v>
      </c>
      <c r="CA241" s="181" t="s">
        <v>1251</v>
      </c>
      <c r="CB241" s="181" t="s">
        <v>1251</v>
      </c>
      <c r="CC241" s="181" t="s">
        <v>1251</v>
      </c>
      <c r="CD241" s="181" t="s">
        <v>1251</v>
      </c>
      <c r="CE241" s="181" t="s">
        <v>1251</v>
      </c>
      <c r="CF241" s="181" t="s">
        <v>1251</v>
      </c>
      <c r="CG241" s="181">
        <v>3.2</v>
      </c>
      <c r="CH241" s="181">
        <v>3.2</v>
      </c>
      <c r="CI241" s="181">
        <v>3.2</v>
      </c>
      <c r="CJ241" s="181">
        <v>3.2</v>
      </c>
      <c r="CK241" s="181">
        <v>3.2</v>
      </c>
      <c r="CL241" s="181">
        <v>3.2</v>
      </c>
      <c r="CM241" s="181">
        <v>3.2</v>
      </c>
      <c r="CN241" s="181">
        <v>3.2</v>
      </c>
      <c r="CO241" s="181">
        <v>3.2</v>
      </c>
      <c r="CP241" s="181">
        <v>3.2</v>
      </c>
      <c r="CQ241" s="181">
        <v>3.2</v>
      </c>
      <c r="CR241" s="181">
        <v>3.2</v>
      </c>
      <c r="CS241" s="181">
        <v>3.2</v>
      </c>
      <c r="CT241" s="181">
        <v>3.2</v>
      </c>
      <c r="CU241" s="181">
        <v>3.2</v>
      </c>
      <c r="CV241" s="181">
        <v>3.2</v>
      </c>
      <c r="CW241" s="181">
        <v>236300000</v>
      </c>
      <c r="CX241" s="181">
        <v>19142000</v>
      </c>
      <c r="CY241" s="181">
        <v>19592000</v>
      </c>
      <c r="CZ241" s="181">
        <v>20827000</v>
      </c>
      <c r="DA241" s="181">
        <v>23277000</v>
      </c>
      <c r="DB241" s="181">
        <v>3058700</v>
      </c>
      <c r="DC241" s="181">
        <v>3248400</v>
      </c>
      <c r="DD241" s="181">
        <v>1574900</v>
      </c>
      <c r="DE241" s="181">
        <v>791510</v>
      </c>
      <c r="DF241" s="181">
        <v>16882000</v>
      </c>
      <c r="DG241" s="181">
        <v>21495000</v>
      </c>
      <c r="DH241" s="181">
        <v>16277000</v>
      </c>
      <c r="DI241" s="181">
        <v>17500000</v>
      </c>
      <c r="DJ241" s="195">
        <v>15142000</v>
      </c>
      <c r="DK241" s="195">
        <v>12431000</v>
      </c>
      <c r="DL241" s="195">
        <v>14280000</v>
      </c>
      <c r="DM241" s="195">
        <v>16274000</v>
      </c>
      <c r="DN241" s="181">
        <f t="shared" si="24"/>
        <v>14531750</v>
      </c>
      <c r="DO241" s="181">
        <v>8105800</v>
      </c>
      <c r="DP241" s="181">
        <v>10373000</v>
      </c>
      <c r="DQ241" s="181">
        <v>0</v>
      </c>
      <c r="DR241" s="181">
        <v>0</v>
      </c>
      <c r="DS241" s="181">
        <f t="shared" si="25"/>
        <v>9239400</v>
      </c>
      <c r="DT241" s="181">
        <f t="shared" si="19"/>
        <v>0.6358078001617149</v>
      </c>
      <c r="DU241" s="195">
        <v>10587000</v>
      </c>
      <c r="DW241" s="195">
        <v>15608000</v>
      </c>
      <c r="DY241" s="195">
        <v>11861000</v>
      </c>
      <c r="DZ241" s="196">
        <f t="shared" si="22"/>
        <v>0.8162127754743923</v>
      </c>
      <c r="EA241" s="195">
        <v>11031000</v>
      </c>
      <c r="EB241" s="181">
        <v>2</v>
      </c>
      <c r="EC241" s="181">
        <v>2</v>
      </c>
      <c r="ED241" s="181">
        <v>2</v>
      </c>
      <c r="EE241" s="181">
        <v>2</v>
      </c>
      <c r="EF241" s="181">
        <v>0</v>
      </c>
      <c r="EG241" s="181">
        <v>0</v>
      </c>
      <c r="EH241" s="181">
        <v>0</v>
      </c>
      <c r="EI241" s="181">
        <v>0</v>
      </c>
      <c r="EJ241" s="181">
        <v>1</v>
      </c>
      <c r="EK241" s="181">
        <v>1</v>
      </c>
      <c r="EL241" s="181">
        <v>1</v>
      </c>
      <c r="EM241" s="181">
        <v>2</v>
      </c>
      <c r="EN241" s="181">
        <v>1</v>
      </c>
      <c r="EO241" s="181">
        <v>2</v>
      </c>
      <c r="EP241" s="181">
        <v>1</v>
      </c>
      <c r="EQ241" s="181">
        <v>1</v>
      </c>
      <c r="ER241" s="181">
        <v>18</v>
      </c>
      <c r="EV241" s="181">
        <v>344</v>
      </c>
      <c r="EW241" s="181">
        <v>1416</v>
      </c>
      <c r="EX241" s="181" t="b">
        <v>1</v>
      </c>
      <c r="EY241" s="181">
        <v>1513</v>
      </c>
      <c r="EZ241" s="181" t="s">
        <v>5757</v>
      </c>
      <c r="FA241" s="181" t="s">
        <v>5758</v>
      </c>
      <c r="FB241" s="181">
        <v>20822</v>
      </c>
      <c r="FE241" s="181">
        <v>-1</v>
      </c>
    </row>
    <row r="242" spans="1:161" x14ac:dyDescent="0.25">
      <c r="A242" s="181" t="s">
        <v>2011</v>
      </c>
      <c r="B242" s="181" t="s">
        <v>2011</v>
      </c>
      <c r="C242" s="181">
        <v>10</v>
      </c>
      <c r="D242" s="181">
        <v>10</v>
      </c>
      <c r="E242" s="181">
        <v>10</v>
      </c>
      <c r="F242" s="181" t="s">
        <v>2010</v>
      </c>
      <c r="G242" s="181" t="s">
        <v>2009</v>
      </c>
      <c r="H242" s="181" t="s">
        <v>2008</v>
      </c>
      <c r="I242" s="181">
        <v>1</v>
      </c>
      <c r="J242" s="181">
        <v>10</v>
      </c>
      <c r="K242" s="181">
        <v>10</v>
      </c>
      <c r="L242" s="181">
        <v>10</v>
      </c>
      <c r="M242" s="181">
        <v>8</v>
      </c>
      <c r="N242" s="181">
        <v>9</v>
      </c>
      <c r="O242" s="181">
        <v>8</v>
      </c>
      <c r="P242" s="181">
        <v>9</v>
      </c>
      <c r="Q242" s="181">
        <v>7</v>
      </c>
      <c r="R242" s="181">
        <v>8</v>
      </c>
      <c r="S242" s="181">
        <v>8</v>
      </c>
      <c r="T242" s="181">
        <v>7</v>
      </c>
      <c r="U242" s="181">
        <v>9</v>
      </c>
      <c r="V242" s="181">
        <v>8</v>
      </c>
      <c r="W242" s="181">
        <v>8</v>
      </c>
      <c r="X242" s="181">
        <v>9</v>
      </c>
      <c r="Y242" s="181">
        <v>10</v>
      </c>
      <c r="Z242" s="181">
        <v>9</v>
      </c>
      <c r="AA242" s="181">
        <v>9</v>
      </c>
      <c r="AB242" s="181">
        <v>9</v>
      </c>
      <c r="AC242" s="181">
        <v>8</v>
      </c>
      <c r="AD242" s="181">
        <v>9</v>
      </c>
      <c r="AE242" s="181">
        <v>8</v>
      </c>
      <c r="AF242" s="181">
        <v>9</v>
      </c>
      <c r="AG242" s="181">
        <v>7</v>
      </c>
      <c r="AH242" s="181">
        <v>8</v>
      </c>
      <c r="AI242" s="181">
        <v>8</v>
      </c>
      <c r="AJ242" s="181">
        <v>7</v>
      </c>
      <c r="AK242" s="181">
        <v>9</v>
      </c>
      <c r="AL242" s="181">
        <v>8</v>
      </c>
      <c r="AM242" s="181">
        <v>8</v>
      </c>
      <c r="AN242" s="181">
        <v>9</v>
      </c>
      <c r="AO242" s="181">
        <v>10</v>
      </c>
      <c r="AP242" s="181">
        <v>9</v>
      </c>
      <c r="AQ242" s="181">
        <v>9</v>
      </c>
      <c r="AR242" s="181">
        <v>9</v>
      </c>
      <c r="AS242" s="181">
        <v>8</v>
      </c>
      <c r="AT242" s="181">
        <v>9</v>
      </c>
      <c r="AU242" s="181">
        <v>8</v>
      </c>
      <c r="AV242" s="181">
        <v>9</v>
      </c>
      <c r="AW242" s="181">
        <v>7</v>
      </c>
      <c r="AX242" s="181">
        <v>8</v>
      </c>
      <c r="AY242" s="181">
        <v>8</v>
      </c>
      <c r="AZ242" s="181">
        <v>7</v>
      </c>
      <c r="BA242" s="181">
        <v>9</v>
      </c>
      <c r="BB242" s="181">
        <v>8</v>
      </c>
      <c r="BC242" s="181">
        <v>8</v>
      </c>
      <c r="BD242" s="181">
        <v>9</v>
      </c>
      <c r="BE242" s="181">
        <v>10</v>
      </c>
      <c r="BF242" s="181">
        <v>9</v>
      </c>
      <c r="BG242" s="181">
        <v>9</v>
      </c>
      <c r="BH242" s="181">
        <v>9</v>
      </c>
      <c r="BI242" s="181">
        <v>53.4</v>
      </c>
      <c r="BJ242" s="181">
        <v>53.4</v>
      </c>
      <c r="BK242" s="181">
        <v>53.4</v>
      </c>
      <c r="BL242" s="181">
        <v>29.459</v>
      </c>
      <c r="BM242" s="181">
        <v>264</v>
      </c>
      <c r="BN242" s="181">
        <v>264</v>
      </c>
      <c r="BO242" s="181">
        <v>0</v>
      </c>
      <c r="BP242" s="181">
        <v>117.75</v>
      </c>
      <c r="BQ242" s="181" t="s">
        <v>1251</v>
      </c>
      <c r="BR242" s="181" t="s">
        <v>1251</v>
      </c>
      <c r="BS242" s="181" t="s">
        <v>1251</v>
      </c>
      <c r="BT242" s="181" t="s">
        <v>1251</v>
      </c>
      <c r="BU242" s="181" t="s">
        <v>1251</v>
      </c>
      <c r="BV242" s="181" t="s">
        <v>1251</v>
      </c>
      <c r="BW242" s="181" t="s">
        <v>1251</v>
      </c>
      <c r="BX242" s="181" t="s">
        <v>1251</v>
      </c>
      <c r="BY242" s="181" t="s">
        <v>1251</v>
      </c>
      <c r="BZ242" s="181" t="s">
        <v>1251</v>
      </c>
      <c r="CA242" s="181" t="s">
        <v>1251</v>
      </c>
      <c r="CB242" s="181" t="s">
        <v>1251</v>
      </c>
      <c r="CC242" s="181" t="s">
        <v>1251</v>
      </c>
      <c r="CD242" s="181" t="s">
        <v>1251</v>
      </c>
      <c r="CE242" s="181" t="s">
        <v>1251</v>
      </c>
      <c r="CF242" s="181" t="s">
        <v>1251</v>
      </c>
      <c r="CG242" s="181">
        <v>37.5</v>
      </c>
      <c r="CH242" s="181">
        <v>49.2</v>
      </c>
      <c r="CI242" s="181">
        <v>36.4</v>
      </c>
      <c r="CJ242" s="181">
        <v>46.6</v>
      </c>
      <c r="CK242" s="181">
        <v>37.1</v>
      </c>
      <c r="CL242" s="181">
        <v>43.2</v>
      </c>
      <c r="CM242" s="181">
        <v>43.2</v>
      </c>
      <c r="CN242" s="181">
        <v>29.5</v>
      </c>
      <c r="CO242" s="181">
        <v>46.6</v>
      </c>
      <c r="CP242" s="181">
        <v>37.5</v>
      </c>
      <c r="CQ242" s="181">
        <v>40.200000000000003</v>
      </c>
      <c r="CR242" s="181">
        <v>46.6</v>
      </c>
      <c r="CS242" s="181">
        <v>53.4</v>
      </c>
      <c r="CT242" s="181">
        <v>44.3</v>
      </c>
      <c r="CU242" s="181">
        <v>44.3</v>
      </c>
      <c r="CV242" s="181">
        <v>46.6</v>
      </c>
      <c r="CW242" s="181">
        <v>4323700000</v>
      </c>
      <c r="CX242" s="181">
        <v>388350000</v>
      </c>
      <c r="CY242" s="181">
        <v>354120000</v>
      </c>
      <c r="CZ242" s="181">
        <v>342040000</v>
      </c>
      <c r="DA242" s="181">
        <v>450810000</v>
      </c>
      <c r="DB242" s="181">
        <v>59508000</v>
      </c>
      <c r="DC242" s="181">
        <v>53041000</v>
      </c>
      <c r="DD242" s="181">
        <v>59416000</v>
      </c>
      <c r="DE242" s="181">
        <v>54816000</v>
      </c>
      <c r="DF242" s="181">
        <v>356820000</v>
      </c>
      <c r="DG242" s="181">
        <v>333950000</v>
      </c>
      <c r="DH242" s="181">
        <v>259140000</v>
      </c>
      <c r="DI242" s="181">
        <v>388090000</v>
      </c>
      <c r="DJ242" s="195">
        <v>67499000</v>
      </c>
      <c r="DK242" s="195">
        <v>73187000</v>
      </c>
      <c r="DL242" s="195">
        <v>63325000</v>
      </c>
      <c r="DM242" s="195">
        <v>69914000</v>
      </c>
      <c r="DN242" s="181">
        <f t="shared" si="24"/>
        <v>68481250</v>
      </c>
      <c r="DO242" s="181">
        <v>41207000</v>
      </c>
      <c r="DP242" s="181">
        <v>46753000</v>
      </c>
      <c r="DQ242" s="181">
        <v>39603000</v>
      </c>
      <c r="DR242" s="181">
        <v>47087000</v>
      </c>
      <c r="DS242" s="181">
        <f t="shared" si="25"/>
        <v>43662500</v>
      </c>
      <c r="DT242" s="181">
        <f t="shared" si="19"/>
        <v>0.63758328009491649</v>
      </c>
      <c r="DU242" s="195">
        <v>57338000</v>
      </c>
      <c r="DW242" s="195">
        <v>55224000</v>
      </c>
      <c r="DY242" s="195">
        <v>55606000</v>
      </c>
      <c r="DZ242" s="196">
        <f t="shared" si="22"/>
        <v>0.81198868303367711</v>
      </c>
      <c r="EA242" s="195">
        <v>65108000</v>
      </c>
      <c r="EB242" s="181">
        <v>7</v>
      </c>
      <c r="EC242" s="181">
        <v>6</v>
      </c>
      <c r="ED242" s="181">
        <v>7</v>
      </c>
      <c r="EE242" s="181">
        <v>6</v>
      </c>
      <c r="EF242" s="181">
        <v>4</v>
      </c>
      <c r="EG242" s="181">
        <v>3</v>
      </c>
      <c r="EH242" s="181">
        <v>3</v>
      </c>
      <c r="EI242" s="181">
        <v>5</v>
      </c>
      <c r="EJ242" s="181">
        <v>5</v>
      </c>
      <c r="EK242" s="181">
        <v>5</v>
      </c>
      <c r="EL242" s="181">
        <v>4</v>
      </c>
      <c r="EM242" s="181">
        <v>6</v>
      </c>
      <c r="EN242" s="181">
        <v>6</v>
      </c>
      <c r="EO242" s="181">
        <v>7</v>
      </c>
      <c r="EP242" s="181">
        <v>5</v>
      </c>
      <c r="EQ242" s="181">
        <v>6</v>
      </c>
      <c r="ER242" s="181">
        <v>85</v>
      </c>
      <c r="EV242" s="181">
        <v>208</v>
      </c>
      <c r="EW242" s="181" t="s">
        <v>5759</v>
      </c>
      <c r="EX242" s="181" t="s">
        <v>3719</v>
      </c>
      <c r="EY242" s="181" t="s">
        <v>5760</v>
      </c>
      <c r="EZ242" s="181" t="s">
        <v>5761</v>
      </c>
      <c r="FA242" s="181" t="s">
        <v>5762</v>
      </c>
      <c r="FB242" s="181" t="s">
        <v>5763</v>
      </c>
      <c r="FE242" s="181">
        <v>-1</v>
      </c>
    </row>
    <row r="243" spans="1:161" x14ac:dyDescent="0.25">
      <c r="A243" s="181" t="s">
        <v>5764</v>
      </c>
      <c r="B243" s="181" t="s">
        <v>5764</v>
      </c>
      <c r="C243" s="181">
        <v>17</v>
      </c>
      <c r="D243" s="181">
        <v>17</v>
      </c>
      <c r="E243" s="181">
        <v>17</v>
      </c>
      <c r="F243" s="181" t="s">
        <v>5765</v>
      </c>
      <c r="G243" s="181" t="s">
        <v>5766</v>
      </c>
      <c r="H243" s="181" t="s">
        <v>5767</v>
      </c>
      <c r="I243" s="181">
        <v>1</v>
      </c>
      <c r="J243" s="181">
        <v>17</v>
      </c>
      <c r="K243" s="181">
        <v>17</v>
      </c>
      <c r="L243" s="181">
        <v>17</v>
      </c>
      <c r="M243" s="181">
        <v>14</v>
      </c>
      <c r="N243" s="181">
        <v>12</v>
      </c>
      <c r="O243" s="181">
        <v>14</v>
      </c>
      <c r="P243" s="181">
        <v>15</v>
      </c>
      <c r="Q243" s="181">
        <v>7</v>
      </c>
      <c r="R243" s="181">
        <v>6</v>
      </c>
      <c r="S243" s="181">
        <v>10</v>
      </c>
      <c r="T243" s="181">
        <v>6</v>
      </c>
      <c r="U243" s="181">
        <v>14</v>
      </c>
      <c r="V243" s="181">
        <v>14</v>
      </c>
      <c r="W243" s="181">
        <v>16</v>
      </c>
      <c r="X243" s="181">
        <v>14</v>
      </c>
      <c r="Y243" s="181">
        <v>14</v>
      </c>
      <c r="Z243" s="181">
        <v>13</v>
      </c>
      <c r="AA243" s="181">
        <v>13</v>
      </c>
      <c r="AB243" s="181">
        <v>13</v>
      </c>
      <c r="AC243" s="181">
        <v>14</v>
      </c>
      <c r="AD243" s="181">
        <v>12</v>
      </c>
      <c r="AE243" s="181">
        <v>14</v>
      </c>
      <c r="AF243" s="181">
        <v>15</v>
      </c>
      <c r="AG243" s="181">
        <v>7</v>
      </c>
      <c r="AH243" s="181">
        <v>6</v>
      </c>
      <c r="AI243" s="181">
        <v>10</v>
      </c>
      <c r="AJ243" s="181">
        <v>6</v>
      </c>
      <c r="AK243" s="181">
        <v>14</v>
      </c>
      <c r="AL243" s="181">
        <v>14</v>
      </c>
      <c r="AM243" s="181">
        <v>16</v>
      </c>
      <c r="AN243" s="181">
        <v>14</v>
      </c>
      <c r="AO243" s="181">
        <v>14</v>
      </c>
      <c r="AP243" s="181">
        <v>13</v>
      </c>
      <c r="AQ243" s="181">
        <v>13</v>
      </c>
      <c r="AR243" s="181">
        <v>13</v>
      </c>
      <c r="AS243" s="181">
        <v>14</v>
      </c>
      <c r="AT243" s="181">
        <v>12</v>
      </c>
      <c r="AU243" s="181">
        <v>14</v>
      </c>
      <c r="AV243" s="181">
        <v>15</v>
      </c>
      <c r="AW243" s="181">
        <v>7</v>
      </c>
      <c r="AX243" s="181">
        <v>6</v>
      </c>
      <c r="AY243" s="181">
        <v>10</v>
      </c>
      <c r="AZ243" s="181">
        <v>6</v>
      </c>
      <c r="BA243" s="181">
        <v>14</v>
      </c>
      <c r="BB243" s="181">
        <v>14</v>
      </c>
      <c r="BC243" s="181">
        <v>16</v>
      </c>
      <c r="BD243" s="181">
        <v>14</v>
      </c>
      <c r="BE243" s="181">
        <v>14</v>
      </c>
      <c r="BF243" s="181">
        <v>13</v>
      </c>
      <c r="BG243" s="181">
        <v>13</v>
      </c>
      <c r="BH243" s="181">
        <v>13</v>
      </c>
      <c r="BI243" s="181">
        <v>40.299999999999997</v>
      </c>
      <c r="BJ243" s="181">
        <v>40.299999999999997</v>
      </c>
      <c r="BK243" s="181">
        <v>40.299999999999997</v>
      </c>
      <c r="BL243" s="181">
        <v>69.061999999999998</v>
      </c>
      <c r="BM243" s="181">
        <v>631</v>
      </c>
      <c r="BN243" s="181">
        <v>631</v>
      </c>
      <c r="BO243" s="181">
        <v>0</v>
      </c>
      <c r="BP243" s="181">
        <v>170.04</v>
      </c>
      <c r="BQ243" s="181" t="s">
        <v>1251</v>
      </c>
      <c r="BR243" s="181" t="s">
        <v>1251</v>
      </c>
      <c r="BS243" s="181" t="s">
        <v>1251</v>
      </c>
      <c r="BT243" s="181" t="s">
        <v>1251</v>
      </c>
      <c r="BU243" s="181" t="s">
        <v>1251</v>
      </c>
      <c r="BV243" s="181" t="s">
        <v>1251</v>
      </c>
      <c r="BW243" s="181" t="s">
        <v>1251</v>
      </c>
      <c r="BX243" s="181" t="s">
        <v>1251</v>
      </c>
      <c r="BY243" s="181" t="s">
        <v>1251</v>
      </c>
      <c r="BZ243" s="181" t="s">
        <v>1251</v>
      </c>
      <c r="CA243" s="181" t="s">
        <v>1251</v>
      </c>
      <c r="CB243" s="181" t="s">
        <v>1251</v>
      </c>
      <c r="CC243" s="181" t="s">
        <v>1251</v>
      </c>
      <c r="CD243" s="181" t="s">
        <v>1251</v>
      </c>
      <c r="CE243" s="181" t="s">
        <v>1251</v>
      </c>
      <c r="CF243" s="181" t="s">
        <v>1251</v>
      </c>
      <c r="CG243" s="181">
        <v>29.6</v>
      </c>
      <c r="CH243" s="181">
        <v>28.5</v>
      </c>
      <c r="CI243" s="181">
        <v>31.5</v>
      </c>
      <c r="CJ243" s="181">
        <v>33.4</v>
      </c>
      <c r="CK243" s="181">
        <v>17</v>
      </c>
      <c r="CL243" s="181">
        <v>12.5</v>
      </c>
      <c r="CM243" s="181">
        <v>24.2</v>
      </c>
      <c r="CN243" s="181">
        <v>12.5</v>
      </c>
      <c r="CO243" s="181">
        <v>32.6</v>
      </c>
      <c r="CP243" s="181">
        <v>32.6</v>
      </c>
      <c r="CQ243" s="181">
        <v>35.299999999999997</v>
      </c>
      <c r="CR243" s="181">
        <v>33.4</v>
      </c>
      <c r="CS243" s="181">
        <v>32.6</v>
      </c>
      <c r="CT243" s="181">
        <v>35.700000000000003</v>
      </c>
      <c r="CU243" s="181">
        <v>32.6</v>
      </c>
      <c r="CV243" s="181">
        <v>30.7</v>
      </c>
      <c r="CW243" s="181">
        <v>6985100000</v>
      </c>
      <c r="CX243" s="181">
        <v>646230000</v>
      </c>
      <c r="CY243" s="181">
        <v>599830000</v>
      </c>
      <c r="CZ243" s="181">
        <v>593380000</v>
      </c>
      <c r="DA243" s="181">
        <v>692560000</v>
      </c>
      <c r="DB243" s="181">
        <v>32301000</v>
      </c>
      <c r="DC243" s="181">
        <v>30145000</v>
      </c>
      <c r="DD243" s="181">
        <v>46804000</v>
      </c>
      <c r="DE243" s="181">
        <v>33186000</v>
      </c>
      <c r="DF243" s="181">
        <v>546810000</v>
      </c>
      <c r="DG243" s="181">
        <v>546670000</v>
      </c>
      <c r="DH243" s="181">
        <v>511720000</v>
      </c>
      <c r="DI243" s="181">
        <v>515460000</v>
      </c>
      <c r="DJ243" s="195">
        <v>234030000</v>
      </c>
      <c r="DK243" s="195">
        <v>229610000</v>
      </c>
      <c r="DL243" s="195">
        <v>218640000</v>
      </c>
      <c r="DM243" s="195">
        <v>234720000</v>
      </c>
      <c r="DN243" s="181">
        <f t="shared" si="24"/>
        <v>229250000</v>
      </c>
      <c r="DO243" s="181">
        <v>0</v>
      </c>
      <c r="DP243" s="181">
        <v>143260000</v>
      </c>
      <c r="DQ243" s="181">
        <v>137960000</v>
      </c>
      <c r="DR243" s="181">
        <v>163170000</v>
      </c>
      <c r="DS243" s="181">
        <f t="shared" si="25"/>
        <v>148130000</v>
      </c>
      <c r="DT243" s="181">
        <f t="shared" si="19"/>
        <v>0.64615049073064346</v>
      </c>
      <c r="DU243" s="195">
        <v>197350000</v>
      </c>
      <c r="DW243" s="195">
        <v>199320000</v>
      </c>
      <c r="DY243" s="195">
        <v>197770000</v>
      </c>
      <c r="DZ243" s="196">
        <f t="shared" si="22"/>
        <v>0.86268266085059975</v>
      </c>
      <c r="EA243" s="195">
        <v>199560000</v>
      </c>
      <c r="EB243" s="181">
        <v>10</v>
      </c>
      <c r="EC243" s="181">
        <v>10</v>
      </c>
      <c r="ED243" s="181">
        <v>11</v>
      </c>
      <c r="EE243" s="181">
        <v>11</v>
      </c>
      <c r="EF243" s="181">
        <v>1</v>
      </c>
      <c r="EG243" s="181">
        <v>2</v>
      </c>
      <c r="EH243" s="181">
        <v>1</v>
      </c>
      <c r="EI243" s="181">
        <v>2</v>
      </c>
      <c r="EJ243" s="181">
        <v>10</v>
      </c>
      <c r="EK243" s="181">
        <v>10</v>
      </c>
      <c r="EL243" s="181">
        <v>11</v>
      </c>
      <c r="EM243" s="181">
        <v>13</v>
      </c>
      <c r="EN243" s="181">
        <v>10</v>
      </c>
      <c r="EO243" s="181">
        <v>11</v>
      </c>
      <c r="EP243" s="181">
        <v>11</v>
      </c>
      <c r="EQ243" s="181">
        <v>12</v>
      </c>
      <c r="ER243" s="181">
        <v>136</v>
      </c>
      <c r="EV243" s="181">
        <v>713</v>
      </c>
      <c r="EW243" s="181" t="s">
        <v>5768</v>
      </c>
      <c r="EX243" s="181" t="s">
        <v>5423</v>
      </c>
      <c r="EY243" s="181" t="s">
        <v>5769</v>
      </c>
      <c r="EZ243" s="181" t="s">
        <v>5770</v>
      </c>
      <c r="FA243" s="181" t="s">
        <v>5771</v>
      </c>
      <c r="FB243" s="181" t="s">
        <v>5772</v>
      </c>
      <c r="FE243" s="181">
        <v>-1</v>
      </c>
    </row>
    <row r="244" spans="1:161" x14ac:dyDescent="0.25">
      <c r="A244" s="181" t="s">
        <v>5773</v>
      </c>
      <c r="B244" s="181" t="s">
        <v>5773</v>
      </c>
      <c r="C244" s="181">
        <v>7</v>
      </c>
      <c r="D244" s="181">
        <v>7</v>
      </c>
      <c r="E244" s="181">
        <v>7</v>
      </c>
      <c r="F244" s="181" t="s">
        <v>5774</v>
      </c>
      <c r="G244" s="181" t="s">
        <v>5775</v>
      </c>
      <c r="H244" s="181" t="s">
        <v>5776</v>
      </c>
      <c r="I244" s="181">
        <v>1</v>
      </c>
      <c r="J244" s="181">
        <v>7</v>
      </c>
      <c r="K244" s="181">
        <v>7</v>
      </c>
      <c r="L244" s="181">
        <v>7</v>
      </c>
      <c r="M244" s="181">
        <v>6</v>
      </c>
      <c r="N244" s="181">
        <v>6</v>
      </c>
      <c r="O244" s="181">
        <v>6</v>
      </c>
      <c r="P244" s="181">
        <v>6</v>
      </c>
      <c r="Q244" s="181">
        <v>5</v>
      </c>
      <c r="R244" s="181">
        <v>6</v>
      </c>
      <c r="S244" s="181">
        <v>6</v>
      </c>
      <c r="T244" s="181">
        <v>5</v>
      </c>
      <c r="U244" s="181">
        <v>6</v>
      </c>
      <c r="V244" s="181">
        <v>6</v>
      </c>
      <c r="W244" s="181">
        <v>6</v>
      </c>
      <c r="X244" s="181">
        <v>6</v>
      </c>
      <c r="Y244" s="181">
        <v>6</v>
      </c>
      <c r="Z244" s="181">
        <v>6</v>
      </c>
      <c r="AA244" s="181">
        <v>6</v>
      </c>
      <c r="AB244" s="181">
        <v>6</v>
      </c>
      <c r="AC244" s="181">
        <v>6</v>
      </c>
      <c r="AD244" s="181">
        <v>6</v>
      </c>
      <c r="AE244" s="181">
        <v>6</v>
      </c>
      <c r="AF244" s="181">
        <v>6</v>
      </c>
      <c r="AG244" s="181">
        <v>5</v>
      </c>
      <c r="AH244" s="181">
        <v>6</v>
      </c>
      <c r="AI244" s="181">
        <v>6</v>
      </c>
      <c r="AJ244" s="181">
        <v>5</v>
      </c>
      <c r="AK244" s="181">
        <v>6</v>
      </c>
      <c r="AL244" s="181">
        <v>6</v>
      </c>
      <c r="AM244" s="181">
        <v>6</v>
      </c>
      <c r="AN244" s="181">
        <v>6</v>
      </c>
      <c r="AO244" s="181">
        <v>6</v>
      </c>
      <c r="AP244" s="181">
        <v>6</v>
      </c>
      <c r="AQ244" s="181">
        <v>6</v>
      </c>
      <c r="AR244" s="181">
        <v>6</v>
      </c>
      <c r="AS244" s="181">
        <v>6</v>
      </c>
      <c r="AT244" s="181">
        <v>6</v>
      </c>
      <c r="AU244" s="181">
        <v>6</v>
      </c>
      <c r="AV244" s="181">
        <v>6</v>
      </c>
      <c r="AW244" s="181">
        <v>5</v>
      </c>
      <c r="AX244" s="181">
        <v>6</v>
      </c>
      <c r="AY244" s="181">
        <v>6</v>
      </c>
      <c r="AZ244" s="181">
        <v>5</v>
      </c>
      <c r="BA244" s="181">
        <v>6</v>
      </c>
      <c r="BB244" s="181">
        <v>6</v>
      </c>
      <c r="BC244" s="181">
        <v>6</v>
      </c>
      <c r="BD244" s="181">
        <v>6</v>
      </c>
      <c r="BE244" s="181">
        <v>6</v>
      </c>
      <c r="BF244" s="181">
        <v>6</v>
      </c>
      <c r="BG244" s="181">
        <v>6</v>
      </c>
      <c r="BH244" s="181">
        <v>6</v>
      </c>
      <c r="BI244" s="181">
        <v>32.299999999999997</v>
      </c>
      <c r="BJ244" s="181">
        <v>32.299999999999997</v>
      </c>
      <c r="BK244" s="181">
        <v>32.299999999999997</v>
      </c>
      <c r="BL244" s="181">
        <v>34.4</v>
      </c>
      <c r="BM244" s="181">
        <v>297</v>
      </c>
      <c r="BN244" s="181">
        <v>297</v>
      </c>
      <c r="BO244" s="181">
        <v>0</v>
      </c>
      <c r="BP244" s="181">
        <v>24.986999999999998</v>
      </c>
      <c r="BQ244" s="181" t="s">
        <v>1251</v>
      </c>
      <c r="BR244" s="181" t="s">
        <v>1251</v>
      </c>
      <c r="BS244" s="181" t="s">
        <v>1251</v>
      </c>
      <c r="BT244" s="181" t="s">
        <v>1251</v>
      </c>
      <c r="BU244" s="181" t="s">
        <v>1251</v>
      </c>
      <c r="BV244" s="181" t="s">
        <v>1251</v>
      </c>
      <c r="BW244" s="181" t="s">
        <v>1251</v>
      </c>
      <c r="BX244" s="181" t="s">
        <v>1251</v>
      </c>
      <c r="BY244" s="181" t="s">
        <v>1251</v>
      </c>
      <c r="BZ244" s="181" t="s">
        <v>1251</v>
      </c>
      <c r="CA244" s="181" t="s">
        <v>1251</v>
      </c>
      <c r="CB244" s="181" t="s">
        <v>1251</v>
      </c>
      <c r="CC244" s="181" t="s">
        <v>1251</v>
      </c>
      <c r="CD244" s="181" t="s">
        <v>1251</v>
      </c>
      <c r="CE244" s="181" t="s">
        <v>1251</v>
      </c>
      <c r="CF244" s="181" t="s">
        <v>1251</v>
      </c>
      <c r="CG244" s="181">
        <v>27.9</v>
      </c>
      <c r="CH244" s="181">
        <v>27.9</v>
      </c>
      <c r="CI244" s="181">
        <v>27.9</v>
      </c>
      <c r="CJ244" s="181">
        <v>27.9</v>
      </c>
      <c r="CK244" s="181">
        <v>22.6</v>
      </c>
      <c r="CL244" s="181">
        <v>27.9</v>
      </c>
      <c r="CM244" s="181">
        <v>26.6</v>
      </c>
      <c r="CN244" s="181">
        <v>22.6</v>
      </c>
      <c r="CO244" s="181">
        <v>27.9</v>
      </c>
      <c r="CP244" s="181">
        <v>27.9</v>
      </c>
      <c r="CQ244" s="181">
        <v>27.9</v>
      </c>
      <c r="CR244" s="181">
        <v>27.9</v>
      </c>
      <c r="CS244" s="181">
        <v>27.9</v>
      </c>
      <c r="CT244" s="181">
        <v>27.9</v>
      </c>
      <c r="CU244" s="181">
        <v>27.9</v>
      </c>
      <c r="CV244" s="181">
        <v>27.9</v>
      </c>
      <c r="CW244" s="181">
        <v>1937800000</v>
      </c>
      <c r="CX244" s="181">
        <v>157250000</v>
      </c>
      <c r="CY244" s="181">
        <v>179260000</v>
      </c>
      <c r="CZ244" s="181">
        <v>169800000</v>
      </c>
      <c r="DA244" s="181">
        <v>169650000</v>
      </c>
      <c r="DB244" s="181">
        <v>30265000</v>
      </c>
      <c r="DC244" s="181">
        <v>38673000</v>
      </c>
      <c r="DD244" s="181">
        <v>38762000</v>
      </c>
      <c r="DE244" s="181">
        <v>36922000</v>
      </c>
      <c r="DF244" s="181">
        <v>126480000</v>
      </c>
      <c r="DG244" s="181">
        <v>143230000</v>
      </c>
      <c r="DH244" s="181">
        <v>115340000</v>
      </c>
      <c r="DI244" s="181">
        <v>134170000</v>
      </c>
      <c r="DJ244" s="195">
        <v>33655000</v>
      </c>
      <c r="DK244" s="195">
        <v>35526000</v>
      </c>
      <c r="DL244" s="195">
        <v>35298000</v>
      </c>
      <c r="DM244" s="195">
        <v>37390000</v>
      </c>
      <c r="DN244" s="181">
        <f t="shared" si="24"/>
        <v>35467250</v>
      </c>
      <c r="DO244" s="181">
        <v>0</v>
      </c>
      <c r="DP244" s="181">
        <v>19799000</v>
      </c>
      <c r="DQ244" s="181">
        <v>19292000</v>
      </c>
      <c r="DR244" s="181">
        <v>30268000</v>
      </c>
      <c r="DS244" s="181">
        <f t="shared" si="25"/>
        <v>23119666.666666668</v>
      </c>
      <c r="DT244" s="181">
        <f t="shared" si="19"/>
        <v>0.65185957937721895</v>
      </c>
      <c r="DU244" s="195">
        <v>28527000</v>
      </c>
      <c r="DW244" s="195">
        <v>31375000</v>
      </c>
      <c r="DY244" s="195">
        <v>26331000</v>
      </c>
      <c r="DZ244" s="196">
        <f t="shared" si="22"/>
        <v>0.74240320295483864</v>
      </c>
      <c r="EA244" s="195">
        <v>32120000</v>
      </c>
      <c r="EB244" s="181">
        <v>7</v>
      </c>
      <c r="EC244" s="181">
        <v>6</v>
      </c>
      <c r="ED244" s="181">
        <v>6</v>
      </c>
      <c r="EE244" s="181">
        <v>5</v>
      </c>
      <c r="EF244" s="181">
        <v>3</v>
      </c>
      <c r="EG244" s="181">
        <v>2</v>
      </c>
      <c r="EH244" s="181">
        <v>2</v>
      </c>
      <c r="EI244" s="181">
        <v>3</v>
      </c>
      <c r="EJ244" s="181">
        <v>8</v>
      </c>
      <c r="EK244" s="181">
        <v>6</v>
      </c>
      <c r="EL244" s="181">
        <v>5</v>
      </c>
      <c r="EM244" s="181">
        <v>6</v>
      </c>
      <c r="EN244" s="181">
        <v>5</v>
      </c>
      <c r="EO244" s="181">
        <v>6</v>
      </c>
      <c r="EP244" s="181">
        <v>6</v>
      </c>
      <c r="EQ244" s="181">
        <v>6</v>
      </c>
      <c r="ER244" s="181">
        <v>82</v>
      </c>
      <c r="EV244" s="181">
        <v>223</v>
      </c>
      <c r="EW244" s="181" t="s">
        <v>5777</v>
      </c>
      <c r="EX244" s="181" t="s">
        <v>3643</v>
      </c>
      <c r="EY244" s="181" t="s">
        <v>5778</v>
      </c>
      <c r="EZ244" s="181" t="s">
        <v>5779</v>
      </c>
      <c r="FA244" s="181" t="s">
        <v>5780</v>
      </c>
      <c r="FB244" s="181" t="s">
        <v>5781</v>
      </c>
      <c r="FC244" s="181">
        <v>137</v>
      </c>
      <c r="FD244" s="181">
        <v>212</v>
      </c>
      <c r="FE244" s="181">
        <v>-1</v>
      </c>
    </row>
    <row r="245" spans="1:161" x14ac:dyDescent="0.25">
      <c r="A245" s="181" t="s">
        <v>5782</v>
      </c>
      <c r="B245" s="181" t="s">
        <v>5782</v>
      </c>
      <c r="C245" s="181">
        <v>9</v>
      </c>
      <c r="D245" s="181">
        <v>9</v>
      </c>
      <c r="E245" s="181">
        <v>9</v>
      </c>
      <c r="F245" s="181" t="s">
        <v>5783</v>
      </c>
      <c r="G245" s="181" t="s">
        <v>5784</v>
      </c>
      <c r="H245" s="181" t="s">
        <v>5785</v>
      </c>
      <c r="I245" s="181">
        <v>1</v>
      </c>
      <c r="J245" s="181">
        <v>9</v>
      </c>
      <c r="K245" s="181">
        <v>9</v>
      </c>
      <c r="L245" s="181">
        <v>9</v>
      </c>
      <c r="M245" s="181">
        <v>8</v>
      </c>
      <c r="N245" s="181">
        <v>9</v>
      </c>
      <c r="O245" s="181">
        <v>8</v>
      </c>
      <c r="P245" s="181">
        <v>7</v>
      </c>
      <c r="Q245" s="181">
        <v>5</v>
      </c>
      <c r="R245" s="181">
        <v>5</v>
      </c>
      <c r="S245" s="181">
        <v>7</v>
      </c>
      <c r="T245" s="181">
        <v>6</v>
      </c>
      <c r="U245" s="181">
        <v>7</v>
      </c>
      <c r="V245" s="181">
        <v>8</v>
      </c>
      <c r="W245" s="181">
        <v>9</v>
      </c>
      <c r="X245" s="181">
        <v>8</v>
      </c>
      <c r="Y245" s="181">
        <v>8</v>
      </c>
      <c r="Z245" s="181">
        <v>8</v>
      </c>
      <c r="AA245" s="181">
        <v>8</v>
      </c>
      <c r="AB245" s="181">
        <v>8</v>
      </c>
      <c r="AC245" s="181">
        <v>8</v>
      </c>
      <c r="AD245" s="181">
        <v>9</v>
      </c>
      <c r="AE245" s="181">
        <v>8</v>
      </c>
      <c r="AF245" s="181">
        <v>7</v>
      </c>
      <c r="AG245" s="181">
        <v>5</v>
      </c>
      <c r="AH245" s="181">
        <v>5</v>
      </c>
      <c r="AI245" s="181">
        <v>7</v>
      </c>
      <c r="AJ245" s="181">
        <v>6</v>
      </c>
      <c r="AK245" s="181">
        <v>7</v>
      </c>
      <c r="AL245" s="181">
        <v>8</v>
      </c>
      <c r="AM245" s="181">
        <v>9</v>
      </c>
      <c r="AN245" s="181">
        <v>8</v>
      </c>
      <c r="AO245" s="181">
        <v>8</v>
      </c>
      <c r="AP245" s="181">
        <v>8</v>
      </c>
      <c r="AQ245" s="181">
        <v>8</v>
      </c>
      <c r="AR245" s="181">
        <v>8</v>
      </c>
      <c r="AS245" s="181">
        <v>8</v>
      </c>
      <c r="AT245" s="181">
        <v>9</v>
      </c>
      <c r="AU245" s="181">
        <v>8</v>
      </c>
      <c r="AV245" s="181">
        <v>7</v>
      </c>
      <c r="AW245" s="181">
        <v>5</v>
      </c>
      <c r="AX245" s="181">
        <v>5</v>
      </c>
      <c r="AY245" s="181">
        <v>7</v>
      </c>
      <c r="AZ245" s="181">
        <v>6</v>
      </c>
      <c r="BA245" s="181">
        <v>7</v>
      </c>
      <c r="BB245" s="181">
        <v>8</v>
      </c>
      <c r="BC245" s="181">
        <v>9</v>
      </c>
      <c r="BD245" s="181">
        <v>8</v>
      </c>
      <c r="BE245" s="181">
        <v>8</v>
      </c>
      <c r="BF245" s="181">
        <v>8</v>
      </c>
      <c r="BG245" s="181">
        <v>8</v>
      </c>
      <c r="BH245" s="181">
        <v>8</v>
      </c>
      <c r="BI245" s="181">
        <v>30</v>
      </c>
      <c r="BJ245" s="181">
        <v>30</v>
      </c>
      <c r="BK245" s="181">
        <v>30</v>
      </c>
      <c r="BL245" s="181">
        <v>48.1</v>
      </c>
      <c r="BM245" s="181">
        <v>440</v>
      </c>
      <c r="BN245" s="181">
        <v>440</v>
      </c>
      <c r="BO245" s="181">
        <v>0</v>
      </c>
      <c r="BP245" s="181">
        <v>93.194999999999993</v>
      </c>
      <c r="BQ245" s="181" t="s">
        <v>1251</v>
      </c>
      <c r="BR245" s="181" t="s">
        <v>1251</v>
      </c>
      <c r="BS245" s="181" t="s">
        <v>1251</v>
      </c>
      <c r="BT245" s="181" t="s">
        <v>1251</v>
      </c>
      <c r="BU245" s="181" t="s">
        <v>1251</v>
      </c>
      <c r="BV245" s="181" t="s">
        <v>1251</v>
      </c>
      <c r="BW245" s="181" t="s">
        <v>1251</v>
      </c>
      <c r="BX245" s="181" t="s">
        <v>1251</v>
      </c>
      <c r="BY245" s="181" t="s">
        <v>1251</v>
      </c>
      <c r="BZ245" s="181" t="s">
        <v>1251</v>
      </c>
      <c r="CA245" s="181" t="s">
        <v>1251</v>
      </c>
      <c r="CB245" s="181" t="s">
        <v>1251</v>
      </c>
      <c r="CC245" s="181" t="s">
        <v>1251</v>
      </c>
      <c r="CD245" s="181" t="s">
        <v>1251</v>
      </c>
      <c r="CE245" s="181" t="s">
        <v>1251</v>
      </c>
      <c r="CF245" s="181" t="s">
        <v>1251</v>
      </c>
      <c r="CG245" s="181">
        <v>27</v>
      </c>
      <c r="CH245" s="181">
        <v>30</v>
      </c>
      <c r="CI245" s="181">
        <v>27</v>
      </c>
      <c r="CJ245" s="181">
        <v>21.6</v>
      </c>
      <c r="CK245" s="181">
        <v>16.399999999999999</v>
      </c>
      <c r="CL245" s="181">
        <v>17</v>
      </c>
      <c r="CM245" s="181">
        <v>23.2</v>
      </c>
      <c r="CN245" s="181">
        <v>19.5</v>
      </c>
      <c r="CO245" s="181">
        <v>21.6</v>
      </c>
      <c r="CP245" s="181">
        <v>27</v>
      </c>
      <c r="CQ245" s="181">
        <v>30</v>
      </c>
      <c r="CR245" s="181">
        <v>27</v>
      </c>
      <c r="CS245" s="181">
        <v>27</v>
      </c>
      <c r="CT245" s="181">
        <v>27</v>
      </c>
      <c r="CU245" s="181">
        <v>27</v>
      </c>
      <c r="CV245" s="181">
        <v>27</v>
      </c>
      <c r="CW245" s="181">
        <v>3076700000</v>
      </c>
      <c r="CX245" s="181">
        <v>233250000</v>
      </c>
      <c r="CY245" s="181">
        <v>291170000</v>
      </c>
      <c r="CZ245" s="181">
        <v>275620000</v>
      </c>
      <c r="DA245" s="181">
        <v>245790000</v>
      </c>
      <c r="DB245" s="181">
        <v>39118000</v>
      </c>
      <c r="DC245" s="181">
        <v>33709000</v>
      </c>
      <c r="DD245" s="181">
        <v>48101000</v>
      </c>
      <c r="DE245" s="181">
        <v>35972000</v>
      </c>
      <c r="DF245" s="181">
        <v>239160000</v>
      </c>
      <c r="DG245" s="181">
        <v>258320000</v>
      </c>
      <c r="DH245" s="181">
        <v>210890000</v>
      </c>
      <c r="DI245" s="181">
        <v>245410000</v>
      </c>
      <c r="DJ245" s="195">
        <v>49859000</v>
      </c>
      <c r="DK245" s="195">
        <v>51316000</v>
      </c>
      <c r="DL245" s="195">
        <v>50271000</v>
      </c>
      <c r="DM245" s="195">
        <v>45308000</v>
      </c>
      <c r="DN245" s="181">
        <f t="shared" si="24"/>
        <v>49188500</v>
      </c>
      <c r="DO245" s="181">
        <v>32859000</v>
      </c>
      <c r="DP245" s="181">
        <v>34269000</v>
      </c>
      <c r="DQ245" s="181">
        <v>34175000</v>
      </c>
      <c r="DR245" s="181">
        <v>28082000</v>
      </c>
      <c r="DS245" s="181">
        <f t="shared" si="25"/>
        <v>32346250</v>
      </c>
      <c r="DT245" s="181">
        <f t="shared" si="19"/>
        <v>0.65759781249682348</v>
      </c>
      <c r="DU245" s="195">
        <v>45796000</v>
      </c>
      <c r="DW245" s="195">
        <v>44313000</v>
      </c>
      <c r="DY245" s="195">
        <v>39382000</v>
      </c>
      <c r="DZ245" s="196">
        <f t="shared" si="22"/>
        <v>0.80063429460138036</v>
      </c>
      <c r="EA245" s="195">
        <v>43469000</v>
      </c>
      <c r="EB245" s="181">
        <v>9</v>
      </c>
      <c r="EC245" s="181">
        <v>10</v>
      </c>
      <c r="ED245" s="181">
        <v>9</v>
      </c>
      <c r="EE245" s="181">
        <v>7</v>
      </c>
      <c r="EF245" s="181">
        <v>3</v>
      </c>
      <c r="EG245" s="181">
        <v>4</v>
      </c>
      <c r="EH245" s="181">
        <v>5</v>
      </c>
      <c r="EI245" s="181">
        <v>4</v>
      </c>
      <c r="EJ245" s="181">
        <v>7</v>
      </c>
      <c r="EK245" s="181">
        <v>10</v>
      </c>
      <c r="EL245" s="181">
        <v>10</v>
      </c>
      <c r="EM245" s="181">
        <v>9</v>
      </c>
      <c r="EN245" s="181">
        <v>10</v>
      </c>
      <c r="EO245" s="181">
        <v>8</v>
      </c>
      <c r="EP245" s="181">
        <v>9</v>
      </c>
      <c r="EQ245" s="181">
        <v>11</v>
      </c>
      <c r="ER245" s="181">
        <v>125</v>
      </c>
      <c r="EV245" s="181">
        <v>609</v>
      </c>
      <c r="EW245" s="181" t="s">
        <v>5786</v>
      </c>
      <c r="EX245" s="181" t="s">
        <v>4710</v>
      </c>
      <c r="EY245" s="181" t="s">
        <v>5787</v>
      </c>
      <c r="EZ245" s="181" t="s">
        <v>5788</v>
      </c>
      <c r="FA245" s="181" t="s">
        <v>5789</v>
      </c>
      <c r="FB245" s="181" t="s">
        <v>5790</v>
      </c>
      <c r="FE245" s="181">
        <v>-1</v>
      </c>
    </row>
    <row r="246" spans="1:161" x14ac:dyDescent="0.25">
      <c r="A246" s="181" t="s">
        <v>5791</v>
      </c>
      <c r="B246" s="181" t="s">
        <v>5791</v>
      </c>
      <c r="C246" s="181" t="s">
        <v>5792</v>
      </c>
      <c r="D246" s="181" t="s">
        <v>5792</v>
      </c>
      <c r="E246" s="181" t="s">
        <v>5792</v>
      </c>
      <c r="F246" s="181" t="s">
        <v>5793</v>
      </c>
      <c r="G246" s="181" t="s">
        <v>5794</v>
      </c>
      <c r="H246" s="181" t="s">
        <v>5795</v>
      </c>
      <c r="I246" s="181">
        <v>2</v>
      </c>
      <c r="J246" s="181">
        <v>10</v>
      </c>
      <c r="K246" s="181">
        <v>10</v>
      </c>
      <c r="L246" s="181">
        <v>10</v>
      </c>
      <c r="M246" s="181">
        <v>10</v>
      </c>
      <c r="N246" s="181">
        <v>9</v>
      </c>
      <c r="O246" s="181">
        <v>9</v>
      </c>
      <c r="P246" s="181">
        <v>10</v>
      </c>
      <c r="Q246" s="181">
        <v>5</v>
      </c>
      <c r="R246" s="181">
        <v>4</v>
      </c>
      <c r="S246" s="181">
        <v>5</v>
      </c>
      <c r="T246" s="181">
        <v>6</v>
      </c>
      <c r="U246" s="181">
        <v>10</v>
      </c>
      <c r="V246" s="181">
        <v>9</v>
      </c>
      <c r="W246" s="181">
        <v>9</v>
      </c>
      <c r="X246" s="181">
        <v>10</v>
      </c>
      <c r="Y246" s="181">
        <v>10</v>
      </c>
      <c r="Z246" s="181">
        <v>9</v>
      </c>
      <c r="AA246" s="181">
        <v>9</v>
      </c>
      <c r="AB246" s="181">
        <v>10</v>
      </c>
      <c r="AC246" s="181">
        <v>10</v>
      </c>
      <c r="AD246" s="181">
        <v>9</v>
      </c>
      <c r="AE246" s="181">
        <v>9</v>
      </c>
      <c r="AF246" s="181">
        <v>10</v>
      </c>
      <c r="AG246" s="181">
        <v>5</v>
      </c>
      <c r="AH246" s="181">
        <v>4</v>
      </c>
      <c r="AI246" s="181">
        <v>5</v>
      </c>
      <c r="AJ246" s="181">
        <v>6</v>
      </c>
      <c r="AK246" s="181">
        <v>10</v>
      </c>
      <c r="AL246" s="181">
        <v>9</v>
      </c>
      <c r="AM246" s="181">
        <v>9</v>
      </c>
      <c r="AN246" s="181">
        <v>10</v>
      </c>
      <c r="AO246" s="181">
        <v>10</v>
      </c>
      <c r="AP246" s="181">
        <v>9</v>
      </c>
      <c r="AQ246" s="181">
        <v>9</v>
      </c>
      <c r="AR246" s="181">
        <v>10</v>
      </c>
      <c r="AS246" s="181">
        <v>10</v>
      </c>
      <c r="AT246" s="181">
        <v>9</v>
      </c>
      <c r="AU246" s="181">
        <v>9</v>
      </c>
      <c r="AV246" s="181">
        <v>10</v>
      </c>
      <c r="AW246" s="181">
        <v>5</v>
      </c>
      <c r="AX246" s="181">
        <v>4</v>
      </c>
      <c r="AY246" s="181">
        <v>5</v>
      </c>
      <c r="AZ246" s="181">
        <v>6</v>
      </c>
      <c r="BA246" s="181">
        <v>10</v>
      </c>
      <c r="BB246" s="181">
        <v>9</v>
      </c>
      <c r="BC246" s="181">
        <v>9</v>
      </c>
      <c r="BD246" s="181">
        <v>10</v>
      </c>
      <c r="BE246" s="181">
        <v>10</v>
      </c>
      <c r="BF246" s="181">
        <v>9</v>
      </c>
      <c r="BG246" s="181">
        <v>9</v>
      </c>
      <c r="BH246" s="181">
        <v>10</v>
      </c>
      <c r="BI246" s="181">
        <v>41.6</v>
      </c>
      <c r="BJ246" s="181">
        <v>41.6</v>
      </c>
      <c r="BK246" s="181">
        <v>41.6</v>
      </c>
      <c r="BL246" s="181">
        <v>24.603999999999999</v>
      </c>
      <c r="BM246" s="181">
        <v>214</v>
      </c>
      <c r="BN246" s="181" t="s">
        <v>5796</v>
      </c>
      <c r="BO246" s="181">
        <v>0</v>
      </c>
      <c r="BP246" s="181">
        <v>51.72</v>
      </c>
      <c r="BQ246" s="181" t="s">
        <v>1251</v>
      </c>
      <c r="BR246" s="181" t="s">
        <v>1251</v>
      </c>
      <c r="BS246" s="181" t="s">
        <v>1251</v>
      </c>
      <c r="BT246" s="181" t="s">
        <v>1251</v>
      </c>
      <c r="BU246" s="181" t="s">
        <v>1251</v>
      </c>
      <c r="BV246" s="181" t="s">
        <v>1251</v>
      </c>
      <c r="BW246" s="181" t="s">
        <v>1251</v>
      </c>
      <c r="BX246" s="181" t="s">
        <v>1251</v>
      </c>
      <c r="BY246" s="181" t="s">
        <v>1251</v>
      </c>
      <c r="BZ246" s="181" t="s">
        <v>1251</v>
      </c>
      <c r="CA246" s="181" t="s">
        <v>1251</v>
      </c>
      <c r="CB246" s="181" t="s">
        <v>1251</v>
      </c>
      <c r="CC246" s="181" t="s">
        <v>1251</v>
      </c>
      <c r="CD246" s="181" t="s">
        <v>1251</v>
      </c>
      <c r="CE246" s="181" t="s">
        <v>1251</v>
      </c>
      <c r="CF246" s="181" t="s">
        <v>1251</v>
      </c>
      <c r="CG246" s="181">
        <v>41.6</v>
      </c>
      <c r="CH246" s="181">
        <v>40.700000000000003</v>
      </c>
      <c r="CI246" s="181">
        <v>41.1</v>
      </c>
      <c r="CJ246" s="181">
        <v>41.6</v>
      </c>
      <c r="CK246" s="181">
        <v>17.8</v>
      </c>
      <c r="CL246" s="181">
        <v>24.8</v>
      </c>
      <c r="CM246" s="181">
        <v>29.9</v>
      </c>
      <c r="CN246" s="181">
        <v>30.4</v>
      </c>
      <c r="CO246" s="181">
        <v>41.6</v>
      </c>
      <c r="CP246" s="181">
        <v>40.700000000000003</v>
      </c>
      <c r="CQ246" s="181">
        <v>40.700000000000003</v>
      </c>
      <c r="CR246" s="181">
        <v>41.6</v>
      </c>
      <c r="CS246" s="181">
        <v>41.6</v>
      </c>
      <c r="CT246" s="181">
        <v>40.700000000000003</v>
      </c>
      <c r="CU246" s="181">
        <v>40.700000000000003</v>
      </c>
      <c r="CV246" s="181">
        <v>41.6</v>
      </c>
      <c r="CW246" s="181">
        <v>3504900000</v>
      </c>
      <c r="CX246" s="181">
        <v>301040000</v>
      </c>
      <c r="CY246" s="181">
        <v>291490000</v>
      </c>
      <c r="CZ246" s="181">
        <v>300210000</v>
      </c>
      <c r="DA246" s="181">
        <v>326570000</v>
      </c>
      <c r="DB246" s="181">
        <v>34597000</v>
      </c>
      <c r="DC246" s="181">
        <v>21045000</v>
      </c>
      <c r="DD246" s="181">
        <v>33628000</v>
      </c>
      <c r="DE246" s="181">
        <v>34430000</v>
      </c>
      <c r="DF246" s="181">
        <v>263320000</v>
      </c>
      <c r="DG246" s="181">
        <v>297700000</v>
      </c>
      <c r="DH246" s="181">
        <v>213140000</v>
      </c>
      <c r="DI246" s="181">
        <v>334960000</v>
      </c>
      <c r="DJ246" s="195">
        <v>68371000</v>
      </c>
      <c r="DK246" s="195">
        <v>61723000</v>
      </c>
      <c r="DL246" s="195">
        <v>58784000</v>
      </c>
      <c r="DM246" s="195">
        <v>68478000</v>
      </c>
      <c r="DN246" s="181">
        <f t="shared" si="24"/>
        <v>64339000</v>
      </c>
      <c r="DO246" s="181">
        <v>41664000</v>
      </c>
      <c r="DP246" s="181">
        <v>40327000</v>
      </c>
      <c r="DQ246" s="181">
        <v>41194000</v>
      </c>
      <c r="DR246" s="181">
        <v>46190000</v>
      </c>
      <c r="DS246" s="181">
        <f t="shared" si="25"/>
        <v>42343750</v>
      </c>
      <c r="DT246" s="181">
        <f t="shared" si="19"/>
        <v>0.65813503473787283</v>
      </c>
      <c r="DU246" s="195">
        <v>59478000</v>
      </c>
      <c r="DW246" s="195">
        <v>66906000</v>
      </c>
      <c r="DY246" s="195">
        <v>50269000</v>
      </c>
      <c r="DZ246" s="196">
        <f t="shared" si="22"/>
        <v>0.78131459923219193</v>
      </c>
      <c r="EA246" s="195">
        <v>70088000</v>
      </c>
      <c r="EB246" s="181">
        <v>10</v>
      </c>
      <c r="EC246" s="181">
        <v>9</v>
      </c>
      <c r="ED246" s="181">
        <v>10</v>
      </c>
      <c r="EE246" s="181">
        <v>10</v>
      </c>
      <c r="EF246" s="181">
        <v>2</v>
      </c>
      <c r="EG246" s="181">
        <v>3</v>
      </c>
      <c r="EH246" s="181">
        <v>1</v>
      </c>
      <c r="EI246" s="181">
        <v>3</v>
      </c>
      <c r="EJ246" s="181">
        <v>8</v>
      </c>
      <c r="EK246" s="181">
        <v>7</v>
      </c>
      <c r="EL246" s="181">
        <v>9</v>
      </c>
      <c r="EM246" s="181">
        <v>9</v>
      </c>
      <c r="EN246" s="181">
        <v>10</v>
      </c>
      <c r="EO246" s="181">
        <v>9</v>
      </c>
      <c r="EP246" s="181">
        <v>9</v>
      </c>
      <c r="EQ246" s="181">
        <v>11</v>
      </c>
      <c r="ER246" s="181">
        <v>120</v>
      </c>
      <c r="EV246" s="181">
        <v>426</v>
      </c>
      <c r="EW246" s="181" t="s">
        <v>5797</v>
      </c>
      <c r="EX246" s="181" t="s">
        <v>3719</v>
      </c>
      <c r="EY246" s="181" t="s">
        <v>5798</v>
      </c>
      <c r="EZ246" s="181" t="s">
        <v>5799</v>
      </c>
      <c r="FA246" s="181" t="s">
        <v>5800</v>
      </c>
      <c r="FB246" s="181" t="s">
        <v>5801</v>
      </c>
      <c r="FC246" s="181">
        <v>264</v>
      </c>
      <c r="FD246" s="181">
        <v>52</v>
      </c>
      <c r="FE246" s="181" t="s">
        <v>3613</v>
      </c>
    </row>
    <row r="247" spans="1:161" x14ac:dyDescent="0.25">
      <c r="A247" s="181" t="s">
        <v>5802</v>
      </c>
      <c r="B247" s="181" t="s">
        <v>5802</v>
      </c>
      <c r="C247" s="181">
        <v>3</v>
      </c>
      <c r="D247" s="181">
        <v>3</v>
      </c>
      <c r="E247" s="181">
        <v>3</v>
      </c>
      <c r="F247" s="181" t="s">
        <v>5803</v>
      </c>
      <c r="G247" s="181" t="s">
        <v>5804</v>
      </c>
      <c r="H247" s="181" t="s">
        <v>5805</v>
      </c>
      <c r="I247" s="181">
        <v>1</v>
      </c>
      <c r="J247" s="181">
        <v>3</v>
      </c>
      <c r="K247" s="181">
        <v>3</v>
      </c>
      <c r="L247" s="181">
        <v>3</v>
      </c>
      <c r="M247" s="181">
        <v>3</v>
      </c>
      <c r="N247" s="181">
        <v>3</v>
      </c>
      <c r="O247" s="181">
        <v>2</v>
      </c>
      <c r="P247" s="181">
        <v>3</v>
      </c>
      <c r="Q247" s="181">
        <v>1</v>
      </c>
      <c r="R247" s="181">
        <v>2</v>
      </c>
      <c r="S247" s="181">
        <v>2</v>
      </c>
      <c r="T247" s="181">
        <v>1</v>
      </c>
      <c r="U247" s="181">
        <v>2</v>
      </c>
      <c r="V247" s="181">
        <v>2</v>
      </c>
      <c r="W247" s="181">
        <v>2</v>
      </c>
      <c r="X247" s="181">
        <v>2</v>
      </c>
      <c r="Y247" s="181">
        <v>2</v>
      </c>
      <c r="Z247" s="181">
        <v>2</v>
      </c>
      <c r="AA247" s="181">
        <v>3</v>
      </c>
      <c r="AB247" s="181">
        <v>2</v>
      </c>
      <c r="AC247" s="181">
        <v>3</v>
      </c>
      <c r="AD247" s="181">
        <v>3</v>
      </c>
      <c r="AE247" s="181">
        <v>2</v>
      </c>
      <c r="AF247" s="181">
        <v>3</v>
      </c>
      <c r="AG247" s="181">
        <v>1</v>
      </c>
      <c r="AH247" s="181">
        <v>2</v>
      </c>
      <c r="AI247" s="181">
        <v>2</v>
      </c>
      <c r="AJ247" s="181">
        <v>1</v>
      </c>
      <c r="AK247" s="181">
        <v>2</v>
      </c>
      <c r="AL247" s="181">
        <v>2</v>
      </c>
      <c r="AM247" s="181">
        <v>2</v>
      </c>
      <c r="AN247" s="181">
        <v>2</v>
      </c>
      <c r="AO247" s="181">
        <v>2</v>
      </c>
      <c r="AP247" s="181">
        <v>2</v>
      </c>
      <c r="AQ247" s="181">
        <v>3</v>
      </c>
      <c r="AR247" s="181">
        <v>2</v>
      </c>
      <c r="AS247" s="181">
        <v>3</v>
      </c>
      <c r="AT247" s="181">
        <v>3</v>
      </c>
      <c r="AU247" s="181">
        <v>2</v>
      </c>
      <c r="AV247" s="181">
        <v>3</v>
      </c>
      <c r="AW247" s="181">
        <v>1</v>
      </c>
      <c r="AX247" s="181">
        <v>2</v>
      </c>
      <c r="AY247" s="181">
        <v>2</v>
      </c>
      <c r="AZ247" s="181">
        <v>1</v>
      </c>
      <c r="BA247" s="181">
        <v>2</v>
      </c>
      <c r="BB247" s="181">
        <v>2</v>
      </c>
      <c r="BC247" s="181">
        <v>2</v>
      </c>
      <c r="BD247" s="181">
        <v>2</v>
      </c>
      <c r="BE247" s="181">
        <v>2</v>
      </c>
      <c r="BF247" s="181">
        <v>2</v>
      </c>
      <c r="BG247" s="181">
        <v>3</v>
      </c>
      <c r="BH247" s="181">
        <v>2</v>
      </c>
      <c r="BI247" s="181">
        <v>7.2</v>
      </c>
      <c r="BJ247" s="181">
        <v>7.2</v>
      </c>
      <c r="BK247" s="181">
        <v>7.2</v>
      </c>
      <c r="BL247" s="181">
        <v>42.741</v>
      </c>
      <c r="BM247" s="181">
        <v>375</v>
      </c>
      <c r="BN247" s="181">
        <v>375</v>
      </c>
      <c r="BO247" s="181">
        <v>0</v>
      </c>
      <c r="BP247" s="181">
        <v>4.2031000000000001</v>
      </c>
      <c r="BQ247" s="181" t="s">
        <v>1251</v>
      </c>
      <c r="BR247" s="181" t="s">
        <v>1251</v>
      </c>
      <c r="BS247" s="181" t="s">
        <v>1251</v>
      </c>
      <c r="BT247" s="181" t="s">
        <v>1251</v>
      </c>
      <c r="BU247" s="181" t="s">
        <v>1254</v>
      </c>
      <c r="BV247" s="181" t="s">
        <v>1254</v>
      </c>
      <c r="BW247" s="181" t="s">
        <v>1254</v>
      </c>
      <c r="BX247" s="181" t="s">
        <v>1254</v>
      </c>
      <c r="BY247" s="181" t="s">
        <v>1251</v>
      </c>
      <c r="BZ247" s="181" t="s">
        <v>1251</v>
      </c>
      <c r="CA247" s="181" t="s">
        <v>1251</v>
      </c>
      <c r="CB247" s="181" t="s">
        <v>1251</v>
      </c>
      <c r="CC247" s="181" t="s">
        <v>1251</v>
      </c>
      <c r="CD247" s="181" t="s">
        <v>1251</v>
      </c>
      <c r="CE247" s="181" t="s">
        <v>1251</v>
      </c>
      <c r="CF247" s="181" t="s">
        <v>1251</v>
      </c>
      <c r="CG247" s="181">
        <v>7.2</v>
      </c>
      <c r="CH247" s="181">
        <v>7.2</v>
      </c>
      <c r="CI247" s="181">
        <v>4.8</v>
      </c>
      <c r="CJ247" s="181">
        <v>7.2</v>
      </c>
      <c r="CK247" s="181">
        <v>3.2</v>
      </c>
      <c r="CL247" s="181">
        <v>4.8</v>
      </c>
      <c r="CM247" s="181">
        <v>4.8</v>
      </c>
      <c r="CN247" s="181">
        <v>3.2</v>
      </c>
      <c r="CO247" s="181">
        <v>4.8</v>
      </c>
      <c r="CP247" s="181">
        <v>4.8</v>
      </c>
      <c r="CQ247" s="181">
        <v>4.8</v>
      </c>
      <c r="CR247" s="181">
        <v>4.8</v>
      </c>
      <c r="CS247" s="181">
        <v>4.8</v>
      </c>
      <c r="CT247" s="181">
        <v>4.8</v>
      </c>
      <c r="CU247" s="181">
        <v>7.2</v>
      </c>
      <c r="CV247" s="181">
        <v>4.8</v>
      </c>
      <c r="CW247" s="181">
        <v>459500000</v>
      </c>
      <c r="CX247" s="181">
        <v>43195000</v>
      </c>
      <c r="CY247" s="181">
        <v>45793000</v>
      </c>
      <c r="CZ247" s="181">
        <v>36134000</v>
      </c>
      <c r="DA247" s="181">
        <v>38566000</v>
      </c>
      <c r="DB247" s="181">
        <v>3409600</v>
      </c>
      <c r="DC247" s="181">
        <v>5326100</v>
      </c>
      <c r="DD247" s="181">
        <v>4689200</v>
      </c>
      <c r="DE247" s="181">
        <v>3237700</v>
      </c>
      <c r="DF247" s="181">
        <v>34798000</v>
      </c>
      <c r="DG247" s="181">
        <v>34773000</v>
      </c>
      <c r="DH247" s="181">
        <v>39280000</v>
      </c>
      <c r="DI247" s="181">
        <v>36216000</v>
      </c>
      <c r="DJ247" s="195">
        <v>20168000</v>
      </c>
      <c r="DK247" s="195">
        <v>15275000</v>
      </c>
      <c r="DL247" s="195">
        <v>15456000</v>
      </c>
      <c r="DM247" s="195">
        <v>11945000</v>
      </c>
      <c r="DN247" s="181">
        <f t="shared" si="24"/>
        <v>15711000</v>
      </c>
      <c r="DO247" s="181">
        <v>10170000</v>
      </c>
      <c r="DP247" s="181">
        <v>11608000</v>
      </c>
      <c r="DQ247" s="181">
        <v>9364400</v>
      </c>
      <c r="DR247" s="181">
        <v>10391000</v>
      </c>
      <c r="DS247" s="181">
        <f t="shared" si="25"/>
        <v>10383350</v>
      </c>
      <c r="DT247" s="181">
        <f t="shared" si="19"/>
        <v>0.66089682388135707</v>
      </c>
      <c r="DU247" s="195">
        <v>15869000</v>
      </c>
      <c r="DW247" s="195">
        <v>15556000</v>
      </c>
      <c r="DY247" s="195">
        <v>15580000</v>
      </c>
      <c r="DZ247" s="196">
        <f t="shared" si="22"/>
        <v>0.9916618929412514</v>
      </c>
      <c r="EA247" s="195">
        <v>16021000</v>
      </c>
      <c r="EB247" s="181">
        <v>4</v>
      </c>
      <c r="EC247" s="181">
        <v>2</v>
      </c>
      <c r="ED247" s="181">
        <v>2</v>
      </c>
      <c r="EE247" s="181">
        <v>2</v>
      </c>
      <c r="EF247" s="181">
        <v>0</v>
      </c>
      <c r="EG247" s="181">
        <v>0</v>
      </c>
      <c r="EH247" s="181">
        <v>0</v>
      </c>
      <c r="EI247" s="181">
        <v>0</v>
      </c>
      <c r="EJ247" s="181">
        <v>1</v>
      </c>
      <c r="EK247" s="181">
        <v>1</v>
      </c>
      <c r="EL247" s="181">
        <v>2</v>
      </c>
      <c r="EM247" s="181">
        <v>2</v>
      </c>
      <c r="EN247" s="181">
        <v>1</v>
      </c>
      <c r="EO247" s="181">
        <v>1</v>
      </c>
      <c r="EP247" s="181">
        <v>1</v>
      </c>
      <c r="EQ247" s="181">
        <v>1</v>
      </c>
      <c r="ER247" s="181">
        <v>20</v>
      </c>
      <c r="EV247" s="181">
        <v>419</v>
      </c>
      <c r="EW247" s="181" t="s">
        <v>5806</v>
      </c>
      <c r="EX247" s="181" t="s">
        <v>3709</v>
      </c>
      <c r="EY247" s="181" t="s">
        <v>5807</v>
      </c>
      <c r="EZ247" s="181" t="s">
        <v>5808</v>
      </c>
      <c r="FA247" s="181" t="s">
        <v>5809</v>
      </c>
      <c r="FB247" s="181" t="s">
        <v>5810</v>
      </c>
      <c r="FE247" s="181">
        <v>-1</v>
      </c>
    </row>
    <row r="248" spans="1:161" x14ac:dyDescent="0.25">
      <c r="A248" s="181" t="s">
        <v>5811</v>
      </c>
      <c r="B248" s="181" t="s">
        <v>5811</v>
      </c>
      <c r="C248" s="181">
        <v>7</v>
      </c>
      <c r="D248" s="181">
        <v>7</v>
      </c>
      <c r="E248" s="181">
        <v>7</v>
      </c>
      <c r="F248" s="181" t="s">
        <v>5812</v>
      </c>
      <c r="G248" s="181" t="s">
        <v>5813</v>
      </c>
      <c r="H248" s="181" t="s">
        <v>5814</v>
      </c>
      <c r="I248" s="181">
        <v>1</v>
      </c>
      <c r="J248" s="181">
        <v>7</v>
      </c>
      <c r="K248" s="181">
        <v>7</v>
      </c>
      <c r="L248" s="181">
        <v>7</v>
      </c>
      <c r="M248" s="181">
        <v>7</v>
      </c>
      <c r="N248" s="181">
        <v>6</v>
      </c>
      <c r="O248" s="181">
        <v>7</v>
      </c>
      <c r="P248" s="181">
        <v>5</v>
      </c>
      <c r="Q248" s="181">
        <v>4</v>
      </c>
      <c r="R248" s="181">
        <v>3</v>
      </c>
      <c r="S248" s="181">
        <v>1</v>
      </c>
      <c r="T248" s="181">
        <v>4</v>
      </c>
      <c r="U248" s="181">
        <v>7</v>
      </c>
      <c r="V248" s="181">
        <v>7</v>
      </c>
      <c r="W248" s="181">
        <v>7</v>
      </c>
      <c r="X248" s="181">
        <v>5</v>
      </c>
      <c r="Y248" s="181">
        <v>7</v>
      </c>
      <c r="Z248" s="181">
        <v>7</v>
      </c>
      <c r="AA248" s="181">
        <v>7</v>
      </c>
      <c r="AB248" s="181">
        <v>7</v>
      </c>
      <c r="AC248" s="181">
        <v>7</v>
      </c>
      <c r="AD248" s="181">
        <v>6</v>
      </c>
      <c r="AE248" s="181">
        <v>7</v>
      </c>
      <c r="AF248" s="181">
        <v>5</v>
      </c>
      <c r="AG248" s="181">
        <v>4</v>
      </c>
      <c r="AH248" s="181">
        <v>3</v>
      </c>
      <c r="AI248" s="181">
        <v>1</v>
      </c>
      <c r="AJ248" s="181">
        <v>4</v>
      </c>
      <c r="AK248" s="181">
        <v>7</v>
      </c>
      <c r="AL248" s="181">
        <v>7</v>
      </c>
      <c r="AM248" s="181">
        <v>7</v>
      </c>
      <c r="AN248" s="181">
        <v>5</v>
      </c>
      <c r="AO248" s="181">
        <v>7</v>
      </c>
      <c r="AP248" s="181">
        <v>7</v>
      </c>
      <c r="AQ248" s="181">
        <v>7</v>
      </c>
      <c r="AR248" s="181">
        <v>7</v>
      </c>
      <c r="AS248" s="181">
        <v>7</v>
      </c>
      <c r="AT248" s="181">
        <v>6</v>
      </c>
      <c r="AU248" s="181">
        <v>7</v>
      </c>
      <c r="AV248" s="181">
        <v>5</v>
      </c>
      <c r="AW248" s="181">
        <v>4</v>
      </c>
      <c r="AX248" s="181">
        <v>3</v>
      </c>
      <c r="AY248" s="181">
        <v>1</v>
      </c>
      <c r="AZ248" s="181">
        <v>4</v>
      </c>
      <c r="BA248" s="181">
        <v>7</v>
      </c>
      <c r="BB248" s="181">
        <v>7</v>
      </c>
      <c r="BC248" s="181">
        <v>7</v>
      </c>
      <c r="BD248" s="181">
        <v>5</v>
      </c>
      <c r="BE248" s="181">
        <v>7</v>
      </c>
      <c r="BF248" s="181">
        <v>7</v>
      </c>
      <c r="BG248" s="181">
        <v>7</v>
      </c>
      <c r="BH248" s="181">
        <v>7</v>
      </c>
      <c r="BI248" s="181">
        <v>13.7</v>
      </c>
      <c r="BJ248" s="181">
        <v>13.7</v>
      </c>
      <c r="BK248" s="181">
        <v>13.7</v>
      </c>
      <c r="BL248" s="181">
        <v>60.597000000000001</v>
      </c>
      <c r="BM248" s="181">
        <v>525</v>
      </c>
      <c r="BN248" s="181">
        <v>525</v>
      </c>
      <c r="BO248" s="181">
        <v>0</v>
      </c>
      <c r="BP248" s="181">
        <v>18.78</v>
      </c>
      <c r="BQ248" s="181" t="s">
        <v>1251</v>
      </c>
      <c r="BR248" s="181" t="s">
        <v>1251</v>
      </c>
      <c r="BS248" s="181" t="s">
        <v>1251</v>
      </c>
      <c r="BT248" s="181" t="s">
        <v>1251</v>
      </c>
      <c r="BU248" s="181" t="s">
        <v>1254</v>
      </c>
      <c r="BV248" s="181" t="s">
        <v>1254</v>
      </c>
      <c r="BW248" s="181" t="s">
        <v>1254</v>
      </c>
      <c r="BX248" s="181" t="s">
        <v>1254</v>
      </c>
      <c r="BY248" s="181" t="s">
        <v>1251</v>
      </c>
      <c r="BZ248" s="181" t="s">
        <v>1251</v>
      </c>
      <c r="CA248" s="181" t="s">
        <v>1251</v>
      </c>
      <c r="CB248" s="181" t="s">
        <v>1251</v>
      </c>
      <c r="CC248" s="181" t="s">
        <v>1251</v>
      </c>
      <c r="CD248" s="181" t="s">
        <v>1251</v>
      </c>
      <c r="CE248" s="181" t="s">
        <v>1251</v>
      </c>
      <c r="CF248" s="181" t="s">
        <v>1251</v>
      </c>
      <c r="CG248" s="181">
        <v>13.7</v>
      </c>
      <c r="CH248" s="181">
        <v>11.4</v>
      </c>
      <c r="CI248" s="181">
        <v>13.7</v>
      </c>
      <c r="CJ248" s="181">
        <v>9.5</v>
      </c>
      <c r="CK248" s="181">
        <v>8.6</v>
      </c>
      <c r="CL248" s="181">
        <v>7</v>
      </c>
      <c r="CM248" s="181">
        <v>1.9</v>
      </c>
      <c r="CN248" s="181">
        <v>8.8000000000000007</v>
      </c>
      <c r="CO248" s="181">
        <v>13.7</v>
      </c>
      <c r="CP248" s="181">
        <v>13.7</v>
      </c>
      <c r="CQ248" s="181">
        <v>13.7</v>
      </c>
      <c r="CR248" s="181">
        <v>9.6999999999999993</v>
      </c>
      <c r="CS248" s="181">
        <v>13.7</v>
      </c>
      <c r="CT248" s="181">
        <v>13.7</v>
      </c>
      <c r="CU248" s="181">
        <v>13.7</v>
      </c>
      <c r="CV248" s="181">
        <v>13.7</v>
      </c>
      <c r="CW248" s="181">
        <v>858700000</v>
      </c>
      <c r="CX248" s="181">
        <v>66955000</v>
      </c>
      <c r="CY248" s="181">
        <v>73385000</v>
      </c>
      <c r="CZ248" s="181">
        <v>79299000</v>
      </c>
      <c r="DA248" s="181">
        <v>56113000</v>
      </c>
      <c r="DB248" s="181">
        <v>9649300</v>
      </c>
      <c r="DC248" s="181">
        <v>5698500</v>
      </c>
      <c r="DD248" s="181">
        <v>2055700</v>
      </c>
      <c r="DE248" s="181">
        <v>7035300</v>
      </c>
      <c r="DF248" s="181">
        <v>69541000</v>
      </c>
      <c r="DG248" s="181">
        <v>78430000</v>
      </c>
      <c r="DH248" s="181">
        <v>56334000</v>
      </c>
      <c r="DI248" s="181">
        <v>75423000</v>
      </c>
      <c r="DJ248" s="195">
        <v>15392000</v>
      </c>
      <c r="DK248" s="195">
        <v>16599000</v>
      </c>
      <c r="DL248" s="195">
        <v>18342000</v>
      </c>
      <c r="DM248" s="195">
        <v>16214000</v>
      </c>
      <c r="DN248" s="181">
        <f t="shared" si="24"/>
        <v>16636750</v>
      </c>
      <c r="DO248" s="181">
        <v>12782000</v>
      </c>
      <c r="DP248" s="181">
        <v>0</v>
      </c>
      <c r="DQ248" s="181">
        <v>0</v>
      </c>
      <c r="DR248" s="181">
        <v>9335300</v>
      </c>
      <c r="DS248" s="181">
        <f t="shared" si="25"/>
        <v>11058650</v>
      </c>
      <c r="DT248" s="181">
        <f t="shared" si="19"/>
        <v>0.66471215832419195</v>
      </c>
      <c r="DU248" s="195">
        <v>16173000</v>
      </c>
      <c r="DW248" s="195">
        <v>18198000</v>
      </c>
      <c r="DY248" s="195">
        <v>17089000</v>
      </c>
      <c r="DZ248" s="196">
        <f t="shared" si="22"/>
        <v>1.0271837949118667</v>
      </c>
      <c r="EA248" s="195">
        <v>17821000</v>
      </c>
      <c r="EB248" s="181">
        <v>4</v>
      </c>
      <c r="EC248" s="181">
        <v>4</v>
      </c>
      <c r="ED248" s="181">
        <v>3</v>
      </c>
      <c r="EE248" s="181">
        <v>4</v>
      </c>
      <c r="EF248" s="181">
        <v>0</v>
      </c>
      <c r="EG248" s="181">
        <v>0</v>
      </c>
      <c r="EH248" s="181">
        <v>0</v>
      </c>
      <c r="EI248" s="181">
        <v>0</v>
      </c>
      <c r="EJ248" s="181">
        <v>6</v>
      </c>
      <c r="EK248" s="181">
        <v>5</v>
      </c>
      <c r="EL248" s="181">
        <v>6</v>
      </c>
      <c r="EM248" s="181">
        <v>2</v>
      </c>
      <c r="EN248" s="181">
        <v>3</v>
      </c>
      <c r="EO248" s="181">
        <v>5</v>
      </c>
      <c r="EP248" s="181">
        <v>4</v>
      </c>
      <c r="EQ248" s="181">
        <v>5</v>
      </c>
      <c r="ER248" s="181">
        <v>51</v>
      </c>
      <c r="EV248" s="181">
        <v>61</v>
      </c>
      <c r="EW248" s="181" t="s">
        <v>5815</v>
      </c>
      <c r="EX248" s="181" t="s">
        <v>3643</v>
      </c>
      <c r="EY248" s="181" t="s">
        <v>5816</v>
      </c>
      <c r="EZ248" s="181" t="s">
        <v>5817</v>
      </c>
      <c r="FA248" s="181" t="s">
        <v>5818</v>
      </c>
      <c r="FB248" s="181" t="s">
        <v>5819</v>
      </c>
      <c r="FE248" s="181">
        <v>-1</v>
      </c>
    </row>
    <row r="249" spans="1:161" x14ac:dyDescent="0.25">
      <c r="A249" s="181" t="s">
        <v>5820</v>
      </c>
      <c r="B249" s="181" t="s">
        <v>5820</v>
      </c>
      <c r="C249" s="181">
        <v>18</v>
      </c>
      <c r="D249" s="181">
        <v>18</v>
      </c>
      <c r="E249" s="181">
        <v>18</v>
      </c>
      <c r="F249" s="181" t="s">
        <v>5821</v>
      </c>
      <c r="G249" s="181" t="s">
        <v>5822</v>
      </c>
      <c r="H249" s="181" t="s">
        <v>5823</v>
      </c>
      <c r="I249" s="181">
        <v>1</v>
      </c>
      <c r="J249" s="181">
        <v>18</v>
      </c>
      <c r="K249" s="181">
        <v>18</v>
      </c>
      <c r="L249" s="181">
        <v>18</v>
      </c>
      <c r="M249" s="181">
        <v>18</v>
      </c>
      <c r="N249" s="181">
        <v>18</v>
      </c>
      <c r="O249" s="181">
        <v>18</v>
      </c>
      <c r="P249" s="181">
        <v>18</v>
      </c>
      <c r="Q249" s="181">
        <v>12</v>
      </c>
      <c r="R249" s="181">
        <v>9</v>
      </c>
      <c r="S249" s="181">
        <v>11</v>
      </c>
      <c r="T249" s="181">
        <v>8</v>
      </c>
      <c r="U249" s="181">
        <v>16</v>
      </c>
      <c r="V249" s="181">
        <v>17</v>
      </c>
      <c r="W249" s="181">
        <v>17</v>
      </c>
      <c r="X249" s="181">
        <v>18</v>
      </c>
      <c r="Y249" s="181">
        <v>18</v>
      </c>
      <c r="Z249" s="181">
        <v>18</v>
      </c>
      <c r="AA249" s="181">
        <v>16</v>
      </c>
      <c r="AB249" s="181">
        <v>18</v>
      </c>
      <c r="AC249" s="181">
        <v>18</v>
      </c>
      <c r="AD249" s="181">
        <v>18</v>
      </c>
      <c r="AE249" s="181">
        <v>18</v>
      </c>
      <c r="AF249" s="181">
        <v>18</v>
      </c>
      <c r="AG249" s="181">
        <v>12</v>
      </c>
      <c r="AH249" s="181">
        <v>9</v>
      </c>
      <c r="AI249" s="181">
        <v>11</v>
      </c>
      <c r="AJ249" s="181">
        <v>8</v>
      </c>
      <c r="AK249" s="181">
        <v>16</v>
      </c>
      <c r="AL249" s="181">
        <v>17</v>
      </c>
      <c r="AM249" s="181">
        <v>17</v>
      </c>
      <c r="AN249" s="181">
        <v>18</v>
      </c>
      <c r="AO249" s="181">
        <v>18</v>
      </c>
      <c r="AP249" s="181">
        <v>18</v>
      </c>
      <c r="AQ249" s="181">
        <v>16</v>
      </c>
      <c r="AR249" s="181">
        <v>18</v>
      </c>
      <c r="AS249" s="181">
        <v>18</v>
      </c>
      <c r="AT249" s="181">
        <v>18</v>
      </c>
      <c r="AU249" s="181">
        <v>18</v>
      </c>
      <c r="AV249" s="181">
        <v>18</v>
      </c>
      <c r="AW249" s="181">
        <v>12</v>
      </c>
      <c r="AX249" s="181">
        <v>9</v>
      </c>
      <c r="AY249" s="181">
        <v>11</v>
      </c>
      <c r="AZ249" s="181">
        <v>8</v>
      </c>
      <c r="BA249" s="181">
        <v>16</v>
      </c>
      <c r="BB249" s="181">
        <v>17</v>
      </c>
      <c r="BC249" s="181">
        <v>17</v>
      </c>
      <c r="BD249" s="181">
        <v>18</v>
      </c>
      <c r="BE249" s="181">
        <v>18</v>
      </c>
      <c r="BF249" s="181">
        <v>18</v>
      </c>
      <c r="BG249" s="181">
        <v>16</v>
      </c>
      <c r="BH249" s="181">
        <v>18</v>
      </c>
      <c r="BI249" s="181">
        <v>52.2</v>
      </c>
      <c r="BJ249" s="181">
        <v>52.2</v>
      </c>
      <c r="BK249" s="181">
        <v>52.2</v>
      </c>
      <c r="BL249" s="181">
        <v>64.760000000000005</v>
      </c>
      <c r="BM249" s="181">
        <v>573</v>
      </c>
      <c r="BN249" s="181">
        <v>573</v>
      </c>
      <c r="BO249" s="181">
        <v>0</v>
      </c>
      <c r="BP249" s="181">
        <v>105.15</v>
      </c>
      <c r="BQ249" s="181" t="s">
        <v>1251</v>
      </c>
      <c r="BR249" s="181" t="s">
        <v>1251</v>
      </c>
      <c r="BS249" s="181" t="s">
        <v>1251</v>
      </c>
      <c r="BT249" s="181" t="s">
        <v>1251</v>
      </c>
      <c r="BU249" s="181" t="s">
        <v>1251</v>
      </c>
      <c r="BV249" s="181" t="s">
        <v>1251</v>
      </c>
      <c r="BW249" s="181" t="s">
        <v>1251</v>
      </c>
      <c r="BX249" s="181" t="s">
        <v>1251</v>
      </c>
      <c r="BY249" s="181" t="s">
        <v>1251</v>
      </c>
      <c r="BZ249" s="181" t="s">
        <v>1251</v>
      </c>
      <c r="CA249" s="181" t="s">
        <v>1251</v>
      </c>
      <c r="CB249" s="181" t="s">
        <v>1251</v>
      </c>
      <c r="CC249" s="181" t="s">
        <v>1251</v>
      </c>
      <c r="CD249" s="181" t="s">
        <v>1251</v>
      </c>
      <c r="CE249" s="181" t="s">
        <v>1251</v>
      </c>
      <c r="CF249" s="181" t="s">
        <v>1251</v>
      </c>
      <c r="CG249" s="181">
        <v>52.2</v>
      </c>
      <c r="CH249" s="181">
        <v>52.2</v>
      </c>
      <c r="CI249" s="181">
        <v>52.2</v>
      </c>
      <c r="CJ249" s="181">
        <v>52.2</v>
      </c>
      <c r="CK249" s="181">
        <v>31.9</v>
      </c>
      <c r="CL249" s="181">
        <v>27.7</v>
      </c>
      <c r="CM249" s="181">
        <v>33.200000000000003</v>
      </c>
      <c r="CN249" s="181">
        <v>22.7</v>
      </c>
      <c r="CO249" s="181">
        <v>45.9</v>
      </c>
      <c r="CP249" s="181">
        <v>49.9</v>
      </c>
      <c r="CQ249" s="181">
        <v>51.3</v>
      </c>
      <c r="CR249" s="181">
        <v>52.2</v>
      </c>
      <c r="CS249" s="181">
        <v>52.2</v>
      </c>
      <c r="CT249" s="181">
        <v>52.2</v>
      </c>
      <c r="CU249" s="181">
        <v>49</v>
      </c>
      <c r="CV249" s="181">
        <v>52.2</v>
      </c>
      <c r="CW249" s="181">
        <v>5869000000</v>
      </c>
      <c r="CX249" s="181">
        <v>541810000</v>
      </c>
      <c r="CY249" s="181">
        <v>620080000</v>
      </c>
      <c r="CZ249" s="181">
        <v>576500000</v>
      </c>
      <c r="DA249" s="181">
        <v>617070000</v>
      </c>
      <c r="DB249" s="181">
        <v>57182000</v>
      </c>
      <c r="DC249" s="181">
        <v>37428000</v>
      </c>
      <c r="DD249" s="181">
        <v>56152000</v>
      </c>
      <c r="DE249" s="181">
        <v>33689000</v>
      </c>
      <c r="DF249" s="181">
        <v>483540000</v>
      </c>
      <c r="DG249" s="181">
        <v>436580000</v>
      </c>
      <c r="DH249" s="181">
        <v>371890000</v>
      </c>
      <c r="DI249" s="181">
        <v>461200000</v>
      </c>
      <c r="DJ249" s="195">
        <v>56698000</v>
      </c>
      <c r="DK249" s="195">
        <v>50175000</v>
      </c>
      <c r="DL249" s="195">
        <v>51720000</v>
      </c>
      <c r="DM249" s="195">
        <v>55569000</v>
      </c>
      <c r="DN249" s="181">
        <f t="shared" si="24"/>
        <v>53540500</v>
      </c>
      <c r="DO249" s="181">
        <v>32210000</v>
      </c>
      <c r="DP249" s="181">
        <v>38222000</v>
      </c>
      <c r="DQ249" s="181">
        <v>33153000</v>
      </c>
      <c r="DR249" s="181">
        <v>38903000</v>
      </c>
      <c r="DS249" s="181">
        <f t="shared" si="25"/>
        <v>35622000</v>
      </c>
      <c r="DT249" s="181">
        <f t="shared" si="19"/>
        <v>0.66532811609902787</v>
      </c>
      <c r="DU249" s="195">
        <v>44584000</v>
      </c>
      <c r="DW249" s="195">
        <v>41909000</v>
      </c>
      <c r="DY249" s="195">
        <v>42280000</v>
      </c>
      <c r="DZ249" s="196">
        <f t="shared" si="22"/>
        <v>0.78968257674097175</v>
      </c>
      <c r="EA249" s="195">
        <v>43436000</v>
      </c>
      <c r="EB249" s="181">
        <v>16</v>
      </c>
      <c r="EC249" s="181">
        <v>16</v>
      </c>
      <c r="ED249" s="181">
        <v>18</v>
      </c>
      <c r="EE249" s="181">
        <v>17</v>
      </c>
      <c r="EF249" s="181">
        <v>6</v>
      </c>
      <c r="EG249" s="181">
        <v>3</v>
      </c>
      <c r="EH249" s="181">
        <v>4</v>
      </c>
      <c r="EI249" s="181">
        <v>2</v>
      </c>
      <c r="EJ249" s="181">
        <v>13</v>
      </c>
      <c r="EK249" s="181">
        <v>12</v>
      </c>
      <c r="EL249" s="181">
        <v>13</v>
      </c>
      <c r="EM249" s="181">
        <v>14</v>
      </c>
      <c r="EN249" s="181">
        <v>18</v>
      </c>
      <c r="EO249" s="181">
        <v>13</v>
      </c>
      <c r="EP249" s="181">
        <v>13</v>
      </c>
      <c r="EQ249" s="181">
        <v>15</v>
      </c>
      <c r="ER249" s="181">
        <v>193</v>
      </c>
      <c r="EV249" s="181">
        <v>561</v>
      </c>
      <c r="EW249" s="181" t="s">
        <v>5824</v>
      </c>
      <c r="EX249" s="181" t="s">
        <v>3941</v>
      </c>
      <c r="EY249" s="181" t="s">
        <v>5825</v>
      </c>
      <c r="EZ249" s="181" t="s">
        <v>5826</v>
      </c>
      <c r="FA249" s="181" t="s">
        <v>5827</v>
      </c>
      <c r="FB249" s="181" t="s">
        <v>5828</v>
      </c>
      <c r="FE249" s="181">
        <v>-1</v>
      </c>
    </row>
    <row r="250" spans="1:161" x14ac:dyDescent="0.25">
      <c r="A250" s="181" t="s">
        <v>5829</v>
      </c>
      <c r="B250" s="181" t="s">
        <v>5829</v>
      </c>
      <c r="C250" s="181">
        <v>10</v>
      </c>
      <c r="D250" s="181">
        <v>10</v>
      </c>
      <c r="E250" s="181">
        <v>10</v>
      </c>
      <c r="F250" s="181" t="s">
        <v>5830</v>
      </c>
      <c r="G250" s="181" t="s">
        <v>5831</v>
      </c>
      <c r="H250" s="181" t="s">
        <v>5832</v>
      </c>
      <c r="I250" s="181">
        <v>1</v>
      </c>
      <c r="J250" s="181">
        <v>10</v>
      </c>
      <c r="K250" s="181">
        <v>10</v>
      </c>
      <c r="L250" s="181">
        <v>10</v>
      </c>
      <c r="M250" s="181">
        <v>10</v>
      </c>
      <c r="N250" s="181">
        <v>10</v>
      </c>
      <c r="O250" s="181">
        <v>10</v>
      </c>
      <c r="P250" s="181">
        <v>10</v>
      </c>
      <c r="Q250" s="181">
        <v>5</v>
      </c>
      <c r="R250" s="181">
        <v>6</v>
      </c>
      <c r="S250" s="181">
        <v>7</v>
      </c>
      <c r="T250" s="181">
        <v>3</v>
      </c>
      <c r="U250" s="181">
        <v>10</v>
      </c>
      <c r="V250" s="181">
        <v>8</v>
      </c>
      <c r="W250" s="181">
        <v>9</v>
      </c>
      <c r="X250" s="181">
        <v>10</v>
      </c>
      <c r="Y250" s="181">
        <v>9</v>
      </c>
      <c r="Z250" s="181">
        <v>9</v>
      </c>
      <c r="AA250" s="181">
        <v>9</v>
      </c>
      <c r="AB250" s="181">
        <v>9</v>
      </c>
      <c r="AC250" s="181">
        <v>10</v>
      </c>
      <c r="AD250" s="181">
        <v>10</v>
      </c>
      <c r="AE250" s="181">
        <v>10</v>
      </c>
      <c r="AF250" s="181">
        <v>10</v>
      </c>
      <c r="AG250" s="181">
        <v>5</v>
      </c>
      <c r="AH250" s="181">
        <v>6</v>
      </c>
      <c r="AI250" s="181">
        <v>7</v>
      </c>
      <c r="AJ250" s="181">
        <v>3</v>
      </c>
      <c r="AK250" s="181">
        <v>10</v>
      </c>
      <c r="AL250" s="181">
        <v>8</v>
      </c>
      <c r="AM250" s="181">
        <v>9</v>
      </c>
      <c r="AN250" s="181">
        <v>10</v>
      </c>
      <c r="AO250" s="181">
        <v>9</v>
      </c>
      <c r="AP250" s="181">
        <v>9</v>
      </c>
      <c r="AQ250" s="181">
        <v>9</v>
      </c>
      <c r="AR250" s="181">
        <v>9</v>
      </c>
      <c r="AS250" s="181">
        <v>10</v>
      </c>
      <c r="AT250" s="181">
        <v>10</v>
      </c>
      <c r="AU250" s="181">
        <v>10</v>
      </c>
      <c r="AV250" s="181">
        <v>10</v>
      </c>
      <c r="AW250" s="181">
        <v>5</v>
      </c>
      <c r="AX250" s="181">
        <v>6</v>
      </c>
      <c r="AY250" s="181">
        <v>7</v>
      </c>
      <c r="AZ250" s="181">
        <v>3</v>
      </c>
      <c r="BA250" s="181">
        <v>10</v>
      </c>
      <c r="BB250" s="181">
        <v>8</v>
      </c>
      <c r="BC250" s="181">
        <v>9</v>
      </c>
      <c r="BD250" s="181">
        <v>10</v>
      </c>
      <c r="BE250" s="181">
        <v>9</v>
      </c>
      <c r="BF250" s="181">
        <v>9</v>
      </c>
      <c r="BG250" s="181">
        <v>9</v>
      </c>
      <c r="BH250" s="181">
        <v>9</v>
      </c>
      <c r="BI250" s="181">
        <v>30.2</v>
      </c>
      <c r="BJ250" s="181">
        <v>30.2</v>
      </c>
      <c r="BK250" s="181">
        <v>30.2</v>
      </c>
      <c r="BL250" s="181">
        <v>49.027000000000001</v>
      </c>
      <c r="BM250" s="181">
        <v>441</v>
      </c>
      <c r="BN250" s="181">
        <v>441</v>
      </c>
      <c r="BO250" s="181">
        <v>0</v>
      </c>
      <c r="BP250" s="181">
        <v>70.498999999999995</v>
      </c>
      <c r="BQ250" s="181" t="s">
        <v>1251</v>
      </c>
      <c r="BR250" s="181" t="s">
        <v>1251</v>
      </c>
      <c r="BS250" s="181" t="s">
        <v>1251</v>
      </c>
      <c r="BT250" s="181" t="s">
        <v>1251</v>
      </c>
      <c r="BU250" s="181" t="s">
        <v>1251</v>
      </c>
      <c r="BV250" s="181" t="s">
        <v>1251</v>
      </c>
      <c r="BW250" s="181" t="s">
        <v>1251</v>
      </c>
      <c r="BX250" s="181" t="s">
        <v>1251</v>
      </c>
      <c r="BY250" s="181" t="s">
        <v>1251</v>
      </c>
      <c r="BZ250" s="181" t="s">
        <v>1251</v>
      </c>
      <c r="CA250" s="181" t="s">
        <v>1251</v>
      </c>
      <c r="CB250" s="181" t="s">
        <v>1251</v>
      </c>
      <c r="CC250" s="181" t="s">
        <v>1251</v>
      </c>
      <c r="CD250" s="181" t="s">
        <v>1251</v>
      </c>
      <c r="CE250" s="181" t="s">
        <v>1251</v>
      </c>
      <c r="CF250" s="181" t="s">
        <v>1251</v>
      </c>
      <c r="CG250" s="181">
        <v>30.2</v>
      </c>
      <c r="CH250" s="181">
        <v>30.2</v>
      </c>
      <c r="CI250" s="181">
        <v>30.2</v>
      </c>
      <c r="CJ250" s="181">
        <v>30.2</v>
      </c>
      <c r="CK250" s="181">
        <v>19</v>
      </c>
      <c r="CL250" s="181">
        <v>16.600000000000001</v>
      </c>
      <c r="CM250" s="181">
        <v>18.100000000000001</v>
      </c>
      <c r="CN250" s="181">
        <v>10</v>
      </c>
      <c r="CO250" s="181">
        <v>30.2</v>
      </c>
      <c r="CP250" s="181">
        <v>25.4</v>
      </c>
      <c r="CQ250" s="181">
        <v>27.9</v>
      </c>
      <c r="CR250" s="181">
        <v>30.2</v>
      </c>
      <c r="CS250" s="181">
        <v>27.7</v>
      </c>
      <c r="CT250" s="181">
        <v>27.9</v>
      </c>
      <c r="CU250" s="181">
        <v>27.7</v>
      </c>
      <c r="CV250" s="181">
        <v>27.9</v>
      </c>
      <c r="CW250" s="181">
        <v>2903400000</v>
      </c>
      <c r="CX250" s="181">
        <v>235600000</v>
      </c>
      <c r="CY250" s="181">
        <v>284850000</v>
      </c>
      <c r="CZ250" s="181">
        <v>267250000</v>
      </c>
      <c r="DA250" s="181">
        <v>267780000</v>
      </c>
      <c r="DB250" s="181">
        <v>22549000</v>
      </c>
      <c r="DC250" s="181">
        <v>19503000</v>
      </c>
      <c r="DD250" s="181">
        <v>30767000</v>
      </c>
      <c r="DE250" s="181">
        <v>11227000</v>
      </c>
      <c r="DF250" s="181">
        <v>222470000</v>
      </c>
      <c r="DG250" s="181">
        <v>225690000</v>
      </c>
      <c r="DH250" s="181">
        <v>215660000</v>
      </c>
      <c r="DI250" s="181">
        <v>249550000</v>
      </c>
      <c r="DJ250" s="195">
        <v>39791000</v>
      </c>
      <c r="DK250" s="195">
        <v>42880000</v>
      </c>
      <c r="DL250" s="195">
        <v>38402000</v>
      </c>
      <c r="DM250" s="195">
        <v>37384000</v>
      </c>
      <c r="DN250" s="181">
        <f t="shared" si="24"/>
        <v>39614250</v>
      </c>
      <c r="DO250" s="181">
        <v>22604000</v>
      </c>
      <c r="DP250" s="181">
        <v>33251000</v>
      </c>
      <c r="DQ250" s="181">
        <v>23644000</v>
      </c>
      <c r="DR250" s="181">
        <v>0</v>
      </c>
      <c r="DS250" s="181">
        <f t="shared" si="25"/>
        <v>26499666.666666668</v>
      </c>
      <c r="DT250" s="181">
        <f t="shared" si="19"/>
        <v>0.66894278363635984</v>
      </c>
      <c r="DU250" s="195">
        <v>37868000</v>
      </c>
      <c r="DW250" s="195">
        <v>34722000</v>
      </c>
      <c r="DY250" s="195">
        <v>39767000</v>
      </c>
      <c r="DZ250" s="196">
        <f t="shared" si="22"/>
        <v>1.0038559356797112</v>
      </c>
      <c r="EA250" s="195">
        <v>39255000</v>
      </c>
      <c r="EB250" s="181">
        <v>11</v>
      </c>
      <c r="EC250" s="181">
        <v>11</v>
      </c>
      <c r="ED250" s="181">
        <v>7</v>
      </c>
      <c r="EE250" s="181">
        <v>10</v>
      </c>
      <c r="EF250" s="181">
        <v>1</v>
      </c>
      <c r="EG250" s="181">
        <v>1</v>
      </c>
      <c r="EH250" s="181">
        <v>1</v>
      </c>
      <c r="EI250" s="181">
        <v>1</v>
      </c>
      <c r="EJ250" s="181">
        <v>9</v>
      </c>
      <c r="EK250" s="181">
        <v>7</v>
      </c>
      <c r="EL250" s="181">
        <v>9</v>
      </c>
      <c r="EM250" s="181">
        <v>11</v>
      </c>
      <c r="EN250" s="181">
        <v>7</v>
      </c>
      <c r="EO250" s="181">
        <v>9</v>
      </c>
      <c r="EP250" s="181">
        <v>11</v>
      </c>
      <c r="EQ250" s="181">
        <v>8</v>
      </c>
      <c r="ER250" s="181">
        <v>114</v>
      </c>
      <c r="EV250" s="181">
        <v>38</v>
      </c>
      <c r="EW250" s="181" t="s">
        <v>5833</v>
      </c>
      <c r="EX250" s="181" t="s">
        <v>3719</v>
      </c>
      <c r="EY250" s="181" t="s">
        <v>5834</v>
      </c>
      <c r="EZ250" s="181" t="s">
        <v>5835</v>
      </c>
      <c r="FA250" s="181" t="s">
        <v>5836</v>
      </c>
      <c r="FB250" s="181" t="s">
        <v>5837</v>
      </c>
      <c r="FE250" s="181">
        <v>-1</v>
      </c>
    </row>
    <row r="251" spans="1:161" x14ac:dyDescent="0.25">
      <c r="A251" s="181" t="s">
        <v>5838</v>
      </c>
      <c r="B251" s="181" t="s">
        <v>5838</v>
      </c>
      <c r="C251" s="181">
        <v>4</v>
      </c>
      <c r="D251" s="181">
        <v>4</v>
      </c>
      <c r="E251" s="181">
        <v>4</v>
      </c>
      <c r="F251" s="181" t="s">
        <v>5839</v>
      </c>
      <c r="G251" s="181" t="s">
        <v>5840</v>
      </c>
      <c r="H251" s="181" t="s">
        <v>5841</v>
      </c>
      <c r="I251" s="181">
        <v>1</v>
      </c>
      <c r="J251" s="181">
        <v>4</v>
      </c>
      <c r="K251" s="181">
        <v>4</v>
      </c>
      <c r="L251" s="181">
        <v>4</v>
      </c>
      <c r="M251" s="181">
        <v>4</v>
      </c>
      <c r="N251" s="181">
        <v>4</v>
      </c>
      <c r="O251" s="181">
        <v>4</v>
      </c>
      <c r="P251" s="181">
        <v>3</v>
      </c>
      <c r="Q251" s="181">
        <v>2</v>
      </c>
      <c r="R251" s="181">
        <v>1</v>
      </c>
      <c r="S251" s="181">
        <v>4</v>
      </c>
      <c r="T251" s="181">
        <v>2</v>
      </c>
      <c r="U251" s="181">
        <v>4</v>
      </c>
      <c r="V251" s="181">
        <v>3</v>
      </c>
      <c r="W251" s="181">
        <v>3</v>
      </c>
      <c r="X251" s="181">
        <v>4</v>
      </c>
      <c r="Y251" s="181">
        <v>4</v>
      </c>
      <c r="Z251" s="181">
        <v>4</v>
      </c>
      <c r="AA251" s="181">
        <v>4</v>
      </c>
      <c r="AB251" s="181">
        <v>4</v>
      </c>
      <c r="AC251" s="181">
        <v>4</v>
      </c>
      <c r="AD251" s="181">
        <v>4</v>
      </c>
      <c r="AE251" s="181">
        <v>4</v>
      </c>
      <c r="AF251" s="181">
        <v>3</v>
      </c>
      <c r="AG251" s="181">
        <v>2</v>
      </c>
      <c r="AH251" s="181">
        <v>1</v>
      </c>
      <c r="AI251" s="181">
        <v>4</v>
      </c>
      <c r="AJ251" s="181">
        <v>2</v>
      </c>
      <c r="AK251" s="181">
        <v>4</v>
      </c>
      <c r="AL251" s="181">
        <v>3</v>
      </c>
      <c r="AM251" s="181">
        <v>3</v>
      </c>
      <c r="AN251" s="181">
        <v>4</v>
      </c>
      <c r="AO251" s="181">
        <v>4</v>
      </c>
      <c r="AP251" s="181">
        <v>4</v>
      </c>
      <c r="AQ251" s="181">
        <v>4</v>
      </c>
      <c r="AR251" s="181">
        <v>4</v>
      </c>
      <c r="AS251" s="181">
        <v>4</v>
      </c>
      <c r="AT251" s="181">
        <v>4</v>
      </c>
      <c r="AU251" s="181">
        <v>4</v>
      </c>
      <c r="AV251" s="181">
        <v>3</v>
      </c>
      <c r="AW251" s="181">
        <v>2</v>
      </c>
      <c r="AX251" s="181">
        <v>1</v>
      </c>
      <c r="AY251" s="181">
        <v>4</v>
      </c>
      <c r="AZ251" s="181">
        <v>2</v>
      </c>
      <c r="BA251" s="181">
        <v>4</v>
      </c>
      <c r="BB251" s="181">
        <v>3</v>
      </c>
      <c r="BC251" s="181">
        <v>3</v>
      </c>
      <c r="BD251" s="181">
        <v>4</v>
      </c>
      <c r="BE251" s="181">
        <v>4</v>
      </c>
      <c r="BF251" s="181">
        <v>4</v>
      </c>
      <c r="BG251" s="181">
        <v>4</v>
      </c>
      <c r="BH251" s="181">
        <v>4</v>
      </c>
      <c r="BI251" s="181">
        <v>24.5</v>
      </c>
      <c r="BJ251" s="181">
        <v>24.5</v>
      </c>
      <c r="BK251" s="181">
        <v>24.5</v>
      </c>
      <c r="BL251" s="181">
        <v>21.881</v>
      </c>
      <c r="BM251" s="181">
        <v>192</v>
      </c>
      <c r="BN251" s="181">
        <v>192</v>
      </c>
      <c r="BO251" s="181">
        <v>0</v>
      </c>
      <c r="BP251" s="181">
        <v>14.826000000000001</v>
      </c>
      <c r="BQ251" s="181" t="s">
        <v>1251</v>
      </c>
      <c r="BR251" s="181" t="s">
        <v>1251</v>
      </c>
      <c r="BS251" s="181" t="s">
        <v>1251</v>
      </c>
      <c r="BT251" s="181" t="s">
        <v>1251</v>
      </c>
      <c r="BU251" s="181" t="s">
        <v>1254</v>
      </c>
      <c r="BV251" s="181" t="s">
        <v>1254</v>
      </c>
      <c r="BW251" s="181" t="s">
        <v>1254</v>
      </c>
      <c r="BX251" s="181" t="s">
        <v>1254</v>
      </c>
      <c r="BY251" s="181" t="s">
        <v>1251</v>
      </c>
      <c r="BZ251" s="181" t="s">
        <v>1251</v>
      </c>
      <c r="CA251" s="181" t="s">
        <v>1251</v>
      </c>
      <c r="CB251" s="181" t="s">
        <v>1251</v>
      </c>
      <c r="CC251" s="181" t="s">
        <v>1251</v>
      </c>
      <c r="CD251" s="181" t="s">
        <v>1251</v>
      </c>
      <c r="CE251" s="181" t="s">
        <v>1251</v>
      </c>
      <c r="CF251" s="181" t="s">
        <v>1251</v>
      </c>
      <c r="CG251" s="181">
        <v>24.5</v>
      </c>
      <c r="CH251" s="181">
        <v>24.5</v>
      </c>
      <c r="CI251" s="181">
        <v>24.5</v>
      </c>
      <c r="CJ251" s="181">
        <v>18.8</v>
      </c>
      <c r="CK251" s="181">
        <v>13.5</v>
      </c>
      <c r="CL251" s="181">
        <v>3.6</v>
      </c>
      <c r="CM251" s="181">
        <v>24.5</v>
      </c>
      <c r="CN251" s="181">
        <v>8.9</v>
      </c>
      <c r="CO251" s="181">
        <v>24.5</v>
      </c>
      <c r="CP251" s="181">
        <v>18.8</v>
      </c>
      <c r="CQ251" s="181">
        <v>18.8</v>
      </c>
      <c r="CR251" s="181">
        <v>24.5</v>
      </c>
      <c r="CS251" s="181">
        <v>24.5</v>
      </c>
      <c r="CT251" s="181">
        <v>24.5</v>
      </c>
      <c r="CU251" s="181">
        <v>24.5</v>
      </c>
      <c r="CV251" s="181">
        <v>24.5</v>
      </c>
      <c r="CW251" s="181">
        <v>485880000</v>
      </c>
      <c r="CX251" s="181">
        <v>46066000</v>
      </c>
      <c r="CY251" s="181">
        <v>48551000</v>
      </c>
      <c r="CZ251" s="181">
        <v>52121000</v>
      </c>
      <c r="DA251" s="181">
        <v>44939000</v>
      </c>
      <c r="DB251" s="181">
        <v>3809400</v>
      </c>
      <c r="DC251" s="181">
        <v>1575200</v>
      </c>
      <c r="DD251" s="181">
        <v>9582500</v>
      </c>
      <c r="DE251" s="181">
        <v>6313000</v>
      </c>
      <c r="DF251" s="181">
        <v>37503000</v>
      </c>
      <c r="DG251" s="181">
        <v>37785000</v>
      </c>
      <c r="DH251" s="181">
        <v>26291000</v>
      </c>
      <c r="DI251" s="181">
        <v>41472000</v>
      </c>
      <c r="DJ251" s="195">
        <v>16984000</v>
      </c>
      <c r="DK251" s="195">
        <v>15064000</v>
      </c>
      <c r="DL251" s="195">
        <v>16150000</v>
      </c>
      <c r="DM251" s="195">
        <v>17825000</v>
      </c>
      <c r="DN251" s="181">
        <f t="shared" si="24"/>
        <v>16505750</v>
      </c>
      <c r="DO251" s="181">
        <v>8909600</v>
      </c>
      <c r="DP251" s="181">
        <v>0</v>
      </c>
      <c r="DQ251" s="181">
        <v>9965600</v>
      </c>
      <c r="DR251" s="181">
        <v>14426000</v>
      </c>
      <c r="DS251" s="181">
        <f t="shared" si="25"/>
        <v>11100400</v>
      </c>
      <c r="DT251" s="181">
        <f t="shared" si="19"/>
        <v>0.67251715311330895</v>
      </c>
      <c r="DU251" s="195">
        <v>12403000</v>
      </c>
      <c r="DW251" s="195">
        <v>12556000</v>
      </c>
      <c r="DY251" s="195">
        <v>10257000</v>
      </c>
      <c r="DZ251" s="196">
        <f t="shared" si="22"/>
        <v>0.62141980824864063</v>
      </c>
      <c r="EA251" s="195">
        <v>14431000</v>
      </c>
      <c r="EB251" s="181">
        <v>3</v>
      </c>
      <c r="EC251" s="181">
        <v>4</v>
      </c>
      <c r="ED251" s="181">
        <v>4</v>
      </c>
      <c r="EE251" s="181">
        <v>3</v>
      </c>
      <c r="EF251" s="181">
        <v>0</v>
      </c>
      <c r="EG251" s="181">
        <v>0</v>
      </c>
      <c r="EH251" s="181">
        <v>0</v>
      </c>
      <c r="EI251" s="181">
        <v>0</v>
      </c>
      <c r="EJ251" s="181">
        <v>3</v>
      </c>
      <c r="EK251" s="181">
        <v>1</v>
      </c>
      <c r="EL251" s="181">
        <v>2</v>
      </c>
      <c r="EM251" s="181">
        <v>2</v>
      </c>
      <c r="EN251" s="181">
        <v>1</v>
      </c>
      <c r="EO251" s="181">
        <v>3</v>
      </c>
      <c r="EP251" s="181">
        <v>2</v>
      </c>
      <c r="EQ251" s="181">
        <v>3</v>
      </c>
      <c r="ER251" s="181">
        <v>31</v>
      </c>
      <c r="EV251" s="181">
        <v>241</v>
      </c>
      <c r="EW251" s="181" t="s">
        <v>5842</v>
      </c>
      <c r="EX251" s="181" t="s">
        <v>3631</v>
      </c>
      <c r="EY251" s="181" t="s">
        <v>5843</v>
      </c>
      <c r="EZ251" s="181" t="s">
        <v>5844</v>
      </c>
      <c r="FA251" s="181" t="s">
        <v>5845</v>
      </c>
      <c r="FB251" s="181" t="s">
        <v>5846</v>
      </c>
      <c r="FE251" s="181">
        <v>-1</v>
      </c>
    </row>
    <row r="252" spans="1:161" x14ac:dyDescent="0.25">
      <c r="A252" s="181" t="s">
        <v>5847</v>
      </c>
      <c r="B252" s="181" t="s">
        <v>5847</v>
      </c>
      <c r="C252" s="181">
        <v>3</v>
      </c>
      <c r="D252" s="181">
        <v>3</v>
      </c>
      <c r="E252" s="181">
        <v>3</v>
      </c>
      <c r="F252" s="181" t="s">
        <v>5848</v>
      </c>
      <c r="G252" s="181" t="s">
        <v>5849</v>
      </c>
      <c r="H252" s="181" t="s">
        <v>5850</v>
      </c>
      <c r="I252" s="181">
        <v>1</v>
      </c>
      <c r="J252" s="181">
        <v>3</v>
      </c>
      <c r="K252" s="181">
        <v>3</v>
      </c>
      <c r="L252" s="181">
        <v>3</v>
      </c>
      <c r="M252" s="181">
        <v>3</v>
      </c>
      <c r="N252" s="181">
        <v>3</v>
      </c>
      <c r="O252" s="181">
        <v>3</v>
      </c>
      <c r="P252" s="181">
        <v>3</v>
      </c>
      <c r="Q252" s="181">
        <v>2</v>
      </c>
      <c r="R252" s="181">
        <v>2</v>
      </c>
      <c r="S252" s="181">
        <v>2</v>
      </c>
      <c r="T252" s="181">
        <v>3</v>
      </c>
      <c r="U252" s="181">
        <v>3</v>
      </c>
      <c r="V252" s="181">
        <v>3</v>
      </c>
      <c r="W252" s="181">
        <v>3</v>
      </c>
      <c r="X252" s="181">
        <v>3</v>
      </c>
      <c r="Y252" s="181">
        <v>3</v>
      </c>
      <c r="Z252" s="181">
        <v>3</v>
      </c>
      <c r="AA252" s="181">
        <v>3</v>
      </c>
      <c r="AB252" s="181">
        <v>3</v>
      </c>
      <c r="AC252" s="181">
        <v>3</v>
      </c>
      <c r="AD252" s="181">
        <v>3</v>
      </c>
      <c r="AE252" s="181">
        <v>3</v>
      </c>
      <c r="AF252" s="181">
        <v>3</v>
      </c>
      <c r="AG252" s="181">
        <v>2</v>
      </c>
      <c r="AH252" s="181">
        <v>2</v>
      </c>
      <c r="AI252" s="181">
        <v>2</v>
      </c>
      <c r="AJ252" s="181">
        <v>3</v>
      </c>
      <c r="AK252" s="181">
        <v>3</v>
      </c>
      <c r="AL252" s="181">
        <v>3</v>
      </c>
      <c r="AM252" s="181">
        <v>3</v>
      </c>
      <c r="AN252" s="181">
        <v>3</v>
      </c>
      <c r="AO252" s="181">
        <v>3</v>
      </c>
      <c r="AP252" s="181">
        <v>3</v>
      </c>
      <c r="AQ252" s="181">
        <v>3</v>
      </c>
      <c r="AR252" s="181">
        <v>3</v>
      </c>
      <c r="AS252" s="181">
        <v>3</v>
      </c>
      <c r="AT252" s="181">
        <v>3</v>
      </c>
      <c r="AU252" s="181">
        <v>3</v>
      </c>
      <c r="AV252" s="181">
        <v>3</v>
      </c>
      <c r="AW252" s="181">
        <v>2</v>
      </c>
      <c r="AX252" s="181">
        <v>2</v>
      </c>
      <c r="AY252" s="181">
        <v>2</v>
      </c>
      <c r="AZ252" s="181">
        <v>3</v>
      </c>
      <c r="BA252" s="181">
        <v>3</v>
      </c>
      <c r="BB252" s="181">
        <v>3</v>
      </c>
      <c r="BC252" s="181">
        <v>3</v>
      </c>
      <c r="BD252" s="181">
        <v>3</v>
      </c>
      <c r="BE252" s="181">
        <v>3</v>
      </c>
      <c r="BF252" s="181">
        <v>3</v>
      </c>
      <c r="BG252" s="181">
        <v>3</v>
      </c>
      <c r="BH252" s="181">
        <v>3</v>
      </c>
      <c r="BI252" s="181">
        <v>15.2</v>
      </c>
      <c r="BJ252" s="181">
        <v>15.2</v>
      </c>
      <c r="BK252" s="181">
        <v>15.2</v>
      </c>
      <c r="BL252" s="181">
        <v>26.215</v>
      </c>
      <c r="BM252" s="181">
        <v>230</v>
      </c>
      <c r="BN252" s="181">
        <v>230</v>
      </c>
      <c r="BO252" s="181">
        <v>0</v>
      </c>
      <c r="BP252" s="181">
        <v>19.248000000000001</v>
      </c>
      <c r="BQ252" s="181" t="s">
        <v>1251</v>
      </c>
      <c r="BR252" s="181" t="s">
        <v>1251</v>
      </c>
      <c r="BS252" s="181" t="s">
        <v>1251</v>
      </c>
      <c r="BT252" s="181" t="s">
        <v>1251</v>
      </c>
      <c r="BU252" s="181" t="s">
        <v>1251</v>
      </c>
      <c r="BV252" s="181" t="s">
        <v>1251</v>
      </c>
      <c r="BW252" s="181" t="s">
        <v>1251</v>
      </c>
      <c r="BX252" s="181" t="s">
        <v>1251</v>
      </c>
      <c r="BY252" s="181" t="s">
        <v>1251</v>
      </c>
      <c r="BZ252" s="181" t="s">
        <v>1251</v>
      </c>
      <c r="CA252" s="181" t="s">
        <v>1251</v>
      </c>
      <c r="CB252" s="181" t="s">
        <v>1251</v>
      </c>
      <c r="CC252" s="181" t="s">
        <v>1251</v>
      </c>
      <c r="CD252" s="181" t="s">
        <v>1251</v>
      </c>
      <c r="CE252" s="181" t="s">
        <v>1251</v>
      </c>
      <c r="CF252" s="181" t="s">
        <v>1251</v>
      </c>
      <c r="CG252" s="181">
        <v>15.2</v>
      </c>
      <c r="CH252" s="181">
        <v>15.2</v>
      </c>
      <c r="CI252" s="181">
        <v>15.2</v>
      </c>
      <c r="CJ252" s="181">
        <v>15.2</v>
      </c>
      <c r="CK252" s="181">
        <v>10</v>
      </c>
      <c r="CL252" s="181">
        <v>10</v>
      </c>
      <c r="CM252" s="181">
        <v>10</v>
      </c>
      <c r="CN252" s="181">
        <v>15.2</v>
      </c>
      <c r="CO252" s="181">
        <v>15.2</v>
      </c>
      <c r="CP252" s="181">
        <v>15.2</v>
      </c>
      <c r="CQ252" s="181">
        <v>15.2</v>
      </c>
      <c r="CR252" s="181">
        <v>15.2</v>
      </c>
      <c r="CS252" s="181">
        <v>15.2</v>
      </c>
      <c r="CT252" s="181">
        <v>15.2</v>
      </c>
      <c r="CU252" s="181">
        <v>15.2</v>
      </c>
      <c r="CV252" s="181">
        <v>15.2</v>
      </c>
      <c r="CW252" s="181">
        <v>1665600000</v>
      </c>
      <c r="CX252" s="181">
        <v>127530000</v>
      </c>
      <c r="CY252" s="181">
        <v>164740000</v>
      </c>
      <c r="CZ252" s="181">
        <v>143230000</v>
      </c>
      <c r="DA252" s="181">
        <v>140480000</v>
      </c>
      <c r="DB252" s="181">
        <v>17332000</v>
      </c>
      <c r="DC252" s="181">
        <v>15572000</v>
      </c>
      <c r="DD252" s="181">
        <v>16197000</v>
      </c>
      <c r="DE252" s="181">
        <v>11829000</v>
      </c>
      <c r="DF252" s="181">
        <v>141810000</v>
      </c>
      <c r="DG252" s="181">
        <v>139400000</v>
      </c>
      <c r="DH252" s="181">
        <v>112910000</v>
      </c>
      <c r="DI252" s="181">
        <v>135530000</v>
      </c>
      <c r="DJ252" s="195">
        <v>54522000</v>
      </c>
      <c r="DK252" s="195">
        <v>59849000</v>
      </c>
      <c r="DL252" s="195">
        <v>51042000</v>
      </c>
      <c r="DM252" s="195">
        <v>53284000</v>
      </c>
      <c r="DN252" s="181">
        <f t="shared" si="24"/>
        <v>54674250</v>
      </c>
      <c r="DO252" s="181">
        <v>37784000</v>
      </c>
      <c r="DP252" s="181">
        <v>40786000</v>
      </c>
      <c r="DQ252" s="181">
        <v>35333000</v>
      </c>
      <c r="DR252" s="181">
        <v>34348000</v>
      </c>
      <c r="DS252" s="181">
        <f t="shared" si="25"/>
        <v>37062750</v>
      </c>
      <c r="DT252" s="181">
        <f t="shared" si="19"/>
        <v>0.67788309853358752</v>
      </c>
      <c r="DU252" s="195">
        <v>57708000</v>
      </c>
      <c r="DW252" s="195">
        <v>52984000</v>
      </c>
      <c r="DY252" s="195">
        <v>50615000</v>
      </c>
      <c r="DZ252" s="196">
        <f t="shared" si="22"/>
        <v>0.92575572595874656</v>
      </c>
      <c r="EA252" s="195">
        <v>52612000</v>
      </c>
      <c r="EB252" s="181">
        <v>3</v>
      </c>
      <c r="EC252" s="181">
        <v>4</v>
      </c>
      <c r="ED252" s="181">
        <v>3</v>
      </c>
      <c r="EE252" s="181">
        <v>4</v>
      </c>
      <c r="EF252" s="181">
        <v>1</v>
      </c>
      <c r="EG252" s="181">
        <v>1</v>
      </c>
      <c r="EH252" s="181">
        <v>2</v>
      </c>
      <c r="EI252" s="181">
        <v>2</v>
      </c>
      <c r="EJ252" s="181">
        <v>2</v>
      </c>
      <c r="EK252" s="181">
        <v>3</v>
      </c>
      <c r="EL252" s="181">
        <v>2</v>
      </c>
      <c r="EM252" s="181">
        <v>4</v>
      </c>
      <c r="EN252" s="181">
        <v>4</v>
      </c>
      <c r="EO252" s="181">
        <v>3</v>
      </c>
      <c r="EP252" s="181">
        <v>2</v>
      </c>
      <c r="EQ252" s="181">
        <v>3</v>
      </c>
      <c r="ER252" s="181">
        <v>43</v>
      </c>
      <c r="EV252" s="181">
        <v>313</v>
      </c>
      <c r="EW252" s="181" t="s">
        <v>5851</v>
      </c>
      <c r="EX252" s="181" t="s">
        <v>3709</v>
      </c>
      <c r="EY252" s="181" t="s">
        <v>5852</v>
      </c>
      <c r="EZ252" s="181" t="s">
        <v>5853</v>
      </c>
      <c r="FA252" s="181" t="s">
        <v>5854</v>
      </c>
      <c r="FB252" s="181" t="s">
        <v>5855</v>
      </c>
      <c r="FE252" s="181">
        <v>-1</v>
      </c>
    </row>
    <row r="253" spans="1:161" x14ac:dyDescent="0.25">
      <c r="A253" s="181" t="s">
        <v>5856</v>
      </c>
      <c r="B253" s="181" t="s">
        <v>5856</v>
      </c>
      <c r="C253" s="181">
        <v>16</v>
      </c>
      <c r="D253" s="181">
        <v>16</v>
      </c>
      <c r="E253" s="181">
        <v>13</v>
      </c>
      <c r="F253" s="181" t="s">
        <v>5857</v>
      </c>
      <c r="G253" s="181" t="s">
        <v>5858</v>
      </c>
      <c r="H253" s="181" t="s">
        <v>5859</v>
      </c>
      <c r="I253" s="181">
        <v>1</v>
      </c>
      <c r="J253" s="181">
        <v>16</v>
      </c>
      <c r="K253" s="181">
        <v>16</v>
      </c>
      <c r="L253" s="181">
        <v>13</v>
      </c>
      <c r="M253" s="181">
        <v>15</v>
      </c>
      <c r="N253" s="181">
        <v>15</v>
      </c>
      <c r="O253" s="181">
        <v>16</v>
      </c>
      <c r="P253" s="181">
        <v>15</v>
      </c>
      <c r="Q253" s="181">
        <v>10</v>
      </c>
      <c r="R253" s="181">
        <v>10</v>
      </c>
      <c r="S253" s="181">
        <v>13</v>
      </c>
      <c r="T253" s="181">
        <v>11</v>
      </c>
      <c r="U253" s="181">
        <v>15</v>
      </c>
      <c r="V253" s="181">
        <v>15</v>
      </c>
      <c r="W253" s="181">
        <v>14</v>
      </c>
      <c r="X253" s="181">
        <v>15</v>
      </c>
      <c r="Y253" s="181">
        <v>15</v>
      </c>
      <c r="Z253" s="181">
        <v>15</v>
      </c>
      <c r="AA253" s="181">
        <v>14</v>
      </c>
      <c r="AB253" s="181">
        <v>14</v>
      </c>
      <c r="AC253" s="181">
        <v>15</v>
      </c>
      <c r="AD253" s="181">
        <v>15</v>
      </c>
      <c r="AE253" s="181">
        <v>16</v>
      </c>
      <c r="AF253" s="181">
        <v>15</v>
      </c>
      <c r="AG253" s="181">
        <v>10</v>
      </c>
      <c r="AH253" s="181">
        <v>10</v>
      </c>
      <c r="AI253" s="181">
        <v>13</v>
      </c>
      <c r="AJ253" s="181">
        <v>11</v>
      </c>
      <c r="AK253" s="181">
        <v>15</v>
      </c>
      <c r="AL253" s="181">
        <v>15</v>
      </c>
      <c r="AM253" s="181">
        <v>14</v>
      </c>
      <c r="AN253" s="181">
        <v>15</v>
      </c>
      <c r="AO253" s="181">
        <v>15</v>
      </c>
      <c r="AP253" s="181">
        <v>15</v>
      </c>
      <c r="AQ253" s="181">
        <v>14</v>
      </c>
      <c r="AR253" s="181">
        <v>14</v>
      </c>
      <c r="AS253" s="181">
        <v>12</v>
      </c>
      <c r="AT253" s="181">
        <v>12</v>
      </c>
      <c r="AU253" s="181">
        <v>13</v>
      </c>
      <c r="AV253" s="181">
        <v>12</v>
      </c>
      <c r="AW253" s="181">
        <v>7</v>
      </c>
      <c r="AX253" s="181">
        <v>7</v>
      </c>
      <c r="AY253" s="181">
        <v>10</v>
      </c>
      <c r="AZ253" s="181">
        <v>8</v>
      </c>
      <c r="BA253" s="181">
        <v>12</v>
      </c>
      <c r="BB253" s="181">
        <v>12</v>
      </c>
      <c r="BC253" s="181">
        <v>11</v>
      </c>
      <c r="BD253" s="181">
        <v>12</v>
      </c>
      <c r="BE253" s="181">
        <v>12</v>
      </c>
      <c r="BF253" s="181">
        <v>12</v>
      </c>
      <c r="BG253" s="181">
        <v>11</v>
      </c>
      <c r="BH253" s="181">
        <v>11</v>
      </c>
      <c r="BI253" s="181">
        <v>53.3</v>
      </c>
      <c r="BJ253" s="181">
        <v>53.3</v>
      </c>
      <c r="BK253" s="181">
        <v>48</v>
      </c>
      <c r="BL253" s="181">
        <v>33.457999999999998</v>
      </c>
      <c r="BM253" s="181">
        <v>304</v>
      </c>
      <c r="BN253" s="181">
        <v>304</v>
      </c>
      <c r="BO253" s="181">
        <v>0</v>
      </c>
      <c r="BP253" s="181">
        <v>108.49</v>
      </c>
      <c r="BQ253" s="181" t="s">
        <v>1251</v>
      </c>
      <c r="BR253" s="181" t="s">
        <v>1251</v>
      </c>
      <c r="BS253" s="181" t="s">
        <v>1251</v>
      </c>
      <c r="BT253" s="181" t="s">
        <v>1251</v>
      </c>
      <c r="BU253" s="181" t="s">
        <v>1251</v>
      </c>
      <c r="BV253" s="181" t="s">
        <v>1251</v>
      </c>
      <c r="BW253" s="181" t="s">
        <v>1251</v>
      </c>
      <c r="BX253" s="181" t="s">
        <v>1251</v>
      </c>
      <c r="BY253" s="181" t="s">
        <v>1251</v>
      </c>
      <c r="BZ253" s="181" t="s">
        <v>1251</v>
      </c>
      <c r="CA253" s="181" t="s">
        <v>1251</v>
      </c>
      <c r="CB253" s="181" t="s">
        <v>1251</v>
      </c>
      <c r="CC253" s="181" t="s">
        <v>1251</v>
      </c>
      <c r="CD253" s="181" t="s">
        <v>1251</v>
      </c>
      <c r="CE253" s="181" t="s">
        <v>1251</v>
      </c>
      <c r="CF253" s="181" t="s">
        <v>1251</v>
      </c>
      <c r="CG253" s="181">
        <v>50</v>
      </c>
      <c r="CH253" s="181">
        <v>50</v>
      </c>
      <c r="CI253" s="181">
        <v>53.3</v>
      </c>
      <c r="CJ253" s="181">
        <v>50</v>
      </c>
      <c r="CK253" s="181">
        <v>30.6</v>
      </c>
      <c r="CL253" s="181">
        <v>30.9</v>
      </c>
      <c r="CM253" s="181">
        <v>49.3</v>
      </c>
      <c r="CN253" s="181">
        <v>30.9</v>
      </c>
      <c r="CO253" s="181">
        <v>50</v>
      </c>
      <c r="CP253" s="181">
        <v>50</v>
      </c>
      <c r="CQ253" s="181">
        <v>50</v>
      </c>
      <c r="CR253" s="181">
        <v>50</v>
      </c>
      <c r="CS253" s="181">
        <v>50</v>
      </c>
      <c r="CT253" s="181">
        <v>50</v>
      </c>
      <c r="CU253" s="181">
        <v>43.8</v>
      </c>
      <c r="CV253" s="181">
        <v>50</v>
      </c>
      <c r="CW253" s="181">
        <v>8421000000</v>
      </c>
      <c r="CX253" s="181">
        <v>577220000</v>
      </c>
      <c r="CY253" s="181">
        <v>645350000</v>
      </c>
      <c r="CZ253" s="181">
        <v>795920000</v>
      </c>
      <c r="DA253" s="181">
        <v>744980000</v>
      </c>
      <c r="DB253" s="181">
        <v>109630000</v>
      </c>
      <c r="DC253" s="181">
        <v>103940000</v>
      </c>
      <c r="DD253" s="181">
        <v>109220000</v>
      </c>
      <c r="DE253" s="181">
        <v>104740000</v>
      </c>
      <c r="DF253" s="181">
        <v>668970000</v>
      </c>
      <c r="DG253" s="181">
        <v>661510000</v>
      </c>
      <c r="DH253" s="181">
        <v>586350000</v>
      </c>
      <c r="DI253" s="181">
        <v>661700000</v>
      </c>
      <c r="DJ253" s="195">
        <v>81231000</v>
      </c>
      <c r="DK253" s="195">
        <v>79138000</v>
      </c>
      <c r="DL253" s="195">
        <v>83856000</v>
      </c>
      <c r="DM253" s="195">
        <v>86001000</v>
      </c>
      <c r="DN253" s="181">
        <f t="shared" si="24"/>
        <v>82556500</v>
      </c>
      <c r="DO253" s="181">
        <v>55296000</v>
      </c>
      <c r="DP253" s="181">
        <v>62432000</v>
      </c>
      <c r="DQ253" s="181">
        <v>56810000</v>
      </c>
      <c r="DR253" s="181">
        <v>51612000</v>
      </c>
      <c r="DS253" s="181">
        <f t="shared" si="25"/>
        <v>56537500</v>
      </c>
      <c r="DT253" s="181">
        <f t="shared" si="19"/>
        <v>0.68483402276017036</v>
      </c>
      <c r="DU253" s="195">
        <v>76310000</v>
      </c>
      <c r="DW253" s="195">
        <v>79053000</v>
      </c>
      <c r="DY253" s="195">
        <v>84580000</v>
      </c>
      <c r="DZ253" s="196">
        <f t="shared" si="22"/>
        <v>1.0245104867575539</v>
      </c>
      <c r="EA253" s="195">
        <v>88297000</v>
      </c>
      <c r="EB253" s="181">
        <v>14</v>
      </c>
      <c r="EC253" s="181">
        <v>12</v>
      </c>
      <c r="ED253" s="181">
        <v>12</v>
      </c>
      <c r="EE253" s="181">
        <v>14</v>
      </c>
      <c r="EF253" s="181">
        <v>8</v>
      </c>
      <c r="EG253" s="181">
        <v>7</v>
      </c>
      <c r="EH253" s="181">
        <v>5</v>
      </c>
      <c r="EI253" s="181">
        <v>7</v>
      </c>
      <c r="EJ253" s="181">
        <v>14</v>
      </c>
      <c r="EK253" s="181">
        <v>9</v>
      </c>
      <c r="EL253" s="181">
        <v>10</v>
      </c>
      <c r="EM253" s="181">
        <v>14</v>
      </c>
      <c r="EN253" s="181">
        <v>11</v>
      </c>
      <c r="EO253" s="181">
        <v>11</v>
      </c>
      <c r="EP253" s="181">
        <v>11</v>
      </c>
      <c r="EQ253" s="181">
        <v>11</v>
      </c>
      <c r="ER253" s="181">
        <v>170</v>
      </c>
      <c r="EV253" s="181">
        <v>541</v>
      </c>
      <c r="EW253" s="181" t="s">
        <v>5860</v>
      </c>
      <c r="EX253" s="181" t="s">
        <v>3916</v>
      </c>
      <c r="EY253" s="181" t="s">
        <v>5861</v>
      </c>
      <c r="EZ253" s="181" t="s">
        <v>5862</v>
      </c>
      <c r="FA253" s="181" t="s">
        <v>5863</v>
      </c>
      <c r="FB253" s="181" t="s">
        <v>5864</v>
      </c>
      <c r="FE253" s="181">
        <v>-1</v>
      </c>
    </row>
    <row r="254" spans="1:161" x14ac:dyDescent="0.25">
      <c r="A254" s="181" t="s">
        <v>5865</v>
      </c>
      <c r="B254" s="181" t="s">
        <v>5865</v>
      </c>
      <c r="C254" s="181">
        <v>2</v>
      </c>
      <c r="D254" s="181">
        <v>2</v>
      </c>
      <c r="E254" s="181">
        <v>2</v>
      </c>
      <c r="F254" s="181" t="s">
        <v>5866</v>
      </c>
      <c r="G254" s="181" t="s">
        <v>5867</v>
      </c>
      <c r="H254" s="181" t="s">
        <v>5868</v>
      </c>
      <c r="I254" s="181">
        <v>1</v>
      </c>
      <c r="J254" s="181">
        <v>2</v>
      </c>
      <c r="K254" s="181">
        <v>2</v>
      </c>
      <c r="L254" s="181">
        <v>2</v>
      </c>
      <c r="M254" s="181">
        <v>2</v>
      </c>
      <c r="N254" s="181">
        <v>2</v>
      </c>
      <c r="O254" s="181">
        <v>2</v>
      </c>
      <c r="P254" s="181">
        <v>2</v>
      </c>
      <c r="Q254" s="181">
        <v>1</v>
      </c>
      <c r="R254" s="181">
        <v>1</v>
      </c>
      <c r="S254" s="181">
        <v>2</v>
      </c>
      <c r="T254" s="181">
        <v>1</v>
      </c>
      <c r="U254" s="181">
        <v>2</v>
      </c>
      <c r="V254" s="181">
        <v>2</v>
      </c>
      <c r="W254" s="181">
        <v>2</v>
      </c>
      <c r="X254" s="181">
        <v>2</v>
      </c>
      <c r="Y254" s="181">
        <v>2</v>
      </c>
      <c r="Z254" s="181">
        <v>2</v>
      </c>
      <c r="AA254" s="181">
        <v>2</v>
      </c>
      <c r="AB254" s="181">
        <v>2</v>
      </c>
      <c r="AC254" s="181">
        <v>2</v>
      </c>
      <c r="AD254" s="181">
        <v>2</v>
      </c>
      <c r="AE254" s="181">
        <v>2</v>
      </c>
      <c r="AF254" s="181">
        <v>2</v>
      </c>
      <c r="AG254" s="181">
        <v>1</v>
      </c>
      <c r="AH254" s="181">
        <v>1</v>
      </c>
      <c r="AI254" s="181">
        <v>2</v>
      </c>
      <c r="AJ254" s="181">
        <v>1</v>
      </c>
      <c r="AK254" s="181">
        <v>2</v>
      </c>
      <c r="AL254" s="181">
        <v>2</v>
      </c>
      <c r="AM254" s="181">
        <v>2</v>
      </c>
      <c r="AN254" s="181">
        <v>2</v>
      </c>
      <c r="AO254" s="181">
        <v>2</v>
      </c>
      <c r="AP254" s="181">
        <v>2</v>
      </c>
      <c r="AQ254" s="181">
        <v>2</v>
      </c>
      <c r="AR254" s="181">
        <v>2</v>
      </c>
      <c r="AS254" s="181">
        <v>2</v>
      </c>
      <c r="AT254" s="181">
        <v>2</v>
      </c>
      <c r="AU254" s="181">
        <v>2</v>
      </c>
      <c r="AV254" s="181">
        <v>2</v>
      </c>
      <c r="AW254" s="181">
        <v>1</v>
      </c>
      <c r="AX254" s="181">
        <v>1</v>
      </c>
      <c r="AY254" s="181">
        <v>2</v>
      </c>
      <c r="AZ254" s="181">
        <v>1</v>
      </c>
      <c r="BA254" s="181">
        <v>2</v>
      </c>
      <c r="BB254" s="181">
        <v>2</v>
      </c>
      <c r="BC254" s="181">
        <v>2</v>
      </c>
      <c r="BD254" s="181">
        <v>2</v>
      </c>
      <c r="BE254" s="181">
        <v>2</v>
      </c>
      <c r="BF254" s="181">
        <v>2</v>
      </c>
      <c r="BG254" s="181">
        <v>2</v>
      </c>
      <c r="BH254" s="181">
        <v>2</v>
      </c>
      <c r="BI254" s="181">
        <v>10.8</v>
      </c>
      <c r="BJ254" s="181">
        <v>10.8</v>
      </c>
      <c r="BK254" s="181">
        <v>10.8</v>
      </c>
      <c r="BL254" s="181">
        <v>27.855</v>
      </c>
      <c r="BM254" s="181">
        <v>249</v>
      </c>
      <c r="BN254" s="181">
        <v>249</v>
      </c>
      <c r="BO254" s="181">
        <v>0</v>
      </c>
      <c r="BP254" s="181">
        <v>5.3289999999999997</v>
      </c>
      <c r="BQ254" s="181" t="s">
        <v>1251</v>
      </c>
      <c r="BR254" s="181" t="s">
        <v>1251</v>
      </c>
      <c r="BS254" s="181" t="s">
        <v>1251</v>
      </c>
      <c r="BT254" s="181" t="s">
        <v>1251</v>
      </c>
      <c r="BU254" s="181" t="s">
        <v>1251</v>
      </c>
      <c r="BV254" s="181" t="s">
        <v>1254</v>
      </c>
      <c r="BW254" s="181" t="s">
        <v>1254</v>
      </c>
      <c r="BX254" s="181" t="s">
        <v>1254</v>
      </c>
      <c r="BY254" s="181" t="s">
        <v>1251</v>
      </c>
      <c r="BZ254" s="181" t="s">
        <v>1251</v>
      </c>
      <c r="CA254" s="181" t="s">
        <v>1251</v>
      </c>
      <c r="CB254" s="181" t="s">
        <v>1251</v>
      </c>
      <c r="CC254" s="181" t="s">
        <v>1251</v>
      </c>
      <c r="CD254" s="181" t="s">
        <v>1251</v>
      </c>
      <c r="CE254" s="181" t="s">
        <v>1251</v>
      </c>
      <c r="CF254" s="181" t="s">
        <v>1251</v>
      </c>
      <c r="CG254" s="181">
        <v>10.8</v>
      </c>
      <c r="CH254" s="181">
        <v>10.8</v>
      </c>
      <c r="CI254" s="181">
        <v>10.8</v>
      </c>
      <c r="CJ254" s="181">
        <v>10.8</v>
      </c>
      <c r="CK254" s="181">
        <v>6.4</v>
      </c>
      <c r="CL254" s="181">
        <v>6.4</v>
      </c>
      <c r="CM254" s="181">
        <v>10.8</v>
      </c>
      <c r="CN254" s="181">
        <v>6.4</v>
      </c>
      <c r="CO254" s="181">
        <v>10.8</v>
      </c>
      <c r="CP254" s="181">
        <v>10.8</v>
      </c>
      <c r="CQ254" s="181">
        <v>10.8</v>
      </c>
      <c r="CR254" s="181">
        <v>10.8</v>
      </c>
      <c r="CS254" s="181">
        <v>10.8</v>
      </c>
      <c r="CT254" s="181">
        <v>10.8</v>
      </c>
      <c r="CU254" s="181">
        <v>10.8</v>
      </c>
      <c r="CV254" s="181">
        <v>10.8</v>
      </c>
      <c r="CW254" s="181">
        <v>257610000</v>
      </c>
      <c r="CX254" s="181">
        <v>19454000</v>
      </c>
      <c r="CY254" s="181">
        <v>24006000</v>
      </c>
      <c r="CZ254" s="181">
        <v>21582000</v>
      </c>
      <c r="DA254" s="181">
        <v>24104000</v>
      </c>
      <c r="DB254" s="181">
        <v>3775300</v>
      </c>
      <c r="DC254" s="181">
        <v>2814200</v>
      </c>
      <c r="DD254" s="181">
        <v>3539900</v>
      </c>
      <c r="DE254" s="181">
        <v>2930800</v>
      </c>
      <c r="DF254" s="181">
        <v>18690000</v>
      </c>
      <c r="DG254" s="181">
        <v>21199000</v>
      </c>
      <c r="DH254" s="181">
        <v>18828000</v>
      </c>
      <c r="DI254" s="181">
        <v>20575000</v>
      </c>
      <c r="DJ254" s="195">
        <v>11106000</v>
      </c>
      <c r="DK254" s="195">
        <v>12550000</v>
      </c>
      <c r="DL254" s="195">
        <v>10449000</v>
      </c>
      <c r="DM254" s="195">
        <v>11849000</v>
      </c>
      <c r="DN254" s="181">
        <f t="shared" si="24"/>
        <v>11488500</v>
      </c>
      <c r="DO254" s="181">
        <v>8672200</v>
      </c>
      <c r="DP254" s="181">
        <v>7922500</v>
      </c>
      <c r="DQ254" s="181">
        <v>6987600</v>
      </c>
      <c r="DR254" s="181">
        <v>7926400</v>
      </c>
      <c r="DS254" s="181">
        <f t="shared" si="25"/>
        <v>7877175</v>
      </c>
      <c r="DT254" s="181">
        <f t="shared" si="19"/>
        <v>0.68565739652696178</v>
      </c>
      <c r="DU254" s="195">
        <v>9404700</v>
      </c>
      <c r="DW254" s="195">
        <v>10865000</v>
      </c>
      <c r="DY254" s="195">
        <v>10778000</v>
      </c>
      <c r="DZ254" s="196">
        <f t="shared" si="22"/>
        <v>0.93815554685119906</v>
      </c>
      <c r="EA254" s="195">
        <v>11037000</v>
      </c>
      <c r="EB254" s="181">
        <v>3</v>
      </c>
      <c r="EC254" s="181">
        <v>2</v>
      </c>
      <c r="ED254" s="181">
        <v>2</v>
      </c>
      <c r="EE254" s="181">
        <v>2</v>
      </c>
      <c r="EF254" s="181">
        <v>0</v>
      </c>
      <c r="EG254" s="181">
        <v>0</v>
      </c>
      <c r="EH254" s="181">
        <v>0</v>
      </c>
      <c r="EI254" s="181">
        <v>0</v>
      </c>
      <c r="EJ254" s="181">
        <v>2</v>
      </c>
      <c r="EK254" s="181">
        <v>2</v>
      </c>
      <c r="EL254" s="181">
        <v>2</v>
      </c>
      <c r="EM254" s="181">
        <v>2</v>
      </c>
      <c r="EN254" s="181">
        <v>2</v>
      </c>
      <c r="EO254" s="181">
        <v>3</v>
      </c>
      <c r="EP254" s="181">
        <v>2</v>
      </c>
      <c r="EQ254" s="181">
        <v>2</v>
      </c>
      <c r="ER254" s="181">
        <v>26</v>
      </c>
      <c r="EV254" s="181">
        <v>803</v>
      </c>
      <c r="EW254" s="181" t="s">
        <v>5869</v>
      </c>
      <c r="EX254" s="181" t="s">
        <v>3637</v>
      </c>
      <c r="EY254" s="181" t="s">
        <v>5870</v>
      </c>
      <c r="EZ254" s="181" t="s">
        <v>5871</v>
      </c>
      <c r="FA254" s="181" t="s">
        <v>5872</v>
      </c>
      <c r="FB254" s="181" t="s">
        <v>5873</v>
      </c>
      <c r="FE254" s="181">
        <v>-1</v>
      </c>
    </row>
    <row r="255" spans="1:161" x14ac:dyDescent="0.25">
      <c r="A255" s="181" t="s">
        <v>5874</v>
      </c>
      <c r="B255" s="181" t="s">
        <v>5875</v>
      </c>
      <c r="C255" s="181" t="s">
        <v>5876</v>
      </c>
      <c r="D255" s="181" t="s">
        <v>5876</v>
      </c>
      <c r="E255" s="181" t="s">
        <v>5876</v>
      </c>
      <c r="F255" s="181" t="s">
        <v>5877</v>
      </c>
      <c r="G255" s="181" t="s">
        <v>5878</v>
      </c>
      <c r="H255" s="181" t="s">
        <v>5879</v>
      </c>
      <c r="I255" s="181">
        <v>2</v>
      </c>
      <c r="J255" s="181">
        <v>21</v>
      </c>
      <c r="K255" s="181">
        <v>21</v>
      </c>
      <c r="L255" s="181">
        <v>21</v>
      </c>
      <c r="M255" s="181">
        <v>19</v>
      </c>
      <c r="N255" s="181">
        <v>17</v>
      </c>
      <c r="O255" s="181">
        <v>17</v>
      </c>
      <c r="P255" s="181">
        <v>18</v>
      </c>
      <c r="Q255" s="181">
        <v>9</v>
      </c>
      <c r="R255" s="181">
        <v>10</v>
      </c>
      <c r="S255" s="181">
        <v>14</v>
      </c>
      <c r="T255" s="181">
        <v>9</v>
      </c>
      <c r="U255" s="181">
        <v>16</v>
      </c>
      <c r="V255" s="181">
        <v>18</v>
      </c>
      <c r="W255" s="181">
        <v>19</v>
      </c>
      <c r="X255" s="181">
        <v>18</v>
      </c>
      <c r="Y255" s="181">
        <v>17</v>
      </c>
      <c r="Z255" s="181">
        <v>16</v>
      </c>
      <c r="AA255" s="181">
        <v>19</v>
      </c>
      <c r="AB255" s="181">
        <v>18</v>
      </c>
      <c r="AC255" s="181">
        <v>19</v>
      </c>
      <c r="AD255" s="181">
        <v>17</v>
      </c>
      <c r="AE255" s="181">
        <v>17</v>
      </c>
      <c r="AF255" s="181">
        <v>18</v>
      </c>
      <c r="AG255" s="181">
        <v>9</v>
      </c>
      <c r="AH255" s="181">
        <v>10</v>
      </c>
      <c r="AI255" s="181">
        <v>14</v>
      </c>
      <c r="AJ255" s="181">
        <v>9</v>
      </c>
      <c r="AK255" s="181">
        <v>16</v>
      </c>
      <c r="AL255" s="181">
        <v>18</v>
      </c>
      <c r="AM255" s="181">
        <v>19</v>
      </c>
      <c r="AN255" s="181">
        <v>18</v>
      </c>
      <c r="AO255" s="181">
        <v>17</v>
      </c>
      <c r="AP255" s="181">
        <v>16</v>
      </c>
      <c r="AQ255" s="181">
        <v>19</v>
      </c>
      <c r="AR255" s="181">
        <v>18</v>
      </c>
      <c r="AS255" s="181">
        <v>19</v>
      </c>
      <c r="AT255" s="181">
        <v>17</v>
      </c>
      <c r="AU255" s="181">
        <v>17</v>
      </c>
      <c r="AV255" s="181">
        <v>18</v>
      </c>
      <c r="AW255" s="181">
        <v>9</v>
      </c>
      <c r="AX255" s="181">
        <v>10</v>
      </c>
      <c r="AY255" s="181">
        <v>14</v>
      </c>
      <c r="AZ255" s="181">
        <v>9</v>
      </c>
      <c r="BA255" s="181">
        <v>16</v>
      </c>
      <c r="BB255" s="181">
        <v>18</v>
      </c>
      <c r="BC255" s="181">
        <v>19</v>
      </c>
      <c r="BD255" s="181">
        <v>18</v>
      </c>
      <c r="BE255" s="181">
        <v>17</v>
      </c>
      <c r="BF255" s="181">
        <v>16</v>
      </c>
      <c r="BG255" s="181">
        <v>19</v>
      </c>
      <c r="BH255" s="181">
        <v>18</v>
      </c>
      <c r="BI255" s="181">
        <v>54.6</v>
      </c>
      <c r="BJ255" s="181">
        <v>54.6</v>
      </c>
      <c r="BK255" s="181">
        <v>54.6</v>
      </c>
      <c r="BL255" s="181">
        <v>58.183</v>
      </c>
      <c r="BM255" s="181">
        <v>513</v>
      </c>
      <c r="BN255" s="181" t="s">
        <v>5880</v>
      </c>
      <c r="BO255" s="181">
        <v>0</v>
      </c>
      <c r="BP255" s="181">
        <v>223.37</v>
      </c>
      <c r="BQ255" s="181" t="s">
        <v>1251</v>
      </c>
      <c r="BR255" s="181" t="s">
        <v>1251</v>
      </c>
      <c r="BS255" s="181" t="s">
        <v>1251</v>
      </c>
      <c r="BT255" s="181" t="s">
        <v>1251</v>
      </c>
      <c r="BU255" s="181" t="s">
        <v>1251</v>
      </c>
      <c r="BV255" s="181" t="s">
        <v>1251</v>
      </c>
      <c r="BW255" s="181" t="s">
        <v>1251</v>
      </c>
      <c r="BX255" s="181" t="s">
        <v>1251</v>
      </c>
      <c r="BY255" s="181" t="s">
        <v>1251</v>
      </c>
      <c r="BZ255" s="181" t="s">
        <v>1251</v>
      </c>
      <c r="CA255" s="181" t="s">
        <v>1251</v>
      </c>
      <c r="CB255" s="181" t="s">
        <v>1251</v>
      </c>
      <c r="CC255" s="181" t="s">
        <v>1251</v>
      </c>
      <c r="CD255" s="181" t="s">
        <v>1251</v>
      </c>
      <c r="CE255" s="181" t="s">
        <v>1251</v>
      </c>
      <c r="CF255" s="181" t="s">
        <v>1251</v>
      </c>
      <c r="CG255" s="181">
        <v>51.5</v>
      </c>
      <c r="CH255" s="181">
        <v>46.8</v>
      </c>
      <c r="CI255" s="181">
        <v>43.1</v>
      </c>
      <c r="CJ255" s="181">
        <v>46.2</v>
      </c>
      <c r="CK255" s="181">
        <v>25.1</v>
      </c>
      <c r="CL255" s="181">
        <v>25.1</v>
      </c>
      <c r="CM255" s="181">
        <v>31.8</v>
      </c>
      <c r="CN255" s="181">
        <v>22.8</v>
      </c>
      <c r="CO255" s="181">
        <v>43.9</v>
      </c>
      <c r="CP255" s="181">
        <v>49.9</v>
      </c>
      <c r="CQ255" s="181">
        <v>51.7</v>
      </c>
      <c r="CR255" s="181">
        <v>48.7</v>
      </c>
      <c r="CS255" s="181">
        <v>49.9</v>
      </c>
      <c r="CT255" s="181">
        <v>41.5</v>
      </c>
      <c r="CU255" s="181">
        <v>52.8</v>
      </c>
      <c r="CV255" s="181">
        <v>48.5</v>
      </c>
      <c r="CW255" s="181">
        <v>4540100000</v>
      </c>
      <c r="CX255" s="181">
        <v>374150000</v>
      </c>
      <c r="CY255" s="181">
        <v>400420000</v>
      </c>
      <c r="CZ255" s="181">
        <v>400890000</v>
      </c>
      <c r="DA255" s="181">
        <v>420350000</v>
      </c>
      <c r="DB255" s="181">
        <v>45256000</v>
      </c>
      <c r="DC255" s="181">
        <v>36037000</v>
      </c>
      <c r="DD255" s="181">
        <v>56662000</v>
      </c>
      <c r="DE255" s="181">
        <v>39365000</v>
      </c>
      <c r="DF255" s="181">
        <v>371390000</v>
      </c>
      <c r="DG255" s="181">
        <v>311920000</v>
      </c>
      <c r="DH255" s="181">
        <v>340250000</v>
      </c>
      <c r="DI255" s="181">
        <v>361350000</v>
      </c>
      <c r="DJ255" s="195">
        <v>45372000</v>
      </c>
      <c r="DK255" s="195">
        <v>47043000</v>
      </c>
      <c r="DL255" s="195">
        <v>44805000</v>
      </c>
      <c r="DM255" s="195">
        <v>45773000</v>
      </c>
      <c r="DN255" s="181">
        <f t="shared" si="24"/>
        <v>45748250</v>
      </c>
      <c r="DO255" s="181">
        <v>35363000</v>
      </c>
      <c r="DP255" s="181">
        <v>29401000</v>
      </c>
      <c r="DQ255" s="181">
        <v>30869000</v>
      </c>
      <c r="DR255" s="181">
        <v>29885000</v>
      </c>
      <c r="DS255" s="181">
        <f t="shared" si="25"/>
        <v>31379500</v>
      </c>
      <c r="DT255" s="181">
        <f t="shared" si="19"/>
        <v>0.68591694764280597</v>
      </c>
      <c r="DU255" s="195">
        <v>44422000</v>
      </c>
      <c r="DW255" s="195">
        <v>41205000</v>
      </c>
      <c r="DY255" s="195">
        <v>40303000</v>
      </c>
      <c r="DZ255" s="196">
        <f t="shared" si="22"/>
        <v>0.88097358915368351</v>
      </c>
      <c r="EA255" s="195">
        <v>42855000</v>
      </c>
      <c r="EB255" s="181">
        <v>15</v>
      </c>
      <c r="EC255" s="181">
        <v>13</v>
      </c>
      <c r="ED255" s="181">
        <v>13</v>
      </c>
      <c r="EE255" s="181">
        <v>14</v>
      </c>
      <c r="EF255" s="181">
        <v>3</v>
      </c>
      <c r="EG255" s="181">
        <v>3</v>
      </c>
      <c r="EH255" s="181">
        <v>3</v>
      </c>
      <c r="EI255" s="181">
        <v>4</v>
      </c>
      <c r="EJ255" s="181">
        <v>12</v>
      </c>
      <c r="EK255" s="181">
        <v>9</v>
      </c>
      <c r="EL255" s="181">
        <v>13</v>
      </c>
      <c r="EM255" s="181">
        <v>17</v>
      </c>
      <c r="EN255" s="181">
        <v>13</v>
      </c>
      <c r="EO255" s="181">
        <v>11</v>
      </c>
      <c r="EP255" s="181">
        <v>10</v>
      </c>
      <c r="EQ255" s="181">
        <v>12</v>
      </c>
      <c r="ER255" s="181">
        <v>165</v>
      </c>
      <c r="EV255" s="181">
        <v>64</v>
      </c>
      <c r="EW255" s="181" t="s">
        <v>5881</v>
      </c>
      <c r="EX255" s="181" t="s">
        <v>4741</v>
      </c>
      <c r="EY255" s="181" t="s">
        <v>5882</v>
      </c>
      <c r="EZ255" s="181" t="s">
        <v>5883</v>
      </c>
      <c r="FA255" s="181" t="s">
        <v>5884</v>
      </c>
      <c r="FB255" s="181" t="s">
        <v>5885</v>
      </c>
      <c r="FC255" s="181">
        <v>42</v>
      </c>
      <c r="FD255" s="181">
        <v>122</v>
      </c>
      <c r="FE255" s="181" t="s">
        <v>3613</v>
      </c>
    </row>
    <row r="256" spans="1:161" x14ac:dyDescent="0.25">
      <c r="A256" s="181" t="s">
        <v>5886</v>
      </c>
      <c r="B256" s="181" t="s">
        <v>5886</v>
      </c>
      <c r="C256" s="181">
        <v>5</v>
      </c>
      <c r="D256" s="181">
        <v>5</v>
      </c>
      <c r="E256" s="181">
        <v>5</v>
      </c>
      <c r="F256" s="181" t="s">
        <v>5887</v>
      </c>
      <c r="G256" s="181" t="s">
        <v>5888</v>
      </c>
      <c r="H256" s="181" t="s">
        <v>5889</v>
      </c>
      <c r="I256" s="181">
        <v>1</v>
      </c>
      <c r="J256" s="181">
        <v>5</v>
      </c>
      <c r="K256" s="181">
        <v>5</v>
      </c>
      <c r="L256" s="181">
        <v>5</v>
      </c>
      <c r="M256" s="181">
        <v>4</v>
      </c>
      <c r="N256" s="181">
        <v>5</v>
      </c>
      <c r="O256" s="181">
        <v>5</v>
      </c>
      <c r="P256" s="181">
        <v>3</v>
      </c>
      <c r="Q256" s="181">
        <v>1</v>
      </c>
      <c r="R256" s="181">
        <v>2</v>
      </c>
      <c r="S256" s="181">
        <v>3</v>
      </c>
      <c r="T256" s="181">
        <v>2</v>
      </c>
      <c r="U256" s="181">
        <v>3</v>
      </c>
      <c r="V256" s="181">
        <v>4</v>
      </c>
      <c r="W256" s="181">
        <v>5</v>
      </c>
      <c r="X256" s="181">
        <v>5</v>
      </c>
      <c r="Y256" s="181">
        <v>5</v>
      </c>
      <c r="Z256" s="181">
        <v>5</v>
      </c>
      <c r="AA256" s="181">
        <v>5</v>
      </c>
      <c r="AB256" s="181">
        <v>4</v>
      </c>
      <c r="AC256" s="181">
        <v>4</v>
      </c>
      <c r="AD256" s="181">
        <v>5</v>
      </c>
      <c r="AE256" s="181">
        <v>5</v>
      </c>
      <c r="AF256" s="181">
        <v>3</v>
      </c>
      <c r="AG256" s="181">
        <v>1</v>
      </c>
      <c r="AH256" s="181">
        <v>2</v>
      </c>
      <c r="AI256" s="181">
        <v>3</v>
      </c>
      <c r="AJ256" s="181">
        <v>2</v>
      </c>
      <c r="AK256" s="181">
        <v>3</v>
      </c>
      <c r="AL256" s="181">
        <v>4</v>
      </c>
      <c r="AM256" s="181">
        <v>5</v>
      </c>
      <c r="AN256" s="181">
        <v>5</v>
      </c>
      <c r="AO256" s="181">
        <v>5</v>
      </c>
      <c r="AP256" s="181">
        <v>5</v>
      </c>
      <c r="AQ256" s="181">
        <v>5</v>
      </c>
      <c r="AR256" s="181">
        <v>4</v>
      </c>
      <c r="AS256" s="181">
        <v>4</v>
      </c>
      <c r="AT256" s="181">
        <v>5</v>
      </c>
      <c r="AU256" s="181">
        <v>5</v>
      </c>
      <c r="AV256" s="181">
        <v>3</v>
      </c>
      <c r="AW256" s="181">
        <v>1</v>
      </c>
      <c r="AX256" s="181">
        <v>2</v>
      </c>
      <c r="AY256" s="181">
        <v>3</v>
      </c>
      <c r="AZ256" s="181">
        <v>2</v>
      </c>
      <c r="BA256" s="181">
        <v>3</v>
      </c>
      <c r="BB256" s="181">
        <v>4</v>
      </c>
      <c r="BC256" s="181">
        <v>5</v>
      </c>
      <c r="BD256" s="181">
        <v>5</v>
      </c>
      <c r="BE256" s="181">
        <v>5</v>
      </c>
      <c r="BF256" s="181">
        <v>5</v>
      </c>
      <c r="BG256" s="181">
        <v>5</v>
      </c>
      <c r="BH256" s="181">
        <v>4</v>
      </c>
      <c r="BI256" s="181">
        <v>9.4</v>
      </c>
      <c r="BJ256" s="181">
        <v>9.4</v>
      </c>
      <c r="BK256" s="181">
        <v>9.4</v>
      </c>
      <c r="BL256" s="181">
        <v>91.83</v>
      </c>
      <c r="BM256" s="181">
        <v>834</v>
      </c>
      <c r="BN256" s="181">
        <v>834</v>
      </c>
      <c r="BO256" s="181">
        <v>0</v>
      </c>
      <c r="BP256" s="181">
        <v>11.675000000000001</v>
      </c>
      <c r="BQ256" s="181" t="s">
        <v>1251</v>
      </c>
      <c r="BR256" s="181" t="s">
        <v>1251</v>
      </c>
      <c r="BS256" s="181" t="s">
        <v>1251</v>
      </c>
      <c r="BT256" s="181" t="s">
        <v>1251</v>
      </c>
      <c r="BU256" s="181" t="s">
        <v>1254</v>
      </c>
      <c r="BV256" s="181" t="s">
        <v>1254</v>
      </c>
      <c r="BW256" s="181" t="s">
        <v>1251</v>
      </c>
      <c r="BX256" s="181" t="s">
        <v>1254</v>
      </c>
      <c r="BY256" s="181" t="s">
        <v>1251</v>
      </c>
      <c r="BZ256" s="181" t="s">
        <v>1251</v>
      </c>
      <c r="CA256" s="181" t="s">
        <v>1251</v>
      </c>
      <c r="CB256" s="181" t="s">
        <v>1251</v>
      </c>
      <c r="CC256" s="181" t="s">
        <v>1251</v>
      </c>
      <c r="CD256" s="181" t="s">
        <v>1251</v>
      </c>
      <c r="CE256" s="181" t="s">
        <v>1251</v>
      </c>
      <c r="CF256" s="181" t="s">
        <v>1251</v>
      </c>
      <c r="CG256" s="181">
        <v>6.6</v>
      </c>
      <c r="CH256" s="181">
        <v>9.4</v>
      </c>
      <c r="CI256" s="181">
        <v>9.4</v>
      </c>
      <c r="CJ256" s="181">
        <v>4.7</v>
      </c>
      <c r="CK256" s="181">
        <v>2.2000000000000002</v>
      </c>
      <c r="CL256" s="181">
        <v>3.2</v>
      </c>
      <c r="CM256" s="181">
        <v>4.7</v>
      </c>
      <c r="CN256" s="181">
        <v>3.2</v>
      </c>
      <c r="CO256" s="181">
        <v>4.7</v>
      </c>
      <c r="CP256" s="181">
        <v>7.4</v>
      </c>
      <c r="CQ256" s="181">
        <v>9.4</v>
      </c>
      <c r="CR256" s="181">
        <v>9.4</v>
      </c>
      <c r="CS256" s="181">
        <v>9.4</v>
      </c>
      <c r="CT256" s="181">
        <v>9.4</v>
      </c>
      <c r="CU256" s="181">
        <v>9.4</v>
      </c>
      <c r="CV256" s="181">
        <v>7.4</v>
      </c>
      <c r="CW256" s="181">
        <v>626920000</v>
      </c>
      <c r="CX256" s="181">
        <v>49655000</v>
      </c>
      <c r="CY256" s="181">
        <v>57031000</v>
      </c>
      <c r="CZ256" s="181">
        <v>63565000</v>
      </c>
      <c r="DA256" s="181">
        <v>49476000</v>
      </c>
      <c r="DB256" s="181">
        <v>3593200</v>
      </c>
      <c r="DC256" s="181">
        <v>4015500</v>
      </c>
      <c r="DD256" s="181">
        <v>8450800</v>
      </c>
      <c r="DE256" s="181">
        <v>5405800</v>
      </c>
      <c r="DF256" s="181">
        <v>44559000</v>
      </c>
      <c r="DG256" s="181">
        <v>55925000</v>
      </c>
      <c r="DH256" s="181">
        <v>45030000</v>
      </c>
      <c r="DI256" s="181">
        <v>48492000</v>
      </c>
      <c r="DJ256" s="195">
        <v>20668000</v>
      </c>
      <c r="DK256" s="195">
        <v>18801000</v>
      </c>
      <c r="DL256" s="195">
        <v>21233000</v>
      </c>
      <c r="DM256" s="195">
        <v>21142000</v>
      </c>
      <c r="DN256" s="181">
        <f t="shared" si="24"/>
        <v>20461000</v>
      </c>
      <c r="DO256" s="181">
        <v>0</v>
      </c>
      <c r="DP256" s="181">
        <v>12650000</v>
      </c>
      <c r="DQ256" s="181">
        <v>13765000</v>
      </c>
      <c r="DR256" s="181">
        <v>15724000</v>
      </c>
      <c r="DS256" s="181">
        <f t="shared" si="25"/>
        <v>14046333.333333334</v>
      </c>
      <c r="DT256" s="181">
        <f t="shared" si="19"/>
        <v>0.68649300294869919</v>
      </c>
      <c r="DU256" s="195">
        <v>18466000</v>
      </c>
      <c r="DW256" s="195">
        <v>19589000</v>
      </c>
      <c r="DY256" s="195">
        <v>17328000</v>
      </c>
      <c r="DZ256" s="196">
        <f t="shared" si="22"/>
        <v>0.84687942915791015</v>
      </c>
      <c r="EA256" s="195">
        <v>19153000</v>
      </c>
      <c r="EB256" s="181">
        <v>3</v>
      </c>
      <c r="EC256" s="181">
        <v>3</v>
      </c>
      <c r="ED256" s="181">
        <v>2</v>
      </c>
      <c r="EE256" s="181">
        <v>3</v>
      </c>
      <c r="EF256" s="181">
        <v>0</v>
      </c>
      <c r="EG256" s="181">
        <v>0</v>
      </c>
      <c r="EH256" s="181">
        <v>2</v>
      </c>
      <c r="EI256" s="181">
        <v>0</v>
      </c>
      <c r="EJ256" s="181">
        <v>3</v>
      </c>
      <c r="EK256" s="181">
        <v>2</v>
      </c>
      <c r="EL256" s="181">
        <v>4</v>
      </c>
      <c r="EM256" s="181">
        <v>3</v>
      </c>
      <c r="EN256" s="181">
        <v>3</v>
      </c>
      <c r="EO256" s="181">
        <v>3</v>
      </c>
      <c r="EP256" s="181">
        <v>2</v>
      </c>
      <c r="EQ256" s="181">
        <v>2</v>
      </c>
      <c r="ER256" s="181">
        <v>35</v>
      </c>
      <c r="EV256" s="181">
        <v>445</v>
      </c>
      <c r="EW256" s="181" t="s">
        <v>5890</v>
      </c>
      <c r="EX256" s="181" t="s">
        <v>3832</v>
      </c>
      <c r="EY256" s="181" t="s">
        <v>5891</v>
      </c>
      <c r="EZ256" s="181" t="s">
        <v>5892</v>
      </c>
      <c r="FA256" s="181" t="s">
        <v>5893</v>
      </c>
      <c r="FB256" s="181" t="s">
        <v>5894</v>
      </c>
      <c r="FE256" s="181">
        <v>-1</v>
      </c>
    </row>
    <row r="257" spans="1:161" x14ac:dyDescent="0.25">
      <c r="A257" s="181" t="s">
        <v>5895</v>
      </c>
      <c r="B257" s="181" t="s">
        <v>5895</v>
      </c>
      <c r="C257" s="181">
        <v>10</v>
      </c>
      <c r="D257" s="181">
        <v>10</v>
      </c>
      <c r="E257" s="181">
        <v>10</v>
      </c>
      <c r="F257" s="181" t="s">
        <v>5896</v>
      </c>
      <c r="G257" s="181" t="s">
        <v>5897</v>
      </c>
      <c r="H257" s="181" t="s">
        <v>5898</v>
      </c>
      <c r="I257" s="181">
        <v>1</v>
      </c>
      <c r="J257" s="181">
        <v>10</v>
      </c>
      <c r="K257" s="181">
        <v>10</v>
      </c>
      <c r="L257" s="181">
        <v>10</v>
      </c>
      <c r="M257" s="181">
        <v>10</v>
      </c>
      <c r="N257" s="181">
        <v>10</v>
      </c>
      <c r="O257" s="181">
        <v>10</v>
      </c>
      <c r="P257" s="181">
        <v>10</v>
      </c>
      <c r="Q257" s="181">
        <v>8</v>
      </c>
      <c r="R257" s="181">
        <v>8</v>
      </c>
      <c r="S257" s="181">
        <v>9</v>
      </c>
      <c r="T257" s="181">
        <v>7</v>
      </c>
      <c r="U257" s="181">
        <v>9</v>
      </c>
      <c r="V257" s="181">
        <v>10</v>
      </c>
      <c r="W257" s="181">
        <v>10</v>
      </c>
      <c r="X257" s="181">
        <v>10</v>
      </c>
      <c r="Y257" s="181">
        <v>10</v>
      </c>
      <c r="Z257" s="181">
        <v>10</v>
      </c>
      <c r="AA257" s="181">
        <v>10</v>
      </c>
      <c r="AB257" s="181">
        <v>10</v>
      </c>
      <c r="AC257" s="181">
        <v>10</v>
      </c>
      <c r="AD257" s="181">
        <v>10</v>
      </c>
      <c r="AE257" s="181">
        <v>10</v>
      </c>
      <c r="AF257" s="181">
        <v>10</v>
      </c>
      <c r="AG257" s="181">
        <v>8</v>
      </c>
      <c r="AH257" s="181">
        <v>8</v>
      </c>
      <c r="AI257" s="181">
        <v>9</v>
      </c>
      <c r="AJ257" s="181">
        <v>7</v>
      </c>
      <c r="AK257" s="181">
        <v>9</v>
      </c>
      <c r="AL257" s="181">
        <v>10</v>
      </c>
      <c r="AM257" s="181">
        <v>10</v>
      </c>
      <c r="AN257" s="181">
        <v>10</v>
      </c>
      <c r="AO257" s="181">
        <v>10</v>
      </c>
      <c r="AP257" s="181">
        <v>10</v>
      </c>
      <c r="AQ257" s="181">
        <v>10</v>
      </c>
      <c r="AR257" s="181">
        <v>10</v>
      </c>
      <c r="AS257" s="181">
        <v>10</v>
      </c>
      <c r="AT257" s="181">
        <v>10</v>
      </c>
      <c r="AU257" s="181">
        <v>10</v>
      </c>
      <c r="AV257" s="181">
        <v>10</v>
      </c>
      <c r="AW257" s="181">
        <v>8</v>
      </c>
      <c r="AX257" s="181">
        <v>8</v>
      </c>
      <c r="AY257" s="181">
        <v>9</v>
      </c>
      <c r="AZ257" s="181">
        <v>7</v>
      </c>
      <c r="BA257" s="181">
        <v>9</v>
      </c>
      <c r="BB257" s="181">
        <v>10</v>
      </c>
      <c r="BC257" s="181">
        <v>10</v>
      </c>
      <c r="BD257" s="181">
        <v>10</v>
      </c>
      <c r="BE257" s="181">
        <v>10</v>
      </c>
      <c r="BF257" s="181">
        <v>10</v>
      </c>
      <c r="BG257" s="181">
        <v>10</v>
      </c>
      <c r="BH257" s="181">
        <v>10</v>
      </c>
      <c r="BI257" s="181">
        <v>53.3</v>
      </c>
      <c r="BJ257" s="181">
        <v>53.3</v>
      </c>
      <c r="BK257" s="181">
        <v>53.3</v>
      </c>
      <c r="BL257" s="181">
        <v>28.048999999999999</v>
      </c>
      <c r="BM257" s="181">
        <v>244</v>
      </c>
      <c r="BN257" s="181">
        <v>244</v>
      </c>
      <c r="BO257" s="181">
        <v>0</v>
      </c>
      <c r="BP257" s="181">
        <v>84.704999999999998</v>
      </c>
      <c r="BQ257" s="181" t="s">
        <v>1251</v>
      </c>
      <c r="BR257" s="181" t="s">
        <v>1251</v>
      </c>
      <c r="BS257" s="181" t="s">
        <v>1251</v>
      </c>
      <c r="BT257" s="181" t="s">
        <v>1251</v>
      </c>
      <c r="BU257" s="181" t="s">
        <v>1251</v>
      </c>
      <c r="BV257" s="181" t="s">
        <v>1251</v>
      </c>
      <c r="BW257" s="181" t="s">
        <v>1251</v>
      </c>
      <c r="BX257" s="181" t="s">
        <v>1251</v>
      </c>
      <c r="BY257" s="181" t="s">
        <v>1251</v>
      </c>
      <c r="BZ257" s="181" t="s">
        <v>1251</v>
      </c>
      <c r="CA257" s="181" t="s">
        <v>1251</v>
      </c>
      <c r="CB257" s="181" t="s">
        <v>1251</v>
      </c>
      <c r="CC257" s="181" t="s">
        <v>1251</v>
      </c>
      <c r="CD257" s="181" t="s">
        <v>1251</v>
      </c>
      <c r="CE257" s="181" t="s">
        <v>1251</v>
      </c>
      <c r="CF257" s="181" t="s">
        <v>1251</v>
      </c>
      <c r="CG257" s="181">
        <v>53.3</v>
      </c>
      <c r="CH257" s="181">
        <v>53.3</v>
      </c>
      <c r="CI257" s="181">
        <v>53.3</v>
      </c>
      <c r="CJ257" s="181">
        <v>53.3</v>
      </c>
      <c r="CK257" s="181">
        <v>41.4</v>
      </c>
      <c r="CL257" s="181">
        <v>41.4</v>
      </c>
      <c r="CM257" s="181">
        <v>48</v>
      </c>
      <c r="CN257" s="181">
        <v>30.3</v>
      </c>
      <c r="CO257" s="181">
        <v>48</v>
      </c>
      <c r="CP257" s="181">
        <v>53.3</v>
      </c>
      <c r="CQ257" s="181">
        <v>53.3</v>
      </c>
      <c r="CR257" s="181">
        <v>53.3</v>
      </c>
      <c r="CS257" s="181">
        <v>53.3</v>
      </c>
      <c r="CT257" s="181">
        <v>53.3</v>
      </c>
      <c r="CU257" s="181">
        <v>53.3</v>
      </c>
      <c r="CV257" s="181">
        <v>53.3</v>
      </c>
      <c r="CW257" s="181">
        <v>9542700000</v>
      </c>
      <c r="CX257" s="181">
        <v>721520000</v>
      </c>
      <c r="CY257" s="181">
        <v>776740000</v>
      </c>
      <c r="CZ257" s="181">
        <v>859110000</v>
      </c>
      <c r="DA257" s="181">
        <v>855500000</v>
      </c>
      <c r="DB257" s="181">
        <v>113630000</v>
      </c>
      <c r="DC257" s="181">
        <v>96620000</v>
      </c>
      <c r="DD257" s="181">
        <v>104420000</v>
      </c>
      <c r="DE257" s="181">
        <v>106540000</v>
      </c>
      <c r="DF257" s="181">
        <v>715770000</v>
      </c>
      <c r="DG257" s="181">
        <v>784410000</v>
      </c>
      <c r="DH257" s="181">
        <v>683510000</v>
      </c>
      <c r="DI257" s="181">
        <v>859160000</v>
      </c>
      <c r="DJ257" s="195">
        <v>121390000</v>
      </c>
      <c r="DK257" s="195">
        <v>106260000</v>
      </c>
      <c r="DL257" s="195">
        <v>115390000</v>
      </c>
      <c r="DM257" s="195">
        <v>117110000</v>
      </c>
      <c r="DN257" s="181">
        <f t="shared" si="24"/>
        <v>115037500</v>
      </c>
      <c r="DO257" s="181">
        <v>71213000</v>
      </c>
      <c r="DP257" s="181">
        <v>93996000</v>
      </c>
      <c r="DQ257" s="181">
        <v>69504000</v>
      </c>
      <c r="DR257" s="181">
        <v>81290000</v>
      </c>
      <c r="DS257" s="181">
        <f t="shared" si="25"/>
        <v>79000750</v>
      </c>
      <c r="DT257" s="181">
        <f t="shared" si="19"/>
        <v>0.68673910681299577</v>
      </c>
      <c r="DU257" s="195">
        <v>114770000</v>
      </c>
      <c r="DW257" s="195">
        <v>125860000</v>
      </c>
      <c r="DY257" s="195">
        <v>122640000</v>
      </c>
      <c r="DZ257" s="196">
        <f t="shared" si="22"/>
        <v>1.0660871454960339</v>
      </c>
      <c r="EA257" s="195">
        <v>129320000</v>
      </c>
      <c r="EB257" s="181">
        <v>11</v>
      </c>
      <c r="EC257" s="181">
        <v>10</v>
      </c>
      <c r="ED257" s="181">
        <v>12</v>
      </c>
      <c r="EE257" s="181">
        <v>13</v>
      </c>
      <c r="EF257" s="181">
        <v>6</v>
      </c>
      <c r="EG257" s="181">
        <v>4</v>
      </c>
      <c r="EH257" s="181">
        <v>7</v>
      </c>
      <c r="EI257" s="181">
        <v>6</v>
      </c>
      <c r="EJ257" s="181">
        <v>10</v>
      </c>
      <c r="EK257" s="181">
        <v>11</v>
      </c>
      <c r="EL257" s="181">
        <v>11</v>
      </c>
      <c r="EM257" s="181">
        <v>11</v>
      </c>
      <c r="EN257" s="181">
        <v>12</v>
      </c>
      <c r="EO257" s="181">
        <v>11</v>
      </c>
      <c r="EP257" s="181">
        <v>10</v>
      </c>
      <c r="EQ257" s="181">
        <v>14</v>
      </c>
      <c r="ER257" s="181">
        <v>159</v>
      </c>
      <c r="EV257" s="181">
        <v>733</v>
      </c>
      <c r="EW257" s="181" t="s">
        <v>5899</v>
      </c>
      <c r="EX257" s="181" t="s">
        <v>3719</v>
      </c>
      <c r="EY257" s="181" t="s">
        <v>5900</v>
      </c>
      <c r="EZ257" s="181" t="s">
        <v>5901</v>
      </c>
      <c r="FA257" s="181" t="s">
        <v>5902</v>
      </c>
      <c r="FB257" s="181" t="s">
        <v>5903</v>
      </c>
      <c r="FC257" s="181">
        <v>449</v>
      </c>
      <c r="FD257" s="181">
        <v>239</v>
      </c>
      <c r="FE257" s="181">
        <v>-1</v>
      </c>
    </row>
    <row r="258" spans="1:161" x14ac:dyDescent="0.25">
      <c r="A258" s="181" t="s">
        <v>5904</v>
      </c>
      <c r="B258" s="181" t="s">
        <v>5904</v>
      </c>
      <c r="C258" s="181">
        <v>7</v>
      </c>
      <c r="D258" s="181">
        <v>7</v>
      </c>
      <c r="E258" s="181">
        <v>5</v>
      </c>
      <c r="F258" s="181" t="s">
        <v>5905</v>
      </c>
      <c r="G258" s="181" t="s">
        <v>5906</v>
      </c>
      <c r="H258" s="181" t="s">
        <v>5907</v>
      </c>
      <c r="I258" s="181">
        <v>1</v>
      </c>
      <c r="J258" s="181">
        <v>7</v>
      </c>
      <c r="K258" s="181">
        <v>7</v>
      </c>
      <c r="L258" s="181">
        <v>5</v>
      </c>
      <c r="M258" s="181">
        <v>5</v>
      </c>
      <c r="N258" s="181">
        <v>6</v>
      </c>
      <c r="O258" s="181">
        <v>7</v>
      </c>
      <c r="P258" s="181">
        <v>7</v>
      </c>
      <c r="Q258" s="181">
        <v>3</v>
      </c>
      <c r="R258" s="181">
        <v>3</v>
      </c>
      <c r="S258" s="181">
        <v>3</v>
      </c>
      <c r="T258" s="181">
        <v>4</v>
      </c>
      <c r="U258" s="181">
        <v>5</v>
      </c>
      <c r="V258" s="181">
        <v>6</v>
      </c>
      <c r="W258" s="181">
        <v>7</v>
      </c>
      <c r="X258" s="181">
        <v>6</v>
      </c>
      <c r="Y258" s="181">
        <v>6</v>
      </c>
      <c r="Z258" s="181">
        <v>7</v>
      </c>
      <c r="AA258" s="181">
        <v>6</v>
      </c>
      <c r="AB258" s="181">
        <v>7</v>
      </c>
      <c r="AC258" s="181">
        <v>5</v>
      </c>
      <c r="AD258" s="181">
        <v>6</v>
      </c>
      <c r="AE258" s="181">
        <v>7</v>
      </c>
      <c r="AF258" s="181">
        <v>7</v>
      </c>
      <c r="AG258" s="181">
        <v>3</v>
      </c>
      <c r="AH258" s="181">
        <v>3</v>
      </c>
      <c r="AI258" s="181">
        <v>3</v>
      </c>
      <c r="AJ258" s="181">
        <v>4</v>
      </c>
      <c r="AK258" s="181">
        <v>5</v>
      </c>
      <c r="AL258" s="181">
        <v>6</v>
      </c>
      <c r="AM258" s="181">
        <v>7</v>
      </c>
      <c r="AN258" s="181">
        <v>6</v>
      </c>
      <c r="AO258" s="181">
        <v>6</v>
      </c>
      <c r="AP258" s="181">
        <v>7</v>
      </c>
      <c r="AQ258" s="181">
        <v>6</v>
      </c>
      <c r="AR258" s="181">
        <v>7</v>
      </c>
      <c r="AS258" s="181">
        <v>4</v>
      </c>
      <c r="AT258" s="181">
        <v>4</v>
      </c>
      <c r="AU258" s="181">
        <v>5</v>
      </c>
      <c r="AV258" s="181">
        <v>5</v>
      </c>
      <c r="AW258" s="181">
        <v>2</v>
      </c>
      <c r="AX258" s="181">
        <v>2</v>
      </c>
      <c r="AY258" s="181">
        <v>2</v>
      </c>
      <c r="AZ258" s="181">
        <v>3</v>
      </c>
      <c r="BA258" s="181">
        <v>4</v>
      </c>
      <c r="BB258" s="181">
        <v>4</v>
      </c>
      <c r="BC258" s="181">
        <v>5</v>
      </c>
      <c r="BD258" s="181">
        <v>4</v>
      </c>
      <c r="BE258" s="181">
        <v>4</v>
      </c>
      <c r="BF258" s="181">
        <v>5</v>
      </c>
      <c r="BG258" s="181">
        <v>4</v>
      </c>
      <c r="BH258" s="181">
        <v>5</v>
      </c>
      <c r="BI258" s="181">
        <v>30.7</v>
      </c>
      <c r="BJ258" s="181">
        <v>30.7</v>
      </c>
      <c r="BK258" s="181">
        <v>28.1</v>
      </c>
      <c r="BL258" s="181">
        <v>39.546999999999997</v>
      </c>
      <c r="BM258" s="181">
        <v>374</v>
      </c>
      <c r="BN258" s="181">
        <v>374</v>
      </c>
      <c r="BO258" s="181">
        <v>0</v>
      </c>
      <c r="BP258" s="181">
        <v>55.591000000000001</v>
      </c>
      <c r="BQ258" s="181" t="s">
        <v>1251</v>
      </c>
      <c r="BR258" s="181" t="s">
        <v>1251</v>
      </c>
      <c r="BS258" s="181" t="s">
        <v>1251</v>
      </c>
      <c r="BT258" s="181" t="s">
        <v>1251</v>
      </c>
      <c r="BU258" s="181" t="s">
        <v>1251</v>
      </c>
      <c r="BV258" s="181" t="s">
        <v>1251</v>
      </c>
      <c r="BW258" s="181" t="s">
        <v>1251</v>
      </c>
      <c r="BX258" s="181" t="s">
        <v>1251</v>
      </c>
      <c r="BY258" s="181" t="s">
        <v>1251</v>
      </c>
      <c r="BZ258" s="181" t="s">
        <v>1251</v>
      </c>
      <c r="CA258" s="181" t="s">
        <v>1251</v>
      </c>
      <c r="CB258" s="181" t="s">
        <v>1251</v>
      </c>
      <c r="CC258" s="181" t="s">
        <v>1251</v>
      </c>
      <c r="CD258" s="181" t="s">
        <v>1251</v>
      </c>
      <c r="CE258" s="181" t="s">
        <v>1251</v>
      </c>
      <c r="CF258" s="181" t="s">
        <v>1251</v>
      </c>
      <c r="CG258" s="181">
        <v>27.8</v>
      </c>
      <c r="CH258" s="181">
        <v>28.3</v>
      </c>
      <c r="CI258" s="181">
        <v>30.7</v>
      </c>
      <c r="CJ258" s="181">
        <v>30.7</v>
      </c>
      <c r="CK258" s="181">
        <v>12</v>
      </c>
      <c r="CL258" s="181">
        <v>12</v>
      </c>
      <c r="CM258" s="181">
        <v>18.399999999999999</v>
      </c>
      <c r="CN258" s="181">
        <v>23.8</v>
      </c>
      <c r="CO258" s="181">
        <v>18.399999999999999</v>
      </c>
      <c r="CP258" s="181">
        <v>19</v>
      </c>
      <c r="CQ258" s="181">
        <v>30.7</v>
      </c>
      <c r="CR258" s="181">
        <v>19</v>
      </c>
      <c r="CS258" s="181">
        <v>19</v>
      </c>
      <c r="CT258" s="181">
        <v>30.7</v>
      </c>
      <c r="CU258" s="181">
        <v>19</v>
      </c>
      <c r="CV258" s="181">
        <v>30.7</v>
      </c>
      <c r="CW258" s="181">
        <v>1112700000</v>
      </c>
      <c r="CX258" s="181">
        <v>84786000</v>
      </c>
      <c r="CY258" s="181">
        <v>118970000</v>
      </c>
      <c r="CZ258" s="181">
        <v>111100000</v>
      </c>
      <c r="DA258" s="181">
        <v>103890000</v>
      </c>
      <c r="DB258" s="181">
        <v>8970000</v>
      </c>
      <c r="DC258" s="181">
        <v>10462000</v>
      </c>
      <c r="DD258" s="181">
        <v>11029000</v>
      </c>
      <c r="DE258" s="181">
        <v>12123000</v>
      </c>
      <c r="DF258" s="181">
        <v>77495000</v>
      </c>
      <c r="DG258" s="181">
        <v>107320000</v>
      </c>
      <c r="DH258" s="181">
        <v>72610000</v>
      </c>
      <c r="DI258" s="181">
        <v>101120000</v>
      </c>
      <c r="DJ258" s="195">
        <v>22909000</v>
      </c>
      <c r="DK258" s="195">
        <v>27320000</v>
      </c>
      <c r="DL258" s="195">
        <v>21627000</v>
      </c>
      <c r="DM258" s="195">
        <v>24440000</v>
      </c>
      <c r="DN258" s="181">
        <f t="shared" si="24"/>
        <v>24074000</v>
      </c>
      <c r="DO258" s="181">
        <v>15500000</v>
      </c>
      <c r="DP258" s="181">
        <v>20725000</v>
      </c>
      <c r="DQ258" s="181">
        <v>13512000</v>
      </c>
      <c r="DR258" s="181">
        <v>17262000</v>
      </c>
      <c r="DS258" s="181">
        <f t="shared" si="25"/>
        <v>16749750</v>
      </c>
      <c r="DT258" s="181">
        <f t="shared" si="19"/>
        <v>0.69576098695688293</v>
      </c>
      <c r="DU258" s="195">
        <v>18969000</v>
      </c>
      <c r="DW258" s="195">
        <v>21286000</v>
      </c>
      <c r="DY258" s="195">
        <v>18138000</v>
      </c>
      <c r="DZ258" s="196">
        <f t="shared" si="22"/>
        <v>0.75342693362133417</v>
      </c>
      <c r="EA258" s="195">
        <v>18903000</v>
      </c>
      <c r="EB258" s="181">
        <v>5</v>
      </c>
      <c r="EC258" s="181">
        <v>5</v>
      </c>
      <c r="ED258" s="181">
        <v>6</v>
      </c>
      <c r="EE258" s="181">
        <v>6</v>
      </c>
      <c r="EF258" s="181">
        <v>0</v>
      </c>
      <c r="EG258" s="181">
        <v>0</v>
      </c>
      <c r="EH258" s="181">
        <v>0</v>
      </c>
      <c r="EI258" s="181">
        <v>0</v>
      </c>
      <c r="EJ258" s="181">
        <v>4</v>
      </c>
      <c r="EK258" s="181">
        <v>4</v>
      </c>
      <c r="EL258" s="181">
        <v>3</v>
      </c>
      <c r="EM258" s="181">
        <v>4</v>
      </c>
      <c r="EN258" s="181">
        <v>3</v>
      </c>
      <c r="EO258" s="181">
        <v>4</v>
      </c>
      <c r="EP258" s="181">
        <v>4</v>
      </c>
      <c r="EQ258" s="181">
        <v>4</v>
      </c>
      <c r="ER258" s="181">
        <v>52</v>
      </c>
      <c r="EV258" s="181">
        <v>181</v>
      </c>
      <c r="EW258" s="181" t="s">
        <v>5908</v>
      </c>
      <c r="EX258" s="181" t="s">
        <v>3643</v>
      </c>
      <c r="EY258" s="181" t="s">
        <v>5909</v>
      </c>
      <c r="EZ258" s="181" t="s">
        <v>5910</v>
      </c>
      <c r="FA258" s="181" t="s">
        <v>5911</v>
      </c>
      <c r="FB258" s="181" t="s">
        <v>5912</v>
      </c>
      <c r="FE258" s="181">
        <v>-1</v>
      </c>
    </row>
    <row r="259" spans="1:161" x14ac:dyDescent="0.25">
      <c r="A259" s="181" t="s">
        <v>5913</v>
      </c>
      <c r="B259" s="181" t="s">
        <v>5913</v>
      </c>
      <c r="C259" s="181">
        <v>36</v>
      </c>
      <c r="D259" s="181">
        <v>36</v>
      </c>
      <c r="E259" s="181">
        <v>34</v>
      </c>
      <c r="F259" s="181" t="s">
        <v>5914</v>
      </c>
      <c r="G259" s="181" t="s">
        <v>5915</v>
      </c>
      <c r="H259" s="181" t="s">
        <v>5916</v>
      </c>
      <c r="I259" s="181">
        <v>1</v>
      </c>
      <c r="J259" s="181">
        <v>36</v>
      </c>
      <c r="K259" s="181">
        <v>36</v>
      </c>
      <c r="L259" s="181">
        <v>34</v>
      </c>
      <c r="M259" s="181">
        <v>32</v>
      </c>
      <c r="N259" s="181">
        <v>33</v>
      </c>
      <c r="O259" s="181">
        <v>31</v>
      </c>
      <c r="P259" s="181">
        <v>32</v>
      </c>
      <c r="Q259" s="181">
        <v>26</v>
      </c>
      <c r="R259" s="181">
        <v>27</v>
      </c>
      <c r="S259" s="181">
        <v>28</v>
      </c>
      <c r="T259" s="181">
        <v>23</v>
      </c>
      <c r="U259" s="181">
        <v>31</v>
      </c>
      <c r="V259" s="181">
        <v>35</v>
      </c>
      <c r="W259" s="181">
        <v>33</v>
      </c>
      <c r="X259" s="181">
        <v>35</v>
      </c>
      <c r="Y259" s="181">
        <v>33</v>
      </c>
      <c r="Z259" s="181">
        <v>33</v>
      </c>
      <c r="AA259" s="181">
        <v>32</v>
      </c>
      <c r="AB259" s="181">
        <v>32</v>
      </c>
      <c r="AC259" s="181">
        <v>32</v>
      </c>
      <c r="AD259" s="181">
        <v>33</v>
      </c>
      <c r="AE259" s="181">
        <v>31</v>
      </c>
      <c r="AF259" s="181">
        <v>32</v>
      </c>
      <c r="AG259" s="181">
        <v>26</v>
      </c>
      <c r="AH259" s="181">
        <v>27</v>
      </c>
      <c r="AI259" s="181">
        <v>28</v>
      </c>
      <c r="AJ259" s="181">
        <v>23</v>
      </c>
      <c r="AK259" s="181">
        <v>31</v>
      </c>
      <c r="AL259" s="181">
        <v>35</v>
      </c>
      <c r="AM259" s="181">
        <v>33</v>
      </c>
      <c r="AN259" s="181">
        <v>35</v>
      </c>
      <c r="AO259" s="181">
        <v>33</v>
      </c>
      <c r="AP259" s="181">
        <v>33</v>
      </c>
      <c r="AQ259" s="181">
        <v>32</v>
      </c>
      <c r="AR259" s="181">
        <v>32</v>
      </c>
      <c r="AS259" s="181">
        <v>31</v>
      </c>
      <c r="AT259" s="181">
        <v>32</v>
      </c>
      <c r="AU259" s="181">
        <v>30</v>
      </c>
      <c r="AV259" s="181">
        <v>30</v>
      </c>
      <c r="AW259" s="181">
        <v>26</v>
      </c>
      <c r="AX259" s="181">
        <v>25</v>
      </c>
      <c r="AY259" s="181">
        <v>26</v>
      </c>
      <c r="AZ259" s="181">
        <v>22</v>
      </c>
      <c r="BA259" s="181">
        <v>30</v>
      </c>
      <c r="BB259" s="181">
        <v>33</v>
      </c>
      <c r="BC259" s="181">
        <v>31</v>
      </c>
      <c r="BD259" s="181">
        <v>33</v>
      </c>
      <c r="BE259" s="181">
        <v>31</v>
      </c>
      <c r="BF259" s="181">
        <v>31</v>
      </c>
      <c r="BG259" s="181">
        <v>31</v>
      </c>
      <c r="BH259" s="181">
        <v>31</v>
      </c>
      <c r="BI259" s="181">
        <v>51.1</v>
      </c>
      <c r="BJ259" s="181">
        <v>51.1</v>
      </c>
      <c r="BK259" s="181">
        <v>49.4</v>
      </c>
      <c r="BL259" s="181">
        <v>92.474999999999994</v>
      </c>
      <c r="BM259" s="181">
        <v>802</v>
      </c>
      <c r="BN259" s="181">
        <v>802</v>
      </c>
      <c r="BO259" s="181">
        <v>0</v>
      </c>
      <c r="BP259" s="181">
        <v>218.09</v>
      </c>
      <c r="BQ259" s="181" t="s">
        <v>1251</v>
      </c>
      <c r="BR259" s="181" t="s">
        <v>1251</v>
      </c>
      <c r="BS259" s="181" t="s">
        <v>1251</v>
      </c>
      <c r="BT259" s="181" t="s">
        <v>1251</v>
      </c>
      <c r="BU259" s="181" t="s">
        <v>1251</v>
      </c>
      <c r="BV259" s="181" t="s">
        <v>1251</v>
      </c>
      <c r="BW259" s="181" t="s">
        <v>1251</v>
      </c>
      <c r="BX259" s="181" t="s">
        <v>1251</v>
      </c>
      <c r="BY259" s="181" t="s">
        <v>1251</v>
      </c>
      <c r="BZ259" s="181" t="s">
        <v>1251</v>
      </c>
      <c r="CA259" s="181" t="s">
        <v>1251</v>
      </c>
      <c r="CB259" s="181" t="s">
        <v>1251</v>
      </c>
      <c r="CC259" s="181" t="s">
        <v>1251</v>
      </c>
      <c r="CD259" s="181" t="s">
        <v>1251</v>
      </c>
      <c r="CE259" s="181" t="s">
        <v>1251</v>
      </c>
      <c r="CF259" s="181" t="s">
        <v>1251</v>
      </c>
      <c r="CG259" s="181">
        <v>46.8</v>
      </c>
      <c r="CH259" s="181">
        <v>48.8</v>
      </c>
      <c r="CI259" s="181">
        <v>47.9</v>
      </c>
      <c r="CJ259" s="181">
        <v>47.4</v>
      </c>
      <c r="CK259" s="181">
        <v>42.5</v>
      </c>
      <c r="CL259" s="181">
        <v>43.4</v>
      </c>
      <c r="CM259" s="181">
        <v>40.5</v>
      </c>
      <c r="CN259" s="181">
        <v>34.5</v>
      </c>
      <c r="CO259" s="181">
        <v>47.1</v>
      </c>
      <c r="CP259" s="181">
        <v>51.1</v>
      </c>
      <c r="CQ259" s="181">
        <v>49.3</v>
      </c>
      <c r="CR259" s="181">
        <v>51.1</v>
      </c>
      <c r="CS259" s="181">
        <v>50.4</v>
      </c>
      <c r="CT259" s="181">
        <v>49.3</v>
      </c>
      <c r="CU259" s="181">
        <v>48</v>
      </c>
      <c r="CV259" s="181">
        <v>47.9</v>
      </c>
      <c r="CW259" s="181">
        <v>19310000000</v>
      </c>
      <c r="CX259" s="181">
        <v>1415600000</v>
      </c>
      <c r="CY259" s="181">
        <v>1748300000</v>
      </c>
      <c r="CZ259" s="181">
        <v>1726700000</v>
      </c>
      <c r="DA259" s="181">
        <v>1604400000</v>
      </c>
      <c r="DB259" s="181">
        <v>246480000</v>
      </c>
      <c r="DC259" s="181">
        <v>229320000</v>
      </c>
      <c r="DD259" s="181">
        <v>269090000</v>
      </c>
      <c r="DE259" s="181">
        <v>215780000</v>
      </c>
      <c r="DF259" s="181">
        <v>1461800000</v>
      </c>
      <c r="DG259" s="181">
        <v>1601200000</v>
      </c>
      <c r="DH259" s="181">
        <v>1263000000</v>
      </c>
      <c r="DI259" s="181">
        <v>1664500000</v>
      </c>
      <c r="DJ259" s="195">
        <v>124850000</v>
      </c>
      <c r="DK259" s="195">
        <v>146270000</v>
      </c>
      <c r="DL259" s="195">
        <v>132750000</v>
      </c>
      <c r="DM259" s="195">
        <v>136250000</v>
      </c>
      <c r="DN259" s="181">
        <f t="shared" si="24"/>
        <v>135030000</v>
      </c>
      <c r="DO259" s="181">
        <v>92863000</v>
      </c>
      <c r="DP259" s="181">
        <v>94868000</v>
      </c>
      <c r="DQ259" s="181">
        <v>97325000</v>
      </c>
      <c r="DR259" s="181">
        <v>92143000</v>
      </c>
      <c r="DS259" s="181">
        <f t="shared" si="25"/>
        <v>94299750</v>
      </c>
      <c r="DT259" s="181">
        <f t="shared" ref="DT259:DT322" si="26">DS259/DN259</f>
        <v>0.69836147522772718</v>
      </c>
      <c r="DU259" s="195">
        <v>129200000</v>
      </c>
      <c r="DW259" s="195">
        <v>142010000</v>
      </c>
      <c r="DY259" s="195">
        <v>124000000</v>
      </c>
      <c r="DZ259" s="196">
        <f t="shared" ref="DZ259:DZ322" si="27">DY259/DN259</f>
        <v>0.91831444864104272</v>
      </c>
      <c r="EA259" s="195">
        <v>133270000</v>
      </c>
      <c r="EB259" s="181">
        <v>31</v>
      </c>
      <c r="EC259" s="181">
        <v>41</v>
      </c>
      <c r="ED259" s="181">
        <v>32</v>
      </c>
      <c r="EE259" s="181">
        <v>34</v>
      </c>
      <c r="EF259" s="181">
        <v>13</v>
      </c>
      <c r="EG259" s="181">
        <v>12</v>
      </c>
      <c r="EH259" s="181">
        <v>12</v>
      </c>
      <c r="EI259" s="181">
        <v>12</v>
      </c>
      <c r="EJ259" s="181">
        <v>25</v>
      </c>
      <c r="EK259" s="181">
        <v>34</v>
      </c>
      <c r="EL259" s="181">
        <v>34</v>
      </c>
      <c r="EM259" s="181">
        <v>35</v>
      </c>
      <c r="EN259" s="181">
        <v>33</v>
      </c>
      <c r="EO259" s="181">
        <v>34</v>
      </c>
      <c r="EP259" s="181">
        <v>34</v>
      </c>
      <c r="EQ259" s="181">
        <v>37</v>
      </c>
      <c r="ER259" s="181">
        <v>453</v>
      </c>
      <c r="EV259" s="181">
        <v>99</v>
      </c>
      <c r="EW259" s="181" t="s">
        <v>5917</v>
      </c>
      <c r="EX259" s="181" t="s">
        <v>4850</v>
      </c>
      <c r="EY259" s="181" t="s">
        <v>5918</v>
      </c>
      <c r="EZ259" s="181" t="s">
        <v>5919</v>
      </c>
      <c r="FA259" s="181" t="s">
        <v>5920</v>
      </c>
      <c r="FB259" s="181" t="s">
        <v>5921</v>
      </c>
      <c r="FC259" s="181" t="s">
        <v>5922</v>
      </c>
      <c r="FD259" s="181" t="s">
        <v>5923</v>
      </c>
      <c r="FE259" s="181">
        <v>-1</v>
      </c>
    </row>
    <row r="260" spans="1:161" x14ac:dyDescent="0.25">
      <c r="A260" s="181" t="s">
        <v>5924</v>
      </c>
      <c r="B260" s="181" t="s">
        <v>5925</v>
      </c>
      <c r="C260" s="181" t="s">
        <v>5926</v>
      </c>
      <c r="D260" s="181" t="s">
        <v>5926</v>
      </c>
      <c r="E260" s="181" t="s">
        <v>5926</v>
      </c>
      <c r="F260" s="181" t="s">
        <v>5927</v>
      </c>
      <c r="G260" s="181" t="s">
        <v>5928</v>
      </c>
      <c r="H260" s="181" t="s">
        <v>5929</v>
      </c>
      <c r="I260" s="181">
        <v>2</v>
      </c>
      <c r="J260" s="181">
        <v>15</v>
      </c>
      <c r="K260" s="181">
        <v>15</v>
      </c>
      <c r="L260" s="181">
        <v>15</v>
      </c>
      <c r="M260" s="181">
        <v>14</v>
      </c>
      <c r="N260" s="181">
        <v>14</v>
      </c>
      <c r="O260" s="181">
        <v>14</v>
      </c>
      <c r="P260" s="181">
        <v>14</v>
      </c>
      <c r="Q260" s="181">
        <v>10</v>
      </c>
      <c r="R260" s="181">
        <v>11</v>
      </c>
      <c r="S260" s="181">
        <v>10</v>
      </c>
      <c r="T260" s="181">
        <v>9</v>
      </c>
      <c r="U260" s="181">
        <v>14</v>
      </c>
      <c r="V260" s="181">
        <v>14</v>
      </c>
      <c r="W260" s="181">
        <v>13</v>
      </c>
      <c r="X260" s="181">
        <v>14</v>
      </c>
      <c r="Y260" s="181">
        <v>14</v>
      </c>
      <c r="Z260" s="181">
        <v>13</v>
      </c>
      <c r="AA260" s="181">
        <v>13</v>
      </c>
      <c r="AB260" s="181">
        <v>14</v>
      </c>
      <c r="AC260" s="181">
        <v>14</v>
      </c>
      <c r="AD260" s="181">
        <v>14</v>
      </c>
      <c r="AE260" s="181">
        <v>14</v>
      </c>
      <c r="AF260" s="181">
        <v>14</v>
      </c>
      <c r="AG260" s="181">
        <v>10</v>
      </c>
      <c r="AH260" s="181">
        <v>11</v>
      </c>
      <c r="AI260" s="181">
        <v>10</v>
      </c>
      <c r="AJ260" s="181">
        <v>9</v>
      </c>
      <c r="AK260" s="181">
        <v>14</v>
      </c>
      <c r="AL260" s="181">
        <v>14</v>
      </c>
      <c r="AM260" s="181">
        <v>13</v>
      </c>
      <c r="AN260" s="181">
        <v>14</v>
      </c>
      <c r="AO260" s="181">
        <v>14</v>
      </c>
      <c r="AP260" s="181">
        <v>13</v>
      </c>
      <c r="AQ260" s="181">
        <v>13</v>
      </c>
      <c r="AR260" s="181">
        <v>14</v>
      </c>
      <c r="AS260" s="181">
        <v>14</v>
      </c>
      <c r="AT260" s="181">
        <v>14</v>
      </c>
      <c r="AU260" s="181">
        <v>14</v>
      </c>
      <c r="AV260" s="181">
        <v>14</v>
      </c>
      <c r="AW260" s="181">
        <v>10</v>
      </c>
      <c r="AX260" s="181">
        <v>11</v>
      </c>
      <c r="AY260" s="181">
        <v>10</v>
      </c>
      <c r="AZ260" s="181">
        <v>9</v>
      </c>
      <c r="BA260" s="181">
        <v>14</v>
      </c>
      <c r="BB260" s="181">
        <v>14</v>
      </c>
      <c r="BC260" s="181">
        <v>13</v>
      </c>
      <c r="BD260" s="181">
        <v>14</v>
      </c>
      <c r="BE260" s="181">
        <v>14</v>
      </c>
      <c r="BF260" s="181">
        <v>13</v>
      </c>
      <c r="BG260" s="181">
        <v>13</v>
      </c>
      <c r="BH260" s="181">
        <v>14</v>
      </c>
      <c r="BI260" s="181">
        <v>34.1</v>
      </c>
      <c r="BJ260" s="181">
        <v>34.1</v>
      </c>
      <c r="BK260" s="181">
        <v>34.1</v>
      </c>
      <c r="BL260" s="181">
        <v>55.143999999999998</v>
      </c>
      <c r="BM260" s="181">
        <v>493</v>
      </c>
      <c r="BN260" s="181" t="s">
        <v>5930</v>
      </c>
      <c r="BO260" s="181">
        <v>0</v>
      </c>
      <c r="BP260" s="181">
        <v>73.355999999999995</v>
      </c>
      <c r="BQ260" s="181" t="s">
        <v>1251</v>
      </c>
      <c r="BR260" s="181" t="s">
        <v>1251</v>
      </c>
      <c r="BS260" s="181" t="s">
        <v>1251</v>
      </c>
      <c r="BT260" s="181" t="s">
        <v>1251</v>
      </c>
      <c r="BU260" s="181" t="s">
        <v>1251</v>
      </c>
      <c r="BV260" s="181" t="s">
        <v>1251</v>
      </c>
      <c r="BW260" s="181" t="s">
        <v>1251</v>
      </c>
      <c r="BX260" s="181" t="s">
        <v>1251</v>
      </c>
      <c r="BY260" s="181" t="s">
        <v>1251</v>
      </c>
      <c r="BZ260" s="181" t="s">
        <v>1251</v>
      </c>
      <c r="CA260" s="181" t="s">
        <v>1251</v>
      </c>
      <c r="CB260" s="181" t="s">
        <v>1251</v>
      </c>
      <c r="CC260" s="181" t="s">
        <v>1251</v>
      </c>
      <c r="CD260" s="181" t="s">
        <v>1251</v>
      </c>
      <c r="CE260" s="181" t="s">
        <v>1251</v>
      </c>
      <c r="CF260" s="181" t="s">
        <v>1251</v>
      </c>
      <c r="CG260" s="181">
        <v>31.2</v>
      </c>
      <c r="CH260" s="181">
        <v>31.2</v>
      </c>
      <c r="CI260" s="181">
        <v>31.2</v>
      </c>
      <c r="CJ260" s="181">
        <v>31.2</v>
      </c>
      <c r="CK260" s="181">
        <v>22.5</v>
      </c>
      <c r="CL260" s="181">
        <v>24.5</v>
      </c>
      <c r="CM260" s="181">
        <v>23.7</v>
      </c>
      <c r="CN260" s="181">
        <v>20.3</v>
      </c>
      <c r="CO260" s="181">
        <v>31.2</v>
      </c>
      <c r="CP260" s="181">
        <v>31.8</v>
      </c>
      <c r="CQ260" s="181">
        <v>29</v>
      </c>
      <c r="CR260" s="181">
        <v>31.2</v>
      </c>
      <c r="CS260" s="181">
        <v>31.2</v>
      </c>
      <c r="CT260" s="181">
        <v>29</v>
      </c>
      <c r="CU260" s="181">
        <v>29</v>
      </c>
      <c r="CV260" s="181">
        <v>31.2</v>
      </c>
      <c r="CW260" s="181">
        <v>2700800000</v>
      </c>
      <c r="CX260" s="181">
        <v>239740000</v>
      </c>
      <c r="CY260" s="181">
        <v>254570000</v>
      </c>
      <c r="CZ260" s="181">
        <v>245540000</v>
      </c>
      <c r="DA260" s="181">
        <v>274270000</v>
      </c>
      <c r="DB260" s="181">
        <v>50561000</v>
      </c>
      <c r="DC260" s="181">
        <v>40065000</v>
      </c>
      <c r="DD260" s="181">
        <v>44195000</v>
      </c>
      <c r="DE260" s="181">
        <v>32249000</v>
      </c>
      <c r="DF260" s="181">
        <v>216930000</v>
      </c>
      <c r="DG260" s="181">
        <v>194990000</v>
      </c>
      <c r="DH260" s="181">
        <v>162880000</v>
      </c>
      <c r="DI260" s="181">
        <v>226630000</v>
      </c>
      <c r="DJ260" s="195">
        <v>31613000</v>
      </c>
      <c r="DK260" s="195">
        <v>37411000</v>
      </c>
      <c r="DL260" s="195">
        <v>34829000</v>
      </c>
      <c r="DM260" s="195">
        <v>34526000</v>
      </c>
      <c r="DN260" s="181">
        <f t="shared" si="24"/>
        <v>34594750</v>
      </c>
      <c r="DO260" s="181">
        <v>23967000</v>
      </c>
      <c r="DP260" s="181">
        <v>0</v>
      </c>
      <c r="DQ260" s="181">
        <v>24533000</v>
      </c>
      <c r="DR260" s="181">
        <v>0</v>
      </c>
      <c r="DS260" s="181">
        <f t="shared" si="25"/>
        <v>24250000</v>
      </c>
      <c r="DT260" s="181">
        <f t="shared" si="26"/>
        <v>0.70097341359599363</v>
      </c>
      <c r="DU260" s="195">
        <v>31216000</v>
      </c>
      <c r="DW260" s="195">
        <v>28657000</v>
      </c>
      <c r="DY260" s="195">
        <v>24206000</v>
      </c>
      <c r="DZ260" s="196">
        <f t="shared" si="27"/>
        <v>0.69970154430946896</v>
      </c>
      <c r="EA260" s="195">
        <v>28570000</v>
      </c>
      <c r="EB260" s="181">
        <v>11</v>
      </c>
      <c r="EC260" s="181">
        <v>10</v>
      </c>
      <c r="ED260" s="181">
        <v>11</v>
      </c>
      <c r="EE260" s="181">
        <v>9</v>
      </c>
      <c r="EF260" s="181">
        <v>4</v>
      </c>
      <c r="EG260" s="181">
        <v>4</v>
      </c>
      <c r="EH260" s="181">
        <v>3</v>
      </c>
      <c r="EI260" s="181">
        <v>3</v>
      </c>
      <c r="EJ260" s="181">
        <v>7</v>
      </c>
      <c r="EK260" s="181">
        <v>8</v>
      </c>
      <c r="EL260" s="181">
        <v>10</v>
      </c>
      <c r="EM260" s="181">
        <v>8</v>
      </c>
      <c r="EN260" s="181">
        <v>10</v>
      </c>
      <c r="EO260" s="181">
        <v>10</v>
      </c>
      <c r="EP260" s="181">
        <v>8</v>
      </c>
      <c r="EQ260" s="181">
        <v>11</v>
      </c>
      <c r="ER260" s="181">
        <v>127</v>
      </c>
      <c r="EV260" s="181">
        <v>709</v>
      </c>
      <c r="EW260" s="181" t="s">
        <v>5931</v>
      </c>
      <c r="EX260" s="181" t="s">
        <v>4245</v>
      </c>
      <c r="EY260" s="181" t="s">
        <v>5932</v>
      </c>
      <c r="EZ260" s="181" t="s">
        <v>5933</v>
      </c>
      <c r="FA260" s="181" t="s">
        <v>5934</v>
      </c>
      <c r="FB260" s="181" t="s">
        <v>5935</v>
      </c>
      <c r="FE260" s="181" t="s">
        <v>3613</v>
      </c>
    </row>
    <row r="261" spans="1:161" x14ac:dyDescent="0.25">
      <c r="A261" s="181" t="s">
        <v>5936</v>
      </c>
      <c r="B261" s="181" t="s">
        <v>5936</v>
      </c>
      <c r="C261" s="181">
        <v>21</v>
      </c>
      <c r="D261" s="181">
        <v>5</v>
      </c>
      <c r="E261" s="181">
        <v>5</v>
      </c>
      <c r="G261" s="181" t="s">
        <v>5937</v>
      </c>
      <c r="H261" s="181" t="s">
        <v>5938</v>
      </c>
      <c r="I261" s="181">
        <v>1</v>
      </c>
      <c r="J261" s="181">
        <v>21</v>
      </c>
      <c r="K261" s="181">
        <v>5</v>
      </c>
      <c r="L261" s="181">
        <v>5</v>
      </c>
      <c r="M261" s="181">
        <v>21</v>
      </c>
      <c r="N261" s="181">
        <v>21</v>
      </c>
      <c r="O261" s="181">
        <v>21</v>
      </c>
      <c r="P261" s="181">
        <v>21</v>
      </c>
      <c r="Q261" s="181">
        <v>13</v>
      </c>
      <c r="R261" s="181">
        <v>11</v>
      </c>
      <c r="S261" s="181">
        <v>14</v>
      </c>
      <c r="T261" s="181">
        <v>11</v>
      </c>
      <c r="U261" s="181">
        <v>18</v>
      </c>
      <c r="V261" s="181">
        <v>20</v>
      </c>
      <c r="W261" s="181">
        <v>21</v>
      </c>
      <c r="X261" s="181">
        <v>21</v>
      </c>
      <c r="Y261" s="181">
        <v>20</v>
      </c>
      <c r="Z261" s="181">
        <v>21</v>
      </c>
      <c r="AA261" s="181">
        <v>21</v>
      </c>
      <c r="AB261" s="181">
        <v>20</v>
      </c>
      <c r="AC261" s="181">
        <v>5</v>
      </c>
      <c r="AD261" s="181">
        <v>5</v>
      </c>
      <c r="AE261" s="181">
        <v>5</v>
      </c>
      <c r="AF261" s="181">
        <v>5</v>
      </c>
      <c r="AG261" s="181">
        <v>2</v>
      </c>
      <c r="AH261" s="181">
        <v>2</v>
      </c>
      <c r="AI261" s="181">
        <v>3</v>
      </c>
      <c r="AJ261" s="181">
        <v>2</v>
      </c>
      <c r="AK261" s="181">
        <v>4</v>
      </c>
      <c r="AL261" s="181">
        <v>4</v>
      </c>
      <c r="AM261" s="181">
        <v>5</v>
      </c>
      <c r="AN261" s="181">
        <v>5</v>
      </c>
      <c r="AO261" s="181">
        <v>5</v>
      </c>
      <c r="AP261" s="181">
        <v>5</v>
      </c>
      <c r="AQ261" s="181">
        <v>5</v>
      </c>
      <c r="AR261" s="181">
        <v>4</v>
      </c>
      <c r="AS261" s="181">
        <v>5</v>
      </c>
      <c r="AT261" s="181">
        <v>5</v>
      </c>
      <c r="AU261" s="181">
        <v>5</v>
      </c>
      <c r="AV261" s="181">
        <v>5</v>
      </c>
      <c r="AW261" s="181">
        <v>2</v>
      </c>
      <c r="AX261" s="181">
        <v>2</v>
      </c>
      <c r="AY261" s="181">
        <v>3</v>
      </c>
      <c r="AZ261" s="181">
        <v>2</v>
      </c>
      <c r="BA261" s="181">
        <v>4</v>
      </c>
      <c r="BB261" s="181">
        <v>4</v>
      </c>
      <c r="BC261" s="181">
        <v>5</v>
      </c>
      <c r="BD261" s="181">
        <v>5</v>
      </c>
      <c r="BE261" s="181">
        <v>5</v>
      </c>
      <c r="BF261" s="181">
        <v>5</v>
      </c>
      <c r="BG261" s="181">
        <v>5</v>
      </c>
      <c r="BH261" s="181">
        <v>4</v>
      </c>
      <c r="BI261" s="181">
        <v>44.3</v>
      </c>
      <c r="BJ261" s="181">
        <v>13</v>
      </c>
      <c r="BK261" s="181">
        <v>13</v>
      </c>
      <c r="BL261" s="181">
        <v>58.308999999999997</v>
      </c>
      <c r="BM261" s="181">
        <v>508</v>
      </c>
      <c r="BN261" s="181">
        <v>508</v>
      </c>
      <c r="BO261" s="181">
        <v>0</v>
      </c>
      <c r="BP261" s="181">
        <v>21.99</v>
      </c>
      <c r="BQ261" s="181" t="s">
        <v>1251</v>
      </c>
      <c r="BR261" s="181" t="s">
        <v>1251</v>
      </c>
      <c r="BS261" s="181" t="s">
        <v>1251</v>
      </c>
      <c r="BT261" s="181" t="s">
        <v>1251</v>
      </c>
      <c r="BU261" s="181" t="s">
        <v>1254</v>
      </c>
      <c r="BV261" s="181" t="s">
        <v>1254</v>
      </c>
      <c r="BW261" s="181" t="s">
        <v>1254</v>
      </c>
      <c r="BX261" s="181" t="s">
        <v>1254</v>
      </c>
      <c r="BY261" s="181" t="s">
        <v>1251</v>
      </c>
      <c r="BZ261" s="181" t="s">
        <v>1251</v>
      </c>
      <c r="CA261" s="181" t="s">
        <v>1251</v>
      </c>
      <c r="CB261" s="181" t="s">
        <v>1251</v>
      </c>
      <c r="CC261" s="181" t="s">
        <v>1251</v>
      </c>
      <c r="CD261" s="181" t="s">
        <v>1251</v>
      </c>
      <c r="CE261" s="181" t="s">
        <v>1251</v>
      </c>
      <c r="CF261" s="181" t="s">
        <v>1251</v>
      </c>
      <c r="CG261" s="181">
        <v>44.3</v>
      </c>
      <c r="CH261" s="181">
        <v>44.3</v>
      </c>
      <c r="CI261" s="181">
        <v>44.3</v>
      </c>
      <c r="CJ261" s="181">
        <v>44.3</v>
      </c>
      <c r="CK261" s="181">
        <v>24</v>
      </c>
      <c r="CL261" s="181">
        <v>20.7</v>
      </c>
      <c r="CM261" s="181">
        <v>29.3</v>
      </c>
      <c r="CN261" s="181">
        <v>19.7</v>
      </c>
      <c r="CO261" s="181">
        <v>37</v>
      </c>
      <c r="CP261" s="181">
        <v>39.6</v>
      </c>
      <c r="CQ261" s="181">
        <v>44.3</v>
      </c>
      <c r="CR261" s="181">
        <v>44.3</v>
      </c>
      <c r="CS261" s="181">
        <v>42.3</v>
      </c>
      <c r="CT261" s="181">
        <v>44.3</v>
      </c>
      <c r="CU261" s="181">
        <v>44.3</v>
      </c>
      <c r="CV261" s="181">
        <v>39.6</v>
      </c>
      <c r="CW261" s="181">
        <v>771740000</v>
      </c>
      <c r="CX261" s="181">
        <v>64788000</v>
      </c>
      <c r="CY261" s="181">
        <v>76215000</v>
      </c>
      <c r="CZ261" s="181">
        <v>69566000</v>
      </c>
      <c r="DA261" s="181">
        <v>70381000</v>
      </c>
      <c r="DB261" s="181">
        <v>5010000</v>
      </c>
      <c r="DC261" s="181">
        <v>3931100</v>
      </c>
      <c r="DD261" s="181">
        <v>8033300</v>
      </c>
      <c r="DE261" s="181">
        <v>4261200</v>
      </c>
      <c r="DF261" s="181">
        <v>61228000</v>
      </c>
      <c r="DG261" s="181">
        <v>66767000</v>
      </c>
      <c r="DH261" s="181">
        <v>66210000</v>
      </c>
      <c r="DI261" s="181">
        <v>58208000</v>
      </c>
      <c r="DJ261" s="195">
        <v>13395000</v>
      </c>
      <c r="DK261" s="195">
        <v>13553000</v>
      </c>
      <c r="DL261" s="195">
        <v>14205000</v>
      </c>
      <c r="DM261" s="195">
        <v>15104000</v>
      </c>
      <c r="DN261" s="181">
        <f t="shared" si="24"/>
        <v>14064250</v>
      </c>
      <c r="DO261" s="181">
        <v>9998900</v>
      </c>
      <c r="DP261" s="181">
        <v>9947800</v>
      </c>
      <c r="DQ261" s="181">
        <v>9124800</v>
      </c>
      <c r="DR261" s="181">
        <v>10394000</v>
      </c>
      <c r="DS261" s="181">
        <f t="shared" si="25"/>
        <v>9866375</v>
      </c>
      <c r="DT261" s="181">
        <f t="shared" si="26"/>
        <v>0.70152158842455159</v>
      </c>
      <c r="DU261" s="195">
        <v>11964000</v>
      </c>
      <c r="DW261" s="195">
        <v>13581000</v>
      </c>
      <c r="DY261" s="195">
        <v>14912000</v>
      </c>
      <c r="DZ261" s="196">
        <f t="shared" si="27"/>
        <v>1.0602769433137209</v>
      </c>
      <c r="EA261" s="195">
        <v>14561000</v>
      </c>
      <c r="EB261" s="181">
        <v>3</v>
      </c>
      <c r="EC261" s="181">
        <v>4</v>
      </c>
      <c r="ED261" s="181">
        <v>2</v>
      </c>
      <c r="EE261" s="181">
        <v>2</v>
      </c>
      <c r="EF261" s="181">
        <v>0</v>
      </c>
      <c r="EG261" s="181">
        <v>0</v>
      </c>
      <c r="EH261" s="181">
        <v>0</v>
      </c>
      <c r="EI261" s="181">
        <v>0</v>
      </c>
      <c r="EJ261" s="181">
        <v>3</v>
      </c>
      <c r="EK261" s="181">
        <v>3</v>
      </c>
      <c r="EL261" s="181">
        <v>2</v>
      </c>
      <c r="EM261" s="181">
        <v>3</v>
      </c>
      <c r="EN261" s="181">
        <v>3</v>
      </c>
      <c r="EO261" s="181">
        <v>3</v>
      </c>
      <c r="EP261" s="181">
        <v>6</v>
      </c>
      <c r="EQ261" s="181">
        <v>3</v>
      </c>
      <c r="ER261" s="181">
        <v>37</v>
      </c>
      <c r="EV261" s="181">
        <v>0</v>
      </c>
      <c r="EW261" s="181" t="s">
        <v>5939</v>
      </c>
      <c r="EX261" s="181" t="s">
        <v>5940</v>
      </c>
      <c r="EY261" s="181" t="s">
        <v>5941</v>
      </c>
      <c r="EZ261" s="181" t="s">
        <v>5942</v>
      </c>
      <c r="FA261" s="181" t="s">
        <v>5943</v>
      </c>
      <c r="FB261" s="181" t="s">
        <v>5944</v>
      </c>
      <c r="FE261" s="181">
        <v>-1</v>
      </c>
    </row>
    <row r="262" spans="1:161" x14ac:dyDescent="0.25">
      <c r="A262" s="181" t="s">
        <v>5945</v>
      </c>
      <c r="B262" s="181" t="s">
        <v>5945</v>
      </c>
      <c r="C262" s="181">
        <v>16</v>
      </c>
      <c r="D262" s="181">
        <v>16</v>
      </c>
      <c r="E262" s="181">
        <v>16</v>
      </c>
      <c r="F262" s="181" t="s">
        <v>5946</v>
      </c>
      <c r="G262" s="181" t="s">
        <v>5947</v>
      </c>
      <c r="H262" s="181" t="s">
        <v>5948</v>
      </c>
      <c r="I262" s="181">
        <v>1</v>
      </c>
      <c r="J262" s="181">
        <v>16</v>
      </c>
      <c r="K262" s="181">
        <v>16</v>
      </c>
      <c r="L262" s="181">
        <v>16</v>
      </c>
      <c r="M262" s="181">
        <v>14</v>
      </c>
      <c r="N262" s="181">
        <v>13</v>
      </c>
      <c r="O262" s="181">
        <v>15</v>
      </c>
      <c r="P262" s="181">
        <v>15</v>
      </c>
      <c r="Q262" s="181">
        <v>6</v>
      </c>
      <c r="R262" s="181">
        <v>9</v>
      </c>
      <c r="S262" s="181">
        <v>5</v>
      </c>
      <c r="T262" s="181">
        <v>8</v>
      </c>
      <c r="U262" s="181">
        <v>14</v>
      </c>
      <c r="V262" s="181">
        <v>14</v>
      </c>
      <c r="W262" s="181">
        <v>15</v>
      </c>
      <c r="X262" s="181">
        <v>15</v>
      </c>
      <c r="Y262" s="181">
        <v>15</v>
      </c>
      <c r="Z262" s="181">
        <v>15</v>
      </c>
      <c r="AA262" s="181">
        <v>14</v>
      </c>
      <c r="AB262" s="181">
        <v>15</v>
      </c>
      <c r="AC262" s="181">
        <v>14</v>
      </c>
      <c r="AD262" s="181">
        <v>13</v>
      </c>
      <c r="AE262" s="181">
        <v>15</v>
      </c>
      <c r="AF262" s="181">
        <v>15</v>
      </c>
      <c r="AG262" s="181">
        <v>6</v>
      </c>
      <c r="AH262" s="181">
        <v>9</v>
      </c>
      <c r="AI262" s="181">
        <v>5</v>
      </c>
      <c r="AJ262" s="181">
        <v>8</v>
      </c>
      <c r="AK262" s="181">
        <v>14</v>
      </c>
      <c r="AL262" s="181">
        <v>14</v>
      </c>
      <c r="AM262" s="181">
        <v>15</v>
      </c>
      <c r="AN262" s="181">
        <v>15</v>
      </c>
      <c r="AO262" s="181">
        <v>15</v>
      </c>
      <c r="AP262" s="181">
        <v>15</v>
      </c>
      <c r="AQ262" s="181">
        <v>14</v>
      </c>
      <c r="AR262" s="181">
        <v>15</v>
      </c>
      <c r="AS262" s="181">
        <v>14</v>
      </c>
      <c r="AT262" s="181">
        <v>13</v>
      </c>
      <c r="AU262" s="181">
        <v>15</v>
      </c>
      <c r="AV262" s="181">
        <v>15</v>
      </c>
      <c r="AW262" s="181">
        <v>6</v>
      </c>
      <c r="AX262" s="181">
        <v>9</v>
      </c>
      <c r="AY262" s="181">
        <v>5</v>
      </c>
      <c r="AZ262" s="181">
        <v>8</v>
      </c>
      <c r="BA262" s="181">
        <v>14</v>
      </c>
      <c r="BB262" s="181">
        <v>14</v>
      </c>
      <c r="BC262" s="181">
        <v>15</v>
      </c>
      <c r="BD262" s="181">
        <v>15</v>
      </c>
      <c r="BE262" s="181">
        <v>15</v>
      </c>
      <c r="BF262" s="181">
        <v>15</v>
      </c>
      <c r="BG262" s="181">
        <v>14</v>
      </c>
      <c r="BH262" s="181">
        <v>15</v>
      </c>
      <c r="BI262" s="181">
        <v>37.299999999999997</v>
      </c>
      <c r="BJ262" s="181">
        <v>37.299999999999997</v>
      </c>
      <c r="BK262" s="181">
        <v>37.299999999999997</v>
      </c>
      <c r="BL262" s="181">
        <v>61.378</v>
      </c>
      <c r="BM262" s="181">
        <v>563</v>
      </c>
      <c r="BN262" s="181">
        <v>563</v>
      </c>
      <c r="BO262" s="181">
        <v>0</v>
      </c>
      <c r="BP262" s="181">
        <v>74.388000000000005</v>
      </c>
      <c r="BQ262" s="181" t="s">
        <v>1251</v>
      </c>
      <c r="BR262" s="181" t="s">
        <v>1251</v>
      </c>
      <c r="BS262" s="181" t="s">
        <v>1251</v>
      </c>
      <c r="BT262" s="181" t="s">
        <v>1251</v>
      </c>
      <c r="BU262" s="181" t="s">
        <v>1254</v>
      </c>
      <c r="BV262" s="181" t="s">
        <v>1251</v>
      </c>
      <c r="BW262" s="181" t="s">
        <v>1251</v>
      </c>
      <c r="BX262" s="181" t="s">
        <v>1251</v>
      </c>
      <c r="BY262" s="181" t="s">
        <v>1251</v>
      </c>
      <c r="BZ262" s="181" t="s">
        <v>1251</v>
      </c>
      <c r="CA262" s="181" t="s">
        <v>1251</v>
      </c>
      <c r="CB262" s="181" t="s">
        <v>1251</v>
      </c>
      <c r="CC262" s="181" t="s">
        <v>1251</v>
      </c>
      <c r="CD262" s="181" t="s">
        <v>1251</v>
      </c>
      <c r="CE262" s="181" t="s">
        <v>1251</v>
      </c>
      <c r="CF262" s="181" t="s">
        <v>1251</v>
      </c>
      <c r="CG262" s="181">
        <v>31.4</v>
      </c>
      <c r="CH262" s="181">
        <v>28.1</v>
      </c>
      <c r="CI262" s="181">
        <v>34.5</v>
      </c>
      <c r="CJ262" s="181">
        <v>34.5</v>
      </c>
      <c r="CK262" s="181">
        <v>13.1</v>
      </c>
      <c r="CL262" s="181">
        <v>18.3</v>
      </c>
      <c r="CM262" s="181">
        <v>10.7</v>
      </c>
      <c r="CN262" s="181">
        <v>17.899999999999999</v>
      </c>
      <c r="CO262" s="181">
        <v>32</v>
      </c>
      <c r="CP262" s="181">
        <v>31.4</v>
      </c>
      <c r="CQ262" s="181">
        <v>34.5</v>
      </c>
      <c r="CR262" s="181">
        <v>34.5</v>
      </c>
      <c r="CS262" s="181">
        <v>34.5</v>
      </c>
      <c r="CT262" s="181">
        <v>34.5</v>
      </c>
      <c r="CU262" s="181">
        <v>31.1</v>
      </c>
      <c r="CV262" s="181">
        <v>34.5</v>
      </c>
      <c r="CW262" s="181">
        <v>2301600000</v>
      </c>
      <c r="CX262" s="181">
        <v>164090000</v>
      </c>
      <c r="CY262" s="181">
        <v>169910000</v>
      </c>
      <c r="CZ262" s="181">
        <v>193480000</v>
      </c>
      <c r="DA262" s="181">
        <v>200430000</v>
      </c>
      <c r="DB262" s="181">
        <v>12713000</v>
      </c>
      <c r="DC262" s="181">
        <v>16192000</v>
      </c>
      <c r="DD262" s="181">
        <v>9339900</v>
      </c>
      <c r="DE262" s="181">
        <v>20072000</v>
      </c>
      <c r="DF262" s="181">
        <v>203690000</v>
      </c>
      <c r="DG262" s="181">
        <v>220250000</v>
      </c>
      <c r="DH262" s="181">
        <v>168830000</v>
      </c>
      <c r="DI262" s="181">
        <v>207200000</v>
      </c>
      <c r="DJ262" s="195">
        <v>22875000</v>
      </c>
      <c r="DK262" s="195">
        <v>27128000</v>
      </c>
      <c r="DL262" s="195">
        <v>23867000</v>
      </c>
      <c r="DM262" s="195">
        <v>24150000</v>
      </c>
      <c r="DN262" s="181">
        <f t="shared" ref="DN262:DN321" si="28">AVERAGEIF(DJ262:DM262,"&lt;&gt;0")</f>
        <v>24505000</v>
      </c>
      <c r="DO262" s="181">
        <v>17502000</v>
      </c>
      <c r="DP262" s="181">
        <v>18408000</v>
      </c>
      <c r="DQ262" s="181">
        <v>16361000</v>
      </c>
      <c r="DR262" s="181">
        <v>17221000</v>
      </c>
      <c r="DS262" s="181">
        <f t="shared" ref="DS262:DS325" si="29">AVERAGEIF(DO262:DR262,"&lt;&gt;0")</f>
        <v>17373000</v>
      </c>
      <c r="DT262" s="181">
        <f t="shared" si="26"/>
        <v>0.70895735564170581</v>
      </c>
      <c r="DU262" s="195">
        <v>26659000</v>
      </c>
      <c r="DW262" s="195">
        <v>25844000</v>
      </c>
      <c r="DY262" s="195">
        <v>24863000</v>
      </c>
      <c r="DZ262" s="196">
        <f t="shared" si="27"/>
        <v>1.0146092634156294</v>
      </c>
      <c r="EA262" s="195">
        <v>24373000</v>
      </c>
      <c r="EB262" s="181">
        <v>7</v>
      </c>
      <c r="EC262" s="181">
        <v>10</v>
      </c>
      <c r="ED262" s="181">
        <v>7</v>
      </c>
      <c r="EE262" s="181">
        <v>10</v>
      </c>
      <c r="EF262" s="181">
        <v>0</v>
      </c>
      <c r="EG262" s="181">
        <v>0</v>
      </c>
      <c r="EH262" s="181">
        <v>0</v>
      </c>
      <c r="EI262" s="181">
        <v>0</v>
      </c>
      <c r="EJ262" s="181">
        <v>11</v>
      </c>
      <c r="EK262" s="181">
        <v>7</v>
      </c>
      <c r="EL262" s="181">
        <v>10</v>
      </c>
      <c r="EM262" s="181">
        <v>10</v>
      </c>
      <c r="EN262" s="181">
        <v>7</v>
      </c>
      <c r="EO262" s="181">
        <v>9</v>
      </c>
      <c r="EP262" s="181">
        <v>12</v>
      </c>
      <c r="EQ262" s="181">
        <v>12</v>
      </c>
      <c r="ER262" s="181">
        <v>112</v>
      </c>
      <c r="EV262" s="181">
        <v>354</v>
      </c>
      <c r="EW262" s="181" t="s">
        <v>5949</v>
      </c>
      <c r="EX262" s="181" t="s">
        <v>3916</v>
      </c>
      <c r="EY262" s="181" t="s">
        <v>5950</v>
      </c>
      <c r="EZ262" s="181" t="s">
        <v>5951</v>
      </c>
      <c r="FA262" s="181" t="s">
        <v>5952</v>
      </c>
      <c r="FB262" s="181" t="s">
        <v>5953</v>
      </c>
      <c r="FE262" s="181">
        <v>-1</v>
      </c>
    </row>
    <row r="263" spans="1:161" x14ac:dyDescent="0.25">
      <c r="A263" s="181" t="s">
        <v>5954</v>
      </c>
      <c r="B263" s="181" t="s">
        <v>5954</v>
      </c>
      <c r="C263" s="181">
        <v>28</v>
      </c>
      <c r="D263" s="181">
        <v>28</v>
      </c>
      <c r="E263" s="181">
        <v>28</v>
      </c>
      <c r="F263" s="181" t="s">
        <v>5955</v>
      </c>
      <c r="G263" s="181" t="s">
        <v>5956</v>
      </c>
      <c r="H263" s="181" t="s">
        <v>5957</v>
      </c>
      <c r="I263" s="181">
        <v>1</v>
      </c>
      <c r="J263" s="181">
        <v>28</v>
      </c>
      <c r="K263" s="181">
        <v>28</v>
      </c>
      <c r="L263" s="181">
        <v>28</v>
      </c>
      <c r="M263" s="181">
        <v>25</v>
      </c>
      <c r="N263" s="181">
        <v>27</v>
      </c>
      <c r="O263" s="181">
        <v>27</v>
      </c>
      <c r="P263" s="181">
        <v>25</v>
      </c>
      <c r="Q263" s="181">
        <v>16</v>
      </c>
      <c r="R263" s="181">
        <v>16</v>
      </c>
      <c r="S263" s="181">
        <v>15</v>
      </c>
      <c r="T263" s="181">
        <v>14</v>
      </c>
      <c r="U263" s="181">
        <v>24</v>
      </c>
      <c r="V263" s="181">
        <v>26</v>
      </c>
      <c r="W263" s="181">
        <v>26</v>
      </c>
      <c r="X263" s="181">
        <v>26</v>
      </c>
      <c r="Y263" s="181">
        <v>26</v>
      </c>
      <c r="Z263" s="181">
        <v>27</v>
      </c>
      <c r="AA263" s="181">
        <v>24</v>
      </c>
      <c r="AB263" s="181">
        <v>24</v>
      </c>
      <c r="AC263" s="181">
        <v>25</v>
      </c>
      <c r="AD263" s="181">
        <v>27</v>
      </c>
      <c r="AE263" s="181">
        <v>27</v>
      </c>
      <c r="AF263" s="181">
        <v>25</v>
      </c>
      <c r="AG263" s="181">
        <v>16</v>
      </c>
      <c r="AH263" s="181">
        <v>16</v>
      </c>
      <c r="AI263" s="181">
        <v>15</v>
      </c>
      <c r="AJ263" s="181">
        <v>14</v>
      </c>
      <c r="AK263" s="181">
        <v>24</v>
      </c>
      <c r="AL263" s="181">
        <v>26</v>
      </c>
      <c r="AM263" s="181">
        <v>26</v>
      </c>
      <c r="AN263" s="181">
        <v>26</v>
      </c>
      <c r="AO263" s="181">
        <v>26</v>
      </c>
      <c r="AP263" s="181">
        <v>27</v>
      </c>
      <c r="AQ263" s="181">
        <v>24</v>
      </c>
      <c r="AR263" s="181">
        <v>24</v>
      </c>
      <c r="AS263" s="181">
        <v>25</v>
      </c>
      <c r="AT263" s="181">
        <v>27</v>
      </c>
      <c r="AU263" s="181">
        <v>27</v>
      </c>
      <c r="AV263" s="181">
        <v>25</v>
      </c>
      <c r="AW263" s="181">
        <v>16</v>
      </c>
      <c r="AX263" s="181">
        <v>16</v>
      </c>
      <c r="AY263" s="181">
        <v>15</v>
      </c>
      <c r="AZ263" s="181">
        <v>14</v>
      </c>
      <c r="BA263" s="181">
        <v>24</v>
      </c>
      <c r="BB263" s="181">
        <v>26</v>
      </c>
      <c r="BC263" s="181">
        <v>26</v>
      </c>
      <c r="BD263" s="181">
        <v>26</v>
      </c>
      <c r="BE263" s="181">
        <v>26</v>
      </c>
      <c r="BF263" s="181">
        <v>27</v>
      </c>
      <c r="BG263" s="181">
        <v>24</v>
      </c>
      <c r="BH263" s="181">
        <v>24</v>
      </c>
      <c r="BI263" s="181">
        <v>42.6</v>
      </c>
      <c r="BJ263" s="181">
        <v>42.6</v>
      </c>
      <c r="BK263" s="181">
        <v>42.6</v>
      </c>
      <c r="BL263" s="181">
        <v>76.861999999999995</v>
      </c>
      <c r="BM263" s="181">
        <v>681</v>
      </c>
      <c r="BN263" s="181">
        <v>681</v>
      </c>
      <c r="BO263" s="181">
        <v>0</v>
      </c>
      <c r="BP263" s="181">
        <v>85.403000000000006</v>
      </c>
      <c r="BQ263" s="181" t="s">
        <v>1251</v>
      </c>
      <c r="BR263" s="181" t="s">
        <v>1251</v>
      </c>
      <c r="BS263" s="181" t="s">
        <v>1251</v>
      </c>
      <c r="BT263" s="181" t="s">
        <v>1251</v>
      </c>
      <c r="BU263" s="181" t="s">
        <v>1251</v>
      </c>
      <c r="BV263" s="181" t="s">
        <v>1251</v>
      </c>
      <c r="BW263" s="181" t="s">
        <v>1251</v>
      </c>
      <c r="BX263" s="181" t="s">
        <v>1251</v>
      </c>
      <c r="BY263" s="181" t="s">
        <v>1251</v>
      </c>
      <c r="BZ263" s="181" t="s">
        <v>1251</v>
      </c>
      <c r="CA263" s="181" t="s">
        <v>1251</v>
      </c>
      <c r="CB263" s="181" t="s">
        <v>1251</v>
      </c>
      <c r="CC263" s="181" t="s">
        <v>1251</v>
      </c>
      <c r="CD263" s="181" t="s">
        <v>1251</v>
      </c>
      <c r="CE263" s="181" t="s">
        <v>1251</v>
      </c>
      <c r="CF263" s="181" t="s">
        <v>1251</v>
      </c>
      <c r="CG263" s="181">
        <v>39.799999999999997</v>
      </c>
      <c r="CH263" s="181">
        <v>42.4</v>
      </c>
      <c r="CI263" s="181">
        <v>41.6</v>
      </c>
      <c r="CJ263" s="181">
        <v>40.4</v>
      </c>
      <c r="CK263" s="181">
        <v>25.3</v>
      </c>
      <c r="CL263" s="181">
        <v>23.6</v>
      </c>
      <c r="CM263" s="181">
        <v>24.5</v>
      </c>
      <c r="CN263" s="181">
        <v>22.9</v>
      </c>
      <c r="CO263" s="181">
        <v>39.200000000000003</v>
      </c>
      <c r="CP263" s="181">
        <v>40.799999999999997</v>
      </c>
      <c r="CQ263" s="181">
        <v>41.6</v>
      </c>
      <c r="CR263" s="181">
        <v>41.1</v>
      </c>
      <c r="CS263" s="181">
        <v>41.1</v>
      </c>
      <c r="CT263" s="181">
        <v>42.6</v>
      </c>
      <c r="CU263" s="181">
        <v>39.200000000000003</v>
      </c>
      <c r="CV263" s="181">
        <v>38.5</v>
      </c>
      <c r="CW263" s="181">
        <v>5285500000</v>
      </c>
      <c r="CX263" s="181">
        <v>385760000</v>
      </c>
      <c r="CY263" s="181">
        <v>454560000</v>
      </c>
      <c r="CZ263" s="181">
        <v>475040000</v>
      </c>
      <c r="DA263" s="181">
        <v>447490000</v>
      </c>
      <c r="DB263" s="181">
        <v>80228000</v>
      </c>
      <c r="DC263" s="181">
        <v>76723000</v>
      </c>
      <c r="DD263" s="181">
        <v>61446000</v>
      </c>
      <c r="DE263" s="181">
        <v>67023000</v>
      </c>
      <c r="DF263" s="181">
        <v>442260000</v>
      </c>
      <c r="DG263" s="181">
        <v>462660000</v>
      </c>
      <c r="DH263" s="181">
        <v>370470000</v>
      </c>
      <c r="DI263" s="181">
        <v>392390000</v>
      </c>
      <c r="DJ263" s="195">
        <v>39967000</v>
      </c>
      <c r="DK263" s="195">
        <v>41764000</v>
      </c>
      <c r="DL263" s="195">
        <v>38676000</v>
      </c>
      <c r="DM263" s="195">
        <v>38239000</v>
      </c>
      <c r="DN263" s="181">
        <f t="shared" si="28"/>
        <v>39661500</v>
      </c>
      <c r="DO263" s="181">
        <v>29492000</v>
      </c>
      <c r="DP263" s="181">
        <v>20081000</v>
      </c>
      <c r="DQ263" s="181">
        <v>34754000</v>
      </c>
      <c r="DR263" s="181">
        <v>28338000</v>
      </c>
      <c r="DS263" s="181">
        <f t="shared" si="29"/>
        <v>28166250</v>
      </c>
      <c r="DT263" s="181">
        <f t="shared" si="26"/>
        <v>0.71016603002912149</v>
      </c>
      <c r="DU263" s="195">
        <v>39948000</v>
      </c>
      <c r="DW263" s="195">
        <v>32960000</v>
      </c>
      <c r="DY263" s="195">
        <v>33626000</v>
      </c>
      <c r="DZ263" s="196">
        <f t="shared" si="27"/>
        <v>0.84782471666477566</v>
      </c>
      <c r="EA263" s="195">
        <v>38822000</v>
      </c>
      <c r="EB263" s="181">
        <v>15</v>
      </c>
      <c r="EC263" s="181">
        <v>20</v>
      </c>
      <c r="ED263" s="181">
        <v>18</v>
      </c>
      <c r="EE263" s="181">
        <v>17</v>
      </c>
      <c r="EF263" s="181">
        <v>2</v>
      </c>
      <c r="EG263" s="181">
        <v>4</v>
      </c>
      <c r="EH263" s="181">
        <v>5</v>
      </c>
      <c r="EI263" s="181">
        <v>4</v>
      </c>
      <c r="EJ263" s="181">
        <v>15</v>
      </c>
      <c r="EK263" s="181">
        <v>19</v>
      </c>
      <c r="EL263" s="181">
        <v>18</v>
      </c>
      <c r="EM263" s="181">
        <v>15</v>
      </c>
      <c r="EN263" s="181">
        <v>18</v>
      </c>
      <c r="EO263" s="181">
        <v>19</v>
      </c>
      <c r="EP263" s="181">
        <v>18</v>
      </c>
      <c r="EQ263" s="181">
        <v>15</v>
      </c>
      <c r="ER263" s="181">
        <v>222</v>
      </c>
      <c r="EV263" s="181">
        <v>769</v>
      </c>
      <c r="EW263" s="181" t="s">
        <v>5958</v>
      </c>
      <c r="EX263" s="181" t="s">
        <v>5959</v>
      </c>
      <c r="EY263" s="181" t="s">
        <v>5960</v>
      </c>
      <c r="EZ263" s="181" t="s">
        <v>5961</v>
      </c>
      <c r="FA263" s="181" t="s">
        <v>5962</v>
      </c>
      <c r="FB263" s="181" t="s">
        <v>5963</v>
      </c>
      <c r="FE263" s="181">
        <v>-1</v>
      </c>
    </row>
    <row r="264" spans="1:161" x14ac:dyDescent="0.25">
      <c r="A264" s="181" t="s">
        <v>5964</v>
      </c>
      <c r="B264" s="181" t="s">
        <v>2302</v>
      </c>
      <c r="C264" s="181" t="s">
        <v>5926</v>
      </c>
      <c r="D264" s="181" t="s">
        <v>5926</v>
      </c>
      <c r="E264" s="181" t="s">
        <v>5926</v>
      </c>
      <c r="F264" s="181" t="s">
        <v>2301</v>
      </c>
      <c r="G264" s="181" t="s">
        <v>2300</v>
      </c>
      <c r="H264" s="181" t="s">
        <v>2299</v>
      </c>
      <c r="I264" s="181">
        <v>2</v>
      </c>
      <c r="J264" s="181">
        <v>15</v>
      </c>
      <c r="K264" s="181">
        <v>15</v>
      </c>
      <c r="L264" s="181">
        <v>15</v>
      </c>
      <c r="M264" s="181">
        <v>13</v>
      </c>
      <c r="N264" s="181">
        <v>14</v>
      </c>
      <c r="O264" s="181">
        <v>13</v>
      </c>
      <c r="P264" s="181">
        <v>13</v>
      </c>
      <c r="Q264" s="181">
        <v>6</v>
      </c>
      <c r="R264" s="181">
        <v>5</v>
      </c>
      <c r="S264" s="181">
        <v>4</v>
      </c>
      <c r="T264" s="181">
        <v>5</v>
      </c>
      <c r="U264" s="181">
        <v>8</v>
      </c>
      <c r="V264" s="181">
        <v>10</v>
      </c>
      <c r="W264" s="181">
        <v>10</v>
      </c>
      <c r="X264" s="181">
        <v>13</v>
      </c>
      <c r="Y264" s="181">
        <v>12</v>
      </c>
      <c r="Z264" s="181">
        <v>12</v>
      </c>
      <c r="AA264" s="181">
        <v>10</v>
      </c>
      <c r="AB264" s="181">
        <v>13</v>
      </c>
      <c r="AC264" s="181">
        <v>13</v>
      </c>
      <c r="AD264" s="181">
        <v>14</v>
      </c>
      <c r="AE264" s="181">
        <v>13</v>
      </c>
      <c r="AF264" s="181">
        <v>13</v>
      </c>
      <c r="AG264" s="181">
        <v>6</v>
      </c>
      <c r="AH264" s="181">
        <v>5</v>
      </c>
      <c r="AI264" s="181">
        <v>4</v>
      </c>
      <c r="AJ264" s="181">
        <v>5</v>
      </c>
      <c r="AK264" s="181">
        <v>8</v>
      </c>
      <c r="AL264" s="181">
        <v>10</v>
      </c>
      <c r="AM264" s="181">
        <v>10</v>
      </c>
      <c r="AN264" s="181">
        <v>13</v>
      </c>
      <c r="AO264" s="181">
        <v>12</v>
      </c>
      <c r="AP264" s="181">
        <v>12</v>
      </c>
      <c r="AQ264" s="181">
        <v>10</v>
      </c>
      <c r="AR264" s="181">
        <v>13</v>
      </c>
      <c r="AS264" s="181">
        <v>13</v>
      </c>
      <c r="AT264" s="181">
        <v>14</v>
      </c>
      <c r="AU264" s="181">
        <v>13</v>
      </c>
      <c r="AV264" s="181">
        <v>13</v>
      </c>
      <c r="AW264" s="181">
        <v>6</v>
      </c>
      <c r="AX264" s="181">
        <v>5</v>
      </c>
      <c r="AY264" s="181">
        <v>4</v>
      </c>
      <c r="AZ264" s="181">
        <v>5</v>
      </c>
      <c r="BA264" s="181">
        <v>8</v>
      </c>
      <c r="BB264" s="181">
        <v>10</v>
      </c>
      <c r="BC264" s="181">
        <v>10</v>
      </c>
      <c r="BD264" s="181">
        <v>13</v>
      </c>
      <c r="BE264" s="181">
        <v>12</v>
      </c>
      <c r="BF264" s="181">
        <v>12</v>
      </c>
      <c r="BG264" s="181">
        <v>10</v>
      </c>
      <c r="BH264" s="181">
        <v>13</v>
      </c>
      <c r="BI264" s="181">
        <v>53</v>
      </c>
      <c r="BJ264" s="181">
        <v>53</v>
      </c>
      <c r="BK264" s="181">
        <v>53</v>
      </c>
      <c r="BL264" s="181">
        <v>37.572000000000003</v>
      </c>
      <c r="BM264" s="181">
        <v>349</v>
      </c>
      <c r="BN264" s="181" t="s">
        <v>5965</v>
      </c>
      <c r="BO264" s="181">
        <v>0</v>
      </c>
      <c r="BP264" s="181">
        <v>37.045999999999999</v>
      </c>
      <c r="BQ264" s="181" t="s">
        <v>1251</v>
      </c>
      <c r="BR264" s="181" t="s">
        <v>1251</v>
      </c>
      <c r="BS264" s="181" t="s">
        <v>1251</v>
      </c>
      <c r="BT264" s="181" t="s">
        <v>1251</v>
      </c>
      <c r="BU264" s="181" t="s">
        <v>1251</v>
      </c>
      <c r="BV264" s="181" t="s">
        <v>1251</v>
      </c>
      <c r="BW264" s="181" t="s">
        <v>1254</v>
      </c>
      <c r="BX264" s="181" t="s">
        <v>1251</v>
      </c>
      <c r="BY264" s="181" t="s">
        <v>1251</v>
      </c>
      <c r="BZ264" s="181" t="s">
        <v>1251</v>
      </c>
      <c r="CA264" s="181" t="s">
        <v>1251</v>
      </c>
      <c r="CB264" s="181" t="s">
        <v>1251</v>
      </c>
      <c r="CC264" s="181" t="s">
        <v>1251</v>
      </c>
      <c r="CD264" s="181" t="s">
        <v>1251</v>
      </c>
      <c r="CE264" s="181" t="s">
        <v>1251</v>
      </c>
      <c r="CF264" s="181" t="s">
        <v>1251</v>
      </c>
      <c r="CG264" s="181">
        <v>46.7</v>
      </c>
      <c r="CH264" s="181">
        <v>50.1</v>
      </c>
      <c r="CI264" s="181">
        <v>47.3</v>
      </c>
      <c r="CJ264" s="181">
        <v>47.6</v>
      </c>
      <c r="CK264" s="181">
        <v>16.600000000000001</v>
      </c>
      <c r="CL264" s="181">
        <v>15.2</v>
      </c>
      <c r="CM264" s="181">
        <v>12.6</v>
      </c>
      <c r="CN264" s="181">
        <v>15.2</v>
      </c>
      <c r="CO264" s="181">
        <v>26.6</v>
      </c>
      <c r="CP264" s="181">
        <v>35.799999999999997</v>
      </c>
      <c r="CQ264" s="181">
        <v>36.4</v>
      </c>
      <c r="CR264" s="181">
        <v>47.6</v>
      </c>
      <c r="CS264" s="181">
        <v>43.8</v>
      </c>
      <c r="CT264" s="181">
        <v>43.8</v>
      </c>
      <c r="CU264" s="181">
        <v>37</v>
      </c>
      <c r="CV264" s="181">
        <v>46.4</v>
      </c>
      <c r="CW264" s="181">
        <v>1698800000</v>
      </c>
      <c r="CX264" s="181">
        <v>211860000</v>
      </c>
      <c r="CY264" s="181">
        <v>179770000</v>
      </c>
      <c r="CZ264" s="181">
        <v>180770000</v>
      </c>
      <c r="DA264" s="181">
        <v>165670000</v>
      </c>
      <c r="DB264" s="181">
        <v>16626000</v>
      </c>
      <c r="DC264" s="181">
        <v>13666000</v>
      </c>
      <c r="DD264" s="181">
        <v>13999000</v>
      </c>
      <c r="DE264" s="181">
        <v>14575000</v>
      </c>
      <c r="DF264" s="181">
        <v>115160000</v>
      </c>
      <c r="DG264" s="181">
        <v>134410000</v>
      </c>
      <c r="DH264" s="181">
        <v>87414000</v>
      </c>
      <c r="DI264" s="181">
        <v>163900000</v>
      </c>
      <c r="DJ264" s="195">
        <v>28491000</v>
      </c>
      <c r="DK264" s="195">
        <v>24099000</v>
      </c>
      <c r="DL264" s="195">
        <v>25761000</v>
      </c>
      <c r="DM264" s="195">
        <v>25886000</v>
      </c>
      <c r="DN264" s="181">
        <f t="shared" si="28"/>
        <v>26059250</v>
      </c>
      <c r="DO264" s="181">
        <v>17638000</v>
      </c>
      <c r="DP264" s="181">
        <v>19581000</v>
      </c>
      <c r="DQ264" s="181">
        <v>17539000</v>
      </c>
      <c r="DR264" s="181">
        <v>19677000</v>
      </c>
      <c r="DS264" s="181">
        <f t="shared" si="29"/>
        <v>18608750</v>
      </c>
      <c r="DT264" s="181">
        <f t="shared" si="26"/>
        <v>0.71409384383664154</v>
      </c>
      <c r="DU264" s="195">
        <v>21157000</v>
      </c>
      <c r="DW264" s="195">
        <v>19157000</v>
      </c>
      <c r="DY264" s="195">
        <v>17966000</v>
      </c>
      <c r="DZ264" s="196">
        <f t="shared" si="27"/>
        <v>0.68942889760833481</v>
      </c>
      <c r="EA264" s="195">
        <v>25443000</v>
      </c>
      <c r="EB264" s="181">
        <v>7</v>
      </c>
      <c r="EC264" s="181">
        <v>7</v>
      </c>
      <c r="ED264" s="181">
        <v>10</v>
      </c>
      <c r="EE264" s="181">
        <v>9</v>
      </c>
      <c r="EF264" s="181">
        <v>1</v>
      </c>
      <c r="EG264" s="181">
        <v>1</v>
      </c>
      <c r="EH264" s="181">
        <v>0</v>
      </c>
      <c r="EI264" s="181">
        <v>1</v>
      </c>
      <c r="EJ264" s="181">
        <v>3</v>
      </c>
      <c r="EK264" s="181">
        <v>4</v>
      </c>
      <c r="EL264" s="181">
        <v>6</v>
      </c>
      <c r="EM264" s="181">
        <v>6</v>
      </c>
      <c r="EN264" s="181">
        <v>7</v>
      </c>
      <c r="EO264" s="181">
        <v>7</v>
      </c>
      <c r="EP264" s="181">
        <v>6</v>
      </c>
      <c r="EQ264" s="181">
        <v>8</v>
      </c>
      <c r="ER264" s="181">
        <v>83</v>
      </c>
      <c r="EV264" s="181">
        <v>123</v>
      </c>
      <c r="EW264" s="181" t="s">
        <v>5966</v>
      </c>
      <c r="EX264" s="181" t="s">
        <v>4245</v>
      </c>
      <c r="EY264" s="181" t="s">
        <v>5967</v>
      </c>
      <c r="EZ264" s="181" t="s">
        <v>5968</v>
      </c>
      <c r="FA264" s="181" t="s">
        <v>5969</v>
      </c>
      <c r="FB264" s="181" t="s">
        <v>5970</v>
      </c>
      <c r="FE264" s="181" t="s">
        <v>3613</v>
      </c>
    </row>
    <row r="265" spans="1:161" x14ac:dyDescent="0.25">
      <c r="A265" s="181" t="s">
        <v>5971</v>
      </c>
      <c r="B265" s="181" t="s">
        <v>5971</v>
      </c>
      <c r="C265" s="181">
        <v>3</v>
      </c>
      <c r="D265" s="181">
        <v>3</v>
      </c>
      <c r="E265" s="181">
        <v>3</v>
      </c>
      <c r="F265" s="181" t="s">
        <v>5972</v>
      </c>
      <c r="G265" s="181" t="s">
        <v>5973</v>
      </c>
      <c r="H265" s="181" t="s">
        <v>5974</v>
      </c>
      <c r="I265" s="181">
        <v>1</v>
      </c>
      <c r="J265" s="181">
        <v>3</v>
      </c>
      <c r="K265" s="181">
        <v>3</v>
      </c>
      <c r="L265" s="181">
        <v>3</v>
      </c>
      <c r="M265" s="181">
        <v>3</v>
      </c>
      <c r="N265" s="181">
        <v>2</v>
      </c>
      <c r="O265" s="181">
        <v>3</v>
      </c>
      <c r="P265" s="181">
        <v>3</v>
      </c>
      <c r="Q265" s="181">
        <v>1</v>
      </c>
      <c r="R265" s="181">
        <v>1</v>
      </c>
      <c r="S265" s="181">
        <v>3</v>
      </c>
      <c r="T265" s="181">
        <v>2</v>
      </c>
      <c r="U265" s="181">
        <v>3</v>
      </c>
      <c r="V265" s="181">
        <v>2</v>
      </c>
      <c r="W265" s="181">
        <v>2</v>
      </c>
      <c r="X265" s="181">
        <v>2</v>
      </c>
      <c r="Y265" s="181">
        <v>3</v>
      </c>
      <c r="Z265" s="181">
        <v>3</v>
      </c>
      <c r="AA265" s="181">
        <v>2</v>
      </c>
      <c r="AB265" s="181">
        <v>3</v>
      </c>
      <c r="AC265" s="181">
        <v>3</v>
      </c>
      <c r="AD265" s="181">
        <v>2</v>
      </c>
      <c r="AE265" s="181">
        <v>3</v>
      </c>
      <c r="AF265" s="181">
        <v>3</v>
      </c>
      <c r="AG265" s="181">
        <v>1</v>
      </c>
      <c r="AH265" s="181">
        <v>1</v>
      </c>
      <c r="AI265" s="181">
        <v>3</v>
      </c>
      <c r="AJ265" s="181">
        <v>2</v>
      </c>
      <c r="AK265" s="181">
        <v>3</v>
      </c>
      <c r="AL265" s="181">
        <v>2</v>
      </c>
      <c r="AM265" s="181">
        <v>2</v>
      </c>
      <c r="AN265" s="181">
        <v>2</v>
      </c>
      <c r="AO265" s="181">
        <v>3</v>
      </c>
      <c r="AP265" s="181">
        <v>3</v>
      </c>
      <c r="AQ265" s="181">
        <v>2</v>
      </c>
      <c r="AR265" s="181">
        <v>3</v>
      </c>
      <c r="AS265" s="181">
        <v>3</v>
      </c>
      <c r="AT265" s="181">
        <v>2</v>
      </c>
      <c r="AU265" s="181">
        <v>3</v>
      </c>
      <c r="AV265" s="181">
        <v>3</v>
      </c>
      <c r="AW265" s="181">
        <v>1</v>
      </c>
      <c r="AX265" s="181">
        <v>1</v>
      </c>
      <c r="AY265" s="181">
        <v>3</v>
      </c>
      <c r="AZ265" s="181">
        <v>2</v>
      </c>
      <c r="BA265" s="181">
        <v>3</v>
      </c>
      <c r="BB265" s="181">
        <v>2</v>
      </c>
      <c r="BC265" s="181">
        <v>2</v>
      </c>
      <c r="BD265" s="181">
        <v>2</v>
      </c>
      <c r="BE265" s="181">
        <v>3</v>
      </c>
      <c r="BF265" s="181">
        <v>3</v>
      </c>
      <c r="BG265" s="181">
        <v>2</v>
      </c>
      <c r="BH265" s="181">
        <v>3</v>
      </c>
      <c r="BI265" s="181">
        <v>0.1</v>
      </c>
      <c r="BJ265" s="181">
        <v>0.1</v>
      </c>
      <c r="BK265" s="181">
        <v>0.1</v>
      </c>
      <c r="BL265" s="181">
        <v>3906.4</v>
      </c>
      <c r="BM265" s="181">
        <v>35213</v>
      </c>
      <c r="BN265" s="181">
        <v>35213</v>
      </c>
      <c r="BO265" s="181">
        <v>1.3404999999999999E-3</v>
      </c>
      <c r="BP265" s="181">
        <v>2.8942000000000001</v>
      </c>
      <c r="BQ265" s="181" t="s">
        <v>1251</v>
      </c>
      <c r="BR265" s="181" t="s">
        <v>1251</v>
      </c>
      <c r="BS265" s="181" t="s">
        <v>1251</v>
      </c>
      <c r="BT265" s="181" t="s">
        <v>1251</v>
      </c>
      <c r="BU265" s="181" t="s">
        <v>1251</v>
      </c>
      <c r="BV265" s="181" t="s">
        <v>1251</v>
      </c>
      <c r="BW265" s="181" t="s">
        <v>1251</v>
      </c>
      <c r="BX265" s="181" t="s">
        <v>1251</v>
      </c>
      <c r="BY265" s="181" t="s">
        <v>1251</v>
      </c>
      <c r="BZ265" s="181" t="s">
        <v>1251</v>
      </c>
      <c r="CA265" s="181" t="s">
        <v>1251</v>
      </c>
      <c r="CB265" s="181" t="s">
        <v>1251</v>
      </c>
      <c r="CC265" s="181" t="s">
        <v>1251</v>
      </c>
      <c r="CD265" s="181" t="s">
        <v>1251</v>
      </c>
      <c r="CE265" s="181" t="s">
        <v>1251</v>
      </c>
      <c r="CF265" s="181" t="s">
        <v>1251</v>
      </c>
      <c r="CG265" s="181">
        <v>0.1</v>
      </c>
      <c r="CH265" s="181">
        <v>0.1</v>
      </c>
      <c r="CI265" s="181">
        <v>0.1</v>
      </c>
      <c r="CJ265" s="181">
        <v>0.1</v>
      </c>
      <c r="CK265" s="181">
        <v>0</v>
      </c>
      <c r="CL265" s="181">
        <v>0</v>
      </c>
      <c r="CM265" s="181">
        <v>0.1</v>
      </c>
      <c r="CN265" s="181">
        <v>0.1</v>
      </c>
      <c r="CO265" s="181">
        <v>0.1</v>
      </c>
      <c r="CP265" s="181">
        <v>0.1</v>
      </c>
      <c r="CQ265" s="181">
        <v>0.1</v>
      </c>
      <c r="CR265" s="181">
        <v>0.1</v>
      </c>
      <c r="CS265" s="181">
        <v>0.1</v>
      </c>
      <c r="CT265" s="181">
        <v>0.1</v>
      </c>
      <c r="CU265" s="181">
        <v>0.1</v>
      </c>
      <c r="CV265" s="181">
        <v>0.1</v>
      </c>
      <c r="CW265" s="181">
        <v>19994000000</v>
      </c>
      <c r="CX265" s="181">
        <v>1274600000</v>
      </c>
      <c r="CY265" s="181">
        <v>1055700000</v>
      </c>
      <c r="CZ265" s="181">
        <v>1527300000</v>
      </c>
      <c r="DA265" s="181">
        <v>1566200000</v>
      </c>
      <c r="DB265" s="181">
        <v>836420000</v>
      </c>
      <c r="DC265" s="181">
        <v>1079500000</v>
      </c>
      <c r="DD265" s="181">
        <v>1373300000</v>
      </c>
      <c r="DE265" s="181">
        <v>878870000</v>
      </c>
      <c r="DF265" s="181">
        <v>1166600000</v>
      </c>
      <c r="DG265" s="181">
        <v>1383300000</v>
      </c>
      <c r="DH265" s="181">
        <v>1197300000</v>
      </c>
      <c r="DI265" s="181">
        <v>1416000000</v>
      </c>
      <c r="DJ265" s="195">
        <v>0</v>
      </c>
      <c r="DK265" s="195">
        <v>0</v>
      </c>
      <c r="DL265" s="195">
        <v>2816000000</v>
      </c>
      <c r="DM265" s="195">
        <v>0</v>
      </c>
      <c r="DN265" s="181">
        <f t="shared" si="28"/>
        <v>2816000000</v>
      </c>
      <c r="DO265" s="181">
        <v>0</v>
      </c>
      <c r="DP265" s="181">
        <v>0</v>
      </c>
      <c r="DQ265" s="181">
        <v>2018000000</v>
      </c>
      <c r="DR265" s="181">
        <v>0</v>
      </c>
      <c r="DS265" s="181">
        <f t="shared" si="29"/>
        <v>2018000000</v>
      </c>
      <c r="DT265" s="181">
        <f t="shared" si="26"/>
        <v>0.71661931818181823</v>
      </c>
      <c r="DU265" s="195">
        <v>0</v>
      </c>
      <c r="DW265" s="195">
        <v>0</v>
      </c>
      <c r="DY265" s="195">
        <v>0</v>
      </c>
      <c r="DZ265" s="196">
        <f t="shared" si="27"/>
        <v>0</v>
      </c>
      <c r="EA265" s="195">
        <v>2373600000</v>
      </c>
      <c r="EB265" s="181">
        <v>0</v>
      </c>
      <c r="EC265" s="181">
        <v>0</v>
      </c>
      <c r="ED265" s="181">
        <v>1</v>
      </c>
      <c r="EE265" s="181">
        <v>0</v>
      </c>
      <c r="EF265" s="181">
        <v>1</v>
      </c>
      <c r="EG265" s="181">
        <v>0</v>
      </c>
      <c r="EH265" s="181">
        <v>1</v>
      </c>
      <c r="EI265" s="181">
        <v>0</v>
      </c>
      <c r="EJ265" s="181">
        <v>0</v>
      </c>
      <c r="EK265" s="181">
        <v>0</v>
      </c>
      <c r="EL265" s="181">
        <v>0</v>
      </c>
      <c r="EM265" s="181">
        <v>0</v>
      </c>
      <c r="EN265" s="181">
        <v>0</v>
      </c>
      <c r="EO265" s="181">
        <v>0</v>
      </c>
      <c r="EP265" s="181">
        <v>0</v>
      </c>
      <c r="EQ265" s="181">
        <v>1</v>
      </c>
      <c r="ER265" s="181">
        <v>4</v>
      </c>
      <c r="EV265" s="181">
        <v>4</v>
      </c>
      <c r="EW265" s="181" t="s">
        <v>5975</v>
      </c>
      <c r="EX265" s="181" t="s">
        <v>3709</v>
      </c>
      <c r="EY265" s="181" t="s">
        <v>5976</v>
      </c>
      <c r="EZ265" s="181" t="s">
        <v>5977</v>
      </c>
      <c r="FA265" s="181" t="s">
        <v>5978</v>
      </c>
      <c r="FB265" s="181" t="s">
        <v>5979</v>
      </c>
      <c r="FE265" s="181">
        <v>-1</v>
      </c>
    </row>
    <row r="266" spans="1:161" x14ac:dyDescent="0.25">
      <c r="A266" s="181" t="s">
        <v>5980</v>
      </c>
      <c r="B266" s="181" t="s">
        <v>2142</v>
      </c>
      <c r="C266" s="181" t="s">
        <v>5981</v>
      </c>
      <c r="D266" s="181" t="s">
        <v>5981</v>
      </c>
      <c r="E266" s="181" t="s">
        <v>5981</v>
      </c>
      <c r="F266" s="181" t="s">
        <v>2139</v>
      </c>
      <c r="G266" s="181" t="s">
        <v>2138</v>
      </c>
      <c r="H266" s="181" t="s">
        <v>2137</v>
      </c>
      <c r="I266" s="181">
        <v>3</v>
      </c>
      <c r="J266" s="181">
        <v>16</v>
      </c>
      <c r="K266" s="181">
        <v>16</v>
      </c>
      <c r="L266" s="181">
        <v>16</v>
      </c>
      <c r="M266" s="181">
        <v>13</v>
      </c>
      <c r="N266" s="181">
        <v>15</v>
      </c>
      <c r="O266" s="181">
        <v>15</v>
      </c>
      <c r="P266" s="181">
        <v>15</v>
      </c>
      <c r="Q266" s="181">
        <v>8</v>
      </c>
      <c r="R266" s="181">
        <v>11</v>
      </c>
      <c r="S266" s="181">
        <v>7</v>
      </c>
      <c r="T266" s="181">
        <v>8</v>
      </c>
      <c r="U266" s="181">
        <v>13</v>
      </c>
      <c r="V266" s="181">
        <v>14</v>
      </c>
      <c r="W266" s="181">
        <v>16</v>
      </c>
      <c r="X266" s="181">
        <v>15</v>
      </c>
      <c r="Y266" s="181">
        <v>14</v>
      </c>
      <c r="Z266" s="181">
        <v>14</v>
      </c>
      <c r="AA266" s="181">
        <v>15</v>
      </c>
      <c r="AB266" s="181">
        <v>15</v>
      </c>
      <c r="AC266" s="181">
        <v>13</v>
      </c>
      <c r="AD266" s="181">
        <v>15</v>
      </c>
      <c r="AE266" s="181">
        <v>15</v>
      </c>
      <c r="AF266" s="181">
        <v>15</v>
      </c>
      <c r="AG266" s="181">
        <v>8</v>
      </c>
      <c r="AH266" s="181">
        <v>11</v>
      </c>
      <c r="AI266" s="181">
        <v>7</v>
      </c>
      <c r="AJ266" s="181">
        <v>8</v>
      </c>
      <c r="AK266" s="181">
        <v>13</v>
      </c>
      <c r="AL266" s="181">
        <v>14</v>
      </c>
      <c r="AM266" s="181">
        <v>16</v>
      </c>
      <c r="AN266" s="181">
        <v>15</v>
      </c>
      <c r="AO266" s="181">
        <v>14</v>
      </c>
      <c r="AP266" s="181">
        <v>14</v>
      </c>
      <c r="AQ266" s="181">
        <v>15</v>
      </c>
      <c r="AR266" s="181">
        <v>15</v>
      </c>
      <c r="AS266" s="181">
        <v>13</v>
      </c>
      <c r="AT266" s="181">
        <v>15</v>
      </c>
      <c r="AU266" s="181">
        <v>15</v>
      </c>
      <c r="AV266" s="181">
        <v>15</v>
      </c>
      <c r="AW266" s="181">
        <v>8</v>
      </c>
      <c r="AX266" s="181">
        <v>11</v>
      </c>
      <c r="AY266" s="181">
        <v>7</v>
      </c>
      <c r="AZ266" s="181">
        <v>8</v>
      </c>
      <c r="BA266" s="181">
        <v>13</v>
      </c>
      <c r="BB266" s="181">
        <v>14</v>
      </c>
      <c r="BC266" s="181">
        <v>16</v>
      </c>
      <c r="BD266" s="181">
        <v>15</v>
      </c>
      <c r="BE266" s="181">
        <v>14</v>
      </c>
      <c r="BF266" s="181">
        <v>14</v>
      </c>
      <c r="BG266" s="181">
        <v>15</v>
      </c>
      <c r="BH266" s="181">
        <v>15</v>
      </c>
      <c r="BI266" s="181">
        <v>62</v>
      </c>
      <c r="BJ266" s="181">
        <v>62</v>
      </c>
      <c r="BK266" s="181">
        <v>62</v>
      </c>
      <c r="BL266" s="181">
        <v>36.497999999999998</v>
      </c>
      <c r="BM266" s="181">
        <v>332</v>
      </c>
      <c r="BN266" s="181" t="s">
        <v>5982</v>
      </c>
      <c r="BO266" s="181">
        <v>0</v>
      </c>
      <c r="BP266" s="181">
        <v>65.102000000000004</v>
      </c>
      <c r="BQ266" s="181" t="s">
        <v>1251</v>
      </c>
      <c r="BR266" s="181" t="s">
        <v>1251</v>
      </c>
      <c r="BS266" s="181" t="s">
        <v>1251</v>
      </c>
      <c r="BT266" s="181" t="s">
        <v>1251</v>
      </c>
      <c r="BU266" s="181" t="s">
        <v>1251</v>
      </c>
      <c r="BV266" s="181" t="s">
        <v>1251</v>
      </c>
      <c r="BW266" s="181" t="s">
        <v>1251</v>
      </c>
      <c r="BX266" s="181" t="s">
        <v>1251</v>
      </c>
      <c r="BY266" s="181" t="s">
        <v>1251</v>
      </c>
      <c r="BZ266" s="181" t="s">
        <v>1251</v>
      </c>
      <c r="CA266" s="181" t="s">
        <v>1251</v>
      </c>
      <c r="CB266" s="181" t="s">
        <v>1251</v>
      </c>
      <c r="CC266" s="181" t="s">
        <v>1251</v>
      </c>
      <c r="CD266" s="181" t="s">
        <v>1251</v>
      </c>
      <c r="CE266" s="181" t="s">
        <v>1251</v>
      </c>
      <c r="CF266" s="181" t="s">
        <v>1251</v>
      </c>
      <c r="CG266" s="181">
        <v>47</v>
      </c>
      <c r="CH266" s="181">
        <v>51.5</v>
      </c>
      <c r="CI266" s="181">
        <v>51.5</v>
      </c>
      <c r="CJ266" s="181">
        <v>51.5</v>
      </c>
      <c r="CK266" s="181">
        <v>23.2</v>
      </c>
      <c r="CL266" s="181">
        <v>33.4</v>
      </c>
      <c r="CM266" s="181">
        <v>21.1</v>
      </c>
      <c r="CN266" s="181">
        <v>22.6</v>
      </c>
      <c r="CO266" s="181">
        <v>49.7</v>
      </c>
      <c r="CP266" s="181">
        <v>47.3</v>
      </c>
      <c r="CQ266" s="181">
        <v>62</v>
      </c>
      <c r="CR266" s="181">
        <v>51.5</v>
      </c>
      <c r="CS266" s="181">
        <v>48.8</v>
      </c>
      <c r="CT266" s="181">
        <v>47</v>
      </c>
      <c r="CU266" s="181">
        <v>51.5</v>
      </c>
      <c r="CV266" s="181">
        <v>51.5</v>
      </c>
      <c r="CW266" s="181">
        <v>5180600000</v>
      </c>
      <c r="CX266" s="181">
        <v>439600000</v>
      </c>
      <c r="CY266" s="181">
        <v>482500000</v>
      </c>
      <c r="CZ266" s="181">
        <v>504740000</v>
      </c>
      <c r="DA266" s="181">
        <v>569350000</v>
      </c>
      <c r="DB266" s="181">
        <v>54608000</v>
      </c>
      <c r="DC266" s="181">
        <v>79539000</v>
      </c>
      <c r="DD266" s="181">
        <v>52773000</v>
      </c>
      <c r="DE266" s="181">
        <v>53759000</v>
      </c>
      <c r="DF266" s="181">
        <v>365990000</v>
      </c>
      <c r="DG266" s="181">
        <v>397770000</v>
      </c>
      <c r="DH266" s="181">
        <v>341820000</v>
      </c>
      <c r="DI266" s="181">
        <v>385440000</v>
      </c>
      <c r="DJ266" s="195">
        <v>90510000</v>
      </c>
      <c r="DK266" s="195">
        <v>71775000</v>
      </c>
      <c r="DL266" s="195">
        <v>77742000</v>
      </c>
      <c r="DM266" s="195">
        <v>89957000</v>
      </c>
      <c r="DN266" s="181">
        <f t="shared" si="28"/>
        <v>82496000</v>
      </c>
      <c r="DO266" s="181">
        <v>51049000</v>
      </c>
      <c r="DP266" s="181">
        <v>74607000</v>
      </c>
      <c r="DQ266" s="181">
        <v>51897000</v>
      </c>
      <c r="DR266" s="181">
        <v>59009000</v>
      </c>
      <c r="DS266" s="181">
        <f t="shared" si="29"/>
        <v>59140500</v>
      </c>
      <c r="DT266" s="181">
        <f t="shared" si="26"/>
        <v>0.71688930372381687</v>
      </c>
      <c r="DU266" s="195">
        <v>65256000</v>
      </c>
      <c r="DW266" s="195">
        <v>64944000</v>
      </c>
      <c r="DY266" s="195">
        <v>61131000</v>
      </c>
      <c r="DZ266" s="196">
        <f t="shared" si="27"/>
        <v>0.74101774631497286</v>
      </c>
      <c r="EA266" s="195">
        <v>70162000</v>
      </c>
      <c r="EB266" s="181">
        <v>9</v>
      </c>
      <c r="EC266" s="181">
        <v>12</v>
      </c>
      <c r="ED266" s="181">
        <v>13</v>
      </c>
      <c r="EE266" s="181">
        <v>12</v>
      </c>
      <c r="EF266" s="181">
        <v>4</v>
      </c>
      <c r="EG266" s="181">
        <v>4</v>
      </c>
      <c r="EH266" s="181">
        <v>2</v>
      </c>
      <c r="EI266" s="181">
        <v>2</v>
      </c>
      <c r="EJ266" s="181">
        <v>10</v>
      </c>
      <c r="EK266" s="181">
        <v>8</v>
      </c>
      <c r="EL266" s="181">
        <v>8</v>
      </c>
      <c r="EM266" s="181">
        <v>11</v>
      </c>
      <c r="EN266" s="181">
        <v>8</v>
      </c>
      <c r="EO266" s="181">
        <v>11</v>
      </c>
      <c r="EP266" s="181">
        <v>10</v>
      </c>
      <c r="EQ266" s="181">
        <v>11</v>
      </c>
      <c r="ER266" s="181">
        <v>135</v>
      </c>
      <c r="EV266" s="181">
        <v>89</v>
      </c>
      <c r="EW266" s="181" t="s">
        <v>5983</v>
      </c>
      <c r="EX266" s="181" t="s">
        <v>3916</v>
      </c>
      <c r="EY266" s="181" t="s">
        <v>5984</v>
      </c>
      <c r="EZ266" s="181" t="s">
        <v>5985</v>
      </c>
      <c r="FA266" s="181" t="s">
        <v>5986</v>
      </c>
      <c r="FB266" s="181" t="s">
        <v>5987</v>
      </c>
      <c r="FC266" s="181">
        <v>54</v>
      </c>
      <c r="FD266" s="181">
        <v>54</v>
      </c>
      <c r="FE266" s="181" t="s">
        <v>3818</v>
      </c>
    </row>
    <row r="267" spans="1:161" x14ac:dyDescent="0.25">
      <c r="A267" s="181" t="s">
        <v>5988</v>
      </c>
      <c r="B267" s="181" t="s">
        <v>5988</v>
      </c>
      <c r="C267" s="181">
        <v>21</v>
      </c>
      <c r="D267" s="181">
        <v>16</v>
      </c>
      <c r="E267" s="181">
        <v>5</v>
      </c>
      <c r="F267" s="181" t="s">
        <v>5989</v>
      </c>
      <c r="G267" s="181" t="s">
        <v>5990</v>
      </c>
      <c r="H267" s="181" t="s">
        <v>5991</v>
      </c>
      <c r="I267" s="181">
        <v>1</v>
      </c>
      <c r="J267" s="181">
        <v>21</v>
      </c>
      <c r="K267" s="181">
        <v>16</v>
      </c>
      <c r="L267" s="181">
        <v>5</v>
      </c>
      <c r="M267" s="181">
        <v>20</v>
      </c>
      <c r="N267" s="181">
        <v>19</v>
      </c>
      <c r="O267" s="181">
        <v>20</v>
      </c>
      <c r="P267" s="181">
        <v>20</v>
      </c>
      <c r="Q267" s="181">
        <v>13</v>
      </c>
      <c r="R267" s="181">
        <v>12</v>
      </c>
      <c r="S267" s="181">
        <v>13</v>
      </c>
      <c r="T267" s="181">
        <v>13</v>
      </c>
      <c r="U267" s="181">
        <v>18</v>
      </c>
      <c r="V267" s="181">
        <v>19</v>
      </c>
      <c r="W267" s="181">
        <v>18</v>
      </c>
      <c r="X267" s="181">
        <v>19</v>
      </c>
      <c r="Y267" s="181">
        <v>20</v>
      </c>
      <c r="Z267" s="181">
        <v>18</v>
      </c>
      <c r="AA267" s="181">
        <v>19</v>
      </c>
      <c r="AB267" s="181">
        <v>19</v>
      </c>
      <c r="AC267" s="181">
        <v>15</v>
      </c>
      <c r="AD267" s="181">
        <v>15</v>
      </c>
      <c r="AE267" s="181">
        <v>15</v>
      </c>
      <c r="AF267" s="181">
        <v>15</v>
      </c>
      <c r="AG267" s="181">
        <v>9</v>
      </c>
      <c r="AH267" s="181">
        <v>8</v>
      </c>
      <c r="AI267" s="181">
        <v>9</v>
      </c>
      <c r="AJ267" s="181">
        <v>8</v>
      </c>
      <c r="AK267" s="181">
        <v>13</v>
      </c>
      <c r="AL267" s="181">
        <v>14</v>
      </c>
      <c r="AM267" s="181">
        <v>13</v>
      </c>
      <c r="AN267" s="181">
        <v>14</v>
      </c>
      <c r="AO267" s="181">
        <v>15</v>
      </c>
      <c r="AP267" s="181">
        <v>13</v>
      </c>
      <c r="AQ267" s="181">
        <v>14</v>
      </c>
      <c r="AR267" s="181">
        <v>14</v>
      </c>
      <c r="AS267" s="181">
        <v>4</v>
      </c>
      <c r="AT267" s="181">
        <v>5</v>
      </c>
      <c r="AU267" s="181">
        <v>5</v>
      </c>
      <c r="AV267" s="181">
        <v>5</v>
      </c>
      <c r="AW267" s="181">
        <v>1</v>
      </c>
      <c r="AX267" s="181">
        <v>2</v>
      </c>
      <c r="AY267" s="181">
        <v>2</v>
      </c>
      <c r="AZ267" s="181">
        <v>1</v>
      </c>
      <c r="BA267" s="181">
        <v>4</v>
      </c>
      <c r="BB267" s="181">
        <v>5</v>
      </c>
      <c r="BC267" s="181">
        <v>3</v>
      </c>
      <c r="BD267" s="181">
        <v>4</v>
      </c>
      <c r="BE267" s="181">
        <v>5</v>
      </c>
      <c r="BF267" s="181">
        <v>4</v>
      </c>
      <c r="BG267" s="181">
        <v>4</v>
      </c>
      <c r="BH267" s="181">
        <v>5</v>
      </c>
      <c r="BI267" s="181">
        <v>49.2</v>
      </c>
      <c r="BJ267" s="181">
        <v>40.200000000000003</v>
      </c>
      <c r="BK267" s="181">
        <v>13.1</v>
      </c>
      <c r="BL267" s="181">
        <v>55.764000000000003</v>
      </c>
      <c r="BM267" s="181">
        <v>490</v>
      </c>
      <c r="BN267" s="181">
        <v>490</v>
      </c>
      <c r="BO267" s="181">
        <v>0</v>
      </c>
      <c r="BP267" s="181">
        <v>101.14</v>
      </c>
      <c r="BQ267" s="181" t="s">
        <v>1251</v>
      </c>
      <c r="BR267" s="181" t="s">
        <v>1251</v>
      </c>
      <c r="BS267" s="181" t="s">
        <v>1251</v>
      </c>
      <c r="BT267" s="181" t="s">
        <v>1251</v>
      </c>
      <c r="BU267" s="181" t="s">
        <v>1251</v>
      </c>
      <c r="BV267" s="181" t="s">
        <v>1251</v>
      </c>
      <c r="BW267" s="181" t="s">
        <v>1251</v>
      </c>
      <c r="BX267" s="181" t="s">
        <v>1251</v>
      </c>
      <c r="BY267" s="181" t="s">
        <v>1251</v>
      </c>
      <c r="BZ267" s="181" t="s">
        <v>1251</v>
      </c>
      <c r="CA267" s="181" t="s">
        <v>1251</v>
      </c>
      <c r="CB267" s="181" t="s">
        <v>1251</v>
      </c>
      <c r="CC267" s="181" t="s">
        <v>1251</v>
      </c>
      <c r="CD267" s="181" t="s">
        <v>1251</v>
      </c>
      <c r="CE267" s="181" t="s">
        <v>1251</v>
      </c>
      <c r="CF267" s="181" t="s">
        <v>1251</v>
      </c>
      <c r="CG267" s="181">
        <v>45.5</v>
      </c>
      <c r="CH267" s="181">
        <v>46.1</v>
      </c>
      <c r="CI267" s="181">
        <v>46.3</v>
      </c>
      <c r="CJ267" s="181">
        <v>46.3</v>
      </c>
      <c r="CK267" s="181">
        <v>30.6</v>
      </c>
      <c r="CL267" s="181">
        <v>29.4</v>
      </c>
      <c r="CM267" s="181">
        <v>32</v>
      </c>
      <c r="CN267" s="181">
        <v>27.6</v>
      </c>
      <c r="CO267" s="181">
        <v>43.5</v>
      </c>
      <c r="CP267" s="181">
        <v>44.9</v>
      </c>
      <c r="CQ267" s="181">
        <v>41.8</v>
      </c>
      <c r="CR267" s="181">
        <v>46.3</v>
      </c>
      <c r="CS267" s="181">
        <v>46.3</v>
      </c>
      <c r="CT267" s="181">
        <v>44.9</v>
      </c>
      <c r="CU267" s="181">
        <v>45.9</v>
      </c>
      <c r="CV267" s="181">
        <v>44.3</v>
      </c>
      <c r="CW267" s="181">
        <v>6347400000</v>
      </c>
      <c r="CX267" s="181">
        <v>514490000</v>
      </c>
      <c r="CY267" s="181">
        <v>546310000</v>
      </c>
      <c r="CZ267" s="181">
        <v>557320000</v>
      </c>
      <c r="DA267" s="181">
        <v>581880000</v>
      </c>
      <c r="DB267" s="181">
        <v>75381000</v>
      </c>
      <c r="DC267" s="181">
        <v>62588000</v>
      </c>
      <c r="DD267" s="181">
        <v>70033000</v>
      </c>
      <c r="DE267" s="181">
        <v>68981000</v>
      </c>
      <c r="DF267" s="181">
        <v>539160000</v>
      </c>
      <c r="DG267" s="181">
        <v>491610000</v>
      </c>
      <c r="DH267" s="181">
        <v>439150000</v>
      </c>
      <c r="DI267" s="181">
        <v>545880000</v>
      </c>
      <c r="DJ267" s="195">
        <v>67939000</v>
      </c>
      <c r="DK267" s="195">
        <v>65206000</v>
      </c>
      <c r="DL267" s="195">
        <v>70816000</v>
      </c>
      <c r="DM267" s="195">
        <v>75158000</v>
      </c>
      <c r="DN267" s="181">
        <f t="shared" si="28"/>
        <v>69779750</v>
      </c>
      <c r="DO267" s="181">
        <v>47164000</v>
      </c>
      <c r="DP267" s="181">
        <v>60105000</v>
      </c>
      <c r="DQ267" s="181">
        <v>46985000</v>
      </c>
      <c r="DR267" s="181">
        <v>46599000</v>
      </c>
      <c r="DS267" s="181">
        <f t="shared" si="29"/>
        <v>50213250</v>
      </c>
      <c r="DT267" s="181">
        <f t="shared" si="26"/>
        <v>0.71959630121919327</v>
      </c>
      <c r="DU267" s="195">
        <v>69722000</v>
      </c>
      <c r="DW267" s="195">
        <v>66997000</v>
      </c>
      <c r="DY267" s="195">
        <v>69753000</v>
      </c>
      <c r="DZ267" s="196">
        <f t="shared" si="27"/>
        <v>0.99961665096249275</v>
      </c>
      <c r="EA267" s="195">
        <v>69717000</v>
      </c>
      <c r="EB267" s="181">
        <v>14</v>
      </c>
      <c r="EC267" s="181">
        <v>15</v>
      </c>
      <c r="ED267" s="181">
        <v>13</v>
      </c>
      <c r="EE267" s="181">
        <v>15</v>
      </c>
      <c r="EF267" s="181">
        <v>5</v>
      </c>
      <c r="EG267" s="181">
        <v>6</v>
      </c>
      <c r="EH267" s="181">
        <v>5</v>
      </c>
      <c r="EI267" s="181">
        <v>4</v>
      </c>
      <c r="EJ267" s="181">
        <v>15</v>
      </c>
      <c r="EK267" s="181">
        <v>15</v>
      </c>
      <c r="EL267" s="181">
        <v>12</v>
      </c>
      <c r="EM267" s="181">
        <v>15</v>
      </c>
      <c r="EN267" s="181">
        <v>15</v>
      </c>
      <c r="EO267" s="181">
        <v>13</v>
      </c>
      <c r="EP267" s="181">
        <v>13</v>
      </c>
      <c r="EQ267" s="181">
        <v>16</v>
      </c>
      <c r="ER267" s="181">
        <v>191</v>
      </c>
      <c r="EV267" s="181">
        <v>579</v>
      </c>
      <c r="EW267" s="181" t="s">
        <v>5992</v>
      </c>
      <c r="EX267" s="181" t="s">
        <v>5993</v>
      </c>
      <c r="EY267" s="181" t="s">
        <v>5994</v>
      </c>
      <c r="EZ267" s="181" t="s">
        <v>5995</v>
      </c>
      <c r="FA267" s="181" t="s">
        <v>5996</v>
      </c>
      <c r="FB267" s="181" t="s">
        <v>5997</v>
      </c>
      <c r="FE267" s="181">
        <v>-1</v>
      </c>
    </row>
    <row r="268" spans="1:161" x14ac:dyDescent="0.25">
      <c r="A268" s="181" t="s">
        <v>5998</v>
      </c>
      <c r="B268" s="181" t="s">
        <v>5998</v>
      </c>
      <c r="C268" s="181">
        <v>30</v>
      </c>
      <c r="D268" s="181">
        <v>11</v>
      </c>
      <c r="E268" s="181">
        <v>11</v>
      </c>
      <c r="F268" s="181" t="s">
        <v>5999</v>
      </c>
      <c r="G268" s="181" t="s">
        <v>6000</v>
      </c>
      <c r="H268" s="181" t="s">
        <v>6001</v>
      </c>
      <c r="I268" s="181">
        <v>1</v>
      </c>
      <c r="J268" s="181">
        <v>30</v>
      </c>
      <c r="K268" s="181">
        <v>11</v>
      </c>
      <c r="L268" s="181">
        <v>11</v>
      </c>
      <c r="M268" s="181">
        <v>27</v>
      </c>
      <c r="N268" s="181">
        <v>28</v>
      </c>
      <c r="O268" s="181">
        <v>29</v>
      </c>
      <c r="P268" s="181">
        <v>28</v>
      </c>
      <c r="Q268" s="181">
        <v>17</v>
      </c>
      <c r="R268" s="181">
        <v>18</v>
      </c>
      <c r="S268" s="181">
        <v>18</v>
      </c>
      <c r="T268" s="181">
        <v>16</v>
      </c>
      <c r="U268" s="181">
        <v>24</v>
      </c>
      <c r="V268" s="181">
        <v>27</v>
      </c>
      <c r="W268" s="181">
        <v>27</v>
      </c>
      <c r="X268" s="181">
        <v>26</v>
      </c>
      <c r="Y268" s="181">
        <v>28</v>
      </c>
      <c r="Z268" s="181">
        <v>25</v>
      </c>
      <c r="AA268" s="181">
        <v>27</v>
      </c>
      <c r="AB268" s="181">
        <v>28</v>
      </c>
      <c r="AC268" s="181">
        <v>10</v>
      </c>
      <c r="AD268" s="181">
        <v>10</v>
      </c>
      <c r="AE268" s="181">
        <v>11</v>
      </c>
      <c r="AF268" s="181">
        <v>10</v>
      </c>
      <c r="AG268" s="181">
        <v>5</v>
      </c>
      <c r="AH268" s="181">
        <v>6</v>
      </c>
      <c r="AI268" s="181">
        <v>7</v>
      </c>
      <c r="AJ268" s="181">
        <v>4</v>
      </c>
      <c r="AK268" s="181">
        <v>8</v>
      </c>
      <c r="AL268" s="181">
        <v>11</v>
      </c>
      <c r="AM268" s="181">
        <v>10</v>
      </c>
      <c r="AN268" s="181">
        <v>9</v>
      </c>
      <c r="AO268" s="181">
        <v>10</v>
      </c>
      <c r="AP268" s="181">
        <v>9</v>
      </c>
      <c r="AQ268" s="181">
        <v>9</v>
      </c>
      <c r="AR268" s="181">
        <v>9</v>
      </c>
      <c r="AS268" s="181">
        <v>10</v>
      </c>
      <c r="AT268" s="181">
        <v>10</v>
      </c>
      <c r="AU268" s="181">
        <v>11</v>
      </c>
      <c r="AV268" s="181">
        <v>10</v>
      </c>
      <c r="AW268" s="181">
        <v>5</v>
      </c>
      <c r="AX268" s="181">
        <v>6</v>
      </c>
      <c r="AY268" s="181">
        <v>7</v>
      </c>
      <c r="AZ268" s="181">
        <v>4</v>
      </c>
      <c r="BA268" s="181">
        <v>8</v>
      </c>
      <c r="BB268" s="181">
        <v>11</v>
      </c>
      <c r="BC268" s="181">
        <v>10</v>
      </c>
      <c r="BD268" s="181">
        <v>9</v>
      </c>
      <c r="BE268" s="181">
        <v>10</v>
      </c>
      <c r="BF268" s="181">
        <v>9</v>
      </c>
      <c r="BG268" s="181">
        <v>9</v>
      </c>
      <c r="BH268" s="181">
        <v>9</v>
      </c>
      <c r="BI268" s="181">
        <v>25.4</v>
      </c>
      <c r="BJ268" s="181">
        <v>11.7</v>
      </c>
      <c r="BK268" s="181">
        <v>11.7</v>
      </c>
      <c r="BL268" s="181">
        <v>162.38</v>
      </c>
      <c r="BM268" s="181">
        <v>1451</v>
      </c>
      <c r="BN268" s="181">
        <v>1451</v>
      </c>
      <c r="BO268" s="181">
        <v>0</v>
      </c>
      <c r="BP268" s="181">
        <v>29.542000000000002</v>
      </c>
      <c r="BQ268" s="181" t="s">
        <v>1251</v>
      </c>
      <c r="BR268" s="181" t="s">
        <v>1251</v>
      </c>
      <c r="BS268" s="181" t="s">
        <v>1251</v>
      </c>
      <c r="BT268" s="181" t="s">
        <v>1251</v>
      </c>
      <c r="BU268" s="181" t="s">
        <v>1251</v>
      </c>
      <c r="BV268" s="181" t="s">
        <v>1254</v>
      </c>
      <c r="BW268" s="181" t="s">
        <v>1254</v>
      </c>
      <c r="BX268" s="181" t="s">
        <v>1254</v>
      </c>
      <c r="BY268" s="181" t="s">
        <v>1251</v>
      </c>
      <c r="BZ268" s="181" t="s">
        <v>1251</v>
      </c>
      <c r="CA268" s="181" t="s">
        <v>1251</v>
      </c>
      <c r="CB268" s="181" t="s">
        <v>1251</v>
      </c>
      <c r="CC268" s="181" t="s">
        <v>1251</v>
      </c>
      <c r="CD268" s="181" t="s">
        <v>1251</v>
      </c>
      <c r="CE268" s="181" t="s">
        <v>1251</v>
      </c>
      <c r="CF268" s="181" t="s">
        <v>1251</v>
      </c>
      <c r="CG268" s="181">
        <v>22.8</v>
      </c>
      <c r="CH268" s="181">
        <v>24.4</v>
      </c>
      <c r="CI268" s="181">
        <v>25.4</v>
      </c>
      <c r="CJ268" s="181">
        <v>23.8</v>
      </c>
      <c r="CK268" s="181">
        <v>13.2</v>
      </c>
      <c r="CL268" s="181">
        <v>13.8</v>
      </c>
      <c r="CM268" s="181">
        <v>15.4</v>
      </c>
      <c r="CN268" s="181">
        <v>12.6</v>
      </c>
      <c r="CO268" s="181">
        <v>21.3</v>
      </c>
      <c r="CP268" s="181">
        <v>23.3</v>
      </c>
      <c r="CQ268" s="181">
        <v>22.9</v>
      </c>
      <c r="CR268" s="181">
        <v>22</v>
      </c>
      <c r="CS268" s="181">
        <v>23.9</v>
      </c>
      <c r="CT268" s="181">
        <v>21.5</v>
      </c>
      <c r="CU268" s="181">
        <v>22</v>
      </c>
      <c r="CV268" s="181">
        <v>23.1</v>
      </c>
      <c r="CW268" s="181">
        <v>1237100000</v>
      </c>
      <c r="CX268" s="181">
        <v>96303000</v>
      </c>
      <c r="CY268" s="181">
        <v>109830000</v>
      </c>
      <c r="CZ268" s="181">
        <v>126350000</v>
      </c>
      <c r="DA268" s="181">
        <v>118140000</v>
      </c>
      <c r="DB268" s="181">
        <v>12297000</v>
      </c>
      <c r="DC268" s="181">
        <v>10106000</v>
      </c>
      <c r="DD268" s="181">
        <v>12240000</v>
      </c>
      <c r="DE268" s="181">
        <v>7230000</v>
      </c>
      <c r="DF268" s="181">
        <v>116940000</v>
      </c>
      <c r="DG268" s="181">
        <v>102180000</v>
      </c>
      <c r="DH268" s="181">
        <v>85604000</v>
      </c>
      <c r="DI268" s="181">
        <v>85502000</v>
      </c>
      <c r="DJ268" s="195">
        <v>16111000</v>
      </c>
      <c r="DK268" s="195">
        <v>16759000</v>
      </c>
      <c r="DL268" s="195">
        <v>17244000</v>
      </c>
      <c r="DM268" s="195">
        <v>17730000</v>
      </c>
      <c r="DN268" s="181">
        <f t="shared" si="28"/>
        <v>16961000</v>
      </c>
      <c r="DO268" s="181">
        <v>12219000</v>
      </c>
      <c r="DP268" s="181">
        <v>0</v>
      </c>
      <c r="DQ268" s="181">
        <v>0</v>
      </c>
      <c r="DR268" s="181">
        <v>0</v>
      </c>
      <c r="DS268" s="181">
        <f t="shared" si="29"/>
        <v>12219000</v>
      </c>
      <c r="DT268" s="181">
        <f t="shared" si="26"/>
        <v>0.72041742821767585</v>
      </c>
      <c r="DU268" s="195">
        <v>17415000</v>
      </c>
      <c r="DW268" s="195">
        <v>17729000</v>
      </c>
      <c r="DY268" s="195">
        <v>16270000</v>
      </c>
      <c r="DZ268" s="196">
        <f t="shared" si="27"/>
        <v>0.95925947762514008</v>
      </c>
      <c r="EA268" s="195">
        <v>16043000</v>
      </c>
      <c r="EB268" s="181">
        <v>6</v>
      </c>
      <c r="EC268" s="181">
        <v>6</v>
      </c>
      <c r="ED268" s="181">
        <v>8</v>
      </c>
      <c r="EE268" s="181">
        <v>7</v>
      </c>
      <c r="EF268" s="181">
        <v>1</v>
      </c>
      <c r="EG268" s="181">
        <v>0</v>
      </c>
      <c r="EH268" s="181">
        <v>0</v>
      </c>
      <c r="EI268" s="181">
        <v>0</v>
      </c>
      <c r="EJ268" s="181">
        <v>7</v>
      </c>
      <c r="EK268" s="181">
        <v>3</v>
      </c>
      <c r="EL268" s="181">
        <v>6</v>
      </c>
      <c r="EM268" s="181">
        <v>8</v>
      </c>
      <c r="EN268" s="181">
        <v>7</v>
      </c>
      <c r="EO268" s="181">
        <v>7</v>
      </c>
      <c r="EP268" s="181">
        <v>5</v>
      </c>
      <c r="EQ268" s="181">
        <v>8</v>
      </c>
      <c r="ER268" s="181">
        <v>79</v>
      </c>
      <c r="EV268" s="181">
        <v>183</v>
      </c>
      <c r="EW268" s="181" t="s">
        <v>6002</v>
      </c>
      <c r="EX268" s="181" t="s">
        <v>6003</v>
      </c>
      <c r="EY268" s="181" t="s">
        <v>6004</v>
      </c>
      <c r="EZ268" s="181" t="s">
        <v>6005</v>
      </c>
      <c r="FA268" s="181" t="s">
        <v>6006</v>
      </c>
      <c r="FB268" s="181" t="s">
        <v>6007</v>
      </c>
      <c r="FE268" s="181">
        <v>-1</v>
      </c>
    </row>
    <row r="269" spans="1:161" x14ac:dyDescent="0.25">
      <c r="A269" s="181" t="s">
        <v>6008</v>
      </c>
      <c r="B269" s="181" t="s">
        <v>6008</v>
      </c>
      <c r="C269" s="181">
        <v>8</v>
      </c>
      <c r="D269" s="181">
        <v>8</v>
      </c>
      <c r="E269" s="181">
        <v>8</v>
      </c>
      <c r="F269" s="181" t="s">
        <v>6009</v>
      </c>
      <c r="G269" s="181" t="s">
        <v>6010</v>
      </c>
      <c r="H269" s="181" t="s">
        <v>6011</v>
      </c>
      <c r="I269" s="181">
        <v>1</v>
      </c>
      <c r="J269" s="181">
        <v>8</v>
      </c>
      <c r="K269" s="181">
        <v>8</v>
      </c>
      <c r="L269" s="181">
        <v>8</v>
      </c>
      <c r="M269" s="181">
        <v>6</v>
      </c>
      <c r="N269" s="181">
        <v>8</v>
      </c>
      <c r="O269" s="181">
        <v>8</v>
      </c>
      <c r="P269" s="181">
        <v>8</v>
      </c>
      <c r="Q269" s="181">
        <v>5</v>
      </c>
      <c r="R269" s="181">
        <v>6</v>
      </c>
      <c r="S269" s="181">
        <v>6</v>
      </c>
      <c r="T269" s="181">
        <v>7</v>
      </c>
      <c r="U269" s="181">
        <v>8</v>
      </c>
      <c r="V269" s="181">
        <v>6</v>
      </c>
      <c r="W269" s="181">
        <v>7</v>
      </c>
      <c r="X269" s="181">
        <v>7</v>
      </c>
      <c r="Y269" s="181">
        <v>8</v>
      </c>
      <c r="Z269" s="181">
        <v>7</v>
      </c>
      <c r="AA269" s="181">
        <v>7</v>
      </c>
      <c r="AB269" s="181">
        <v>8</v>
      </c>
      <c r="AC269" s="181">
        <v>6</v>
      </c>
      <c r="AD269" s="181">
        <v>8</v>
      </c>
      <c r="AE269" s="181">
        <v>8</v>
      </c>
      <c r="AF269" s="181">
        <v>8</v>
      </c>
      <c r="AG269" s="181">
        <v>5</v>
      </c>
      <c r="AH269" s="181">
        <v>6</v>
      </c>
      <c r="AI269" s="181">
        <v>6</v>
      </c>
      <c r="AJ269" s="181">
        <v>7</v>
      </c>
      <c r="AK269" s="181">
        <v>8</v>
      </c>
      <c r="AL269" s="181">
        <v>6</v>
      </c>
      <c r="AM269" s="181">
        <v>7</v>
      </c>
      <c r="AN269" s="181">
        <v>7</v>
      </c>
      <c r="AO269" s="181">
        <v>8</v>
      </c>
      <c r="AP269" s="181">
        <v>7</v>
      </c>
      <c r="AQ269" s="181">
        <v>7</v>
      </c>
      <c r="AR269" s="181">
        <v>8</v>
      </c>
      <c r="AS269" s="181">
        <v>6</v>
      </c>
      <c r="AT269" s="181">
        <v>8</v>
      </c>
      <c r="AU269" s="181">
        <v>8</v>
      </c>
      <c r="AV269" s="181">
        <v>8</v>
      </c>
      <c r="AW269" s="181">
        <v>5</v>
      </c>
      <c r="AX269" s="181">
        <v>6</v>
      </c>
      <c r="AY269" s="181">
        <v>6</v>
      </c>
      <c r="AZ269" s="181">
        <v>7</v>
      </c>
      <c r="BA269" s="181">
        <v>8</v>
      </c>
      <c r="BB269" s="181">
        <v>6</v>
      </c>
      <c r="BC269" s="181">
        <v>7</v>
      </c>
      <c r="BD269" s="181">
        <v>7</v>
      </c>
      <c r="BE269" s="181">
        <v>8</v>
      </c>
      <c r="BF269" s="181">
        <v>7</v>
      </c>
      <c r="BG269" s="181">
        <v>7</v>
      </c>
      <c r="BH269" s="181">
        <v>8</v>
      </c>
      <c r="BI269" s="181">
        <v>68.7</v>
      </c>
      <c r="BJ269" s="181">
        <v>68.7</v>
      </c>
      <c r="BK269" s="181">
        <v>68.7</v>
      </c>
      <c r="BL269" s="181">
        <v>12.784000000000001</v>
      </c>
      <c r="BM269" s="181">
        <v>115</v>
      </c>
      <c r="BN269" s="181">
        <v>115</v>
      </c>
      <c r="BO269" s="181">
        <v>0</v>
      </c>
      <c r="BP269" s="181">
        <v>44.548000000000002</v>
      </c>
      <c r="BQ269" s="181" t="s">
        <v>1251</v>
      </c>
      <c r="BR269" s="181" t="s">
        <v>1251</v>
      </c>
      <c r="BS269" s="181" t="s">
        <v>1251</v>
      </c>
      <c r="BT269" s="181" t="s">
        <v>1251</v>
      </c>
      <c r="BU269" s="181" t="s">
        <v>1251</v>
      </c>
      <c r="BV269" s="181" t="s">
        <v>1251</v>
      </c>
      <c r="BW269" s="181" t="s">
        <v>1251</v>
      </c>
      <c r="BX269" s="181" t="s">
        <v>1251</v>
      </c>
      <c r="BY269" s="181" t="s">
        <v>1251</v>
      </c>
      <c r="BZ269" s="181" t="s">
        <v>1251</v>
      </c>
      <c r="CA269" s="181" t="s">
        <v>1251</v>
      </c>
      <c r="CB269" s="181" t="s">
        <v>1251</v>
      </c>
      <c r="CC269" s="181" t="s">
        <v>1251</v>
      </c>
      <c r="CD269" s="181" t="s">
        <v>1251</v>
      </c>
      <c r="CE269" s="181" t="s">
        <v>1251</v>
      </c>
      <c r="CF269" s="181" t="s">
        <v>1251</v>
      </c>
      <c r="CG269" s="181">
        <v>63.5</v>
      </c>
      <c r="CH269" s="181">
        <v>68.7</v>
      </c>
      <c r="CI269" s="181">
        <v>68.7</v>
      </c>
      <c r="CJ269" s="181">
        <v>68.7</v>
      </c>
      <c r="CK269" s="181">
        <v>47.8</v>
      </c>
      <c r="CL269" s="181">
        <v>63.5</v>
      </c>
      <c r="CM269" s="181">
        <v>63.5</v>
      </c>
      <c r="CN269" s="181">
        <v>68.7</v>
      </c>
      <c r="CO269" s="181">
        <v>68.7</v>
      </c>
      <c r="CP269" s="181">
        <v>58.3</v>
      </c>
      <c r="CQ269" s="181">
        <v>68.7</v>
      </c>
      <c r="CR269" s="181">
        <v>58.3</v>
      </c>
      <c r="CS269" s="181">
        <v>68.7</v>
      </c>
      <c r="CT269" s="181">
        <v>58.3</v>
      </c>
      <c r="CU269" s="181">
        <v>58.3</v>
      </c>
      <c r="CV269" s="181">
        <v>68.7</v>
      </c>
      <c r="CW269" s="181">
        <v>2391400000</v>
      </c>
      <c r="CX269" s="181">
        <v>196670000</v>
      </c>
      <c r="CY269" s="181">
        <v>240510000</v>
      </c>
      <c r="CZ269" s="181">
        <v>240210000</v>
      </c>
      <c r="DA269" s="181">
        <v>259120000</v>
      </c>
      <c r="DB269" s="181">
        <v>34027000</v>
      </c>
      <c r="DC269" s="181">
        <v>38270000</v>
      </c>
      <c r="DD269" s="181">
        <v>39802000</v>
      </c>
      <c r="DE269" s="181">
        <v>40312000</v>
      </c>
      <c r="DF269" s="181">
        <v>180640000</v>
      </c>
      <c r="DG269" s="181">
        <v>137310000</v>
      </c>
      <c r="DH269" s="181">
        <v>124670000</v>
      </c>
      <c r="DI269" s="181">
        <v>223360000</v>
      </c>
      <c r="DJ269" s="195">
        <v>49442000</v>
      </c>
      <c r="DK269" s="195">
        <v>49024000</v>
      </c>
      <c r="DL269" s="195">
        <v>52280000</v>
      </c>
      <c r="DM269" s="195">
        <v>52146000</v>
      </c>
      <c r="DN269" s="181">
        <f t="shared" si="28"/>
        <v>50723000</v>
      </c>
      <c r="DO269" s="181">
        <v>31695000</v>
      </c>
      <c r="DP269" s="181">
        <v>41338000</v>
      </c>
      <c r="DQ269" s="181">
        <v>38102000</v>
      </c>
      <c r="DR269" s="181">
        <v>35233000</v>
      </c>
      <c r="DS269" s="181">
        <f t="shared" si="29"/>
        <v>36592000</v>
      </c>
      <c r="DT269" s="181">
        <f t="shared" si="26"/>
        <v>0.72140843404372768</v>
      </c>
      <c r="DU269" s="195">
        <v>41983000</v>
      </c>
      <c r="DW269" s="195">
        <v>38502000</v>
      </c>
      <c r="DY269" s="195">
        <v>39362000</v>
      </c>
      <c r="DZ269" s="196">
        <f t="shared" si="27"/>
        <v>0.77601876860595786</v>
      </c>
      <c r="EA269" s="195">
        <v>52763000</v>
      </c>
      <c r="EB269" s="181">
        <v>5</v>
      </c>
      <c r="EC269" s="181">
        <v>6</v>
      </c>
      <c r="ED269" s="181">
        <v>4</v>
      </c>
      <c r="EE269" s="181">
        <v>4</v>
      </c>
      <c r="EF269" s="181">
        <v>2</v>
      </c>
      <c r="EG269" s="181">
        <v>3</v>
      </c>
      <c r="EH269" s="181">
        <v>3</v>
      </c>
      <c r="EI269" s="181">
        <v>3</v>
      </c>
      <c r="EJ269" s="181">
        <v>4</v>
      </c>
      <c r="EK269" s="181">
        <v>3</v>
      </c>
      <c r="EL269" s="181">
        <v>4</v>
      </c>
      <c r="EM269" s="181">
        <v>3</v>
      </c>
      <c r="EN269" s="181">
        <v>4</v>
      </c>
      <c r="EO269" s="181">
        <v>4</v>
      </c>
      <c r="EP269" s="181">
        <v>5</v>
      </c>
      <c r="EQ269" s="181">
        <v>6</v>
      </c>
      <c r="ER269" s="181">
        <v>63</v>
      </c>
      <c r="EV269" s="181">
        <v>296</v>
      </c>
      <c r="EW269" s="181" t="s">
        <v>6012</v>
      </c>
      <c r="EX269" s="181" t="s">
        <v>4196</v>
      </c>
      <c r="EY269" s="181" t="s">
        <v>6013</v>
      </c>
      <c r="EZ269" s="181" t="s">
        <v>6014</v>
      </c>
      <c r="FA269" s="181" t="s">
        <v>6015</v>
      </c>
      <c r="FB269" s="181" t="s">
        <v>6016</v>
      </c>
      <c r="FE269" s="181">
        <v>-1</v>
      </c>
    </row>
    <row r="270" spans="1:161" x14ac:dyDescent="0.25">
      <c r="A270" s="181" t="s">
        <v>3096</v>
      </c>
      <c r="B270" s="181" t="s">
        <v>3096</v>
      </c>
      <c r="C270" s="181">
        <v>4</v>
      </c>
      <c r="D270" s="181">
        <v>4</v>
      </c>
      <c r="E270" s="181">
        <v>4</v>
      </c>
      <c r="F270" s="181" t="s">
        <v>6017</v>
      </c>
      <c r="G270" s="181" t="s">
        <v>6018</v>
      </c>
      <c r="H270" s="181" t="s">
        <v>6019</v>
      </c>
      <c r="I270" s="181">
        <v>1</v>
      </c>
      <c r="J270" s="181">
        <v>4</v>
      </c>
      <c r="K270" s="181">
        <v>4</v>
      </c>
      <c r="L270" s="181">
        <v>4</v>
      </c>
      <c r="M270" s="181">
        <v>4</v>
      </c>
      <c r="N270" s="181">
        <v>3</v>
      </c>
      <c r="O270" s="181">
        <v>4</v>
      </c>
      <c r="P270" s="181">
        <v>4</v>
      </c>
      <c r="Q270" s="181">
        <v>3</v>
      </c>
      <c r="R270" s="181">
        <v>2</v>
      </c>
      <c r="S270" s="181">
        <v>3</v>
      </c>
      <c r="T270" s="181">
        <v>3</v>
      </c>
      <c r="U270" s="181">
        <v>4</v>
      </c>
      <c r="V270" s="181">
        <v>3</v>
      </c>
      <c r="W270" s="181">
        <v>4</v>
      </c>
      <c r="X270" s="181">
        <v>4</v>
      </c>
      <c r="Y270" s="181">
        <v>3</v>
      </c>
      <c r="Z270" s="181">
        <v>3</v>
      </c>
      <c r="AA270" s="181">
        <v>3</v>
      </c>
      <c r="AB270" s="181">
        <v>4</v>
      </c>
      <c r="AC270" s="181">
        <v>4</v>
      </c>
      <c r="AD270" s="181">
        <v>3</v>
      </c>
      <c r="AE270" s="181">
        <v>4</v>
      </c>
      <c r="AF270" s="181">
        <v>4</v>
      </c>
      <c r="AG270" s="181">
        <v>3</v>
      </c>
      <c r="AH270" s="181">
        <v>2</v>
      </c>
      <c r="AI270" s="181">
        <v>3</v>
      </c>
      <c r="AJ270" s="181">
        <v>3</v>
      </c>
      <c r="AK270" s="181">
        <v>4</v>
      </c>
      <c r="AL270" s="181">
        <v>3</v>
      </c>
      <c r="AM270" s="181">
        <v>4</v>
      </c>
      <c r="AN270" s="181">
        <v>4</v>
      </c>
      <c r="AO270" s="181">
        <v>3</v>
      </c>
      <c r="AP270" s="181">
        <v>3</v>
      </c>
      <c r="AQ270" s="181">
        <v>3</v>
      </c>
      <c r="AR270" s="181">
        <v>4</v>
      </c>
      <c r="AS270" s="181">
        <v>4</v>
      </c>
      <c r="AT270" s="181">
        <v>3</v>
      </c>
      <c r="AU270" s="181">
        <v>4</v>
      </c>
      <c r="AV270" s="181">
        <v>4</v>
      </c>
      <c r="AW270" s="181">
        <v>3</v>
      </c>
      <c r="AX270" s="181">
        <v>2</v>
      </c>
      <c r="AY270" s="181">
        <v>3</v>
      </c>
      <c r="AZ270" s="181">
        <v>3</v>
      </c>
      <c r="BA270" s="181">
        <v>4</v>
      </c>
      <c r="BB270" s="181">
        <v>3</v>
      </c>
      <c r="BC270" s="181">
        <v>4</v>
      </c>
      <c r="BD270" s="181">
        <v>4</v>
      </c>
      <c r="BE270" s="181">
        <v>3</v>
      </c>
      <c r="BF270" s="181">
        <v>3</v>
      </c>
      <c r="BG270" s="181">
        <v>3</v>
      </c>
      <c r="BH270" s="181">
        <v>4</v>
      </c>
      <c r="BI270" s="181">
        <v>44.7</v>
      </c>
      <c r="BJ270" s="181">
        <v>44.7</v>
      </c>
      <c r="BK270" s="181">
        <v>44.7</v>
      </c>
      <c r="BL270" s="181">
        <v>8.4688999999999997</v>
      </c>
      <c r="BM270" s="181">
        <v>76</v>
      </c>
      <c r="BN270" s="181">
        <v>76</v>
      </c>
      <c r="BO270" s="181">
        <v>0</v>
      </c>
      <c r="BP270" s="181">
        <v>23.876999999999999</v>
      </c>
      <c r="BQ270" s="181" t="s">
        <v>1251</v>
      </c>
      <c r="BR270" s="181" t="s">
        <v>1251</v>
      </c>
      <c r="BS270" s="181" t="s">
        <v>1251</v>
      </c>
      <c r="BT270" s="181" t="s">
        <v>1251</v>
      </c>
      <c r="BU270" s="181" t="s">
        <v>1251</v>
      </c>
      <c r="BV270" s="181" t="s">
        <v>1251</v>
      </c>
      <c r="BW270" s="181" t="s">
        <v>1251</v>
      </c>
      <c r="BX270" s="181" t="s">
        <v>1251</v>
      </c>
      <c r="BY270" s="181" t="s">
        <v>1251</v>
      </c>
      <c r="BZ270" s="181" t="s">
        <v>1251</v>
      </c>
      <c r="CA270" s="181" t="s">
        <v>1251</v>
      </c>
      <c r="CB270" s="181" t="s">
        <v>1251</v>
      </c>
      <c r="CC270" s="181" t="s">
        <v>1251</v>
      </c>
      <c r="CD270" s="181" t="s">
        <v>1251</v>
      </c>
      <c r="CE270" s="181" t="s">
        <v>1251</v>
      </c>
      <c r="CF270" s="181" t="s">
        <v>1251</v>
      </c>
      <c r="CG270" s="181">
        <v>44.7</v>
      </c>
      <c r="CH270" s="181">
        <v>28.9</v>
      </c>
      <c r="CI270" s="181">
        <v>44.7</v>
      </c>
      <c r="CJ270" s="181">
        <v>44.7</v>
      </c>
      <c r="CK270" s="181">
        <v>35.5</v>
      </c>
      <c r="CL270" s="181">
        <v>25</v>
      </c>
      <c r="CM270" s="181">
        <v>34.200000000000003</v>
      </c>
      <c r="CN270" s="181">
        <v>34.200000000000003</v>
      </c>
      <c r="CO270" s="181">
        <v>44.7</v>
      </c>
      <c r="CP270" s="181">
        <v>34.200000000000003</v>
      </c>
      <c r="CQ270" s="181">
        <v>44.7</v>
      </c>
      <c r="CR270" s="181">
        <v>44.7</v>
      </c>
      <c r="CS270" s="181">
        <v>28.9</v>
      </c>
      <c r="CT270" s="181">
        <v>28.9</v>
      </c>
      <c r="CU270" s="181">
        <v>28.9</v>
      </c>
      <c r="CV270" s="181">
        <v>44.7</v>
      </c>
      <c r="CW270" s="181">
        <v>865560000</v>
      </c>
      <c r="CX270" s="181">
        <v>57926000</v>
      </c>
      <c r="CY270" s="181">
        <v>66632000</v>
      </c>
      <c r="CZ270" s="181">
        <v>68593000</v>
      </c>
      <c r="DA270" s="181">
        <v>75110000</v>
      </c>
      <c r="DB270" s="181">
        <v>10818000</v>
      </c>
      <c r="DC270" s="181">
        <v>8479000</v>
      </c>
      <c r="DD270" s="181">
        <v>13897000</v>
      </c>
      <c r="DE270" s="181">
        <v>14064000</v>
      </c>
      <c r="DF270" s="181">
        <v>56454000</v>
      </c>
      <c r="DG270" s="181">
        <v>59918000</v>
      </c>
      <c r="DH270" s="181">
        <v>55063000</v>
      </c>
      <c r="DI270" s="181">
        <v>89670000</v>
      </c>
      <c r="DJ270" s="195">
        <v>28981000</v>
      </c>
      <c r="DK270" s="195">
        <v>27292000</v>
      </c>
      <c r="DL270" s="195">
        <v>27695000</v>
      </c>
      <c r="DM270" s="195">
        <v>29738000</v>
      </c>
      <c r="DN270" s="181">
        <f t="shared" si="28"/>
        <v>28426500</v>
      </c>
      <c r="DO270" s="181">
        <v>17945000</v>
      </c>
      <c r="DP270" s="181">
        <v>0</v>
      </c>
      <c r="DQ270" s="181">
        <v>20045000</v>
      </c>
      <c r="DR270" s="181">
        <v>23807000</v>
      </c>
      <c r="DS270" s="181">
        <f t="shared" si="29"/>
        <v>20599000</v>
      </c>
      <c r="DT270" s="181">
        <f t="shared" si="26"/>
        <v>0.72464074015443336</v>
      </c>
      <c r="DU270" s="195">
        <v>23749000</v>
      </c>
      <c r="DW270" s="195">
        <v>25507000</v>
      </c>
      <c r="DY270" s="195">
        <v>24986000</v>
      </c>
      <c r="DZ270" s="196">
        <f t="shared" si="27"/>
        <v>0.87896856806149193</v>
      </c>
      <c r="EA270" s="195">
        <v>26945000</v>
      </c>
      <c r="EB270" s="181">
        <v>4</v>
      </c>
      <c r="EC270" s="181">
        <v>3</v>
      </c>
      <c r="ED270" s="181">
        <v>4</v>
      </c>
      <c r="EE270" s="181">
        <v>3</v>
      </c>
      <c r="EF270" s="181">
        <v>1</v>
      </c>
      <c r="EG270" s="181">
        <v>1</v>
      </c>
      <c r="EH270" s="181">
        <v>1</v>
      </c>
      <c r="EI270" s="181">
        <v>1</v>
      </c>
      <c r="EJ270" s="181">
        <v>3</v>
      </c>
      <c r="EK270" s="181">
        <v>3</v>
      </c>
      <c r="EL270" s="181">
        <v>3</v>
      </c>
      <c r="EM270" s="181">
        <v>4</v>
      </c>
      <c r="EN270" s="181">
        <v>2</v>
      </c>
      <c r="EO270" s="181">
        <v>3</v>
      </c>
      <c r="EP270" s="181">
        <v>3</v>
      </c>
      <c r="EQ270" s="181">
        <v>4</v>
      </c>
      <c r="ER270" s="181">
        <v>43</v>
      </c>
      <c r="EV270" s="181">
        <v>635</v>
      </c>
      <c r="EW270" s="181" t="s">
        <v>6020</v>
      </c>
      <c r="EX270" s="181" t="s">
        <v>3631</v>
      </c>
      <c r="EY270" s="181" t="s">
        <v>6021</v>
      </c>
      <c r="EZ270" s="181" t="s">
        <v>6022</v>
      </c>
      <c r="FA270" s="181" t="s">
        <v>6023</v>
      </c>
      <c r="FB270" s="181" t="s">
        <v>6024</v>
      </c>
      <c r="FE270" s="181">
        <v>-1</v>
      </c>
    </row>
    <row r="271" spans="1:161" x14ac:dyDescent="0.25">
      <c r="A271" s="181" t="s">
        <v>6025</v>
      </c>
      <c r="B271" s="181" t="s">
        <v>6025</v>
      </c>
      <c r="C271" s="181">
        <v>27</v>
      </c>
      <c r="D271" s="181">
        <v>27</v>
      </c>
      <c r="E271" s="181">
        <v>27</v>
      </c>
      <c r="F271" s="181" t="s">
        <v>6026</v>
      </c>
      <c r="G271" s="181" t="s">
        <v>6027</v>
      </c>
      <c r="H271" s="181" t="s">
        <v>6028</v>
      </c>
      <c r="I271" s="181">
        <v>1</v>
      </c>
      <c r="J271" s="181">
        <v>27</v>
      </c>
      <c r="K271" s="181">
        <v>27</v>
      </c>
      <c r="L271" s="181">
        <v>27</v>
      </c>
      <c r="M271" s="181">
        <v>26</v>
      </c>
      <c r="N271" s="181">
        <v>26</v>
      </c>
      <c r="O271" s="181">
        <v>26</v>
      </c>
      <c r="P271" s="181">
        <v>24</v>
      </c>
      <c r="Q271" s="181">
        <v>20</v>
      </c>
      <c r="R271" s="181">
        <v>20</v>
      </c>
      <c r="S271" s="181">
        <v>20</v>
      </c>
      <c r="T271" s="181">
        <v>18</v>
      </c>
      <c r="U271" s="181">
        <v>24</v>
      </c>
      <c r="V271" s="181">
        <v>26</v>
      </c>
      <c r="W271" s="181">
        <v>25</v>
      </c>
      <c r="X271" s="181">
        <v>26</v>
      </c>
      <c r="Y271" s="181">
        <v>25</v>
      </c>
      <c r="Z271" s="181">
        <v>26</v>
      </c>
      <c r="AA271" s="181">
        <v>26</v>
      </c>
      <c r="AB271" s="181">
        <v>25</v>
      </c>
      <c r="AC271" s="181">
        <v>26</v>
      </c>
      <c r="AD271" s="181">
        <v>26</v>
      </c>
      <c r="AE271" s="181">
        <v>26</v>
      </c>
      <c r="AF271" s="181">
        <v>24</v>
      </c>
      <c r="AG271" s="181">
        <v>20</v>
      </c>
      <c r="AH271" s="181">
        <v>20</v>
      </c>
      <c r="AI271" s="181">
        <v>20</v>
      </c>
      <c r="AJ271" s="181">
        <v>18</v>
      </c>
      <c r="AK271" s="181">
        <v>24</v>
      </c>
      <c r="AL271" s="181">
        <v>26</v>
      </c>
      <c r="AM271" s="181">
        <v>25</v>
      </c>
      <c r="AN271" s="181">
        <v>26</v>
      </c>
      <c r="AO271" s="181">
        <v>25</v>
      </c>
      <c r="AP271" s="181">
        <v>26</v>
      </c>
      <c r="AQ271" s="181">
        <v>26</v>
      </c>
      <c r="AR271" s="181">
        <v>25</v>
      </c>
      <c r="AS271" s="181">
        <v>26</v>
      </c>
      <c r="AT271" s="181">
        <v>26</v>
      </c>
      <c r="AU271" s="181">
        <v>26</v>
      </c>
      <c r="AV271" s="181">
        <v>24</v>
      </c>
      <c r="AW271" s="181">
        <v>20</v>
      </c>
      <c r="AX271" s="181">
        <v>20</v>
      </c>
      <c r="AY271" s="181">
        <v>20</v>
      </c>
      <c r="AZ271" s="181">
        <v>18</v>
      </c>
      <c r="BA271" s="181">
        <v>24</v>
      </c>
      <c r="BB271" s="181">
        <v>26</v>
      </c>
      <c r="BC271" s="181">
        <v>25</v>
      </c>
      <c r="BD271" s="181">
        <v>26</v>
      </c>
      <c r="BE271" s="181">
        <v>25</v>
      </c>
      <c r="BF271" s="181">
        <v>26</v>
      </c>
      <c r="BG271" s="181">
        <v>26</v>
      </c>
      <c r="BH271" s="181">
        <v>25</v>
      </c>
      <c r="BI271" s="181">
        <v>65.900000000000006</v>
      </c>
      <c r="BJ271" s="181">
        <v>65.900000000000006</v>
      </c>
      <c r="BK271" s="181">
        <v>65.900000000000006</v>
      </c>
      <c r="BL271" s="181">
        <v>62.515000000000001</v>
      </c>
      <c r="BM271" s="181">
        <v>554</v>
      </c>
      <c r="BN271" s="181">
        <v>554</v>
      </c>
      <c r="BO271" s="181">
        <v>0</v>
      </c>
      <c r="BP271" s="181">
        <v>323.31</v>
      </c>
      <c r="BQ271" s="181" t="s">
        <v>1251</v>
      </c>
      <c r="BR271" s="181" t="s">
        <v>1251</v>
      </c>
      <c r="BS271" s="181" t="s">
        <v>1251</v>
      </c>
      <c r="BT271" s="181" t="s">
        <v>1251</v>
      </c>
      <c r="BU271" s="181" t="s">
        <v>1251</v>
      </c>
      <c r="BV271" s="181" t="s">
        <v>1251</v>
      </c>
      <c r="BW271" s="181" t="s">
        <v>1251</v>
      </c>
      <c r="BX271" s="181" t="s">
        <v>1251</v>
      </c>
      <c r="BY271" s="181" t="s">
        <v>1251</v>
      </c>
      <c r="BZ271" s="181" t="s">
        <v>1251</v>
      </c>
      <c r="CA271" s="181" t="s">
        <v>1251</v>
      </c>
      <c r="CB271" s="181" t="s">
        <v>1251</v>
      </c>
      <c r="CC271" s="181" t="s">
        <v>1251</v>
      </c>
      <c r="CD271" s="181" t="s">
        <v>1251</v>
      </c>
      <c r="CE271" s="181" t="s">
        <v>1251</v>
      </c>
      <c r="CF271" s="181" t="s">
        <v>1251</v>
      </c>
      <c r="CG271" s="181">
        <v>62.3</v>
      </c>
      <c r="CH271" s="181">
        <v>62.3</v>
      </c>
      <c r="CI271" s="181">
        <v>65.7</v>
      </c>
      <c r="CJ271" s="181">
        <v>57.9</v>
      </c>
      <c r="CK271" s="181">
        <v>52</v>
      </c>
      <c r="CL271" s="181">
        <v>50.4</v>
      </c>
      <c r="CM271" s="181">
        <v>53.1</v>
      </c>
      <c r="CN271" s="181">
        <v>47.7</v>
      </c>
      <c r="CO271" s="181">
        <v>56.7</v>
      </c>
      <c r="CP271" s="181">
        <v>65.7</v>
      </c>
      <c r="CQ271" s="181">
        <v>65.7</v>
      </c>
      <c r="CR271" s="181">
        <v>62.3</v>
      </c>
      <c r="CS271" s="181">
        <v>62.1</v>
      </c>
      <c r="CT271" s="181">
        <v>65.7</v>
      </c>
      <c r="CU271" s="181">
        <v>65.900000000000006</v>
      </c>
      <c r="CV271" s="181">
        <v>61.6</v>
      </c>
      <c r="CW271" s="181">
        <v>23020000000</v>
      </c>
      <c r="CX271" s="181">
        <v>1951400000</v>
      </c>
      <c r="CY271" s="181">
        <v>2214400000</v>
      </c>
      <c r="CZ271" s="181">
        <v>2195900000</v>
      </c>
      <c r="DA271" s="181">
        <v>2066000000</v>
      </c>
      <c r="DB271" s="181">
        <v>310980000</v>
      </c>
      <c r="DC271" s="181">
        <v>257490000</v>
      </c>
      <c r="DD271" s="181">
        <v>285870000</v>
      </c>
      <c r="DE271" s="181">
        <v>256420000</v>
      </c>
      <c r="DF271" s="181">
        <v>1765800000</v>
      </c>
      <c r="DG271" s="181">
        <v>1774900000</v>
      </c>
      <c r="DH271" s="181">
        <v>1506100000</v>
      </c>
      <c r="DI271" s="181">
        <v>1888200000</v>
      </c>
      <c r="DJ271" s="195">
        <v>182840000</v>
      </c>
      <c r="DK271" s="195">
        <v>188200000</v>
      </c>
      <c r="DL271" s="195">
        <v>160620000</v>
      </c>
      <c r="DM271" s="195">
        <v>201630000</v>
      </c>
      <c r="DN271" s="181">
        <f t="shared" si="28"/>
        <v>183322500</v>
      </c>
      <c r="DO271" s="181">
        <v>142570000</v>
      </c>
      <c r="DP271" s="181">
        <v>136690000</v>
      </c>
      <c r="DQ271" s="181">
        <v>129830000</v>
      </c>
      <c r="DR271" s="181">
        <v>122450000</v>
      </c>
      <c r="DS271" s="181">
        <f t="shared" si="29"/>
        <v>132885000</v>
      </c>
      <c r="DT271" s="181">
        <f t="shared" si="26"/>
        <v>0.72487010596080681</v>
      </c>
      <c r="DU271" s="195">
        <v>148720000</v>
      </c>
      <c r="DW271" s="195">
        <v>145590000</v>
      </c>
      <c r="DY271" s="195">
        <v>148330000</v>
      </c>
      <c r="DZ271" s="196">
        <f t="shared" si="27"/>
        <v>0.80912053894093738</v>
      </c>
      <c r="EA271" s="195">
        <v>153500000</v>
      </c>
      <c r="EB271" s="181">
        <v>34</v>
      </c>
      <c r="EC271" s="181">
        <v>34</v>
      </c>
      <c r="ED271" s="181">
        <v>34</v>
      </c>
      <c r="EE271" s="181">
        <v>29</v>
      </c>
      <c r="EF271" s="181">
        <v>11</v>
      </c>
      <c r="EG271" s="181">
        <v>12</v>
      </c>
      <c r="EH271" s="181">
        <v>13</v>
      </c>
      <c r="EI271" s="181">
        <v>12</v>
      </c>
      <c r="EJ271" s="181">
        <v>34</v>
      </c>
      <c r="EK271" s="181">
        <v>30</v>
      </c>
      <c r="EL271" s="181">
        <v>31</v>
      </c>
      <c r="EM271" s="181">
        <v>34</v>
      </c>
      <c r="EN271" s="181">
        <v>33</v>
      </c>
      <c r="EO271" s="181">
        <v>38</v>
      </c>
      <c r="EP271" s="181">
        <v>34</v>
      </c>
      <c r="EQ271" s="181">
        <v>35</v>
      </c>
      <c r="ER271" s="181">
        <v>448</v>
      </c>
      <c r="EV271" s="181">
        <v>193</v>
      </c>
      <c r="EW271" s="181" t="s">
        <v>6029</v>
      </c>
      <c r="EX271" s="181" t="s">
        <v>3652</v>
      </c>
      <c r="EY271" s="181" t="s">
        <v>6030</v>
      </c>
      <c r="EZ271" s="181" t="s">
        <v>6031</v>
      </c>
      <c r="FA271" s="181" t="s">
        <v>6032</v>
      </c>
      <c r="FB271" s="181" t="s">
        <v>6033</v>
      </c>
      <c r="FC271" s="181" t="s">
        <v>6034</v>
      </c>
      <c r="FD271" s="181" t="s">
        <v>6035</v>
      </c>
      <c r="FE271" s="181">
        <v>-1</v>
      </c>
    </row>
    <row r="272" spans="1:161" x14ac:dyDescent="0.25">
      <c r="A272" s="181" t="s">
        <v>6036</v>
      </c>
      <c r="B272" s="181" t="s">
        <v>3045</v>
      </c>
      <c r="C272" s="181" t="s">
        <v>6037</v>
      </c>
      <c r="D272" s="181" t="s">
        <v>6037</v>
      </c>
      <c r="E272" s="181" t="s">
        <v>6037</v>
      </c>
      <c r="F272" s="181" t="s">
        <v>6038</v>
      </c>
      <c r="G272" s="181" t="s">
        <v>6039</v>
      </c>
      <c r="H272" s="181" t="s">
        <v>6040</v>
      </c>
      <c r="I272" s="181">
        <v>3</v>
      </c>
      <c r="J272" s="181">
        <v>37</v>
      </c>
      <c r="K272" s="181">
        <v>37</v>
      </c>
      <c r="L272" s="181">
        <v>37</v>
      </c>
      <c r="M272" s="181">
        <v>32</v>
      </c>
      <c r="N272" s="181">
        <v>27</v>
      </c>
      <c r="O272" s="181">
        <v>33</v>
      </c>
      <c r="P272" s="181">
        <v>31</v>
      </c>
      <c r="Q272" s="181">
        <v>19</v>
      </c>
      <c r="R272" s="181">
        <v>20</v>
      </c>
      <c r="S272" s="181">
        <v>21</v>
      </c>
      <c r="T272" s="181">
        <v>23</v>
      </c>
      <c r="U272" s="181">
        <v>30</v>
      </c>
      <c r="V272" s="181">
        <v>33</v>
      </c>
      <c r="W272" s="181">
        <v>32</v>
      </c>
      <c r="X272" s="181">
        <v>32</v>
      </c>
      <c r="Y272" s="181">
        <v>31</v>
      </c>
      <c r="Z272" s="181">
        <v>32</v>
      </c>
      <c r="AA272" s="181">
        <v>32</v>
      </c>
      <c r="AB272" s="181">
        <v>34</v>
      </c>
      <c r="AC272" s="181">
        <v>32</v>
      </c>
      <c r="AD272" s="181">
        <v>27</v>
      </c>
      <c r="AE272" s="181">
        <v>33</v>
      </c>
      <c r="AF272" s="181">
        <v>31</v>
      </c>
      <c r="AG272" s="181">
        <v>19</v>
      </c>
      <c r="AH272" s="181">
        <v>20</v>
      </c>
      <c r="AI272" s="181">
        <v>21</v>
      </c>
      <c r="AJ272" s="181">
        <v>23</v>
      </c>
      <c r="AK272" s="181">
        <v>30</v>
      </c>
      <c r="AL272" s="181">
        <v>33</v>
      </c>
      <c r="AM272" s="181">
        <v>32</v>
      </c>
      <c r="AN272" s="181">
        <v>32</v>
      </c>
      <c r="AO272" s="181">
        <v>31</v>
      </c>
      <c r="AP272" s="181">
        <v>32</v>
      </c>
      <c r="AQ272" s="181">
        <v>32</v>
      </c>
      <c r="AR272" s="181">
        <v>34</v>
      </c>
      <c r="AS272" s="181">
        <v>32</v>
      </c>
      <c r="AT272" s="181">
        <v>27</v>
      </c>
      <c r="AU272" s="181">
        <v>33</v>
      </c>
      <c r="AV272" s="181">
        <v>31</v>
      </c>
      <c r="AW272" s="181">
        <v>19</v>
      </c>
      <c r="AX272" s="181">
        <v>20</v>
      </c>
      <c r="AY272" s="181">
        <v>21</v>
      </c>
      <c r="AZ272" s="181">
        <v>23</v>
      </c>
      <c r="BA272" s="181">
        <v>30</v>
      </c>
      <c r="BB272" s="181">
        <v>33</v>
      </c>
      <c r="BC272" s="181">
        <v>32</v>
      </c>
      <c r="BD272" s="181">
        <v>32</v>
      </c>
      <c r="BE272" s="181">
        <v>31</v>
      </c>
      <c r="BF272" s="181">
        <v>32</v>
      </c>
      <c r="BG272" s="181">
        <v>32</v>
      </c>
      <c r="BH272" s="181">
        <v>34</v>
      </c>
      <c r="BI272" s="181">
        <v>42.2</v>
      </c>
      <c r="BJ272" s="181">
        <v>42.2</v>
      </c>
      <c r="BK272" s="181">
        <v>42.2</v>
      </c>
      <c r="BL272" s="181">
        <v>114.86</v>
      </c>
      <c r="BM272" s="181">
        <v>1044</v>
      </c>
      <c r="BN272" s="181" t="s">
        <v>6041</v>
      </c>
      <c r="BO272" s="181">
        <v>0</v>
      </c>
      <c r="BP272" s="181">
        <v>204.58</v>
      </c>
      <c r="BQ272" s="181" t="s">
        <v>1251</v>
      </c>
      <c r="BR272" s="181" t="s">
        <v>1251</v>
      </c>
      <c r="BS272" s="181" t="s">
        <v>1251</v>
      </c>
      <c r="BT272" s="181" t="s">
        <v>1251</v>
      </c>
      <c r="BU272" s="181" t="s">
        <v>1251</v>
      </c>
      <c r="BV272" s="181" t="s">
        <v>1251</v>
      </c>
      <c r="BW272" s="181" t="s">
        <v>1251</v>
      </c>
      <c r="BX272" s="181" t="s">
        <v>1251</v>
      </c>
      <c r="BY272" s="181" t="s">
        <v>1251</v>
      </c>
      <c r="BZ272" s="181" t="s">
        <v>1251</v>
      </c>
      <c r="CA272" s="181" t="s">
        <v>1251</v>
      </c>
      <c r="CB272" s="181" t="s">
        <v>1251</v>
      </c>
      <c r="CC272" s="181" t="s">
        <v>1251</v>
      </c>
      <c r="CD272" s="181" t="s">
        <v>1251</v>
      </c>
      <c r="CE272" s="181" t="s">
        <v>1251</v>
      </c>
      <c r="CF272" s="181" t="s">
        <v>1251</v>
      </c>
      <c r="CG272" s="181">
        <v>37.9</v>
      </c>
      <c r="CH272" s="181">
        <v>32.799999999999997</v>
      </c>
      <c r="CI272" s="181">
        <v>39.799999999999997</v>
      </c>
      <c r="CJ272" s="181">
        <v>37</v>
      </c>
      <c r="CK272" s="181">
        <v>23.9</v>
      </c>
      <c r="CL272" s="181">
        <v>21.9</v>
      </c>
      <c r="CM272" s="181">
        <v>25.5</v>
      </c>
      <c r="CN272" s="181">
        <v>25.9</v>
      </c>
      <c r="CO272" s="181">
        <v>32.200000000000003</v>
      </c>
      <c r="CP272" s="181">
        <v>38.700000000000003</v>
      </c>
      <c r="CQ272" s="181">
        <v>39.4</v>
      </c>
      <c r="CR272" s="181">
        <v>37.200000000000003</v>
      </c>
      <c r="CS272" s="181">
        <v>35.799999999999997</v>
      </c>
      <c r="CT272" s="181">
        <v>38.700000000000003</v>
      </c>
      <c r="CU272" s="181">
        <v>39</v>
      </c>
      <c r="CV272" s="181">
        <v>39.9</v>
      </c>
      <c r="CW272" s="181">
        <v>6416100000</v>
      </c>
      <c r="CX272" s="181">
        <v>495510000</v>
      </c>
      <c r="CY272" s="181">
        <v>495720000</v>
      </c>
      <c r="CZ272" s="181">
        <v>560340000</v>
      </c>
      <c r="DA272" s="181">
        <v>544680000</v>
      </c>
      <c r="DB272" s="181">
        <v>69427000</v>
      </c>
      <c r="DC272" s="181">
        <v>65939000</v>
      </c>
      <c r="DD272" s="181">
        <v>63166000</v>
      </c>
      <c r="DE272" s="181">
        <v>72903000</v>
      </c>
      <c r="DF272" s="181">
        <v>517330000</v>
      </c>
      <c r="DG272" s="181">
        <v>515850000</v>
      </c>
      <c r="DH272" s="181">
        <v>440850000</v>
      </c>
      <c r="DI272" s="181">
        <v>530110000</v>
      </c>
      <c r="DJ272" s="195">
        <v>33239000</v>
      </c>
      <c r="DK272" s="195">
        <v>39988000</v>
      </c>
      <c r="DL272" s="195">
        <v>35682000</v>
      </c>
      <c r="DM272" s="195">
        <v>37222000</v>
      </c>
      <c r="DN272" s="181">
        <f t="shared" si="28"/>
        <v>36532750</v>
      </c>
      <c r="DO272" s="181">
        <v>28512000</v>
      </c>
      <c r="DP272" s="181">
        <v>30353000</v>
      </c>
      <c r="DQ272" s="181">
        <v>20360000</v>
      </c>
      <c r="DR272" s="181">
        <v>26715000</v>
      </c>
      <c r="DS272" s="181">
        <f t="shared" si="29"/>
        <v>26485000</v>
      </c>
      <c r="DT272" s="181">
        <f t="shared" si="26"/>
        <v>0.72496595520457674</v>
      </c>
      <c r="DU272" s="195">
        <v>41020000</v>
      </c>
      <c r="DW272" s="195">
        <v>36299000</v>
      </c>
      <c r="DY272" s="195">
        <v>40647000</v>
      </c>
      <c r="DZ272" s="196">
        <f t="shared" si="27"/>
        <v>1.1126181303077376</v>
      </c>
      <c r="EA272" s="195">
        <v>36531000</v>
      </c>
      <c r="EB272" s="181">
        <v>20</v>
      </c>
      <c r="EC272" s="181">
        <v>25</v>
      </c>
      <c r="ED272" s="181">
        <v>26</v>
      </c>
      <c r="EE272" s="181">
        <v>24</v>
      </c>
      <c r="EF272" s="181">
        <v>4</v>
      </c>
      <c r="EG272" s="181">
        <v>4</v>
      </c>
      <c r="EH272" s="181">
        <v>5</v>
      </c>
      <c r="EI272" s="181">
        <v>2</v>
      </c>
      <c r="EJ272" s="181">
        <v>20</v>
      </c>
      <c r="EK272" s="181">
        <v>22</v>
      </c>
      <c r="EL272" s="181">
        <v>23</v>
      </c>
      <c r="EM272" s="181">
        <v>24</v>
      </c>
      <c r="EN272" s="181">
        <v>21</v>
      </c>
      <c r="EO272" s="181">
        <v>24</v>
      </c>
      <c r="EP272" s="181">
        <v>18</v>
      </c>
      <c r="EQ272" s="181">
        <v>23</v>
      </c>
      <c r="ER272" s="181">
        <v>285</v>
      </c>
      <c r="EV272" s="181">
        <v>46</v>
      </c>
      <c r="EW272" s="181" t="s">
        <v>6042</v>
      </c>
      <c r="EX272" s="181" t="s">
        <v>6043</v>
      </c>
      <c r="EY272" s="181" t="s">
        <v>6044</v>
      </c>
      <c r="EZ272" s="181" t="s">
        <v>6045</v>
      </c>
      <c r="FA272" s="181" t="s">
        <v>6046</v>
      </c>
      <c r="FB272" s="181" t="s">
        <v>6047</v>
      </c>
      <c r="FC272" s="181" t="s">
        <v>6048</v>
      </c>
      <c r="FD272" s="181" t="s">
        <v>6049</v>
      </c>
      <c r="FE272" s="181" t="s">
        <v>3818</v>
      </c>
    </row>
    <row r="273" spans="1:161" x14ac:dyDescent="0.25">
      <c r="A273" s="181" t="s">
        <v>6050</v>
      </c>
      <c r="B273" s="181" t="s">
        <v>6050</v>
      </c>
      <c r="C273" s="181">
        <v>16</v>
      </c>
      <c r="D273" s="181">
        <v>16</v>
      </c>
      <c r="E273" s="181">
        <v>16</v>
      </c>
      <c r="F273" s="181" t="s">
        <v>6051</v>
      </c>
      <c r="G273" s="181" t="s">
        <v>6052</v>
      </c>
      <c r="H273" s="181" t="s">
        <v>6053</v>
      </c>
      <c r="I273" s="181">
        <v>1</v>
      </c>
      <c r="J273" s="181">
        <v>16</v>
      </c>
      <c r="K273" s="181">
        <v>16</v>
      </c>
      <c r="L273" s="181">
        <v>16</v>
      </c>
      <c r="M273" s="181">
        <v>16</v>
      </c>
      <c r="N273" s="181">
        <v>16</v>
      </c>
      <c r="O273" s="181">
        <v>16</v>
      </c>
      <c r="P273" s="181">
        <v>16</v>
      </c>
      <c r="Q273" s="181">
        <v>11</v>
      </c>
      <c r="R273" s="181">
        <v>11</v>
      </c>
      <c r="S273" s="181">
        <v>11</v>
      </c>
      <c r="T273" s="181">
        <v>10</v>
      </c>
      <c r="U273" s="181">
        <v>14</v>
      </c>
      <c r="V273" s="181">
        <v>16</v>
      </c>
      <c r="W273" s="181">
        <v>15</v>
      </c>
      <c r="X273" s="181">
        <v>15</v>
      </c>
      <c r="Y273" s="181">
        <v>15</v>
      </c>
      <c r="Z273" s="181">
        <v>15</v>
      </c>
      <c r="AA273" s="181">
        <v>15</v>
      </c>
      <c r="AB273" s="181">
        <v>15</v>
      </c>
      <c r="AC273" s="181">
        <v>16</v>
      </c>
      <c r="AD273" s="181">
        <v>16</v>
      </c>
      <c r="AE273" s="181">
        <v>16</v>
      </c>
      <c r="AF273" s="181">
        <v>16</v>
      </c>
      <c r="AG273" s="181">
        <v>11</v>
      </c>
      <c r="AH273" s="181">
        <v>11</v>
      </c>
      <c r="AI273" s="181">
        <v>11</v>
      </c>
      <c r="AJ273" s="181">
        <v>10</v>
      </c>
      <c r="AK273" s="181">
        <v>14</v>
      </c>
      <c r="AL273" s="181">
        <v>16</v>
      </c>
      <c r="AM273" s="181">
        <v>15</v>
      </c>
      <c r="AN273" s="181">
        <v>15</v>
      </c>
      <c r="AO273" s="181">
        <v>15</v>
      </c>
      <c r="AP273" s="181">
        <v>15</v>
      </c>
      <c r="AQ273" s="181">
        <v>15</v>
      </c>
      <c r="AR273" s="181">
        <v>15</v>
      </c>
      <c r="AS273" s="181">
        <v>16</v>
      </c>
      <c r="AT273" s="181">
        <v>16</v>
      </c>
      <c r="AU273" s="181">
        <v>16</v>
      </c>
      <c r="AV273" s="181">
        <v>16</v>
      </c>
      <c r="AW273" s="181">
        <v>11</v>
      </c>
      <c r="AX273" s="181">
        <v>11</v>
      </c>
      <c r="AY273" s="181">
        <v>11</v>
      </c>
      <c r="AZ273" s="181">
        <v>10</v>
      </c>
      <c r="BA273" s="181">
        <v>14</v>
      </c>
      <c r="BB273" s="181">
        <v>16</v>
      </c>
      <c r="BC273" s="181">
        <v>15</v>
      </c>
      <c r="BD273" s="181">
        <v>15</v>
      </c>
      <c r="BE273" s="181">
        <v>15</v>
      </c>
      <c r="BF273" s="181">
        <v>15</v>
      </c>
      <c r="BG273" s="181">
        <v>15</v>
      </c>
      <c r="BH273" s="181">
        <v>15</v>
      </c>
      <c r="BI273" s="181">
        <v>61.1</v>
      </c>
      <c r="BJ273" s="181">
        <v>61.1</v>
      </c>
      <c r="BK273" s="181">
        <v>61.1</v>
      </c>
      <c r="BL273" s="181">
        <v>43.567</v>
      </c>
      <c r="BM273" s="181">
        <v>398</v>
      </c>
      <c r="BN273" s="181">
        <v>398</v>
      </c>
      <c r="BO273" s="181">
        <v>0</v>
      </c>
      <c r="BP273" s="181">
        <v>118.79</v>
      </c>
      <c r="BQ273" s="181" t="s">
        <v>1251</v>
      </c>
      <c r="BR273" s="181" t="s">
        <v>1251</v>
      </c>
      <c r="BS273" s="181" t="s">
        <v>1251</v>
      </c>
      <c r="BT273" s="181" t="s">
        <v>1251</v>
      </c>
      <c r="BU273" s="181" t="s">
        <v>1251</v>
      </c>
      <c r="BV273" s="181" t="s">
        <v>1251</v>
      </c>
      <c r="BW273" s="181" t="s">
        <v>1251</v>
      </c>
      <c r="BX273" s="181" t="s">
        <v>1251</v>
      </c>
      <c r="BY273" s="181" t="s">
        <v>1251</v>
      </c>
      <c r="BZ273" s="181" t="s">
        <v>1251</v>
      </c>
      <c r="CA273" s="181" t="s">
        <v>1251</v>
      </c>
      <c r="CB273" s="181" t="s">
        <v>1251</v>
      </c>
      <c r="CC273" s="181" t="s">
        <v>1251</v>
      </c>
      <c r="CD273" s="181" t="s">
        <v>1251</v>
      </c>
      <c r="CE273" s="181" t="s">
        <v>1251</v>
      </c>
      <c r="CF273" s="181" t="s">
        <v>1251</v>
      </c>
      <c r="CG273" s="181">
        <v>61.1</v>
      </c>
      <c r="CH273" s="181">
        <v>61.1</v>
      </c>
      <c r="CI273" s="181">
        <v>61.1</v>
      </c>
      <c r="CJ273" s="181">
        <v>61.1</v>
      </c>
      <c r="CK273" s="181">
        <v>35.700000000000003</v>
      </c>
      <c r="CL273" s="181">
        <v>37.4</v>
      </c>
      <c r="CM273" s="181">
        <v>40.5</v>
      </c>
      <c r="CN273" s="181">
        <v>33.200000000000003</v>
      </c>
      <c r="CO273" s="181">
        <v>51.8</v>
      </c>
      <c r="CP273" s="181">
        <v>61.1</v>
      </c>
      <c r="CQ273" s="181">
        <v>61.1</v>
      </c>
      <c r="CR273" s="181">
        <v>61.1</v>
      </c>
      <c r="CS273" s="181">
        <v>56</v>
      </c>
      <c r="CT273" s="181">
        <v>56.8</v>
      </c>
      <c r="CU273" s="181">
        <v>56.8</v>
      </c>
      <c r="CV273" s="181">
        <v>56.8</v>
      </c>
      <c r="CW273" s="181">
        <v>6552300000</v>
      </c>
      <c r="CX273" s="181">
        <v>589080000</v>
      </c>
      <c r="CY273" s="181">
        <v>547720000</v>
      </c>
      <c r="CZ273" s="181">
        <v>669030000</v>
      </c>
      <c r="DA273" s="181">
        <v>641170000</v>
      </c>
      <c r="DB273" s="181">
        <v>83180000</v>
      </c>
      <c r="DC273" s="181">
        <v>75419000</v>
      </c>
      <c r="DD273" s="181">
        <v>85893000</v>
      </c>
      <c r="DE273" s="181">
        <v>78278000</v>
      </c>
      <c r="DF273" s="181">
        <v>476140000</v>
      </c>
      <c r="DG273" s="181">
        <v>493520000</v>
      </c>
      <c r="DH273" s="181">
        <v>408590000</v>
      </c>
      <c r="DI273" s="181">
        <v>536830000</v>
      </c>
      <c r="DJ273" s="195">
        <v>80562000</v>
      </c>
      <c r="DK273" s="195">
        <v>58110000</v>
      </c>
      <c r="DL273" s="195">
        <v>76824000</v>
      </c>
      <c r="DM273" s="195">
        <v>75238000</v>
      </c>
      <c r="DN273" s="181">
        <f t="shared" si="28"/>
        <v>72683500</v>
      </c>
      <c r="DO273" s="181">
        <v>49231000</v>
      </c>
      <c r="DP273" s="181">
        <v>56137000</v>
      </c>
      <c r="DQ273" s="181">
        <v>60230000</v>
      </c>
      <c r="DR273" s="181">
        <v>45250000</v>
      </c>
      <c r="DS273" s="181">
        <f t="shared" si="29"/>
        <v>52712000</v>
      </c>
      <c r="DT273" s="181">
        <f t="shared" si="26"/>
        <v>0.72522649569709774</v>
      </c>
      <c r="DU273" s="195">
        <v>57416000</v>
      </c>
      <c r="DW273" s="195">
        <v>56809000</v>
      </c>
      <c r="DY273" s="195">
        <v>46554000</v>
      </c>
      <c r="DZ273" s="196">
        <f t="shared" si="27"/>
        <v>0.64050300274477701</v>
      </c>
      <c r="EA273" s="195">
        <v>61705000</v>
      </c>
      <c r="EB273" s="181">
        <v>16</v>
      </c>
      <c r="EC273" s="181">
        <v>14</v>
      </c>
      <c r="ED273" s="181">
        <v>13</v>
      </c>
      <c r="EE273" s="181">
        <v>18</v>
      </c>
      <c r="EF273" s="181">
        <v>7</v>
      </c>
      <c r="EG273" s="181">
        <v>7</v>
      </c>
      <c r="EH273" s="181">
        <v>6</v>
      </c>
      <c r="EI273" s="181">
        <v>8</v>
      </c>
      <c r="EJ273" s="181">
        <v>15</v>
      </c>
      <c r="EK273" s="181">
        <v>13</v>
      </c>
      <c r="EL273" s="181">
        <v>13</v>
      </c>
      <c r="EM273" s="181">
        <v>16</v>
      </c>
      <c r="EN273" s="181">
        <v>14</v>
      </c>
      <c r="EO273" s="181">
        <v>13</v>
      </c>
      <c r="EP273" s="181">
        <v>14</v>
      </c>
      <c r="EQ273" s="181">
        <v>12</v>
      </c>
      <c r="ER273" s="181">
        <v>199</v>
      </c>
      <c r="EV273" s="181">
        <v>540</v>
      </c>
      <c r="EW273" s="181" t="s">
        <v>6054</v>
      </c>
      <c r="EX273" s="181" t="s">
        <v>3916</v>
      </c>
      <c r="EY273" s="181" t="s">
        <v>6055</v>
      </c>
      <c r="EZ273" s="181" t="s">
        <v>6056</v>
      </c>
      <c r="FA273" s="181" t="s">
        <v>6057</v>
      </c>
      <c r="FB273" s="181" t="s">
        <v>6058</v>
      </c>
      <c r="FE273" s="181">
        <v>-1</v>
      </c>
    </row>
    <row r="274" spans="1:161" x14ac:dyDescent="0.25">
      <c r="A274" s="181" t="s">
        <v>6059</v>
      </c>
      <c r="B274" s="181" t="s">
        <v>6059</v>
      </c>
      <c r="C274" s="181">
        <v>16</v>
      </c>
      <c r="D274" s="181">
        <v>16</v>
      </c>
      <c r="E274" s="181">
        <v>16</v>
      </c>
      <c r="F274" s="181" t="s">
        <v>6060</v>
      </c>
      <c r="G274" s="181" t="s">
        <v>6061</v>
      </c>
      <c r="H274" s="181" t="s">
        <v>6062</v>
      </c>
      <c r="I274" s="181">
        <v>1</v>
      </c>
      <c r="J274" s="181">
        <v>16</v>
      </c>
      <c r="K274" s="181">
        <v>16</v>
      </c>
      <c r="L274" s="181">
        <v>16</v>
      </c>
      <c r="M274" s="181">
        <v>15</v>
      </c>
      <c r="N274" s="181">
        <v>15</v>
      </c>
      <c r="O274" s="181">
        <v>14</v>
      </c>
      <c r="P274" s="181">
        <v>15</v>
      </c>
      <c r="Q274" s="181">
        <v>9</v>
      </c>
      <c r="R274" s="181">
        <v>6</v>
      </c>
      <c r="S274" s="181">
        <v>8</v>
      </c>
      <c r="T274" s="181">
        <v>7</v>
      </c>
      <c r="U274" s="181">
        <v>14</v>
      </c>
      <c r="V274" s="181">
        <v>14</v>
      </c>
      <c r="W274" s="181">
        <v>14</v>
      </c>
      <c r="X274" s="181">
        <v>13</v>
      </c>
      <c r="Y274" s="181">
        <v>16</v>
      </c>
      <c r="Z274" s="181">
        <v>13</v>
      </c>
      <c r="AA274" s="181">
        <v>14</v>
      </c>
      <c r="AB274" s="181">
        <v>16</v>
      </c>
      <c r="AC274" s="181">
        <v>15</v>
      </c>
      <c r="AD274" s="181">
        <v>15</v>
      </c>
      <c r="AE274" s="181">
        <v>14</v>
      </c>
      <c r="AF274" s="181">
        <v>15</v>
      </c>
      <c r="AG274" s="181">
        <v>9</v>
      </c>
      <c r="AH274" s="181">
        <v>6</v>
      </c>
      <c r="AI274" s="181">
        <v>8</v>
      </c>
      <c r="AJ274" s="181">
        <v>7</v>
      </c>
      <c r="AK274" s="181">
        <v>14</v>
      </c>
      <c r="AL274" s="181">
        <v>14</v>
      </c>
      <c r="AM274" s="181">
        <v>14</v>
      </c>
      <c r="AN274" s="181">
        <v>13</v>
      </c>
      <c r="AO274" s="181">
        <v>16</v>
      </c>
      <c r="AP274" s="181">
        <v>13</v>
      </c>
      <c r="AQ274" s="181">
        <v>14</v>
      </c>
      <c r="AR274" s="181">
        <v>16</v>
      </c>
      <c r="AS274" s="181">
        <v>15</v>
      </c>
      <c r="AT274" s="181">
        <v>15</v>
      </c>
      <c r="AU274" s="181">
        <v>14</v>
      </c>
      <c r="AV274" s="181">
        <v>15</v>
      </c>
      <c r="AW274" s="181">
        <v>9</v>
      </c>
      <c r="AX274" s="181">
        <v>6</v>
      </c>
      <c r="AY274" s="181">
        <v>8</v>
      </c>
      <c r="AZ274" s="181">
        <v>7</v>
      </c>
      <c r="BA274" s="181">
        <v>14</v>
      </c>
      <c r="BB274" s="181">
        <v>14</v>
      </c>
      <c r="BC274" s="181">
        <v>14</v>
      </c>
      <c r="BD274" s="181">
        <v>13</v>
      </c>
      <c r="BE274" s="181">
        <v>16</v>
      </c>
      <c r="BF274" s="181">
        <v>13</v>
      </c>
      <c r="BG274" s="181">
        <v>14</v>
      </c>
      <c r="BH274" s="181">
        <v>16</v>
      </c>
      <c r="BI274" s="181">
        <v>30.4</v>
      </c>
      <c r="BJ274" s="181">
        <v>30.4</v>
      </c>
      <c r="BK274" s="181">
        <v>30.4</v>
      </c>
      <c r="BL274" s="181">
        <v>72.257000000000005</v>
      </c>
      <c r="BM274" s="181">
        <v>657</v>
      </c>
      <c r="BN274" s="181">
        <v>657</v>
      </c>
      <c r="BO274" s="181">
        <v>0</v>
      </c>
      <c r="BP274" s="181">
        <v>62.991</v>
      </c>
      <c r="BQ274" s="181" t="s">
        <v>1251</v>
      </c>
      <c r="BR274" s="181" t="s">
        <v>1251</v>
      </c>
      <c r="BS274" s="181" t="s">
        <v>1251</v>
      </c>
      <c r="BT274" s="181" t="s">
        <v>1251</v>
      </c>
      <c r="BU274" s="181" t="s">
        <v>1251</v>
      </c>
      <c r="BV274" s="181" t="s">
        <v>1254</v>
      </c>
      <c r="BW274" s="181" t="s">
        <v>1251</v>
      </c>
      <c r="BX274" s="181" t="s">
        <v>1251</v>
      </c>
      <c r="BY274" s="181" t="s">
        <v>1251</v>
      </c>
      <c r="BZ274" s="181" t="s">
        <v>1251</v>
      </c>
      <c r="CA274" s="181" t="s">
        <v>1251</v>
      </c>
      <c r="CB274" s="181" t="s">
        <v>1251</v>
      </c>
      <c r="CC274" s="181" t="s">
        <v>1251</v>
      </c>
      <c r="CD274" s="181" t="s">
        <v>1251</v>
      </c>
      <c r="CE274" s="181" t="s">
        <v>1251</v>
      </c>
      <c r="CF274" s="181" t="s">
        <v>1251</v>
      </c>
      <c r="CG274" s="181">
        <v>28.6</v>
      </c>
      <c r="CH274" s="181">
        <v>28.6</v>
      </c>
      <c r="CI274" s="181">
        <v>27.7</v>
      </c>
      <c r="CJ274" s="181">
        <v>28.6</v>
      </c>
      <c r="CK274" s="181">
        <v>19</v>
      </c>
      <c r="CL274" s="181">
        <v>11</v>
      </c>
      <c r="CM274" s="181">
        <v>16.100000000000001</v>
      </c>
      <c r="CN274" s="181">
        <v>13.4</v>
      </c>
      <c r="CO274" s="181">
        <v>26.5</v>
      </c>
      <c r="CP274" s="181">
        <v>28</v>
      </c>
      <c r="CQ274" s="181">
        <v>26.6</v>
      </c>
      <c r="CR274" s="181">
        <v>23.7</v>
      </c>
      <c r="CS274" s="181">
        <v>30.4</v>
      </c>
      <c r="CT274" s="181">
        <v>25.9</v>
      </c>
      <c r="CU274" s="181">
        <v>25.7</v>
      </c>
      <c r="CV274" s="181">
        <v>30.4</v>
      </c>
      <c r="CW274" s="181">
        <v>2461600000</v>
      </c>
      <c r="CX274" s="181">
        <v>203910000</v>
      </c>
      <c r="CY274" s="181">
        <v>253580000</v>
      </c>
      <c r="CZ274" s="181">
        <v>245390000</v>
      </c>
      <c r="DA274" s="181">
        <v>230320000</v>
      </c>
      <c r="DB274" s="181">
        <v>30303000</v>
      </c>
      <c r="DC274" s="181">
        <v>16628000</v>
      </c>
      <c r="DD274" s="181">
        <v>26301000</v>
      </c>
      <c r="DE274" s="181">
        <v>26956000</v>
      </c>
      <c r="DF274" s="181">
        <v>219780000</v>
      </c>
      <c r="DG274" s="181">
        <v>157050000</v>
      </c>
      <c r="DH274" s="181">
        <v>173240000</v>
      </c>
      <c r="DI274" s="181">
        <v>185480000</v>
      </c>
      <c r="DJ274" s="195">
        <v>23028000</v>
      </c>
      <c r="DK274" s="195">
        <v>28830000</v>
      </c>
      <c r="DL274" s="195">
        <v>29375000</v>
      </c>
      <c r="DM274" s="195">
        <v>30155000</v>
      </c>
      <c r="DN274" s="181">
        <f t="shared" si="28"/>
        <v>27847000</v>
      </c>
      <c r="DO274" s="181">
        <v>22933000</v>
      </c>
      <c r="DP274" s="181">
        <v>0</v>
      </c>
      <c r="DQ274" s="181">
        <v>18045000</v>
      </c>
      <c r="DR274" s="181">
        <v>19979000</v>
      </c>
      <c r="DS274" s="181">
        <f t="shared" si="29"/>
        <v>20319000</v>
      </c>
      <c r="DT274" s="181">
        <f t="shared" si="26"/>
        <v>0.72966567314252884</v>
      </c>
      <c r="DU274" s="195">
        <v>22252000</v>
      </c>
      <c r="DW274" s="195">
        <v>24942000</v>
      </c>
      <c r="DY274" s="195">
        <v>23110000</v>
      </c>
      <c r="DZ274" s="196">
        <f t="shared" si="27"/>
        <v>0.82989190936187018</v>
      </c>
      <c r="EA274" s="195">
        <v>22021000</v>
      </c>
      <c r="EB274" s="181">
        <v>10</v>
      </c>
      <c r="EC274" s="181">
        <v>12</v>
      </c>
      <c r="ED274" s="181">
        <v>11</v>
      </c>
      <c r="EE274" s="181">
        <v>10</v>
      </c>
      <c r="EF274" s="181">
        <v>2</v>
      </c>
      <c r="EG274" s="181">
        <v>0</v>
      </c>
      <c r="EH274" s="181">
        <v>1</v>
      </c>
      <c r="EI274" s="181">
        <v>2</v>
      </c>
      <c r="EJ274" s="181">
        <v>9</v>
      </c>
      <c r="EK274" s="181">
        <v>9</v>
      </c>
      <c r="EL274" s="181">
        <v>11</v>
      </c>
      <c r="EM274" s="181">
        <v>9</v>
      </c>
      <c r="EN274" s="181">
        <v>7</v>
      </c>
      <c r="EO274" s="181">
        <v>6</v>
      </c>
      <c r="EP274" s="181">
        <v>9</v>
      </c>
      <c r="EQ274" s="181">
        <v>8</v>
      </c>
      <c r="ER274" s="181">
        <v>116</v>
      </c>
      <c r="EV274" s="181">
        <v>197</v>
      </c>
      <c r="EW274" s="181" t="s">
        <v>6063</v>
      </c>
      <c r="EX274" s="181" t="s">
        <v>3916</v>
      </c>
      <c r="EY274" s="181" t="s">
        <v>6064</v>
      </c>
      <c r="EZ274" s="181" t="s">
        <v>6065</v>
      </c>
      <c r="FA274" s="181" t="s">
        <v>6066</v>
      </c>
      <c r="FB274" s="181" t="s">
        <v>6067</v>
      </c>
      <c r="FE274" s="181">
        <v>-1</v>
      </c>
    </row>
    <row r="275" spans="1:161" x14ac:dyDescent="0.25">
      <c r="A275" s="181" t="s">
        <v>6068</v>
      </c>
      <c r="B275" s="181" t="s">
        <v>6068</v>
      </c>
      <c r="C275" s="181">
        <v>3</v>
      </c>
      <c r="D275" s="181">
        <v>3</v>
      </c>
      <c r="E275" s="181">
        <v>3</v>
      </c>
      <c r="F275" s="181" t="s">
        <v>6069</v>
      </c>
      <c r="G275" s="181" t="s">
        <v>6070</v>
      </c>
      <c r="H275" s="181" t="s">
        <v>6071</v>
      </c>
      <c r="I275" s="181">
        <v>1</v>
      </c>
      <c r="J275" s="181">
        <v>3</v>
      </c>
      <c r="K275" s="181">
        <v>3</v>
      </c>
      <c r="L275" s="181">
        <v>3</v>
      </c>
      <c r="M275" s="181">
        <v>2</v>
      </c>
      <c r="N275" s="181">
        <v>2</v>
      </c>
      <c r="O275" s="181">
        <v>2</v>
      </c>
      <c r="P275" s="181">
        <v>2</v>
      </c>
      <c r="Q275" s="181">
        <v>2</v>
      </c>
      <c r="R275" s="181">
        <v>3</v>
      </c>
      <c r="S275" s="181">
        <v>2</v>
      </c>
      <c r="T275" s="181">
        <v>3</v>
      </c>
      <c r="U275" s="181">
        <v>3</v>
      </c>
      <c r="V275" s="181">
        <v>3</v>
      </c>
      <c r="W275" s="181">
        <v>3</v>
      </c>
      <c r="X275" s="181">
        <v>3</v>
      </c>
      <c r="Y275" s="181">
        <v>2</v>
      </c>
      <c r="Z275" s="181">
        <v>3</v>
      </c>
      <c r="AA275" s="181">
        <v>3</v>
      </c>
      <c r="AB275" s="181">
        <v>3</v>
      </c>
      <c r="AC275" s="181">
        <v>2</v>
      </c>
      <c r="AD275" s="181">
        <v>2</v>
      </c>
      <c r="AE275" s="181">
        <v>2</v>
      </c>
      <c r="AF275" s="181">
        <v>2</v>
      </c>
      <c r="AG275" s="181">
        <v>2</v>
      </c>
      <c r="AH275" s="181">
        <v>3</v>
      </c>
      <c r="AI275" s="181">
        <v>2</v>
      </c>
      <c r="AJ275" s="181">
        <v>3</v>
      </c>
      <c r="AK275" s="181">
        <v>3</v>
      </c>
      <c r="AL275" s="181">
        <v>3</v>
      </c>
      <c r="AM275" s="181">
        <v>3</v>
      </c>
      <c r="AN275" s="181">
        <v>3</v>
      </c>
      <c r="AO275" s="181">
        <v>2</v>
      </c>
      <c r="AP275" s="181">
        <v>3</v>
      </c>
      <c r="AQ275" s="181">
        <v>3</v>
      </c>
      <c r="AR275" s="181">
        <v>3</v>
      </c>
      <c r="AS275" s="181">
        <v>2</v>
      </c>
      <c r="AT275" s="181">
        <v>2</v>
      </c>
      <c r="AU275" s="181">
        <v>2</v>
      </c>
      <c r="AV275" s="181">
        <v>2</v>
      </c>
      <c r="AW275" s="181">
        <v>2</v>
      </c>
      <c r="AX275" s="181">
        <v>3</v>
      </c>
      <c r="AY275" s="181">
        <v>2</v>
      </c>
      <c r="AZ275" s="181">
        <v>3</v>
      </c>
      <c r="BA275" s="181">
        <v>3</v>
      </c>
      <c r="BB275" s="181">
        <v>3</v>
      </c>
      <c r="BC275" s="181">
        <v>3</v>
      </c>
      <c r="BD275" s="181">
        <v>3</v>
      </c>
      <c r="BE275" s="181">
        <v>2</v>
      </c>
      <c r="BF275" s="181">
        <v>3</v>
      </c>
      <c r="BG275" s="181">
        <v>3</v>
      </c>
      <c r="BH275" s="181">
        <v>3</v>
      </c>
      <c r="BI275" s="181">
        <v>19.7</v>
      </c>
      <c r="BJ275" s="181">
        <v>19.7</v>
      </c>
      <c r="BK275" s="181">
        <v>19.7</v>
      </c>
      <c r="BL275" s="181">
        <v>20.251999999999999</v>
      </c>
      <c r="BM275" s="181">
        <v>178</v>
      </c>
      <c r="BN275" s="181">
        <v>178</v>
      </c>
      <c r="BO275" s="181">
        <v>0</v>
      </c>
      <c r="BP275" s="181">
        <v>10.304</v>
      </c>
      <c r="BQ275" s="181" t="s">
        <v>1251</v>
      </c>
      <c r="BR275" s="181" t="s">
        <v>1251</v>
      </c>
      <c r="BS275" s="181" t="s">
        <v>1251</v>
      </c>
      <c r="BT275" s="181" t="s">
        <v>1251</v>
      </c>
      <c r="BU275" s="181" t="s">
        <v>1251</v>
      </c>
      <c r="BV275" s="181" t="s">
        <v>1251</v>
      </c>
      <c r="BW275" s="181" t="s">
        <v>1251</v>
      </c>
      <c r="BX275" s="181" t="s">
        <v>1251</v>
      </c>
      <c r="BY275" s="181" t="s">
        <v>1251</v>
      </c>
      <c r="BZ275" s="181" t="s">
        <v>1251</v>
      </c>
      <c r="CA275" s="181" t="s">
        <v>1251</v>
      </c>
      <c r="CB275" s="181" t="s">
        <v>1251</v>
      </c>
      <c r="CC275" s="181" t="s">
        <v>1251</v>
      </c>
      <c r="CD275" s="181" t="s">
        <v>1251</v>
      </c>
      <c r="CE275" s="181" t="s">
        <v>1251</v>
      </c>
      <c r="CF275" s="181" t="s">
        <v>1251</v>
      </c>
      <c r="CG275" s="181">
        <v>11.8</v>
      </c>
      <c r="CH275" s="181">
        <v>11.8</v>
      </c>
      <c r="CI275" s="181">
        <v>11.8</v>
      </c>
      <c r="CJ275" s="181">
        <v>11.8</v>
      </c>
      <c r="CK275" s="181">
        <v>12.9</v>
      </c>
      <c r="CL275" s="181">
        <v>19.7</v>
      </c>
      <c r="CM275" s="181">
        <v>12.9</v>
      </c>
      <c r="CN275" s="181">
        <v>19.7</v>
      </c>
      <c r="CO275" s="181">
        <v>19.7</v>
      </c>
      <c r="CP275" s="181">
        <v>19.7</v>
      </c>
      <c r="CQ275" s="181">
        <v>19.7</v>
      </c>
      <c r="CR275" s="181">
        <v>19.7</v>
      </c>
      <c r="CS275" s="181">
        <v>11.8</v>
      </c>
      <c r="CT275" s="181">
        <v>19.7</v>
      </c>
      <c r="CU275" s="181">
        <v>19.7</v>
      </c>
      <c r="CV275" s="181">
        <v>19.7</v>
      </c>
      <c r="CW275" s="181">
        <v>1005900000</v>
      </c>
      <c r="CX275" s="181">
        <v>54510000</v>
      </c>
      <c r="CY275" s="181">
        <v>54131000</v>
      </c>
      <c r="CZ275" s="181">
        <v>57700000</v>
      </c>
      <c r="DA275" s="181">
        <v>63185000</v>
      </c>
      <c r="DB275" s="181">
        <v>18312000</v>
      </c>
      <c r="DC275" s="181">
        <v>14555000</v>
      </c>
      <c r="DD275" s="181">
        <v>20544000</v>
      </c>
      <c r="DE275" s="181">
        <v>18517000</v>
      </c>
      <c r="DF275" s="181">
        <v>41307000</v>
      </c>
      <c r="DG275" s="181">
        <v>99692000</v>
      </c>
      <c r="DH275" s="181">
        <v>78847000</v>
      </c>
      <c r="DI275" s="181">
        <v>110000000</v>
      </c>
      <c r="DJ275" s="195">
        <v>52595000</v>
      </c>
      <c r="DK275" s="195">
        <v>46936000</v>
      </c>
      <c r="DL275" s="195">
        <v>48801000</v>
      </c>
      <c r="DM275" s="195">
        <v>55809000</v>
      </c>
      <c r="DN275" s="181">
        <f t="shared" si="28"/>
        <v>51035250</v>
      </c>
      <c r="DO275" s="181">
        <v>38826000</v>
      </c>
      <c r="DP275" s="181">
        <v>43836000</v>
      </c>
      <c r="DQ275" s="181">
        <v>37845000</v>
      </c>
      <c r="DR275" s="181">
        <v>29681000</v>
      </c>
      <c r="DS275" s="181">
        <f t="shared" si="29"/>
        <v>37547000</v>
      </c>
      <c r="DT275" s="181">
        <f t="shared" si="26"/>
        <v>0.73570718278052916</v>
      </c>
      <c r="DU275" s="195">
        <v>38499000</v>
      </c>
      <c r="DW275" s="195">
        <v>40281000</v>
      </c>
      <c r="DY275" s="195">
        <v>37116000</v>
      </c>
      <c r="DZ275" s="196">
        <f t="shared" si="27"/>
        <v>0.72726203947271739</v>
      </c>
      <c r="EA275" s="195">
        <v>49318000</v>
      </c>
      <c r="EB275" s="181">
        <v>2</v>
      </c>
      <c r="EC275" s="181">
        <v>1</v>
      </c>
      <c r="ED275" s="181">
        <v>2</v>
      </c>
      <c r="EE275" s="181">
        <v>2</v>
      </c>
      <c r="EF275" s="181">
        <v>1</v>
      </c>
      <c r="EG275" s="181">
        <v>1</v>
      </c>
      <c r="EH275" s="181">
        <v>1</v>
      </c>
      <c r="EI275" s="181">
        <v>1</v>
      </c>
      <c r="EJ275" s="181">
        <v>2</v>
      </c>
      <c r="EK275" s="181">
        <v>1</v>
      </c>
      <c r="EL275" s="181">
        <v>3</v>
      </c>
      <c r="EM275" s="181">
        <v>3</v>
      </c>
      <c r="EN275" s="181">
        <v>2</v>
      </c>
      <c r="EO275" s="181">
        <v>2</v>
      </c>
      <c r="EP275" s="181">
        <v>1</v>
      </c>
      <c r="EQ275" s="181">
        <v>2</v>
      </c>
      <c r="ER275" s="181">
        <v>27</v>
      </c>
      <c r="EV275" s="181">
        <v>666</v>
      </c>
      <c r="EW275" s="181" t="s">
        <v>6072</v>
      </c>
      <c r="EX275" s="181" t="s">
        <v>3709</v>
      </c>
      <c r="EY275" s="181" t="s">
        <v>6073</v>
      </c>
      <c r="EZ275" s="181" t="s">
        <v>6074</v>
      </c>
      <c r="FA275" s="181" t="s">
        <v>6075</v>
      </c>
      <c r="FB275" s="181" t="s">
        <v>6076</v>
      </c>
      <c r="FE275" s="181">
        <v>-1</v>
      </c>
    </row>
    <row r="276" spans="1:161" x14ac:dyDescent="0.25">
      <c r="A276" s="181" t="s">
        <v>2155</v>
      </c>
      <c r="B276" s="181" t="s">
        <v>2155</v>
      </c>
      <c r="C276" s="181">
        <v>14</v>
      </c>
      <c r="D276" s="181">
        <v>14</v>
      </c>
      <c r="E276" s="181">
        <v>14</v>
      </c>
      <c r="F276" s="181" t="s">
        <v>2154</v>
      </c>
      <c r="G276" s="181" t="s">
        <v>2153</v>
      </c>
      <c r="H276" s="181" t="s">
        <v>2152</v>
      </c>
      <c r="I276" s="181">
        <v>1</v>
      </c>
      <c r="J276" s="181">
        <v>14</v>
      </c>
      <c r="K276" s="181">
        <v>14</v>
      </c>
      <c r="L276" s="181">
        <v>14</v>
      </c>
      <c r="M276" s="181">
        <v>14</v>
      </c>
      <c r="N276" s="181">
        <v>13</v>
      </c>
      <c r="O276" s="181">
        <v>13</v>
      </c>
      <c r="P276" s="181">
        <v>13</v>
      </c>
      <c r="Q276" s="181">
        <v>7</v>
      </c>
      <c r="R276" s="181">
        <v>2</v>
      </c>
      <c r="S276" s="181">
        <v>4</v>
      </c>
      <c r="T276" s="181">
        <v>4</v>
      </c>
      <c r="U276" s="181">
        <v>12</v>
      </c>
      <c r="V276" s="181">
        <v>12</v>
      </c>
      <c r="W276" s="181">
        <v>12</v>
      </c>
      <c r="X276" s="181">
        <v>12</v>
      </c>
      <c r="Y276" s="181">
        <v>12</v>
      </c>
      <c r="Z276" s="181">
        <v>11</v>
      </c>
      <c r="AA276" s="181">
        <v>11</v>
      </c>
      <c r="AB276" s="181">
        <v>12</v>
      </c>
      <c r="AC276" s="181">
        <v>14</v>
      </c>
      <c r="AD276" s="181">
        <v>13</v>
      </c>
      <c r="AE276" s="181">
        <v>13</v>
      </c>
      <c r="AF276" s="181">
        <v>13</v>
      </c>
      <c r="AG276" s="181">
        <v>7</v>
      </c>
      <c r="AH276" s="181">
        <v>2</v>
      </c>
      <c r="AI276" s="181">
        <v>4</v>
      </c>
      <c r="AJ276" s="181">
        <v>4</v>
      </c>
      <c r="AK276" s="181">
        <v>12</v>
      </c>
      <c r="AL276" s="181">
        <v>12</v>
      </c>
      <c r="AM276" s="181">
        <v>12</v>
      </c>
      <c r="AN276" s="181">
        <v>12</v>
      </c>
      <c r="AO276" s="181">
        <v>12</v>
      </c>
      <c r="AP276" s="181">
        <v>11</v>
      </c>
      <c r="AQ276" s="181">
        <v>11</v>
      </c>
      <c r="AR276" s="181">
        <v>12</v>
      </c>
      <c r="AS276" s="181">
        <v>14</v>
      </c>
      <c r="AT276" s="181">
        <v>13</v>
      </c>
      <c r="AU276" s="181">
        <v>13</v>
      </c>
      <c r="AV276" s="181">
        <v>13</v>
      </c>
      <c r="AW276" s="181">
        <v>7</v>
      </c>
      <c r="AX276" s="181">
        <v>2</v>
      </c>
      <c r="AY276" s="181">
        <v>4</v>
      </c>
      <c r="AZ276" s="181">
        <v>4</v>
      </c>
      <c r="BA276" s="181">
        <v>12</v>
      </c>
      <c r="BB276" s="181">
        <v>12</v>
      </c>
      <c r="BC276" s="181">
        <v>12</v>
      </c>
      <c r="BD276" s="181">
        <v>12</v>
      </c>
      <c r="BE276" s="181">
        <v>12</v>
      </c>
      <c r="BF276" s="181">
        <v>11</v>
      </c>
      <c r="BG276" s="181">
        <v>11</v>
      </c>
      <c r="BH276" s="181">
        <v>12</v>
      </c>
      <c r="BI276" s="181">
        <v>31.5</v>
      </c>
      <c r="BJ276" s="181">
        <v>31.5</v>
      </c>
      <c r="BK276" s="181">
        <v>31.5</v>
      </c>
      <c r="BL276" s="181">
        <v>63.953000000000003</v>
      </c>
      <c r="BM276" s="181">
        <v>572</v>
      </c>
      <c r="BN276" s="181">
        <v>572</v>
      </c>
      <c r="BO276" s="181">
        <v>0</v>
      </c>
      <c r="BP276" s="181">
        <v>37.274999999999999</v>
      </c>
      <c r="BQ276" s="181" t="s">
        <v>1251</v>
      </c>
      <c r="BR276" s="181" t="s">
        <v>1251</v>
      </c>
      <c r="BS276" s="181" t="s">
        <v>1251</v>
      </c>
      <c r="BT276" s="181" t="s">
        <v>1251</v>
      </c>
      <c r="BU276" s="181" t="s">
        <v>1251</v>
      </c>
      <c r="BV276" s="181" t="s">
        <v>1254</v>
      </c>
      <c r="BW276" s="181" t="s">
        <v>1251</v>
      </c>
      <c r="BX276" s="181" t="s">
        <v>1254</v>
      </c>
      <c r="BY276" s="181" t="s">
        <v>1251</v>
      </c>
      <c r="BZ276" s="181" t="s">
        <v>1251</v>
      </c>
      <c r="CA276" s="181" t="s">
        <v>1251</v>
      </c>
      <c r="CB276" s="181" t="s">
        <v>1251</v>
      </c>
      <c r="CC276" s="181" t="s">
        <v>1251</v>
      </c>
      <c r="CD276" s="181" t="s">
        <v>1251</v>
      </c>
      <c r="CE276" s="181" t="s">
        <v>1251</v>
      </c>
      <c r="CF276" s="181" t="s">
        <v>1251</v>
      </c>
      <c r="CG276" s="181">
        <v>31.5</v>
      </c>
      <c r="CH276" s="181">
        <v>28.7</v>
      </c>
      <c r="CI276" s="181">
        <v>28.8</v>
      </c>
      <c r="CJ276" s="181">
        <v>30.1</v>
      </c>
      <c r="CK276" s="181">
        <v>17.8</v>
      </c>
      <c r="CL276" s="181">
        <v>6.1</v>
      </c>
      <c r="CM276" s="181">
        <v>13.1</v>
      </c>
      <c r="CN276" s="181">
        <v>9.8000000000000007</v>
      </c>
      <c r="CO276" s="181">
        <v>26</v>
      </c>
      <c r="CP276" s="181">
        <v>25.2</v>
      </c>
      <c r="CQ276" s="181">
        <v>26.4</v>
      </c>
      <c r="CR276" s="181">
        <v>25.5</v>
      </c>
      <c r="CS276" s="181">
        <v>25.2</v>
      </c>
      <c r="CT276" s="181">
        <v>25.5</v>
      </c>
      <c r="CU276" s="181">
        <v>22</v>
      </c>
      <c r="CV276" s="181">
        <v>28.3</v>
      </c>
      <c r="CW276" s="181">
        <v>1337200000</v>
      </c>
      <c r="CX276" s="181">
        <v>135890000</v>
      </c>
      <c r="CY276" s="181">
        <v>141740000</v>
      </c>
      <c r="CZ276" s="181">
        <v>129880000</v>
      </c>
      <c r="DA276" s="181">
        <v>140180000</v>
      </c>
      <c r="DB276" s="181">
        <v>17746000</v>
      </c>
      <c r="DC276" s="181">
        <v>1589200</v>
      </c>
      <c r="DD276" s="181">
        <v>12122000</v>
      </c>
      <c r="DE276" s="181">
        <v>7497300</v>
      </c>
      <c r="DF276" s="181">
        <v>105350000</v>
      </c>
      <c r="DG276" s="181">
        <v>89549000</v>
      </c>
      <c r="DH276" s="181">
        <v>79797000</v>
      </c>
      <c r="DI276" s="181">
        <v>109250000</v>
      </c>
      <c r="DJ276" s="195">
        <v>25458000</v>
      </c>
      <c r="DK276" s="195">
        <v>25199000</v>
      </c>
      <c r="DL276" s="195">
        <v>20800000</v>
      </c>
      <c r="DM276" s="195">
        <v>27767000</v>
      </c>
      <c r="DN276" s="181">
        <f t="shared" si="28"/>
        <v>24806000</v>
      </c>
      <c r="DO276" s="181">
        <v>18062000</v>
      </c>
      <c r="DP276" s="181">
        <v>0</v>
      </c>
      <c r="DQ276" s="181">
        <v>18598000</v>
      </c>
      <c r="DR276" s="181">
        <v>0</v>
      </c>
      <c r="DS276" s="181">
        <f t="shared" si="29"/>
        <v>18330000</v>
      </c>
      <c r="DT276" s="181">
        <f t="shared" si="26"/>
        <v>0.73893412883979681</v>
      </c>
      <c r="DU276" s="195">
        <v>20849000</v>
      </c>
      <c r="DW276" s="195">
        <v>16875000</v>
      </c>
      <c r="DY276" s="195">
        <v>21152000</v>
      </c>
      <c r="DZ276" s="196">
        <f t="shared" si="27"/>
        <v>0.85269692816254128</v>
      </c>
      <c r="EA276" s="195">
        <v>21217000</v>
      </c>
      <c r="EB276" s="181">
        <v>5</v>
      </c>
      <c r="EC276" s="181">
        <v>6</v>
      </c>
      <c r="ED276" s="181">
        <v>5</v>
      </c>
      <c r="EE276" s="181">
        <v>8</v>
      </c>
      <c r="EF276" s="181">
        <v>1</v>
      </c>
      <c r="EG276" s="181">
        <v>0</v>
      </c>
      <c r="EH276" s="181">
        <v>1</v>
      </c>
      <c r="EI276" s="181">
        <v>0</v>
      </c>
      <c r="EJ276" s="181">
        <v>6</v>
      </c>
      <c r="EK276" s="181">
        <v>3</v>
      </c>
      <c r="EL276" s="181">
        <v>4</v>
      </c>
      <c r="EM276" s="181">
        <v>6</v>
      </c>
      <c r="EN276" s="181">
        <v>4</v>
      </c>
      <c r="EO276" s="181">
        <v>5</v>
      </c>
      <c r="EP276" s="181">
        <v>2</v>
      </c>
      <c r="EQ276" s="181">
        <v>7</v>
      </c>
      <c r="ER276" s="181">
        <v>63</v>
      </c>
      <c r="EV276" s="181">
        <v>92</v>
      </c>
      <c r="EW276" s="181" t="s">
        <v>6077</v>
      </c>
      <c r="EX276" s="181" t="s">
        <v>3599</v>
      </c>
      <c r="EY276" s="181" t="s">
        <v>6078</v>
      </c>
      <c r="EZ276" s="181" t="s">
        <v>6079</v>
      </c>
      <c r="FA276" s="181" t="s">
        <v>6080</v>
      </c>
      <c r="FB276" s="181" t="s">
        <v>6081</v>
      </c>
      <c r="FE276" s="181">
        <v>-1</v>
      </c>
    </row>
    <row r="277" spans="1:161" x14ac:dyDescent="0.25">
      <c r="A277" s="181" t="s">
        <v>6082</v>
      </c>
      <c r="B277" s="181" t="s">
        <v>6082</v>
      </c>
      <c r="C277" s="181">
        <v>15</v>
      </c>
      <c r="D277" s="181">
        <v>15</v>
      </c>
      <c r="E277" s="181">
        <v>15</v>
      </c>
      <c r="F277" s="181" t="s">
        <v>6083</v>
      </c>
      <c r="G277" s="181" t="s">
        <v>6084</v>
      </c>
      <c r="H277" s="181" t="s">
        <v>6085</v>
      </c>
      <c r="I277" s="181">
        <v>1</v>
      </c>
      <c r="J277" s="181">
        <v>15</v>
      </c>
      <c r="K277" s="181">
        <v>15</v>
      </c>
      <c r="L277" s="181">
        <v>15</v>
      </c>
      <c r="M277" s="181">
        <v>14</v>
      </c>
      <c r="N277" s="181">
        <v>15</v>
      </c>
      <c r="O277" s="181">
        <v>15</v>
      </c>
      <c r="P277" s="181">
        <v>15</v>
      </c>
      <c r="Q277" s="181">
        <v>11</v>
      </c>
      <c r="R277" s="181">
        <v>9</v>
      </c>
      <c r="S277" s="181">
        <v>11</v>
      </c>
      <c r="T277" s="181">
        <v>10</v>
      </c>
      <c r="U277" s="181">
        <v>15</v>
      </c>
      <c r="V277" s="181">
        <v>15</v>
      </c>
      <c r="W277" s="181">
        <v>15</v>
      </c>
      <c r="X277" s="181">
        <v>15</v>
      </c>
      <c r="Y277" s="181">
        <v>15</v>
      </c>
      <c r="Z277" s="181">
        <v>15</v>
      </c>
      <c r="AA277" s="181">
        <v>15</v>
      </c>
      <c r="AB277" s="181">
        <v>15</v>
      </c>
      <c r="AC277" s="181">
        <v>14</v>
      </c>
      <c r="AD277" s="181">
        <v>15</v>
      </c>
      <c r="AE277" s="181">
        <v>15</v>
      </c>
      <c r="AF277" s="181">
        <v>15</v>
      </c>
      <c r="AG277" s="181">
        <v>11</v>
      </c>
      <c r="AH277" s="181">
        <v>9</v>
      </c>
      <c r="AI277" s="181">
        <v>11</v>
      </c>
      <c r="AJ277" s="181">
        <v>10</v>
      </c>
      <c r="AK277" s="181">
        <v>15</v>
      </c>
      <c r="AL277" s="181">
        <v>15</v>
      </c>
      <c r="AM277" s="181">
        <v>15</v>
      </c>
      <c r="AN277" s="181">
        <v>15</v>
      </c>
      <c r="AO277" s="181">
        <v>15</v>
      </c>
      <c r="AP277" s="181">
        <v>15</v>
      </c>
      <c r="AQ277" s="181">
        <v>15</v>
      </c>
      <c r="AR277" s="181">
        <v>15</v>
      </c>
      <c r="AS277" s="181">
        <v>14</v>
      </c>
      <c r="AT277" s="181">
        <v>15</v>
      </c>
      <c r="AU277" s="181">
        <v>15</v>
      </c>
      <c r="AV277" s="181">
        <v>15</v>
      </c>
      <c r="AW277" s="181">
        <v>11</v>
      </c>
      <c r="AX277" s="181">
        <v>9</v>
      </c>
      <c r="AY277" s="181">
        <v>11</v>
      </c>
      <c r="AZ277" s="181">
        <v>10</v>
      </c>
      <c r="BA277" s="181">
        <v>15</v>
      </c>
      <c r="BB277" s="181">
        <v>15</v>
      </c>
      <c r="BC277" s="181">
        <v>15</v>
      </c>
      <c r="BD277" s="181">
        <v>15</v>
      </c>
      <c r="BE277" s="181">
        <v>15</v>
      </c>
      <c r="BF277" s="181">
        <v>15</v>
      </c>
      <c r="BG277" s="181">
        <v>15</v>
      </c>
      <c r="BH277" s="181">
        <v>15</v>
      </c>
      <c r="BI277" s="181">
        <v>49.2</v>
      </c>
      <c r="BJ277" s="181">
        <v>49.2</v>
      </c>
      <c r="BK277" s="181">
        <v>49.2</v>
      </c>
      <c r="BL277" s="181">
        <v>49.959000000000003</v>
      </c>
      <c r="BM277" s="181">
        <v>445</v>
      </c>
      <c r="BN277" s="181">
        <v>445</v>
      </c>
      <c r="BO277" s="181">
        <v>0</v>
      </c>
      <c r="BP277" s="181">
        <v>108.89</v>
      </c>
      <c r="BQ277" s="181" t="s">
        <v>1251</v>
      </c>
      <c r="BR277" s="181" t="s">
        <v>1251</v>
      </c>
      <c r="BS277" s="181" t="s">
        <v>1251</v>
      </c>
      <c r="BT277" s="181" t="s">
        <v>1251</v>
      </c>
      <c r="BU277" s="181" t="s">
        <v>1251</v>
      </c>
      <c r="BV277" s="181" t="s">
        <v>1251</v>
      </c>
      <c r="BW277" s="181" t="s">
        <v>1251</v>
      </c>
      <c r="BX277" s="181" t="s">
        <v>1251</v>
      </c>
      <c r="BY277" s="181" t="s">
        <v>1251</v>
      </c>
      <c r="BZ277" s="181" t="s">
        <v>1251</v>
      </c>
      <c r="CA277" s="181" t="s">
        <v>1251</v>
      </c>
      <c r="CB277" s="181" t="s">
        <v>1251</v>
      </c>
      <c r="CC277" s="181" t="s">
        <v>1251</v>
      </c>
      <c r="CD277" s="181" t="s">
        <v>1251</v>
      </c>
      <c r="CE277" s="181" t="s">
        <v>1251</v>
      </c>
      <c r="CF277" s="181" t="s">
        <v>1251</v>
      </c>
      <c r="CG277" s="181">
        <v>43.1</v>
      </c>
      <c r="CH277" s="181">
        <v>49.2</v>
      </c>
      <c r="CI277" s="181">
        <v>49.2</v>
      </c>
      <c r="CJ277" s="181">
        <v>49.2</v>
      </c>
      <c r="CK277" s="181">
        <v>38.700000000000003</v>
      </c>
      <c r="CL277" s="181">
        <v>28.3</v>
      </c>
      <c r="CM277" s="181">
        <v>38</v>
      </c>
      <c r="CN277" s="181">
        <v>36</v>
      </c>
      <c r="CO277" s="181">
        <v>49.2</v>
      </c>
      <c r="CP277" s="181">
        <v>49.2</v>
      </c>
      <c r="CQ277" s="181">
        <v>49.2</v>
      </c>
      <c r="CR277" s="181">
        <v>49.2</v>
      </c>
      <c r="CS277" s="181">
        <v>49.2</v>
      </c>
      <c r="CT277" s="181">
        <v>49.2</v>
      </c>
      <c r="CU277" s="181">
        <v>49.2</v>
      </c>
      <c r="CV277" s="181">
        <v>49.2</v>
      </c>
      <c r="CW277" s="181">
        <v>8396100000</v>
      </c>
      <c r="CX277" s="181">
        <v>612600000</v>
      </c>
      <c r="CY277" s="181">
        <v>800860000</v>
      </c>
      <c r="CZ277" s="181">
        <v>783320000</v>
      </c>
      <c r="DA277" s="181">
        <v>814870000</v>
      </c>
      <c r="DB277" s="181">
        <v>100140000</v>
      </c>
      <c r="DC277" s="181">
        <v>69130000</v>
      </c>
      <c r="DD277" s="181">
        <v>114810000</v>
      </c>
      <c r="DE277" s="181">
        <v>76911000</v>
      </c>
      <c r="DF277" s="181">
        <v>677680000</v>
      </c>
      <c r="DG277" s="181">
        <v>636750000</v>
      </c>
      <c r="DH277" s="181">
        <v>555700000</v>
      </c>
      <c r="DI277" s="181">
        <v>682200000</v>
      </c>
      <c r="DJ277" s="195">
        <v>78696000</v>
      </c>
      <c r="DK277" s="195">
        <v>80570000</v>
      </c>
      <c r="DL277" s="195">
        <v>84859000</v>
      </c>
      <c r="DM277" s="195">
        <v>88219000</v>
      </c>
      <c r="DN277" s="181">
        <f t="shared" si="28"/>
        <v>83086000</v>
      </c>
      <c r="DO277" s="181">
        <v>62059000</v>
      </c>
      <c r="DP277" s="181">
        <v>0</v>
      </c>
      <c r="DQ277" s="181">
        <v>62818000</v>
      </c>
      <c r="DR277" s="181">
        <v>59650000</v>
      </c>
      <c r="DS277" s="181">
        <f t="shared" si="29"/>
        <v>61509000</v>
      </c>
      <c r="DT277" s="181">
        <f t="shared" si="26"/>
        <v>0.74030522591050241</v>
      </c>
      <c r="DU277" s="195">
        <v>75850000</v>
      </c>
      <c r="DW277" s="195">
        <v>74648000</v>
      </c>
      <c r="DY277" s="195">
        <v>73357000</v>
      </c>
      <c r="DZ277" s="196">
        <f t="shared" si="27"/>
        <v>0.88290446043858173</v>
      </c>
      <c r="EA277" s="195">
        <v>80362000</v>
      </c>
      <c r="EB277" s="181">
        <v>12</v>
      </c>
      <c r="EC277" s="181">
        <v>17</v>
      </c>
      <c r="ED277" s="181">
        <v>15</v>
      </c>
      <c r="EE277" s="181">
        <v>14</v>
      </c>
      <c r="EF277" s="181">
        <v>6</v>
      </c>
      <c r="EG277" s="181">
        <v>5</v>
      </c>
      <c r="EH277" s="181">
        <v>6</v>
      </c>
      <c r="EI277" s="181">
        <v>5</v>
      </c>
      <c r="EJ277" s="181">
        <v>13</v>
      </c>
      <c r="EK277" s="181">
        <v>13</v>
      </c>
      <c r="EL277" s="181">
        <v>15</v>
      </c>
      <c r="EM277" s="181">
        <v>15</v>
      </c>
      <c r="EN277" s="181">
        <v>15</v>
      </c>
      <c r="EO277" s="181">
        <v>14</v>
      </c>
      <c r="EP277" s="181">
        <v>13</v>
      </c>
      <c r="EQ277" s="181">
        <v>16</v>
      </c>
      <c r="ER277" s="181">
        <v>194</v>
      </c>
      <c r="EV277" s="181">
        <v>27</v>
      </c>
      <c r="EW277" s="181" t="s">
        <v>6086</v>
      </c>
      <c r="EX277" s="181" t="s">
        <v>4245</v>
      </c>
      <c r="EY277" s="181" t="s">
        <v>6087</v>
      </c>
      <c r="EZ277" s="181" t="s">
        <v>6088</v>
      </c>
      <c r="FA277" s="181" t="s">
        <v>6089</v>
      </c>
      <c r="FB277" s="181" t="s">
        <v>6090</v>
      </c>
      <c r="FE277" s="181">
        <v>-1</v>
      </c>
    </row>
    <row r="278" spans="1:161" x14ac:dyDescent="0.25">
      <c r="A278" s="181" t="s">
        <v>6091</v>
      </c>
      <c r="B278" s="181" t="s">
        <v>6092</v>
      </c>
      <c r="C278" s="181" t="s">
        <v>6093</v>
      </c>
      <c r="D278" s="181" t="s">
        <v>6093</v>
      </c>
      <c r="E278" s="181" t="s">
        <v>6093</v>
      </c>
      <c r="F278" s="181" t="s">
        <v>6094</v>
      </c>
      <c r="G278" s="181" t="s">
        <v>6095</v>
      </c>
      <c r="H278" s="181" t="s">
        <v>6096</v>
      </c>
      <c r="I278" s="181">
        <v>2</v>
      </c>
      <c r="J278" s="181">
        <v>37</v>
      </c>
      <c r="K278" s="181">
        <v>37</v>
      </c>
      <c r="L278" s="181">
        <v>37</v>
      </c>
      <c r="M278" s="181">
        <v>37</v>
      </c>
      <c r="N278" s="181">
        <v>37</v>
      </c>
      <c r="O278" s="181">
        <v>37</v>
      </c>
      <c r="P278" s="181">
        <v>37</v>
      </c>
      <c r="Q278" s="181">
        <v>20</v>
      </c>
      <c r="R278" s="181">
        <v>20</v>
      </c>
      <c r="S278" s="181">
        <v>23</v>
      </c>
      <c r="T278" s="181">
        <v>20</v>
      </c>
      <c r="U278" s="181">
        <v>36</v>
      </c>
      <c r="V278" s="181">
        <v>36</v>
      </c>
      <c r="W278" s="181">
        <v>35</v>
      </c>
      <c r="X278" s="181">
        <v>36</v>
      </c>
      <c r="Y278" s="181">
        <v>35</v>
      </c>
      <c r="Z278" s="181">
        <v>36</v>
      </c>
      <c r="AA278" s="181">
        <v>36</v>
      </c>
      <c r="AB278" s="181">
        <v>37</v>
      </c>
      <c r="AC278" s="181">
        <v>37</v>
      </c>
      <c r="AD278" s="181">
        <v>37</v>
      </c>
      <c r="AE278" s="181">
        <v>37</v>
      </c>
      <c r="AF278" s="181">
        <v>37</v>
      </c>
      <c r="AG278" s="181">
        <v>20</v>
      </c>
      <c r="AH278" s="181">
        <v>20</v>
      </c>
      <c r="AI278" s="181">
        <v>23</v>
      </c>
      <c r="AJ278" s="181">
        <v>20</v>
      </c>
      <c r="AK278" s="181">
        <v>36</v>
      </c>
      <c r="AL278" s="181">
        <v>36</v>
      </c>
      <c r="AM278" s="181">
        <v>35</v>
      </c>
      <c r="AN278" s="181">
        <v>36</v>
      </c>
      <c r="AO278" s="181">
        <v>35</v>
      </c>
      <c r="AP278" s="181">
        <v>36</v>
      </c>
      <c r="AQ278" s="181">
        <v>36</v>
      </c>
      <c r="AR278" s="181">
        <v>37</v>
      </c>
      <c r="AS278" s="181">
        <v>37</v>
      </c>
      <c r="AT278" s="181">
        <v>37</v>
      </c>
      <c r="AU278" s="181">
        <v>37</v>
      </c>
      <c r="AV278" s="181">
        <v>37</v>
      </c>
      <c r="AW278" s="181">
        <v>20</v>
      </c>
      <c r="AX278" s="181">
        <v>20</v>
      </c>
      <c r="AY278" s="181">
        <v>23</v>
      </c>
      <c r="AZ278" s="181">
        <v>20</v>
      </c>
      <c r="BA278" s="181">
        <v>36</v>
      </c>
      <c r="BB278" s="181">
        <v>36</v>
      </c>
      <c r="BC278" s="181">
        <v>35</v>
      </c>
      <c r="BD278" s="181">
        <v>36</v>
      </c>
      <c r="BE278" s="181">
        <v>35</v>
      </c>
      <c r="BF278" s="181">
        <v>36</v>
      </c>
      <c r="BG278" s="181">
        <v>36</v>
      </c>
      <c r="BH278" s="181">
        <v>37</v>
      </c>
      <c r="BI278" s="181">
        <v>50.6</v>
      </c>
      <c r="BJ278" s="181">
        <v>50.6</v>
      </c>
      <c r="BK278" s="181">
        <v>50.6</v>
      </c>
      <c r="BL278" s="181">
        <v>106.91</v>
      </c>
      <c r="BM278" s="181">
        <v>944</v>
      </c>
      <c r="BN278" s="181" t="s">
        <v>6097</v>
      </c>
      <c r="BO278" s="181">
        <v>0</v>
      </c>
      <c r="BP278" s="181">
        <v>191.29</v>
      </c>
      <c r="BQ278" s="181" t="s">
        <v>1251</v>
      </c>
      <c r="BR278" s="181" t="s">
        <v>1251</v>
      </c>
      <c r="BS278" s="181" t="s">
        <v>1251</v>
      </c>
      <c r="BT278" s="181" t="s">
        <v>1251</v>
      </c>
      <c r="BU278" s="181" t="s">
        <v>1251</v>
      </c>
      <c r="BV278" s="181" t="s">
        <v>1251</v>
      </c>
      <c r="BW278" s="181" t="s">
        <v>1251</v>
      </c>
      <c r="BX278" s="181" t="s">
        <v>1251</v>
      </c>
      <c r="BY278" s="181" t="s">
        <v>1251</v>
      </c>
      <c r="BZ278" s="181" t="s">
        <v>1251</v>
      </c>
      <c r="CA278" s="181" t="s">
        <v>1251</v>
      </c>
      <c r="CB278" s="181" t="s">
        <v>1251</v>
      </c>
      <c r="CC278" s="181" t="s">
        <v>1251</v>
      </c>
      <c r="CD278" s="181" t="s">
        <v>1251</v>
      </c>
      <c r="CE278" s="181" t="s">
        <v>1251</v>
      </c>
      <c r="CF278" s="181" t="s">
        <v>1251</v>
      </c>
      <c r="CG278" s="181">
        <v>50.6</v>
      </c>
      <c r="CH278" s="181">
        <v>50.6</v>
      </c>
      <c r="CI278" s="181">
        <v>50.6</v>
      </c>
      <c r="CJ278" s="181">
        <v>50.6</v>
      </c>
      <c r="CK278" s="181">
        <v>27.2</v>
      </c>
      <c r="CL278" s="181">
        <v>24</v>
      </c>
      <c r="CM278" s="181">
        <v>27.4</v>
      </c>
      <c r="CN278" s="181">
        <v>22.7</v>
      </c>
      <c r="CO278" s="181">
        <v>48.9</v>
      </c>
      <c r="CP278" s="181">
        <v>50</v>
      </c>
      <c r="CQ278" s="181">
        <v>48.4</v>
      </c>
      <c r="CR278" s="181">
        <v>49</v>
      </c>
      <c r="CS278" s="181">
        <v>47.4</v>
      </c>
      <c r="CT278" s="181">
        <v>49</v>
      </c>
      <c r="CU278" s="181">
        <v>50.6</v>
      </c>
      <c r="CV278" s="181">
        <v>50.6</v>
      </c>
      <c r="CW278" s="181">
        <v>12880000000</v>
      </c>
      <c r="CX278" s="181">
        <v>993400000</v>
      </c>
      <c r="CY278" s="181">
        <v>1159200000</v>
      </c>
      <c r="CZ278" s="181">
        <v>1168900000</v>
      </c>
      <c r="DA278" s="181">
        <v>1262700000</v>
      </c>
      <c r="DB278" s="181">
        <v>111790000</v>
      </c>
      <c r="DC278" s="181">
        <v>88827000</v>
      </c>
      <c r="DD278" s="181">
        <v>107880000</v>
      </c>
      <c r="DE278" s="181">
        <v>98855000</v>
      </c>
      <c r="DF278" s="181">
        <v>949760000</v>
      </c>
      <c r="DG278" s="181">
        <v>1037200000</v>
      </c>
      <c r="DH278" s="181">
        <v>908110000</v>
      </c>
      <c r="DI278" s="181">
        <v>1086800000</v>
      </c>
      <c r="DJ278" s="195">
        <v>56494000</v>
      </c>
      <c r="DK278" s="195">
        <v>51881000</v>
      </c>
      <c r="DL278" s="195">
        <v>51549000</v>
      </c>
      <c r="DM278" s="195">
        <v>54761000</v>
      </c>
      <c r="DN278" s="181">
        <f t="shared" si="28"/>
        <v>53671250</v>
      </c>
      <c r="DO278" s="181">
        <v>42601000</v>
      </c>
      <c r="DP278" s="181">
        <v>44378000</v>
      </c>
      <c r="DQ278" s="181">
        <v>31401000</v>
      </c>
      <c r="DR278" s="181">
        <v>41464000</v>
      </c>
      <c r="DS278" s="181">
        <f t="shared" si="29"/>
        <v>39961000</v>
      </c>
      <c r="DT278" s="181">
        <f t="shared" si="26"/>
        <v>0.74455131937489816</v>
      </c>
      <c r="DU278" s="195">
        <v>52179000</v>
      </c>
      <c r="DW278" s="195">
        <v>46334000</v>
      </c>
      <c r="DY278" s="195">
        <v>45354000</v>
      </c>
      <c r="DZ278" s="196">
        <f t="shared" si="27"/>
        <v>0.84503342105876056</v>
      </c>
      <c r="EA278" s="195">
        <v>53526000</v>
      </c>
      <c r="EB278" s="181">
        <v>30</v>
      </c>
      <c r="EC278" s="181">
        <v>36</v>
      </c>
      <c r="ED278" s="181">
        <v>36</v>
      </c>
      <c r="EE278" s="181">
        <v>38</v>
      </c>
      <c r="EF278" s="181">
        <v>4</v>
      </c>
      <c r="EG278" s="181">
        <v>7</v>
      </c>
      <c r="EH278" s="181">
        <v>4</v>
      </c>
      <c r="EI278" s="181">
        <v>6</v>
      </c>
      <c r="EJ278" s="181">
        <v>38</v>
      </c>
      <c r="EK278" s="181">
        <v>31</v>
      </c>
      <c r="EL278" s="181">
        <v>35</v>
      </c>
      <c r="EM278" s="181">
        <v>36</v>
      </c>
      <c r="EN278" s="181">
        <v>33</v>
      </c>
      <c r="EO278" s="181">
        <v>38</v>
      </c>
      <c r="EP278" s="181">
        <v>30</v>
      </c>
      <c r="EQ278" s="181">
        <v>35</v>
      </c>
      <c r="ER278" s="181">
        <v>437</v>
      </c>
      <c r="EV278" s="181">
        <v>460</v>
      </c>
      <c r="EW278" s="181" t="s">
        <v>6098</v>
      </c>
      <c r="EX278" s="181" t="s">
        <v>6043</v>
      </c>
      <c r="EY278" s="181" t="s">
        <v>6099</v>
      </c>
      <c r="EZ278" s="181" t="s">
        <v>6100</v>
      </c>
      <c r="FA278" s="181" t="s">
        <v>6101</v>
      </c>
      <c r="FB278" s="181" t="s">
        <v>6102</v>
      </c>
      <c r="FC278" s="181">
        <v>274</v>
      </c>
      <c r="FD278" s="181">
        <v>176</v>
      </c>
      <c r="FE278" s="181" t="s">
        <v>3613</v>
      </c>
    </row>
    <row r="279" spans="1:161" x14ac:dyDescent="0.25">
      <c r="A279" s="181" t="s">
        <v>6103</v>
      </c>
      <c r="B279" s="181" t="s">
        <v>6103</v>
      </c>
      <c r="C279" s="181">
        <v>21</v>
      </c>
      <c r="D279" s="181">
        <v>21</v>
      </c>
      <c r="E279" s="181">
        <v>21</v>
      </c>
      <c r="F279" s="181" t="s">
        <v>6104</v>
      </c>
      <c r="G279" s="181" t="s">
        <v>6105</v>
      </c>
      <c r="H279" s="181" t="s">
        <v>6106</v>
      </c>
      <c r="I279" s="181">
        <v>1</v>
      </c>
      <c r="J279" s="181">
        <v>21</v>
      </c>
      <c r="K279" s="181">
        <v>21</v>
      </c>
      <c r="L279" s="181">
        <v>21</v>
      </c>
      <c r="M279" s="181">
        <v>19</v>
      </c>
      <c r="N279" s="181">
        <v>19</v>
      </c>
      <c r="O279" s="181">
        <v>18</v>
      </c>
      <c r="P279" s="181">
        <v>20</v>
      </c>
      <c r="Q279" s="181">
        <v>15</v>
      </c>
      <c r="R279" s="181">
        <v>11</v>
      </c>
      <c r="S279" s="181">
        <v>12</v>
      </c>
      <c r="T279" s="181">
        <v>13</v>
      </c>
      <c r="U279" s="181">
        <v>18</v>
      </c>
      <c r="V279" s="181">
        <v>19</v>
      </c>
      <c r="W279" s="181">
        <v>21</v>
      </c>
      <c r="X279" s="181">
        <v>18</v>
      </c>
      <c r="Y279" s="181">
        <v>19</v>
      </c>
      <c r="Z279" s="181">
        <v>19</v>
      </c>
      <c r="AA279" s="181">
        <v>20</v>
      </c>
      <c r="AB279" s="181">
        <v>20</v>
      </c>
      <c r="AC279" s="181">
        <v>19</v>
      </c>
      <c r="AD279" s="181">
        <v>19</v>
      </c>
      <c r="AE279" s="181">
        <v>18</v>
      </c>
      <c r="AF279" s="181">
        <v>20</v>
      </c>
      <c r="AG279" s="181">
        <v>15</v>
      </c>
      <c r="AH279" s="181">
        <v>11</v>
      </c>
      <c r="AI279" s="181">
        <v>12</v>
      </c>
      <c r="AJ279" s="181">
        <v>13</v>
      </c>
      <c r="AK279" s="181">
        <v>18</v>
      </c>
      <c r="AL279" s="181">
        <v>19</v>
      </c>
      <c r="AM279" s="181">
        <v>21</v>
      </c>
      <c r="AN279" s="181">
        <v>18</v>
      </c>
      <c r="AO279" s="181">
        <v>19</v>
      </c>
      <c r="AP279" s="181">
        <v>19</v>
      </c>
      <c r="AQ279" s="181">
        <v>20</v>
      </c>
      <c r="AR279" s="181">
        <v>20</v>
      </c>
      <c r="AS279" s="181">
        <v>19</v>
      </c>
      <c r="AT279" s="181">
        <v>19</v>
      </c>
      <c r="AU279" s="181">
        <v>18</v>
      </c>
      <c r="AV279" s="181">
        <v>20</v>
      </c>
      <c r="AW279" s="181">
        <v>15</v>
      </c>
      <c r="AX279" s="181">
        <v>11</v>
      </c>
      <c r="AY279" s="181">
        <v>12</v>
      </c>
      <c r="AZ279" s="181">
        <v>13</v>
      </c>
      <c r="BA279" s="181">
        <v>18</v>
      </c>
      <c r="BB279" s="181">
        <v>19</v>
      </c>
      <c r="BC279" s="181">
        <v>21</v>
      </c>
      <c r="BD279" s="181">
        <v>18</v>
      </c>
      <c r="BE279" s="181">
        <v>19</v>
      </c>
      <c r="BF279" s="181">
        <v>19</v>
      </c>
      <c r="BG279" s="181">
        <v>20</v>
      </c>
      <c r="BH279" s="181">
        <v>20</v>
      </c>
      <c r="BI279" s="181">
        <v>54.9</v>
      </c>
      <c r="BJ279" s="181">
        <v>54.9</v>
      </c>
      <c r="BK279" s="181">
        <v>54.9</v>
      </c>
      <c r="BL279" s="181">
        <v>59.914000000000001</v>
      </c>
      <c r="BM279" s="181">
        <v>532</v>
      </c>
      <c r="BN279" s="181">
        <v>532</v>
      </c>
      <c r="BO279" s="181">
        <v>0</v>
      </c>
      <c r="BP279" s="181">
        <v>64.69</v>
      </c>
      <c r="BQ279" s="181" t="s">
        <v>1251</v>
      </c>
      <c r="BR279" s="181" t="s">
        <v>1251</v>
      </c>
      <c r="BS279" s="181" t="s">
        <v>1251</v>
      </c>
      <c r="BT279" s="181" t="s">
        <v>1251</v>
      </c>
      <c r="BU279" s="181" t="s">
        <v>1251</v>
      </c>
      <c r="BV279" s="181" t="s">
        <v>1251</v>
      </c>
      <c r="BW279" s="181" t="s">
        <v>1251</v>
      </c>
      <c r="BX279" s="181" t="s">
        <v>1251</v>
      </c>
      <c r="BY279" s="181" t="s">
        <v>1251</v>
      </c>
      <c r="BZ279" s="181" t="s">
        <v>1251</v>
      </c>
      <c r="CA279" s="181" t="s">
        <v>1251</v>
      </c>
      <c r="CB279" s="181" t="s">
        <v>1251</v>
      </c>
      <c r="CC279" s="181" t="s">
        <v>1251</v>
      </c>
      <c r="CD279" s="181" t="s">
        <v>1251</v>
      </c>
      <c r="CE279" s="181" t="s">
        <v>1251</v>
      </c>
      <c r="CF279" s="181" t="s">
        <v>1251</v>
      </c>
      <c r="CG279" s="181">
        <v>46.2</v>
      </c>
      <c r="CH279" s="181">
        <v>47.6</v>
      </c>
      <c r="CI279" s="181">
        <v>41</v>
      </c>
      <c r="CJ279" s="181">
        <v>50.8</v>
      </c>
      <c r="CK279" s="181">
        <v>35.5</v>
      </c>
      <c r="CL279" s="181">
        <v>23.3</v>
      </c>
      <c r="CM279" s="181">
        <v>27.8</v>
      </c>
      <c r="CN279" s="181">
        <v>28.6</v>
      </c>
      <c r="CO279" s="181">
        <v>43.4</v>
      </c>
      <c r="CP279" s="181">
        <v>49.2</v>
      </c>
      <c r="CQ279" s="181">
        <v>54.9</v>
      </c>
      <c r="CR279" s="181">
        <v>44.5</v>
      </c>
      <c r="CS279" s="181">
        <v>47.6</v>
      </c>
      <c r="CT279" s="181">
        <v>47.6</v>
      </c>
      <c r="CU279" s="181">
        <v>50.8</v>
      </c>
      <c r="CV279" s="181">
        <v>50.8</v>
      </c>
      <c r="CW279" s="181">
        <v>7930800000</v>
      </c>
      <c r="CX279" s="181">
        <v>579290000</v>
      </c>
      <c r="CY279" s="181">
        <v>654910000</v>
      </c>
      <c r="CZ279" s="181">
        <v>663950000</v>
      </c>
      <c r="DA279" s="181">
        <v>710010000</v>
      </c>
      <c r="DB279" s="181">
        <v>105450000</v>
      </c>
      <c r="DC279" s="181">
        <v>77475000</v>
      </c>
      <c r="DD279" s="181">
        <v>89785000</v>
      </c>
      <c r="DE279" s="181">
        <v>90909000</v>
      </c>
      <c r="DF279" s="181">
        <v>627750000</v>
      </c>
      <c r="DG279" s="181">
        <v>632460000</v>
      </c>
      <c r="DH279" s="181">
        <v>586230000</v>
      </c>
      <c r="DI279" s="181">
        <v>688230000</v>
      </c>
      <c r="DJ279" s="195">
        <v>63019000</v>
      </c>
      <c r="DK279" s="195">
        <v>63500000</v>
      </c>
      <c r="DL279" s="195">
        <v>66355000</v>
      </c>
      <c r="DM279" s="195">
        <v>70587000</v>
      </c>
      <c r="DN279" s="181">
        <f t="shared" si="28"/>
        <v>65865250</v>
      </c>
      <c r="DO279" s="181">
        <v>46189000</v>
      </c>
      <c r="DP279" s="181">
        <v>53914000</v>
      </c>
      <c r="DQ279" s="181">
        <v>46362000</v>
      </c>
      <c r="DR279" s="181">
        <v>49829000</v>
      </c>
      <c r="DS279" s="181">
        <f t="shared" si="29"/>
        <v>49073500</v>
      </c>
      <c r="DT279" s="181">
        <f t="shared" si="26"/>
        <v>0.74505904099658016</v>
      </c>
      <c r="DU279" s="195">
        <v>68024000</v>
      </c>
      <c r="DW279" s="195">
        <v>62503000</v>
      </c>
      <c r="DY279" s="195">
        <v>65199000</v>
      </c>
      <c r="DZ279" s="196">
        <f t="shared" si="27"/>
        <v>0.98988465085914046</v>
      </c>
      <c r="EA279" s="195">
        <v>70101000</v>
      </c>
      <c r="EB279" s="181">
        <v>14</v>
      </c>
      <c r="EC279" s="181">
        <v>12</v>
      </c>
      <c r="ED279" s="181">
        <v>13</v>
      </c>
      <c r="EE279" s="181">
        <v>15</v>
      </c>
      <c r="EF279" s="181">
        <v>5</v>
      </c>
      <c r="EG279" s="181">
        <v>6</v>
      </c>
      <c r="EH279" s="181">
        <v>6</v>
      </c>
      <c r="EI279" s="181">
        <v>6</v>
      </c>
      <c r="EJ279" s="181">
        <v>12</v>
      </c>
      <c r="EK279" s="181">
        <v>14</v>
      </c>
      <c r="EL279" s="181">
        <v>13</v>
      </c>
      <c r="EM279" s="181">
        <v>14</v>
      </c>
      <c r="EN279" s="181">
        <v>13</v>
      </c>
      <c r="EO279" s="181">
        <v>12</v>
      </c>
      <c r="EP279" s="181">
        <v>15</v>
      </c>
      <c r="EQ279" s="181">
        <v>14</v>
      </c>
      <c r="ER279" s="181">
        <v>184</v>
      </c>
      <c r="EV279" s="181">
        <v>233</v>
      </c>
      <c r="EW279" s="181" t="s">
        <v>6107</v>
      </c>
      <c r="EX279" s="181" t="s">
        <v>4741</v>
      </c>
      <c r="EY279" s="181" t="s">
        <v>6108</v>
      </c>
      <c r="EZ279" s="181" t="s">
        <v>6109</v>
      </c>
      <c r="FA279" s="181" t="s">
        <v>6110</v>
      </c>
      <c r="FB279" s="181" t="s">
        <v>6111</v>
      </c>
      <c r="FC279" s="181">
        <v>147</v>
      </c>
      <c r="FD279" s="181">
        <v>378</v>
      </c>
      <c r="FE279" s="181">
        <v>-1</v>
      </c>
    </row>
    <row r="280" spans="1:161" x14ac:dyDescent="0.25">
      <c r="A280" s="181" t="s">
        <v>6112</v>
      </c>
      <c r="B280" s="181" t="s">
        <v>6112</v>
      </c>
      <c r="C280" s="181">
        <v>15</v>
      </c>
      <c r="D280" s="181">
        <v>15</v>
      </c>
      <c r="E280" s="181">
        <v>7</v>
      </c>
      <c r="F280" s="181" t="s">
        <v>6113</v>
      </c>
      <c r="G280" s="181" t="s">
        <v>6114</v>
      </c>
      <c r="H280" s="181" t="s">
        <v>6115</v>
      </c>
      <c r="I280" s="181">
        <v>1</v>
      </c>
      <c r="J280" s="181">
        <v>15</v>
      </c>
      <c r="K280" s="181">
        <v>15</v>
      </c>
      <c r="L280" s="181">
        <v>7</v>
      </c>
      <c r="M280" s="181">
        <v>15</v>
      </c>
      <c r="N280" s="181">
        <v>15</v>
      </c>
      <c r="O280" s="181">
        <v>15</v>
      </c>
      <c r="P280" s="181">
        <v>15</v>
      </c>
      <c r="Q280" s="181">
        <v>15</v>
      </c>
      <c r="R280" s="181">
        <v>14</v>
      </c>
      <c r="S280" s="181">
        <v>15</v>
      </c>
      <c r="T280" s="181">
        <v>13</v>
      </c>
      <c r="U280" s="181">
        <v>15</v>
      </c>
      <c r="V280" s="181">
        <v>15</v>
      </c>
      <c r="W280" s="181">
        <v>15</v>
      </c>
      <c r="X280" s="181">
        <v>15</v>
      </c>
      <c r="Y280" s="181">
        <v>15</v>
      </c>
      <c r="Z280" s="181">
        <v>15</v>
      </c>
      <c r="AA280" s="181">
        <v>15</v>
      </c>
      <c r="AB280" s="181">
        <v>15</v>
      </c>
      <c r="AC280" s="181">
        <v>15</v>
      </c>
      <c r="AD280" s="181">
        <v>15</v>
      </c>
      <c r="AE280" s="181">
        <v>15</v>
      </c>
      <c r="AF280" s="181">
        <v>15</v>
      </c>
      <c r="AG280" s="181">
        <v>15</v>
      </c>
      <c r="AH280" s="181">
        <v>14</v>
      </c>
      <c r="AI280" s="181">
        <v>15</v>
      </c>
      <c r="AJ280" s="181">
        <v>13</v>
      </c>
      <c r="AK280" s="181">
        <v>15</v>
      </c>
      <c r="AL280" s="181">
        <v>15</v>
      </c>
      <c r="AM280" s="181">
        <v>15</v>
      </c>
      <c r="AN280" s="181">
        <v>15</v>
      </c>
      <c r="AO280" s="181">
        <v>15</v>
      </c>
      <c r="AP280" s="181">
        <v>15</v>
      </c>
      <c r="AQ280" s="181">
        <v>15</v>
      </c>
      <c r="AR280" s="181">
        <v>15</v>
      </c>
      <c r="AS280" s="181">
        <v>7</v>
      </c>
      <c r="AT280" s="181">
        <v>7</v>
      </c>
      <c r="AU280" s="181">
        <v>7</v>
      </c>
      <c r="AV280" s="181">
        <v>7</v>
      </c>
      <c r="AW280" s="181">
        <v>7</v>
      </c>
      <c r="AX280" s="181">
        <v>6</v>
      </c>
      <c r="AY280" s="181">
        <v>7</v>
      </c>
      <c r="AZ280" s="181">
        <v>6</v>
      </c>
      <c r="BA280" s="181">
        <v>7</v>
      </c>
      <c r="BB280" s="181">
        <v>7</v>
      </c>
      <c r="BC280" s="181">
        <v>7</v>
      </c>
      <c r="BD280" s="181">
        <v>7</v>
      </c>
      <c r="BE280" s="181">
        <v>7</v>
      </c>
      <c r="BF280" s="181">
        <v>7</v>
      </c>
      <c r="BG280" s="181">
        <v>7</v>
      </c>
      <c r="BH280" s="181">
        <v>7</v>
      </c>
      <c r="BI280" s="181">
        <v>49.7</v>
      </c>
      <c r="BJ280" s="181">
        <v>49.7</v>
      </c>
      <c r="BK280" s="181">
        <v>26.9</v>
      </c>
      <c r="BL280" s="181">
        <v>35.659999999999997</v>
      </c>
      <c r="BM280" s="181">
        <v>316</v>
      </c>
      <c r="BN280" s="181">
        <v>316</v>
      </c>
      <c r="BO280" s="181">
        <v>0</v>
      </c>
      <c r="BP280" s="181">
        <v>138.63999999999999</v>
      </c>
      <c r="BQ280" s="181" t="s">
        <v>1251</v>
      </c>
      <c r="BR280" s="181" t="s">
        <v>1251</v>
      </c>
      <c r="BS280" s="181" t="s">
        <v>1251</v>
      </c>
      <c r="BT280" s="181" t="s">
        <v>1251</v>
      </c>
      <c r="BU280" s="181" t="s">
        <v>1251</v>
      </c>
      <c r="BV280" s="181" t="s">
        <v>1251</v>
      </c>
      <c r="BW280" s="181" t="s">
        <v>1251</v>
      </c>
      <c r="BX280" s="181" t="s">
        <v>1251</v>
      </c>
      <c r="BY280" s="181" t="s">
        <v>1251</v>
      </c>
      <c r="BZ280" s="181" t="s">
        <v>1251</v>
      </c>
      <c r="CA280" s="181" t="s">
        <v>1251</v>
      </c>
      <c r="CB280" s="181" t="s">
        <v>1251</v>
      </c>
      <c r="CC280" s="181" t="s">
        <v>1251</v>
      </c>
      <c r="CD280" s="181" t="s">
        <v>1251</v>
      </c>
      <c r="CE280" s="181" t="s">
        <v>1251</v>
      </c>
      <c r="CF280" s="181" t="s">
        <v>1251</v>
      </c>
      <c r="CG280" s="181">
        <v>49.7</v>
      </c>
      <c r="CH280" s="181">
        <v>49.7</v>
      </c>
      <c r="CI280" s="181">
        <v>49.7</v>
      </c>
      <c r="CJ280" s="181">
        <v>49.7</v>
      </c>
      <c r="CK280" s="181">
        <v>49.7</v>
      </c>
      <c r="CL280" s="181">
        <v>48.1</v>
      </c>
      <c r="CM280" s="181">
        <v>49.7</v>
      </c>
      <c r="CN280" s="181">
        <v>34.799999999999997</v>
      </c>
      <c r="CO280" s="181">
        <v>49.7</v>
      </c>
      <c r="CP280" s="181">
        <v>49.7</v>
      </c>
      <c r="CQ280" s="181">
        <v>49.7</v>
      </c>
      <c r="CR280" s="181">
        <v>49.7</v>
      </c>
      <c r="CS280" s="181">
        <v>49.7</v>
      </c>
      <c r="CT280" s="181">
        <v>49.7</v>
      </c>
      <c r="CU280" s="181">
        <v>49.7</v>
      </c>
      <c r="CV280" s="181">
        <v>49.7</v>
      </c>
      <c r="CW280" s="181">
        <v>31560000000</v>
      </c>
      <c r="CX280" s="181">
        <v>2582800000</v>
      </c>
      <c r="CY280" s="181">
        <v>2867300000</v>
      </c>
      <c r="CZ280" s="181">
        <v>2829400000</v>
      </c>
      <c r="DA280" s="181">
        <v>2805200000</v>
      </c>
      <c r="DB280" s="181">
        <v>386800000</v>
      </c>
      <c r="DC280" s="181">
        <v>388840000</v>
      </c>
      <c r="DD280" s="181">
        <v>435450000</v>
      </c>
      <c r="DE280" s="181">
        <v>370130000</v>
      </c>
      <c r="DF280" s="181">
        <v>2493300000</v>
      </c>
      <c r="DG280" s="181">
        <v>2471100000</v>
      </c>
      <c r="DH280" s="181">
        <v>2186200000</v>
      </c>
      <c r="DI280" s="181">
        <v>2618700000</v>
      </c>
      <c r="DJ280" s="195">
        <v>321860000</v>
      </c>
      <c r="DK280" s="195">
        <v>293280000</v>
      </c>
      <c r="DL280" s="195">
        <v>297130000</v>
      </c>
      <c r="DM280" s="195">
        <v>284630000</v>
      </c>
      <c r="DN280" s="181">
        <f t="shared" si="28"/>
        <v>299225000</v>
      </c>
      <c r="DO280" s="181">
        <v>228420000</v>
      </c>
      <c r="DP280" s="181">
        <v>249070000</v>
      </c>
      <c r="DQ280" s="181">
        <v>182950000</v>
      </c>
      <c r="DR280" s="181">
        <v>231410000</v>
      </c>
      <c r="DS280" s="181">
        <f t="shared" si="29"/>
        <v>222962500</v>
      </c>
      <c r="DT280" s="181">
        <f t="shared" si="26"/>
        <v>0.74513326092405385</v>
      </c>
      <c r="DU280" s="195">
        <v>275220000</v>
      </c>
      <c r="DW280" s="195">
        <v>264860000</v>
      </c>
      <c r="DY280" s="195">
        <v>274940000</v>
      </c>
      <c r="DZ280" s="196">
        <f t="shared" si="27"/>
        <v>0.91884033753864147</v>
      </c>
      <c r="EA280" s="195">
        <v>299720000</v>
      </c>
      <c r="EB280" s="181">
        <v>25</v>
      </c>
      <c r="EC280" s="181">
        <v>28</v>
      </c>
      <c r="ED280" s="181">
        <v>28</v>
      </c>
      <c r="EE280" s="181">
        <v>27</v>
      </c>
      <c r="EF280" s="181">
        <v>11</v>
      </c>
      <c r="EG280" s="181">
        <v>9</v>
      </c>
      <c r="EH280" s="181">
        <v>13</v>
      </c>
      <c r="EI280" s="181">
        <v>9</v>
      </c>
      <c r="EJ280" s="181">
        <v>23</v>
      </c>
      <c r="EK280" s="181">
        <v>21</v>
      </c>
      <c r="EL280" s="181">
        <v>25</v>
      </c>
      <c r="EM280" s="181">
        <v>23</v>
      </c>
      <c r="EN280" s="181">
        <v>22</v>
      </c>
      <c r="EO280" s="181">
        <v>20</v>
      </c>
      <c r="EP280" s="181">
        <v>22</v>
      </c>
      <c r="EQ280" s="181">
        <v>22</v>
      </c>
      <c r="ER280" s="181">
        <v>328</v>
      </c>
      <c r="EV280" s="181">
        <v>53</v>
      </c>
      <c r="EW280" s="181" t="s">
        <v>6116</v>
      </c>
      <c r="EX280" s="181" t="s">
        <v>4245</v>
      </c>
      <c r="EY280" s="181" t="s">
        <v>6117</v>
      </c>
      <c r="EZ280" s="181" t="s">
        <v>6118</v>
      </c>
      <c r="FA280" s="181" t="s">
        <v>6119</v>
      </c>
      <c r="FB280" s="181" t="s">
        <v>6120</v>
      </c>
      <c r="FC280" s="181">
        <v>40</v>
      </c>
      <c r="FD280" s="181">
        <v>267</v>
      </c>
      <c r="FE280" s="181">
        <v>-1</v>
      </c>
    </row>
    <row r="281" spans="1:161" x14ac:dyDescent="0.25">
      <c r="A281" s="181" t="s">
        <v>6121</v>
      </c>
      <c r="B281" s="181" t="s">
        <v>6121</v>
      </c>
      <c r="C281" s="181">
        <v>4</v>
      </c>
      <c r="D281" s="181">
        <v>4</v>
      </c>
      <c r="E281" s="181">
        <v>4</v>
      </c>
      <c r="F281" s="181" t="s">
        <v>6122</v>
      </c>
      <c r="G281" s="181" t="s">
        <v>6123</v>
      </c>
      <c r="H281" s="181" t="s">
        <v>6124</v>
      </c>
      <c r="I281" s="181">
        <v>1</v>
      </c>
      <c r="J281" s="181">
        <v>4</v>
      </c>
      <c r="K281" s="181">
        <v>4</v>
      </c>
      <c r="L281" s="181">
        <v>4</v>
      </c>
      <c r="M281" s="181">
        <v>3</v>
      </c>
      <c r="N281" s="181">
        <v>4</v>
      </c>
      <c r="O281" s="181">
        <v>4</v>
      </c>
      <c r="P281" s="181">
        <v>4</v>
      </c>
      <c r="Q281" s="181">
        <v>3</v>
      </c>
      <c r="R281" s="181">
        <v>2</v>
      </c>
      <c r="S281" s="181">
        <v>3</v>
      </c>
      <c r="T281" s="181">
        <v>3</v>
      </c>
      <c r="U281" s="181">
        <v>4</v>
      </c>
      <c r="V281" s="181">
        <v>4</v>
      </c>
      <c r="W281" s="181">
        <v>4</v>
      </c>
      <c r="X281" s="181">
        <v>4</v>
      </c>
      <c r="Y281" s="181">
        <v>4</v>
      </c>
      <c r="Z281" s="181">
        <v>4</v>
      </c>
      <c r="AA281" s="181">
        <v>4</v>
      </c>
      <c r="AB281" s="181">
        <v>4</v>
      </c>
      <c r="AC281" s="181">
        <v>3</v>
      </c>
      <c r="AD281" s="181">
        <v>4</v>
      </c>
      <c r="AE281" s="181">
        <v>4</v>
      </c>
      <c r="AF281" s="181">
        <v>4</v>
      </c>
      <c r="AG281" s="181">
        <v>3</v>
      </c>
      <c r="AH281" s="181">
        <v>2</v>
      </c>
      <c r="AI281" s="181">
        <v>3</v>
      </c>
      <c r="AJ281" s="181">
        <v>3</v>
      </c>
      <c r="AK281" s="181">
        <v>4</v>
      </c>
      <c r="AL281" s="181">
        <v>4</v>
      </c>
      <c r="AM281" s="181">
        <v>4</v>
      </c>
      <c r="AN281" s="181">
        <v>4</v>
      </c>
      <c r="AO281" s="181">
        <v>4</v>
      </c>
      <c r="AP281" s="181">
        <v>4</v>
      </c>
      <c r="AQ281" s="181">
        <v>4</v>
      </c>
      <c r="AR281" s="181">
        <v>4</v>
      </c>
      <c r="AS281" s="181">
        <v>3</v>
      </c>
      <c r="AT281" s="181">
        <v>4</v>
      </c>
      <c r="AU281" s="181">
        <v>4</v>
      </c>
      <c r="AV281" s="181">
        <v>4</v>
      </c>
      <c r="AW281" s="181">
        <v>3</v>
      </c>
      <c r="AX281" s="181">
        <v>2</v>
      </c>
      <c r="AY281" s="181">
        <v>3</v>
      </c>
      <c r="AZ281" s="181">
        <v>3</v>
      </c>
      <c r="BA281" s="181">
        <v>4</v>
      </c>
      <c r="BB281" s="181">
        <v>4</v>
      </c>
      <c r="BC281" s="181">
        <v>4</v>
      </c>
      <c r="BD281" s="181">
        <v>4</v>
      </c>
      <c r="BE281" s="181">
        <v>4</v>
      </c>
      <c r="BF281" s="181">
        <v>4</v>
      </c>
      <c r="BG281" s="181">
        <v>4</v>
      </c>
      <c r="BH281" s="181">
        <v>4</v>
      </c>
      <c r="BI281" s="181">
        <v>8.6</v>
      </c>
      <c r="BJ281" s="181">
        <v>8.6</v>
      </c>
      <c r="BK281" s="181">
        <v>8.6</v>
      </c>
      <c r="BL281" s="181">
        <v>46.52</v>
      </c>
      <c r="BM281" s="181">
        <v>418</v>
      </c>
      <c r="BN281" s="181">
        <v>418</v>
      </c>
      <c r="BO281" s="181">
        <v>0</v>
      </c>
      <c r="BP281" s="181">
        <v>10.102</v>
      </c>
      <c r="BQ281" s="181" t="s">
        <v>1251</v>
      </c>
      <c r="BR281" s="181" t="s">
        <v>1251</v>
      </c>
      <c r="BS281" s="181" t="s">
        <v>1251</v>
      </c>
      <c r="BT281" s="181" t="s">
        <v>1251</v>
      </c>
      <c r="BU281" s="181" t="s">
        <v>1254</v>
      </c>
      <c r="BV281" s="181" t="s">
        <v>1254</v>
      </c>
      <c r="BW281" s="181" t="s">
        <v>1254</v>
      </c>
      <c r="BX281" s="181" t="s">
        <v>1254</v>
      </c>
      <c r="BY281" s="181" t="s">
        <v>1251</v>
      </c>
      <c r="BZ281" s="181" t="s">
        <v>1251</v>
      </c>
      <c r="CA281" s="181" t="s">
        <v>1251</v>
      </c>
      <c r="CB281" s="181" t="s">
        <v>1251</v>
      </c>
      <c r="CC281" s="181" t="s">
        <v>1251</v>
      </c>
      <c r="CD281" s="181" t="s">
        <v>1251</v>
      </c>
      <c r="CE281" s="181" t="s">
        <v>1251</v>
      </c>
      <c r="CF281" s="181" t="s">
        <v>1251</v>
      </c>
      <c r="CG281" s="181">
        <v>6.9</v>
      </c>
      <c r="CH281" s="181">
        <v>8.6</v>
      </c>
      <c r="CI281" s="181">
        <v>8.6</v>
      </c>
      <c r="CJ281" s="181">
        <v>8.6</v>
      </c>
      <c r="CK281" s="181">
        <v>6.9</v>
      </c>
      <c r="CL281" s="181">
        <v>6.9</v>
      </c>
      <c r="CM281" s="181">
        <v>6.9</v>
      </c>
      <c r="CN281" s="181">
        <v>6.9</v>
      </c>
      <c r="CO281" s="181">
        <v>8.6</v>
      </c>
      <c r="CP281" s="181">
        <v>8.6</v>
      </c>
      <c r="CQ281" s="181">
        <v>8.6</v>
      </c>
      <c r="CR281" s="181">
        <v>8.6</v>
      </c>
      <c r="CS281" s="181">
        <v>8.6</v>
      </c>
      <c r="CT281" s="181">
        <v>8.6</v>
      </c>
      <c r="CU281" s="181">
        <v>8.6</v>
      </c>
      <c r="CV281" s="181">
        <v>8.6</v>
      </c>
      <c r="CW281" s="181">
        <v>607420000</v>
      </c>
      <c r="CX281" s="181">
        <v>36726000</v>
      </c>
      <c r="CY281" s="181">
        <v>46488000</v>
      </c>
      <c r="CZ281" s="181">
        <v>54117000</v>
      </c>
      <c r="DA281" s="181">
        <v>50083000</v>
      </c>
      <c r="DB281" s="181">
        <v>7103800</v>
      </c>
      <c r="DC281" s="181">
        <v>4383000</v>
      </c>
      <c r="DD281" s="181">
        <v>7119500</v>
      </c>
      <c r="DE281" s="181">
        <v>7025600</v>
      </c>
      <c r="DF281" s="181">
        <v>49972000</v>
      </c>
      <c r="DG281" s="181">
        <v>54719000</v>
      </c>
      <c r="DH281" s="181">
        <v>49859000</v>
      </c>
      <c r="DI281" s="181">
        <v>53626000</v>
      </c>
      <c r="DJ281" s="195">
        <v>21147000</v>
      </c>
      <c r="DK281" s="195">
        <v>17509000</v>
      </c>
      <c r="DL281" s="195">
        <v>20089000</v>
      </c>
      <c r="DM281" s="195">
        <v>15801000</v>
      </c>
      <c r="DN281" s="181">
        <f t="shared" si="28"/>
        <v>18636500</v>
      </c>
      <c r="DO281" s="181">
        <v>13489000</v>
      </c>
      <c r="DP281" s="181">
        <v>0</v>
      </c>
      <c r="DQ281" s="181">
        <v>12788000</v>
      </c>
      <c r="DR281" s="181">
        <v>15699000</v>
      </c>
      <c r="DS281" s="181">
        <f t="shared" si="29"/>
        <v>13992000</v>
      </c>
      <c r="DT281" s="181">
        <f t="shared" si="26"/>
        <v>0.7507847503554852</v>
      </c>
      <c r="DU281" s="195">
        <v>19752000</v>
      </c>
      <c r="DW281" s="195">
        <v>20855000</v>
      </c>
      <c r="DY281" s="195">
        <v>20957000</v>
      </c>
      <c r="DZ281" s="196">
        <f t="shared" si="27"/>
        <v>1.124513723070319</v>
      </c>
      <c r="EA281" s="195">
        <v>21070000</v>
      </c>
      <c r="EB281" s="181">
        <v>2</v>
      </c>
      <c r="EC281" s="181">
        <v>2</v>
      </c>
      <c r="ED281" s="181">
        <v>2</v>
      </c>
      <c r="EE281" s="181">
        <v>2</v>
      </c>
      <c r="EF281" s="181">
        <v>0</v>
      </c>
      <c r="EG281" s="181">
        <v>0</v>
      </c>
      <c r="EH281" s="181">
        <v>0</v>
      </c>
      <c r="EI281" s="181">
        <v>0</v>
      </c>
      <c r="EJ281" s="181">
        <v>2</v>
      </c>
      <c r="EK281" s="181">
        <v>2</v>
      </c>
      <c r="EL281" s="181">
        <v>2</v>
      </c>
      <c r="EM281" s="181">
        <v>3</v>
      </c>
      <c r="EN281" s="181">
        <v>2</v>
      </c>
      <c r="EO281" s="181">
        <v>2</v>
      </c>
      <c r="EP281" s="181">
        <v>3</v>
      </c>
      <c r="EQ281" s="181">
        <v>2</v>
      </c>
      <c r="ER281" s="181">
        <v>26</v>
      </c>
      <c r="EV281" s="181">
        <v>430</v>
      </c>
      <c r="EW281" s="181" t="s">
        <v>6125</v>
      </c>
      <c r="EX281" s="181" t="s">
        <v>3631</v>
      </c>
      <c r="EY281" s="181" t="s">
        <v>6126</v>
      </c>
      <c r="EZ281" s="181" t="s">
        <v>6127</v>
      </c>
      <c r="FA281" s="181" t="s">
        <v>6128</v>
      </c>
      <c r="FB281" s="181" t="s">
        <v>6129</v>
      </c>
      <c r="FE281" s="181">
        <v>-1</v>
      </c>
    </row>
    <row r="282" spans="1:161" x14ac:dyDescent="0.25">
      <c r="A282" s="181" t="s">
        <v>6130</v>
      </c>
      <c r="B282" s="181" t="s">
        <v>6130</v>
      </c>
      <c r="C282" s="181" t="s">
        <v>2358</v>
      </c>
      <c r="D282" s="181" t="s">
        <v>2358</v>
      </c>
      <c r="E282" s="181" t="s">
        <v>2358</v>
      </c>
      <c r="F282" s="181" t="s">
        <v>6131</v>
      </c>
      <c r="G282" s="181" t="s">
        <v>6132</v>
      </c>
      <c r="H282" s="181" t="s">
        <v>6133</v>
      </c>
      <c r="I282" s="181">
        <v>2</v>
      </c>
      <c r="J282" s="181">
        <v>5</v>
      </c>
      <c r="K282" s="181">
        <v>5</v>
      </c>
      <c r="L282" s="181">
        <v>5</v>
      </c>
      <c r="M282" s="181">
        <v>5</v>
      </c>
      <c r="N282" s="181">
        <v>5</v>
      </c>
      <c r="O282" s="181">
        <v>5</v>
      </c>
      <c r="P282" s="181">
        <v>5</v>
      </c>
      <c r="Q282" s="181">
        <v>2</v>
      </c>
      <c r="R282" s="181">
        <v>2</v>
      </c>
      <c r="S282" s="181">
        <v>3</v>
      </c>
      <c r="T282" s="181">
        <v>2</v>
      </c>
      <c r="U282" s="181">
        <v>5</v>
      </c>
      <c r="V282" s="181">
        <v>4</v>
      </c>
      <c r="W282" s="181">
        <v>5</v>
      </c>
      <c r="X282" s="181">
        <v>5</v>
      </c>
      <c r="Y282" s="181">
        <v>5</v>
      </c>
      <c r="Z282" s="181">
        <v>4</v>
      </c>
      <c r="AA282" s="181">
        <v>5</v>
      </c>
      <c r="AB282" s="181">
        <v>5</v>
      </c>
      <c r="AC282" s="181">
        <v>5</v>
      </c>
      <c r="AD282" s="181">
        <v>5</v>
      </c>
      <c r="AE282" s="181">
        <v>5</v>
      </c>
      <c r="AF282" s="181">
        <v>5</v>
      </c>
      <c r="AG282" s="181">
        <v>2</v>
      </c>
      <c r="AH282" s="181">
        <v>2</v>
      </c>
      <c r="AI282" s="181">
        <v>3</v>
      </c>
      <c r="AJ282" s="181">
        <v>2</v>
      </c>
      <c r="AK282" s="181">
        <v>5</v>
      </c>
      <c r="AL282" s="181">
        <v>4</v>
      </c>
      <c r="AM282" s="181">
        <v>5</v>
      </c>
      <c r="AN282" s="181">
        <v>5</v>
      </c>
      <c r="AO282" s="181">
        <v>5</v>
      </c>
      <c r="AP282" s="181">
        <v>4</v>
      </c>
      <c r="AQ282" s="181">
        <v>5</v>
      </c>
      <c r="AR282" s="181">
        <v>5</v>
      </c>
      <c r="AS282" s="181">
        <v>5</v>
      </c>
      <c r="AT282" s="181">
        <v>5</v>
      </c>
      <c r="AU282" s="181">
        <v>5</v>
      </c>
      <c r="AV282" s="181">
        <v>5</v>
      </c>
      <c r="AW282" s="181">
        <v>2</v>
      </c>
      <c r="AX282" s="181">
        <v>2</v>
      </c>
      <c r="AY282" s="181">
        <v>3</v>
      </c>
      <c r="AZ282" s="181">
        <v>2</v>
      </c>
      <c r="BA282" s="181">
        <v>5</v>
      </c>
      <c r="BB282" s="181">
        <v>4</v>
      </c>
      <c r="BC282" s="181">
        <v>5</v>
      </c>
      <c r="BD282" s="181">
        <v>5</v>
      </c>
      <c r="BE282" s="181">
        <v>5</v>
      </c>
      <c r="BF282" s="181">
        <v>4</v>
      </c>
      <c r="BG282" s="181">
        <v>5</v>
      </c>
      <c r="BH282" s="181">
        <v>5</v>
      </c>
      <c r="BI282" s="181">
        <v>14.8</v>
      </c>
      <c r="BJ282" s="181">
        <v>14.8</v>
      </c>
      <c r="BK282" s="181">
        <v>14.8</v>
      </c>
      <c r="BL282" s="181">
        <v>51.064999999999998</v>
      </c>
      <c r="BM282" s="181">
        <v>472</v>
      </c>
      <c r="BN282" s="181" t="s">
        <v>1752</v>
      </c>
      <c r="BO282" s="181">
        <v>0</v>
      </c>
      <c r="BP282" s="181">
        <v>18.329000000000001</v>
      </c>
      <c r="BQ282" s="181" t="s">
        <v>1251</v>
      </c>
      <c r="BR282" s="181" t="s">
        <v>1251</v>
      </c>
      <c r="BS282" s="181" t="s">
        <v>1251</v>
      </c>
      <c r="BT282" s="181" t="s">
        <v>1251</v>
      </c>
      <c r="BU282" s="181" t="s">
        <v>1254</v>
      </c>
      <c r="BV282" s="181" t="s">
        <v>1254</v>
      </c>
      <c r="BW282" s="181" t="s">
        <v>1254</v>
      </c>
      <c r="BX282" s="181" t="s">
        <v>1254</v>
      </c>
      <c r="BY282" s="181" t="s">
        <v>1251</v>
      </c>
      <c r="BZ282" s="181" t="s">
        <v>1251</v>
      </c>
      <c r="CA282" s="181" t="s">
        <v>1251</v>
      </c>
      <c r="CB282" s="181" t="s">
        <v>1251</v>
      </c>
      <c r="CC282" s="181" t="s">
        <v>1251</v>
      </c>
      <c r="CD282" s="181" t="s">
        <v>1251</v>
      </c>
      <c r="CE282" s="181" t="s">
        <v>1251</v>
      </c>
      <c r="CF282" s="181" t="s">
        <v>1251</v>
      </c>
      <c r="CG282" s="181">
        <v>14.8</v>
      </c>
      <c r="CH282" s="181">
        <v>14.8</v>
      </c>
      <c r="CI282" s="181">
        <v>14.8</v>
      </c>
      <c r="CJ282" s="181">
        <v>14.8</v>
      </c>
      <c r="CK282" s="181">
        <v>8.3000000000000007</v>
      </c>
      <c r="CL282" s="181">
        <v>8.3000000000000007</v>
      </c>
      <c r="CM282" s="181">
        <v>6.1</v>
      </c>
      <c r="CN282" s="181">
        <v>4.4000000000000004</v>
      </c>
      <c r="CO282" s="181">
        <v>14.8</v>
      </c>
      <c r="CP282" s="181">
        <v>11.4</v>
      </c>
      <c r="CQ282" s="181">
        <v>14.8</v>
      </c>
      <c r="CR282" s="181">
        <v>14.8</v>
      </c>
      <c r="CS282" s="181">
        <v>14.8</v>
      </c>
      <c r="CT282" s="181">
        <v>13.1</v>
      </c>
      <c r="CU282" s="181">
        <v>14.8</v>
      </c>
      <c r="CV282" s="181">
        <v>14.8</v>
      </c>
      <c r="CW282" s="181">
        <v>677850000</v>
      </c>
      <c r="CX282" s="181">
        <v>69265000</v>
      </c>
      <c r="CY282" s="181">
        <v>46461000</v>
      </c>
      <c r="CZ282" s="181">
        <v>54113000</v>
      </c>
      <c r="DA282" s="181">
        <v>80499000</v>
      </c>
      <c r="DB282" s="181">
        <v>8016700</v>
      </c>
      <c r="DC282" s="181">
        <v>7135400</v>
      </c>
      <c r="DD282" s="181">
        <v>8407000</v>
      </c>
      <c r="DE282" s="181">
        <v>6207500</v>
      </c>
      <c r="DF282" s="181">
        <v>55857000</v>
      </c>
      <c r="DG282" s="181">
        <v>49715000</v>
      </c>
      <c r="DH282" s="181">
        <v>46629000</v>
      </c>
      <c r="DI282" s="181">
        <v>60672000</v>
      </c>
      <c r="DJ282" s="195">
        <v>20252000</v>
      </c>
      <c r="DK282" s="195">
        <v>16919000</v>
      </c>
      <c r="DL282" s="195">
        <v>18238000</v>
      </c>
      <c r="DM282" s="195">
        <v>19554000</v>
      </c>
      <c r="DN282" s="181">
        <f t="shared" si="28"/>
        <v>18740750</v>
      </c>
      <c r="DO282" s="181">
        <v>14148000</v>
      </c>
      <c r="DP282" s="181">
        <v>13576000</v>
      </c>
      <c r="DQ282" s="181">
        <v>14535000</v>
      </c>
      <c r="DR282" s="181">
        <v>0</v>
      </c>
      <c r="DS282" s="181">
        <f t="shared" si="29"/>
        <v>14086333.333333334</v>
      </c>
      <c r="DT282" s="181">
        <f t="shared" si="26"/>
        <v>0.75164192112553307</v>
      </c>
      <c r="DU282" s="195">
        <v>15068000</v>
      </c>
      <c r="DW282" s="195">
        <v>17160000</v>
      </c>
      <c r="DY282" s="195">
        <v>14821000</v>
      </c>
      <c r="DZ282" s="196">
        <f t="shared" si="27"/>
        <v>0.79084348278484051</v>
      </c>
      <c r="EA282" s="195">
        <v>16893000</v>
      </c>
      <c r="EB282" s="181">
        <v>3</v>
      </c>
      <c r="EC282" s="181">
        <v>4</v>
      </c>
      <c r="ED282" s="181">
        <v>4</v>
      </c>
      <c r="EE282" s="181">
        <v>4</v>
      </c>
      <c r="EF282" s="181">
        <v>0</v>
      </c>
      <c r="EG282" s="181">
        <v>0</v>
      </c>
      <c r="EH282" s="181">
        <v>0</v>
      </c>
      <c r="EI282" s="181">
        <v>0</v>
      </c>
      <c r="EJ282" s="181">
        <v>2</v>
      </c>
      <c r="EK282" s="181">
        <v>1</v>
      </c>
      <c r="EL282" s="181">
        <v>6</v>
      </c>
      <c r="EM282" s="181">
        <v>2</v>
      </c>
      <c r="EN282" s="181">
        <v>3</v>
      </c>
      <c r="EO282" s="181">
        <v>2</v>
      </c>
      <c r="EP282" s="181">
        <v>1</v>
      </c>
      <c r="EQ282" s="181">
        <v>3</v>
      </c>
      <c r="ER282" s="181">
        <v>35</v>
      </c>
      <c r="EV282" s="181">
        <v>809</v>
      </c>
      <c r="EW282" s="181" t="s">
        <v>6134</v>
      </c>
      <c r="EX282" s="181" t="s">
        <v>3832</v>
      </c>
      <c r="EY282" s="181" t="s">
        <v>6135</v>
      </c>
      <c r="EZ282" s="181" t="s">
        <v>6136</v>
      </c>
      <c r="FA282" s="181" t="s">
        <v>6137</v>
      </c>
      <c r="FB282" s="181" t="s">
        <v>6138</v>
      </c>
      <c r="FE282" s="181" t="s">
        <v>3613</v>
      </c>
    </row>
    <row r="283" spans="1:161" x14ac:dyDescent="0.25">
      <c r="A283" s="181" t="s">
        <v>6139</v>
      </c>
      <c r="B283" s="181" t="s">
        <v>6139</v>
      </c>
      <c r="C283" s="181">
        <v>7</v>
      </c>
      <c r="D283" s="181">
        <v>4</v>
      </c>
      <c r="E283" s="181">
        <v>4</v>
      </c>
      <c r="F283" s="181" t="s">
        <v>6140</v>
      </c>
      <c r="G283" s="181" t="s">
        <v>6141</v>
      </c>
      <c r="H283" s="181" t="s">
        <v>6142</v>
      </c>
      <c r="I283" s="181">
        <v>1</v>
      </c>
      <c r="J283" s="181">
        <v>7</v>
      </c>
      <c r="K283" s="181">
        <v>4</v>
      </c>
      <c r="L283" s="181">
        <v>4</v>
      </c>
      <c r="M283" s="181">
        <v>6</v>
      </c>
      <c r="N283" s="181">
        <v>5</v>
      </c>
      <c r="O283" s="181">
        <v>6</v>
      </c>
      <c r="P283" s="181">
        <v>5</v>
      </c>
      <c r="Q283" s="181">
        <v>5</v>
      </c>
      <c r="R283" s="181">
        <v>5</v>
      </c>
      <c r="S283" s="181">
        <v>4</v>
      </c>
      <c r="T283" s="181">
        <v>6</v>
      </c>
      <c r="U283" s="181">
        <v>6</v>
      </c>
      <c r="V283" s="181">
        <v>7</v>
      </c>
      <c r="W283" s="181">
        <v>6</v>
      </c>
      <c r="X283" s="181">
        <v>6</v>
      </c>
      <c r="Y283" s="181">
        <v>5</v>
      </c>
      <c r="Z283" s="181">
        <v>5</v>
      </c>
      <c r="AA283" s="181">
        <v>5</v>
      </c>
      <c r="AB283" s="181">
        <v>5</v>
      </c>
      <c r="AC283" s="181">
        <v>3</v>
      </c>
      <c r="AD283" s="181">
        <v>2</v>
      </c>
      <c r="AE283" s="181">
        <v>3</v>
      </c>
      <c r="AF283" s="181">
        <v>2</v>
      </c>
      <c r="AG283" s="181">
        <v>2</v>
      </c>
      <c r="AH283" s="181">
        <v>2</v>
      </c>
      <c r="AI283" s="181">
        <v>1</v>
      </c>
      <c r="AJ283" s="181">
        <v>3</v>
      </c>
      <c r="AK283" s="181">
        <v>3</v>
      </c>
      <c r="AL283" s="181">
        <v>4</v>
      </c>
      <c r="AM283" s="181">
        <v>3</v>
      </c>
      <c r="AN283" s="181">
        <v>3</v>
      </c>
      <c r="AO283" s="181">
        <v>2</v>
      </c>
      <c r="AP283" s="181">
        <v>2</v>
      </c>
      <c r="AQ283" s="181">
        <v>2</v>
      </c>
      <c r="AR283" s="181">
        <v>2</v>
      </c>
      <c r="AS283" s="181">
        <v>3</v>
      </c>
      <c r="AT283" s="181">
        <v>2</v>
      </c>
      <c r="AU283" s="181">
        <v>3</v>
      </c>
      <c r="AV283" s="181">
        <v>2</v>
      </c>
      <c r="AW283" s="181">
        <v>2</v>
      </c>
      <c r="AX283" s="181">
        <v>2</v>
      </c>
      <c r="AY283" s="181">
        <v>1</v>
      </c>
      <c r="AZ283" s="181">
        <v>3</v>
      </c>
      <c r="BA283" s="181">
        <v>3</v>
      </c>
      <c r="BB283" s="181">
        <v>4</v>
      </c>
      <c r="BC283" s="181">
        <v>3</v>
      </c>
      <c r="BD283" s="181">
        <v>3</v>
      </c>
      <c r="BE283" s="181">
        <v>2</v>
      </c>
      <c r="BF283" s="181">
        <v>2</v>
      </c>
      <c r="BG283" s="181">
        <v>2</v>
      </c>
      <c r="BH283" s="181">
        <v>2</v>
      </c>
      <c r="BI283" s="181">
        <v>22.5</v>
      </c>
      <c r="BJ283" s="181">
        <v>14.4</v>
      </c>
      <c r="BK283" s="181">
        <v>14.4</v>
      </c>
      <c r="BL283" s="181">
        <v>32.880000000000003</v>
      </c>
      <c r="BM283" s="181">
        <v>298</v>
      </c>
      <c r="BN283" s="181">
        <v>298</v>
      </c>
      <c r="BO283" s="181">
        <v>0</v>
      </c>
      <c r="BP283" s="181">
        <v>11.013999999999999</v>
      </c>
      <c r="BQ283" s="181" t="s">
        <v>1251</v>
      </c>
      <c r="BR283" s="181" t="s">
        <v>1251</v>
      </c>
      <c r="BS283" s="181" t="s">
        <v>1251</v>
      </c>
      <c r="BT283" s="181" t="s">
        <v>1251</v>
      </c>
      <c r="BU283" s="181" t="s">
        <v>1254</v>
      </c>
      <c r="BV283" s="181" t="s">
        <v>1251</v>
      </c>
      <c r="BW283" s="181" t="s">
        <v>1254</v>
      </c>
      <c r="BX283" s="181" t="s">
        <v>1251</v>
      </c>
      <c r="BY283" s="181" t="s">
        <v>1251</v>
      </c>
      <c r="BZ283" s="181" t="s">
        <v>1251</v>
      </c>
      <c r="CA283" s="181" t="s">
        <v>1251</v>
      </c>
      <c r="CB283" s="181" t="s">
        <v>1251</v>
      </c>
      <c r="CC283" s="181" t="s">
        <v>1251</v>
      </c>
      <c r="CD283" s="181" t="s">
        <v>1251</v>
      </c>
      <c r="CE283" s="181" t="s">
        <v>1251</v>
      </c>
      <c r="CF283" s="181" t="s">
        <v>1251</v>
      </c>
      <c r="CG283" s="181">
        <v>20.5</v>
      </c>
      <c r="CH283" s="181">
        <v>17.8</v>
      </c>
      <c r="CI283" s="181">
        <v>19.8</v>
      </c>
      <c r="CJ283" s="181">
        <v>17.8</v>
      </c>
      <c r="CK283" s="181">
        <v>17.8</v>
      </c>
      <c r="CL283" s="181">
        <v>17.8</v>
      </c>
      <c r="CM283" s="181">
        <v>14.1</v>
      </c>
      <c r="CN283" s="181">
        <v>19.8</v>
      </c>
      <c r="CO283" s="181">
        <v>20.5</v>
      </c>
      <c r="CP283" s="181">
        <v>22.5</v>
      </c>
      <c r="CQ283" s="181">
        <v>20.5</v>
      </c>
      <c r="CR283" s="181">
        <v>19.8</v>
      </c>
      <c r="CS283" s="181">
        <v>17.8</v>
      </c>
      <c r="CT283" s="181">
        <v>17.8</v>
      </c>
      <c r="CU283" s="181">
        <v>17.8</v>
      </c>
      <c r="CV283" s="181">
        <v>17.8</v>
      </c>
      <c r="CW283" s="181">
        <v>529310000</v>
      </c>
      <c r="CX283" s="181">
        <v>38455000</v>
      </c>
      <c r="CY283" s="181">
        <v>40641000</v>
      </c>
      <c r="CZ283" s="181">
        <v>51603000</v>
      </c>
      <c r="DA283" s="181">
        <v>41333000</v>
      </c>
      <c r="DB283" s="181">
        <v>8520900</v>
      </c>
      <c r="DC283" s="181">
        <v>5532300</v>
      </c>
      <c r="DD283" s="181">
        <v>3322400</v>
      </c>
      <c r="DE283" s="181">
        <v>8251000</v>
      </c>
      <c r="DF283" s="181">
        <v>39241000</v>
      </c>
      <c r="DG283" s="181">
        <v>36316000</v>
      </c>
      <c r="DH283" s="181">
        <v>28741000</v>
      </c>
      <c r="DI283" s="181">
        <v>38614000</v>
      </c>
      <c r="DJ283" s="195">
        <v>18598000</v>
      </c>
      <c r="DK283" s="195">
        <v>16774000</v>
      </c>
      <c r="DL283" s="195">
        <v>18255000</v>
      </c>
      <c r="DM283" s="195">
        <v>17392000</v>
      </c>
      <c r="DN283" s="181">
        <f t="shared" si="28"/>
        <v>17754750</v>
      </c>
      <c r="DO283" s="181">
        <v>12693000</v>
      </c>
      <c r="DP283" s="181">
        <v>13604000</v>
      </c>
      <c r="DQ283" s="181">
        <v>0</v>
      </c>
      <c r="DR283" s="181">
        <v>13902000</v>
      </c>
      <c r="DS283" s="181">
        <f t="shared" si="29"/>
        <v>13399666.666666666</v>
      </c>
      <c r="DT283" s="181">
        <f t="shared" si="26"/>
        <v>0.75470883378626374</v>
      </c>
      <c r="DU283" s="195">
        <v>17146000</v>
      </c>
      <c r="DW283" s="195">
        <v>15909000</v>
      </c>
      <c r="DY283" s="195">
        <v>14204000</v>
      </c>
      <c r="DZ283" s="196">
        <f t="shared" si="27"/>
        <v>0.80001126459116578</v>
      </c>
      <c r="EA283" s="195">
        <v>16730000</v>
      </c>
      <c r="EB283" s="181">
        <v>3</v>
      </c>
      <c r="EC283" s="181">
        <v>1</v>
      </c>
      <c r="ED283" s="181">
        <v>1</v>
      </c>
      <c r="EE283" s="181">
        <v>1</v>
      </c>
      <c r="EF283" s="181">
        <v>0</v>
      </c>
      <c r="EG283" s="181">
        <v>1</v>
      </c>
      <c r="EH283" s="181">
        <v>0</v>
      </c>
      <c r="EI283" s="181">
        <v>1</v>
      </c>
      <c r="EJ283" s="181">
        <v>3</v>
      </c>
      <c r="EK283" s="181">
        <v>3</v>
      </c>
      <c r="EL283" s="181">
        <v>2</v>
      </c>
      <c r="EM283" s="181">
        <v>3</v>
      </c>
      <c r="EN283" s="181">
        <v>1</v>
      </c>
      <c r="EO283" s="181">
        <v>2</v>
      </c>
      <c r="EP283" s="181">
        <v>2</v>
      </c>
      <c r="EQ283" s="181">
        <v>2</v>
      </c>
      <c r="ER283" s="181">
        <v>26</v>
      </c>
      <c r="EV283" s="181">
        <v>739</v>
      </c>
      <c r="EW283" s="181" t="s">
        <v>6143</v>
      </c>
      <c r="EX283" s="181" t="s">
        <v>6144</v>
      </c>
      <c r="EY283" s="181" t="s">
        <v>6145</v>
      </c>
      <c r="EZ283" s="181" t="s">
        <v>6146</v>
      </c>
      <c r="FA283" s="181" t="s">
        <v>6147</v>
      </c>
      <c r="FB283" s="181" t="s">
        <v>6148</v>
      </c>
      <c r="FE283" s="181">
        <v>-1</v>
      </c>
    </row>
    <row r="284" spans="1:161" x14ac:dyDescent="0.25">
      <c r="A284" s="181" t="s">
        <v>6149</v>
      </c>
      <c r="B284" s="181" t="s">
        <v>6149</v>
      </c>
      <c r="C284" s="181">
        <v>20</v>
      </c>
      <c r="D284" s="181">
        <v>20</v>
      </c>
      <c r="E284" s="181">
        <v>20</v>
      </c>
      <c r="F284" s="181" t="s">
        <v>6150</v>
      </c>
      <c r="G284" s="181" t="s">
        <v>6151</v>
      </c>
      <c r="H284" s="181" t="s">
        <v>6152</v>
      </c>
      <c r="I284" s="181">
        <v>1</v>
      </c>
      <c r="J284" s="181">
        <v>20</v>
      </c>
      <c r="K284" s="181">
        <v>20</v>
      </c>
      <c r="L284" s="181">
        <v>20</v>
      </c>
      <c r="M284" s="181">
        <v>19</v>
      </c>
      <c r="N284" s="181">
        <v>20</v>
      </c>
      <c r="O284" s="181">
        <v>19</v>
      </c>
      <c r="P284" s="181">
        <v>20</v>
      </c>
      <c r="Q284" s="181">
        <v>13</v>
      </c>
      <c r="R284" s="181">
        <v>13</v>
      </c>
      <c r="S284" s="181">
        <v>13</v>
      </c>
      <c r="T284" s="181">
        <v>14</v>
      </c>
      <c r="U284" s="181">
        <v>20</v>
      </c>
      <c r="V284" s="181">
        <v>20</v>
      </c>
      <c r="W284" s="181">
        <v>20</v>
      </c>
      <c r="X284" s="181">
        <v>19</v>
      </c>
      <c r="Y284" s="181">
        <v>20</v>
      </c>
      <c r="Z284" s="181">
        <v>20</v>
      </c>
      <c r="AA284" s="181">
        <v>20</v>
      </c>
      <c r="AB284" s="181">
        <v>20</v>
      </c>
      <c r="AC284" s="181">
        <v>19</v>
      </c>
      <c r="AD284" s="181">
        <v>20</v>
      </c>
      <c r="AE284" s="181">
        <v>19</v>
      </c>
      <c r="AF284" s="181">
        <v>20</v>
      </c>
      <c r="AG284" s="181">
        <v>13</v>
      </c>
      <c r="AH284" s="181">
        <v>13</v>
      </c>
      <c r="AI284" s="181">
        <v>13</v>
      </c>
      <c r="AJ284" s="181">
        <v>14</v>
      </c>
      <c r="AK284" s="181">
        <v>20</v>
      </c>
      <c r="AL284" s="181">
        <v>20</v>
      </c>
      <c r="AM284" s="181">
        <v>20</v>
      </c>
      <c r="AN284" s="181">
        <v>19</v>
      </c>
      <c r="AO284" s="181">
        <v>20</v>
      </c>
      <c r="AP284" s="181">
        <v>20</v>
      </c>
      <c r="AQ284" s="181">
        <v>20</v>
      </c>
      <c r="AR284" s="181">
        <v>20</v>
      </c>
      <c r="AS284" s="181">
        <v>19</v>
      </c>
      <c r="AT284" s="181">
        <v>20</v>
      </c>
      <c r="AU284" s="181">
        <v>19</v>
      </c>
      <c r="AV284" s="181">
        <v>20</v>
      </c>
      <c r="AW284" s="181">
        <v>13</v>
      </c>
      <c r="AX284" s="181">
        <v>13</v>
      </c>
      <c r="AY284" s="181">
        <v>13</v>
      </c>
      <c r="AZ284" s="181">
        <v>14</v>
      </c>
      <c r="BA284" s="181">
        <v>20</v>
      </c>
      <c r="BB284" s="181">
        <v>20</v>
      </c>
      <c r="BC284" s="181">
        <v>20</v>
      </c>
      <c r="BD284" s="181">
        <v>19</v>
      </c>
      <c r="BE284" s="181">
        <v>20</v>
      </c>
      <c r="BF284" s="181">
        <v>20</v>
      </c>
      <c r="BG284" s="181">
        <v>20</v>
      </c>
      <c r="BH284" s="181">
        <v>20</v>
      </c>
      <c r="BI284" s="181">
        <v>50.9</v>
      </c>
      <c r="BJ284" s="181">
        <v>50.9</v>
      </c>
      <c r="BK284" s="181">
        <v>50.9</v>
      </c>
      <c r="BL284" s="181">
        <v>50.478000000000002</v>
      </c>
      <c r="BM284" s="181">
        <v>440</v>
      </c>
      <c r="BN284" s="181">
        <v>440</v>
      </c>
      <c r="BO284" s="181">
        <v>0</v>
      </c>
      <c r="BP284" s="181">
        <v>249.48</v>
      </c>
      <c r="BQ284" s="181" t="s">
        <v>1251</v>
      </c>
      <c r="BR284" s="181" t="s">
        <v>1251</v>
      </c>
      <c r="BS284" s="181" t="s">
        <v>1251</v>
      </c>
      <c r="BT284" s="181" t="s">
        <v>1251</v>
      </c>
      <c r="BU284" s="181" t="s">
        <v>1251</v>
      </c>
      <c r="BV284" s="181" t="s">
        <v>1251</v>
      </c>
      <c r="BW284" s="181" t="s">
        <v>1251</v>
      </c>
      <c r="BX284" s="181" t="s">
        <v>1251</v>
      </c>
      <c r="BY284" s="181" t="s">
        <v>1251</v>
      </c>
      <c r="BZ284" s="181" t="s">
        <v>1251</v>
      </c>
      <c r="CA284" s="181" t="s">
        <v>1251</v>
      </c>
      <c r="CB284" s="181" t="s">
        <v>1251</v>
      </c>
      <c r="CC284" s="181" t="s">
        <v>1251</v>
      </c>
      <c r="CD284" s="181" t="s">
        <v>1251</v>
      </c>
      <c r="CE284" s="181" t="s">
        <v>1251</v>
      </c>
      <c r="CF284" s="181" t="s">
        <v>1251</v>
      </c>
      <c r="CG284" s="181">
        <v>47.5</v>
      </c>
      <c r="CH284" s="181">
        <v>50.9</v>
      </c>
      <c r="CI284" s="181">
        <v>50.9</v>
      </c>
      <c r="CJ284" s="181">
        <v>50.9</v>
      </c>
      <c r="CK284" s="181">
        <v>32.700000000000003</v>
      </c>
      <c r="CL284" s="181">
        <v>32</v>
      </c>
      <c r="CM284" s="181">
        <v>33</v>
      </c>
      <c r="CN284" s="181">
        <v>31.4</v>
      </c>
      <c r="CO284" s="181">
        <v>50.9</v>
      </c>
      <c r="CP284" s="181">
        <v>50.9</v>
      </c>
      <c r="CQ284" s="181">
        <v>50.9</v>
      </c>
      <c r="CR284" s="181">
        <v>47.5</v>
      </c>
      <c r="CS284" s="181">
        <v>50.9</v>
      </c>
      <c r="CT284" s="181">
        <v>50.9</v>
      </c>
      <c r="CU284" s="181">
        <v>50.9</v>
      </c>
      <c r="CV284" s="181">
        <v>50.9</v>
      </c>
      <c r="CW284" s="181">
        <v>10643000000</v>
      </c>
      <c r="CX284" s="181">
        <v>815140000</v>
      </c>
      <c r="CY284" s="181">
        <v>963800000</v>
      </c>
      <c r="CZ284" s="181">
        <v>948230000</v>
      </c>
      <c r="DA284" s="181">
        <v>1000400000</v>
      </c>
      <c r="DB284" s="181">
        <v>118180000</v>
      </c>
      <c r="DC284" s="181">
        <v>91056000</v>
      </c>
      <c r="DD284" s="181">
        <v>118570000</v>
      </c>
      <c r="DE284" s="181">
        <v>113200000</v>
      </c>
      <c r="DF284" s="181">
        <v>834280000</v>
      </c>
      <c r="DG284" s="181">
        <v>856920000</v>
      </c>
      <c r="DH284" s="181">
        <v>733540000</v>
      </c>
      <c r="DI284" s="181">
        <v>889710000</v>
      </c>
      <c r="DJ284" s="195">
        <v>116370000</v>
      </c>
      <c r="DK284" s="195">
        <v>114940000</v>
      </c>
      <c r="DL284" s="195">
        <v>122250000</v>
      </c>
      <c r="DM284" s="195">
        <v>112110000</v>
      </c>
      <c r="DN284" s="181">
        <f t="shared" si="28"/>
        <v>116417500</v>
      </c>
      <c r="DO284" s="181">
        <v>82298000</v>
      </c>
      <c r="DP284" s="181">
        <v>99319000</v>
      </c>
      <c r="DQ284" s="181">
        <v>76042000</v>
      </c>
      <c r="DR284" s="181">
        <v>93945000</v>
      </c>
      <c r="DS284" s="181">
        <f t="shared" si="29"/>
        <v>87901000</v>
      </c>
      <c r="DT284" s="181">
        <f t="shared" si="26"/>
        <v>0.755049713316297</v>
      </c>
      <c r="DU284" s="195">
        <v>111220000</v>
      </c>
      <c r="DW284" s="195">
        <v>110340000</v>
      </c>
      <c r="DY284" s="195">
        <v>107640000</v>
      </c>
      <c r="DZ284" s="196">
        <f t="shared" si="27"/>
        <v>0.92460325981918523</v>
      </c>
      <c r="EA284" s="195">
        <v>117520000</v>
      </c>
      <c r="EB284" s="181">
        <v>20</v>
      </c>
      <c r="EC284" s="181">
        <v>20</v>
      </c>
      <c r="ED284" s="181">
        <v>19</v>
      </c>
      <c r="EE284" s="181">
        <v>17</v>
      </c>
      <c r="EF284" s="181">
        <v>6</v>
      </c>
      <c r="EG284" s="181">
        <v>5</v>
      </c>
      <c r="EH284" s="181">
        <v>7</v>
      </c>
      <c r="EI284" s="181">
        <v>6</v>
      </c>
      <c r="EJ284" s="181">
        <v>18</v>
      </c>
      <c r="EK284" s="181">
        <v>15</v>
      </c>
      <c r="EL284" s="181">
        <v>18</v>
      </c>
      <c r="EM284" s="181">
        <v>17</v>
      </c>
      <c r="EN284" s="181">
        <v>17</v>
      </c>
      <c r="EO284" s="181">
        <v>17</v>
      </c>
      <c r="EP284" s="181">
        <v>19</v>
      </c>
      <c r="EQ284" s="181">
        <v>19</v>
      </c>
      <c r="ER284" s="181">
        <v>240</v>
      </c>
      <c r="EV284" s="181">
        <v>266</v>
      </c>
      <c r="EW284" s="181" t="s">
        <v>6153</v>
      </c>
      <c r="EX284" s="181" t="s">
        <v>5261</v>
      </c>
      <c r="EY284" s="181" t="s">
        <v>6154</v>
      </c>
      <c r="EZ284" s="181" t="s">
        <v>6155</v>
      </c>
      <c r="FA284" s="181" t="s">
        <v>6156</v>
      </c>
      <c r="FB284" s="181" t="s">
        <v>6157</v>
      </c>
      <c r="FC284" s="181">
        <v>155</v>
      </c>
      <c r="FD284" s="181">
        <v>146</v>
      </c>
      <c r="FE284" s="181">
        <v>-1</v>
      </c>
    </row>
    <row r="285" spans="1:161" x14ac:dyDescent="0.25">
      <c r="A285" s="181" t="s">
        <v>6158</v>
      </c>
      <c r="B285" s="181" t="s">
        <v>6158</v>
      </c>
      <c r="C285" s="181">
        <v>11</v>
      </c>
      <c r="D285" s="181">
        <v>11</v>
      </c>
      <c r="E285" s="181">
        <v>11</v>
      </c>
      <c r="F285" s="181" t="s">
        <v>6159</v>
      </c>
      <c r="G285" s="181" t="s">
        <v>6160</v>
      </c>
      <c r="H285" s="181" t="s">
        <v>6161</v>
      </c>
      <c r="I285" s="181">
        <v>1</v>
      </c>
      <c r="J285" s="181">
        <v>11</v>
      </c>
      <c r="K285" s="181">
        <v>11</v>
      </c>
      <c r="L285" s="181">
        <v>11</v>
      </c>
      <c r="M285" s="181">
        <v>10</v>
      </c>
      <c r="N285" s="181">
        <v>10</v>
      </c>
      <c r="O285" s="181">
        <v>11</v>
      </c>
      <c r="P285" s="181">
        <v>10</v>
      </c>
      <c r="Q285" s="181">
        <v>6</v>
      </c>
      <c r="R285" s="181">
        <v>4</v>
      </c>
      <c r="S285" s="181">
        <v>6</v>
      </c>
      <c r="T285" s="181">
        <v>3</v>
      </c>
      <c r="U285" s="181">
        <v>10</v>
      </c>
      <c r="V285" s="181">
        <v>10</v>
      </c>
      <c r="W285" s="181">
        <v>11</v>
      </c>
      <c r="X285" s="181">
        <v>11</v>
      </c>
      <c r="Y285" s="181">
        <v>11</v>
      </c>
      <c r="Z285" s="181">
        <v>11</v>
      </c>
      <c r="AA285" s="181">
        <v>11</v>
      </c>
      <c r="AB285" s="181">
        <v>11</v>
      </c>
      <c r="AC285" s="181">
        <v>10</v>
      </c>
      <c r="AD285" s="181">
        <v>10</v>
      </c>
      <c r="AE285" s="181">
        <v>11</v>
      </c>
      <c r="AF285" s="181">
        <v>10</v>
      </c>
      <c r="AG285" s="181">
        <v>6</v>
      </c>
      <c r="AH285" s="181">
        <v>4</v>
      </c>
      <c r="AI285" s="181">
        <v>6</v>
      </c>
      <c r="AJ285" s="181">
        <v>3</v>
      </c>
      <c r="AK285" s="181">
        <v>10</v>
      </c>
      <c r="AL285" s="181">
        <v>10</v>
      </c>
      <c r="AM285" s="181">
        <v>11</v>
      </c>
      <c r="AN285" s="181">
        <v>11</v>
      </c>
      <c r="AO285" s="181">
        <v>11</v>
      </c>
      <c r="AP285" s="181">
        <v>11</v>
      </c>
      <c r="AQ285" s="181">
        <v>11</v>
      </c>
      <c r="AR285" s="181">
        <v>11</v>
      </c>
      <c r="AS285" s="181">
        <v>10</v>
      </c>
      <c r="AT285" s="181">
        <v>10</v>
      </c>
      <c r="AU285" s="181">
        <v>11</v>
      </c>
      <c r="AV285" s="181">
        <v>10</v>
      </c>
      <c r="AW285" s="181">
        <v>6</v>
      </c>
      <c r="AX285" s="181">
        <v>4</v>
      </c>
      <c r="AY285" s="181">
        <v>6</v>
      </c>
      <c r="AZ285" s="181">
        <v>3</v>
      </c>
      <c r="BA285" s="181">
        <v>10</v>
      </c>
      <c r="BB285" s="181">
        <v>10</v>
      </c>
      <c r="BC285" s="181">
        <v>11</v>
      </c>
      <c r="BD285" s="181">
        <v>11</v>
      </c>
      <c r="BE285" s="181">
        <v>11</v>
      </c>
      <c r="BF285" s="181">
        <v>11</v>
      </c>
      <c r="BG285" s="181">
        <v>11</v>
      </c>
      <c r="BH285" s="181">
        <v>11</v>
      </c>
      <c r="BI285" s="181">
        <v>16</v>
      </c>
      <c r="BJ285" s="181">
        <v>16</v>
      </c>
      <c r="BK285" s="181">
        <v>16</v>
      </c>
      <c r="BL285" s="181">
        <v>87.194000000000003</v>
      </c>
      <c r="BM285" s="181">
        <v>757</v>
      </c>
      <c r="BN285" s="181">
        <v>757</v>
      </c>
      <c r="BO285" s="181">
        <v>0</v>
      </c>
      <c r="BP285" s="181">
        <v>51.305</v>
      </c>
      <c r="BQ285" s="181" t="s">
        <v>1251</v>
      </c>
      <c r="BR285" s="181" t="s">
        <v>1251</v>
      </c>
      <c r="BS285" s="181" t="s">
        <v>1251</v>
      </c>
      <c r="BT285" s="181" t="s">
        <v>1251</v>
      </c>
      <c r="BU285" s="181" t="s">
        <v>1251</v>
      </c>
      <c r="BV285" s="181" t="s">
        <v>1251</v>
      </c>
      <c r="BW285" s="181" t="s">
        <v>1254</v>
      </c>
      <c r="BX285" s="181" t="s">
        <v>1251</v>
      </c>
      <c r="BY285" s="181" t="s">
        <v>1251</v>
      </c>
      <c r="BZ285" s="181" t="s">
        <v>1251</v>
      </c>
      <c r="CA285" s="181" t="s">
        <v>1251</v>
      </c>
      <c r="CB285" s="181" t="s">
        <v>1251</v>
      </c>
      <c r="CC285" s="181" t="s">
        <v>1251</v>
      </c>
      <c r="CD285" s="181" t="s">
        <v>1251</v>
      </c>
      <c r="CE285" s="181" t="s">
        <v>1251</v>
      </c>
      <c r="CF285" s="181" t="s">
        <v>1251</v>
      </c>
      <c r="CG285" s="181">
        <v>15.2</v>
      </c>
      <c r="CH285" s="181">
        <v>15.2</v>
      </c>
      <c r="CI285" s="181">
        <v>16</v>
      </c>
      <c r="CJ285" s="181">
        <v>15.2</v>
      </c>
      <c r="CK285" s="181">
        <v>10.199999999999999</v>
      </c>
      <c r="CL285" s="181">
        <v>7</v>
      </c>
      <c r="CM285" s="181">
        <v>10</v>
      </c>
      <c r="CN285" s="181">
        <v>4.9000000000000004</v>
      </c>
      <c r="CO285" s="181">
        <v>15.2</v>
      </c>
      <c r="CP285" s="181">
        <v>15.2</v>
      </c>
      <c r="CQ285" s="181">
        <v>16</v>
      </c>
      <c r="CR285" s="181">
        <v>16</v>
      </c>
      <c r="CS285" s="181">
        <v>16</v>
      </c>
      <c r="CT285" s="181">
        <v>16</v>
      </c>
      <c r="CU285" s="181">
        <v>16</v>
      </c>
      <c r="CV285" s="181">
        <v>16</v>
      </c>
      <c r="CW285" s="181">
        <v>1572500000</v>
      </c>
      <c r="CX285" s="181">
        <v>124630000</v>
      </c>
      <c r="CY285" s="181">
        <v>137100000</v>
      </c>
      <c r="CZ285" s="181">
        <v>141720000</v>
      </c>
      <c r="DA285" s="181">
        <v>145950000</v>
      </c>
      <c r="DB285" s="181">
        <v>16120000</v>
      </c>
      <c r="DC285" s="181">
        <v>6730600</v>
      </c>
      <c r="DD285" s="181">
        <v>15121000</v>
      </c>
      <c r="DE285" s="181">
        <v>4866400</v>
      </c>
      <c r="DF285" s="181">
        <v>129870000</v>
      </c>
      <c r="DG285" s="181">
        <v>130440000</v>
      </c>
      <c r="DH285" s="181">
        <v>113720000</v>
      </c>
      <c r="DI285" s="181">
        <v>122950000</v>
      </c>
      <c r="DJ285" s="195">
        <v>21366000</v>
      </c>
      <c r="DK285" s="195">
        <v>21235000</v>
      </c>
      <c r="DL285" s="195">
        <v>19942000</v>
      </c>
      <c r="DM285" s="195">
        <v>21204000</v>
      </c>
      <c r="DN285" s="181">
        <f t="shared" si="28"/>
        <v>20936750</v>
      </c>
      <c r="DO285" s="181">
        <v>15962000</v>
      </c>
      <c r="DP285" s="181">
        <v>0</v>
      </c>
      <c r="DQ285" s="181">
        <v>0</v>
      </c>
      <c r="DR285" s="181">
        <v>0</v>
      </c>
      <c r="DS285" s="181">
        <f t="shared" si="29"/>
        <v>15962000</v>
      </c>
      <c r="DT285" s="181">
        <f t="shared" si="26"/>
        <v>0.76239148865033968</v>
      </c>
      <c r="DU285" s="195">
        <v>20655000</v>
      </c>
      <c r="DW285" s="195">
        <v>21388000</v>
      </c>
      <c r="DY285" s="195">
        <v>20358000</v>
      </c>
      <c r="DZ285" s="196">
        <f t="shared" si="27"/>
        <v>0.97235721876604531</v>
      </c>
      <c r="EA285" s="195">
        <v>20741000</v>
      </c>
      <c r="EB285" s="181">
        <v>6</v>
      </c>
      <c r="EC285" s="181">
        <v>8</v>
      </c>
      <c r="ED285" s="181">
        <v>5</v>
      </c>
      <c r="EE285" s="181">
        <v>8</v>
      </c>
      <c r="EF285" s="181">
        <v>0</v>
      </c>
      <c r="EG285" s="181">
        <v>0</v>
      </c>
      <c r="EH285" s="181">
        <v>0</v>
      </c>
      <c r="EI285" s="181">
        <v>1</v>
      </c>
      <c r="EJ285" s="181">
        <v>6</v>
      </c>
      <c r="EK285" s="181">
        <v>6</v>
      </c>
      <c r="EL285" s="181">
        <v>9</v>
      </c>
      <c r="EM285" s="181">
        <v>8</v>
      </c>
      <c r="EN285" s="181">
        <v>7</v>
      </c>
      <c r="EO285" s="181">
        <v>6</v>
      </c>
      <c r="EP285" s="181">
        <v>5</v>
      </c>
      <c r="EQ285" s="181">
        <v>7</v>
      </c>
      <c r="ER285" s="181">
        <v>82</v>
      </c>
      <c r="EV285" s="181">
        <v>777</v>
      </c>
      <c r="EW285" s="181" t="s">
        <v>6162</v>
      </c>
      <c r="EX285" s="181" t="s">
        <v>5228</v>
      </c>
      <c r="EY285" s="181" t="s">
        <v>6163</v>
      </c>
      <c r="EZ285" s="181" t="s">
        <v>6164</v>
      </c>
      <c r="FA285" s="181" t="s">
        <v>6165</v>
      </c>
      <c r="FB285" s="181" t="s">
        <v>6166</v>
      </c>
      <c r="FE285" s="181">
        <v>-1</v>
      </c>
    </row>
    <row r="286" spans="1:161" x14ac:dyDescent="0.25">
      <c r="A286" s="181" t="s">
        <v>6167</v>
      </c>
      <c r="B286" s="181" t="s">
        <v>6167</v>
      </c>
      <c r="C286" s="181">
        <v>6</v>
      </c>
      <c r="D286" s="181">
        <v>6</v>
      </c>
      <c r="E286" s="181">
        <v>6</v>
      </c>
      <c r="F286" s="181" t="s">
        <v>6168</v>
      </c>
      <c r="G286" s="181" t="s">
        <v>6169</v>
      </c>
      <c r="H286" s="181" t="s">
        <v>6170</v>
      </c>
      <c r="I286" s="181">
        <v>1</v>
      </c>
      <c r="J286" s="181">
        <v>6</v>
      </c>
      <c r="K286" s="181">
        <v>6</v>
      </c>
      <c r="L286" s="181">
        <v>6</v>
      </c>
      <c r="M286" s="181">
        <v>6</v>
      </c>
      <c r="N286" s="181">
        <v>6</v>
      </c>
      <c r="O286" s="181">
        <v>6</v>
      </c>
      <c r="P286" s="181">
        <v>6</v>
      </c>
      <c r="Q286" s="181">
        <v>3</v>
      </c>
      <c r="R286" s="181">
        <v>3</v>
      </c>
      <c r="S286" s="181">
        <v>3</v>
      </c>
      <c r="T286" s="181">
        <v>3</v>
      </c>
      <c r="U286" s="181">
        <v>6</v>
      </c>
      <c r="V286" s="181">
        <v>5</v>
      </c>
      <c r="W286" s="181">
        <v>6</v>
      </c>
      <c r="X286" s="181">
        <v>6</v>
      </c>
      <c r="Y286" s="181">
        <v>6</v>
      </c>
      <c r="Z286" s="181">
        <v>5</v>
      </c>
      <c r="AA286" s="181">
        <v>6</v>
      </c>
      <c r="AB286" s="181">
        <v>6</v>
      </c>
      <c r="AC286" s="181">
        <v>6</v>
      </c>
      <c r="AD286" s="181">
        <v>6</v>
      </c>
      <c r="AE286" s="181">
        <v>6</v>
      </c>
      <c r="AF286" s="181">
        <v>6</v>
      </c>
      <c r="AG286" s="181">
        <v>3</v>
      </c>
      <c r="AH286" s="181">
        <v>3</v>
      </c>
      <c r="AI286" s="181">
        <v>3</v>
      </c>
      <c r="AJ286" s="181">
        <v>3</v>
      </c>
      <c r="AK286" s="181">
        <v>6</v>
      </c>
      <c r="AL286" s="181">
        <v>5</v>
      </c>
      <c r="AM286" s="181">
        <v>6</v>
      </c>
      <c r="AN286" s="181">
        <v>6</v>
      </c>
      <c r="AO286" s="181">
        <v>6</v>
      </c>
      <c r="AP286" s="181">
        <v>5</v>
      </c>
      <c r="AQ286" s="181">
        <v>6</v>
      </c>
      <c r="AR286" s="181">
        <v>6</v>
      </c>
      <c r="AS286" s="181">
        <v>6</v>
      </c>
      <c r="AT286" s="181">
        <v>6</v>
      </c>
      <c r="AU286" s="181">
        <v>6</v>
      </c>
      <c r="AV286" s="181">
        <v>6</v>
      </c>
      <c r="AW286" s="181">
        <v>3</v>
      </c>
      <c r="AX286" s="181">
        <v>3</v>
      </c>
      <c r="AY286" s="181">
        <v>3</v>
      </c>
      <c r="AZ286" s="181">
        <v>3</v>
      </c>
      <c r="BA286" s="181">
        <v>6</v>
      </c>
      <c r="BB286" s="181">
        <v>5</v>
      </c>
      <c r="BC286" s="181">
        <v>6</v>
      </c>
      <c r="BD286" s="181">
        <v>6</v>
      </c>
      <c r="BE286" s="181">
        <v>6</v>
      </c>
      <c r="BF286" s="181">
        <v>5</v>
      </c>
      <c r="BG286" s="181">
        <v>6</v>
      </c>
      <c r="BH286" s="181">
        <v>6</v>
      </c>
      <c r="BI286" s="181">
        <v>26.3</v>
      </c>
      <c r="BJ286" s="181">
        <v>26.3</v>
      </c>
      <c r="BK286" s="181">
        <v>26.3</v>
      </c>
      <c r="BL286" s="181">
        <v>24.916</v>
      </c>
      <c r="BM286" s="181">
        <v>217</v>
      </c>
      <c r="BN286" s="181">
        <v>217</v>
      </c>
      <c r="BO286" s="181">
        <v>0</v>
      </c>
      <c r="BP286" s="181">
        <v>19.076000000000001</v>
      </c>
      <c r="BQ286" s="181" t="s">
        <v>1251</v>
      </c>
      <c r="BR286" s="181" t="s">
        <v>1251</v>
      </c>
      <c r="BS286" s="181" t="s">
        <v>1251</v>
      </c>
      <c r="BT286" s="181" t="s">
        <v>1251</v>
      </c>
      <c r="BU286" s="181" t="s">
        <v>1251</v>
      </c>
      <c r="BV286" s="181" t="s">
        <v>1251</v>
      </c>
      <c r="BW286" s="181" t="s">
        <v>1251</v>
      </c>
      <c r="BX286" s="181" t="s">
        <v>1254</v>
      </c>
      <c r="BY286" s="181" t="s">
        <v>1251</v>
      </c>
      <c r="BZ286" s="181" t="s">
        <v>1251</v>
      </c>
      <c r="CA286" s="181" t="s">
        <v>1251</v>
      </c>
      <c r="CB286" s="181" t="s">
        <v>1251</v>
      </c>
      <c r="CC286" s="181" t="s">
        <v>1251</v>
      </c>
      <c r="CD286" s="181" t="s">
        <v>1251</v>
      </c>
      <c r="CE286" s="181" t="s">
        <v>1251</v>
      </c>
      <c r="CF286" s="181" t="s">
        <v>1251</v>
      </c>
      <c r="CG286" s="181">
        <v>26.3</v>
      </c>
      <c r="CH286" s="181">
        <v>26.3</v>
      </c>
      <c r="CI286" s="181">
        <v>26.3</v>
      </c>
      <c r="CJ286" s="181">
        <v>26.3</v>
      </c>
      <c r="CK286" s="181">
        <v>13.4</v>
      </c>
      <c r="CL286" s="181">
        <v>13.4</v>
      </c>
      <c r="CM286" s="181">
        <v>13.4</v>
      </c>
      <c r="CN286" s="181">
        <v>16.100000000000001</v>
      </c>
      <c r="CO286" s="181">
        <v>26.3</v>
      </c>
      <c r="CP286" s="181">
        <v>22.6</v>
      </c>
      <c r="CQ286" s="181">
        <v>26.3</v>
      </c>
      <c r="CR286" s="181">
        <v>26.3</v>
      </c>
      <c r="CS286" s="181">
        <v>26.3</v>
      </c>
      <c r="CT286" s="181">
        <v>26.3</v>
      </c>
      <c r="CU286" s="181">
        <v>26.3</v>
      </c>
      <c r="CV286" s="181">
        <v>26.3</v>
      </c>
      <c r="CW286" s="181">
        <v>1788400000</v>
      </c>
      <c r="CX286" s="181">
        <v>137930000</v>
      </c>
      <c r="CY286" s="181">
        <v>167060000</v>
      </c>
      <c r="CZ286" s="181">
        <v>168230000</v>
      </c>
      <c r="DA286" s="181">
        <v>181930000</v>
      </c>
      <c r="DB286" s="181">
        <v>17149000</v>
      </c>
      <c r="DC286" s="181">
        <v>21913000</v>
      </c>
      <c r="DD286" s="181">
        <v>26603000</v>
      </c>
      <c r="DE286" s="181">
        <v>13984000</v>
      </c>
      <c r="DF286" s="181">
        <v>136790000</v>
      </c>
      <c r="DG286" s="181">
        <v>125460000</v>
      </c>
      <c r="DH286" s="181">
        <v>126240000</v>
      </c>
      <c r="DI286" s="181">
        <v>169870000</v>
      </c>
      <c r="DJ286" s="195">
        <v>49745000</v>
      </c>
      <c r="DK286" s="195">
        <v>38472000</v>
      </c>
      <c r="DL286" s="195">
        <v>38768000</v>
      </c>
      <c r="DM286" s="195">
        <v>44442000</v>
      </c>
      <c r="DN286" s="181">
        <f t="shared" si="28"/>
        <v>42856750</v>
      </c>
      <c r="DO286" s="181">
        <v>25503000</v>
      </c>
      <c r="DP286" s="181">
        <v>37208000</v>
      </c>
      <c r="DQ286" s="181">
        <v>35911000</v>
      </c>
      <c r="DR286" s="181">
        <v>0</v>
      </c>
      <c r="DS286" s="181">
        <f t="shared" si="29"/>
        <v>32874000</v>
      </c>
      <c r="DT286" s="181">
        <f t="shared" si="26"/>
        <v>0.76706703144778832</v>
      </c>
      <c r="DU286" s="195">
        <v>27342000</v>
      </c>
      <c r="DW286" s="195">
        <v>24965000</v>
      </c>
      <c r="DY286" s="195">
        <v>34736000</v>
      </c>
      <c r="DZ286" s="196">
        <f t="shared" si="27"/>
        <v>0.81051409637921679</v>
      </c>
      <c r="EA286" s="195">
        <v>41005000</v>
      </c>
      <c r="EB286" s="181">
        <v>6</v>
      </c>
      <c r="EC286" s="181">
        <v>6</v>
      </c>
      <c r="ED286" s="181">
        <v>7</v>
      </c>
      <c r="EE286" s="181">
        <v>5</v>
      </c>
      <c r="EF286" s="181">
        <v>1</v>
      </c>
      <c r="EG286" s="181">
        <v>1</v>
      </c>
      <c r="EH286" s="181">
        <v>1</v>
      </c>
      <c r="EI286" s="181">
        <v>0</v>
      </c>
      <c r="EJ286" s="181">
        <v>5</v>
      </c>
      <c r="EK286" s="181">
        <v>2</v>
      </c>
      <c r="EL286" s="181">
        <v>4</v>
      </c>
      <c r="EM286" s="181">
        <v>7</v>
      </c>
      <c r="EN286" s="181">
        <v>3</v>
      </c>
      <c r="EO286" s="181">
        <v>4</v>
      </c>
      <c r="EP286" s="181">
        <v>5</v>
      </c>
      <c r="EQ286" s="181">
        <v>6</v>
      </c>
      <c r="ER286" s="181">
        <v>63</v>
      </c>
      <c r="EV286" s="181">
        <v>249</v>
      </c>
      <c r="EW286" s="181" t="s">
        <v>6171</v>
      </c>
      <c r="EX286" s="181" t="s">
        <v>3672</v>
      </c>
      <c r="EY286" s="181" t="s">
        <v>6172</v>
      </c>
      <c r="EZ286" s="181" t="s">
        <v>6173</v>
      </c>
      <c r="FA286" s="181" t="s">
        <v>6174</v>
      </c>
      <c r="FB286" s="181" t="s">
        <v>6175</v>
      </c>
      <c r="FE286" s="181">
        <v>-1</v>
      </c>
    </row>
    <row r="287" spans="1:161" x14ac:dyDescent="0.25">
      <c r="A287" s="181" t="s">
        <v>6176</v>
      </c>
      <c r="B287" s="181" t="s">
        <v>6176</v>
      </c>
      <c r="C287" s="181">
        <v>15</v>
      </c>
      <c r="D287" s="181">
        <v>15</v>
      </c>
      <c r="E287" s="181">
        <v>15</v>
      </c>
      <c r="F287" s="181" t="s">
        <v>6177</v>
      </c>
      <c r="G287" s="181" t="s">
        <v>6178</v>
      </c>
      <c r="H287" s="181" t="s">
        <v>6179</v>
      </c>
      <c r="I287" s="181">
        <v>1</v>
      </c>
      <c r="J287" s="181">
        <v>15</v>
      </c>
      <c r="K287" s="181">
        <v>15</v>
      </c>
      <c r="L287" s="181">
        <v>15</v>
      </c>
      <c r="M287" s="181">
        <v>12</v>
      </c>
      <c r="N287" s="181">
        <v>14</v>
      </c>
      <c r="O287" s="181">
        <v>13</v>
      </c>
      <c r="P287" s="181">
        <v>13</v>
      </c>
      <c r="Q287" s="181">
        <v>11</v>
      </c>
      <c r="R287" s="181">
        <v>7</v>
      </c>
      <c r="S287" s="181">
        <v>9</v>
      </c>
      <c r="T287" s="181">
        <v>8</v>
      </c>
      <c r="U287" s="181">
        <v>12</v>
      </c>
      <c r="V287" s="181">
        <v>12</v>
      </c>
      <c r="W287" s="181">
        <v>14</v>
      </c>
      <c r="X287" s="181">
        <v>12</v>
      </c>
      <c r="Y287" s="181">
        <v>13</v>
      </c>
      <c r="Z287" s="181">
        <v>14</v>
      </c>
      <c r="AA287" s="181">
        <v>14</v>
      </c>
      <c r="AB287" s="181">
        <v>12</v>
      </c>
      <c r="AC287" s="181">
        <v>12</v>
      </c>
      <c r="AD287" s="181">
        <v>14</v>
      </c>
      <c r="AE287" s="181">
        <v>13</v>
      </c>
      <c r="AF287" s="181">
        <v>13</v>
      </c>
      <c r="AG287" s="181">
        <v>11</v>
      </c>
      <c r="AH287" s="181">
        <v>7</v>
      </c>
      <c r="AI287" s="181">
        <v>9</v>
      </c>
      <c r="AJ287" s="181">
        <v>8</v>
      </c>
      <c r="AK287" s="181">
        <v>12</v>
      </c>
      <c r="AL287" s="181">
        <v>12</v>
      </c>
      <c r="AM287" s="181">
        <v>14</v>
      </c>
      <c r="AN287" s="181">
        <v>12</v>
      </c>
      <c r="AO287" s="181">
        <v>13</v>
      </c>
      <c r="AP287" s="181">
        <v>14</v>
      </c>
      <c r="AQ287" s="181">
        <v>14</v>
      </c>
      <c r="AR287" s="181">
        <v>12</v>
      </c>
      <c r="AS287" s="181">
        <v>12</v>
      </c>
      <c r="AT287" s="181">
        <v>14</v>
      </c>
      <c r="AU287" s="181">
        <v>13</v>
      </c>
      <c r="AV287" s="181">
        <v>13</v>
      </c>
      <c r="AW287" s="181">
        <v>11</v>
      </c>
      <c r="AX287" s="181">
        <v>7</v>
      </c>
      <c r="AY287" s="181">
        <v>9</v>
      </c>
      <c r="AZ287" s="181">
        <v>8</v>
      </c>
      <c r="BA287" s="181">
        <v>12</v>
      </c>
      <c r="BB287" s="181">
        <v>12</v>
      </c>
      <c r="BC287" s="181">
        <v>14</v>
      </c>
      <c r="BD287" s="181">
        <v>12</v>
      </c>
      <c r="BE287" s="181">
        <v>13</v>
      </c>
      <c r="BF287" s="181">
        <v>14</v>
      </c>
      <c r="BG287" s="181">
        <v>14</v>
      </c>
      <c r="BH287" s="181">
        <v>12</v>
      </c>
      <c r="BI287" s="181">
        <v>35.799999999999997</v>
      </c>
      <c r="BJ287" s="181">
        <v>35.799999999999997</v>
      </c>
      <c r="BK287" s="181">
        <v>35.799999999999997</v>
      </c>
      <c r="BL287" s="181">
        <v>70.263999999999996</v>
      </c>
      <c r="BM287" s="181">
        <v>612</v>
      </c>
      <c r="BN287" s="181">
        <v>612</v>
      </c>
      <c r="BO287" s="181">
        <v>0</v>
      </c>
      <c r="BP287" s="181">
        <v>67.849000000000004</v>
      </c>
      <c r="BQ287" s="181" t="s">
        <v>1251</v>
      </c>
      <c r="BR287" s="181" t="s">
        <v>1251</v>
      </c>
      <c r="BS287" s="181" t="s">
        <v>1251</v>
      </c>
      <c r="BT287" s="181" t="s">
        <v>1251</v>
      </c>
      <c r="BU287" s="181" t="s">
        <v>1251</v>
      </c>
      <c r="BV287" s="181" t="s">
        <v>1251</v>
      </c>
      <c r="BW287" s="181" t="s">
        <v>1251</v>
      </c>
      <c r="BX287" s="181" t="s">
        <v>1251</v>
      </c>
      <c r="BY287" s="181" t="s">
        <v>1251</v>
      </c>
      <c r="BZ287" s="181" t="s">
        <v>1251</v>
      </c>
      <c r="CA287" s="181" t="s">
        <v>1251</v>
      </c>
      <c r="CB287" s="181" t="s">
        <v>1251</v>
      </c>
      <c r="CC287" s="181" t="s">
        <v>1251</v>
      </c>
      <c r="CD287" s="181" t="s">
        <v>1251</v>
      </c>
      <c r="CE287" s="181" t="s">
        <v>1251</v>
      </c>
      <c r="CF287" s="181" t="s">
        <v>1251</v>
      </c>
      <c r="CG287" s="181">
        <v>26.8</v>
      </c>
      <c r="CH287" s="181">
        <v>32.5</v>
      </c>
      <c r="CI287" s="181">
        <v>29.7</v>
      </c>
      <c r="CJ287" s="181">
        <v>30.1</v>
      </c>
      <c r="CK287" s="181">
        <v>25.2</v>
      </c>
      <c r="CL287" s="181">
        <v>13.9</v>
      </c>
      <c r="CM287" s="181">
        <v>23.9</v>
      </c>
      <c r="CN287" s="181">
        <v>15.7</v>
      </c>
      <c r="CO287" s="181">
        <v>28.6</v>
      </c>
      <c r="CP287" s="181">
        <v>28.6</v>
      </c>
      <c r="CQ287" s="181">
        <v>32.5</v>
      </c>
      <c r="CR287" s="181">
        <v>28.6</v>
      </c>
      <c r="CS287" s="181">
        <v>31</v>
      </c>
      <c r="CT287" s="181">
        <v>33</v>
      </c>
      <c r="CU287" s="181">
        <v>32.5</v>
      </c>
      <c r="CV287" s="181">
        <v>28.6</v>
      </c>
      <c r="CW287" s="181">
        <v>2533900000</v>
      </c>
      <c r="CX287" s="181">
        <v>191420000</v>
      </c>
      <c r="CY287" s="181">
        <v>261630000</v>
      </c>
      <c r="CZ287" s="181">
        <v>237050000</v>
      </c>
      <c r="DA287" s="181">
        <v>266340000</v>
      </c>
      <c r="DB287" s="181">
        <v>37653000</v>
      </c>
      <c r="DC287" s="181">
        <v>21165000</v>
      </c>
      <c r="DD287" s="181">
        <v>27865000</v>
      </c>
      <c r="DE287" s="181">
        <v>21252000</v>
      </c>
      <c r="DF287" s="181">
        <v>192650000</v>
      </c>
      <c r="DG287" s="181">
        <v>202390000</v>
      </c>
      <c r="DH287" s="181">
        <v>179630000</v>
      </c>
      <c r="DI287" s="181">
        <v>183550000</v>
      </c>
      <c r="DJ287" s="195">
        <v>23708000</v>
      </c>
      <c r="DK287" s="195">
        <v>23122000</v>
      </c>
      <c r="DL287" s="195">
        <v>25429000</v>
      </c>
      <c r="DM287" s="195">
        <v>29041000</v>
      </c>
      <c r="DN287" s="181">
        <f t="shared" si="28"/>
        <v>25325000</v>
      </c>
      <c r="DO287" s="181">
        <v>18602000</v>
      </c>
      <c r="DP287" s="181">
        <v>0</v>
      </c>
      <c r="DQ287" s="181">
        <v>20433000</v>
      </c>
      <c r="DR287" s="181">
        <v>0</v>
      </c>
      <c r="DS287" s="181">
        <f t="shared" si="29"/>
        <v>19517500</v>
      </c>
      <c r="DT287" s="181">
        <f t="shared" si="26"/>
        <v>0.77068114511352415</v>
      </c>
      <c r="DU287" s="195">
        <v>20309000</v>
      </c>
      <c r="DW287" s="195">
        <v>23738000</v>
      </c>
      <c r="DY287" s="195">
        <v>21653000</v>
      </c>
      <c r="DZ287" s="196">
        <f t="shared" si="27"/>
        <v>0.85500493583415593</v>
      </c>
      <c r="EA287" s="195">
        <v>23109000</v>
      </c>
      <c r="EB287" s="181">
        <v>6</v>
      </c>
      <c r="EC287" s="181">
        <v>8</v>
      </c>
      <c r="ED287" s="181">
        <v>8</v>
      </c>
      <c r="EE287" s="181">
        <v>6</v>
      </c>
      <c r="EF287" s="181">
        <v>3</v>
      </c>
      <c r="EG287" s="181">
        <v>1</v>
      </c>
      <c r="EH287" s="181">
        <v>3</v>
      </c>
      <c r="EI287" s="181">
        <v>1</v>
      </c>
      <c r="EJ287" s="181">
        <v>8</v>
      </c>
      <c r="EK287" s="181">
        <v>5</v>
      </c>
      <c r="EL287" s="181">
        <v>5</v>
      </c>
      <c r="EM287" s="181">
        <v>5</v>
      </c>
      <c r="EN287" s="181">
        <v>4</v>
      </c>
      <c r="EO287" s="181">
        <v>7</v>
      </c>
      <c r="EP287" s="181">
        <v>4</v>
      </c>
      <c r="EQ287" s="181">
        <v>6</v>
      </c>
      <c r="ER287" s="181">
        <v>80</v>
      </c>
      <c r="EV287" s="181">
        <v>720</v>
      </c>
      <c r="EW287" s="181" t="s">
        <v>6180</v>
      </c>
      <c r="EX287" s="181" t="s">
        <v>4245</v>
      </c>
      <c r="EY287" s="181" t="s">
        <v>6181</v>
      </c>
      <c r="EZ287" s="181" t="s">
        <v>6182</v>
      </c>
      <c r="FA287" s="181" t="s">
        <v>6183</v>
      </c>
      <c r="FB287" s="181" t="s">
        <v>6184</v>
      </c>
      <c r="FE287" s="181">
        <v>-1</v>
      </c>
    </row>
    <row r="288" spans="1:161" x14ac:dyDescent="0.25">
      <c r="A288" s="181" t="s">
        <v>6185</v>
      </c>
      <c r="B288" s="181" t="s">
        <v>6185</v>
      </c>
      <c r="C288" s="181">
        <v>7</v>
      </c>
      <c r="D288" s="181">
        <v>7</v>
      </c>
      <c r="E288" s="181">
        <v>7</v>
      </c>
      <c r="F288" s="181" t="s">
        <v>6186</v>
      </c>
      <c r="G288" s="181" t="s">
        <v>6187</v>
      </c>
      <c r="H288" s="181" t="s">
        <v>6188</v>
      </c>
      <c r="I288" s="181">
        <v>1</v>
      </c>
      <c r="J288" s="181">
        <v>7</v>
      </c>
      <c r="K288" s="181">
        <v>7</v>
      </c>
      <c r="L288" s="181">
        <v>7</v>
      </c>
      <c r="M288" s="181">
        <v>7</v>
      </c>
      <c r="N288" s="181">
        <v>7</v>
      </c>
      <c r="O288" s="181">
        <v>7</v>
      </c>
      <c r="P288" s="181">
        <v>7</v>
      </c>
      <c r="Q288" s="181">
        <v>5</v>
      </c>
      <c r="R288" s="181">
        <v>5</v>
      </c>
      <c r="S288" s="181">
        <v>6</v>
      </c>
      <c r="T288" s="181">
        <v>4</v>
      </c>
      <c r="U288" s="181">
        <v>7</v>
      </c>
      <c r="V288" s="181">
        <v>7</v>
      </c>
      <c r="W288" s="181">
        <v>7</v>
      </c>
      <c r="X288" s="181">
        <v>7</v>
      </c>
      <c r="Y288" s="181">
        <v>7</v>
      </c>
      <c r="Z288" s="181">
        <v>7</v>
      </c>
      <c r="AA288" s="181">
        <v>7</v>
      </c>
      <c r="AB288" s="181">
        <v>7</v>
      </c>
      <c r="AC288" s="181">
        <v>7</v>
      </c>
      <c r="AD288" s="181">
        <v>7</v>
      </c>
      <c r="AE288" s="181">
        <v>7</v>
      </c>
      <c r="AF288" s="181">
        <v>7</v>
      </c>
      <c r="AG288" s="181">
        <v>5</v>
      </c>
      <c r="AH288" s="181">
        <v>5</v>
      </c>
      <c r="AI288" s="181">
        <v>6</v>
      </c>
      <c r="AJ288" s="181">
        <v>4</v>
      </c>
      <c r="AK288" s="181">
        <v>7</v>
      </c>
      <c r="AL288" s="181">
        <v>7</v>
      </c>
      <c r="AM288" s="181">
        <v>7</v>
      </c>
      <c r="AN288" s="181">
        <v>7</v>
      </c>
      <c r="AO288" s="181">
        <v>7</v>
      </c>
      <c r="AP288" s="181">
        <v>7</v>
      </c>
      <c r="AQ288" s="181">
        <v>7</v>
      </c>
      <c r="AR288" s="181">
        <v>7</v>
      </c>
      <c r="AS288" s="181">
        <v>7</v>
      </c>
      <c r="AT288" s="181">
        <v>7</v>
      </c>
      <c r="AU288" s="181">
        <v>7</v>
      </c>
      <c r="AV288" s="181">
        <v>7</v>
      </c>
      <c r="AW288" s="181">
        <v>5</v>
      </c>
      <c r="AX288" s="181">
        <v>5</v>
      </c>
      <c r="AY288" s="181">
        <v>6</v>
      </c>
      <c r="AZ288" s="181">
        <v>4</v>
      </c>
      <c r="BA288" s="181">
        <v>7</v>
      </c>
      <c r="BB288" s="181">
        <v>7</v>
      </c>
      <c r="BC288" s="181">
        <v>7</v>
      </c>
      <c r="BD288" s="181">
        <v>7</v>
      </c>
      <c r="BE288" s="181">
        <v>7</v>
      </c>
      <c r="BF288" s="181">
        <v>7</v>
      </c>
      <c r="BG288" s="181">
        <v>7</v>
      </c>
      <c r="BH288" s="181">
        <v>7</v>
      </c>
      <c r="BI288" s="181">
        <v>46.6</v>
      </c>
      <c r="BJ288" s="181">
        <v>46.6</v>
      </c>
      <c r="BK288" s="181">
        <v>46.6</v>
      </c>
      <c r="BL288" s="181">
        <v>16.445</v>
      </c>
      <c r="BM288" s="181">
        <v>146</v>
      </c>
      <c r="BN288" s="181">
        <v>146</v>
      </c>
      <c r="BO288" s="181">
        <v>0</v>
      </c>
      <c r="BP288" s="181">
        <v>21.907</v>
      </c>
      <c r="BQ288" s="181" t="s">
        <v>1251</v>
      </c>
      <c r="BR288" s="181" t="s">
        <v>1251</v>
      </c>
      <c r="BS288" s="181" t="s">
        <v>1251</v>
      </c>
      <c r="BT288" s="181" t="s">
        <v>1251</v>
      </c>
      <c r="BU288" s="181" t="s">
        <v>1251</v>
      </c>
      <c r="BV288" s="181" t="s">
        <v>1251</v>
      </c>
      <c r="BW288" s="181" t="s">
        <v>1251</v>
      </c>
      <c r="BX288" s="181" t="s">
        <v>1251</v>
      </c>
      <c r="BY288" s="181" t="s">
        <v>1251</v>
      </c>
      <c r="BZ288" s="181" t="s">
        <v>1251</v>
      </c>
      <c r="CA288" s="181" t="s">
        <v>1251</v>
      </c>
      <c r="CB288" s="181" t="s">
        <v>1251</v>
      </c>
      <c r="CC288" s="181" t="s">
        <v>1251</v>
      </c>
      <c r="CD288" s="181" t="s">
        <v>1251</v>
      </c>
      <c r="CE288" s="181" t="s">
        <v>1251</v>
      </c>
      <c r="CF288" s="181" t="s">
        <v>1251</v>
      </c>
      <c r="CG288" s="181">
        <v>46.6</v>
      </c>
      <c r="CH288" s="181">
        <v>46.6</v>
      </c>
      <c r="CI288" s="181">
        <v>46.6</v>
      </c>
      <c r="CJ288" s="181">
        <v>46.6</v>
      </c>
      <c r="CK288" s="181">
        <v>36.299999999999997</v>
      </c>
      <c r="CL288" s="181">
        <v>34.9</v>
      </c>
      <c r="CM288" s="181">
        <v>41.8</v>
      </c>
      <c r="CN288" s="181">
        <v>28.1</v>
      </c>
      <c r="CO288" s="181">
        <v>46.6</v>
      </c>
      <c r="CP288" s="181">
        <v>46.6</v>
      </c>
      <c r="CQ288" s="181">
        <v>46.6</v>
      </c>
      <c r="CR288" s="181">
        <v>46.6</v>
      </c>
      <c r="CS288" s="181">
        <v>46.6</v>
      </c>
      <c r="CT288" s="181">
        <v>46.6</v>
      </c>
      <c r="CU288" s="181">
        <v>46.6</v>
      </c>
      <c r="CV288" s="181">
        <v>46.6</v>
      </c>
      <c r="CW288" s="181">
        <v>2306600000</v>
      </c>
      <c r="CX288" s="181">
        <v>211200000</v>
      </c>
      <c r="CY288" s="181">
        <v>188010000</v>
      </c>
      <c r="CZ288" s="181">
        <v>213070000</v>
      </c>
      <c r="DA288" s="181">
        <v>232840000</v>
      </c>
      <c r="DB288" s="181">
        <v>33813000</v>
      </c>
      <c r="DC288" s="181">
        <v>26503000</v>
      </c>
      <c r="DD288" s="181">
        <v>32282000</v>
      </c>
      <c r="DE288" s="181">
        <v>22888000</v>
      </c>
      <c r="DF288" s="181">
        <v>177500000</v>
      </c>
      <c r="DG288" s="181">
        <v>156960000</v>
      </c>
      <c r="DH288" s="181">
        <v>145710000</v>
      </c>
      <c r="DI288" s="181">
        <v>204720000</v>
      </c>
      <c r="DJ288" s="195">
        <v>51918000</v>
      </c>
      <c r="DK288" s="195">
        <v>42148000</v>
      </c>
      <c r="DL288" s="195">
        <v>48719000</v>
      </c>
      <c r="DM288" s="195">
        <v>47527000</v>
      </c>
      <c r="DN288" s="181">
        <f t="shared" si="28"/>
        <v>47578000</v>
      </c>
      <c r="DO288" s="181">
        <v>40746000</v>
      </c>
      <c r="DP288" s="181">
        <v>0</v>
      </c>
      <c r="DQ288" s="181">
        <v>37943000</v>
      </c>
      <c r="DR288" s="181">
        <v>32336000</v>
      </c>
      <c r="DS288" s="181">
        <f t="shared" si="29"/>
        <v>37008333.333333336</v>
      </c>
      <c r="DT288" s="181">
        <f t="shared" si="26"/>
        <v>0.7778455028234339</v>
      </c>
      <c r="DU288" s="195">
        <v>42603000</v>
      </c>
      <c r="DW288" s="195">
        <v>36428000</v>
      </c>
      <c r="DY288" s="195">
        <v>34687000</v>
      </c>
      <c r="DZ288" s="196">
        <f t="shared" si="27"/>
        <v>0.72905544579427461</v>
      </c>
      <c r="EA288" s="195">
        <v>45725000</v>
      </c>
      <c r="EB288" s="181">
        <v>6</v>
      </c>
      <c r="EC288" s="181">
        <v>5</v>
      </c>
      <c r="ED288" s="181">
        <v>6</v>
      </c>
      <c r="EE288" s="181">
        <v>6</v>
      </c>
      <c r="EF288" s="181">
        <v>2</v>
      </c>
      <c r="EG288" s="181">
        <v>1</v>
      </c>
      <c r="EH288" s="181">
        <v>3</v>
      </c>
      <c r="EI288" s="181">
        <v>2</v>
      </c>
      <c r="EJ288" s="181">
        <v>5</v>
      </c>
      <c r="EK288" s="181">
        <v>4</v>
      </c>
      <c r="EL288" s="181">
        <v>4</v>
      </c>
      <c r="EM288" s="181">
        <v>4</v>
      </c>
      <c r="EN288" s="181">
        <v>5</v>
      </c>
      <c r="EO288" s="181">
        <v>5</v>
      </c>
      <c r="EP288" s="181">
        <v>4</v>
      </c>
      <c r="EQ288" s="181">
        <v>5</v>
      </c>
      <c r="ER288" s="181">
        <v>67</v>
      </c>
      <c r="EV288" s="181">
        <v>126</v>
      </c>
      <c r="EW288" s="181" t="s">
        <v>6189</v>
      </c>
      <c r="EX288" s="181" t="s">
        <v>3643</v>
      </c>
      <c r="EY288" s="181" t="s">
        <v>6190</v>
      </c>
      <c r="EZ288" s="181" t="s">
        <v>6191</v>
      </c>
      <c r="FA288" s="181" t="s">
        <v>6192</v>
      </c>
      <c r="FB288" s="181" t="s">
        <v>6193</v>
      </c>
      <c r="FE288" s="181">
        <v>-1</v>
      </c>
    </row>
    <row r="289" spans="1:161" x14ac:dyDescent="0.25">
      <c r="A289" s="181" t="s">
        <v>2308</v>
      </c>
      <c r="B289" s="181" t="s">
        <v>2308</v>
      </c>
      <c r="C289" s="181" t="s">
        <v>6194</v>
      </c>
      <c r="D289" s="181" t="s">
        <v>6194</v>
      </c>
      <c r="E289" s="181" t="s">
        <v>6194</v>
      </c>
      <c r="F289" s="181" t="s">
        <v>2306</v>
      </c>
      <c r="G289" s="181" t="s">
        <v>2305</v>
      </c>
      <c r="H289" s="181" t="s">
        <v>2304</v>
      </c>
      <c r="I289" s="181">
        <v>2</v>
      </c>
      <c r="J289" s="181">
        <v>10</v>
      </c>
      <c r="K289" s="181">
        <v>10</v>
      </c>
      <c r="L289" s="181">
        <v>10</v>
      </c>
      <c r="M289" s="181">
        <v>10</v>
      </c>
      <c r="N289" s="181">
        <v>10</v>
      </c>
      <c r="O289" s="181">
        <v>9</v>
      </c>
      <c r="P289" s="181">
        <v>10</v>
      </c>
      <c r="Q289" s="181">
        <v>8</v>
      </c>
      <c r="R289" s="181">
        <v>8</v>
      </c>
      <c r="S289" s="181">
        <v>9</v>
      </c>
      <c r="T289" s="181">
        <v>8</v>
      </c>
      <c r="U289" s="181">
        <v>10</v>
      </c>
      <c r="V289" s="181">
        <v>10</v>
      </c>
      <c r="W289" s="181">
        <v>10</v>
      </c>
      <c r="X289" s="181">
        <v>10</v>
      </c>
      <c r="Y289" s="181">
        <v>10</v>
      </c>
      <c r="Z289" s="181">
        <v>10</v>
      </c>
      <c r="AA289" s="181">
        <v>9</v>
      </c>
      <c r="AB289" s="181">
        <v>10</v>
      </c>
      <c r="AC289" s="181">
        <v>10</v>
      </c>
      <c r="AD289" s="181">
        <v>10</v>
      </c>
      <c r="AE289" s="181">
        <v>9</v>
      </c>
      <c r="AF289" s="181">
        <v>10</v>
      </c>
      <c r="AG289" s="181">
        <v>8</v>
      </c>
      <c r="AH289" s="181">
        <v>8</v>
      </c>
      <c r="AI289" s="181">
        <v>9</v>
      </c>
      <c r="AJ289" s="181">
        <v>8</v>
      </c>
      <c r="AK289" s="181">
        <v>10</v>
      </c>
      <c r="AL289" s="181">
        <v>10</v>
      </c>
      <c r="AM289" s="181">
        <v>10</v>
      </c>
      <c r="AN289" s="181">
        <v>10</v>
      </c>
      <c r="AO289" s="181">
        <v>10</v>
      </c>
      <c r="AP289" s="181">
        <v>10</v>
      </c>
      <c r="AQ289" s="181">
        <v>9</v>
      </c>
      <c r="AR289" s="181">
        <v>10</v>
      </c>
      <c r="AS289" s="181">
        <v>10</v>
      </c>
      <c r="AT289" s="181">
        <v>10</v>
      </c>
      <c r="AU289" s="181">
        <v>9</v>
      </c>
      <c r="AV289" s="181">
        <v>10</v>
      </c>
      <c r="AW289" s="181">
        <v>8</v>
      </c>
      <c r="AX289" s="181">
        <v>8</v>
      </c>
      <c r="AY289" s="181">
        <v>9</v>
      </c>
      <c r="AZ289" s="181">
        <v>8</v>
      </c>
      <c r="BA289" s="181">
        <v>10</v>
      </c>
      <c r="BB289" s="181">
        <v>10</v>
      </c>
      <c r="BC289" s="181">
        <v>10</v>
      </c>
      <c r="BD289" s="181">
        <v>10</v>
      </c>
      <c r="BE289" s="181">
        <v>10</v>
      </c>
      <c r="BF289" s="181">
        <v>10</v>
      </c>
      <c r="BG289" s="181">
        <v>9</v>
      </c>
      <c r="BH289" s="181">
        <v>10</v>
      </c>
      <c r="BI289" s="181">
        <v>66.2</v>
      </c>
      <c r="BJ289" s="181">
        <v>66.2</v>
      </c>
      <c r="BK289" s="181">
        <v>66.2</v>
      </c>
      <c r="BL289" s="181">
        <v>23.609000000000002</v>
      </c>
      <c r="BM289" s="181">
        <v>210</v>
      </c>
      <c r="BN289" s="181" t="s">
        <v>2303</v>
      </c>
      <c r="BO289" s="181">
        <v>0</v>
      </c>
      <c r="BP289" s="181">
        <v>305.58999999999997</v>
      </c>
      <c r="BQ289" s="181" t="s">
        <v>1251</v>
      </c>
      <c r="BR289" s="181" t="s">
        <v>1251</v>
      </c>
      <c r="BS289" s="181" t="s">
        <v>1251</v>
      </c>
      <c r="BT289" s="181" t="s">
        <v>1251</v>
      </c>
      <c r="BU289" s="181" t="s">
        <v>1251</v>
      </c>
      <c r="BV289" s="181" t="s">
        <v>1251</v>
      </c>
      <c r="BW289" s="181" t="s">
        <v>1251</v>
      </c>
      <c r="BX289" s="181" t="s">
        <v>1251</v>
      </c>
      <c r="BY289" s="181" t="s">
        <v>1251</v>
      </c>
      <c r="BZ289" s="181" t="s">
        <v>1251</v>
      </c>
      <c r="CA289" s="181" t="s">
        <v>1251</v>
      </c>
      <c r="CB289" s="181" t="s">
        <v>1251</v>
      </c>
      <c r="CC289" s="181" t="s">
        <v>1251</v>
      </c>
      <c r="CD289" s="181" t="s">
        <v>1251</v>
      </c>
      <c r="CE289" s="181" t="s">
        <v>1251</v>
      </c>
      <c r="CF289" s="181" t="s">
        <v>1251</v>
      </c>
      <c r="CG289" s="181">
        <v>66.2</v>
      </c>
      <c r="CH289" s="181">
        <v>66.2</v>
      </c>
      <c r="CI289" s="181">
        <v>54.3</v>
      </c>
      <c r="CJ289" s="181">
        <v>66.2</v>
      </c>
      <c r="CK289" s="181">
        <v>53.3</v>
      </c>
      <c r="CL289" s="181">
        <v>53.3</v>
      </c>
      <c r="CM289" s="181">
        <v>65.2</v>
      </c>
      <c r="CN289" s="181">
        <v>53.3</v>
      </c>
      <c r="CO289" s="181">
        <v>66.2</v>
      </c>
      <c r="CP289" s="181">
        <v>66.2</v>
      </c>
      <c r="CQ289" s="181">
        <v>66.2</v>
      </c>
      <c r="CR289" s="181">
        <v>66.2</v>
      </c>
      <c r="CS289" s="181">
        <v>66.2</v>
      </c>
      <c r="CT289" s="181">
        <v>66.2</v>
      </c>
      <c r="CU289" s="181">
        <v>65.2</v>
      </c>
      <c r="CV289" s="181">
        <v>66.2</v>
      </c>
      <c r="CW289" s="181">
        <v>24042000000</v>
      </c>
      <c r="CX289" s="181">
        <v>1875900000</v>
      </c>
      <c r="CY289" s="181">
        <v>2116300000</v>
      </c>
      <c r="CZ289" s="181">
        <v>2205700000</v>
      </c>
      <c r="DA289" s="181">
        <v>2208200000</v>
      </c>
      <c r="DB289" s="181">
        <v>377290000</v>
      </c>
      <c r="DC289" s="181">
        <v>400730000</v>
      </c>
      <c r="DD289" s="181">
        <v>435170000</v>
      </c>
      <c r="DE289" s="181">
        <v>321820000</v>
      </c>
      <c r="DF289" s="181">
        <v>1937500000</v>
      </c>
      <c r="DG289" s="181">
        <v>1874200000</v>
      </c>
      <c r="DH289" s="181">
        <v>1568700000</v>
      </c>
      <c r="DI289" s="181">
        <v>1934100000</v>
      </c>
      <c r="DJ289" s="195">
        <v>304180000</v>
      </c>
      <c r="DK289" s="195">
        <v>331280000</v>
      </c>
      <c r="DL289" s="195">
        <v>332980000</v>
      </c>
      <c r="DM289" s="195">
        <v>318550000</v>
      </c>
      <c r="DN289" s="181">
        <f t="shared" si="28"/>
        <v>321747500</v>
      </c>
      <c r="DO289" s="181">
        <v>199610000</v>
      </c>
      <c r="DP289" s="181">
        <v>303560000</v>
      </c>
      <c r="DQ289" s="181">
        <v>264630000</v>
      </c>
      <c r="DR289" s="181">
        <v>233780000</v>
      </c>
      <c r="DS289" s="181">
        <f t="shared" si="29"/>
        <v>250395000</v>
      </c>
      <c r="DT289" s="181">
        <f t="shared" si="26"/>
        <v>0.77823448511643445</v>
      </c>
      <c r="DU289" s="195">
        <v>303570000</v>
      </c>
      <c r="DW289" s="195">
        <v>249210000</v>
      </c>
      <c r="DY289" s="195">
        <v>245430000</v>
      </c>
      <c r="DZ289" s="196">
        <f t="shared" si="27"/>
        <v>0.76280312978344822</v>
      </c>
      <c r="EA289" s="195">
        <v>255570000</v>
      </c>
      <c r="EB289" s="181">
        <v>20</v>
      </c>
      <c r="EC289" s="181">
        <v>18</v>
      </c>
      <c r="ED289" s="181">
        <v>19</v>
      </c>
      <c r="EE289" s="181">
        <v>20</v>
      </c>
      <c r="EF289" s="181">
        <v>15</v>
      </c>
      <c r="EG289" s="181">
        <v>13</v>
      </c>
      <c r="EH289" s="181">
        <v>14</v>
      </c>
      <c r="EI289" s="181">
        <v>13</v>
      </c>
      <c r="EJ289" s="181">
        <v>18</v>
      </c>
      <c r="EK289" s="181">
        <v>20</v>
      </c>
      <c r="EL289" s="181">
        <v>19</v>
      </c>
      <c r="EM289" s="181">
        <v>19</v>
      </c>
      <c r="EN289" s="181">
        <v>19</v>
      </c>
      <c r="EO289" s="181">
        <v>21</v>
      </c>
      <c r="EP289" s="181">
        <v>18</v>
      </c>
      <c r="EQ289" s="181">
        <v>20</v>
      </c>
      <c r="ER289" s="181">
        <v>286</v>
      </c>
      <c r="EV289" s="181">
        <v>150</v>
      </c>
      <c r="EW289" s="181" t="s">
        <v>6195</v>
      </c>
      <c r="EX289" s="181" t="s">
        <v>3719</v>
      </c>
      <c r="EY289" s="181" t="s">
        <v>6196</v>
      </c>
      <c r="EZ289" s="181" t="s">
        <v>6197</v>
      </c>
      <c r="FA289" s="181" t="s">
        <v>6198</v>
      </c>
      <c r="FB289" s="181" t="s">
        <v>6199</v>
      </c>
      <c r="FC289" s="181" t="s">
        <v>6200</v>
      </c>
      <c r="FD289" s="181" t="s">
        <v>6201</v>
      </c>
      <c r="FE289" s="181" t="s">
        <v>3613</v>
      </c>
    </row>
    <row r="290" spans="1:161" x14ac:dyDescent="0.25">
      <c r="A290" s="181" t="s">
        <v>2642</v>
      </c>
      <c r="B290" s="181" t="s">
        <v>2642</v>
      </c>
      <c r="C290" s="181">
        <v>9</v>
      </c>
      <c r="D290" s="181">
        <v>9</v>
      </c>
      <c r="E290" s="181">
        <v>9</v>
      </c>
      <c r="F290" s="181" t="s">
        <v>2641</v>
      </c>
      <c r="G290" s="181" t="s">
        <v>2640</v>
      </c>
      <c r="H290" s="181" t="s">
        <v>2639</v>
      </c>
      <c r="I290" s="181">
        <v>1</v>
      </c>
      <c r="J290" s="181">
        <v>9</v>
      </c>
      <c r="K290" s="181">
        <v>9</v>
      </c>
      <c r="L290" s="181">
        <v>9</v>
      </c>
      <c r="M290" s="181">
        <v>5</v>
      </c>
      <c r="N290" s="181">
        <v>6</v>
      </c>
      <c r="O290" s="181">
        <v>7</v>
      </c>
      <c r="P290" s="181">
        <v>6</v>
      </c>
      <c r="Q290" s="181">
        <v>3</v>
      </c>
      <c r="R290" s="181">
        <v>3</v>
      </c>
      <c r="S290" s="181">
        <v>3</v>
      </c>
      <c r="T290" s="181">
        <v>3</v>
      </c>
      <c r="U290" s="181">
        <v>7</v>
      </c>
      <c r="V290" s="181">
        <v>8</v>
      </c>
      <c r="W290" s="181">
        <v>7</v>
      </c>
      <c r="X290" s="181">
        <v>8</v>
      </c>
      <c r="Y290" s="181">
        <v>8</v>
      </c>
      <c r="Z290" s="181">
        <v>8</v>
      </c>
      <c r="AA290" s="181">
        <v>7</v>
      </c>
      <c r="AB290" s="181">
        <v>7</v>
      </c>
      <c r="AC290" s="181">
        <v>5</v>
      </c>
      <c r="AD290" s="181">
        <v>6</v>
      </c>
      <c r="AE290" s="181">
        <v>7</v>
      </c>
      <c r="AF290" s="181">
        <v>6</v>
      </c>
      <c r="AG290" s="181">
        <v>3</v>
      </c>
      <c r="AH290" s="181">
        <v>3</v>
      </c>
      <c r="AI290" s="181">
        <v>3</v>
      </c>
      <c r="AJ290" s="181">
        <v>3</v>
      </c>
      <c r="AK290" s="181">
        <v>7</v>
      </c>
      <c r="AL290" s="181">
        <v>8</v>
      </c>
      <c r="AM290" s="181">
        <v>7</v>
      </c>
      <c r="AN290" s="181">
        <v>8</v>
      </c>
      <c r="AO290" s="181">
        <v>8</v>
      </c>
      <c r="AP290" s="181">
        <v>8</v>
      </c>
      <c r="AQ290" s="181">
        <v>7</v>
      </c>
      <c r="AR290" s="181">
        <v>7</v>
      </c>
      <c r="AS290" s="181">
        <v>5</v>
      </c>
      <c r="AT290" s="181">
        <v>6</v>
      </c>
      <c r="AU290" s="181">
        <v>7</v>
      </c>
      <c r="AV290" s="181">
        <v>6</v>
      </c>
      <c r="AW290" s="181">
        <v>3</v>
      </c>
      <c r="AX290" s="181">
        <v>3</v>
      </c>
      <c r="AY290" s="181">
        <v>3</v>
      </c>
      <c r="AZ290" s="181">
        <v>3</v>
      </c>
      <c r="BA290" s="181">
        <v>7</v>
      </c>
      <c r="BB290" s="181">
        <v>8</v>
      </c>
      <c r="BC290" s="181">
        <v>7</v>
      </c>
      <c r="BD290" s="181">
        <v>8</v>
      </c>
      <c r="BE290" s="181">
        <v>8</v>
      </c>
      <c r="BF290" s="181">
        <v>8</v>
      </c>
      <c r="BG290" s="181">
        <v>7</v>
      </c>
      <c r="BH290" s="181">
        <v>7</v>
      </c>
      <c r="BI290" s="181">
        <v>47.2</v>
      </c>
      <c r="BJ290" s="181">
        <v>47.2</v>
      </c>
      <c r="BK290" s="181">
        <v>47.2</v>
      </c>
      <c r="BL290" s="181">
        <v>31.318999999999999</v>
      </c>
      <c r="BM290" s="181">
        <v>282</v>
      </c>
      <c r="BN290" s="181">
        <v>282</v>
      </c>
      <c r="BO290" s="181">
        <v>0</v>
      </c>
      <c r="BP290" s="181">
        <v>43.218000000000004</v>
      </c>
      <c r="BQ290" s="181" t="s">
        <v>1251</v>
      </c>
      <c r="BR290" s="181" t="s">
        <v>1251</v>
      </c>
      <c r="BS290" s="181" t="s">
        <v>1251</v>
      </c>
      <c r="BT290" s="181" t="s">
        <v>1251</v>
      </c>
      <c r="BU290" s="181" t="s">
        <v>1251</v>
      </c>
      <c r="BV290" s="181" t="s">
        <v>1251</v>
      </c>
      <c r="BW290" s="181" t="s">
        <v>1251</v>
      </c>
      <c r="BX290" s="181" t="s">
        <v>1251</v>
      </c>
      <c r="BY290" s="181" t="s">
        <v>1251</v>
      </c>
      <c r="BZ290" s="181" t="s">
        <v>1251</v>
      </c>
      <c r="CA290" s="181" t="s">
        <v>1251</v>
      </c>
      <c r="CB290" s="181" t="s">
        <v>1251</v>
      </c>
      <c r="CC290" s="181" t="s">
        <v>1251</v>
      </c>
      <c r="CD290" s="181" t="s">
        <v>1251</v>
      </c>
      <c r="CE290" s="181" t="s">
        <v>1251</v>
      </c>
      <c r="CF290" s="181" t="s">
        <v>1251</v>
      </c>
      <c r="CG290" s="181">
        <v>24.8</v>
      </c>
      <c r="CH290" s="181">
        <v>29.4</v>
      </c>
      <c r="CI290" s="181">
        <v>36.9</v>
      </c>
      <c r="CJ290" s="181">
        <v>29.4</v>
      </c>
      <c r="CK290" s="181">
        <v>17.7</v>
      </c>
      <c r="CL290" s="181">
        <v>16</v>
      </c>
      <c r="CM290" s="181">
        <v>16</v>
      </c>
      <c r="CN290" s="181">
        <v>16</v>
      </c>
      <c r="CO290" s="181">
        <v>36.9</v>
      </c>
      <c r="CP290" s="181">
        <v>44</v>
      </c>
      <c r="CQ290" s="181">
        <v>32.6</v>
      </c>
      <c r="CR290" s="181">
        <v>39.700000000000003</v>
      </c>
      <c r="CS290" s="181">
        <v>44</v>
      </c>
      <c r="CT290" s="181">
        <v>40.1</v>
      </c>
      <c r="CU290" s="181">
        <v>36.9</v>
      </c>
      <c r="CV290" s="181">
        <v>36.9</v>
      </c>
      <c r="CW290" s="181">
        <v>3155300000</v>
      </c>
      <c r="CX290" s="181">
        <v>129910000</v>
      </c>
      <c r="CY290" s="181">
        <v>158900000</v>
      </c>
      <c r="CZ290" s="181">
        <v>170460000</v>
      </c>
      <c r="DA290" s="181">
        <v>159750000</v>
      </c>
      <c r="DB290" s="181">
        <v>20015000</v>
      </c>
      <c r="DC290" s="181">
        <v>15437000</v>
      </c>
      <c r="DD290" s="181">
        <v>17750000</v>
      </c>
      <c r="DE290" s="181">
        <v>15709000</v>
      </c>
      <c r="DF290" s="181">
        <v>400850000</v>
      </c>
      <c r="DG290" s="181">
        <v>348620000</v>
      </c>
      <c r="DH290" s="181">
        <v>342830000</v>
      </c>
      <c r="DI290" s="181">
        <v>307590000</v>
      </c>
      <c r="DJ290" s="195">
        <v>41239000</v>
      </c>
      <c r="DK290" s="195">
        <v>36418000</v>
      </c>
      <c r="DL290" s="195">
        <v>39999000</v>
      </c>
      <c r="DM290" s="195">
        <v>44753000</v>
      </c>
      <c r="DN290" s="181">
        <f t="shared" si="28"/>
        <v>40602250</v>
      </c>
      <c r="DO290" s="181">
        <v>32234000</v>
      </c>
      <c r="DP290" s="181">
        <v>33989000</v>
      </c>
      <c r="DQ290" s="181">
        <v>30261000</v>
      </c>
      <c r="DR290" s="181">
        <v>30076000</v>
      </c>
      <c r="DS290" s="181">
        <f t="shared" si="29"/>
        <v>31640000</v>
      </c>
      <c r="DT290" s="181">
        <f t="shared" si="26"/>
        <v>0.77926715883971942</v>
      </c>
      <c r="DU290" s="195">
        <v>97592000</v>
      </c>
      <c r="DW290" s="195">
        <v>85220000</v>
      </c>
      <c r="DY290" s="195">
        <v>90618000</v>
      </c>
      <c r="DZ290" s="196">
        <f t="shared" si="27"/>
        <v>2.231846757260989</v>
      </c>
      <c r="EA290" s="195">
        <v>71980000</v>
      </c>
      <c r="EB290" s="181">
        <v>4</v>
      </c>
      <c r="EC290" s="181">
        <v>4</v>
      </c>
      <c r="ED290" s="181">
        <v>4</v>
      </c>
      <c r="EE290" s="181">
        <v>3</v>
      </c>
      <c r="EF290" s="181">
        <v>2</v>
      </c>
      <c r="EG290" s="181">
        <v>1</v>
      </c>
      <c r="EH290" s="181">
        <v>2</v>
      </c>
      <c r="EI290" s="181">
        <v>2</v>
      </c>
      <c r="EJ290" s="181">
        <v>5</v>
      </c>
      <c r="EK290" s="181">
        <v>6</v>
      </c>
      <c r="EL290" s="181">
        <v>7</v>
      </c>
      <c r="EM290" s="181">
        <v>8</v>
      </c>
      <c r="EN290" s="181">
        <v>7</v>
      </c>
      <c r="EO290" s="181">
        <v>7</v>
      </c>
      <c r="EP290" s="181">
        <v>6</v>
      </c>
      <c r="EQ290" s="181">
        <v>5</v>
      </c>
      <c r="ER290" s="181">
        <v>73</v>
      </c>
      <c r="EV290" s="181">
        <v>787</v>
      </c>
      <c r="EW290" s="181" t="s">
        <v>6202</v>
      </c>
      <c r="EX290" s="181" t="s">
        <v>4710</v>
      </c>
      <c r="EY290" s="181" t="s">
        <v>6203</v>
      </c>
      <c r="EZ290" s="181" t="s">
        <v>6204</v>
      </c>
      <c r="FA290" s="181" t="s">
        <v>6205</v>
      </c>
      <c r="FB290" s="181" t="s">
        <v>6206</v>
      </c>
      <c r="FE290" s="181">
        <v>-1</v>
      </c>
    </row>
    <row r="291" spans="1:161" x14ac:dyDescent="0.25">
      <c r="A291" s="181" t="s">
        <v>6207</v>
      </c>
      <c r="B291" s="181" t="s">
        <v>6207</v>
      </c>
      <c r="C291" s="181">
        <v>10</v>
      </c>
      <c r="D291" s="181">
        <v>10</v>
      </c>
      <c r="E291" s="181">
        <v>10</v>
      </c>
      <c r="F291" s="181" t="s">
        <v>6208</v>
      </c>
      <c r="G291" s="181" t="s">
        <v>6209</v>
      </c>
      <c r="H291" s="181" t="s">
        <v>6210</v>
      </c>
      <c r="I291" s="181">
        <v>1</v>
      </c>
      <c r="J291" s="181">
        <v>10</v>
      </c>
      <c r="K291" s="181">
        <v>10</v>
      </c>
      <c r="L291" s="181">
        <v>10</v>
      </c>
      <c r="M291" s="181">
        <v>9</v>
      </c>
      <c r="N291" s="181">
        <v>7</v>
      </c>
      <c r="O291" s="181">
        <v>9</v>
      </c>
      <c r="P291" s="181">
        <v>9</v>
      </c>
      <c r="Q291" s="181">
        <v>3</v>
      </c>
      <c r="R291" s="181">
        <v>4</v>
      </c>
      <c r="S291" s="181">
        <v>6</v>
      </c>
      <c r="T291" s="181">
        <v>5</v>
      </c>
      <c r="U291" s="181">
        <v>9</v>
      </c>
      <c r="V291" s="181">
        <v>7</v>
      </c>
      <c r="W291" s="181">
        <v>7</v>
      </c>
      <c r="X291" s="181">
        <v>9</v>
      </c>
      <c r="Y291" s="181">
        <v>10</v>
      </c>
      <c r="Z291" s="181">
        <v>8</v>
      </c>
      <c r="AA291" s="181">
        <v>8</v>
      </c>
      <c r="AB291" s="181">
        <v>9</v>
      </c>
      <c r="AC291" s="181">
        <v>9</v>
      </c>
      <c r="AD291" s="181">
        <v>7</v>
      </c>
      <c r="AE291" s="181">
        <v>9</v>
      </c>
      <c r="AF291" s="181">
        <v>9</v>
      </c>
      <c r="AG291" s="181">
        <v>3</v>
      </c>
      <c r="AH291" s="181">
        <v>4</v>
      </c>
      <c r="AI291" s="181">
        <v>6</v>
      </c>
      <c r="AJ291" s="181">
        <v>5</v>
      </c>
      <c r="AK291" s="181">
        <v>9</v>
      </c>
      <c r="AL291" s="181">
        <v>7</v>
      </c>
      <c r="AM291" s="181">
        <v>7</v>
      </c>
      <c r="AN291" s="181">
        <v>9</v>
      </c>
      <c r="AO291" s="181">
        <v>10</v>
      </c>
      <c r="AP291" s="181">
        <v>8</v>
      </c>
      <c r="AQ291" s="181">
        <v>8</v>
      </c>
      <c r="AR291" s="181">
        <v>9</v>
      </c>
      <c r="AS291" s="181">
        <v>9</v>
      </c>
      <c r="AT291" s="181">
        <v>7</v>
      </c>
      <c r="AU291" s="181">
        <v>9</v>
      </c>
      <c r="AV291" s="181">
        <v>9</v>
      </c>
      <c r="AW291" s="181">
        <v>3</v>
      </c>
      <c r="AX291" s="181">
        <v>4</v>
      </c>
      <c r="AY291" s="181">
        <v>6</v>
      </c>
      <c r="AZ291" s="181">
        <v>5</v>
      </c>
      <c r="BA291" s="181">
        <v>9</v>
      </c>
      <c r="BB291" s="181">
        <v>7</v>
      </c>
      <c r="BC291" s="181">
        <v>7</v>
      </c>
      <c r="BD291" s="181">
        <v>9</v>
      </c>
      <c r="BE291" s="181">
        <v>10</v>
      </c>
      <c r="BF291" s="181">
        <v>8</v>
      </c>
      <c r="BG291" s="181">
        <v>8</v>
      </c>
      <c r="BH291" s="181">
        <v>9</v>
      </c>
      <c r="BI291" s="181">
        <v>36.6</v>
      </c>
      <c r="BJ291" s="181">
        <v>36.6</v>
      </c>
      <c r="BK291" s="181">
        <v>36.6</v>
      </c>
      <c r="BL291" s="181">
        <v>40.603000000000002</v>
      </c>
      <c r="BM291" s="181">
        <v>355</v>
      </c>
      <c r="BN291" s="181">
        <v>355</v>
      </c>
      <c r="BO291" s="181">
        <v>0</v>
      </c>
      <c r="BP291" s="181">
        <v>30.242999999999999</v>
      </c>
      <c r="BQ291" s="181" t="s">
        <v>1251</v>
      </c>
      <c r="BR291" s="181" t="s">
        <v>1251</v>
      </c>
      <c r="BS291" s="181" t="s">
        <v>1251</v>
      </c>
      <c r="BT291" s="181" t="s">
        <v>1251</v>
      </c>
      <c r="BU291" s="181" t="s">
        <v>1254</v>
      </c>
      <c r="BV291" s="181" t="s">
        <v>1254</v>
      </c>
      <c r="BW291" s="181" t="s">
        <v>1251</v>
      </c>
      <c r="BX291" s="181" t="s">
        <v>1251</v>
      </c>
      <c r="BY291" s="181" t="s">
        <v>1251</v>
      </c>
      <c r="BZ291" s="181" t="s">
        <v>1251</v>
      </c>
      <c r="CA291" s="181" t="s">
        <v>1251</v>
      </c>
      <c r="CB291" s="181" t="s">
        <v>1251</v>
      </c>
      <c r="CC291" s="181" t="s">
        <v>1251</v>
      </c>
      <c r="CD291" s="181" t="s">
        <v>1251</v>
      </c>
      <c r="CE291" s="181" t="s">
        <v>1251</v>
      </c>
      <c r="CF291" s="181" t="s">
        <v>1251</v>
      </c>
      <c r="CG291" s="181">
        <v>33.799999999999997</v>
      </c>
      <c r="CH291" s="181">
        <v>27</v>
      </c>
      <c r="CI291" s="181">
        <v>33.799999999999997</v>
      </c>
      <c r="CJ291" s="181">
        <v>29.6</v>
      </c>
      <c r="CK291" s="181">
        <v>12.7</v>
      </c>
      <c r="CL291" s="181">
        <v>9.9</v>
      </c>
      <c r="CM291" s="181">
        <v>23.1</v>
      </c>
      <c r="CN291" s="181">
        <v>16.3</v>
      </c>
      <c r="CO291" s="181">
        <v>30.4</v>
      </c>
      <c r="CP291" s="181">
        <v>23.1</v>
      </c>
      <c r="CQ291" s="181">
        <v>22.8</v>
      </c>
      <c r="CR291" s="181">
        <v>32.700000000000003</v>
      </c>
      <c r="CS291" s="181">
        <v>36.6</v>
      </c>
      <c r="CT291" s="181">
        <v>29.9</v>
      </c>
      <c r="CU291" s="181">
        <v>29.9</v>
      </c>
      <c r="CV291" s="181">
        <v>33.799999999999997</v>
      </c>
      <c r="CW291" s="181">
        <v>1106800000</v>
      </c>
      <c r="CX291" s="181">
        <v>99353000</v>
      </c>
      <c r="CY291" s="181">
        <v>84991000</v>
      </c>
      <c r="CZ291" s="181">
        <v>91240000</v>
      </c>
      <c r="DA291" s="181">
        <v>86070000</v>
      </c>
      <c r="DB291" s="181">
        <v>6806100</v>
      </c>
      <c r="DC291" s="181">
        <v>9791900</v>
      </c>
      <c r="DD291" s="181">
        <v>21047000</v>
      </c>
      <c r="DE291" s="181">
        <v>13564000</v>
      </c>
      <c r="DF291" s="181">
        <v>99725000</v>
      </c>
      <c r="DG291" s="181">
        <v>107440000</v>
      </c>
      <c r="DH291" s="181">
        <v>87365000</v>
      </c>
      <c r="DI291" s="181">
        <v>90264000</v>
      </c>
      <c r="DJ291" s="195">
        <v>20039000</v>
      </c>
      <c r="DK291" s="195">
        <v>15612000</v>
      </c>
      <c r="DL291" s="195">
        <v>18770000</v>
      </c>
      <c r="DM291" s="195">
        <v>17578000</v>
      </c>
      <c r="DN291" s="181">
        <f t="shared" si="28"/>
        <v>17999750</v>
      </c>
      <c r="DO291" s="181">
        <v>14389000</v>
      </c>
      <c r="DP291" s="181">
        <v>13458000</v>
      </c>
      <c r="DQ291" s="181">
        <v>18619000</v>
      </c>
      <c r="DR291" s="181">
        <v>9657000</v>
      </c>
      <c r="DS291" s="181">
        <f t="shared" si="29"/>
        <v>14030750</v>
      </c>
      <c r="DT291" s="181">
        <f t="shared" si="26"/>
        <v>0.77949693745746473</v>
      </c>
      <c r="DU291" s="195">
        <v>19286000</v>
      </c>
      <c r="DW291" s="195">
        <v>17790000</v>
      </c>
      <c r="DY291" s="195">
        <v>18222000</v>
      </c>
      <c r="DZ291" s="196">
        <f t="shared" si="27"/>
        <v>1.0123473937138017</v>
      </c>
      <c r="EA291" s="195">
        <v>20601000</v>
      </c>
      <c r="EB291" s="181">
        <v>5</v>
      </c>
      <c r="EC291" s="181">
        <v>2</v>
      </c>
      <c r="ED291" s="181">
        <v>4</v>
      </c>
      <c r="EE291" s="181">
        <v>5</v>
      </c>
      <c r="EF291" s="181">
        <v>0</v>
      </c>
      <c r="EG291" s="181">
        <v>0</v>
      </c>
      <c r="EH291" s="181">
        <v>1</v>
      </c>
      <c r="EI291" s="181">
        <v>1</v>
      </c>
      <c r="EJ291" s="181">
        <v>6</v>
      </c>
      <c r="EK291" s="181">
        <v>5</v>
      </c>
      <c r="EL291" s="181">
        <v>4</v>
      </c>
      <c r="EM291" s="181">
        <v>5</v>
      </c>
      <c r="EN291" s="181">
        <v>6</v>
      </c>
      <c r="EO291" s="181">
        <v>5</v>
      </c>
      <c r="EP291" s="181">
        <v>4</v>
      </c>
      <c r="EQ291" s="181">
        <v>6</v>
      </c>
      <c r="ER291" s="181">
        <v>59</v>
      </c>
      <c r="EV291" s="181">
        <v>626</v>
      </c>
      <c r="EW291" s="181" t="s">
        <v>6211</v>
      </c>
      <c r="EX291" s="181" t="s">
        <v>3719</v>
      </c>
      <c r="EY291" s="181" t="s">
        <v>6212</v>
      </c>
      <c r="EZ291" s="181" t="s">
        <v>6213</v>
      </c>
      <c r="FA291" s="181" t="s">
        <v>6214</v>
      </c>
      <c r="FB291" s="181" t="s">
        <v>6215</v>
      </c>
      <c r="FE291" s="181">
        <v>-1</v>
      </c>
    </row>
    <row r="292" spans="1:161" x14ac:dyDescent="0.25">
      <c r="A292" s="181" t="s">
        <v>6216</v>
      </c>
      <c r="B292" s="181" t="s">
        <v>6216</v>
      </c>
      <c r="C292" s="181">
        <v>18</v>
      </c>
      <c r="D292" s="181">
        <v>17</v>
      </c>
      <c r="E292" s="181">
        <v>16</v>
      </c>
      <c r="F292" s="181" t="s">
        <v>6217</v>
      </c>
      <c r="G292" s="181" t="s">
        <v>6218</v>
      </c>
      <c r="H292" s="181" t="s">
        <v>6219</v>
      </c>
      <c r="I292" s="181">
        <v>1</v>
      </c>
      <c r="J292" s="181">
        <v>18</v>
      </c>
      <c r="K292" s="181">
        <v>17</v>
      </c>
      <c r="L292" s="181">
        <v>16</v>
      </c>
      <c r="M292" s="181">
        <v>16</v>
      </c>
      <c r="N292" s="181">
        <v>16</v>
      </c>
      <c r="O292" s="181">
        <v>16</v>
      </c>
      <c r="P292" s="181">
        <v>16</v>
      </c>
      <c r="Q292" s="181">
        <v>8</v>
      </c>
      <c r="R292" s="181">
        <v>5</v>
      </c>
      <c r="S292" s="181">
        <v>9</v>
      </c>
      <c r="T292" s="181">
        <v>4</v>
      </c>
      <c r="U292" s="181">
        <v>14</v>
      </c>
      <c r="V292" s="181">
        <v>16</v>
      </c>
      <c r="W292" s="181">
        <v>16</v>
      </c>
      <c r="X292" s="181">
        <v>16</v>
      </c>
      <c r="Y292" s="181">
        <v>16</v>
      </c>
      <c r="Z292" s="181">
        <v>14</v>
      </c>
      <c r="AA292" s="181">
        <v>16</v>
      </c>
      <c r="AB292" s="181">
        <v>16</v>
      </c>
      <c r="AC292" s="181">
        <v>15</v>
      </c>
      <c r="AD292" s="181">
        <v>15</v>
      </c>
      <c r="AE292" s="181">
        <v>15</v>
      </c>
      <c r="AF292" s="181">
        <v>15</v>
      </c>
      <c r="AG292" s="181">
        <v>7</v>
      </c>
      <c r="AH292" s="181">
        <v>4</v>
      </c>
      <c r="AI292" s="181">
        <v>8</v>
      </c>
      <c r="AJ292" s="181">
        <v>4</v>
      </c>
      <c r="AK292" s="181">
        <v>13</v>
      </c>
      <c r="AL292" s="181">
        <v>16</v>
      </c>
      <c r="AM292" s="181">
        <v>15</v>
      </c>
      <c r="AN292" s="181">
        <v>15</v>
      </c>
      <c r="AO292" s="181">
        <v>15</v>
      </c>
      <c r="AP292" s="181">
        <v>14</v>
      </c>
      <c r="AQ292" s="181">
        <v>15</v>
      </c>
      <c r="AR292" s="181">
        <v>15</v>
      </c>
      <c r="AS292" s="181">
        <v>14</v>
      </c>
      <c r="AT292" s="181">
        <v>14</v>
      </c>
      <c r="AU292" s="181">
        <v>14</v>
      </c>
      <c r="AV292" s="181">
        <v>14</v>
      </c>
      <c r="AW292" s="181">
        <v>6</v>
      </c>
      <c r="AX292" s="181">
        <v>4</v>
      </c>
      <c r="AY292" s="181">
        <v>8</v>
      </c>
      <c r="AZ292" s="181">
        <v>3</v>
      </c>
      <c r="BA292" s="181">
        <v>12</v>
      </c>
      <c r="BB292" s="181">
        <v>15</v>
      </c>
      <c r="BC292" s="181">
        <v>14</v>
      </c>
      <c r="BD292" s="181">
        <v>14</v>
      </c>
      <c r="BE292" s="181">
        <v>14</v>
      </c>
      <c r="BF292" s="181">
        <v>13</v>
      </c>
      <c r="BG292" s="181">
        <v>14</v>
      </c>
      <c r="BH292" s="181">
        <v>14</v>
      </c>
      <c r="BI292" s="181">
        <v>41.1</v>
      </c>
      <c r="BJ292" s="181">
        <v>41.1</v>
      </c>
      <c r="BK292" s="181">
        <v>39.5</v>
      </c>
      <c r="BL292" s="181">
        <v>56.018999999999998</v>
      </c>
      <c r="BM292" s="181">
        <v>489</v>
      </c>
      <c r="BN292" s="181">
        <v>489</v>
      </c>
      <c r="BO292" s="181">
        <v>0</v>
      </c>
      <c r="BP292" s="181">
        <v>60.637999999999998</v>
      </c>
      <c r="BQ292" s="181" t="s">
        <v>1251</v>
      </c>
      <c r="BR292" s="181" t="s">
        <v>1251</v>
      </c>
      <c r="BS292" s="181" t="s">
        <v>1251</v>
      </c>
      <c r="BT292" s="181" t="s">
        <v>1251</v>
      </c>
      <c r="BU292" s="181" t="s">
        <v>1251</v>
      </c>
      <c r="BV292" s="181" t="s">
        <v>1254</v>
      </c>
      <c r="BW292" s="181" t="s">
        <v>1251</v>
      </c>
      <c r="BX292" s="181" t="s">
        <v>1251</v>
      </c>
      <c r="BY292" s="181" t="s">
        <v>1251</v>
      </c>
      <c r="BZ292" s="181" t="s">
        <v>1251</v>
      </c>
      <c r="CA292" s="181" t="s">
        <v>1251</v>
      </c>
      <c r="CB292" s="181" t="s">
        <v>1251</v>
      </c>
      <c r="CC292" s="181" t="s">
        <v>1251</v>
      </c>
      <c r="CD292" s="181" t="s">
        <v>1251</v>
      </c>
      <c r="CE292" s="181" t="s">
        <v>1251</v>
      </c>
      <c r="CF292" s="181" t="s">
        <v>1251</v>
      </c>
      <c r="CG292" s="181">
        <v>38.9</v>
      </c>
      <c r="CH292" s="181">
        <v>38.9</v>
      </c>
      <c r="CI292" s="181">
        <v>38.9</v>
      </c>
      <c r="CJ292" s="181">
        <v>38.9</v>
      </c>
      <c r="CK292" s="181">
        <v>20.2</v>
      </c>
      <c r="CL292" s="181">
        <v>15.5</v>
      </c>
      <c r="CM292" s="181">
        <v>22.5</v>
      </c>
      <c r="CN292" s="181">
        <v>7.8</v>
      </c>
      <c r="CO292" s="181">
        <v>32.700000000000003</v>
      </c>
      <c r="CP292" s="181">
        <v>40.9</v>
      </c>
      <c r="CQ292" s="181">
        <v>38.9</v>
      </c>
      <c r="CR292" s="181">
        <v>38.9</v>
      </c>
      <c r="CS292" s="181">
        <v>38.9</v>
      </c>
      <c r="CT292" s="181">
        <v>38.700000000000003</v>
      </c>
      <c r="CU292" s="181">
        <v>38.9</v>
      </c>
      <c r="CV292" s="181">
        <v>38.9</v>
      </c>
      <c r="CW292" s="181">
        <v>3020100000</v>
      </c>
      <c r="CX292" s="181">
        <v>267800000</v>
      </c>
      <c r="CY292" s="181">
        <v>282150000</v>
      </c>
      <c r="CZ292" s="181">
        <v>281590000</v>
      </c>
      <c r="DA292" s="181">
        <v>288620000</v>
      </c>
      <c r="DB292" s="181">
        <v>16883000</v>
      </c>
      <c r="DC292" s="181">
        <v>9838100</v>
      </c>
      <c r="DD292" s="181">
        <v>22795000</v>
      </c>
      <c r="DE292" s="181">
        <v>14723000</v>
      </c>
      <c r="DF292" s="181">
        <v>231430000</v>
      </c>
      <c r="DG292" s="181">
        <v>248820000</v>
      </c>
      <c r="DH292" s="181">
        <v>196210000</v>
      </c>
      <c r="DI292" s="181">
        <v>257650000</v>
      </c>
      <c r="DJ292" s="195">
        <v>34051000</v>
      </c>
      <c r="DK292" s="195">
        <v>35618000</v>
      </c>
      <c r="DL292" s="195">
        <v>28197000</v>
      </c>
      <c r="DM292" s="195">
        <v>35825000</v>
      </c>
      <c r="DN292" s="181">
        <f t="shared" si="28"/>
        <v>33422750</v>
      </c>
      <c r="DO292" s="181">
        <v>0</v>
      </c>
      <c r="DP292" s="181">
        <v>0</v>
      </c>
      <c r="DQ292" s="181">
        <v>27466000</v>
      </c>
      <c r="DR292" s="181">
        <v>24687000</v>
      </c>
      <c r="DS292" s="181">
        <f t="shared" si="29"/>
        <v>26076500</v>
      </c>
      <c r="DT292" s="181">
        <f t="shared" si="26"/>
        <v>0.78020210784570387</v>
      </c>
      <c r="DU292" s="195">
        <v>27536000</v>
      </c>
      <c r="DW292" s="195">
        <v>30132000</v>
      </c>
      <c r="DY292" s="195">
        <v>19646000</v>
      </c>
      <c r="DZ292" s="196">
        <f t="shared" si="27"/>
        <v>0.58780321786806888</v>
      </c>
      <c r="EA292" s="195">
        <v>31615000</v>
      </c>
      <c r="EB292" s="181">
        <v>11</v>
      </c>
      <c r="EC292" s="181">
        <v>8</v>
      </c>
      <c r="ED292" s="181">
        <v>13</v>
      </c>
      <c r="EE292" s="181">
        <v>10</v>
      </c>
      <c r="EF292" s="181">
        <v>1</v>
      </c>
      <c r="EG292" s="181">
        <v>0</v>
      </c>
      <c r="EH292" s="181">
        <v>0</v>
      </c>
      <c r="EI292" s="181">
        <v>1</v>
      </c>
      <c r="EJ292" s="181">
        <v>7</v>
      </c>
      <c r="EK292" s="181">
        <v>11</v>
      </c>
      <c r="EL292" s="181">
        <v>9</v>
      </c>
      <c r="EM292" s="181">
        <v>12</v>
      </c>
      <c r="EN292" s="181">
        <v>10</v>
      </c>
      <c r="EO292" s="181">
        <v>10</v>
      </c>
      <c r="EP292" s="181">
        <v>9</v>
      </c>
      <c r="EQ292" s="181">
        <v>11</v>
      </c>
      <c r="ER292" s="181">
        <v>123</v>
      </c>
      <c r="EV292" s="181">
        <v>568</v>
      </c>
      <c r="EW292" s="181" t="s">
        <v>6220</v>
      </c>
      <c r="EX292" s="181" t="s">
        <v>6221</v>
      </c>
      <c r="EY292" s="181" t="s">
        <v>6222</v>
      </c>
      <c r="EZ292" s="181" t="s">
        <v>6223</v>
      </c>
      <c r="FA292" s="181" t="s">
        <v>6224</v>
      </c>
      <c r="FB292" s="181" t="s">
        <v>6225</v>
      </c>
      <c r="FE292" s="181">
        <v>-1</v>
      </c>
    </row>
    <row r="293" spans="1:161" x14ac:dyDescent="0.25">
      <c r="A293" s="181" t="s">
        <v>6226</v>
      </c>
      <c r="B293" s="181" t="s">
        <v>6226</v>
      </c>
      <c r="C293" s="181">
        <v>14</v>
      </c>
      <c r="D293" s="181">
        <v>14</v>
      </c>
      <c r="E293" s="181">
        <v>12</v>
      </c>
      <c r="F293" s="181" t="s">
        <v>6227</v>
      </c>
      <c r="G293" s="181" t="s">
        <v>6228</v>
      </c>
      <c r="H293" s="181" t="s">
        <v>6229</v>
      </c>
      <c r="I293" s="181">
        <v>1</v>
      </c>
      <c r="J293" s="181">
        <v>14</v>
      </c>
      <c r="K293" s="181">
        <v>14</v>
      </c>
      <c r="L293" s="181">
        <v>12</v>
      </c>
      <c r="M293" s="181">
        <v>13</v>
      </c>
      <c r="N293" s="181">
        <v>12</v>
      </c>
      <c r="O293" s="181">
        <v>13</v>
      </c>
      <c r="P293" s="181">
        <v>12</v>
      </c>
      <c r="Q293" s="181">
        <v>6</v>
      </c>
      <c r="R293" s="181">
        <v>8</v>
      </c>
      <c r="S293" s="181">
        <v>10</v>
      </c>
      <c r="T293" s="181">
        <v>8</v>
      </c>
      <c r="U293" s="181">
        <v>12</v>
      </c>
      <c r="V293" s="181">
        <v>9</v>
      </c>
      <c r="W293" s="181">
        <v>10</v>
      </c>
      <c r="X293" s="181">
        <v>11</v>
      </c>
      <c r="Y293" s="181">
        <v>12</v>
      </c>
      <c r="Z293" s="181">
        <v>11</v>
      </c>
      <c r="AA293" s="181">
        <v>9</v>
      </c>
      <c r="AB293" s="181">
        <v>13</v>
      </c>
      <c r="AC293" s="181">
        <v>13</v>
      </c>
      <c r="AD293" s="181">
        <v>12</v>
      </c>
      <c r="AE293" s="181">
        <v>13</v>
      </c>
      <c r="AF293" s="181">
        <v>12</v>
      </c>
      <c r="AG293" s="181">
        <v>6</v>
      </c>
      <c r="AH293" s="181">
        <v>8</v>
      </c>
      <c r="AI293" s="181">
        <v>10</v>
      </c>
      <c r="AJ293" s="181">
        <v>8</v>
      </c>
      <c r="AK293" s="181">
        <v>12</v>
      </c>
      <c r="AL293" s="181">
        <v>9</v>
      </c>
      <c r="AM293" s="181">
        <v>10</v>
      </c>
      <c r="AN293" s="181">
        <v>11</v>
      </c>
      <c r="AO293" s="181">
        <v>12</v>
      </c>
      <c r="AP293" s="181">
        <v>11</v>
      </c>
      <c r="AQ293" s="181">
        <v>9</v>
      </c>
      <c r="AR293" s="181">
        <v>13</v>
      </c>
      <c r="AS293" s="181">
        <v>11</v>
      </c>
      <c r="AT293" s="181">
        <v>11</v>
      </c>
      <c r="AU293" s="181">
        <v>11</v>
      </c>
      <c r="AV293" s="181">
        <v>11</v>
      </c>
      <c r="AW293" s="181">
        <v>6</v>
      </c>
      <c r="AX293" s="181">
        <v>8</v>
      </c>
      <c r="AY293" s="181">
        <v>10</v>
      </c>
      <c r="AZ293" s="181">
        <v>8</v>
      </c>
      <c r="BA293" s="181">
        <v>10</v>
      </c>
      <c r="BB293" s="181">
        <v>8</v>
      </c>
      <c r="BC293" s="181">
        <v>9</v>
      </c>
      <c r="BD293" s="181">
        <v>10</v>
      </c>
      <c r="BE293" s="181">
        <v>10</v>
      </c>
      <c r="BF293" s="181">
        <v>10</v>
      </c>
      <c r="BG293" s="181">
        <v>8</v>
      </c>
      <c r="BH293" s="181">
        <v>11</v>
      </c>
      <c r="BI293" s="181">
        <v>23.8</v>
      </c>
      <c r="BJ293" s="181">
        <v>23.8</v>
      </c>
      <c r="BK293" s="181">
        <v>20.100000000000001</v>
      </c>
      <c r="BL293" s="181">
        <v>86.161000000000001</v>
      </c>
      <c r="BM293" s="181">
        <v>765</v>
      </c>
      <c r="BN293" s="181">
        <v>765</v>
      </c>
      <c r="BO293" s="181">
        <v>0</v>
      </c>
      <c r="BP293" s="181">
        <v>57.442</v>
      </c>
      <c r="BQ293" s="181" t="s">
        <v>1251</v>
      </c>
      <c r="BR293" s="181" t="s">
        <v>1251</v>
      </c>
      <c r="BS293" s="181" t="s">
        <v>1251</v>
      </c>
      <c r="BT293" s="181" t="s">
        <v>1251</v>
      </c>
      <c r="BU293" s="181" t="s">
        <v>1251</v>
      </c>
      <c r="BV293" s="181" t="s">
        <v>1251</v>
      </c>
      <c r="BW293" s="181" t="s">
        <v>1251</v>
      </c>
      <c r="BX293" s="181" t="s">
        <v>1251</v>
      </c>
      <c r="BY293" s="181" t="s">
        <v>1251</v>
      </c>
      <c r="BZ293" s="181" t="s">
        <v>1251</v>
      </c>
      <c r="CA293" s="181" t="s">
        <v>1251</v>
      </c>
      <c r="CB293" s="181" t="s">
        <v>1251</v>
      </c>
      <c r="CC293" s="181" t="s">
        <v>1251</v>
      </c>
      <c r="CD293" s="181" t="s">
        <v>1251</v>
      </c>
      <c r="CE293" s="181" t="s">
        <v>1251</v>
      </c>
      <c r="CF293" s="181" t="s">
        <v>1251</v>
      </c>
      <c r="CG293" s="181">
        <v>22.6</v>
      </c>
      <c r="CH293" s="181">
        <v>20.100000000000001</v>
      </c>
      <c r="CI293" s="181">
        <v>22.6</v>
      </c>
      <c r="CJ293" s="181">
        <v>20.3</v>
      </c>
      <c r="CK293" s="181">
        <v>9.6999999999999993</v>
      </c>
      <c r="CL293" s="181">
        <v>14.1</v>
      </c>
      <c r="CM293" s="181">
        <v>16.7</v>
      </c>
      <c r="CN293" s="181">
        <v>13.9</v>
      </c>
      <c r="CO293" s="181">
        <v>20.7</v>
      </c>
      <c r="CP293" s="181">
        <v>15.8</v>
      </c>
      <c r="CQ293" s="181">
        <v>18.2</v>
      </c>
      <c r="CR293" s="181">
        <v>19.5</v>
      </c>
      <c r="CS293" s="181">
        <v>21.3</v>
      </c>
      <c r="CT293" s="181">
        <v>19.5</v>
      </c>
      <c r="CU293" s="181">
        <v>15.4</v>
      </c>
      <c r="CV293" s="181">
        <v>22</v>
      </c>
      <c r="CW293" s="181">
        <v>2173800000</v>
      </c>
      <c r="CX293" s="181">
        <v>190040000</v>
      </c>
      <c r="CY293" s="181">
        <v>194490000</v>
      </c>
      <c r="CZ293" s="181">
        <v>220230000</v>
      </c>
      <c r="DA293" s="181">
        <v>222780000</v>
      </c>
      <c r="DB293" s="181">
        <v>33229000</v>
      </c>
      <c r="DC293" s="181">
        <v>33867000</v>
      </c>
      <c r="DD293" s="181">
        <v>32393000</v>
      </c>
      <c r="DE293" s="181">
        <v>31504000</v>
      </c>
      <c r="DF293" s="181">
        <v>165920000</v>
      </c>
      <c r="DG293" s="181">
        <v>156450000</v>
      </c>
      <c r="DH293" s="181">
        <v>124530000</v>
      </c>
      <c r="DI293" s="181">
        <v>190180000</v>
      </c>
      <c r="DJ293" s="195">
        <v>32184000</v>
      </c>
      <c r="DK293" s="195">
        <v>28291000</v>
      </c>
      <c r="DL293" s="195">
        <v>33071000</v>
      </c>
      <c r="DM293" s="195">
        <v>32787000</v>
      </c>
      <c r="DN293" s="181">
        <f t="shared" si="28"/>
        <v>31583250</v>
      </c>
      <c r="DO293" s="181">
        <v>23332000</v>
      </c>
      <c r="DP293" s="181">
        <v>26657000</v>
      </c>
      <c r="DQ293" s="181">
        <v>20360000</v>
      </c>
      <c r="DR293" s="181">
        <v>28298000</v>
      </c>
      <c r="DS293" s="181">
        <f t="shared" si="29"/>
        <v>24661750</v>
      </c>
      <c r="DT293" s="181">
        <f t="shared" si="26"/>
        <v>0.780849025986876</v>
      </c>
      <c r="DU293" s="195">
        <v>28906000</v>
      </c>
      <c r="DW293" s="195">
        <v>21959000</v>
      </c>
      <c r="DY293" s="195">
        <v>26060000</v>
      </c>
      <c r="DZ293" s="196">
        <f t="shared" si="27"/>
        <v>0.82512091060926285</v>
      </c>
      <c r="EA293" s="195">
        <v>28445000</v>
      </c>
      <c r="EB293" s="181">
        <v>7</v>
      </c>
      <c r="EC293" s="181">
        <v>6</v>
      </c>
      <c r="ED293" s="181">
        <v>9</v>
      </c>
      <c r="EE293" s="181">
        <v>10</v>
      </c>
      <c r="EF293" s="181">
        <v>3</v>
      </c>
      <c r="EG293" s="181">
        <v>3</v>
      </c>
      <c r="EH293" s="181">
        <v>4</v>
      </c>
      <c r="EI293" s="181">
        <v>3</v>
      </c>
      <c r="EJ293" s="181">
        <v>8</v>
      </c>
      <c r="EK293" s="181">
        <v>5</v>
      </c>
      <c r="EL293" s="181">
        <v>7</v>
      </c>
      <c r="EM293" s="181">
        <v>8</v>
      </c>
      <c r="EN293" s="181">
        <v>9</v>
      </c>
      <c r="EO293" s="181">
        <v>7</v>
      </c>
      <c r="EP293" s="181">
        <v>9</v>
      </c>
      <c r="EQ293" s="181">
        <v>10</v>
      </c>
      <c r="ER293" s="181">
        <v>108</v>
      </c>
      <c r="EV293" s="181">
        <v>332</v>
      </c>
      <c r="EW293" s="181" t="s">
        <v>6230</v>
      </c>
      <c r="EX293" s="181" t="s">
        <v>3599</v>
      </c>
      <c r="EY293" s="181" t="s">
        <v>6231</v>
      </c>
      <c r="EZ293" s="181" t="s">
        <v>6232</v>
      </c>
      <c r="FA293" s="181" t="s">
        <v>6233</v>
      </c>
      <c r="FB293" s="181" t="s">
        <v>6234</v>
      </c>
      <c r="FE293" s="181">
        <v>-1</v>
      </c>
    </row>
    <row r="294" spans="1:161" x14ac:dyDescent="0.25">
      <c r="A294" s="181" t="s">
        <v>2265</v>
      </c>
      <c r="B294" s="181" t="s">
        <v>2265</v>
      </c>
      <c r="C294" s="181">
        <v>8</v>
      </c>
      <c r="D294" s="181">
        <v>8</v>
      </c>
      <c r="E294" s="181">
        <v>6</v>
      </c>
      <c r="F294" s="181" t="s">
        <v>2264</v>
      </c>
      <c r="G294" s="181" t="s">
        <v>2263</v>
      </c>
      <c r="H294" s="181" t="s">
        <v>2262</v>
      </c>
      <c r="I294" s="181">
        <v>1</v>
      </c>
      <c r="J294" s="181">
        <v>8</v>
      </c>
      <c r="K294" s="181">
        <v>8</v>
      </c>
      <c r="L294" s="181">
        <v>6</v>
      </c>
      <c r="M294" s="181">
        <v>6</v>
      </c>
      <c r="N294" s="181">
        <v>7</v>
      </c>
      <c r="O294" s="181">
        <v>7</v>
      </c>
      <c r="P294" s="181">
        <v>7</v>
      </c>
      <c r="Q294" s="181">
        <v>3</v>
      </c>
      <c r="R294" s="181">
        <v>2</v>
      </c>
      <c r="S294" s="181">
        <v>2</v>
      </c>
      <c r="T294" s="181">
        <v>1</v>
      </c>
      <c r="U294" s="181">
        <v>6</v>
      </c>
      <c r="V294" s="181">
        <v>6</v>
      </c>
      <c r="W294" s="181">
        <v>8</v>
      </c>
      <c r="X294" s="181">
        <v>8</v>
      </c>
      <c r="Y294" s="181">
        <v>8</v>
      </c>
      <c r="Z294" s="181">
        <v>8</v>
      </c>
      <c r="AA294" s="181">
        <v>7</v>
      </c>
      <c r="AB294" s="181">
        <v>8</v>
      </c>
      <c r="AC294" s="181">
        <v>6</v>
      </c>
      <c r="AD294" s="181">
        <v>7</v>
      </c>
      <c r="AE294" s="181">
        <v>7</v>
      </c>
      <c r="AF294" s="181">
        <v>7</v>
      </c>
      <c r="AG294" s="181">
        <v>3</v>
      </c>
      <c r="AH294" s="181">
        <v>2</v>
      </c>
      <c r="AI294" s="181">
        <v>2</v>
      </c>
      <c r="AJ294" s="181">
        <v>1</v>
      </c>
      <c r="AK294" s="181">
        <v>6</v>
      </c>
      <c r="AL294" s="181">
        <v>6</v>
      </c>
      <c r="AM294" s="181">
        <v>8</v>
      </c>
      <c r="AN294" s="181">
        <v>8</v>
      </c>
      <c r="AO294" s="181">
        <v>8</v>
      </c>
      <c r="AP294" s="181">
        <v>8</v>
      </c>
      <c r="AQ294" s="181">
        <v>7</v>
      </c>
      <c r="AR294" s="181">
        <v>8</v>
      </c>
      <c r="AS294" s="181">
        <v>4</v>
      </c>
      <c r="AT294" s="181">
        <v>5</v>
      </c>
      <c r="AU294" s="181">
        <v>5</v>
      </c>
      <c r="AV294" s="181">
        <v>5</v>
      </c>
      <c r="AW294" s="181">
        <v>2</v>
      </c>
      <c r="AX294" s="181">
        <v>2</v>
      </c>
      <c r="AY294" s="181">
        <v>1</v>
      </c>
      <c r="AZ294" s="181">
        <v>1</v>
      </c>
      <c r="BA294" s="181">
        <v>5</v>
      </c>
      <c r="BB294" s="181">
        <v>5</v>
      </c>
      <c r="BC294" s="181">
        <v>6</v>
      </c>
      <c r="BD294" s="181">
        <v>6</v>
      </c>
      <c r="BE294" s="181">
        <v>6</v>
      </c>
      <c r="BF294" s="181">
        <v>6</v>
      </c>
      <c r="BG294" s="181">
        <v>5</v>
      </c>
      <c r="BH294" s="181">
        <v>6</v>
      </c>
      <c r="BI294" s="181">
        <v>26.7</v>
      </c>
      <c r="BJ294" s="181">
        <v>26.7</v>
      </c>
      <c r="BK294" s="181">
        <v>20.7</v>
      </c>
      <c r="BL294" s="181">
        <v>50.536999999999999</v>
      </c>
      <c r="BM294" s="181">
        <v>445</v>
      </c>
      <c r="BN294" s="181">
        <v>445</v>
      </c>
      <c r="BO294" s="181">
        <v>0</v>
      </c>
      <c r="BP294" s="181">
        <v>27.684000000000001</v>
      </c>
      <c r="BQ294" s="181" t="s">
        <v>1251</v>
      </c>
      <c r="BR294" s="181" t="s">
        <v>1251</v>
      </c>
      <c r="BS294" s="181" t="s">
        <v>1251</v>
      </c>
      <c r="BT294" s="181" t="s">
        <v>1251</v>
      </c>
      <c r="BU294" s="181" t="s">
        <v>1251</v>
      </c>
      <c r="BV294" s="181" t="s">
        <v>1254</v>
      </c>
      <c r="BW294" s="181" t="s">
        <v>1251</v>
      </c>
      <c r="BX294" s="181" t="s">
        <v>1254</v>
      </c>
      <c r="BY294" s="181" t="s">
        <v>1251</v>
      </c>
      <c r="BZ294" s="181" t="s">
        <v>1251</v>
      </c>
      <c r="CA294" s="181" t="s">
        <v>1251</v>
      </c>
      <c r="CB294" s="181" t="s">
        <v>1251</v>
      </c>
      <c r="CC294" s="181" t="s">
        <v>1251</v>
      </c>
      <c r="CD294" s="181" t="s">
        <v>1251</v>
      </c>
      <c r="CE294" s="181" t="s">
        <v>1251</v>
      </c>
      <c r="CF294" s="181" t="s">
        <v>1251</v>
      </c>
      <c r="CG294" s="181">
        <v>20.7</v>
      </c>
      <c r="CH294" s="181">
        <v>23.4</v>
      </c>
      <c r="CI294" s="181">
        <v>23.4</v>
      </c>
      <c r="CJ294" s="181">
        <v>23.4</v>
      </c>
      <c r="CK294" s="181">
        <v>6.5</v>
      </c>
      <c r="CL294" s="181">
        <v>5.6</v>
      </c>
      <c r="CM294" s="181">
        <v>4.3</v>
      </c>
      <c r="CN294" s="181">
        <v>2.2000000000000002</v>
      </c>
      <c r="CO294" s="181">
        <v>18.2</v>
      </c>
      <c r="CP294" s="181">
        <v>16.899999999999999</v>
      </c>
      <c r="CQ294" s="181">
        <v>26.7</v>
      </c>
      <c r="CR294" s="181">
        <v>26.7</v>
      </c>
      <c r="CS294" s="181">
        <v>26.7</v>
      </c>
      <c r="CT294" s="181">
        <v>26.7</v>
      </c>
      <c r="CU294" s="181">
        <v>24</v>
      </c>
      <c r="CV294" s="181">
        <v>26.7</v>
      </c>
      <c r="CW294" s="181">
        <v>889720000</v>
      </c>
      <c r="CX294" s="181">
        <v>61172000</v>
      </c>
      <c r="CY294" s="181">
        <v>81811000</v>
      </c>
      <c r="CZ294" s="181">
        <v>69182000</v>
      </c>
      <c r="DA294" s="181">
        <v>73001000</v>
      </c>
      <c r="DB294" s="181">
        <v>7669000</v>
      </c>
      <c r="DC294" s="181">
        <v>7265800</v>
      </c>
      <c r="DD294" s="181">
        <v>5336000</v>
      </c>
      <c r="DE294" s="181">
        <v>1618600</v>
      </c>
      <c r="DF294" s="181">
        <v>77535000</v>
      </c>
      <c r="DG294" s="181">
        <v>77912000</v>
      </c>
      <c r="DH294" s="181">
        <v>55690000</v>
      </c>
      <c r="DI294" s="181">
        <v>75005000</v>
      </c>
      <c r="DJ294" s="195">
        <v>14758000</v>
      </c>
      <c r="DK294" s="195">
        <v>15345000</v>
      </c>
      <c r="DL294" s="195">
        <v>13168000</v>
      </c>
      <c r="DM294" s="195">
        <v>14576000</v>
      </c>
      <c r="DN294" s="181">
        <f t="shared" si="28"/>
        <v>14461750</v>
      </c>
      <c r="DO294" s="181">
        <v>10422000</v>
      </c>
      <c r="DP294" s="181">
        <v>0</v>
      </c>
      <c r="DQ294" s="181">
        <v>12201000</v>
      </c>
      <c r="DR294" s="181">
        <v>0</v>
      </c>
      <c r="DS294" s="181">
        <f t="shared" si="29"/>
        <v>11311500</v>
      </c>
      <c r="DT294" s="181">
        <f t="shared" si="26"/>
        <v>0.78216675022040905</v>
      </c>
      <c r="DU294" s="195">
        <v>11318000</v>
      </c>
      <c r="DW294" s="195">
        <v>11981000</v>
      </c>
      <c r="DY294" s="195">
        <v>11339000</v>
      </c>
      <c r="DZ294" s="196">
        <f t="shared" si="27"/>
        <v>0.78406831814960154</v>
      </c>
      <c r="EA294" s="195">
        <v>11976000</v>
      </c>
      <c r="EB294" s="181">
        <v>4</v>
      </c>
      <c r="EC294" s="181">
        <v>4</v>
      </c>
      <c r="ED294" s="181">
        <v>5</v>
      </c>
      <c r="EE294" s="181">
        <v>5</v>
      </c>
      <c r="EF294" s="181">
        <v>2</v>
      </c>
      <c r="EG294" s="181">
        <v>0</v>
      </c>
      <c r="EH294" s="181">
        <v>1</v>
      </c>
      <c r="EI294" s="181">
        <v>0</v>
      </c>
      <c r="EJ294" s="181">
        <v>2</v>
      </c>
      <c r="EK294" s="181">
        <v>3</v>
      </c>
      <c r="EL294" s="181">
        <v>4</v>
      </c>
      <c r="EM294" s="181">
        <v>3</v>
      </c>
      <c r="EN294" s="181">
        <v>4</v>
      </c>
      <c r="EO294" s="181">
        <v>5</v>
      </c>
      <c r="EP294" s="181">
        <v>4</v>
      </c>
      <c r="EQ294" s="181">
        <v>3</v>
      </c>
      <c r="ER294" s="181">
        <v>49</v>
      </c>
      <c r="EV294" s="181">
        <v>382</v>
      </c>
      <c r="EW294" s="181" t="s">
        <v>6235</v>
      </c>
      <c r="EX294" s="181" t="s">
        <v>4196</v>
      </c>
      <c r="EY294" s="181" t="s">
        <v>6236</v>
      </c>
      <c r="EZ294" s="181" t="s">
        <v>6237</v>
      </c>
      <c r="FA294" s="181" t="s">
        <v>6238</v>
      </c>
      <c r="FB294" s="181" t="s">
        <v>6239</v>
      </c>
      <c r="FE294" s="181">
        <v>-1</v>
      </c>
    </row>
    <row r="295" spans="1:161" x14ac:dyDescent="0.25">
      <c r="A295" s="181" t="s">
        <v>6240</v>
      </c>
      <c r="B295" s="181" t="s">
        <v>6240</v>
      </c>
      <c r="C295" s="181">
        <v>3</v>
      </c>
      <c r="D295" s="181">
        <v>3</v>
      </c>
      <c r="E295" s="181">
        <v>3</v>
      </c>
      <c r="F295" s="181" t="s">
        <v>6241</v>
      </c>
      <c r="G295" s="181" t="s">
        <v>6242</v>
      </c>
      <c r="H295" s="181" t="s">
        <v>6243</v>
      </c>
      <c r="I295" s="181">
        <v>1</v>
      </c>
      <c r="J295" s="181">
        <v>3</v>
      </c>
      <c r="K295" s="181">
        <v>3</v>
      </c>
      <c r="L295" s="181">
        <v>3</v>
      </c>
      <c r="M295" s="181">
        <v>3</v>
      </c>
      <c r="N295" s="181">
        <v>3</v>
      </c>
      <c r="O295" s="181">
        <v>3</v>
      </c>
      <c r="P295" s="181">
        <v>3</v>
      </c>
      <c r="Q295" s="181">
        <v>2</v>
      </c>
      <c r="R295" s="181">
        <v>2</v>
      </c>
      <c r="S295" s="181">
        <v>2</v>
      </c>
      <c r="T295" s="181">
        <v>2</v>
      </c>
      <c r="U295" s="181">
        <v>2</v>
      </c>
      <c r="V295" s="181">
        <v>3</v>
      </c>
      <c r="W295" s="181">
        <v>2</v>
      </c>
      <c r="X295" s="181">
        <v>2</v>
      </c>
      <c r="Y295" s="181">
        <v>1</v>
      </c>
      <c r="Z295" s="181">
        <v>3</v>
      </c>
      <c r="AA295" s="181">
        <v>3</v>
      </c>
      <c r="AB295" s="181">
        <v>1</v>
      </c>
      <c r="AC295" s="181">
        <v>3</v>
      </c>
      <c r="AD295" s="181">
        <v>3</v>
      </c>
      <c r="AE295" s="181">
        <v>3</v>
      </c>
      <c r="AF295" s="181">
        <v>3</v>
      </c>
      <c r="AG295" s="181">
        <v>2</v>
      </c>
      <c r="AH295" s="181">
        <v>2</v>
      </c>
      <c r="AI295" s="181">
        <v>2</v>
      </c>
      <c r="AJ295" s="181">
        <v>2</v>
      </c>
      <c r="AK295" s="181">
        <v>2</v>
      </c>
      <c r="AL295" s="181">
        <v>3</v>
      </c>
      <c r="AM295" s="181">
        <v>2</v>
      </c>
      <c r="AN295" s="181">
        <v>2</v>
      </c>
      <c r="AO295" s="181">
        <v>1</v>
      </c>
      <c r="AP295" s="181">
        <v>3</v>
      </c>
      <c r="AQ295" s="181">
        <v>3</v>
      </c>
      <c r="AR295" s="181">
        <v>1</v>
      </c>
      <c r="AS295" s="181">
        <v>3</v>
      </c>
      <c r="AT295" s="181">
        <v>3</v>
      </c>
      <c r="AU295" s="181">
        <v>3</v>
      </c>
      <c r="AV295" s="181">
        <v>3</v>
      </c>
      <c r="AW295" s="181">
        <v>2</v>
      </c>
      <c r="AX295" s="181">
        <v>2</v>
      </c>
      <c r="AY295" s="181">
        <v>2</v>
      </c>
      <c r="AZ295" s="181">
        <v>2</v>
      </c>
      <c r="BA295" s="181">
        <v>2</v>
      </c>
      <c r="BB295" s="181">
        <v>3</v>
      </c>
      <c r="BC295" s="181">
        <v>2</v>
      </c>
      <c r="BD295" s="181">
        <v>2</v>
      </c>
      <c r="BE295" s="181">
        <v>1</v>
      </c>
      <c r="BF295" s="181">
        <v>3</v>
      </c>
      <c r="BG295" s="181">
        <v>3</v>
      </c>
      <c r="BH295" s="181">
        <v>1</v>
      </c>
      <c r="BI295" s="181">
        <v>12.2</v>
      </c>
      <c r="BJ295" s="181">
        <v>12.2</v>
      </c>
      <c r="BK295" s="181">
        <v>12.2</v>
      </c>
      <c r="BL295" s="181">
        <v>40.581000000000003</v>
      </c>
      <c r="BM295" s="181">
        <v>353</v>
      </c>
      <c r="BN295" s="181">
        <v>353</v>
      </c>
      <c r="BO295" s="181">
        <v>0</v>
      </c>
      <c r="BP295" s="181">
        <v>7.3178999999999998</v>
      </c>
      <c r="BQ295" s="181" t="s">
        <v>1251</v>
      </c>
      <c r="BR295" s="181" t="s">
        <v>1251</v>
      </c>
      <c r="BS295" s="181" t="s">
        <v>1251</v>
      </c>
      <c r="BT295" s="181" t="s">
        <v>1251</v>
      </c>
      <c r="BU295" s="181" t="s">
        <v>1254</v>
      </c>
      <c r="BV295" s="181" t="s">
        <v>1254</v>
      </c>
      <c r="BW295" s="181" t="s">
        <v>1254</v>
      </c>
      <c r="BX295" s="181" t="s">
        <v>1254</v>
      </c>
      <c r="BY295" s="181" t="s">
        <v>1254</v>
      </c>
      <c r="BZ295" s="181" t="s">
        <v>1251</v>
      </c>
      <c r="CA295" s="181" t="s">
        <v>1251</v>
      </c>
      <c r="CB295" s="181" t="s">
        <v>1251</v>
      </c>
      <c r="CC295" s="181" t="s">
        <v>1251</v>
      </c>
      <c r="CD295" s="181" t="s">
        <v>1251</v>
      </c>
      <c r="CE295" s="181" t="s">
        <v>1251</v>
      </c>
      <c r="CF295" s="181" t="s">
        <v>1251</v>
      </c>
      <c r="CG295" s="181">
        <v>12.2</v>
      </c>
      <c r="CH295" s="181">
        <v>12.2</v>
      </c>
      <c r="CI295" s="181">
        <v>12.2</v>
      </c>
      <c r="CJ295" s="181">
        <v>12.2</v>
      </c>
      <c r="CK295" s="181">
        <v>8.1999999999999993</v>
      </c>
      <c r="CL295" s="181">
        <v>8.1999999999999993</v>
      </c>
      <c r="CM295" s="181">
        <v>8.1999999999999993</v>
      </c>
      <c r="CN295" s="181">
        <v>8.1999999999999993</v>
      </c>
      <c r="CO295" s="181">
        <v>8.1999999999999993</v>
      </c>
      <c r="CP295" s="181">
        <v>12.2</v>
      </c>
      <c r="CQ295" s="181">
        <v>8.1999999999999993</v>
      </c>
      <c r="CR295" s="181">
        <v>8.1999999999999993</v>
      </c>
      <c r="CS295" s="181">
        <v>4</v>
      </c>
      <c r="CT295" s="181">
        <v>12.2</v>
      </c>
      <c r="CU295" s="181">
        <v>12.2</v>
      </c>
      <c r="CV295" s="181">
        <v>4</v>
      </c>
      <c r="CW295" s="181">
        <v>208610000</v>
      </c>
      <c r="CX295" s="181">
        <v>20387000</v>
      </c>
      <c r="CY295" s="181">
        <v>24892000</v>
      </c>
      <c r="CZ295" s="181">
        <v>22479000</v>
      </c>
      <c r="DA295" s="181">
        <v>27945000</v>
      </c>
      <c r="DB295" s="181">
        <v>4022200</v>
      </c>
      <c r="DC295" s="181">
        <v>3564100</v>
      </c>
      <c r="DD295" s="181">
        <v>3005500</v>
      </c>
      <c r="DE295" s="181">
        <v>2602800</v>
      </c>
      <c r="DF295" s="181">
        <v>4125600</v>
      </c>
      <c r="DG295" s="181">
        <v>15551000</v>
      </c>
      <c r="DH295" s="181">
        <v>18536000</v>
      </c>
      <c r="DI295" s="181">
        <v>5084200</v>
      </c>
      <c r="DJ295" s="195">
        <v>10288000</v>
      </c>
      <c r="DK295" s="195">
        <v>10556000</v>
      </c>
      <c r="DL295" s="195">
        <v>8134400</v>
      </c>
      <c r="DM295" s="195">
        <v>12451000</v>
      </c>
      <c r="DN295" s="181">
        <f t="shared" si="28"/>
        <v>10357350</v>
      </c>
      <c r="DO295" s="181">
        <v>8586400</v>
      </c>
      <c r="DP295" s="181">
        <v>9277300</v>
      </c>
      <c r="DQ295" s="181">
        <v>7279100</v>
      </c>
      <c r="DR295" s="181">
        <v>7357200</v>
      </c>
      <c r="DS295" s="181">
        <f t="shared" si="29"/>
        <v>8125000</v>
      </c>
      <c r="DT295" s="181">
        <f t="shared" si="26"/>
        <v>0.7844670692793041</v>
      </c>
      <c r="DU295" s="195">
        <v>0</v>
      </c>
      <c r="DW295" s="195">
        <v>7760800</v>
      </c>
      <c r="DY295" s="195">
        <v>9043300</v>
      </c>
      <c r="DZ295" s="196">
        <f t="shared" si="27"/>
        <v>0.87312874432166532</v>
      </c>
      <c r="EA295" s="195">
        <v>0</v>
      </c>
      <c r="EB295" s="181">
        <v>2</v>
      </c>
      <c r="EC295" s="181">
        <v>0</v>
      </c>
      <c r="ED295" s="181">
        <v>1</v>
      </c>
      <c r="EE295" s="181">
        <v>1</v>
      </c>
      <c r="EF295" s="181">
        <v>0</v>
      </c>
      <c r="EG295" s="181">
        <v>0</v>
      </c>
      <c r="EH295" s="181">
        <v>0</v>
      </c>
      <c r="EI295" s="181">
        <v>0</v>
      </c>
      <c r="EJ295" s="181">
        <v>0</v>
      </c>
      <c r="EK295" s="181">
        <v>2</v>
      </c>
      <c r="EL295" s="181">
        <v>1</v>
      </c>
      <c r="EM295" s="181">
        <v>0</v>
      </c>
      <c r="EN295" s="181">
        <v>0</v>
      </c>
      <c r="EO295" s="181">
        <v>0</v>
      </c>
      <c r="EP295" s="181">
        <v>0</v>
      </c>
      <c r="EQ295" s="181">
        <v>1</v>
      </c>
      <c r="ER295" s="181">
        <v>8</v>
      </c>
      <c r="EV295" s="181">
        <v>598</v>
      </c>
      <c r="EW295" s="181" t="s">
        <v>6244</v>
      </c>
      <c r="EX295" s="181" t="s">
        <v>3709</v>
      </c>
      <c r="EY295" s="181" t="s">
        <v>6245</v>
      </c>
      <c r="EZ295" s="181" t="s">
        <v>6246</v>
      </c>
      <c r="FA295" s="181" t="s">
        <v>6247</v>
      </c>
      <c r="FB295" s="181" t="s">
        <v>6248</v>
      </c>
      <c r="FE295" s="181">
        <v>-1</v>
      </c>
    </row>
    <row r="296" spans="1:161" x14ac:dyDescent="0.25">
      <c r="A296" s="181" t="s">
        <v>6249</v>
      </c>
      <c r="B296" s="181" t="s">
        <v>6249</v>
      </c>
      <c r="C296" s="181">
        <v>2</v>
      </c>
      <c r="D296" s="181">
        <v>2</v>
      </c>
      <c r="E296" s="181">
        <v>2</v>
      </c>
      <c r="F296" s="181" t="s">
        <v>6250</v>
      </c>
      <c r="G296" s="181" t="s">
        <v>6251</v>
      </c>
      <c r="H296" s="181" t="s">
        <v>6252</v>
      </c>
      <c r="I296" s="181">
        <v>1</v>
      </c>
      <c r="J296" s="181">
        <v>2</v>
      </c>
      <c r="K296" s="181">
        <v>2</v>
      </c>
      <c r="L296" s="181">
        <v>2</v>
      </c>
      <c r="M296" s="181">
        <v>2</v>
      </c>
      <c r="N296" s="181">
        <v>2</v>
      </c>
      <c r="O296" s="181">
        <v>2</v>
      </c>
      <c r="P296" s="181">
        <v>2</v>
      </c>
      <c r="Q296" s="181">
        <v>2</v>
      </c>
      <c r="R296" s="181">
        <v>2</v>
      </c>
      <c r="S296" s="181">
        <v>2</v>
      </c>
      <c r="T296" s="181">
        <v>2</v>
      </c>
      <c r="U296" s="181">
        <v>2</v>
      </c>
      <c r="V296" s="181">
        <v>2</v>
      </c>
      <c r="W296" s="181">
        <v>2</v>
      </c>
      <c r="X296" s="181">
        <v>2</v>
      </c>
      <c r="Y296" s="181">
        <v>2</v>
      </c>
      <c r="Z296" s="181">
        <v>2</v>
      </c>
      <c r="AA296" s="181">
        <v>2</v>
      </c>
      <c r="AB296" s="181">
        <v>2</v>
      </c>
      <c r="AC296" s="181">
        <v>2</v>
      </c>
      <c r="AD296" s="181">
        <v>2</v>
      </c>
      <c r="AE296" s="181">
        <v>2</v>
      </c>
      <c r="AF296" s="181">
        <v>2</v>
      </c>
      <c r="AG296" s="181">
        <v>2</v>
      </c>
      <c r="AH296" s="181">
        <v>2</v>
      </c>
      <c r="AI296" s="181">
        <v>2</v>
      </c>
      <c r="AJ296" s="181">
        <v>2</v>
      </c>
      <c r="AK296" s="181">
        <v>2</v>
      </c>
      <c r="AL296" s="181">
        <v>2</v>
      </c>
      <c r="AM296" s="181">
        <v>2</v>
      </c>
      <c r="AN296" s="181">
        <v>2</v>
      </c>
      <c r="AO296" s="181">
        <v>2</v>
      </c>
      <c r="AP296" s="181">
        <v>2</v>
      </c>
      <c r="AQ296" s="181">
        <v>2</v>
      </c>
      <c r="AR296" s="181">
        <v>2</v>
      </c>
      <c r="AS296" s="181">
        <v>2</v>
      </c>
      <c r="AT296" s="181">
        <v>2</v>
      </c>
      <c r="AU296" s="181">
        <v>2</v>
      </c>
      <c r="AV296" s="181">
        <v>2</v>
      </c>
      <c r="AW296" s="181">
        <v>2</v>
      </c>
      <c r="AX296" s="181">
        <v>2</v>
      </c>
      <c r="AY296" s="181">
        <v>2</v>
      </c>
      <c r="AZ296" s="181">
        <v>2</v>
      </c>
      <c r="BA296" s="181">
        <v>2</v>
      </c>
      <c r="BB296" s="181">
        <v>2</v>
      </c>
      <c r="BC296" s="181">
        <v>2</v>
      </c>
      <c r="BD296" s="181">
        <v>2</v>
      </c>
      <c r="BE296" s="181">
        <v>2</v>
      </c>
      <c r="BF296" s="181">
        <v>2</v>
      </c>
      <c r="BG296" s="181">
        <v>2</v>
      </c>
      <c r="BH296" s="181">
        <v>2</v>
      </c>
      <c r="BI296" s="181">
        <v>13.8</v>
      </c>
      <c r="BJ296" s="181">
        <v>13.8</v>
      </c>
      <c r="BK296" s="181">
        <v>13.8</v>
      </c>
      <c r="BL296" s="181">
        <v>21.18</v>
      </c>
      <c r="BM296" s="181">
        <v>189</v>
      </c>
      <c r="BN296" s="181">
        <v>189</v>
      </c>
      <c r="BO296" s="181">
        <v>0</v>
      </c>
      <c r="BP296" s="181">
        <v>17.007000000000001</v>
      </c>
      <c r="BQ296" s="181" t="s">
        <v>1251</v>
      </c>
      <c r="BR296" s="181" t="s">
        <v>1251</v>
      </c>
      <c r="BS296" s="181" t="s">
        <v>1251</v>
      </c>
      <c r="BT296" s="181" t="s">
        <v>1251</v>
      </c>
      <c r="BU296" s="181" t="s">
        <v>1251</v>
      </c>
      <c r="BV296" s="181" t="s">
        <v>1251</v>
      </c>
      <c r="BW296" s="181" t="s">
        <v>1251</v>
      </c>
      <c r="BX296" s="181" t="s">
        <v>1251</v>
      </c>
      <c r="BY296" s="181" t="s">
        <v>1251</v>
      </c>
      <c r="BZ296" s="181" t="s">
        <v>1251</v>
      </c>
      <c r="CA296" s="181" t="s">
        <v>1251</v>
      </c>
      <c r="CB296" s="181" t="s">
        <v>1251</v>
      </c>
      <c r="CC296" s="181" t="s">
        <v>1251</v>
      </c>
      <c r="CD296" s="181" t="s">
        <v>1251</v>
      </c>
      <c r="CE296" s="181" t="s">
        <v>1251</v>
      </c>
      <c r="CF296" s="181" t="s">
        <v>1251</v>
      </c>
      <c r="CG296" s="181">
        <v>13.8</v>
      </c>
      <c r="CH296" s="181">
        <v>13.8</v>
      </c>
      <c r="CI296" s="181">
        <v>13.8</v>
      </c>
      <c r="CJ296" s="181">
        <v>13.8</v>
      </c>
      <c r="CK296" s="181">
        <v>13.8</v>
      </c>
      <c r="CL296" s="181">
        <v>13.8</v>
      </c>
      <c r="CM296" s="181">
        <v>13.8</v>
      </c>
      <c r="CN296" s="181">
        <v>13.8</v>
      </c>
      <c r="CO296" s="181">
        <v>13.8</v>
      </c>
      <c r="CP296" s="181">
        <v>13.8</v>
      </c>
      <c r="CQ296" s="181">
        <v>13.8</v>
      </c>
      <c r="CR296" s="181">
        <v>13.8</v>
      </c>
      <c r="CS296" s="181">
        <v>13.8</v>
      </c>
      <c r="CT296" s="181">
        <v>13.8</v>
      </c>
      <c r="CU296" s="181">
        <v>13.8</v>
      </c>
      <c r="CV296" s="181">
        <v>13.8</v>
      </c>
      <c r="CW296" s="181">
        <v>1447500000</v>
      </c>
      <c r="CX296" s="181">
        <v>103800000</v>
      </c>
      <c r="CY296" s="181">
        <v>129610000</v>
      </c>
      <c r="CZ296" s="181">
        <v>133860000</v>
      </c>
      <c r="DA296" s="181">
        <v>130240000</v>
      </c>
      <c r="DB296" s="181">
        <v>24249000</v>
      </c>
      <c r="DC296" s="181">
        <v>21865000</v>
      </c>
      <c r="DD296" s="181">
        <v>21379000</v>
      </c>
      <c r="DE296" s="181">
        <v>20000000</v>
      </c>
      <c r="DF296" s="181">
        <v>115900000</v>
      </c>
      <c r="DG296" s="181">
        <v>110050000</v>
      </c>
      <c r="DH296" s="181">
        <v>100690000</v>
      </c>
      <c r="DI296" s="181">
        <v>112700000</v>
      </c>
      <c r="DJ296" s="195">
        <v>63975000</v>
      </c>
      <c r="DK296" s="195">
        <v>69085000</v>
      </c>
      <c r="DL296" s="195">
        <v>72786000</v>
      </c>
      <c r="DM296" s="195">
        <v>72745000</v>
      </c>
      <c r="DN296" s="181">
        <f t="shared" si="28"/>
        <v>69647750</v>
      </c>
      <c r="DO296" s="181">
        <v>56044000</v>
      </c>
      <c r="DP296" s="181">
        <v>60777000</v>
      </c>
      <c r="DQ296" s="181">
        <v>48424000</v>
      </c>
      <c r="DR296" s="181">
        <v>54608000</v>
      </c>
      <c r="DS296" s="181">
        <f t="shared" si="29"/>
        <v>54963250</v>
      </c>
      <c r="DT296" s="181">
        <f t="shared" si="26"/>
        <v>0.78916045385529321</v>
      </c>
      <c r="DU296" s="195">
        <v>69033000</v>
      </c>
      <c r="DW296" s="195">
        <v>64203000</v>
      </c>
      <c r="DY296" s="195">
        <v>66715000</v>
      </c>
      <c r="DZ296" s="196">
        <f t="shared" si="27"/>
        <v>0.95789167632838101</v>
      </c>
      <c r="EA296" s="195">
        <v>65876000</v>
      </c>
      <c r="EB296" s="181">
        <v>3</v>
      </c>
      <c r="EC296" s="181">
        <v>3</v>
      </c>
      <c r="ED296" s="181">
        <v>3</v>
      </c>
      <c r="EE296" s="181">
        <v>3</v>
      </c>
      <c r="EF296" s="181">
        <v>2</v>
      </c>
      <c r="EG296" s="181">
        <v>2</v>
      </c>
      <c r="EH296" s="181">
        <v>2</v>
      </c>
      <c r="EI296" s="181">
        <v>2</v>
      </c>
      <c r="EJ296" s="181">
        <v>2</v>
      </c>
      <c r="EK296" s="181">
        <v>2</v>
      </c>
      <c r="EL296" s="181">
        <v>2</v>
      </c>
      <c r="EM296" s="181">
        <v>2</v>
      </c>
      <c r="EN296" s="181">
        <v>2</v>
      </c>
      <c r="EO296" s="181">
        <v>2</v>
      </c>
      <c r="EP296" s="181">
        <v>2</v>
      </c>
      <c r="EQ296" s="181">
        <v>2</v>
      </c>
      <c r="ER296" s="181">
        <v>36</v>
      </c>
      <c r="EV296" s="181">
        <v>585</v>
      </c>
      <c r="EW296" s="181" t="s">
        <v>6253</v>
      </c>
      <c r="EX296" s="181" t="s">
        <v>3637</v>
      </c>
      <c r="EY296" s="181" t="s">
        <v>6254</v>
      </c>
      <c r="EZ296" s="181" t="s">
        <v>6255</v>
      </c>
      <c r="FA296" s="181" t="s">
        <v>6256</v>
      </c>
      <c r="FB296" s="181" t="s">
        <v>6257</v>
      </c>
      <c r="FE296" s="181">
        <v>-1</v>
      </c>
    </row>
    <row r="297" spans="1:161" x14ac:dyDescent="0.25">
      <c r="A297" s="181" t="s">
        <v>2223</v>
      </c>
      <c r="B297" s="181" t="s">
        <v>2223</v>
      </c>
      <c r="C297" s="181">
        <v>21</v>
      </c>
      <c r="D297" s="181">
        <v>20</v>
      </c>
      <c r="E297" s="181">
        <v>14</v>
      </c>
      <c r="F297" s="181" t="s">
        <v>2220</v>
      </c>
      <c r="G297" s="181" t="s">
        <v>2219</v>
      </c>
      <c r="H297" s="181" t="s">
        <v>2218</v>
      </c>
      <c r="I297" s="181">
        <v>1</v>
      </c>
      <c r="J297" s="181">
        <v>21</v>
      </c>
      <c r="K297" s="181">
        <v>20</v>
      </c>
      <c r="L297" s="181">
        <v>14</v>
      </c>
      <c r="M297" s="181">
        <v>20</v>
      </c>
      <c r="N297" s="181">
        <v>18</v>
      </c>
      <c r="O297" s="181">
        <v>20</v>
      </c>
      <c r="P297" s="181">
        <v>17</v>
      </c>
      <c r="Q297" s="181">
        <v>16</v>
      </c>
      <c r="R297" s="181">
        <v>14</v>
      </c>
      <c r="S297" s="181">
        <v>17</v>
      </c>
      <c r="T297" s="181">
        <v>15</v>
      </c>
      <c r="U297" s="181">
        <v>18</v>
      </c>
      <c r="V297" s="181">
        <v>18</v>
      </c>
      <c r="W297" s="181">
        <v>18</v>
      </c>
      <c r="X297" s="181">
        <v>17</v>
      </c>
      <c r="Y297" s="181">
        <v>18</v>
      </c>
      <c r="Z297" s="181">
        <v>17</v>
      </c>
      <c r="AA297" s="181">
        <v>18</v>
      </c>
      <c r="AB297" s="181">
        <v>19</v>
      </c>
      <c r="AC297" s="181">
        <v>19</v>
      </c>
      <c r="AD297" s="181">
        <v>17</v>
      </c>
      <c r="AE297" s="181">
        <v>19</v>
      </c>
      <c r="AF297" s="181">
        <v>16</v>
      </c>
      <c r="AG297" s="181">
        <v>15</v>
      </c>
      <c r="AH297" s="181">
        <v>13</v>
      </c>
      <c r="AI297" s="181">
        <v>16</v>
      </c>
      <c r="AJ297" s="181">
        <v>14</v>
      </c>
      <c r="AK297" s="181">
        <v>17</v>
      </c>
      <c r="AL297" s="181">
        <v>17</v>
      </c>
      <c r="AM297" s="181">
        <v>17</v>
      </c>
      <c r="AN297" s="181">
        <v>16</v>
      </c>
      <c r="AO297" s="181">
        <v>17</v>
      </c>
      <c r="AP297" s="181">
        <v>16</v>
      </c>
      <c r="AQ297" s="181">
        <v>17</v>
      </c>
      <c r="AR297" s="181">
        <v>18</v>
      </c>
      <c r="AS297" s="181">
        <v>13</v>
      </c>
      <c r="AT297" s="181">
        <v>13</v>
      </c>
      <c r="AU297" s="181">
        <v>13</v>
      </c>
      <c r="AV297" s="181">
        <v>11</v>
      </c>
      <c r="AW297" s="181">
        <v>12</v>
      </c>
      <c r="AX297" s="181">
        <v>10</v>
      </c>
      <c r="AY297" s="181">
        <v>12</v>
      </c>
      <c r="AZ297" s="181">
        <v>11</v>
      </c>
      <c r="BA297" s="181">
        <v>12</v>
      </c>
      <c r="BB297" s="181">
        <v>12</v>
      </c>
      <c r="BC297" s="181">
        <v>12</v>
      </c>
      <c r="BD297" s="181">
        <v>11</v>
      </c>
      <c r="BE297" s="181">
        <v>12</v>
      </c>
      <c r="BF297" s="181">
        <v>12</v>
      </c>
      <c r="BG297" s="181">
        <v>12</v>
      </c>
      <c r="BH297" s="181">
        <v>13</v>
      </c>
      <c r="BI297" s="181">
        <v>56.9</v>
      </c>
      <c r="BJ297" s="181">
        <v>55.3</v>
      </c>
      <c r="BK297" s="181">
        <v>38.1</v>
      </c>
      <c r="BL297" s="181">
        <v>54.466999999999999</v>
      </c>
      <c r="BM297" s="181">
        <v>501</v>
      </c>
      <c r="BN297" s="181">
        <v>501</v>
      </c>
      <c r="BO297" s="181">
        <v>0</v>
      </c>
      <c r="BP297" s="181">
        <v>149.38</v>
      </c>
      <c r="BQ297" s="181" t="s">
        <v>1251</v>
      </c>
      <c r="BR297" s="181" t="s">
        <v>1251</v>
      </c>
      <c r="BS297" s="181" t="s">
        <v>1251</v>
      </c>
      <c r="BT297" s="181" t="s">
        <v>1251</v>
      </c>
      <c r="BU297" s="181" t="s">
        <v>1251</v>
      </c>
      <c r="BV297" s="181" t="s">
        <v>1251</v>
      </c>
      <c r="BW297" s="181" t="s">
        <v>1251</v>
      </c>
      <c r="BX297" s="181" t="s">
        <v>1251</v>
      </c>
      <c r="BY297" s="181" t="s">
        <v>1251</v>
      </c>
      <c r="BZ297" s="181" t="s">
        <v>1251</v>
      </c>
      <c r="CA297" s="181" t="s">
        <v>1251</v>
      </c>
      <c r="CB297" s="181" t="s">
        <v>1251</v>
      </c>
      <c r="CC297" s="181" t="s">
        <v>1251</v>
      </c>
      <c r="CD297" s="181" t="s">
        <v>1251</v>
      </c>
      <c r="CE297" s="181" t="s">
        <v>1251</v>
      </c>
      <c r="CF297" s="181" t="s">
        <v>1251</v>
      </c>
      <c r="CG297" s="181">
        <v>53.9</v>
      </c>
      <c r="CH297" s="181">
        <v>47.3</v>
      </c>
      <c r="CI297" s="181">
        <v>56.9</v>
      </c>
      <c r="CJ297" s="181">
        <v>42.5</v>
      </c>
      <c r="CK297" s="181">
        <v>41.5</v>
      </c>
      <c r="CL297" s="181">
        <v>39.299999999999997</v>
      </c>
      <c r="CM297" s="181">
        <v>43.9</v>
      </c>
      <c r="CN297" s="181">
        <v>40.5</v>
      </c>
      <c r="CO297" s="181">
        <v>52.5</v>
      </c>
      <c r="CP297" s="181">
        <v>46.3</v>
      </c>
      <c r="CQ297" s="181">
        <v>48.7</v>
      </c>
      <c r="CR297" s="181">
        <v>47.1</v>
      </c>
      <c r="CS297" s="181">
        <v>52.5</v>
      </c>
      <c r="CT297" s="181">
        <v>48.7</v>
      </c>
      <c r="CU297" s="181">
        <v>52.5</v>
      </c>
      <c r="CV297" s="181">
        <v>55.5</v>
      </c>
      <c r="CW297" s="181">
        <v>8079200000</v>
      </c>
      <c r="CX297" s="181">
        <v>713130000</v>
      </c>
      <c r="CY297" s="181">
        <v>706570000</v>
      </c>
      <c r="CZ297" s="181">
        <v>779030000</v>
      </c>
      <c r="DA297" s="181">
        <v>742570000</v>
      </c>
      <c r="DB297" s="181">
        <v>126700000</v>
      </c>
      <c r="DC297" s="181">
        <v>97829000</v>
      </c>
      <c r="DD297" s="181">
        <v>134100000</v>
      </c>
      <c r="DE297" s="181">
        <v>97547000</v>
      </c>
      <c r="DF297" s="181">
        <v>616900000</v>
      </c>
      <c r="DG297" s="181">
        <v>609270000</v>
      </c>
      <c r="DH297" s="181">
        <v>558710000</v>
      </c>
      <c r="DI297" s="181">
        <v>713430000</v>
      </c>
      <c r="DJ297" s="195">
        <v>70900000</v>
      </c>
      <c r="DK297" s="195">
        <v>66418000</v>
      </c>
      <c r="DL297" s="195">
        <v>60209000</v>
      </c>
      <c r="DM297" s="195">
        <v>67479000</v>
      </c>
      <c r="DN297" s="181">
        <f t="shared" si="28"/>
        <v>66251500</v>
      </c>
      <c r="DO297" s="181">
        <v>48947000</v>
      </c>
      <c r="DP297" s="181">
        <v>0</v>
      </c>
      <c r="DQ297" s="181">
        <v>45275000</v>
      </c>
      <c r="DR297" s="181">
        <v>62770000</v>
      </c>
      <c r="DS297" s="181">
        <f t="shared" si="29"/>
        <v>52330666.666666664</v>
      </c>
      <c r="DT297" s="181">
        <f t="shared" si="26"/>
        <v>0.78987897129373164</v>
      </c>
      <c r="DU297" s="195">
        <v>54070000</v>
      </c>
      <c r="DW297" s="195">
        <v>54100000</v>
      </c>
      <c r="DY297" s="195">
        <v>60406000</v>
      </c>
      <c r="DZ297" s="196">
        <f t="shared" si="27"/>
        <v>0.91176803544070695</v>
      </c>
      <c r="EA297" s="195">
        <v>60462000</v>
      </c>
      <c r="EB297" s="181">
        <v>22</v>
      </c>
      <c r="EC297" s="181">
        <v>21</v>
      </c>
      <c r="ED297" s="181">
        <v>23</v>
      </c>
      <c r="EE297" s="181">
        <v>22</v>
      </c>
      <c r="EF297" s="181">
        <v>6</v>
      </c>
      <c r="EG297" s="181">
        <v>4</v>
      </c>
      <c r="EH297" s="181">
        <v>7</v>
      </c>
      <c r="EI297" s="181">
        <v>5</v>
      </c>
      <c r="EJ297" s="181">
        <v>18</v>
      </c>
      <c r="EK297" s="181">
        <v>20</v>
      </c>
      <c r="EL297" s="181">
        <v>17</v>
      </c>
      <c r="EM297" s="181">
        <v>18</v>
      </c>
      <c r="EN297" s="181">
        <v>18</v>
      </c>
      <c r="EO297" s="181">
        <v>15</v>
      </c>
      <c r="EP297" s="181">
        <v>17</v>
      </c>
      <c r="EQ297" s="181">
        <v>21</v>
      </c>
      <c r="ER297" s="181">
        <v>254</v>
      </c>
      <c r="EV297" s="181">
        <v>169</v>
      </c>
      <c r="EW297" s="181" t="s">
        <v>6258</v>
      </c>
      <c r="EX297" s="181" t="s">
        <v>6259</v>
      </c>
      <c r="EY297" s="181" t="s">
        <v>6260</v>
      </c>
      <c r="EZ297" s="181" t="s">
        <v>6261</v>
      </c>
      <c r="FA297" s="181" t="s">
        <v>6262</v>
      </c>
      <c r="FB297" s="181" t="s">
        <v>6263</v>
      </c>
      <c r="FC297" s="181">
        <v>36</v>
      </c>
      <c r="FD297" s="181">
        <v>394</v>
      </c>
      <c r="FE297" s="181">
        <v>-1</v>
      </c>
    </row>
    <row r="298" spans="1:161" x14ac:dyDescent="0.25">
      <c r="A298" s="181" t="s">
        <v>6264</v>
      </c>
      <c r="B298" s="181" t="s">
        <v>6264</v>
      </c>
      <c r="C298" s="181">
        <v>3</v>
      </c>
      <c r="D298" s="181">
        <v>3</v>
      </c>
      <c r="E298" s="181">
        <v>3</v>
      </c>
      <c r="F298" s="181" t="s">
        <v>6265</v>
      </c>
      <c r="G298" s="181" t="s">
        <v>6266</v>
      </c>
      <c r="H298" s="181" t="s">
        <v>6267</v>
      </c>
      <c r="I298" s="181">
        <v>1</v>
      </c>
      <c r="J298" s="181">
        <v>3</v>
      </c>
      <c r="K298" s="181">
        <v>3</v>
      </c>
      <c r="L298" s="181">
        <v>3</v>
      </c>
      <c r="M298" s="181">
        <v>3</v>
      </c>
      <c r="N298" s="181">
        <v>3</v>
      </c>
      <c r="O298" s="181">
        <v>2</v>
      </c>
      <c r="P298" s="181">
        <v>2</v>
      </c>
      <c r="Q298" s="181">
        <v>1</v>
      </c>
      <c r="R298" s="181">
        <v>0</v>
      </c>
      <c r="S298" s="181">
        <v>1</v>
      </c>
      <c r="T298" s="181">
        <v>2</v>
      </c>
      <c r="U298" s="181">
        <v>1</v>
      </c>
      <c r="V298" s="181">
        <v>3</v>
      </c>
      <c r="W298" s="181">
        <v>3</v>
      </c>
      <c r="X298" s="181">
        <v>3</v>
      </c>
      <c r="Y298" s="181">
        <v>1</v>
      </c>
      <c r="Z298" s="181">
        <v>2</v>
      </c>
      <c r="AA298" s="181">
        <v>3</v>
      </c>
      <c r="AB298" s="181">
        <v>2</v>
      </c>
      <c r="AC298" s="181">
        <v>3</v>
      </c>
      <c r="AD298" s="181">
        <v>3</v>
      </c>
      <c r="AE298" s="181">
        <v>2</v>
      </c>
      <c r="AF298" s="181">
        <v>2</v>
      </c>
      <c r="AG298" s="181">
        <v>1</v>
      </c>
      <c r="AH298" s="181">
        <v>0</v>
      </c>
      <c r="AI298" s="181">
        <v>1</v>
      </c>
      <c r="AJ298" s="181">
        <v>2</v>
      </c>
      <c r="AK298" s="181">
        <v>1</v>
      </c>
      <c r="AL298" s="181">
        <v>3</v>
      </c>
      <c r="AM298" s="181">
        <v>3</v>
      </c>
      <c r="AN298" s="181">
        <v>3</v>
      </c>
      <c r="AO298" s="181">
        <v>1</v>
      </c>
      <c r="AP298" s="181">
        <v>2</v>
      </c>
      <c r="AQ298" s="181">
        <v>3</v>
      </c>
      <c r="AR298" s="181">
        <v>2</v>
      </c>
      <c r="AS298" s="181">
        <v>3</v>
      </c>
      <c r="AT298" s="181">
        <v>3</v>
      </c>
      <c r="AU298" s="181">
        <v>2</v>
      </c>
      <c r="AV298" s="181">
        <v>2</v>
      </c>
      <c r="AW298" s="181">
        <v>1</v>
      </c>
      <c r="AX298" s="181">
        <v>0</v>
      </c>
      <c r="AY298" s="181">
        <v>1</v>
      </c>
      <c r="AZ298" s="181">
        <v>2</v>
      </c>
      <c r="BA298" s="181">
        <v>1</v>
      </c>
      <c r="BB298" s="181">
        <v>3</v>
      </c>
      <c r="BC298" s="181">
        <v>3</v>
      </c>
      <c r="BD298" s="181">
        <v>3</v>
      </c>
      <c r="BE298" s="181">
        <v>1</v>
      </c>
      <c r="BF298" s="181">
        <v>2</v>
      </c>
      <c r="BG298" s="181">
        <v>3</v>
      </c>
      <c r="BH298" s="181">
        <v>2</v>
      </c>
      <c r="BI298" s="181">
        <v>20.5</v>
      </c>
      <c r="BJ298" s="181">
        <v>20.5</v>
      </c>
      <c r="BK298" s="181">
        <v>20.5</v>
      </c>
      <c r="BL298" s="181">
        <v>26.468</v>
      </c>
      <c r="BM298" s="181">
        <v>239</v>
      </c>
      <c r="BN298" s="181">
        <v>239</v>
      </c>
      <c r="BO298" s="181">
        <v>0</v>
      </c>
      <c r="BP298" s="181">
        <v>15.867000000000001</v>
      </c>
      <c r="BQ298" s="181" t="s">
        <v>1251</v>
      </c>
      <c r="BR298" s="181" t="s">
        <v>1251</v>
      </c>
      <c r="BS298" s="181" t="s">
        <v>1251</v>
      </c>
      <c r="BT298" s="181" t="s">
        <v>1251</v>
      </c>
      <c r="BU298" s="181" t="s">
        <v>1254</v>
      </c>
      <c r="BW298" s="181" t="s">
        <v>1254</v>
      </c>
      <c r="BX298" s="181" t="s">
        <v>1251</v>
      </c>
      <c r="BY298" s="181" t="s">
        <v>1254</v>
      </c>
      <c r="BZ298" s="181" t="s">
        <v>1251</v>
      </c>
      <c r="CA298" s="181" t="s">
        <v>1251</v>
      </c>
      <c r="CB298" s="181" t="s">
        <v>1251</v>
      </c>
      <c r="CC298" s="181" t="s">
        <v>1251</v>
      </c>
      <c r="CD298" s="181" t="s">
        <v>1251</v>
      </c>
      <c r="CE298" s="181" t="s">
        <v>1251</v>
      </c>
      <c r="CF298" s="181" t="s">
        <v>1251</v>
      </c>
      <c r="CG298" s="181">
        <v>20.5</v>
      </c>
      <c r="CH298" s="181">
        <v>20.5</v>
      </c>
      <c r="CI298" s="181">
        <v>10</v>
      </c>
      <c r="CJ298" s="181">
        <v>15.1</v>
      </c>
      <c r="CK298" s="181">
        <v>5.4</v>
      </c>
      <c r="CL298" s="181">
        <v>0</v>
      </c>
      <c r="CM298" s="181">
        <v>5.4</v>
      </c>
      <c r="CN298" s="181">
        <v>10</v>
      </c>
      <c r="CO298" s="181">
        <v>4.5999999999999996</v>
      </c>
      <c r="CP298" s="181">
        <v>20.5</v>
      </c>
      <c r="CQ298" s="181">
        <v>20.5</v>
      </c>
      <c r="CR298" s="181">
        <v>20.5</v>
      </c>
      <c r="CS298" s="181">
        <v>5.4</v>
      </c>
      <c r="CT298" s="181">
        <v>10</v>
      </c>
      <c r="CU298" s="181">
        <v>20.5</v>
      </c>
      <c r="CV298" s="181">
        <v>10</v>
      </c>
      <c r="CW298" s="181">
        <v>274740000</v>
      </c>
      <c r="CX298" s="181">
        <v>28343000</v>
      </c>
      <c r="CY298" s="181">
        <v>32794000</v>
      </c>
      <c r="CZ298" s="181">
        <v>28531000</v>
      </c>
      <c r="DA298" s="181">
        <v>18112000</v>
      </c>
      <c r="DB298" s="181">
        <v>836290</v>
      </c>
      <c r="DC298" s="181">
        <v>0</v>
      </c>
      <c r="DD298" s="181">
        <v>1252200</v>
      </c>
      <c r="DE298" s="181">
        <v>6073800</v>
      </c>
      <c r="DF298" s="181">
        <v>6419900</v>
      </c>
      <c r="DG298" s="181">
        <v>26330000</v>
      </c>
      <c r="DH298" s="181">
        <v>23631000</v>
      </c>
      <c r="DI298" s="181">
        <v>19486000</v>
      </c>
      <c r="DJ298" s="195">
        <v>14805000</v>
      </c>
      <c r="DK298" s="195">
        <v>18146000</v>
      </c>
      <c r="DL298" s="195">
        <v>16649000</v>
      </c>
      <c r="DM298" s="195">
        <v>14275000</v>
      </c>
      <c r="DN298" s="181">
        <f t="shared" si="28"/>
        <v>15968750</v>
      </c>
      <c r="DO298" s="181">
        <v>0</v>
      </c>
      <c r="DP298" s="181">
        <v>0</v>
      </c>
      <c r="DQ298" s="181">
        <v>0</v>
      </c>
      <c r="DR298" s="181">
        <v>12769000</v>
      </c>
      <c r="DS298" s="181">
        <f t="shared" si="29"/>
        <v>12769000</v>
      </c>
      <c r="DT298" s="181">
        <f t="shared" si="26"/>
        <v>0.79962426614481408</v>
      </c>
      <c r="DU298" s="195">
        <v>0</v>
      </c>
      <c r="DW298" s="195">
        <v>16224000</v>
      </c>
      <c r="DY298" s="195">
        <v>13477000</v>
      </c>
      <c r="DZ298" s="196">
        <f t="shared" si="27"/>
        <v>0.8439608610567515</v>
      </c>
      <c r="EA298" s="195">
        <v>14396000</v>
      </c>
      <c r="EB298" s="181">
        <v>1</v>
      </c>
      <c r="EC298" s="181">
        <v>2</v>
      </c>
      <c r="ED298" s="181">
        <v>1</v>
      </c>
      <c r="EE298" s="181">
        <v>1</v>
      </c>
      <c r="EF298" s="181">
        <v>0</v>
      </c>
      <c r="EG298" s="181">
        <v>0</v>
      </c>
      <c r="EH298" s="181">
        <v>0</v>
      </c>
      <c r="EI298" s="181">
        <v>0</v>
      </c>
      <c r="EJ298" s="181">
        <v>0</v>
      </c>
      <c r="EK298" s="181">
        <v>1</v>
      </c>
      <c r="EL298" s="181">
        <v>2</v>
      </c>
      <c r="EM298" s="181">
        <v>2</v>
      </c>
      <c r="EN298" s="181">
        <v>1</v>
      </c>
      <c r="EO298" s="181">
        <v>1</v>
      </c>
      <c r="EP298" s="181">
        <v>1</v>
      </c>
      <c r="EQ298" s="181">
        <v>1</v>
      </c>
      <c r="ER298" s="181">
        <v>14</v>
      </c>
      <c r="EV298" s="181">
        <v>793</v>
      </c>
      <c r="EW298" s="181" t="s">
        <v>6268</v>
      </c>
      <c r="EX298" s="181" t="s">
        <v>3709</v>
      </c>
      <c r="EY298" s="181" t="s">
        <v>6269</v>
      </c>
      <c r="EZ298" s="181" t="s">
        <v>6270</v>
      </c>
      <c r="FA298" s="181" t="s">
        <v>6271</v>
      </c>
      <c r="FB298" s="181" t="s">
        <v>6272</v>
      </c>
      <c r="FE298" s="181">
        <v>-1</v>
      </c>
    </row>
    <row r="299" spans="1:161" x14ac:dyDescent="0.25">
      <c r="A299" s="181" t="s">
        <v>6273</v>
      </c>
      <c r="B299" s="181" t="s">
        <v>6274</v>
      </c>
      <c r="C299" s="181" t="s">
        <v>1919</v>
      </c>
      <c r="D299" s="181" t="s">
        <v>1919</v>
      </c>
      <c r="E299" s="181" t="s">
        <v>1919</v>
      </c>
      <c r="F299" s="181" t="s">
        <v>6275</v>
      </c>
      <c r="G299" s="181" t="s">
        <v>6276</v>
      </c>
      <c r="H299" s="181" t="s">
        <v>6277</v>
      </c>
      <c r="I299" s="181">
        <v>2</v>
      </c>
      <c r="J299" s="181">
        <v>7</v>
      </c>
      <c r="K299" s="181">
        <v>7</v>
      </c>
      <c r="L299" s="181">
        <v>7</v>
      </c>
      <c r="M299" s="181">
        <v>6</v>
      </c>
      <c r="N299" s="181">
        <v>6</v>
      </c>
      <c r="O299" s="181">
        <v>6</v>
      </c>
      <c r="P299" s="181">
        <v>5</v>
      </c>
      <c r="Q299" s="181">
        <v>3</v>
      </c>
      <c r="R299" s="181">
        <v>2</v>
      </c>
      <c r="S299" s="181">
        <v>2</v>
      </c>
      <c r="T299" s="181">
        <v>2</v>
      </c>
      <c r="U299" s="181">
        <v>6</v>
      </c>
      <c r="V299" s="181">
        <v>4</v>
      </c>
      <c r="W299" s="181">
        <v>7</v>
      </c>
      <c r="X299" s="181">
        <v>3</v>
      </c>
      <c r="Y299" s="181">
        <v>4</v>
      </c>
      <c r="Z299" s="181">
        <v>4</v>
      </c>
      <c r="AA299" s="181">
        <v>6</v>
      </c>
      <c r="AB299" s="181">
        <v>5</v>
      </c>
      <c r="AC299" s="181">
        <v>6</v>
      </c>
      <c r="AD299" s="181">
        <v>6</v>
      </c>
      <c r="AE299" s="181">
        <v>6</v>
      </c>
      <c r="AF299" s="181">
        <v>5</v>
      </c>
      <c r="AG299" s="181">
        <v>3</v>
      </c>
      <c r="AH299" s="181">
        <v>2</v>
      </c>
      <c r="AI299" s="181">
        <v>2</v>
      </c>
      <c r="AJ299" s="181">
        <v>2</v>
      </c>
      <c r="AK299" s="181">
        <v>6</v>
      </c>
      <c r="AL299" s="181">
        <v>4</v>
      </c>
      <c r="AM299" s="181">
        <v>7</v>
      </c>
      <c r="AN299" s="181">
        <v>3</v>
      </c>
      <c r="AO299" s="181">
        <v>4</v>
      </c>
      <c r="AP299" s="181">
        <v>4</v>
      </c>
      <c r="AQ299" s="181">
        <v>6</v>
      </c>
      <c r="AR299" s="181">
        <v>5</v>
      </c>
      <c r="AS299" s="181">
        <v>6</v>
      </c>
      <c r="AT299" s="181">
        <v>6</v>
      </c>
      <c r="AU299" s="181">
        <v>6</v>
      </c>
      <c r="AV299" s="181">
        <v>5</v>
      </c>
      <c r="AW299" s="181">
        <v>3</v>
      </c>
      <c r="AX299" s="181">
        <v>2</v>
      </c>
      <c r="AY299" s="181">
        <v>2</v>
      </c>
      <c r="AZ299" s="181">
        <v>2</v>
      </c>
      <c r="BA299" s="181">
        <v>6</v>
      </c>
      <c r="BB299" s="181">
        <v>4</v>
      </c>
      <c r="BC299" s="181">
        <v>7</v>
      </c>
      <c r="BD299" s="181">
        <v>3</v>
      </c>
      <c r="BE299" s="181">
        <v>4</v>
      </c>
      <c r="BF299" s="181">
        <v>4</v>
      </c>
      <c r="BG299" s="181">
        <v>6</v>
      </c>
      <c r="BH299" s="181">
        <v>5</v>
      </c>
      <c r="BI299" s="181">
        <v>11.1</v>
      </c>
      <c r="BJ299" s="181">
        <v>11.1</v>
      </c>
      <c r="BK299" s="181">
        <v>11.1</v>
      </c>
      <c r="BL299" s="181">
        <v>97.512</v>
      </c>
      <c r="BM299" s="181">
        <v>874</v>
      </c>
      <c r="BN299" s="181" t="s">
        <v>6278</v>
      </c>
      <c r="BO299" s="181">
        <v>0</v>
      </c>
      <c r="BP299" s="181">
        <v>14.584</v>
      </c>
      <c r="BQ299" s="181" t="s">
        <v>1251</v>
      </c>
      <c r="BR299" s="181" t="s">
        <v>1251</v>
      </c>
      <c r="BS299" s="181" t="s">
        <v>1251</v>
      </c>
      <c r="BT299" s="181" t="s">
        <v>1251</v>
      </c>
      <c r="BU299" s="181" t="s">
        <v>1254</v>
      </c>
      <c r="BV299" s="181" t="s">
        <v>1251</v>
      </c>
      <c r="BW299" s="181" t="s">
        <v>1254</v>
      </c>
      <c r="BX299" s="181" t="s">
        <v>1254</v>
      </c>
      <c r="BY299" s="181" t="s">
        <v>1251</v>
      </c>
      <c r="BZ299" s="181" t="s">
        <v>1254</v>
      </c>
      <c r="CA299" s="181" t="s">
        <v>1251</v>
      </c>
      <c r="CB299" s="181" t="s">
        <v>1251</v>
      </c>
      <c r="CC299" s="181" t="s">
        <v>1254</v>
      </c>
      <c r="CD299" s="181" t="s">
        <v>1254</v>
      </c>
      <c r="CE299" s="181" t="s">
        <v>1254</v>
      </c>
      <c r="CF299" s="181" t="s">
        <v>1251</v>
      </c>
      <c r="CG299" s="181">
        <v>9.8000000000000007</v>
      </c>
      <c r="CH299" s="181">
        <v>9.8000000000000007</v>
      </c>
      <c r="CI299" s="181">
        <v>9.8000000000000007</v>
      </c>
      <c r="CJ299" s="181">
        <v>8.6999999999999993</v>
      </c>
      <c r="CK299" s="181">
        <v>4.5</v>
      </c>
      <c r="CL299" s="181">
        <v>2.5</v>
      </c>
      <c r="CM299" s="181">
        <v>2.5</v>
      </c>
      <c r="CN299" s="181">
        <v>2.5</v>
      </c>
      <c r="CO299" s="181">
        <v>9.8000000000000007</v>
      </c>
      <c r="CP299" s="181">
        <v>6.4</v>
      </c>
      <c r="CQ299" s="181">
        <v>11.1</v>
      </c>
      <c r="CR299" s="181">
        <v>4.8</v>
      </c>
      <c r="CS299" s="181">
        <v>6.4</v>
      </c>
      <c r="CT299" s="181">
        <v>6.4</v>
      </c>
      <c r="CU299" s="181">
        <v>9.8000000000000007</v>
      </c>
      <c r="CV299" s="181">
        <v>8.4</v>
      </c>
      <c r="CW299" s="181">
        <v>462750000</v>
      </c>
      <c r="CX299" s="181">
        <v>42224000</v>
      </c>
      <c r="CY299" s="181">
        <v>56741000</v>
      </c>
      <c r="CZ299" s="181">
        <v>51932000</v>
      </c>
      <c r="DA299" s="181">
        <v>48470000</v>
      </c>
      <c r="DB299" s="181">
        <v>7873500</v>
      </c>
      <c r="DC299" s="181">
        <v>3893200</v>
      </c>
      <c r="DD299" s="181">
        <v>5138600</v>
      </c>
      <c r="DE299" s="181">
        <v>3290300</v>
      </c>
      <c r="DF299" s="181">
        <v>24100000</v>
      </c>
      <c r="DG299" s="181">
        <v>23906000</v>
      </c>
      <c r="DH299" s="181">
        <v>43013000</v>
      </c>
      <c r="DI299" s="181">
        <v>37453000</v>
      </c>
      <c r="DJ299" s="195">
        <v>10464000</v>
      </c>
      <c r="DK299" s="195">
        <v>11668000</v>
      </c>
      <c r="DL299" s="195">
        <v>10953000</v>
      </c>
      <c r="DM299" s="195">
        <v>13811000</v>
      </c>
      <c r="DN299" s="181">
        <f t="shared" si="28"/>
        <v>11724000</v>
      </c>
      <c r="DO299" s="181">
        <v>9430200</v>
      </c>
      <c r="DP299" s="181">
        <v>0</v>
      </c>
      <c r="DQ299" s="181">
        <v>0</v>
      </c>
      <c r="DR299" s="181">
        <v>0</v>
      </c>
      <c r="DS299" s="181">
        <f t="shared" si="29"/>
        <v>9430200</v>
      </c>
      <c r="DT299" s="181">
        <f t="shared" si="26"/>
        <v>0.8043500511770727</v>
      </c>
      <c r="DU299" s="195">
        <v>0</v>
      </c>
      <c r="DW299" s="195">
        <v>0</v>
      </c>
      <c r="DY299" s="195">
        <v>8625800</v>
      </c>
      <c r="DZ299" s="196">
        <f t="shared" si="27"/>
        <v>0.73573865574889119</v>
      </c>
      <c r="EA299" s="195">
        <v>10974000</v>
      </c>
      <c r="EB299" s="181">
        <v>4</v>
      </c>
      <c r="EC299" s="181">
        <v>1</v>
      </c>
      <c r="ED299" s="181">
        <v>1</v>
      </c>
      <c r="EE299" s="181">
        <v>3</v>
      </c>
      <c r="EF299" s="181">
        <v>0</v>
      </c>
      <c r="EG299" s="181">
        <v>0</v>
      </c>
      <c r="EH299" s="181">
        <v>0</v>
      </c>
      <c r="EI299" s="181">
        <v>0</v>
      </c>
      <c r="EJ299" s="181">
        <v>0</v>
      </c>
      <c r="EK299" s="181">
        <v>0</v>
      </c>
      <c r="EL299" s="181">
        <v>1</v>
      </c>
      <c r="EM299" s="181">
        <v>0</v>
      </c>
      <c r="EN299" s="181">
        <v>0</v>
      </c>
      <c r="EO299" s="181">
        <v>0</v>
      </c>
      <c r="EP299" s="181">
        <v>0</v>
      </c>
      <c r="EQ299" s="181">
        <v>0</v>
      </c>
      <c r="ER299" s="181">
        <v>10</v>
      </c>
      <c r="EV299" s="181">
        <v>781</v>
      </c>
      <c r="EW299" s="181" t="s">
        <v>6279</v>
      </c>
      <c r="EX299" s="181" t="s">
        <v>3643</v>
      </c>
      <c r="EY299" s="181" t="s">
        <v>6280</v>
      </c>
      <c r="EZ299" s="181" t="s">
        <v>6281</v>
      </c>
      <c r="FA299" s="181" t="s">
        <v>6282</v>
      </c>
      <c r="FB299" s="181" t="s">
        <v>6283</v>
      </c>
      <c r="FE299" s="181" t="s">
        <v>3613</v>
      </c>
    </row>
    <row r="300" spans="1:161" x14ac:dyDescent="0.25">
      <c r="A300" s="181" t="s">
        <v>2209</v>
      </c>
      <c r="B300" s="181" t="s">
        <v>2209</v>
      </c>
      <c r="C300" s="181">
        <v>35</v>
      </c>
      <c r="D300" s="181">
        <v>35</v>
      </c>
      <c r="E300" s="181">
        <v>35</v>
      </c>
      <c r="F300" s="181" t="s">
        <v>2208</v>
      </c>
      <c r="G300" s="181" t="s">
        <v>2207</v>
      </c>
      <c r="H300" s="181" t="s">
        <v>2206</v>
      </c>
      <c r="I300" s="181">
        <v>1</v>
      </c>
      <c r="J300" s="181">
        <v>35</v>
      </c>
      <c r="K300" s="181">
        <v>35</v>
      </c>
      <c r="L300" s="181">
        <v>35</v>
      </c>
      <c r="M300" s="181">
        <v>33</v>
      </c>
      <c r="N300" s="181">
        <v>33</v>
      </c>
      <c r="O300" s="181">
        <v>33</v>
      </c>
      <c r="P300" s="181">
        <v>33</v>
      </c>
      <c r="Q300" s="181">
        <v>26</v>
      </c>
      <c r="R300" s="181">
        <v>27</v>
      </c>
      <c r="S300" s="181">
        <v>25</v>
      </c>
      <c r="T300" s="181">
        <v>23</v>
      </c>
      <c r="U300" s="181">
        <v>32</v>
      </c>
      <c r="V300" s="181">
        <v>33</v>
      </c>
      <c r="W300" s="181">
        <v>33</v>
      </c>
      <c r="X300" s="181">
        <v>34</v>
      </c>
      <c r="Y300" s="181">
        <v>34</v>
      </c>
      <c r="Z300" s="181">
        <v>31</v>
      </c>
      <c r="AA300" s="181">
        <v>31</v>
      </c>
      <c r="AB300" s="181">
        <v>33</v>
      </c>
      <c r="AC300" s="181">
        <v>33</v>
      </c>
      <c r="AD300" s="181">
        <v>33</v>
      </c>
      <c r="AE300" s="181">
        <v>33</v>
      </c>
      <c r="AF300" s="181">
        <v>33</v>
      </c>
      <c r="AG300" s="181">
        <v>26</v>
      </c>
      <c r="AH300" s="181">
        <v>27</v>
      </c>
      <c r="AI300" s="181">
        <v>25</v>
      </c>
      <c r="AJ300" s="181">
        <v>23</v>
      </c>
      <c r="AK300" s="181">
        <v>32</v>
      </c>
      <c r="AL300" s="181">
        <v>33</v>
      </c>
      <c r="AM300" s="181">
        <v>33</v>
      </c>
      <c r="AN300" s="181">
        <v>34</v>
      </c>
      <c r="AO300" s="181">
        <v>34</v>
      </c>
      <c r="AP300" s="181">
        <v>31</v>
      </c>
      <c r="AQ300" s="181">
        <v>31</v>
      </c>
      <c r="AR300" s="181">
        <v>33</v>
      </c>
      <c r="AS300" s="181">
        <v>33</v>
      </c>
      <c r="AT300" s="181">
        <v>33</v>
      </c>
      <c r="AU300" s="181">
        <v>33</v>
      </c>
      <c r="AV300" s="181">
        <v>33</v>
      </c>
      <c r="AW300" s="181">
        <v>26</v>
      </c>
      <c r="AX300" s="181">
        <v>27</v>
      </c>
      <c r="AY300" s="181">
        <v>25</v>
      </c>
      <c r="AZ300" s="181">
        <v>23</v>
      </c>
      <c r="BA300" s="181">
        <v>32</v>
      </c>
      <c r="BB300" s="181">
        <v>33</v>
      </c>
      <c r="BC300" s="181">
        <v>33</v>
      </c>
      <c r="BD300" s="181">
        <v>34</v>
      </c>
      <c r="BE300" s="181">
        <v>34</v>
      </c>
      <c r="BF300" s="181">
        <v>31</v>
      </c>
      <c r="BG300" s="181">
        <v>31</v>
      </c>
      <c r="BH300" s="181">
        <v>33</v>
      </c>
      <c r="BI300" s="181">
        <v>55.8</v>
      </c>
      <c r="BJ300" s="181">
        <v>55.8</v>
      </c>
      <c r="BK300" s="181">
        <v>55.8</v>
      </c>
      <c r="BL300" s="181">
        <v>76.722999999999999</v>
      </c>
      <c r="BM300" s="181">
        <v>697</v>
      </c>
      <c r="BN300" s="181">
        <v>697</v>
      </c>
      <c r="BO300" s="181">
        <v>0</v>
      </c>
      <c r="BP300" s="181">
        <v>323.31</v>
      </c>
      <c r="BQ300" s="181" t="s">
        <v>1251</v>
      </c>
      <c r="BR300" s="181" t="s">
        <v>1251</v>
      </c>
      <c r="BS300" s="181" t="s">
        <v>1251</v>
      </c>
      <c r="BT300" s="181" t="s">
        <v>1251</v>
      </c>
      <c r="BU300" s="181" t="s">
        <v>1251</v>
      </c>
      <c r="BV300" s="181" t="s">
        <v>1251</v>
      </c>
      <c r="BW300" s="181" t="s">
        <v>1251</v>
      </c>
      <c r="BX300" s="181" t="s">
        <v>1251</v>
      </c>
      <c r="BY300" s="181" t="s">
        <v>1251</v>
      </c>
      <c r="BZ300" s="181" t="s">
        <v>1251</v>
      </c>
      <c r="CA300" s="181" t="s">
        <v>1251</v>
      </c>
      <c r="CB300" s="181" t="s">
        <v>1251</v>
      </c>
      <c r="CC300" s="181" t="s">
        <v>1251</v>
      </c>
      <c r="CD300" s="181" t="s">
        <v>1251</v>
      </c>
      <c r="CE300" s="181" t="s">
        <v>1251</v>
      </c>
      <c r="CF300" s="181" t="s">
        <v>1251</v>
      </c>
      <c r="CG300" s="181">
        <v>55.7</v>
      </c>
      <c r="CH300" s="181">
        <v>53.5</v>
      </c>
      <c r="CI300" s="181">
        <v>53.7</v>
      </c>
      <c r="CJ300" s="181">
        <v>53.7</v>
      </c>
      <c r="CK300" s="181">
        <v>48.9</v>
      </c>
      <c r="CL300" s="181">
        <v>48.5</v>
      </c>
      <c r="CM300" s="181">
        <v>45.9</v>
      </c>
      <c r="CN300" s="181">
        <v>42.8</v>
      </c>
      <c r="CO300" s="181">
        <v>53.5</v>
      </c>
      <c r="CP300" s="181">
        <v>53.7</v>
      </c>
      <c r="CQ300" s="181">
        <v>55.2</v>
      </c>
      <c r="CR300" s="181">
        <v>55.7</v>
      </c>
      <c r="CS300" s="181">
        <v>55.7</v>
      </c>
      <c r="CT300" s="181">
        <v>52.5</v>
      </c>
      <c r="CU300" s="181">
        <v>52.7</v>
      </c>
      <c r="CV300" s="181">
        <v>54.4</v>
      </c>
      <c r="CW300" s="181">
        <v>16265000000</v>
      </c>
      <c r="CX300" s="181">
        <v>1135000000</v>
      </c>
      <c r="CY300" s="181">
        <v>1510300000</v>
      </c>
      <c r="CZ300" s="181">
        <v>1339500000</v>
      </c>
      <c r="DA300" s="181">
        <v>1349500000</v>
      </c>
      <c r="DB300" s="181">
        <v>217220000</v>
      </c>
      <c r="DC300" s="181">
        <v>180820000</v>
      </c>
      <c r="DD300" s="181">
        <v>170540000</v>
      </c>
      <c r="DE300" s="181">
        <v>167340000</v>
      </c>
      <c r="DF300" s="181">
        <v>1303100000</v>
      </c>
      <c r="DG300" s="181">
        <v>1317800000</v>
      </c>
      <c r="DH300" s="181">
        <v>1168300000</v>
      </c>
      <c r="DI300" s="181">
        <v>1278900000</v>
      </c>
      <c r="DJ300" s="195">
        <v>78375000</v>
      </c>
      <c r="DK300" s="195">
        <v>87024000</v>
      </c>
      <c r="DL300" s="195">
        <v>80841000</v>
      </c>
      <c r="DM300" s="195">
        <v>68407000</v>
      </c>
      <c r="DN300" s="181">
        <f t="shared" si="28"/>
        <v>78661750</v>
      </c>
      <c r="DO300" s="181">
        <v>61618000</v>
      </c>
      <c r="DP300" s="181">
        <v>66367000</v>
      </c>
      <c r="DQ300" s="181">
        <v>58515000</v>
      </c>
      <c r="DR300" s="181">
        <v>67161000</v>
      </c>
      <c r="DS300" s="181">
        <f t="shared" si="29"/>
        <v>63415250</v>
      </c>
      <c r="DT300" s="181">
        <f t="shared" si="26"/>
        <v>0.80617644534986832</v>
      </c>
      <c r="DU300" s="195">
        <v>87555000</v>
      </c>
      <c r="DW300" s="195">
        <v>84797000</v>
      </c>
      <c r="DY300" s="195">
        <v>83586000</v>
      </c>
      <c r="DZ300" s="196">
        <f t="shared" si="27"/>
        <v>1.0626003108245112</v>
      </c>
      <c r="EA300" s="195">
        <v>80709000</v>
      </c>
      <c r="EB300" s="181">
        <v>41</v>
      </c>
      <c r="EC300" s="181">
        <v>37</v>
      </c>
      <c r="ED300" s="181">
        <v>39</v>
      </c>
      <c r="EE300" s="181">
        <v>38</v>
      </c>
      <c r="EF300" s="181">
        <v>12</v>
      </c>
      <c r="EG300" s="181">
        <v>12</v>
      </c>
      <c r="EH300" s="181">
        <v>11</v>
      </c>
      <c r="EI300" s="181">
        <v>11</v>
      </c>
      <c r="EJ300" s="181">
        <v>33</v>
      </c>
      <c r="EK300" s="181">
        <v>39</v>
      </c>
      <c r="EL300" s="181">
        <v>39</v>
      </c>
      <c r="EM300" s="181">
        <v>46</v>
      </c>
      <c r="EN300" s="181">
        <v>37</v>
      </c>
      <c r="EO300" s="181">
        <v>43</v>
      </c>
      <c r="EP300" s="181">
        <v>33</v>
      </c>
      <c r="EQ300" s="181">
        <v>36</v>
      </c>
      <c r="ER300" s="181">
        <v>507</v>
      </c>
      <c r="EV300" s="181">
        <v>602</v>
      </c>
      <c r="EW300" s="181" t="s">
        <v>6284</v>
      </c>
      <c r="EX300" s="181" t="s">
        <v>4018</v>
      </c>
      <c r="EY300" s="181" t="s">
        <v>6285</v>
      </c>
      <c r="EZ300" s="181" t="s">
        <v>6286</v>
      </c>
      <c r="FA300" s="181" t="s">
        <v>6287</v>
      </c>
      <c r="FB300" s="181" t="s">
        <v>6288</v>
      </c>
      <c r="FE300" s="181">
        <v>-1</v>
      </c>
    </row>
    <row r="301" spans="1:161" x14ac:dyDescent="0.25">
      <c r="A301" s="181" t="s">
        <v>6289</v>
      </c>
      <c r="B301" s="181" t="s">
        <v>6289</v>
      </c>
      <c r="C301" s="181">
        <v>9</v>
      </c>
      <c r="D301" s="181">
        <v>9</v>
      </c>
      <c r="E301" s="181">
        <v>9</v>
      </c>
      <c r="F301" s="181" t="s">
        <v>6290</v>
      </c>
      <c r="G301" s="181" t="s">
        <v>6291</v>
      </c>
      <c r="H301" s="181" t="s">
        <v>6292</v>
      </c>
      <c r="I301" s="181">
        <v>1</v>
      </c>
      <c r="J301" s="181">
        <v>9</v>
      </c>
      <c r="K301" s="181">
        <v>9</v>
      </c>
      <c r="L301" s="181">
        <v>9</v>
      </c>
      <c r="M301" s="181">
        <v>9</v>
      </c>
      <c r="N301" s="181">
        <v>9</v>
      </c>
      <c r="O301" s="181">
        <v>9</v>
      </c>
      <c r="P301" s="181">
        <v>8</v>
      </c>
      <c r="Q301" s="181">
        <v>3</v>
      </c>
      <c r="R301" s="181">
        <v>6</v>
      </c>
      <c r="S301" s="181">
        <v>4</v>
      </c>
      <c r="T301" s="181">
        <v>5</v>
      </c>
      <c r="U301" s="181">
        <v>4</v>
      </c>
      <c r="V301" s="181">
        <v>6</v>
      </c>
      <c r="W301" s="181">
        <v>6</v>
      </c>
      <c r="X301" s="181">
        <v>7</v>
      </c>
      <c r="Y301" s="181">
        <v>8</v>
      </c>
      <c r="Z301" s="181">
        <v>6</v>
      </c>
      <c r="AA301" s="181">
        <v>8</v>
      </c>
      <c r="AB301" s="181">
        <v>8</v>
      </c>
      <c r="AC301" s="181">
        <v>9</v>
      </c>
      <c r="AD301" s="181">
        <v>9</v>
      </c>
      <c r="AE301" s="181">
        <v>9</v>
      </c>
      <c r="AF301" s="181">
        <v>8</v>
      </c>
      <c r="AG301" s="181">
        <v>3</v>
      </c>
      <c r="AH301" s="181">
        <v>6</v>
      </c>
      <c r="AI301" s="181">
        <v>4</v>
      </c>
      <c r="AJ301" s="181">
        <v>5</v>
      </c>
      <c r="AK301" s="181">
        <v>4</v>
      </c>
      <c r="AL301" s="181">
        <v>6</v>
      </c>
      <c r="AM301" s="181">
        <v>6</v>
      </c>
      <c r="AN301" s="181">
        <v>7</v>
      </c>
      <c r="AO301" s="181">
        <v>8</v>
      </c>
      <c r="AP301" s="181">
        <v>6</v>
      </c>
      <c r="AQ301" s="181">
        <v>8</v>
      </c>
      <c r="AR301" s="181">
        <v>8</v>
      </c>
      <c r="AS301" s="181">
        <v>9</v>
      </c>
      <c r="AT301" s="181">
        <v>9</v>
      </c>
      <c r="AU301" s="181">
        <v>9</v>
      </c>
      <c r="AV301" s="181">
        <v>8</v>
      </c>
      <c r="AW301" s="181">
        <v>3</v>
      </c>
      <c r="AX301" s="181">
        <v>6</v>
      </c>
      <c r="AY301" s="181">
        <v>4</v>
      </c>
      <c r="AZ301" s="181">
        <v>5</v>
      </c>
      <c r="BA301" s="181">
        <v>4</v>
      </c>
      <c r="BB301" s="181">
        <v>6</v>
      </c>
      <c r="BC301" s="181">
        <v>6</v>
      </c>
      <c r="BD301" s="181">
        <v>7</v>
      </c>
      <c r="BE301" s="181">
        <v>8</v>
      </c>
      <c r="BF301" s="181">
        <v>6</v>
      </c>
      <c r="BG301" s="181">
        <v>8</v>
      </c>
      <c r="BH301" s="181">
        <v>8</v>
      </c>
      <c r="BI301" s="181">
        <v>14.5</v>
      </c>
      <c r="BJ301" s="181">
        <v>14.5</v>
      </c>
      <c r="BK301" s="181">
        <v>14.5</v>
      </c>
      <c r="BL301" s="181">
        <v>113.27</v>
      </c>
      <c r="BM301" s="181">
        <v>1025</v>
      </c>
      <c r="BN301" s="181">
        <v>1025</v>
      </c>
      <c r="BO301" s="181">
        <v>0</v>
      </c>
      <c r="BP301" s="181">
        <v>30.210999999999999</v>
      </c>
      <c r="BQ301" s="181" t="s">
        <v>1251</v>
      </c>
      <c r="BR301" s="181" t="s">
        <v>1251</v>
      </c>
      <c r="BS301" s="181" t="s">
        <v>1251</v>
      </c>
      <c r="BT301" s="181" t="s">
        <v>1251</v>
      </c>
      <c r="BU301" s="181" t="s">
        <v>1254</v>
      </c>
      <c r="BV301" s="181" t="s">
        <v>1251</v>
      </c>
      <c r="BW301" s="181" t="s">
        <v>1254</v>
      </c>
      <c r="BX301" s="181" t="s">
        <v>1254</v>
      </c>
      <c r="BY301" s="181" t="s">
        <v>1251</v>
      </c>
      <c r="BZ301" s="181" t="s">
        <v>1251</v>
      </c>
      <c r="CA301" s="181" t="s">
        <v>1251</v>
      </c>
      <c r="CB301" s="181" t="s">
        <v>1251</v>
      </c>
      <c r="CC301" s="181" t="s">
        <v>1251</v>
      </c>
      <c r="CD301" s="181" t="s">
        <v>1251</v>
      </c>
      <c r="CE301" s="181" t="s">
        <v>1251</v>
      </c>
      <c r="CF301" s="181" t="s">
        <v>1251</v>
      </c>
      <c r="CG301" s="181">
        <v>14.5</v>
      </c>
      <c r="CH301" s="181">
        <v>14.5</v>
      </c>
      <c r="CI301" s="181">
        <v>14.5</v>
      </c>
      <c r="CJ301" s="181">
        <v>12</v>
      </c>
      <c r="CK301" s="181">
        <v>2.9</v>
      </c>
      <c r="CL301" s="181">
        <v>7.6</v>
      </c>
      <c r="CM301" s="181">
        <v>7.2</v>
      </c>
      <c r="CN301" s="181">
        <v>6.8</v>
      </c>
      <c r="CO301" s="181">
        <v>5</v>
      </c>
      <c r="CP301" s="181">
        <v>9.4</v>
      </c>
      <c r="CQ301" s="181">
        <v>7.7</v>
      </c>
      <c r="CR301" s="181">
        <v>10</v>
      </c>
      <c r="CS301" s="181">
        <v>12.1</v>
      </c>
      <c r="CT301" s="181">
        <v>7.6</v>
      </c>
      <c r="CU301" s="181">
        <v>12.6</v>
      </c>
      <c r="CV301" s="181">
        <v>12</v>
      </c>
      <c r="CW301" s="181">
        <v>834100000</v>
      </c>
      <c r="CX301" s="181">
        <v>87664000</v>
      </c>
      <c r="CY301" s="181">
        <v>95751000</v>
      </c>
      <c r="CZ301" s="181">
        <v>97304000</v>
      </c>
      <c r="DA301" s="181">
        <v>89246000</v>
      </c>
      <c r="DB301" s="181">
        <v>6218500</v>
      </c>
      <c r="DC301" s="181">
        <v>12466000</v>
      </c>
      <c r="DD301" s="181">
        <v>11162000</v>
      </c>
      <c r="DE301" s="181">
        <v>9326900</v>
      </c>
      <c r="DF301" s="181">
        <v>72205000</v>
      </c>
      <c r="DG301" s="181">
        <v>49229000</v>
      </c>
      <c r="DH301" s="181">
        <v>62265000</v>
      </c>
      <c r="DI301" s="181">
        <v>60729000</v>
      </c>
      <c r="DJ301" s="195">
        <v>18203000</v>
      </c>
      <c r="DK301" s="195">
        <v>13996000</v>
      </c>
      <c r="DL301" s="195">
        <v>15439000</v>
      </c>
      <c r="DM301" s="195">
        <v>17120000</v>
      </c>
      <c r="DN301" s="181">
        <f t="shared" si="28"/>
        <v>16189500</v>
      </c>
      <c r="DO301" s="181">
        <v>14081000</v>
      </c>
      <c r="DP301" s="181">
        <v>14989000</v>
      </c>
      <c r="DQ301" s="181">
        <v>10300000</v>
      </c>
      <c r="DR301" s="181">
        <v>13010000</v>
      </c>
      <c r="DS301" s="181">
        <f t="shared" si="29"/>
        <v>13095000</v>
      </c>
      <c r="DT301" s="181">
        <f t="shared" si="26"/>
        <v>0.80885759288427683</v>
      </c>
      <c r="DU301" s="195">
        <v>14445000</v>
      </c>
      <c r="DW301" s="195">
        <v>13869000</v>
      </c>
      <c r="DY301" s="195">
        <v>11530000</v>
      </c>
      <c r="DZ301" s="196">
        <f t="shared" si="27"/>
        <v>0.71218999969115782</v>
      </c>
      <c r="EA301" s="195">
        <v>12976000</v>
      </c>
      <c r="EB301" s="181">
        <v>3</v>
      </c>
      <c r="EC301" s="181">
        <v>3</v>
      </c>
      <c r="ED301" s="181">
        <v>3</v>
      </c>
      <c r="EE301" s="181">
        <v>6</v>
      </c>
      <c r="EF301" s="181">
        <v>0</v>
      </c>
      <c r="EG301" s="181">
        <v>0</v>
      </c>
      <c r="EH301" s="181">
        <v>0</v>
      </c>
      <c r="EI301" s="181">
        <v>0</v>
      </c>
      <c r="EJ301" s="181">
        <v>1</v>
      </c>
      <c r="EK301" s="181">
        <v>1</v>
      </c>
      <c r="EL301" s="181">
        <v>2</v>
      </c>
      <c r="EM301" s="181">
        <v>2</v>
      </c>
      <c r="EN301" s="181">
        <v>4</v>
      </c>
      <c r="EO301" s="181">
        <v>2</v>
      </c>
      <c r="EP301" s="181">
        <v>2</v>
      </c>
      <c r="EQ301" s="181">
        <v>4</v>
      </c>
      <c r="ER301" s="181">
        <v>33</v>
      </c>
      <c r="EV301" s="181">
        <v>566</v>
      </c>
      <c r="EW301" s="181" t="s">
        <v>6293</v>
      </c>
      <c r="EX301" s="181" t="s">
        <v>4710</v>
      </c>
      <c r="EY301" s="181" t="s">
        <v>6294</v>
      </c>
      <c r="EZ301" s="181" t="s">
        <v>6295</v>
      </c>
      <c r="FA301" s="181" t="s">
        <v>6296</v>
      </c>
      <c r="FB301" s="181" t="s">
        <v>6297</v>
      </c>
      <c r="FE301" s="181">
        <v>-1</v>
      </c>
    </row>
    <row r="302" spans="1:161" x14ac:dyDescent="0.25">
      <c r="A302" s="181" t="s">
        <v>2277</v>
      </c>
      <c r="B302" s="181" t="s">
        <v>2277</v>
      </c>
      <c r="C302" s="181">
        <v>24</v>
      </c>
      <c r="D302" s="181">
        <v>24</v>
      </c>
      <c r="E302" s="181">
        <v>24</v>
      </c>
      <c r="F302" s="181" t="s">
        <v>2276</v>
      </c>
      <c r="G302" s="181" t="s">
        <v>2275</v>
      </c>
      <c r="H302" s="181" t="s">
        <v>2274</v>
      </c>
      <c r="I302" s="181">
        <v>1</v>
      </c>
      <c r="J302" s="181">
        <v>24</v>
      </c>
      <c r="K302" s="181">
        <v>24</v>
      </c>
      <c r="L302" s="181">
        <v>24</v>
      </c>
      <c r="M302" s="181">
        <v>23</v>
      </c>
      <c r="N302" s="181">
        <v>23</v>
      </c>
      <c r="O302" s="181">
        <v>24</v>
      </c>
      <c r="P302" s="181">
        <v>24</v>
      </c>
      <c r="Q302" s="181">
        <v>18</v>
      </c>
      <c r="R302" s="181">
        <v>17</v>
      </c>
      <c r="S302" s="181">
        <v>17</v>
      </c>
      <c r="T302" s="181">
        <v>19</v>
      </c>
      <c r="U302" s="181">
        <v>23</v>
      </c>
      <c r="V302" s="181">
        <v>23</v>
      </c>
      <c r="W302" s="181">
        <v>24</v>
      </c>
      <c r="X302" s="181">
        <v>24</v>
      </c>
      <c r="Y302" s="181">
        <v>24</v>
      </c>
      <c r="Z302" s="181">
        <v>24</v>
      </c>
      <c r="AA302" s="181">
        <v>23</v>
      </c>
      <c r="AB302" s="181">
        <v>24</v>
      </c>
      <c r="AC302" s="181">
        <v>23</v>
      </c>
      <c r="AD302" s="181">
        <v>23</v>
      </c>
      <c r="AE302" s="181">
        <v>24</v>
      </c>
      <c r="AF302" s="181">
        <v>24</v>
      </c>
      <c r="AG302" s="181">
        <v>18</v>
      </c>
      <c r="AH302" s="181">
        <v>17</v>
      </c>
      <c r="AI302" s="181">
        <v>17</v>
      </c>
      <c r="AJ302" s="181">
        <v>19</v>
      </c>
      <c r="AK302" s="181">
        <v>23</v>
      </c>
      <c r="AL302" s="181">
        <v>23</v>
      </c>
      <c r="AM302" s="181">
        <v>24</v>
      </c>
      <c r="AN302" s="181">
        <v>24</v>
      </c>
      <c r="AO302" s="181">
        <v>24</v>
      </c>
      <c r="AP302" s="181">
        <v>24</v>
      </c>
      <c r="AQ302" s="181">
        <v>23</v>
      </c>
      <c r="AR302" s="181">
        <v>24</v>
      </c>
      <c r="AS302" s="181">
        <v>23</v>
      </c>
      <c r="AT302" s="181">
        <v>23</v>
      </c>
      <c r="AU302" s="181">
        <v>24</v>
      </c>
      <c r="AV302" s="181">
        <v>24</v>
      </c>
      <c r="AW302" s="181">
        <v>18</v>
      </c>
      <c r="AX302" s="181">
        <v>17</v>
      </c>
      <c r="AY302" s="181">
        <v>17</v>
      </c>
      <c r="AZ302" s="181">
        <v>19</v>
      </c>
      <c r="BA302" s="181">
        <v>23</v>
      </c>
      <c r="BB302" s="181">
        <v>23</v>
      </c>
      <c r="BC302" s="181">
        <v>24</v>
      </c>
      <c r="BD302" s="181">
        <v>24</v>
      </c>
      <c r="BE302" s="181">
        <v>24</v>
      </c>
      <c r="BF302" s="181">
        <v>24</v>
      </c>
      <c r="BG302" s="181">
        <v>23</v>
      </c>
      <c r="BH302" s="181">
        <v>24</v>
      </c>
      <c r="BI302" s="181">
        <v>55.6</v>
      </c>
      <c r="BJ302" s="181">
        <v>55.6</v>
      </c>
      <c r="BK302" s="181">
        <v>55.6</v>
      </c>
      <c r="BL302" s="181">
        <v>56.677999999999997</v>
      </c>
      <c r="BM302" s="181">
        <v>505</v>
      </c>
      <c r="BN302" s="181">
        <v>505</v>
      </c>
      <c r="BO302" s="181">
        <v>0</v>
      </c>
      <c r="BP302" s="181">
        <v>92.244</v>
      </c>
      <c r="BQ302" s="181" t="s">
        <v>1251</v>
      </c>
      <c r="BR302" s="181" t="s">
        <v>1251</v>
      </c>
      <c r="BS302" s="181" t="s">
        <v>1251</v>
      </c>
      <c r="BT302" s="181" t="s">
        <v>1251</v>
      </c>
      <c r="BU302" s="181" t="s">
        <v>1251</v>
      </c>
      <c r="BV302" s="181" t="s">
        <v>1251</v>
      </c>
      <c r="BW302" s="181" t="s">
        <v>1251</v>
      </c>
      <c r="BX302" s="181" t="s">
        <v>1251</v>
      </c>
      <c r="BY302" s="181" t="s">
        <v>1251</v>
      </c>
      <c r="BZ302" s="181" t="s">
        <v>1251</v>
      </c>
      <c r="CA302" s="181" t="s">
        <v>1251</v>
      </c>
      <c r="CB302" s="181" t="s">
        <v>1251</v>
      </c>
      <c r="CC302" s="181" t="s">
        <v>1251</v>
      </c>
      <c r="CD302" s="181" t="s">
        <v>1251</v>
      </c>
      <c r="CE302" s="181" t="s">
        <v>1251</v>
      </c>
      <c r="CF302" s="181" t="s">
        <v>1251</v>
      </c>
      <c r="CG302" s="181">
        <v>54.1</v>
      </c>
      <c r="CH302" s="181">
        <v>55.6</v>
      </c>
      <c r="CI302" s="181">
        <v>55.6</v>
      </c>
      <c r="CJ302" s="181">
        <v>55.6</v>
      </c>
      <c r="CK302" s="181">
        <v>45</v>
      </c>
      <c r="CL302" s="181">
        <v>38</v>
      </c>
      <c r="CM302" s="181">
        <v>42.2</v>
      </c>
      <c r="CN302" s="181">
        <v>43.6</v>
      </c>
      <c r="CO302" s="181">
        <v>51.7</v>
      </c>
      <c r="CP302" s="181">
        <v>51.7</v>
      </c>
      <c r="CQ302" s="181">
        <v>55.6</v>
      </c>
      <c r="CR302" s="181">
        <v>55.6</v>
      </c>
      <c r="CS302" s="181">
        <v>55.6</v>
      </c>
      <c r="CT302" s="181">
        <v>55.6</v>
      </c>
      <c r="CU302" s="181">
        <v>55.6</v>
      </c>
      <c r="CV302" s="181">
        <v>55.6</v>
      </c>
      <c r="CW302" s="181">
        <v>10088000000</v>
      </c>
      <c r="CX302" s="181">
        <v>735130000</v>
      </c>
      <c r="CY302" s="181">
        <v>900220000</v>
      </c>
      <c r="CZ302" s="181">
        <v>898950000</v>
      </c>
      <c r="DA302" s="181">
        <v>850700000</v>
      </c>
      <c r="DB302" s="181">
        <v>126730000</v>
      </c>
      <c r="DC302" s="181">
        <v>120830000</v>
      </c>
      <c r="DD302" s="181">
        <v>118710000</v>
      </c>
      <c r="DE302" s="181">
        <v>121860000</v>
      </c>
      <c r="DF302" s="181">
        <v>794190000</v>
      </c>
      <c r="DG302" s="181">
        <v>883700000</v>
      </c>
      <c r="DH302" s="181">
        <v>753010000</v>
      </c>
      <c r="DI302" s="181">
        <v>768060000</v>
      </c>
      <c r="DJ302" s="195">
        <v>66095000</v>
      </c>
      <c r="DK302" s="195">
        <v>64069000</v>
      </c>
      <c r="DL302" s="195">
        <v>66668000</v>
      </c>
      <c r="DM302" s="195">
        <v>63642000</v>
      </c>
      <c r="DN302" s="181">
        <f t="shared" si="28"/>
        <v>65118500</v>
      </c>
      <c r="DO302" s="181">
        <v>52872000</v>
      </c>
      <c r="DP302" s="181">
        <v>58505000</v>
      </c>
      <c r="DQ302" s="181">
        <v>40048000</v>
      </c>
      <c r="DR302" s="181">
        <v>59325000</v>
      </c>
      <c r="DS302" s="181">
        <f t="shared" si="29"/>
        <v>52687500</v>
      </c>
      <c r="DT302" s="181">
        <f t="shared" si="26"/>
        <v>0.8091018681327119</v>
      </c>
      <c r="DU302" s="195">
        <v>61749000</v>
      </c>
      <c r="DW302" s="195">
        <v>68521000</v>
      </c>
      <c r="DY302" s="195">
        <v>68215000</v>
      </c>
      <c r="DZ302" s="196">
        <f t="shared" si="27"/>
        <v>1.0475517710020963</v>
      </c>
      <c r="EA302" s="195">
        <v>62064000</v>
      </c>
      <c r="EB302" s="181">
        <v>24</v>
      </c>
      <c r="EC302" s="181">
        <v>24</v>
      </c>
      <c r="ED302" s="181">
        <v>26</v>
      </c>
      <c r="EE302" s="181">
        <v>25</v>
      </c>
      <c r="EF302" s="181">
        <v>9</v>
      </c>
      <c r="EG302" s="181">
        <v>12</v>
      </c>
      <c r="EH302" s="181">
        <v>11</v>
      </c>
      <c r="EI302" s="181">
        <v>8</v>
      </c>
      <c r="EJ302" s="181">
        <v>24</v>
      </c>
      <c r="EK302" s="181">
        <v>23</v>
      </c>
      <c r="EL302" s="181">
        <v>22</v>
      </c>
      <c r="EM302" s="181">
        <v>25</v>
      </c>
      <c r="EN302" s="181">
        <v>22</v>
      </c>
      <c r="EO302" s="181">
        <v>24</v>
      </c>
      <c r="EP302" s="181">
        <v>24</v>
      </c>
      <c r="EQ302" s="181">
        <v>23</v>
      </c>
      <c r="ER302" s="181">
        <v>326</v>
      </c>
      <c r="EV302" s="181">
        <v>178</v>
      </c>
      <c r="EW302" s="181" t="s">
        <v>6298</v>
      </c>
      <c r="EX302" s="181" t="s">
        <v>4944</v>
      </c>
      <c r="EY302" s="181" t="s">
        <v>6299</v>
      </c>
      <c r="EZ302" s="181" t="s">
        <v>6300</v>
      </c>
      <c r="FA302" s="181" t="s">
        <v>6301</v>
      </c>
      <c r="FB302" s="181" t="s">
        <v>6302</v>
      </c>
      <c r="FC302" s="181">
        <v>110</v>
      </c>
      <c r="FD302" s="181">
        <v>338</v>
      </c>
      <c r="FE302" s="181">
        <v>-1</v>
      </c>
    </row>
    <row r="303" spans="1:161" x14ac:dyDescent="0.25">
      <c r="A303" s="181" t="s">
        <v>6303</v>
      </c>
      <c r="B303" s="181" t="s">
        <v>6303</v>
      </c>
      <c r="C303" s="181">
        <v>2</v>
      </c>
      <c r="D303" s="181">
        <v>2</v>
      </c>
      <c r="E303" s="181">
        <v>2</v>
      </c>
      <c r="F303" s="181" t="s">
        <v>6304</v>
      </c>
      <c r="G303" s="181" t="s">
        <v>6305</v>
      </c>
      <c r="H303" s="181" t="s">
        <v>6306</v>
      </c>
      <c r="I303" s="181">
        <v>1</v>
      </c>
      <c r="J303" s="181">
        <v>2</v>
      </c>
      <c r="K303" s="181">
        <v>2</v>
      </c>
      <c r="L303" s="181">
        <v>2</v>
      </c>
      <c r="M303" s="181">
        <v>2</v>
      </c>
      <c r="N303" s="181">
        <v>2</v>
      </c>
      <c r="O303" s="181">
        <v>2</v>
      </c>
      <c r="P303" s="181">
        <v>2</v>
      </c>
      <c r="Q303" s="181">
        <v>2</v>
      </c>
      <c r="R303" s="181">
        <v>1</v>
      </c>
      <c r="S303" s="181">
        <v>1</v>
      </c>
      <c r="T303" s="181">
        <v>1</v>
      </c>
      <c r="U303" s="181">
        <v>1</v>
      </c>
      <c r="V303" s="181">
        <v>1</v>
      </c>
      <c r="W303" s="181">
        <v>2</v>
      </c>
      <c r="X303" s="181">
        <v>2</v>
      </c>
      <c r="Y303" s="181">
        <v>2</v>
      </c>
      <c r="Z303" s="181">
        <v>2</v>
      </c>
      <c r="AA303" s="181">
        <v>1</v>
      </c>
      <c r="AB303" s="181">
        <v>2</v>
      </c>
      <c r="AC303" s="181">
        <v>2</v>
      </c>
      <c r="AD303" s="181">
        <v>2</v>
      </c>
      <c r="AE303" s="181">
        <v>2</v>
      </c>
      <c r="AF303" s="181">
        <v>2</v>
      </c>
      <c r="AG303" s="181">
        <v>2</v>
      </c>
      <c r="AH303" s="181">
        <v>1</v>
      </c>
      <c r="AI303" s="181">
        <v>1</v>
      </c>
      <c r="AJ303" s="181">
        <v>1</v>
      </c>
      <c r="AK303" s="181">
        <v>1</v>
      </c>
      <c r="AL303" s="181">
        <v>1</v>
      </c>
      <c r="AM303" s="181">
        <v>2</v>
      </c>
      <c r="AN303" s="181">
        <v>2</v>
      </c>
      <c r="AO303" s="181">
        <v>2</v>
      </c>
      <c r="AP303" s="181">
        <v>2</v>
      </c>
      <c r="AQ303" s="181">
        <v>1</v>
      </c>
      <c r="AR303" s="181">
        <v>2</v>
      </c>
      <c r="AS303" s="181">
        <v>2</v>
      </c>
      <c r="AT303" s="181">
        <v>2</v>
      </c>
      <c r="AU303" s="181">
        <v>2</v>
      </c>
      <c r="AV303" s="181">
        <v>2</v>
      </c>
      <c r="AW303" s="181">
        <v>2</v>
      </c>
      <c r="AX303" s="181">
        <v>1</v>
      </c>
      <c r="AY303" s="181">
        <v>1</v>
      </c>
      <c r="AZ303" s="181">
        <v>1</v>
      </c>
      <c r="BA303" s="181">
        <v>1</v>
      </c>
      <c r="BB303" s="181">
        <v>1</v>
      </c>
      <c r="BC303" s="181">
        <v>2</v>
      </c>
      <c r="BD303" s="181">
        <v>2</v>
      </c>
      <c r="BE303" s="181">
        <v>2</v>
      </c>
      <c r="BF303" s="181">
        <v>2</v>
      </c>
      <c r="BG303" s="181">
        <v>1</v>
      </c>
      <c r="BH303" s="181">
        <v>2</v>
      </c>
      <c r="BI303" s="181">
        <v>9.3000000000000007</v>
      </c>
      <c r="BJ303" s="181">
        <v>9.3000000000000007</v>
      </c>
      <c r="BK303" s="181">
        <v>9.3000000000000007</v>
      </c>
      <c r="BL303" s="181">
        <v>21.065999999999999</v>
      </c>
      <c r="BM303" s="181">
        <v>182</v>
      </c>
      <c r="BN303" s="181">
        <v>182</v>
      </c>
      <c r="BO303" s="181">
        <v>0</v>
      </c>
      <c r="BP303" s="181">
        <v>3.2599</v>
      </c>
      <c r="BQ303" s="181" t="s">
        <v>1251</v>
      </c>
      <c r="BR303" s="181" t="s">
        <v>1251</v>
      </c>
      <c r="BS303" s="181" t="s">
        <v>1251</v>
      </c>
      <c r="BT303" s="181" t="s">
        <v>1251</v>
      </c>
      <c r="BU303" s="181" t="s">
        <v>1254</v>
      </c>
      <c r="BV303" s="181" t="s">
        <v>1254</v>
      </c>
      <c r="BW303" s="181" t="s">
        <v>1254</v>
      </c>
      <c r="BX303" s="181" t="s">
        <v>1254</v>
      </c>
      <c r="BY303" s="181" t="s">
        <v>1251</v>
      </c>
      <c r="BZ303" s="181" t="s">
        <v>1251</v>
      </c>
      <c r="CA303" s="181" t="s">
        <v>1251</v>
      </c>
      <c r="CB303" s="181" t="s">
        <v>1251</v>
      </c>
      <c r="CC303" s="181" t="s">
        <v>1251</v>
      </c>
      <c r="CD303" s="181" t="s">
        <v>1251</v>
      </c>
      <c r="CE303" s="181" t="s">
        <v>1254</v>
      </c>
      <c r="CF303" s="181" t="s">
        <v>1251</v>
      </c>
      <c r="CG303" s="181">
        <v>9.3000000000000007</v>
      </c>
      <c r="CH303" s="181">
        <v>9.3000000000000007</v>
      </c>
      <c r="CI303" s="181">
        <v>9.3000000000000007</v>
      </c>
      <c r="CJ303" s="181">
        <v>9.3000000000000007</v>
      </c>
      <c r="CK303" s="181">
        <v>9.3000000000000007</v>
      </c>
      <c r="CL303" s="181">
        <v>5.5</v>
      </c>
      <c r="CM303" s="181">
        <v>5.5</v>
      </c>
      <c r="CN303" s="181">
        <v>5.5</v>
      </c>
      <c r="CO303" s="181">
        <v>5.5</v>
      </c>
      <c r="CP303" s="181">
        <v>3.8</v>
      </c>
      <c r="CQ303" s="181">
        <v>9.3000000000000007</v>
      </c>
      <c r="CR303" s="181">
        <v>9.3000000000000007</v>
      </c>
      <c r="CS303" s="181">
        <v>9.3000000000000007</v>
      </c>
      <c r="CT303" s="181">
        <v>9.3000000000000007</v>
      </c>
      <c r="CU303" s="181">
        <v>5.5</v>
      </c>
      <c r="CV303" s="181">
        <v>9.3000000000000007</v>
      </c>
      <c r="CW303" s="181">
        <v>154750000</v>
      </c>
      <c r="CX303" s="181">
        <v>13690000</v>
      </c>
      <c r="CY303" s="181">
        <v>4869900</v>
      </c>
      <c r="CZ303" s="181">
        <v>22016000</v>
      </c>
      <c r="DA303" s="181">
        <v>24598000</v>
      </c>
      <c r="DB303" s="181">
        <v>4316600</v>
      </c>
      <c r="DC303" s="181">
        <v>821090</v>
      </c>
      <c r="DD303" s="181">
        <v>861750</v>
      </c>
      <c r="DE303" s="181">
        <v>980890</v>
      </c>
      <c r="DF303" s="181">
        <v>18220000</v>
      </c>
      <c r="DG303" s="181">
        <v>17502000</v>
      </c>
      <c r="DH303" s="181">
        <v>4296400</v>
      </c>
      <c r="DI303" s="181">
        <v>3216900</v>
      </c>
      <c r="DJ303" s="195">
        <v>10982000</v>
      </c>
      <c r="DK303" s="195">
        <v>0</v>
      </c>
      <c r="DL303" s="195">
        <v>14805000</v>
      </c>
      <c r="DM303" s="195">
        <v>15285000</v>
      </c>
      <c r="DN303" s="181">
        <f t="shared" si="28"/>
        <v>13690666.666666666</v>
      </c>
      <c r="DO303" s="181">
        <v>11101000</v>
      </c>
      <c r="DP303" s="181">
        <v>0</v>
      </c>
      <c r="DQ303" s="181">
        <v>0</v>
      </c>
      <c r="DR303" s="181">
        <v>0</v>
      </c>
      <c r="DS303" s="181">
        <f t="shared" si="29"/>
        <v>11101000</v>
      </c>
      <c r="DT303" s="181">
        <f t="shared" si="26"/>
        <v>0.8108443708609272</v>
      </c>
      <c r="DU303" s="195">
        <v>10242000</v>
      </c>
      <c r="DW303" s="195">
        <v>11772000</v>
      </c>
      <c r="DY303" s="195">
        <v>0</v>
      </c>
      <c r="DZ303" s="196">
        <f t="shared" si="27"/>
        <v>0</v>
      </c>
      <c r="EA303" s="195">
        <v>0</v>
      </c>
      <c r="EB303" s="181">
        <v>0</v>
      </c>
      <c r="EC303" s="181">
        <v>2</v>
      </c>
      <c r="ED303" s="181">
        <v>2</v>
      </c>
      <c r="EE303" s="181">
        <v>2</v>
      </c>
      <c r="EF303" s="181">
        <v>0</v>
      </c>
      <c r="EG303" s="181">
        <v>0</v>
      </c>
      <c r="EH303" s="181">
        <v>0</v>
      </c>
      <c r="EI303" s="181">
        <v>0</v>
      </c>
      <c r="EJ303" s="181">
        <v>1</v>
      </c>
      <c r="EK303" s="181">
        <v>1</v>
      </c>
      <c r="EL303" s="181">
        <v>1</v>
      </c>
      <c r="EM303" s="181">
        <v>2</v>
      </c>
      <c r="EN303" s="181">
        <v>1</v>
      </c>
      <c r="EO303" s="181">
        <v>1</v>
      </c>
      <c r="EP303" s="181">
        <v>0</v>
      </c>
      <c r="EQ303" s="181">
        <v>2</v>
      </c>
      <c r="ER303" s="181">
        <v>15</v>
      </c>
      <c r="EV303" s="181">
        <v>105</v>
      </c>
      <c r="EW303" s="181" t="s">
        <v>6307</v>
      </c>
      <c r="EX303" s="181" t="s">
        <v>3637</v>
      </c>
      <c r="EY303" s="181" t="s">
        <v>6308</v>
      </c>
      <c r="EZ303" s="181" t="s">
        <v>6309</v>
      </c>
      <c r="FA303" s="181" t="s">
        <v>6310</v>
      </c>
      <c r="FB303" s="181" t="s">
        <v>6311</v>
      </c>
      <c r="FE303" s="181">
        <v>-1</v>
      </c>
    </row>
    <row r="304" spans="1:161" x14ac:dyDescent="0.25">
      <c r="A304" s="181" t="s">
        <v>2054</v>
      </c>
      <c r="B304" s="181" t="s">
        <v>2054</v>
      </c>
      <c r="C304" s="181">
        <v>22</v>
      </c>
      <c r="D304" s="181">
        <v>22</v>
      </c>
      <c r="E304" s="181">
        <v>22</v>
      </c>
      <c r="F304" s="181" t="s">
        <v>2053</v>
      </c>
      <c r="G304" s="181" t="s">
        <v>2052</v>
      </c>
      <c r="H304" s="181" t="s">
        <v>2051</v>
      </c>
      <c r="I304" s="181">
        <v>1</v>
      </c>
      <c r="J304" s="181">
        <v>22</v>
      </c>
      <c r="K304" s="181">
        <v>22</v>
      </c>
      <c r="L304" s="181">
        <v>22</v>
      </c>
      <c r="M304" s="181">
        <v>21</v>
      </c>
      <c r="N304" s="181">
        <v>22</v>
      </c>
      <c r="O304" s="181">
        <v>21</v>
      </c>
      <c r="P304" s="181">
        <v>21</v>
      </c>
      <c r="Q304" s="181">
        <v>18</v>
      </c>
      <c r="R304" s="181">
        <v>16</v>
      </c>
      <c r="S304" s="181">
        <v>17</v>
      </c>
      <c r="T304" s="181">
        <v>15</v>
      </c>
      <c r="U304" s="181">
        <v>20</v>
      </c>
      <c r="V304" s="181">
        <v>21</v>
      </c>
      <c r="W304" s="181">
        <v>22</v>
      </c>
      <c r="X304" s="181">
        <v>22</v>
      </c>
      <c r="Y304" s="181">
        <v>21</v>
      </c>
      <c r="Z304" s="181">
        <v>21</v>
      </c>
      <c r="AA304" s="181">
        <v>22</v>
      </c>
      <c r="AB304" s="181">
        <v>22</v>
      </c>
      <c r="AC304" s="181">
        <v>21</v>
      </c>
      <c r="AD304" s="181">
        <v>22</v>
      </c>
      <c r="AE304" s="181">
        <v>21</v>
      </c>
      <c r="AF304" s="181">
        <v>21</v>
      </c>
      <c r="AG304" s="181">
        <v>18</v>
      </c>
      <c r="AH304" s="181">
        <v>16</v>
      </c>
      <c r="AI304" s="181">
        <v>17</v>
      </c>
      <c r="AJ304" s="181">
        <v>15</v>
      </c>
      <c r="AK304" s="181">
        <v>20</v>
      </c>
      <c r="AL304" s="181">
        <v>21</v>
      </c>
      <c r="AM304" s="181">
        <v>22</v>
      </c>
      <c r="AN304" s="181">
        <v>22</v>
      </c>
      <c r="AO304" s="181">
        <v>21</v>
      </c>
      <c r="AP304" s="181">
        <v>21</v>
      </c>
      <c r="AQ304" s="181">
        <v>22</v>
      </c>
      <c r="AR304" s="181">
        <v>22</v>
      </c>
      <c r="AS304" s="181">
        <v>21</v>
      </c>
      <c r="AT304" s="181">
        <v>22</v>
      </c>
      <c r="AU304" s="181">
        <v>21</v>
      </c>
      <c r="AV304" s="181">
        <v>21</v>
      </c>
      <c r="AW304" s="181">
        <v>18</v>
      </c>
      <c r="AX304" s="181">
        <v>16</v>
      </c>
      <c r="AY304" s="181">
        <v>17</v>
      </c>
      <c r="AZ304" s="181">
        <v>15</v>
      </c>
      <c r="BA304" s="181">
        <v>20</v>
      </c>
      <c r="BB304" s="181">
        <v>21</v>
      </c>
      <c r="BC304" s="181">
        <v>22</v>
      </c>
      <c r="BD304" s="181">
        <v>22</v>
      </c>
      <c r="BE304" s="181">
        <v>21</v>
      </c>
      <c r="BF304" s="181">
        <v>21</v>
      </c>
      <c r="BG304" s="181">
        <v>22</v>
      </c>
      <c r="BH304" s="181">
        <v>22</v>
      </c>
      <c r="BI304" s="181">
        <v>56.7</v>
      </c>
      <c r="BJ304" s="181">
        <v>56.7</v>
      </c>
      <c r="BK304" s="181">
        <v>56.7</v>
      </c>
      <c r="BL304" s="181">
        <v>47.688000000000002</v>
      </c>
      <c r="BM304" s="181">
        <v>432</v>
      </c>
      <c r="BN304" s="181">
        <v>432</v>
      </c>
      <c r="BO304" s="181">
        <v>0</v>
      </c>
      <c r="BP304" s="181">
        <v>179.06</v>
      </c>
      <c r="BQ304" s="181" t="s">
        <v>1251</v>
      </c>
      <c r="BR304" s="181" t="s">
        <v>1251</v>
      </c>
      <c r="BS304" s="181" t="s">
        <v>1251</v>
      </c>
      <c r="BT304" s="181" t="s">
        <v>1251</v>
      </c>
      <c r="BU304" s="181" t="s">
        <v>1251</v>
      </c>
      <c r="BV304" s="181" t="s">
        <v>1251</v>
      </c>
      <c r="BW304" s="181" t="s">
        <v>1251</v>
      </c>
      <c r="BX304" s="181" t="s">
        <v>1251</v>
      </c>
      <c r="BY304" s="181" t="s">
        <v>1251</v>
      </c>
      <c r="BZ304" s="181" t="s">
        <v>1251</v>
      </c>
      <c r="CA304" s="181" t="s">
        <v>1251</v>
      </c>
      <c r="CB304" s="181" t="s">
        <v>1251</v>
      </c>
      <c r="CC304" s="181" t="s">
        <v>1251</v>
      </c>
      <c r="CD304" s="181" t="s">
        <v>1251</v>
      </c>
      <c r="CE304" s="181" t="s">
        <v>1251</v>
      </c>
      <c r="CF304" s="181" t="s">
        <v>1251</v>
      </c>
      <c r="CG304" s="181">
        <v>56.7</v>
      </c>
      <c r="CH304" s="181">
        <v>56.7</v>
      </c>
      <c r="CI304" s="181">
        <v>56.7</v>
      </c>
      <c r="CJ304" s="181">
        <v>51.9</v>
      </c>
      <c r="CK304" s="181">
        <v>45.6</v>
      </c>
      <c r="CL304" s="181">
        <v>38.4</v>
      </c>
      <c r="CM304" s="181">
        <v>42.8</v>
      </c>
      <c r="CN304" s="181">
        <v>33.799999999999997</v>
      </c>
      <c r="CO304" s="181">
        <v>45.8</v>
      </c>
      <c r="CP304" s="181">
        <v>51.9</v>
      </c>
      <c r="CQ304" s="181">
        <v>56.7</v>
      </c>
      <c r="CR304" s="181">
        <v>56.7</v>
      </c>
      <c r="CS304" s="181">
        <v>51.9</v>
      </c>
      <c r="CT304" s="181">
        <v>51.9</v>
      </c>
      <c r="CU304" s="181">
        <v>56.7</v>
      </c>
      <c r="CV304" s="181">
        <v>56.7</v>
      </c>
      <c r="CW304" s="181">
        <v>11163000000</v>
      </c>
      <c r="CX304" s="181">
        <v>879970000</v>
      </c>
      <c r="CY304" s="181">
        <v>1006900000</v>
      </c>
      <c r="CZ304" s="181">
        <v>866650000</v>
      </c>
      <c r="DA304" s="181">
        <v>915160000</v>
      </c>
      <c r="DB304" s="181">
        <v>210590000</v>
      </c>
      <c r="DC304" s="181">
        <v>188250000</v>
      </c>
      <c r="DD304" s="181">
        <v>190060000</v>
      </c>
      <c r="DE304" s="181">
        <v>181320000</v>
      </c>
      <c r="DF304" s="181">
        <v>836590000</v>
      </c>
      <c r="DG304" s="181">
        <v>850010000</v>
      </c>
      <c r="DH304" s="181">
        <v>714670000</v>
      </c>
      <c r="DI304" s="181">
        <v>955640000</v>
      </c>
      <c r="DJ304" s="195">
        <v>104310000</v>
      </c>
      <c r="DK304" s="195">
        <v>95895000</v>
      </c>
      <c r="DL304" s="195">
        <v>89546000</v>
      </c>
      <c r="DM304" s="195">
        <v>117490000</v>
      </c>
      <c r="DN304" s="181">
        <f t="shared" si="28"/>
        <v>101810250</v>
      </c>
      <c r="DO304" s="181">
        <v>78570000</v>
      </c>
      <c r="DP304" s="181">
        <v>91387000</v>
      </c>
      <c r="DQ304" s="181">
        <v>77310000</v>
      </c>
      <c r="DR304" s="181">
        <v>83106000</v>
      </c>
      <c r="DS304" s="181">
        <f t="shared" si="29"/>
        <v>82593250</v>
      </c>
      <c r="DT304" s="181">
        <f t="shared" si="26"/>
        <v>0.81124690293953705</v>
      </c>
      <c r="DU304" s="195">
        <v>91284000</v>
      </c>
      <c r="DW304" s="195">
        <v>80934000</v>
      </c>
      <c r="DY304" s="195">
        <v>85045000</v>
      </c>
      <c r="DZ304" s="196">
        <f t="shared" si="27"/>
        <v>0.83532846643633618</v>
      </c>
      <c r="EA304" s="195">
        <v>92881000</v>
      </c>
      <c r="EB304" s="181">
        <v>19</v>
      </c>
      <c r="EC304" s="181">
        <v>22</v>
      </c>
      <c r="ED304" s="181">
        <v>21</v>
      </c>
      <c r="EE304" s="181">
        <v>22</v>
      </c>
      <c r="EF304" s="181">
        <v>16</v>
      </c>
      <c r="EG304" s="181">
        <v>14</v>
      </c>
      <c r="EH304" s="181">
        <v>13</v>
      </c>
      <c r="EI304" s="181">
        <v>12</v>
      </c>
      <c r="EJ304" s="181">
        <v>22</v>
      </c>
      <c r="EK304" s="181">
        <v>20</v>
      </c>
      <c r="EL304" s="181">
        <v>19</v>
      </c>
      <c r="EM304" s="181">
        <v>21</v>
      </c>
      <c r="EN304" s="181">
        <v>18</v>
      </c>
      <c r="EO304" s="181">
        <v>21</v>
      </c>
      <c r="EP304" s="181">
        <v>18</v>
      </c>
      <c r="EQ304" s="181">
        <v>20</v>
      </c>
      <c r="ER304" s="181">
        <v>298</v>
      </c>
      <c r="EV304" s="181">
        <v>232</v>
      </c>
      <c r="EW304" s="181" t="s">
        <v>6312</v>
      </c>
      <c r="EX304" s="181" t="s">
        <v>3681</v>
      </c>
      <c r="EY304" s="181" t="s">
        <v>6313</v>
      </c>
      <c r="EZ304" s="181" t="s">
        <v>6314</v>
      </c>
      <c r="FA304" s="181" t="s">
        <v>6315</v>
      </c>
      <c r="FB304" s="181" t="s">
        <v>6316</v>
      </c>
      <c r="FC304" s="181" t="s">
        <v>6317</v>
      </c>
      <c r="FD304" s="181" t="s">
        <v>6318</v>
      </c>
      <c r="FE304" s="181">
        <v>-1</v>
      </c>
    </row>
    <row r="305" spans="1:161" x14ac:dyDescent="0.25">
      <c r="A305" s="181" t="s">
        <v>1340</v>
      </c>
      <c r="B305" s="181" t="s">
        <v>1340</v>
      </c>
      <c r="C305" s="181">
        <v>10</v>
      </c>
      <c r="D305" s="181">
        <v>10</v>
      </c>
      <c r="E305" s="181">
        <v>10</v>
      </c>
      <c r="F305" s="181" t="s">
        <v>1339</v>
      </c>
      <c r="G305" s="181" t="s">
        <v>1338</v>
      </c>
      <c r="H305" s="181" t="s">
        <v>1337</v>
      </c>
      <c r="I305" s="181">
        <v>1</v>
      </c>
      <c r="J305" s="181">
        <v>10</v>
      </c>
      <c r="K305" s="181">
        <v>10</v>
      </c>
      <c r="L305" s="181">
        <v>10</v>
      </c>
      <c r="M305" s="181">
        <v>8</v>
      </c>
      <c r="N305" s="181">
        <v>9</v>
      </c>
      <c r="O305" s="181">
        <v>10</v>
      </c>
      <c r="P305" s="181">
        <v>9</v>
      </c>
      <c r="Q305" s="181">
        <v>7</v>
      </c>
      <c r="R305" s="181">
        <v>7</v>
      </c>
      <c r="S305" s="181">
        <v>7</v>
      </c>
      <c r="T305" s="181">
        <v>7</v>
      </c>
      <c r="U305" s="181">
        <v>8</v>
      </c>
      <c r="V305" s="181">
        <v>9</v>
      </c>
      <c r="W305" s="181">
        <v>9</v>
      </c>
      <c r="X305" s="181">
        <v>9</v>
      </c>
      <c r="Y305" s="181">
        <v>9</v>
      </c>
      <c r="Z305" s="181">
        <v>10</v>
      </c>
      <c r="AA305" s="181">
        <v>9</v>
      </c>
      <c r="AB305" s="181">
        <v>10</v>
      </c>
      <c r="AC305" s="181">
        <v>8</v>
      </c>
      <c r="AD305" s="181">
        <v>9</v>
      </c>
      <c r="AE305" s="181">
        <v>10</v>
      </c>
      <c r="AF305" s="181">
        <v>9</v>
      </c>
      <c r="AG305" s="181">
        <v>7</v>
      </c>
      <c r="AH305" s="181">
        <v>7</v>
      </c>
      <c r="AI305" s="181">
        <v>7</v>
      </c>
      <c r="AJ305" s="181">
        <v>7</v>
      </c>
      <c r="AK305" s="181">
        <v>8</v>
      </c>
      <c r="AL305" s="181">
        <v>9</v>
      </c>
      <c r="AM305" s="181">
        <v>9</v>
      </c>
      <c r="AN305" s="181">
        <v>9</v>
      </c>
      <c r="AO305" s="181">
        <v>9</v>
      </c>
      <c r="AP305" s="181">
        <v>10</v>
      </c>
      <c r="AQ305" s="181">
        <v>9</v>
      </c>
      <c r="AR305" s="181">
        <v>10</v>
      </c>
      <c r="AS305" s="181">
        <v>8</v>
      </c>
      <c r="AT305" s="181">
        <v>9</v>
      </c>
      <c r="AU305" s="181">
        <v>10</v>
      </c>
      <c r="AV305" s="181">
        <v>9</v>
      </c>
      <c r="AW305" s="181">
        <v>7</v>
      </c>
      <c r="AX305" s="181">
        <v>7</v>
      </c>
      <c r="AY305" s="181">
        <v>7</v>
      </c>
      <c r="AZ305" s="181">
        <v>7</v>
      </c>
      <c r="BA305" s="181">
        <v>8</v>
      </c>
      <c r="BB305" s="181">
        <v>9</v>
      </c>
      <c r="BC305" s="181">
        <v>9</v>
      </c>
      <c r="BD305" s="181">
        <v>9</v>
      </c>
      <c r="BE305" s="181">
        <v>9</v>
      </c>
      <c r="BF305" s="181">
        <v>10</v>
      </c>
      <c r="BG305" s="181">
        <v>9</v>
      </c>
      <c r="BH305" s="181">
        <v>10</v>
      </c>
      <c r="BI305" s="181">
        <v>42.3</v>
      </c>
      <c r="BJ305" s="181">
        <v>42.3</v>
      </c>
      <c r="BK305" s="181">
        <v>42.3</v>
      </c>
      <c r="BL305" s="181">
        <v>31.231000000000002</v>
      </c>
      <c r="BM305" s="181">
        <v>293</v>
      </c>
      <c r="BN305" s="181">
        <v>293</v>
      </c>
      <c r="BO305" s="181">
        <v>0</v>
      </c>
      <c r="BP305" s="181">
        <v>36.735999999999997</v>
      </c>
      <c r="BQ305" s="181" t="s">
        <v>1251</v>
      </c>
      <c r="BR305" s="181" t="s">
        <v>1251</v>
      </c>
      <c r="BS305" s="181" t="s">
        <v>1251</v>
      </c>
      <c r="BT305" s="181" t="s">
        <v>1251</v>
      </c>
      <c r="BU305" s="181" t="s">
        <v>1251</v>
      </c>
      <c r="BV305" s="181" t="s">
        <v>1251</v>
      </c>
      <c r="BW305" s="181" t="s">
        <v>1251</v>
      </c>
      <c r="BX305" s="181" t="s">
        <v>1251</v>
      </c>
      <c r="BY305" s="181" t="s">
        <v>1251</v>
      </c>
      <c r="BZ305" s="181" t="s">
        <v>1251</v>
      </c>
      <c r="CA305" s="181" t="s">
        <v>1251</v>
      </c>
      <c r="CB305" s="181" t="s">
        <v>1251</v>
      </c>
      <c r="CC305" s="181" t="s">
        <v>1251</v>
      </c>
      <c r="CD305" s="181" t="s">
        <v>1251</v>
      </c>
      <c r="CE305" s="181" t="s">
        <v>1251</v>
      </c>
      <c r="CF305" s="181" t="s">
        <v>1251</v>
      </c>
      <c r="CG305" s="181">
        <v>30.7</v>
      </c>
      <c r="CH305" s="181">
        <v>35.799999999999997</v>
      </c>
      <c r="CI305" s="181">
        <v>42.3</v>
      </c>
      <c r="CJ305" s="181">
        <v>35.799999999999997</v>
      </c>
      <c r="CK305" s="181">
        <v>24.9</v>
      </c>
      <c r="CL305" s="181">
        <v>24.9</v>
      </c>
      <c r="CM305" s="181">
        <v>24.9</v>
      </c>
      <c r="CN305" s="181">
        <v>24.9</v>
      </c>
      <c r="CO305" s="181">
        <v>31.4</v>
      </c>
      <c r="CP305" s="181">
        <v>35.799999999999997</v>
      </c>
      <c r="CQ305" s="181">
        <v>35.799999999999997</v>
      </c>
      <c r="CR305" s="181">
        <v>35.799999999999997</v>
      </c>
      <c r="CS305" s="181">
        <v>35.799999999999997</v>
      </c>
      <c r="CT305" s="181">
        <v>42.3</v>
      </c>
      <c r="CU305" s="181">
        <v>35.799999999999997</v>
      </c>
      <c r="CV305" s="181">
        <v>42.3</v>
      </c>
      <c r="CW305" s="181">
        <v>4263900000</v>
      </c>
      <c r="CX305" s="181">
        <v>337410000</v>
      </c>
      <c r="CY305" s="181">
        <v>339850000</v>
      </c>
      <c r="CZ305" s="181">
        <v>393110000</v>
      </c>
      <c r="DA305" s="181">
        <v>380600000</v>
      </c>
      <c r="DB305" s="181">
        <v>61396000</v>
      </c>
      <c r="DC305" s="181">
        <v>59198000</v>
      </c>
      <c r="DD305" s="181">
        <v>58425000</v>
      </c>
      <c r="DE305" s="181">
        <v>57211000</v>
      </c>
      <c r="DF305" s="181">
        <v>339040000</v>
      </c>
      <c r="DG305" s="181">
        <v>360590000</v>
      </c>
      <c r="DH305" s="181">
        <v>282320000</v>
      </c>
      <c r="DI305" s="181">
        <v>409800000</v>
      </c>
      <c r="DJ305" s="195">
        <v>65059000</v>
      </c>
      <c r="DK305" s="195">
        <v>51459000</v>
      </c>
      <c r="DL305" s="195">
        <v>62429000</v>
      </c>
      <c r="DM305" s="195">
        <v>60438000</v>
      </c>
      <c r="DN305" s="181">
        <f t="shared" si="28"/>
        <v>59846250</v>
      </c>
      <c r="DO305" s="181">
        <v>45202000</v>
      </c>
      <c r="DP305" s="181">
        <v>54347000</v>
      </c>
      <c r="DQ305" s="181">
        <v>44055000</v>
      </c>
      <c r="DR305" s="181">
        <v>51147000</v>
      </c>
      <c r="DS305" s="181">
        <f t="shared" si="29"/>
        <v>48687750</v>
      </c>
      <c r="DT305" s="181">
        <f t="shared" si="26"/>
        <v>0.81354721473776548</v>
      </c>
      <c r="DU305" s="195">
        <v>53917000</v>
      </c>
      <c r="DW305" s="195">
        <v>54102000</v>
      </c>
      <c r="DY305" s="195">
        <v>49037000</v>
      </c>
      <c r="DZ305" s="196">
        <f t="shared" si="27"/>
        <v>0.81938300227666727</v>
      </c>
      <c r="EA305" s="195">
        <v>66517000</v>
      </c>
      <c r="EB305" s="181">
        <v>8</v>
      </c>
      <c r="EC305" s="181">
        <v>8</v>
      </c>
      <c r="ED305" s="181">
        <v>9</v>
      </c>
      <c r="EE305" s="181">
        <v>8</v>
      </c>
      <c r="EF305" s="181">
        <v>5</v>
      </c>
      <c r="EG305" s="181">
        <v>4</v>
      </c>
      <c r="EH305" s="181">
        <v>5</v>
      </c>
      <c r="EI305" s="181">
        <v>3</v>
      </c>
      <c r="EJ305" s="181">
        <v>7</v>
      </c>
      <c r="EK305" s="181">
        <v>6</v>
      </c>
      <c r="EL305" s="181">
        <v>7</v>
      </c>
      <c r="EM305" s="181">
        <v>8</v>
      </c>
      <c r="EN305" s="181">
        <v>9</v>
      </c>
      <c r="EO305" s="181">
        <v>8</v>
      </c>
      <c r="EP305" s="181">
        <v>7</v>
      </c>
      <c r="EQ305" s="181">
        <v>9</v>
      </c>
      <c r="ER305" s="181">
        <v>111</v>
      </c>
      <c r="EV305" s="181">
        <v>170</v>
      </c>
      <c r="EW305" s="181" t="s">
        <v>6319</v>
      </c>
      <c r="EX305" s="181" t="s">
        <v>3719</v>
      </c>
      <c r="EY305" s="181" t="s">
        <v>6320</v>
      </c>
      <c r="EZ305" s="181" t="s">
        <v>6321</v>
      </c>
      <c r="FA305" s="181" t="s">
        <v>6322</v>
      </c>
      <c r="FB305" s="181" t="s">
        <v>6323</v>
      </c>
      <c r="FE305" s="181">
        <v>-1</v>
      </c>
    </row>
    <row r="306" spans="1:161" x14ac:dyDescent="0.25">
      <c r="A306" s="181" t="s">
        <v>6324</v>
      </c>
      <c r="B306" s="181" t="s">
        <v>6324</v>
      </c>
      <c r="C306" s="181">
        <v>20</v>
      </c>
      <c r="D306" s="181">
        <v>13</v>
      </c>
      <c r="E306" s="181">
        <v>12</v>
      </c>
      <c r="F306" s="181" t="s">
        <v>6325</v>
      </c>
      <c r="G306" s="181" t="s">
        <v>6326</v>
      </c>
      <c r="H306" s="181" t="s">
        <v>6327</v>
      </c>
      <c r="I306" s="181">
        <v>1</v>
      </c>
      <c r="J306" s="181">
        <v>20</v>
      </c>
      <c r="K306" s="181">
        <v>13</v>
      </c>
      <c r="L306" s="181">
        <v>12</v>
      </c>
      <c r="M306" s="181">
        <v>20</v>
      </c>
      <c r="N306" s="181">
        <v>20</v>
      </c>
      <c r="O306" s="181">
        <v>20</v>
      </c>
      <c r="P306" s="181">
        <v>20</v>
      </c>
      <c r="Q306" s="181">
        <v>13</v>
      </c>
      <c r="R306" s="181">
        <v>11</v>
      </c>
      <c r="S306" s="181">
        <v>12</v>
      </c>
      <c r="T306" s="181">
        <v>12</v>
      </c>
      <c r="U306" s="181">
        <v>18</v>
      </c>
      <c r="V306" s="181">
        <v>17</v>
      </c>
      <c r="W306" s="181">
        <v>19</v>
      </c>
      <c r="X306" s="181">
        <v>19</v>
      </c>
      <c r="Y306" s="181">
        <v>19</v>
      </c>
      <c r="Z306" s="181">
        <v>19</v>
      </c>
      <c r="AA306" s="181">
        <v>18</v>
      </c>
      <c r="AB306" s="181">
        <v>20</v>
      </c>
      <c r="AC306" s="181">
        <v>13</v>
      </c>
      <c r="AD306" s="181">
        <v>13</v>
      </c>
      <c r="AE306" s="181">
        <v>13</v>
      </c>
      <c r="AF306" s="181">
        <v>13</v>
      </c>
      <c r="AG306" s="181">
        <v>9</v>
      </c>
      <c r="AH306" s="181">
        <v>7</v>
      </c>
      <c r="AI306" s="181">
        <v>8</v>
      </c>
      <c r="AJ306" s="181">
        <v>8</v>
      </c>
      <c r="AK306" s="181">
        <v>12</v>
      </c>
      <c r="AL306" s="181">
        <v>12</v>
      </c>
      <c r="AM306" s="181">
        <v>12</v>
      </c>
      <c r="AN306" s="181">
        <v>12</v>
      </c>
      <c r="AO306" s="181">
        <v>13</v>
      </c>
      <c r="AP306" s="181">
        <v>12</v>
      </c>
      <c r="AQ306" s="181">
        <v>12</v>
      </c>
      <c r="AR306" s="181">
        <v>13</v>
      </c>
      <c r="AS306" s="181">
        <v>12</v>
      </c>
      <c r="AT306" s="181">
        <v>12</v>
      </c>
      <c r="AU306" s="181">
        <v>12</v>
      </c>
      <c r="AV306" s="181">
        <v>12</v>
      </c>
      <c r="AW306" s="181">
        <v>8</v>
      </c>
      <c r="AX306" s="181">
        <v>6</v>
      </c>
      <c r="AY306" s="181">
        <v>7</v>
      </c>
      <c r="AZ306" s="181">
        <v>7</v>
      </c>
      <c r="BA306" s="181">
        <v>11</v>
      </c>
      <c r="BB306" s="181">
        <v>11</v>
      </c>
      <c r="BC306" s="181">
        <v>11</v>
      </c>
      <c r="BD306" s="181">
        <v>11</v>
      </c>
      <c r="BE306" s="181">
        <v>12</v>
      </c>
      <c r="BF306" s="181">
        <v>11</v>
      </c>
      <c r="BG306" s="181">
        <v>11</v>
      </c>
      <c r="BH306" s="181">
        <v>12</v>
      </c>
      <c r="BI306" s="181">
        <v>47.2</v>
      </c>
      <c r="BJ306" s="181">
        <v>33.9</v>
      </c>
      <c r="BK306" s="181">
        <v>31.7</v>
      </c>
      <c r="BL306" s="181">
        <v>57.232999999999997</v>
      </c>
      <c r="BM306" s="181">
        <v>504</v>
      </c>
      <c r="BN306" s="181">
        <v>504</v>
      </c>
      <c r="BO306" s="181">
        <v>0</v>
      </c>
      <c r="BP306" s="181">
        <v>140.55000000000001</v>
      </c>
      <c r="BQ306" s="181" t="s">
        <v>1251</v>
      </c>
      <c r="BR306" s="181" t="s">
        <v>1251</v>
      </c>
      <c r="BS306" s="181" t="s">
        <v>1251</v>
      </c>
      <c r="BT306" s="181" t="s">
        <v>1251</v>
      </c>
      <c r="BU306" s="181" t="s">
        <v>1251</v>
      </c>
      <c r="BV306" s="181" t="s">
        <v>1251</v>
      </c>
      <c r="BW306" s="181" t="s">
        <v>1251</v>
      </c>
      <c r="BX306" s="181" t="s">
        <v>1251</v>
      </c>
      <c r="BY306" s="181" t="s">
        <v>1251</v>
      </c>
      <c r="BZ306" s="181" t="s">
        <v>1251</v>
      </c>
      <c r="CA306" s="181" t="s">
        <v>1251</v>
      </c>
      <c r="CB306" s="181" t="s">
        <v>1251</v>
      </c>
      <c r="CC306" s="181" t="s">
        <v>1251</v>
      </c>
      <c r="CD306" s="181" t="s">
        <v>1251</v>
      </c>
      <c r="CE306" s="181" t="s">
        <v>1251</v>
      </c>
      <c r="CF306" s="181" t="s">
        <v>1251</v>
      </c>
      <c r="CG306" s="181">
        <v>47.2</v>
      </c>
      <c r="CH306" s="181">
        <v>47.2</v>
      </c>
      <c r="CI306" s="181">
        <v>47.2</v>
      </c>
      <c r="CJ306" s="181">
        <v>47.2</v>
      </c>
      <c r="CK306" s="181">
        <v>29.4</v>
      </c>
      <c r="CL306" s="181">
        <v>19.2</v>
      </c>
      <c r="CM306" s="181">
        <v>24</v>
      </c>
      <c r="CN306" s="181">
        <v>23</v>
      </c>
      <c r="CO306" s="181">
        <v>47.2</v>
      </c>
      <c r="CP306" s="181">
        <v>45.6</v>
      </c>
      <c r="CQ306" s="181">
        <v>47.2</v>
      </c>
      <c r="CR306" s="181">
        <v>47.2</v>
      </c>
      <c r="CS306" s="181">
        <v>47.2</v>
      </c>
      <c r="CT306" s="181">
        <v>47.2</v>
      </c>
      <c r="CU306" s="181">
        <v>42.9</v>
      </c>
      <c r="CV306" s="181">
        <v>47.2</v>
      </c>
      <c r="CW306" s="181">
        <v>7731400000</v>
      </c>
      <c r="CX306" s="181">
        <v>675570000</v>
      </c>
      <c r="CY306" s="181">
        <v>737190000</v>
      </c>
      <c r="CZ306" s="181">
        <v>751220000</v>
      </c>
      <c r="DA306" s="181">
        <v>778940000</v>
      </c>
      <c r="DB306" s="181">
        <v>84762000</v>
      </c>
      <c r="DC306" s="181">
        <v>74901000</v>
      </c>
      <c r="DD306" s="181">
        <v>98725000</v>
      </c>
      <c r="DE306" s="181">
        <v>79448000</v>
      </c>
      <c r="DF306" s="181">
        <v>612700000</v>
      </c>
      <c r="DG306" s="181">
        <v>589400000</v>
      </c>
      <c r="DH306" s="181">
        <v>605230000</v>
      </c>
      <c r="DI306" s="181">
        <v>623720000</v>
      </c>
      <c r="DJ306" s="195">
        <v>109150000</v>
      </c>
      <c r="DK306" s="195">
        <v>105480000</v>
      </c>
      <c r="DL306" s="195">
        <v>103470000</v>
      </c>
      <c r="DM306" s="195">
        <v>117040000</v>
      </c>
      <c r="DN306" s="181">
        <f t="shared" si="28"/>
        <v>108785000</v>
      </c>
      <c r="DO306" s="181">
        <v>78495000</v>
      </c>
      <c r="DP306" s="181">
        <v>97098000</v>
      </c>
      <c r="DQ306" s="181">
        <v>83066000</v>
      </c>
      <c r="DR306" s="181">
        <v>97669000</v>
      </c>
      <c r="DS306" s="181">
        <f t="shared" si="29"/>
        <v>89082000</v>
      </c>
      <c r="DT306" s="181">
        <f t="shared" si="26"/>
        <v>0.81888127958817847</v>
      </c>
      <c r="DU306" s="195">
        <v>113360000</v>
      </c>
      <c r="DW306" s="195">
        <v>104340000</v>
      </c>
      <c r="DY306" s="195">
        <v>110680000</v>
      </c>
      <c r="DZ306" s="196">
        <f t="shared" si="27"/>
        <v>1.0174196810221998</v>
      </c>
      <c r="EA306" s="195">
        <v>109280000</v>
      </c>
      <c r="EB306" s="181">
        <v>11</v>
      </c>
      <c r="EC306" s="181">
        <v>11</v>
      </c>
      <c r="ED306" s="181">
        <v>13</v>
      </c>
      <c r="EE306" s="181">
        <v>16</v>
      </c>
      <c r="EF306" s="181">
        <v>5</v>
      </c>
      <c r="EG306" s="181">
        <v>3</v>
      </c>
      <c r="EH306" s="181">
        <v>4</v>
      </c>
      <c r="EI306" s="181">
        <v>4</v>
      </c>
      <c r="EJ306" s="181">
        <v>12</v>
      </c>
      <c r="EK306" s="181">
        <v>14</v>
      </c>
      <c r="EL306" s="181">
        <v>10</v>
      </c>
      <c r="EM306" s="181">
        <v>13</v>
      </c>
      <c r="EN306" s="181">
        <v>11</v>
      </c>
      <c r="EO306" s="181">
        <v>11</v>
      </c>
      <c r="EP306" s="181">
        <v>12</v>
      </c>
      <c r="EQ306" s="181">
        <v>16</v>
      </c>
      <c r="ER306" s="181">
        <v>166</v>
      </c>
      <c r="EV306" s="181">
        <v>167</v>
      </c>
      <c r="EW306" s="181" t="s">
        <v>6328</v>
      </c>
      <c r="EX306" s="181" t="s">
        <v>6329</v>
      </c>
      <c r="EY306" s="181" t="s">
        <v>6330</v>
      </c>
      <c r="EZ306" s="181" t="s">
        <v>6331</v>
      </c>
      <c r="FA306" s="181" t="s">
        <v>6332</v>
      </c>
      <c r="FB306" s="181" t="s">
        <v>6333</v>
      </c>
      <c r="FC306" s="181">
        <v>104</v>
      </c>
      <c r="FD306" s="181">
        <v>356</v>
      </c>
      <c r="FE306" s="181">
        <v>-1</v>
      </c>
    </row>
    <row r="307" spans="1:161" x14ac:dyDescent="0.25">
      <c r="A307" s="181" t="s">
        <v>6334</v>
      </c>
      <c r="B307" s="181" t="s">
        <v>6334</v>
      </c>
      <c r="C307" s="181">
        <v>9</v>
      </c>
      <c r="D307" s="181">
        <v>9</v>
      </c>
      <c r="E307" s="181">
        <v>9</v>
      </c>
      <c r="F307" s="181" t="s">
        <v>6335</v>
      </c>
      <c r="G307" s="181" t="s">
        <v>6336</v>
      </c>
      <c r="H307" s="181" t="s">
        <v>6337</v>
      </c>
      <c r="I307" s="181">
        <v>1</v>
      </c>
      <c r="J307" s="181">
        <v>9</v>
      </c>
      <c r="K307" s="181">
        <v>9</v>
      </c>
      <c r="L307" s="181">
        <v>9</v>
      </c>
      <c r="M307" s="181">
        <v>8</v>
      </c>
      <c r="N307" s="181">
        <v>8</v>
      </c>
      <c r="O307" s="181">
        <v>9</v>
      </c>
      <c r="P307" s="181">
        <v>8</v>
      </c>
      <c r="Q307" s="181">
        <v>3</v>
      </c>
      <c r="R307" s="181">
        <v>4</v>
      </c>
      <c r="S307" s="181">
        <v>5</v>
      </c>
      <c r="T307" s="181">
        <v>5</v>
      </c>
      <c r="U307" s="181">
        <v>8</v>
      </c>
      <c r="V307" s="181">
        <v>9</v>
      </c>
      <c r="W307" s="181">
        <v>8</v>
      </c>
      <c r="X307" s="181">
        <v>8</v>
      </c>
      <c r="Y307" s="181">
        <v>8</v>
      </c>
      <c r="Z307" s="181">
        <v>8</v>
      </c>
      <c r="AA307" s="181">
        <v>8</v>
      </c>
      <c r="AB307" s="181">
        <v>9</v>
      </c>
      <c r="AC307" s="181">
        <v>8</v>
      </c>
      <c r="AD307" s="181">
        <v>8</v>
      </c>
      <c r="AE307" s="181">
        <v>9</v>
      </c>
      <c r="AF307" s="181">
        <v>8</v>
      </c>
      <c r="AG307" s="181">
        <v>3</v>
      </c>
      <c r="AH307" s="181">
        <v>4</v>
      </c>
      <c r="AI307" s="181">
        <v>5</v>
      </c>
      <c r="AJ307" s="181">
        <v>5</v>
      </c>
      <c r="AK307" s="181">
        <v>8</v>
      </c>
      <c r="AL307" s="181">
        <v>9</v>
      </c>
      <c r="AM307" s="181">
        <v>8</v>
      </c>
      <c r="AN307" s="181">
        <v>8</v>
      </c>
      <c r="AO307" s="181">
        <v>8</v>
      </c>
      <c r="AP307" s="181">
        <v>8</v>
      </c>
      <c r="AQ307" s="181">
        <v>8</v>
      </c>
      <c r="AR307" s="181">
        <v>9</v>
      </c>
      <c r="AS307" s="181">
        <v>8</v>
      </c>
      <c r="AT307" s="181">
        <v>8</v>
      </c>
      <c r="AU307" s="181">
        <v>9</v>
      </c>
      <c r="AV307" s="181">
        <v>8</v>
      </c>
      <c r="AW307" s="181">
        <v>3</v>
      </c>
      <c r="AX307" s="181">
        <v>4</v>
      </c>
      <c r="AY307" s="181">
        <v>5</v>
      </c>
      <c r="AZ307" s="181">
        <v>5</v>
      </c>
      <c r="BA307" s="181">
        <v>8</v>
      </c>
      <c r="BB307" s="181">
        <v>9</v>
      </c>
      <c r="BC307" s="181">
        <v>8</v>
      </c>
      <c r="BD307" s="181">
        <v>8</v>
      </c>
      <c r="BE307" s="181">
        <v>8</v>
      </c>
      <c r="BF307" s="181">
        <v>8</v>
      </c>
      <c r="BG307" s="181">
        <v>8</v>
      </c>
      <c r="BH307" s="181">
        <v>9</v>
      </c>
      <c r="BI307" s="181">
        <v>37</v>
      </c>
      <c r="BJ307" s="181">
        <v>37</v>
      </c>
      <c r="BK307" s="181">
        <v>37</v>
      </c>
      <c r="BL307" s="181">
        <v>48.604999999999997</v>
      </c>
      <c r="BM307" s="181">
        <v>438</v>
      </c>
      <c r="BN307" s="181">
        <v>438</v>
      </c>
      <c r="BO307" s="181">
        <v>0</v>
      </c>
      <c r="BP307" s="181">
        <v>84.361000000000004</v>
      </c>
      <c r="BQ307" s="181" t="s">
        <v>1251</v>
      </c>
      <c r="BR307" s="181" t="s">
        <v>1251</v>
      </c>
      <c r="BS307" s="181" t="s">
        <v>1251</v>
      </c>
      <c r="BT307" s="181" t="s">
        <v>1251</v>
      </c>
      <c r="BU307" s="181" t="s">
        <v>1251</v>
      </c>
      <c r="BV307" s="181" t="s">
        <v>1251</v>
      </c>
      <c r="BW307" s="181" t="s">
        <v>1251</v>
      </c>
      <c r="BX307" s="181" t="s">
        <v>1251</v>
      </c>
      <c r="BY307" s="181" t="s">
        <v>1251</v>
      </c>
      <c r="BZ307" s="181" t="s">
        <v>1251</v>
      </c>
      <c r="CA307" s="181" t="s">
        <v>1251</v>
      </c>
      <c r="CB307" s="181" t="s">
        <v>1251</v>
      </c>
      <c r="CC307" s="181" t="s">
        <v>1251</v>
      </c>
      <c r="CD307" s="181" t="s">
        <v>1251</v>
      </c>
      <c r="CE307" s="181" t="s">
        <v>1251</v>
      </c>
      <c r="CF307" s="181" t="s">
        <v>1251</v>
      </c>
      <c r="CG307" s="181">
        <v>33.1</v>
      </c>
      <c r="CH307" s="181">
        <v>33.1</v>
      </c>
      <c r="CI307" s="181">
        <v>37</v>
      </c>
      <c r="CJ307" s="181">
        <v>33.1</v>
      </c>
      <c r="CK307" s="181">
        <v>8</v>
      </c>
      <c r="CL307" s="181">
        <v>13.5</v>
      </c>
      <c r="CM307" s="181">
        <v>18.7</v>
      </c>
      <c r="CN307" s="181">
        <v>18.7</v>
      </c>
      <c r="CO307" s="181">
        <v>33.1</v>
      </c>
      <c r="CP307" s="181">
        <v>37</v>
      </c>
      <c r="CQ307" s="181">
        <v>33.1</v>
      </c>
      <c r="CR307" s="181">
        <v>33.1</v>
      </c>
      <c r="CS307" s="181">
        <v>33.1</v>
      </c>
      <c r="CT307" s="181">
        <v>33.1</v>
      </c>
      <c r="CU307" s="181">
        <v>33.1</v>
      </c>
      <c r="CV307" s="181">
        <v>37</v>
      </c>
      <c r="CW307" s="181">
        <v>2969600000</v>
      </c>
      <c r="CX307" s="181">
        <v>287670000</v>
      </c>
      <c r="CY307" s="181">
        <v>295680000</v>
      </c>
      <c r="CZ307" s="181">
        <v>333070000</v>
      </c>
      <c r="DA307" s="181">
        <v>287240000</v>
      </c>
      <c r="DB307" s="181">
        <v>21593000</v>
      </c>
      <c r="DC307" s="181">
        <v>26432000</v>
      </c>
      <c r="DD307" s="181">
        <v>26907000</v>
      </c>
      <c r="DE307" s="181">
        <v>25585000</v>
      </c>
      <c r="DF307" s="181">
        <v>219370000</v>
      </c>
      <c r="DG307" s="181">
        <v>200730000</v>
      </c>
      <c r="DH307" s="181">
        <v>180160000</v>
      </c>
      <c r="DI307" s="181">
        <v>248540000</v>
      </c>
      <c r="DJ307" s="195">
        <v>49801000</v>
      </c>
      <c r="DK307" s="195">
        <v>50741000</v>
      </c>
      <c r="DL307" s="195">
        <v>50493000</v>
      </c>
      <c r="DM307" s="195">
        <v>51392000</v>
      </c>
      <c r="DN307" s="181">
        <f t="shared" si="28"/>
        <v>50606750</v>
      </c>
      <c r="DO307" s="181">
        <v>39602000</v>
      </c>
      <c r="DP307" s="181">
        <v>46140000</v>
      </c>
      <c r="DQ307" s="181">
        <v>36887000</v>
      </c>
      <c r="DR307" s="181">
        <v>43253000</v>
      </c>
      <c r="DS307" s="181">
        <f t="shared" si="29"/>
        <v>41470500</v>
      </c>
      <c r="DT307" s="181">
        <f t="shared" si="26"/>
        <v>0.81946578272661252</v>
      </c>
      <c r="DU307" s="195">
        <v>41871000</v>
      </c>
      <c r="DW307" s="195">
        <v>36171000</v>
      </c>
      <c r="DY307" s="195">
        <v>35031000</v>
      </c>
      <c r="DZ307" s="196">
        <f t="shared" si="27"/>
        <v>0.6922199113754588</v>
      </c>
      <c r="EA307" s="195">
        <v>42206000</v>
      </c>
      <c r="EB307" s="181">
        <v>10</v>
      </c>
      <c r="EC307" s="181">
        <v>10</v>
      </c>
      <c r="ED307" s="181">
        <v>10</v>
      </c>
      <c r="EE307" s="181">
        <v>11</v>
      </c>
      <c r="EF307" s="181">
        <v>1</v>
      </c>
      <c r="EG307" s="181">
        <v>1</v>
      </c>
      <c r="EH307" s="181">
        <v>2</v>
      </c>
      <c r="EI307" s="181">
        <v>2</v>
      </c>
      <c r="EJ307" s="181">
        <v>6</v>
      </c>
      <c r="EK307" s="181">
        <v>10</v>
      </c>
      <c r="EL307" s="181">
        <v>9</v>
      </c>
      <c r="EM307" s="181">
        <v>9</v>
      </c>
      <c r="EN307" s="181">
        <v>6</v>
      </c>
      <c r="EO307" s="181">
        <v>8</v>
      </c>
      <c r="EP307" s="181">
        <v>8</v>
      </c>
      <c r="EQ307" s="181">
        <v>10</v>
      </c>
      <c r="ER307" s="181">
        <v>113</v>
      </c>
      <c r="EV307" s="181">
        <v>370</v>
      </c>
      <c r="EW307" s="181" t="s">
        <v>6338</v>
      </c>
      <c r="EX307" s="181" t="s">
        <v>4710</v>
      </c>
      <c r="EY307" s="181" t="s">
        <v>6339</v>
      </c>
      <c r="EZ307" s="181" t="s">
        <v>6340</v>
      </c>
      <c r="FA307" s="181" t="s">
        <v>6341</v>
      </c>
      <c r="FB307" s="181" t="s">
        <v>6342</v>
      </c>
      <c r="FE307" s="181">
        <v>-1</v>
      </c>
    </row>
    <row r="308" spans="1:161" x14ac:dyDescent="0.25">
      <c r="A308" s="181" t="s">
        <v>6343</v>
      </c>
      <c r="B308" s="181" t="s">
        <v>6344</v>
      </c>
      <c r="C308" s="181" t="s">
        <v>6345</v>
      </c>
      <c r="D308" s="181" t="s">
        <v>6345</v>
      </c>
      <c r="E308" s="181" t="s">
        <v>6346</v>
      </c>
      <c r="F308" s="181" t="s">
        <v>6347</v>
      </c>
      <c r="G308" s="181" t="s">
        <v>6348</v>
      </c>
      <c r="H308" s="181" t="s">
        <v>6349</v>
      </c>
      <c r="I308" s="181">
        <v>6</v>
      </c>
      <c r="J308" s="181">
        <v>11</v>
      </c>
      <c r="K308" s="181">
        <v>11</v>
      </c>
      <c r="L308" s="181">
        <v>2</v>
      </c>
      <c r="M308" s="181">
        <v>10</v>
      </c>
      <c r="N308" s="181">
        <v>11</v>
      </c>
      <c r="O308" s="181">
        <v>11</v>
      </c>
      <c r="P308" s="181">
        <v>11</v>
      </c>
      <c r="Q308" s="181">
        <v>8</v>
      </c>
      <c r="R308" s="181">
        <v>8</v>
      </c>
      <c r="S308" s="181">
        <v>9</v>
      </c>
      <c r="T308" s="181">
        <v>7</v>
      </c>
      <c r="U308" s="181">
        <v>10</v>
      </c>
      <c r="V308" s="181">
        <v>10</v>
      </c>
      <c r="W308" s="181">
        <v>9</v>
      </c>
      <c r="X308" s="181">
        <v>11</v>
      </c>
      <c r="Y308" s="181">
        <v>11</v>
      </c>
      <c r="Z308" s="181">
        <v>10</v>
      </c>
      <c r="AA308" s="181">
        <v>11</v>
      </c>
      <c r="AB308" s="181">
        <v>11</v>
      </c>
      <c r="AC308" s="181">
        <v>10</v>
      </c>
      <c r="AD308" s="181">
        <v>11</v>
      </c>
      <c r="AE308" s="181">
        <v>11</v>
      </c>
      <c r="AF308" s="181">
        <v>11</v>
      </c>
      <c r="AG308" s="181">
        <v>8</v>
      </c>
      <c r="AH308" s="181">
        <v>8</v>
      </c>
      <c r="AI308" s="181">
        <v>9</v>
      </c>
      <c r="AJ308" s="181">
        <v>7</v>
      </c>
      <c r="AK308" s="181">
        <v>10</v>
      </c>
      <c r="AL308" s="181">
        <v>10</v>
      </c>
      <c r="AM308" s="181">
        <v>9</v>
      </c>
      <c r="AN308" s="181">
        <v>11</v>
      </c>
      <c r="AO308" s="181">
        <v>11</v>
      </c>
      <c r="AP308" s="181">
        <v>10</v>
      </c>
      <c r="AQ308" s="181">
        <v>11</v>
      </c>
      <c r="AR308" s="181">
        <v>11</v>
      </c>
      <c r="AS308" s="181">
        <v>2</v>
      </c>
      <c r="AT308" s="181">
        <v>2</v>
      </c>
      <c r="AU308" s="181">
        <v>2</v>
      </c>
      <c r="AV308" s="181">
        <v>2</v>
      </c>
      <c r="AW308" s="181">
        <v>2</v>
      </c>
      <c r="AX308" s="181">
        <v>1</v>
      </c>
      <c r="AY308" s="181">
        <v>2</v>
      </c>
      <c r="AZ308" s="181">
        <v>2</v>
      </c>
      <c r="BA308" s="181">
        <v>2</v>
      </c>
      <c r="BB308" s="181">
        <v>2</v>
      </c>
      <c r="BC308" s="181">
        <v>2</v>
      </c>
      <c r="BD308" s="181">
        <v>2</v>
      </c>
      <c r="BE308" s="181">
        <v>2</v>
      </c>
      <c r="BF308" s="181">
        <v>2</v>
      </c>
      <c r="BG308" s="181">
        <v>2</v>
      </c>
      <c r="BH308" s="181">
        <v>2</v>
      </c>
      <c r="BI308" s="181">
        <v>75.7</v>
      </c>
      <c r="BJ308" s="181">
        <v>75.7</v>
      </c>
      <c r="BK308" s="181">
        <v>15.5</v>
      </c>
      <c r="BL308" s="181">
        <v>20.762</v>
      </c>
      <c r="BM308" s="181">
        <v>181</v>
      </c>
      <c r="BN308" s="181" t="s">
        <v>6350</v>
      </c>
      <c r="BO308" s="181">
        <v>0</v>
      </c>
      <c r="BP308" s="181">
        <v>31.03</v>
      </c>
      <c r="BQ308" s="181" t="s">
        <v>1251</v>
      </c>
      <c r="BR308" s="181" t="s">
        <v>1251</v>
      </c>
      <c r="BS308" s="181" t="s">
        <v>1251</v>
      </c>
      <c r="BT308" s="181" t="s">
        <v>1251</v>
      </c>
      <c r="BU308" s="181" t="s">
        <v>1251</v>
      </c>
      <c r="BV308" s="181" t="s">
        <v>1251</v>
      </c>
      <c r="BW308" s="181" t="s">
        <v>1251</v>
      </c>
      <c r="BX308" s="181" t="s">
        <v>1251</v>
      </c>
      <c r="BY308" s="181" t="s">
        <v>1251</v>
      </c>
      <c r="BZ308" s="181" t="s">
        <v>1251</v>
      </c>
      <c r="CA308" s="181" t="s">
        <v>1251</v>
      </c>
      <c r="CB308" s="181" t="s">
        <v>1251</v>
      </c>
      <c r="CC308" s="181" t="s">
        <v>1251</v>
      </c>
      <c r="CD308" s="181" t="s">
        <v>1251</v>
      </c>
      <c r="CE308" s="181" t="s">
        <v>1251</v>
      </c>
      <c r="CF308" s="181" t="s">
        <v>1251</v>
      </c>
      <c r="CG308" s="181">
        <v>72.900000000000006</v>
      </c>
      <c r="CH308" s="181">
        <v>75.7</v>
      </c>
      <c r="CI308" s="181">
        <v>75.7</v>
      </c>
      <c r="CJ308" s="181">
        <v>75.7</v>
      </c>
      <c r="CK308" s="181">
        <v>60.8</v>
      </c>
      <c r="CL308" s="181">
        <v>61.9</v>
      </c>
      <c r="CM308" s="181">
        <v>68</v>
      </c>
      <c r="CN308" s="181">
        <v>50.8</v>
      </c>
      <c r="CO308" s="181">
        <v>75.7</v>
      </c>
      <c r="CP308" s="181">
        <v>72.900000000000006</v>
      </c>
      <c r="CQ308" s="181">
        <v>65.7</v>
      </c>
      <c r="CR308" s="181">
        <v>75.7</v>
      </c>
      <c r="CS308" s="181">
        <v>75.7</v>
      </c>
      <c r="CT308" s="181">
        <v>75.7</v>
      </c>
      <c r="CU308" s="181">
        <v>75.7</v>
      </c>
      <c r="CV308" s="181">
        <v>75.7</v>
      </c>
      <c r="CW308" s="181">
        <v>3747700000</v>
      </c>
      <c r="CX308" s="181">
        <v>309150000</v>
      </c>
      <c r="CY308" s="181">
        <v>369580000</v>
      </c>
      <c r="CZ308" s="181">
        <v>327430000</v>
      </c>
      <c r="DA308" s="181">
        <v>311070000</v>
      </c>
      <c r="DB308" s="181">
        <v>71500000</v>
      </c>
      <c r="DC308" s="181">
        <v>42960000</v>
      </c>
      <c r="DD308" s="181">
        <v>78271000</v>
      </c>
      <c r="DE308" s="181">
        <v>53884000</v>
      </c>
      <c r="DF308" s="181">
        <v>291220000</v>
      </c>
      <c r="DG308" s="181">
        <v>293830000</v>
      </c>
      <c r="DH308" s="181">
        <v>258580000</v>
      </c>
      <c r="DI308" s="181">
        <v>273790000</v>
      </c>
      <c r="DJ308" s="195">
        <v>101730000</v>
      </c>
      <c r="DK308" s="195">
        <v>76780000</v>
      </c>
      <c r="DL308" s="195">
        <v>96563000</v>
      </c>
      <c r="DM308" s="195">
        <v>80195000</v>
      </c>
      <c r="DN308" s="181">
        <f t="shared" si="28"/>
        <v>88817000</v>
      </c>
      <c r="DO308" s="181">
        <v>78574000</v>
      </c>
      <c r="DP308" s="181">
        <v>54567000</v>
      </c>
      <c r="DQ308" s="181">
        <v>67139000</v>
      </c>
      <c r="DR308" s="181">
        <v>90924000</v>
      </c>
      <c r="DS308" s="181">
        <f t="shared" si="29"/>
        <v>72801000</v>
      </c>
      <c r="DT308" s="181">
        <f t="shared" si="26"/>
        <v>0.81967416147809546</v>
      </c>
      <c r="DU308" s="195">
        <v>88576000</v>
      </c>
      <c r="DW308" s="195">
        <v>73278000</v>
      </c>
      <c r="DY308" s="195">
        <v>73480000</v>
      </c>
      <c r="DZ308" s="196">
        <f t="shared" si="27"/>
        <v>0.82731909431752926</v>
      </c>
      <c r="EA308" s="195">
        <v>71343000</v>
      </c>
      <c r="EB308" s="181">
        <v>5</v>
      </c>
      <c r="EC308" s="181">
        <v>7</v>
      </c>
      <c r="ED308" s="181">
        <v>6</v>
      </c>
      <c r="EE308" s="181">
        <v>8</v>
      </c>
      <c r="EF308" s="181">
        <v>3</v>
      </c>
      <c r="EG308" s="181">
        <v>4</v>
      </c>
      <c r="EH308" s="181">
        <v>5</v>
      </c>
      <c r="EI308" s="181">
        <v>2</v>
      </c>
      <c r="EJ308" s="181">
        <v>4</v>
      </c>
      <c r="EK308" s="181">
        <v>4</v>
      </c>
      <c r="EL308" s="181">
        <v>6</v>
      </c>
      <c r="EM308" s="181">
        <v>8</v>
      </c>
      <c r="EN308" s="181">
        <v>6</v>
      </c>
      <c r="EO308" s="181">
        <v>6</v>
      </c>
      <c r="EP308" s="181">
        <v>6</v>
      </c>
      <c r="EQ308" s="181">
        <v>6</v>
      </c>
      <c r="ER308" s="181">
        <v>86</v>
      </c>
      <c r="EV308" s="181">
        <v>6</v>
      </c>
      <c r="EW308" s="181" t="s">
        <v>6351</v>
      </c>
      <c r="EX308" s="181" t="s">
        <v>5228</v>
      </c>
      <c r="EY308" s="181" t="s">
        <v>6352</v>
      </c>
      <c r="EZ308" s="181" t="s">
        <v>6353</v>
      </c>
      <c r="FA308" s="181" t="s">
        <v>6354</v>
      </c>
      <c r="FB308" s="181" t="s">
        <v>6355</v>
      </c>
      <c r="FE308" s="181" t="s">
        <v>5038</v>
      </c>
    </row>
    <row r="309" spans="1:161" x14ac:dyDescent="0.25">
      <c r="A309" s="181" t="s">
        <v>6356</v>
      </c>
      <c r="B309" s="181" t="s">
        <v>6356</v>
      </c>
      <c r="C309" s="181">
        <v>10</v>
      </c>
      <c r="D309" s="181">
        <v>6</v>
      </c>
      <c r="E309" s="181">
        <v>6</v>
      </c>
      <c r="F309" s="181" t="s">
        <v>6357</v>
      </c>
      <c r="G309" s="181" t="s">
        <v>6358</v>
      </c>
      <c r="H309" s="181" t="s">
        <v>6359</v>
      </c>
      <c r="I309" s="181">
        <v>1</v>
      </c>
      <c r="J309" s="181">
        <v>10</v>
      </c>
      <c r="K309" s="181">
        <v>6</v>
      </c>
      <c r="L309" s="181">
        <v>6</v>
      </c>
      <c r="M309" s="181">
        <v>8</v>
      </c>
      <c r="N309" s="181">
        <v>9</v>
      </c>
      <c r="O309" s="181">
        <v>8</v>
      </c>
      <c r="P309" s="181">
        <v>9</v>
      </c>
      <c r="Q309" s="181">
        <v>5</v>
      </c>
      <c r="R309" s="181">
        <v>4</v>
      </c>
      <c r="S309" s="181">
        <v>6</v>
      </c>
      <c r="T309" s="181">
        <v>5</v>
      </c>
      <c r="U309" s="181">
        <v>8</v>
      </c>
      <c r="V309" s="181">
        <v>9</v>
      </c>
      <c r="W309" s="181">
        <v>8</v>
      </c>
      <c r="X309" s="181">
        <v>8</v>
      </c>
      <c r="Y309" s="181">
        <v>9</v>
      </c>
      <c r="Z309" s="181">
        <v>8</v>
      </c>
      <c r="AA309" s="181">
        <v>9</v>
      </c>
      <c r="AB309" s="181">
        <v>9</v>
      </c>
      <c r="AC309" s="181">
        <v>4</v>
      </c>
      <c r="AD309" s="181">
        <v>5</v>
      </c>
      <c r="AE309" s="181">
        <v>4</v>
      </c>
      <c r="AF309" s="181">
        <v>5</v>
      </c>
      <c r="AG309" s="181">
        <v>3</v>
      </c>
      <c r="AH309" s="181">
        <v>1</v>
      </c>
      <c r="AI309" s="181">
        <v>2</v>
      </c>
      <c r="AJ309" s="181">
        <v>2</v>
      </c>
      <c r="AK309" s="181">
        <v>5</v>
      </c>
      <c r="AL309" s="181">
        <v>5</v>
      </c>
      <c r="AM309" s="181">
        <v>4</v>
      </c>
      <c r="AN309" s="181">
        <v>4</v>
      </c>
      <c r="AO309" s="181">
        <v>5</v>
      </c>
      <c r="AP309" s="181">
        <v>4</v>
      </c>
      <c r="AQ309" s="181">
        <v>5</v>
      </c>
      <c r="AR309" s="181">
        <v>5</v>
      </c>
      <c r="AS309" s="181">
        <v>4</v>
      </c>
      <c r="AT309" s="181">
        <v>5</v>
      </c>
      <c r="AU309" s="181">
        <v>4</v>
      </c>
      <c r="AV309" s="181">
        <v>5</v>
      </c>
      <c r="AW309" s="181">
        <v>3</v>
      </c>
      <c r="AX309" s="181">
        <v>1</v>
      </c>
      <c r="AY309" s="181">
        <v>2</v>
      </c>
      <c r="AZ309" s="181">
        <v>2</v>
      </c>
      <c r="BA309" s="181">
        <v>5</v>
      </c>
      <c r="BB309" s="181">
        <v>5</v>
      </c>
      <c r="BC309" s="181">
        <v>4</v>
      </c>
      <c r="BD309" s="181">
        <v>4</v>
      </c>
      <c r="BE309" s="181">
        <v>5</v>
      </c>
      <c r="BF309" s="181">
        <v>4</v>
      </c>
      <c r="BG309" s="181">
        <v>5</v>
      </c>
      <c r="BH309" s="181">
        <v>5</v>
      </c>
      <c r="BI309" s="181">
        <v>23.4</v>
      </c>
      <c r="BJ309" s="181">
        <v>13.6</v>
      </c>
      <c r="BK309" s="181">
        <v>13.6</v>
      </c>
      <c r="BL309" s="181">
        <v>58.33</v>
      </c>
      <c r="BM309" s="181">
        <v>509</v>
      </c>
      <c r="BN309" s="181">
        <v>509</v>
      </c>
      <c r="BO309" s="181">
        <v>0</v>
      </c>
      <c r="BP309" s="181">
        <v>18.388999999999999</v>
      </c>
      <c r="BQ309" s="181" t="s">
        <v>1251</v>
      </c>
      <c r="BR309" s="181" t="s">
        <v>1251</v>
      </c>
      <c r="BS309" s="181" t="s">
        <v>1251</v>
      </c>
      <c r="BT309" s="181" t="s">
        <v>1251</v>
      </c>
      <c r="BU309" s="181" t="s">
        <v>1254</v>
      </c>
      <c r="BV309" s="181" t="s">
        <v>1254</v>
      </c>
      <c r="BW309" s="181" t="s">
        <v>1254</v>
      </c>
      <c r="BX309" s="181" t="s">
        <v>1254</v>
      </c>
      <c r="BY309" s="181" t="s">
        <v>1251</v>
      </c>
      <c r="BZ309" s="181" t="s">
        <v>1251</v>
      </c>
      <c r="CA309" s="181" t="s">
        <v>1251</v>
      </c>
      <c r="CB309" s="181" t="s">
        <v>1251</v>
      </c>
      <c r="CC309" s="181" t="s">
        <v>1251</v>
      </c>
      <c r="CD309" s="181" t="s">
        <v>1251</v>
      </c>
      <c r="CE309" s="181" t="s">
        <v>1251</v>
      </c>
      <c r="CF309" s="181" t="s">
        <v>1251</v>
      </c>
      <c r="CG309" s="181">
        <v>19.100000000000001</v>
      </c>
      <c r="CH309" s="181">
        <v>22</v>
      </c>
      <c r="CI309" s="181">
        <v>19.100000000000001</v>
      </c>
      <c r="CJ309" s="181">
        <v>22</v>
      </c>
      <c r="CK309" s="181">
        <v>11.8</v>
      </c>
      <c r="CL309" s="181">
        <v>9.6</v>
      </c>
      <c r="CM309" s="181">
        <v>14.1</v>
      </c>
      <c r="CN309" s="181">
        <v>12.8</v>
      </c>
      <c r="CO309" s="181">
        <v>19.600000000000001</v>
      </c>
      <c r="CP309" s="181">
        <v>22</v>
      </c>
      <c r="CQ309" s="181">
        <v>19.100000000000001</v>
      </c>
      <c r="CR309" s="181">
        <v>19.100000000000001</v>
      </c>
      <c r="CS309" s="181">
        <v>20.399999999999999</v>
      </c>
      <c r="CT309" s="181">
        <v>19.100000000000001</v>
      </c>
      <c r="CU309" s="181">
        <v>22</v>
      </c>
      <c r="CV309" s="181">
        <v>22</v>
      </c>
      <c r="CW309" s="181">
        <v>317780000</v>
      </c>
      <c r="CX309" s="181">
        <v>20075000</v>
      </c>
      <c r="CY309" s="181">
        <v>29198000</v>
      </c>
      <c r="CZ309" s="181">
        <v>25098000</v>
      </c>
      <c r="DA309" s="181">
        <v>27003000</v>
      </c>
      <c r="DB309" s="181">
        <v>4119000</v>
      </c>
      <c r="DC309" s="181">
        <v>1256800</v>
      </c>
      <c r="DD309" s="181">
        <v>2638700</v>
      </c>
      <c r="DE309" s="181">
        <v>2420000</v>
      </c>
      <c r="DF309" s="181">
        <v>26241000</v>
      </c>
      <c r="DG309" s="181">
        <v>22670000</v>
      </c>
      <c r="DH309" s="181">
        <v>27161000</v>
      </c>
      <c r="DI309" s="181">
        <v>28772000</v>
      </c>
      <c r="DJ309" s="195">
        <v>6224400</v>
      </c>
      <c r="DK309" s="195">
        <v>6518700</v>
      </c>
      <c r="DL309" s="195">
        <v>6467400</v>
      </c>
      <c r="DM309" s="195">
        <v>6511900</v>
      </c>
      <c r="DN309" s="181">
        <f t="shared" si="28"/>
        <v>6430600</v>
      </c>
      <c r="DO309" s="181">
        <v>5445300</v>
      </c>
      <c r="DP309" s="181">
        <v>0</v>
      </c>
      <c r="DQ309" s="181">
        <v>5044500</v>
      </c>
      <c r="DR309" s="181">
        <v>5410100</v>
      </c>
      <c r="DS309" s="181">
        <f t="shared" si="29"/>
        <v>5299966.666666667</v>
      </c>
      <c r="DT309" s="181">
        <f t="shared" si="26"/>
        <v>0.8241791849386787</v>
      </c>
      <c r="DU309" s="195">
        <v>5844100</v>
      </c>
      <c r="DW309" s="195">
        <v>6969700</v>
      </c>
      <c r="DY309" s="195">
        <v>7402500</v>
      </c>
      <c r="DZ309" s="196">
        <f t="shared" si="27"/>
        <v>1.1511367524025753</v>
      </c>
      <c r="EA309" s="195">
        <v>6714600</v>
      </c>
      <c r="EB309" s="181">
        <v>1</v>
      </c>
      <c r="EC309" s="181">
        <v>3</v>
      </c>
      <c r="ED309" s="181">
        <v>3</v>
      </c>
      <c r="EE309" s="181">
        <v>4</v>
      </c>
      <c r="EF309" s="181">
        <v>0</v>
      </c>
      <c r="EG309" s="181">
        <v>0</v>
      </c>
      <c r="EH309" s="181">
        <v>0</v>
      </c>
      <c r="EI309" s="181">
        <v>0</v>
      </c>
      <c r="EJ309" s="181">
        <v>4</v>
      </c>
      <c r="EK309" s="181">
        <v>2</v>
      </c>
      <c r="EL309" s="181">
        <v>4</v>
      </c>
      <c r="EM309" s="181">
        <v>2</v>
      </c>
      <c r="EN309" s="181">
        <v>4</v>
      </c>
      <c r="EO309" s="181">
        <v>3</v>
      </c>
      <c r="EP309" s="181">
        <v>3</v>
      </c>
      <c r="EQ309" s="181">
        <v>5</v>
      </c>
      <c r="ER309" s="181">
        <v>38</v>
      </c>
      <c r="EV309" s="181">
        <v>59</v>
      </c>
      <c r="EW309" s="181" t="s">
        <v>6360</v>
      </c>
      <c r="EX309" s="181" t="s">
        <v>6361</v>
      </c>
      <c r="EY309" s="181" t="s">
        <v>6362</v>
      </c>
      <c r="EZ309" s="181" t="s">
        <v>6363</v>
      </c>
      <c r="FA309" s="181" t="s">
        <v>6364</v>
      </c>
      <c r="FB309" s="181" t="s">
        <v>6365</v>
      </c>
      <c r="FE309" s="181">
        <v>-1</v>
      </c>
    </row>
    <row r="310" spans="1:161" x14ac:dyDescent="0.25">
      <c r="A310" s="181" t="s">
        <v>6366</v>
      </c>
      <c r="B310" s="181" t="s">
        <v>6366</v>
      </c>
      <c r="C310" s="181">
        <v>23</v>
      </c>
      <c r="D310" s="181">
        <v>23</v>
      </c>
      <c r="E310" s="181">
        <v>23</v>
      </c>
      <c r="F310" s="181" t="s">
        <v>6367</v>
      </c>
      <c r="G310" s="181" t="s">
        <v>6368</v>
      </c>
      <c r="H310" s="181" t="s">
        <v>6369</v>
      </c>
      <c r="I310" s="181">
        <v>1</v>
      </c>
      <c r="J310" s="181">
        <v>23</v>
      </c>
      <c r="K310" s="181">
        <v>23</v>
      </c>
      <c r="L310" s="181">
        <v>23</v>
      </c>
      <c r="M310" s="181">
        <v>20</v>
      </c>
      <c r="N310" s="181">
        <v>19</v>
      </c>
      <c r="O310" s="181">
        <v>20</v>
      </c>
      <c r="P310" s="181">
        <v>19</v>
      </c>
      <c r="Q310" s="181">
        <v>17</v>
      </c>
      <c r="R310" s="181">
        <v>15</v>
      </c>
      <c r="S310" s="181">
        <v>17</v>
      </c>
      <c r="T310" s="181">
        <v>18</v>
      </c>
      <c r="U310" s="181">
        <v>20</v>
      </c>
      <c r="V310" s="181">
        <v>22</v>
      </c>
      <c r="W310" s="181">
        <v>20</v>
      </c>
      <c r="X310" s="181">
        <v>21</v>
      </c>
      <c r="Y310" s="181">
        <v>21</v>
      </c>
      <c r="Z310" s="181">
        <v>21</v>
      </c>
      <c r="AA310" s="181">
        <v>19</v>
      </c>
      <c r="AB310" s="181">
        <v>22</v>
      </c>
      <c r="AC310" s="181">
        <v>20</v>
      </c>
      <c r="AD310" s="181">
        <v>19</v>
      </c>
      <c r="AE310" s="181">
        <v>20</v>
      </c>
      <c r="AF310" s="181">
        <v>19</v>
      </c>
      <c r="AG310" s="181">
        <v>17</v>
      </c>
      <c r="AH310" s="181">
        <v>15</v>
      </c>
      <c r="AI310" s="181">
        <v>17</v>
      </c>
      <c r="AJ310" s="181">
        <v>18</v>
      </c>
      <c r="AK310" s="181">
        <v>20</v>
      </c>
      <c r="AL310" s="181">
        <v>22</v>
      </c>
      <c r="AM310" s="181">
        <v>20</v>
      </c>
      <c r="AN310" s="181">
        <v>21</v>
      </c>
      <c r="AO310" s="181">
        <v>21</v>
      </c>
      <c r="AP310" s="181">
        <v>21</v>
      </c>
      <c r="AQ310" s="181">
        <v>19</v>
      </c>
      <c r="AR310" s="181">
        <v>22</v>
      </c>
      <c r="AS310" s="181">
        <v>20</v>
      </c>
      <c r="AT310" s="181">
        <v>19</v>
      </c>
      <c r="AU310" s="181">
        <v>20</v>
      </c>
      <c r="AV310" s="181">
        <v>19</v>
      </c>
      <c r="AW310" s="181">
        <v>17</v>
      </c>
      <c r="AX310" s="181">
        <v>15</v>
      </c>
      <c r="AY310" s="181">
        <v>17</v>
      </c>
      <c r="AZ310" s="181">
        <v>18</v>
      </c>
      <c r="BA310" s="181">
        <v>20</v>
      </c>
      <c r="BB310" s="181">
        <v>22</v>
      </c>
      <c r="BC310" s="181">
        <v>20</v>
      </c>
      <c r="BD310" s="181">
        <v>21</v>
      </c>
      <c r="BE310" s="181">
        <v>21</v>
      </c>
      <c r="BF310" s="181">
        <v>21</v>
      </c>
      <c r="BG310" s="181">
        <v>19</v>
      </c>
      <c r="BH310" s="181">
        <v>22</v>
      </c>
      <c r="BI310" s="181">
        <v>45.6</v>
      </c>
      <c r="BJ310" s="181">
        <v>45.6</v>
      </c>
      <c r="BK310" s="181">
        <v>45.6</v>
      </c>
      <c r="BL310" s="181">
        <v>56.804000000000002</v>
      </c>
      <c r="BM310" s="181">
        <v>493</v>
      </c>
      <c r="BN310" s="181">
        <v>493</v>
      </c>
      <c r="BO310" s="181">
        <v>0</v>
      </c>
      <c r="BP310" s="181">
        <v>118.27</v>
      </c>
      <c r="BQ310" s="181" t="s">
        <v>1251</v>
      </c>
      <c r="BR310" s="181" t="s">
        <v>1251</v>
      </c>
      <c r="BS310" s="181" t="s">
        <v>1251</v>
      </c>
      <c r="BT310" s="181" t="s">
        <v>1251</v>
      </c>
      <c r="BU310" s="181" t="s">
        <v>1251</v>
      </c>
      <c r="BV310" s="181" t="s">
        <v>1251</v>
      </c>
      <c r="BW310" s="181" t="s">
        <v>1251</v>
      </c>
      <c r="BX310" s="181" t="s">
        <v>1251</v>
      </c>
      <c r="BY310" s="181" t="s">
        <v>1251</v>
      </c>
      <c r="BZ310" s="181" t="s">
        <v>1251</v>
      </c>
      <c r="CA310" s="181" t="s">
        <v>1251</v>
      </c>
      <c r="CB310" s="181" t="s">
        <v>1251</v>
      </c>
      <c r="CC310" s="181" t="s">
        <v>1251</v>
      </c>
      <c r="CD310" s="181" t="s">
        <v>1251</v>
      </c>
      <c r="CE310" s="181" t="s">
        <v>1251</v>
      </c>
      <c r="CF310" s="181" t="s">
        <v>1251</v>
      </c>
      <c r="CG310" s="181">
        <v>44</v>
      </c>
      <c r="CH310" s="181">
        <v>43.8</v>
      </c>
      <c r="CI310" s="181">
        <v>43.8</v>
      </c>
      <c r="CJ310" s="181">
        <v>43.8</v>
      </c>
      <c r="CK310" s="181">
        <v>31.4</v>
      </c>
      <c r="CL310" s="181">
        <v>26.8</v>
      </c>
      <c r="CM310" s="181">
        <v>33.9</v>
      </c>
      <c r="CN310" s="181">
        <v>33.1</v>
      </c>
      <c r="CO310" s="181">
        <v>38.700000000000003</v>
      </c>
      <c r="CP310" s="181">
        <v>44</v>
      </c>
      <c r="CQ310" s="181">
        <v>44</v>
      </c>
      <c r="CR310" s="181">
        <v>44</v>
      </c>
      <c r="CS310" s="181">
        <v>44</v>
      </c>
      <c r="CT310" s="181">
        <v>41.6</v>
      </c>
      <c r="CU310" s="181">
        <v>43.8</v>
      </c>
      <c r="CV310" s="181">
        <v>44</v>
      </c>
      <c r="CW310" s="181">
        <v>17658000000</v>
      </c>
      <c r="CX310" s="181">
        <v>1292900000</v>
      </c>
      <c r="CY310" s="181">
        <v>1349100000</v>
      </c>
      <c r="CZ310" s="181">
        <v>1517600000</v>
      </c>
      <c r="DA310" s="181">
        <v>1377900000</v>
      </c>
      <c r="DB310" s="181">
        <v>303610000</v>
      </c>
      <c r="DC310" s="181">
        <v>258640000</v>
      </c>
      <c r="DD310" s="181">
        <v>295070000</v>
      </c>
      <c r="DE310" s="181">
        <v>301520000</v>
      </c>
      <c r="DF310" s="181">
        <v>1502800000</v>
      </c>
      <c r="DG310" s="181">
        <v>1417400000</v>
      </c>
      <c r="DH310" s="181">
        <v>1352200000</v>
      </c>
      <c r="DI310" s="181">
        <v>1410300000</v>
      </c>
      <c r="DJ310" s="195">
        <v>159070000</v>
      </c>
      <c r="DK310" s="195">
        <v>145700000</v>
      </c>
      <c r="DL310" s="195">
        <v>162670000</v>
      </c>
      <c r="DM310" s="195">
        <v>159190000</v>
      </c>
      <c r="DN310" s="181">
        <f t="shared" si="28"/>
        <v>156657500</v>
      </c>
      <c r="DO310" s="181">
        <v>139030000</v>
      </c>
      <c r="DP310" s="181">
        <v>130860000</v>
      </c>
      <c r="DQ310" s="181">
        <v>121390000</v>
      </c>
      <c r="DR310" s="181">
        <v>125390000</v>
      </c>
      <c r="DS310" s="181">
        <f t="shared" si="29"/>
        <v>129167500</v>
      </c>
      <c r="DT310" s="181">
        <f t="shared" si="26"/>
        <v>0.82452164754320734</v>
      </c>
      <c r="DU310" s="195">
        <v>161900000</v>
      </c>
      <c r="DW310" s="195">
        <v>142700000</v>
      </c>
      <c r="DY310" s="195">
        <v>158470000</v>
      </c>
      <c r="DZ310" s="196">
        <f t="shared" si="27"/>
        <v>1.0115698258940682</v>
      </c>
      <c r="EA310" s="195">
        <v>158400000</v>
      </c>
      <c r="EB310" s="181">
        <v>26</v>
      </c>
      <c r="EC310" s="181">
        <v>20</v>
      </c>
      <c r="ED310" s="181">
        <v>24</v>
      </c>
      <c r="EE310" s="181">
        <v>23</v>
      </c>
      <c r="EF310" s="181">
        <v>14</v>
      </c>
      <c r="EG310" s="181">
        <v>13</v>
      </c>
      <c r="EH310" s="181">
        <v>14</v>
      </c>
      <c r="EI310" s="181">
        <v>19</v>
      </c>
      <c r="EJ310" s="181">
        <v>26</v>
      </c>
      <c r="EK310" s="181">
        <v>21</v>
      </c>
      <c r="EL310" s="181">
        <v>26</v>
      </c>
      <c r="EM310" s="181">
        <v>25</v>
      </c>
      <c r="EN310" s="181">
        <v>23</v>
      </c>
      <c r="EO310" s="181">
        <v>24</v>
      </c>
      <c r="EP310" s="181">
        <v>23</v>
      </c>
      <c r="EQ310" s="181">
        <v>26</v>
      </c>
      <c r="ER310" s="181">
        <v>347</v>
      </c>
      <c r="EV310" s="181">
        <v>337</v>
      </c>
      <c r="EW310" s="181" t="s">
        <v>6370</v>
      </c>
      <c r="EX310" s="181" t="s">
        <v>3960</v>
      </c>
      <c r="EY310" s="181" t="s">
        <v>6371</v>
      </c>
      <c r="EZ310" s="181" t="s">
        <v>6372</v>
      </c>
      <c r="FA310" s="181" t="s">
        <v>6373</v>
      </c>
      <c r="FB310" s="181" t="s">
        <v>6374</v>
      </c>
      <c r="FC310" s="181" t="s">
        <v>6375</v>
      </c>
      <c r="FD310" s="181" t="s">
        <v>6376</v>
      </c>
      <c r="FE310" s="181">
        <v>-1</v>
      </c>
    </row>
    <row r="311" spans="1:161" x14ac:dyDescent="0.25">
      <c r="A311" s="181" t="s">
        <v>6377</v>
      </c>
      <c r="B311" s="181" t="s">
        <v>6377</v>
      </c>
      <c r="C311" s="181">
        <v>1</v>
      </c>
      <c r="D311" s="181">
        <v>1</v>
      </c>
      <c r="E311" s="181">
        <v>1</v>
      </c>
      <c r="F311" s="181" t="s">
        <v>6378</v>
      </c>
      <c r="G311" s="181" t="s">
        <v>6379</v>
      </c>
      <c r="H311" s="181" t="s">
        <v>6380</v>
      </c>
      <c r="I311" s="181">
        <v>1</v>
      </c>
      <c r="J311" s="181">
        <v>1</v>
      </c>
      <c r="K311" s="181">
        <v>1</v>
      </c>
      <c r="L311" s="181">
        <v>1</v>
      </c>
      <c r="M311" s="181">
        <v>1</v>
      </c>
      <c r="N311" s="181">
        <v>1</v>
      </c>
      <c r="O311" s="181">
        <v>1</v>
      </c>
      <c r="P311" s="181">
        <v>1</v>
      </c>
      <c r="Q311" s="181">
        <v>1</v>
      </c>
      <c r="R311" s="181">
        <v>1</v>
      </c>
      <c r="S311" s="181">
        <v>0</v>
      </c>
      <c r="T311" s="181">
        <v>0</v>
      </c>
      <c r="U311" s="181">
        <v>1</v>
      </c>
      <c r="V311" s="181">
        <v>1</v>
      </c>
      <c r="W311" s="181">
        <v>1</v>
      </c>
      <c r="X311" s="181">
        <v>1</v>
      </c>
      <c r="Y311" s="181">
        <v>1</v>
      </c>
      <c r="Z311" s="181">
        <v>1</v>
      </c>
      <c r="AA311" s="181">
        <v>1</v>
      </c>
      <c r="AB311" s="181">
        <v>1</v>
      </c>
      <c r="AC311" s="181">
        <v>1</v>
      </c>
      <c r="AD311" s="181">
        <v>1</v>
      </c>
      <c r="AE311" s="181">
        <v>1</v>
      </c>
      <c r="AF311" s="181">
        <v>1</v>
      </c>
      <c r="AG311" s="181">
        <v>1</v>
      </c>
      <c r="AH311" s="181">
        <v>1</v>
      </c>
      <c r="AI311" s="181">
        <v>0</v>
      </c>
      <c r="AJ311" s="181">
        <v>0</v>
      </c>
      <c r="AK311" s="181">
        <v>1</v>
      </c>
      <c r="AL311" s="181">
        <v>1</v>
      </c>
      <c r="AM311" s="181">
        <v>1</v>
      </c>
      <c r="AN311" s="181">
        <v>1</v>
      </c>
      <c r="AO311" s="181">
        <v>1</v>
      </c>
      <c r="AP311" s="181">
        <v>1</v>
      </c>
      <c r="AQ311" s="181">
        <v>1</v>
      </c>
      <c r="AR311" s="181">
        <v>1</v>
      </c>
      <c r="AS311" s="181">
        <v>1</v>
      </c>
      <c r="AT311" s="181">
        <v>1</v>
      </c>
      <c r="AU311" s="181">
        <v>1</v>
      </c>
      <c r="AV311" s="181">
        <v>1</v>
      </c>
      <c r="AW311" s="181">
        <v>1</v>
      </c>
      <c r="AX311" s="181">
        <v>1</v>
      </c>
      <c r="AY311" s="181">
        <v>0</v>
      </c>
      <c r="AZ311" s="181">
        <v>0</v>
      </c>
      <c r="BA311" s="181">
        <v>1</v>
      </c>
      <c r="BB311" s="181">
        <v>1</v>
      </c>
      <c r="BC311" s="181">
        <v>1</v>
      </c>
      <c r="BD311" s="181">
        <v>1</v>
      </c>
      <c r="BE311" s="181">
        <v>1</v>
      </c>
      <c r="BF311" s="181">
        <v>1</v>
      </c>
      <c r="BG311" s="181">
        <v>1</v>
      </c>
      <c r="BH311" s="181">
        <v>1</v>
      </c>
      <c r="BI311" s="181">
        <v>3.5</v>
      </c>
      <c r="BJ311" s="181">
        <v>3.5</v>
      </c>
      <c r="BK311" s="181">
        <v>3.5</v>
      </c>
      <c r="BL311" s="181">
        <v>27.873000000000001</v>
      </c>
      <c r="BM311" s="181">
        <v>257</v>
      </c>
      <c r="BN311" s="181">
        <v>257</v>
      </c>
      <c r="BO311" s="181">
        <v>2.5974000000000001E-3</v>
      </c>
      <c r="BP311" s="181">
        <v>2.6143999999999998</v>
      </c>
      <c r="BQ311" s="181" t="s">
        <v>1251</v>
      </c>
      <c r="BR311" s="181" t="s">
        <v>1254</v>
      </c>
      <c r="BS311" s="181" t="s">
        <v>1254</v>
      </c>
      <c r="BT311" s="181" t="s">
        <v>1251</v>
      </c>
      <c r="BU311" s="181" t="s">
        <v>1254</v>
      </c>
      <c r="BV311" s="181" t="s">
        <v>1254</v>
      </c>
      <c r="BY311" s="181" t="s">
        <v>1251</v>
      </c>
      <c r="BZ311" s="181" t="s">
        <v>1251</v>
      </c>
      <c r="CA311" s="181" t="s">
        <v>1251</v>
      </c>
      <c r="CB311" s="181" t="s">
        <v>1251</v>
      </c>
      <c r="CC311" s="181" t="s">
        <v>1254</v>
      </c>
      <c r="CD311" s="181" t="s">
        <v>1251</v>
      </c>
      <c r="CE311" s="181" t="s">
        <v>1251</v>
      </c>
      <c r="CF311" s="181" t="s">
        <v>1251</v>
      </c>
      <c r="CG311" s="181">
        <v>3.5</v>
      </c>
      <c r="CH311" s="181">
        <v>3.5</v>
      </c>
      <c r="CI311" s="181">
        <v>3.5</v>
      </c>
      <c r="CJ311" s="181">
        <v>3.5</v>
      </c>
      <c r="CK311" s="181">
        <v>3.5</v>
      </c>
      <c r="CL311" s="181">
        <v>3.5</v>
      </c>
      <c r="CM311" s="181">
        <v>0</v>
      </c>
      <c r="CN311" s="181">
        <v>0</v>
      </c>
      <c r="CO311" s="181">
        <v>3.5</v>
      </c>
      <c r="CP311" s="181">
        <v>3.5</v>
      </c>
      <c r="CQ311" s="181">
        <v>3.5</v>
      </c>
      <c r="CR311" s="181">
        <v>3.5</v>
      </c>
      <c r="CS311" s="181">
        <v>3.5</v>
      </c>
      <c r="CT311" s="181">
        <v>3.5</v>
      </c>
      <c r="CU311" s="181">
        <v>3.5</v>
      </c>
      <c r="CV311" s="181">
        <v>3.5</v>
      </c>
      <c r="CW311" s="181">
        <v>146570000</v>
      </c>
      <c r="CX311" s="181">
        <v>10504000</v>
      </c>
      <c r="CY311" s="181">
        <v>13457000</v>
      </c>
      <c r="CZ311" s="181">
        <v>12691000</v>
      </c>
      <c r="DA311" s="181">
        <v>11988000</v>
      </c>
      <c r="DB311" s="181">
        <v>1220200</v>
      </c>
      <c r="DC311" s="181">
        <v>1791900</v>
      </c>
      <c r="DD311" s="181">
        <v>0</v>
      </c>
      <c r="DE311" s="181">
        <v>0</v>
      </c>
      <c r="DF311" s="181">
        <v>12418000</v>
      </c>
      <c r="DG311" s="181">
        <v>13643000</v>
      </c>
      <c r="DH311" s="181">
        <v>11807000</v>
      </c>
      <c r="DI311" s="181">
        <v>10311000</v>
      </c>
      <c r="DJ311" s="195">
        <v>6271800</v>
      </c>
      <c r="DK311" s="195">
        <v>6722900</v>
      </c>
      <c r="DL311" s="195">
        <v>6504300</v>
      </c>
      <c r="DM311" s="195">
        <v>6308100</v>
      </c>
      <c r="DN311" s="181">
        <f t="shared" si="28"/>
        <v>6451775</v>
      </c>
      <c r="DO311" s="181">
        <v>0</v>
      </c>
      <c r="DP311" s="181">
        <v>5338900</v>
      </c>
      <c r="DQ311" s="181">
        <v>0</v>
      </c>
      <c r="DR311" s="181">
        <v>0</v>
      </c>
      <c r="DS311" s="181">
        <f t="shared" si="29"/>
        <v>5338900</v>
      </c>
      <c r="DT311" s="181">
        <f t="shared" si="26"/>
        <v>0.82750870884369032</v>
      </c>
      <c r="DU311" s="195">
        <v>6468200</v>
      </c>
      <c r="DW311" s="195">
        <v>7566300</v>
      </c>
      <c r="DY311" s="195">
        <v>6836200</v>
      </c>
      <c r="DZ311" s="196">
        <f t="shared" si="27"/>
        <v>1.0595843779425043</v>
      </c>
      <c r="EA311" s="195">
        <v>5960300</v>
      </c>
      <c r="EB311" s="181">
        <v>1</v>
      </c>
      <c r="EC311" s="181">
        <v>0</v>
      </c>
      <c r="ED311" s="181">
        <v>0</v>
      </c>
      <c r="EE311" s="181">
        <v>1</v>
      </c>
      <c r="EF311" s="181">
        <v>0</v>
      </c>
      <c r="EG311" s="181">
        <v>0</v>
      </c>
      <c r="EH311" s="181">
        <v>0</v>
      </c>
      <c r="EI311" s="181">
        <v>0</v>
      </c>
      <c r="EJ311" s="181">
        <v>1</v>
      </c>
      <c r="EK311" s="181">
        <v>1</v>
      </c>
      <c r="EL311" s="181">
        <v>1</v>
      </c>
      <c r="EM311" s="181">
        <v>1</v>
      </c>
      <c r="EN311" s="181">
        <v>0</v>
      </c>
      <c r="EO311" s="181">
        <v>2</v>
      </c>
      <c r="EP311" s="181">
        <v>1</v>
      </c>
      <c r="EQ311" s="181">
        <v>1</v>
      </c>
      <c r="ER311" s="181">
        <v>10</v>
      </c>
      <c r="EV311" s="181">
        <v>745</v>
      </c>
      <c r="EW311" s="181">
        <v>6018</v>
      </c>
      <c r="EX311" s="181" t="b">
        <v>1</v>
      </c>
      <c r="EY311" s="181">
        <v>6396</v>
      </c>
      <c r="EZ311" s="181" t="s">
        <v>6381</v>
      </c>
      <c r="FA311" s="181" t="s">
        <v>6382</v>
      </c>
      <c r="FB311" s="181">
        <v>93088</v>
      </c>
      <c r="FE311" s="181">
        <v>-1</v>
      </c>
    </row>
    <row r="312" spans="1:161" x14ac:dyDescent="0.25">
      <c r="A312" s="181" t="s">
        <v>6383</v>
      </c>
      <c r="B312" s="181" t="s">
        <v>6383</v>
      </c>
      <c r="C312" s="181">
        <v>5</v>
      </c>
      <c r="D312" s="181">
        <v>5</v>
      </c>
      <c r="E312" s="181">
        <v>5</v>
      </c>
      <c r="F312" s="181" t="s">
        <v>6384</v>
      </c>
      <c r="G312" s="181" t="s">
        <v>6385</v>
      </c>
      <c r="H312" s="181" t="s">
        <v>6386</v>
      </c>
      <c r="I312" s="181">
        <v>1</v>
      </c>
      <c r="J312" s="181">
        <v>5</v>
      </c>
      <c r="K312" s="181">
        <v>5</v>
      </c>
      <c r="L312" s="181">
        <v>5</v>
      </c>
      <c r="M312" s="181">
        <v>4</v>
      </c>
      <c r="N312" s="181">
        <v>5</v>
      </c>
      <c r="O312" s="181">
        <v>5</v>
      </c>
      <c r="P312" s="181">
        <v>4</v>
      </c>
      <c r="Q312" s="181">
        <v>3</v>
      </c>
      <c r="R312" s="181">
        <v>3</v>
      </c>
      <c r="S312" s="181">
        <v>3</v>
      </c>
      <c r="T312" s="181">
        <v>2</v>
      </c>
      <c r="U312" s="181">
        <v>5</v>
      </c>
      <c r="V312" s="181">
        <v>4</v>
      </c>
      <c r="W312" s="181">
        <v>4</v>
      </c>
      <c r="X312" s="181">
        <v>5</v>
      </c>
      <c r="Y312" s="181">
        <v>5</v>
      </c>
      <c r="Z312" s="181">
        <v>5</v>
      </c>
      <c r="AA312" s="181">
        <v>4</v>
      </c>
      <c r="AB312" s="181">
        <v>5</v>
      </c>
      <c r="AC312" s="181">
        <v>4</v>
      </c>
      <c r="AD312" s="181">
        <v>5</v>
      </c>
      <c r="AE312" s="181">
        <v>5</v>
      </c>
      <c r="AF312" s="181">
        <v>4</v>
      </c>
      <c r="AG312" s="181">
        <v>3</v>
      </c>
      <c r="AH312" s="181">
        <v>3</v>
      </c>
      <c r="AI312" s="181">
        <v>3</v>
      </c>
      <c r="AJ312" s="181">
        <v>2</v>
      </c>
      <c r="AK312" s="181">
        <v>5</v>
      </c>
      <c r="AL312" s="181">
        <v>4</v>
      </c>
      <c r="AM312" s="181">
        <v>4</v>
      </c>
      <c r="AN312" s="181">
        <v>5</v>
      </c>
      <c r="AO312" s="181">
        <v>5</v>
      </c>
      <c r="AP312" s="181">
        <v>5</v>
      </c>
      <c r="AQ312" s="181">
        <v>4</v>
      </c>
      <c r="AR312" s="181">
        <v>5</v>
      </c>
      <c r="AS312" s="181">
        <v>4</v>
      </c>
      <c r="AT312" s="181">
        <v>5</v>
      </c>
      <c r="AU312" s="181">
        <v>5</v>
      </c>
      <c r="AV312" s="181">
        <v>4</v>
      </c>
      <c r="AW312" s="181">
        <v>3</v>
      </c>
      <c r="AX312" s="181">
        <v>3</v>
      </c>
      <c r="AY312" s="181">
        <v>3</v>
      </c>
      <c r="AZ312" s="181">
        <v>2</v>
      </c>
      <c r="BA312" s="181">
        <v>5</v>
      </c>
      <c r="BB312" s="181">
        <v>4</v>
      </c>
      <c r="BC312" s="181">
        <v>4</v>
      </c>
      <c r="BD312" s="181">
        <v>5</v>
      </c>
      <c r="BE312" s="181">
        <v>5</v>
      </c>
      <c r="BF312" s="181">
        <v>5</v>
      </c>
      <c r="BG312" s="181">
        <v>4</v>
      </c>
      <c r="BH312" s="181">
        <v>5</v>
      </c>
      <c r="BI312" s="181">
        <v>14</v>
      </c>
      <c r="BJ312" s="181">
        <v>14</v>
      </c>
      <c r="BK312" s="181">
        <v>14</v>
      </c>
      <c r="BL312" s="181">
        <v>53.917999999999999</v>
      </c>
      <c r="BM312" s="181">
        <v>471</v>
      </c>
      <c r="BN312" s="181">
        <v>471</v>
      </c>
      <c r="BO312" s="181">
        <v>0</v>
      </c>
      <c r="BP312" s="181">
        <v>21.734999999999999</v>
      </c>
      <c r="BQ312" s="181" t="s">
        <v>1251</v>
      </c>
      <c r="BR312" s="181" t="s">
        <v>1251</v>
      </c>
      <c r="BS312" s="181" t="s">
        <v>1251</v>
      </c>
      <c r="BT312" s="181" t="s">
        <v>1251</v>
      </c>
      <c r="BU312" s="181" t="s">
        <v>1251</v>
      </c>
      <c r="BV312" s="181" t="s">
        <v>1251</v>
      </c>
      <c r="BW312" s="181" t="s">
        <v>1251</v>
      </c>
      <c r="BX312" s="181" t="s">
        <v>1251</v>
      </c>
      <c r="BY312" s="181" t="s">
        <v>1251</v>
      </c>
      <c r="BZ312" s="181" t="s">
        <v>1251</v>
      </c>
      <c r="CA312" s="181" t="s">
        <v>1251</v>
      </c>
      <c r="CB312" s="181" t="s">
        <v>1251</v>
      </c>
      <c r="CC312" s="181" t="s">
        <v>1251</v>
      </c>
      <c r="CD312" s="181" t="s">
        <v>1251</v>
      </c>
      <c r="CE312" s="181" t="s">
        <v>1251</v>
      </c>
      <c r="CF312" s="181" t="s">
        <v>1251</v>
      </c>
      <c r="CG312" s="181">
        <v>11.5</v>
      </c>
      <c r="CH312" s="181">
        <v>14</v>
      </c>
      <c r="CI312" s="181">
        <v>14</v>
      </c>
      <c r="CJ312" s="181">
        <v>11.5</v>
      </c>
      <c r="CK312" s="181">
        <v>6.8</v>
      </c>
      <c r="CL312" s="181">
        <v>6.8</v>
      </c>
      <c r="CM312" s="181">
        <v>6.8</v>
      </c>
      <c r="CN312" s="181">
        <v>4.5</v>
      </c>
      <c r="CO312" s="181">
        <v>14</v>
      </c>
      <c r="CP312" s="181">
        <v>11.5</v>
      </c>
      <c r="CQ312" s="181">
        <v>11.5</v>
      </c>
      <c r="CR312" s="181">
        <v>14</v>
      </c>
      <c r="CS312" s="181">
        <v>14</v>
      </c>
      <c r="CT312" s="181">
        <v>14</v>
      </c>
      <c r="CU312" s="181">
        <v>11.5</v>
      </c>
      <c r="CV312" s="181">
        <v>14</v>
      </c>
      <c r="CW312" s="181">
        <v>1109900000</v>
      </c>
      <c r="CX312" s="181">
        <v>77308000</v>
      </c>
      <c r="CY312" s="181">
        <v>87432000</v>
      </c>
      <c r="CZ312" s="181">
        <v>94759000</v>
      </c>
      <c r="DA312" s="181">
        <v>80509000</v>
      </c>
      <c r="DB312" s="181">
        <v>13489000</v>
      </c>
      <c r="DC312" s="181">
        <v>13015000</v>
      </c>
      <c r="DD312" s="181">
        <v>13299000</v>
      </c>
      <c r="DE312" s="181">
        <v>9778900</v>
      </c>
      <c r="DF312" s="181">
        <v>98377000</v>
      </c>
      <c r="DG312" s="181">
        <v>99842000</v>
      </c>
      <c r="DH312" s="181">
        <v>79329000</v>
      </c>
      <c r="DI312" s="181">
        <v>96246000</v>
      </c>
      <c r="DJ312" s="195">
        <v>29361000</v>
      </c>
      <c r="DK312" s="195">
        <v>25463000</v>
      </c>
      <c r="DL312" s="195">
        <v>27890000</v>
      </c>
      <c r="DM312" s="195">
        <v>25592000</v>
      </c>
      <c r="DN312" s="181">
        <f t="shared" si="28"/>
        <v>27076500</v>
      </c>
      <c r="DO312" s="181">
        <v>22093000</v>
      </c>
      <c r="DP312" s="181">
        <v>26759000</v>
      </c>
      <c r="DQ312" s="181">
        <v>19026000</v>
      </c>
      <c r="DR312" s="181">
        <v>21848000</v>
      </c>
      <c r="DS312" s="181">
        <f t="shared" si="29"/>
        <v>22431500</v>
      </c>
      <c r="DT312" s="181">
        <f t="shared" si="26"/>
        <v>0.82844902406145549</v>
      </c>
      <c r="DU312" s="195">
        <v>29039000</v>
      </c>
      <c r="DW312" s="195">
        <v>30459000</v>
      </c>
      <c r="DY312" s="195">
        <v>30812000</v>
      </c>
      <c r="DZ312" s="196">
        <f t="shared" si="27"/>
        <v>1.1379609624582203</v>
      </c>
      <c r="EA312" s="195">
        <v>29921000</v>
      </c>
      <c r="EB312" s="181">
        <v>2</v>
      </c>
      <c r="EC312" s="181">
        <v>3</v>
      </c>
      <c r="ED312" s="181">
        <v>3</v>
      </c>
      <c r="EE312" s="181">
        <v>2</v>
      </c>
      <c r="EF312" s="181">
        <v>2</v>
      </c>
      <c r="EG312" s="181">
        <v>2</v>
      </c>
      <c r="EH312" s="181">
        <v>2</v>
      </c>
      <c r="EI312" s="181">
        <v>2</v>
      </c>
      <c r="EJ312" s="181">
        <v>3</v>
      </c>
      <c r="EK312" s="181">
        <v>2</v>
      </c>
      <c r="EL312" s="181">
        <v>2</v>
      </c>
      <c r="EM312" s="181">
        <v>3</v>
      </c>
      <c r="EN312" s="181">
        <v>2</v>
      </c>
      <c r="EO312" s="181">
        <v>4</v>
      </c>
      <c r="EP312" s="181">
        <v>2</v>
      </c>
      <c r="EQ312" s="181">
        <v>2</v>
      </c>
      <c r="ER312" s="181">
        <v>38</v>
      </c>
      <c r="EV312" s="181">
        <v>54</v>
      </c>
      <c r="EW312" s="181" t="s">
        <v>6387</v>
      </c>
      <c r="EX312" s="181" t="s">
        <v>3832</v>
      </c>
      <c r="EY312" s="181" t="s">
        <v>6388</v>
      </c>
      <c r="EZ312" s="181" t="s">
        <v>6389</v>
      </c>
      <c r="FA312" s="181" t="s">
        <v>6390</v>
      </c>
      <c r="FB312" s="181" t="s">
        <v>6391</v>
      </c>
      <c r="FE312" s="181">
        <v>-1</v>
      </c>
    </row>
    <row r="313" spans="1:161" x14ac:dyDescent="0.25">
      <c r="A313" s="181" t="s">
        <v>6392</v>
      </c>
      <c r="B313" s="181" t="s">
        <v>6392</v>
      </c>
      <c r="C313" s="181">
        <v>5</v>
      </c>
      <c r="D313" s="181">
        <v>5</v>
      </c>
      <c r="E313" s="181">
        <v>4</v>
      </c>
      <c r="F313" s="181" t="s">
        <v>6393</v>
      </c>
      <c r="G313" s="181" t="s">
        <v>6394</v>
      </c>
      <c r="H313" s="181" t="s">
        <v>6395</v>
      </c>
      <c r="I313" s="181">
        <v>1</v>
      </c>
      <c r="J313" s="181">
        <v>5</v>
      </c>
      <c r="K313" s="181">
        <v>5</v>
      </c>
      <c r="L313" s="181">
        <v>4</v>
      </c>
      <c r="M313" s="181">
        <v>5</v>
      </c>
      <c r="N313" s="181">
        <v>5</v>
      </c>
      <c r="O313" s="181">
        <v>5</v>
      </c>
      <c r="P313" s="181">
        <v>4</v>
      </c>
      <c r="Q313" s="181">
        <v>2</v>
      </c>
      <c r="R313" s="181">
        <v>3</v>
      </c>
      <c r="S313" s="181">
        <v>3</v>
      </c>
      <c r="T313" s="181">
        <v>2</v>
      </c>
      <c r="U313" s="181">
        <v>5</v>
      </c>
      <c r="V313" s="181">
        <v>5</v>
      </c>
      <c r="W313" s="181">
        <v>5</v>
      </c>
      <c r="X313" s="181">
        <v>5</v>
      </c>
      <c r="Y313" s="181">
        <v>5</v>
      </c>
      <c r="Z313" s="181">
        <v>4</v>
      </c>
      <c r="AA313" s="181">
        <v>5</v>
      </c>
      <c r="AB313" s="181">
        <v>5</v>
      </c>
      <c r="AC313" s="181">
        <v>5</v>
      </c>
      <c r="AD313" s="181">
        <v>5</v>
      </c>
      <c r="AE313" s="181">
        <v>5</v>
      </c>
      <c r="AF313" s="181">
        <v>4</v>
      </c>
      <c r="AG313" s="181">
        <v>2</v>
      </c>
      <c r="AH313" s="181">
        <v>3</v>
      </c>
      <c r="AI313" s="181">
        <v>3</v>
      </c>
      <c r="AJ313" s="181">
        <v>2</v>
      </c>
      <c r="AK313" s="181">
        <v>5</v>
      </c>
      <c r="AL313" s="181">
        <v>5</v>
      </c>
      <c r="AM313" s="181">
        <v>5</v>
      </c>
      <c r="AN313" s="181">
        <v>5</v>
      </c>
      <c r="AO313" s="181">
        <v>5</v>
      </c>
      <c r="AP313" s="181">
        <v>4</v>
      </c>
      <c r="AQ313" s="181">
        <v>5</v>
      </c>
      <c r="AR313" s="181">
        <v>5</v>
      </c>
      <c r="AS313" s="181">
        <v>4</v>
      </c>
      <c r="AT313" s="181">
        <v>4</v>
      </c>
      <c r="AU313" s="181">
        <v>4</v>
      </c>
      <c r="AV313" s="181">
        <v>4</v>
      </c>
      <c r="AW313" s="181">
        <v>1</v>
      </c>
      <c r="AX313" s="181">
        <v>2</v>
      </c>
      <c r="AY313" s="181">
        <v>2</v>
      </c>
      <c r="AZ313" s="181">
        <v>1</v>
      </c>
      <c r="BA313" s="181">
        <v>4</v>
      </c>
      <c r="BB313" s="181">
        <v>4</v>
      </c>
      <c r="BC313" s="181">
        <v>4</v>
      </c>
      <c r="BD313" s="181">
        <v>4</v>
      </c>
      <c r="BE313" s="181">
        <v>4</v>
      </c>
      <c r="BF313" s="181">
        <v>3</v>
      </c>
      <c r="BG313" s="181">
        <v>4</v>
      </c>
      <c r="BH313" s="181">
        <v>4</v>
      </c>
      <c r="BI313" s="181">
        <v>16.100000000000001</v>
      </c>
      <c r="BJ313" s="181">
        <v>16.100000000000001</v>
      </c>
      <c r="BK313" s="181">
        <v>14.8</v>
      </c>
      <c r="BL313" s="181">
        <v>52.322000000000003</v>
      </c>
      <c r="BM313" s="181">
        <v>447</v>
      </c>
      <c r="BN313" s="181">
        <v>447</v>
      </c>
      <c r="BO313" s="181">
        <v>0</v>
      </c>
      <c r="BP313" s="181">
        <v>9.9666999999999994</v>
      </c>
      <c r="BQ313" s="181" t="s">
        <v>1251</v>
      </c>
      <c r="BR313" s="181" t="s">
        <v>1251</v>
      </c>
      <c r="BS313" s="181" t="s">
        <v>1251</v>
      </c>
      <c r="BT313" s="181" t="s">
        <v>1251</v>
      </c>
      <c r="BU313" s="181" t="s">
        <v>1254</v>
      </c>
      <c r="BV313" s="181" t="s">
        <v>1254</v>
      </c>
      <c r="BW313" s="181" t="s">
        <v>1254</v>
      </c>
      <c r="BX313" s="181" t="s">
        <v>1254</v>
      </c>
      <c r="BY313" s="181" t="s">
        <v>1251</v>
      </c>
      <c r="BZ313" s="181" t="s">
        <v>1251</v>
      </c>
      <c r="CA313" s="181" t="s">
        <v>1251</v>
      </c>
      <c r="CB313" s="181" t="s">
        <v>1251</v>
      </c>
      <c r="CC313" s="181" t="s">
        <v>1251</v>
      </c>
      <c r="CD313" s="181" t="s">
        <v>1251</v>
      </c>
      <c r="CE313" s="181" t="s">
        <v>1251</v>
      </c>
      <c r="CF313" s="181" t="s">
        <v>1251</v>
      </c>
      <c r="CG313" s="181">
        <v>16.100000000000001</v>
      </c>
      <c r="CH313" s="181">
        <v>16.100000000000001</v>
      </c>
      <c r="CI313" s="181">
        <v>16.100000000000001</v>
      </c>
      <c r="CJ313" s="181">
        <v>14.8</v>
      </c>
      <c r="CK313" s="181">
        <v>4.9000000000000004</v>
      </c>
      <c r="CL313" s="181">
        <v>6.5</v>
      </c>
      <c r="CM313" s="181">
        <v>6.5</v>
      </c>
      <c r="CN313" s="181">
        <v>4.9000000000000004</v>
      </c>
      <c r="CO313" s="181">
        <v>16.100000000000001</v>
      </c>
      <c r="CP313" s="181">
        <v>16.100000000000001</v>
      </c>
      <c r="CQ313" s="181">
        <v>16.100000000000001</v>
      </c>
      <c r="CR313" s="181">
        <v>16.100000000000001</v>
      </c>
      <c r="CS313" s="181">
        <v>16.100000000000001</v>
      </c>
      <c r="CT313" s="181">
        <v>14.5</v>
      </c>
      <c r="CU313" s="181">
        <v>16.100000000000001</v>
      </c>
      <c r="CV313" s="181">
        <v>16.100000000000001</v>
      </c>
      <c r="CW313" s="181">
        <v>657300000</v>
      </c>
      <c r="CX313" s="181">
        <v>52749000</v>
      </c>
      <c r="CY313" s="181">
        <v>64618000</v>
      </c>
      <c r="CZ313" s="181">
        <v>51914000</v>
      </c>
      <c r="DA313" s="181">
        <v>45321000</v>
      </c>
      <c r="DB313" s="181">
        <v>4879600</v>
      </c>
      <c r="DC313" s="181">
        <v>5805200</v>
      </c>
      <c r="DD313" s="181">
        <v>6879600</v>
      </c>
      <c r="DE313" s="181">
        <v>4414800</v>
      </c>
      <c r="DF313" s="181">
        <v>56401000</v>
      </c>
      <c r="DG313" s="181">
        <v>52316000</v>
      </c>
      <c r="DH313" s="181">
        <v>57590000</v>
      </c>
      <c r="DI313" s="181">
        <v>47385000</v>
      </c>
      <c r="DJ313" s="195">
        <v>16579000</v>
      </c>
      <c r="DK313" s="195">
        <v>14766000</v>
      </c>
      <c r="DL313" s="195">
        <v>13817000</v>
      </c>
      <c r="DM313" s="195">
        <v>13188000</v>
      </c>
      <c r="DN313" s="181">
        <f t="shared" si="28"/>
        <v>14587500</v>
      </c>
      <c r="DO313" s="181">
        <v>12345000</v>
      </c>
      <c r="DP313" s="181">
        <v>11175000</v>
      </c>
      <c r="DQ313" s="181">
        <v>12292000</v>
      </c>
      <c r="DR313" s="181">
        <v>12558000</v>
      </c>
      <c r="DS313" s="181">
        <f t="shared" si="29"/>
        <v>12092500</v>
      </c>
      <c r="DT313" s="181">
        <f t="shared" si="26"/>
        <v>0.82896315338474724</v>
      </c>
      <c r="DU313" s="195">
        <v>13368000</v>
      </c>
      <c r="DW313" s="195">
        <v>14708000</v>
      </c>
      <c r="DY313" s="195">
        <v>12878000</v>
      </c>
      <c r="DZ313" s="196">
        <f t="shared" si="27"/>
        <v>0.88281062553556122</v>
      </c>
      <c r="EA313" s="195">
        <v>13567000</v>
      </c>
      <c r="EB313" s="181">
        <v>4</v>
      </c>
      <c r="EC313" s="181">
        <v>4</v>
      </c>
      <c r="ED313" s="181">
        <v>1</v>
      </c>
      <c r="EE313" s="181">
        <v>1</v>
      </c>
      <c r="EF313" s="181">
        <v>0</v>
      </c>
      <c r="EG313" s="181">
        <v>0</v>
      </c>
      <c r="EH313" s="181">
        <v>0</v>
      </c>
      <c r="EI313" s="181">
        <v>0</v>
      </c>
      <c r="EJ313" s="181">
        <v>1</v>
      </c>
      <c r="EK313" s="181">
        <v>3</v>
      </c>
      <c r="EL313" s="181">
        <v>1</v>
      </c>
      <c r="EM313" s="181">
        <v>2</v>
      </c>
      <c r="EN313" s="181">
        <v>1</v>
      </c>
      <c r="EO313" s="181">
        <v>1</v>
      </c>
      <c r="EP313" s="181">
        <v>1</v>
      </c>
      <c r="EQ313" s="181">
        <v>1</v>
      </c>
      <c r="ER313" s="181">
        <v>21</v>
      </c>
      <c r="EV313" s="181">
        <v>599</v>
      </c>
      <c r="EW313" s="181" t="s">
        <v>6396</v>
      </c>
      <c r="EX313" s="181" t="s">
        <v>3832</v>
      </c>
      <c r="EY313" s="181" t="s">
        <v>6397</v>
      </c>
      <c r="EZ313" s="181" t="s">
        <v>6398</v>
      </c>
      <c r="FA313" s="181" t="s">
        <v>6399</v>
      </c>
      <c r="FB313" s="181" t="s">
        <v>6400</v>
      </c>
      <c r="FE313" s="181">
        <v>-1</v>
      </c>
    </row>
    <row r="314" spans="1:161" x14ac:dyDescent="0.25">
      <c r="A314" s="181" t="s">
        <v>2273</v>
      </c>
      <c r="B314" s="181" t="s">
        <v>2273</v>
      </c>
      <c r="C314" s="181">
        <v>16</v>
      </c>
      <c r="D314" s="181">
        <v>16</v>
      </c>
      <c r="E314" s="181">
        <v>16</v>
      </c>
      <c r="F314" s="181" t="s">
        <v>2272</v>
      </c>
      <c r="G314" s="181" t="s">
        <v>2271</v>
      </c>
      <c r="H314" s="181" t="s">
        <v>2270</v>
      </c>
      <c r="I314" s="181">
        <v>1</v>
      </c>
      <c r="J314" s="181">
        <v>16</v>
      </c>
      <c r="K314" s="181">
        <v>16</v>
      </c>
      <c r="L314" s="181">
        <v>16</v>
      </c>
      <c r="M314" s="181">
        <v>14</v>
      </c>
      <c r="N314" s="181">
        <v>14</v>
      </c>
      <c r="O314" s="181">
        <v>15</v>
      </c>
      <c r="P314" s="181">
        <v>14</v>
      </c>
      <c r="Q314" s="181">
        <v>14</v>
      </c>
      <c r="R314" s="181">
        <v>13</v>
      </c>
      <c r="S314" s="181">
        <v>12</v>
      </c>
      <c r="T314" s="181">
        <v>12</v>
      </c>
      <c r="U314" s="181">
        <v>14</v>
      </c>
      <c r="V314" s="181">
        <v>14</v>
      </c>
      <c r="W314" s="181">
        <v>14</v>
      </c>
      <c r="X314" s="181">
        <v>14</v>
      </c>
      <c r="Y314" s="181">
        <v>14</v>
      </c>
      <c r="Z314" s="181">
        <v>15</v>
      </c>
      <c r="AA314" s="181">
        <v>14</v>
      </c>
      <c r="AB314" s="181">
        <v>13</v>
      </c>
      <c r="AC314" s="181">
        <v>14</v>
      </c>
      <c r="AD314" s="181">
        <v>14</v>
      </c>
      <c r="AE314" s="181">
        <v>15</v>
      </c>
      <c r="AF314" s="181">
        <v>14</v>
      </c>
      <c r="AG314" s="181">
        <v>14</v>
      </c>
      <c r="AH314" s="181">
        <v>13</v>
      </c>
      <c r="AI314" s="181">
        <v>12</v>
      </c>
      <c r="AJ314" s="181">
        <v>12</v>
      </c>
      <c r="AK314" s="181">
        <v>14</v>
      </c>
      <c r="AL314" s="181">
        <v>14</v>
      </c>
      <c r="AM314" s="181">
        <v>14</v>
      </c>
      <c r="AN314" s="181">
        <v>14</v>
      </c>
      <c r="AO314" s="181">
        <v>14</v>
      </c>
      <c r="AP314" s="181">
        <v>15</v>
      </c>
      <c r="AQ314" s="181">
        <v>14</v>
      </c>
      <c r="AR314" s="181">
        <v>13</v>
      </c>
      <c r="AS314" s="181">
        <v>14</v>
      </c>
      <c r="AT314" s="181">
        <v>14</v>
      </c>
      <c r="AU314" s="181">
        <v>15</v>
      </c>
      <c r="AV314" s="181">
        <v>14</v>
      </c>
      <c r="AW314" s="181">
        <v>14</v>
      </c>
      <c r="AX314" s="181">
        <v>13</v>
      </c>
      <c r="AY314" s="181">
        <v>12</v>
      </c>
      <c r="AZ314" s="181">
        <v>12</v>
      </c>
      <c r="BA314" s="181">
        <v>14</v>
      </c>
      <c r="BB314" s="181">
        <v>14</v>
      </c>
      <c r="BC314" s="181">
        <v>14</v>
      </c>
      <c r="BD314" s="181">
        <v>14</v>
      </c>
      <c r="BE314" s="181">
        <v>14</v>
      </c>
      <c r="BF314" s="181">
        <v>15</v>
      </c>
      <c r="BG314" s="181">
        <v>14</v>
      </c>
      <c r="BH314" s="181">
        <v>13</v>
      </c>
      <c r="BI314" s="181">
        <v>57.6</v>
      </c>
      <c r="BJ314" s="181">
        <v>57.6</v>
      </c>
      <c r="BK314" s="181">
        <v>57.6</v>
      </c>
      <c r="BL314" s="181">
        <v>39.771000000000001</v>
      </c>
      <c r="BM314" s="181">
        <v>375</v>
      </c>
      <c r="BN314" s="181">
        <v>375</v>
      </c>
      <c r="BO314" s="181">
        <v>0</v>
      </c>
      <c r="BP314" s="181">
        <v>169.62</v>
      </c>
      <c r="BQ314" s="181" t="s">
        <v>1251</v>
      </c>
      <c r="BR314" s="181" t="s">
        <v>1251</v>
      </c>
      <c r="BS314" s="181" t="s">
        <v>1251</v>
      </c>
      <c r="BT314" s="181" t="s">
        <v>1251</v>
      </c>
      <c r="BU314" s="181" t="s">
        <v>1251</v>
      </c>
      <c r="BV314" s="181" t="s">
        <v>1251</v>
      </c>
      <c r="BW314" s="181" t="s">
        <v>1251</v>
      </c>
      <c r="BX314" s="181" t="s">
        <v>1251</v>
      </c>
      <c r="BY314" s="181" t="s">
        <v>1251</v>
      </c>
      <c r="BZ314" s="181" t="s">
        <v>1251</v>
      </c>
      <c r="CA314" s="181" t="s">
        <v>1251</v>
      </c>
      <c r="CB314" s="181" t="s">
        <v>1251</v>
      </c>
      <c r="CC314" s="181" t="s">
        <v>1251</v>
      </c>
      <c r="CD314" s="181" t="s">
        <v>1251</v>
      </c>
      <c r="CE314" s="181" t="s">
        <v>1251</v>
      </c>
      <c r="CF314" s="181" t="s">
        <v>1251</v>
      </c>
      <c r="CG314" s="181">
        <v>47.7</v>
      </c>
      <c r="CH314" s="181">
        <v>47.7</v>
      </c>
      <c r="CI314" s="181">
        <v>54.1</v>
      </c>
      <c r="CJ314" s="181">
        <v>47.7</v>
      </c>
      <c r="CK314" s="181">
        <v>45.3</v>
      </c>
      <c r="CL314" s="181">
        <v>34.4</v>
      </c>
      <c r="CM314" s="181">
        <v>33.9</v>
      </c>
      <c r="CN314" s="181">
        <v>33.9</v>
      </c>
      <c r="CO314" s="181">
        <v>47.7</v>
      </c>
      <c r="CP314" s="181">
        <v>47.7</v>
      </c>
      <c r="CQ314" s="181">
        <v>47.7</v>
      </c>
      <c r="CR314" s="181">
        <v>47.7</v>
      </c>
      <c r="CS314" s="181">
        <v>47.7</v>
      </c>
      <c r="CT314" s="181">
        <v>54.1</v>
      </c>
      <c r="CU314" s="181">
        <v>47.7</v>
      </c>
      <c r="CV314" s="181">
        <v>47.2</v>
      </c>
      <c r="CW314" s="181">
        <v>21224000000</v>
      </c>
      <c r="CX314" s="181">
        <v>1850600000</v>
      </c>
      <c r="CY314" s="181">
        <v>2068100000</v>
      </c>
      <c r="CZ314" s="181">
        <v>1977500000</v>
      </c>
      <c r="DA314" s="181">
        <v>2098400000</v>
      </c>
      <c r="DB314" s="181">
        <v>270890000</v>
      </c>
      <c r="DC314" s="181">
        <v>214810000</v>
      </c>
      <c r="DD314" s="181">
        <v>275810000</v>
      </c>
      <c r="DE314" s="181">
        <v>186890000</v>
      </c>
      <c r="DF314" s="181">
        <v>1442700000</v>
      </c>
      <c r="DG314" s="181">
        <v>1516600000</v>
      </c>
      <c r="DH314" s="181">
        <v>1362000000</v>
      </c>
      <c r="DI314" s="181">
        <v>1702600000</v>
      </c>
      <c r="DJ314" s="195">
        <v>198890000</v>
      </c>
      <c r="DK314" s="195">
        <v>200510000</v>
      </c>
      <c r="DL314" s="195">
        <v>194470000</v>
      </c>
      <c r="DM314" s="195">
        <v>199650000</v>
      </c>
      <c r="DN314" s="181">
        <f t="shared" si="28"/>
        <v>198380000</v>
      </c>
      <c r="DO314" s="181">
        <v>147970000</v>
      </c>
      <c r="DP314" s="181">
        <v>181360000</v>
      </c>
      <c r="DQ314" s="181">
        <v>165030000</v>
      </c>
      <c r="DR314" s="181">
        <v>0</v>
      </c>
      <c r="DS314" s="181">
        <f t="shared" si="29"/>
        <v>164786666.66666666</v>
      </c>
      <c r="DT314" s="181">
        <f t="shared" si="26"/>
        <v>0.83066169304701409</v>
      </c>
      <c r="DU314" s="195">
        <v>184330000</v>
      </c>
      <c r="DW314" s="195">
        <v>162830000</v>
      </c>
      <c r="DY314" s="195">
        <v>156240000</v>
      </c>
      <c r="DZ314" s="196">
        <f t="shared" si="27"/>
        <v>0.78757939308398028</v>
      </c>
      <c r="EA314" s="195">
        <v>175450000</v>
      </c>
      <c r="EB314" s="181">
        <v>33</v>
      </c>
      <c r="EC314" s="181">
        <v>31</v>
      </c>
      <c r="ED314" s="181">
        <v>33</v>
      </c>
      <c r="EE314" s="181">
        <v>32</v>
      </c>
      <c r="EF314" s="181">
        <v>10</v>
      </c>
      <c r="EG314" s="181">
        <v>9</v>
      </c>
      <c r="EH314" s="181">
        <v>11</v>
      </c>
      <c r="EI314" s="181">
        <v>9</v>
      </c>
      <c r="EJ314" s="181">
        <v>29</v>
      </c>
      <c r="EK314" s="181">
        <v>26</v>
      </c>
      <c r="EL314" s="181">
        <v>30</v>
      </c>
      <c r="EM314" s="181">
        <v>30</v>
      </c>
      <c r="EN314" s="181">
        <v>28</v>
      </c>
      <c r="EO314" s="181">
        <v>29</v>
      </c>
      <c r="EP314" s="181">
        <v>29</v>
      </c>
      <c r="EQ314" s="181">
        <v>27</v>
      </c>
      <c r="ER314" s="181">
        <v>396</v>
      </c>
      <c r="EV314" s="181">
        <v>65</v>
      </c>
      <c r="EW314" s="181" t="s">
        <v>6401</v>
      </c>
      <c r="EX314" s="181" t="s">
        <v>3916</v>
      </c>
      <c r="EY314" s="181" t="s">
        <v>6402</v>
      </c>
      <c r="EZ314" s="181" t="s">
        <v>6403</v>
      </c>
      <c r="FA314" s="181" t="s">
        <v>6404</v>
      </c>
      <c r="FB314" s="181" t="s">
        <v>6405</v>
      </c>
      <c r="FC314" s="181">
        <v>43</v>
      </c>
      <c r="FD314" s="181">
        <v>119</v>
      </c>
      <c r="FE314" s="181">
        <v>-1</v>
      </c>
    </row>
    <row r="315" spans="1:161" x14ac:dyDescent="0.25">
      <c r="A315" s="181" t="s">
        <v>6406</v>
      </c>
      <c r="B315" s="181" t="s">
        <v>6406</v>
      </c>
      <c r="C315" s="181">
        <v>17</v>
      </c>
      <c r="D315" s="181">
        <v>17</v>
      </c>
      <c r="E315" s="181">
        <v>17</v>
      </c>
      <c r="F315" s="181" t="s">
        <v>6407</v>
      </c>
      <c r="G315" s="181" t="s">
        <v>6408</v>
      </c>
      <c r="H315" s="181" t="s">
        <v>6409</v>
      </c>
      <c r="I315" s="181">
        <v>1</v>
      </c>
      <c r="J315" s="181">
        <v>17</v>
      </c>
      <c r="K315" s="181">
        <v>17</v>
      </c>
      <c r="L315" s="181">
        <v>17</v>
      </c>
      <c r="M315" s="181">
        <v>16</v>
      </c>
      <c r="N315" s="181">
        <v>17</v>
      </c>
      <c r="O315" s="181">
        <v>17</v>
      </c>
      <c r="P315" s="181">
        <v>17</v>
      </c>
      <c r="Q315" s="181">
        <v>13</v>
      </c>
      <c r="R315" s="181">
        <v>13</v>
      </c>
      <c r="S315" s="181">
        <v>14</v>
      </c>
      <c r="T315" s="181">
        <v>14</v>
      </c>
      <c r="U315" s="181">
        <v>14</v>
      </c>
      <c r="V315" s="181">
        <v>17</v>
      </c>
      <c r="W315" s="181">
        <v>17</v>
      </c>
      <c r="X315" s="181">
        <v>17</v>
      </c>
      <c r="Y315" s="181">
        <v>16</v>
      </c>
      <c r="Z315" s="181">
        <v>16</v>
      </c>
      <c r="AA315" s="181">
        <v>17</v>
      </c>
      <c r="AB315" s="181">
        <v>17</v>
      </c>
      <c r="AC315" s="181">
        <v>16</v>
      </c>
      <c r="AD315" s="181">
        <v>17</v>
      </c>
      <c r="AE315" s="181">
        <v>17</v>
      </c>
      <c r="AF315" s="181">
        <v>17</v>
      </c>
      <c r="AG315" s="181">
        <v>13</v>
      </c>
      <c r="AH315" s="181">
        <v>13</v>
      </c>
      <c r="AI315" s="181">
        <v>14</v>
      </c>
      <c r="AJ315" s="181">
        <v>14</v>
      </c>
      <c r="AK315" s="181">
        <v>14</v>
      </c>
      <c r="AL315" s="181">
        <v>17</v>
      </c>
      <c r="AM315" s="181">
        <v>17</v>
      </c>
      <c r="AN315" s="181">
        <v>17</v>
      </c>
      <c r="AO315" s="181">
        <v>16</v>
      </c>
      <c r="AP315" s="181">
        <v>16</v>
      </c>
      <c r="AQ315" s="181">
        <v>17</v>
      </c>
      <c r="AR315" s="181">
        <v>17</v>
      </c>
      <c r="AS315" s="181">
        <v>16</v>
      </c>
      <c r="AT315" s="181">
        <v>17</v>
      </c>
      <c r="AU315" s="181">
        <v>17</v>
      </c>
      <c r="AV315" s="181">
        <v>17</v>
      </c>
      <c r="AW315" s="181">
        <v>13</v>
      </c>
      <c r="AX315" s="181">
        <v>13</v>
      </c>
      <c r="AY315" s="181">
        <v>14</v>
      </c>
      <c r="AZ315" s="181">
        <v>14</v>
      </c>
      <c r="BA315" s="181">
        <v>14</v>
      </c>
      <c r="BB315" s="181">
        <v>17</v>
      </c>
      <c r="BC315" s="181">
        <v>17</v>
      </c>
      <c r="BD315" s="181">
        <v>17</v>
      </c>
      <c r="BE315" s="181">
        <v>16</v>
      </c>
      <c r="BF315" s="181">
        <v>16</v>
      </c>
      <c r="BG315" s="181">
        <v>17</v>
      </c>
      <c r="BH315" s="181">
        <v>17</v>
      </c>
      <c r="BI315" s="181">
        <v>55.2</v>
      </c>
      <c r="BJ315" s="181">
        <v>55.2</v>
      </c>
      <c r="BK315" s="181">
        <v>55.2</v>
      </c>
      <c r="BL315" s="181">
        <v>45.054000000000002</v>
      </c>
      <c r="BM315" s="181">
        <v>393</v>
      </c>
      <c r="BN315" s="181">
        <v>393</v>
      </c>
      <c r="BO315" s="181">
        <v>0</v>
      </c>
      <c r="BP315" s="181">
        <v>69.703000000000003</v>
      </c>
      <c r="BQ315" s="181" t="s">
        <v>1251</v>
      </c>
      <c r="BR315" s="181" t="s">
        <v>1251</v>
      </c>
      <c r="BS315" s="181" t="s">
        <v>1251</v>
      </c>
      <c r="BT315" s="181" t="s">
        <v>1251</v>
      </c>
      <c r="BU315" s="181" t="s">
        <v>1251</v>
      </c>
      <c r="BV315" s="181" t="s">
        <v>1251</v>
      </c>
      <c r="BW315" s="181" t="s">
        <v>1251</v>
      </c>
      <c r="BX315" s="181" t="s">
        <v>1251</v>
      </c>
      <c r="BY315" s="181" t="s">
        <v>1251</v>
      </c>
      <c r="BZ315" s="181" t="s">
        <v>1251</v>
      </c>
      <c r="CA315" s="181" t="s">
        <v>1251</v>
      </c>
      <c r="CB315" s="181" t="s">
        <v>1251</v>
      </c>
      <c r="CC315" s="181" t="s">
        <v>1251</v>
      </c>
      <c r="CD315" s="181" t="s">
        <v>1251</v>
      </c>
      <c r="CE315" s="181" t="s">
        <v>1251</v>
      </c>
      <c r="CF315" s="181" t="s">
        <v>1251</v>
      </c>
      <c r="CG315" s="181">
        <v>52.9</v>
      </c>
      <c r="CH315" s="181">
        <v>55.2</v>
      </c>
      <c r="CI315" s="181">
        <v>55.2</v>
      </c>
      <c r="CJ315" s="181">
        <v>55.2</v>
      </c>
      <c r="CK315" s="181">
        <v>41.2</v>
      </c>
      <c r="CL315" s="181">
        <v>39.700000000000003</v>
      </c>
      <c r="CM315" s="181">
        <v>44.8</v>
      </c>
      <c r="CN315" s="181">
        <v>45</v>
      </c>
      <c r="CO315" s="181">
        <v>46.3</v>
      </c>
      <c r="CP315" s="181">
        <v>55.2</v>
      </c>
      <c r="CQ315" s="181">
        <v>55.2</v>
      </c>
      <c r="CR315" s="181">
        <v>55.2</v>
      </c>
      <c r="CS315" s="181">
        <v>51.7</v>
      </c>
      <c r="CT315" s="181">
        <v>52.9</v>
      </c>
      <c r="CU315" s="181">
        <v>55.2</v>
      </c>
      <c r="CV315" s="181">
        <v>55.2</v>
      </c>
      <c r="CW315" s="181">
        <v>6273300000</v>
      </c>
      <c r="CX315" s="181">
        <v>496650000</v>
      </c>
      <c r="CY315" s="181">
        <v>566120000</v>
      </c>
      <c r="CZ315" s="181">
        <v>564330000</v>
      </c>
      <c r="DA315" s="181">
        <v>609910000</v>
      </c>
      <c r="DB315" s="181">
        <v>106020000</v>
      </c>
      <c r="DC315" s="181">
        <v>98869000</v>
      </c>
      <c r="DD315" s="181">
        <v>115030000</v>
      </c>
      <c r="DE315" s="181">
        <v>102270000</v>
      </c>
      <c r="DF315" s="181">
        <v>478390000</v>
      </c>
      <c r="DG315" s="181">
        <v>434650000</v>
      </c>
      <c r="DH315" s="181">
        <v>399370000</v>
      </c>
      <c r="DI315" s="181">
        <v>521850000</v>
      </c>
      <c r="DJ315" s="195">
        <v>79315000</v>
      </c>
      <c r="DK315" s="195">
        <v>68780000</v>
      </c>
      <c r="DL315" s="195">
        <v>72513000</v>
      </c>
      <c r="DM315" s="195">
        <v>76983000</v>
      </c>
      <c r="DN315" s="181">
        <f t="shared" si="28"/>
        <v>74397750</v>
      </c>
      <c r="DO315" s="181">
        <v>57323000</v>
      </c>
      <c r="DP315" s="181">
        <v>67863000</v>
      </c>
      <c r="DQ315" s="181">
        <v>61561000</v>
      </c>
      <c r="DR315" s="181">
        <v>61193000</v>
      </c>
      <c r="DS315" s="181">
        <f t="shared" si="29"/>
        <v>61985000</v>
      </c>
      <c r="DT315" s="181">
        <f t="shared" si="26"/>
        <v>0.83315691670783054</v>
      </c>
      <c r="DU315" s="195">
        <v>71512000</v>
      </c>
      <c r="DW315" s="195">
        <v>60626000</v>
      </c>
      <c r="DY315" s="195">
        <v>57473000</v>
      </c>
      <c r="DZ315" s="196">
        <f t="shared" si="27"/>
        <v>0.77250992133498664</v>
      </c>
      <c r="EA315" s="195">
        <v>69112000</v>
      </c>
      <c r="EB315" s="181">
        <v>16</v>
      </c>
      <c r="EC315" s="181">
        <v>14</v>
      </c>
      <c r="ED315" s="181">
        <v>13</v>
      </c>
      <c r="EE315" s="181">
        <v>14</v>
      </c>
      <c r="EF315" s="181">
        <v>6</v>
      </c>
      <c r="EG315" s="181">
        <v>6</v>
      </c>
      <c r="EH315" s="181">
        <v>7</v>
      </c>
      <c r="EI315" s="181">
        <v>6</v>
      </c>
      <c r="EJ315" s="181">
        <v>12</v>
      </c>
      <c r="EK315" s="181">
        <v>15</v>
      </c>
      <c r="EL315" s="181">
        <v>15</v>
      </c>
      <c r="EM315" s="181">
        <v>14</v>
      </c>
      <c r="EN315" s="181">
        <v>14</v>
      </c>
      <c r="EO315" s="181">
        <v>14</v>
      </c>
      <c r="EP315" s="181">
        <v>12</v>
      </c>
      <c r="EQ315" s="181">
        <v>16</v>
      </c>
      <c r="ER315" s="181">
        <v>194</v>
      </c>
      <c r="EV315" s="181">
        <v>229</v>
      </c>
      <c r="EW315" s="181" t="s">
        <v>6410</v>
      </c>
      <c r="EX315" s="181" t="s">
        <v>5423</v>
      </c>
      <c r="EY315" s="181" t="s">
        <v>6411</v>
      </c>
      <c r="EZ315" s="181" t="s">
        <v>6412</v>
      </c>
      <c r="FA315" s="181" t="s">
        <v>6413</v>
      </c>
      <c r="FB315" s="181" t="s">
        <v>6414</v>
      </c>
      <c r="FE315" s="181">
        <v>-1</v>
      </c>
    </row>
    <row r="316" spans="1:161" x14ac:dyDescent="0.25">
      <c r="A316" s="181" t="s">
        <v>6415</v>
      </c>
      <c r="B316" s="181" t="s">
        <v>6415</v>
      </c>
      <c r="C316" s="181">
        <v>3</v>
      </c>
      <c r="D316" s="181">
        <v>3</v>
      </c>
      <c r="E316" s="181">
        <v>3</v>
      </c>
      <c r="F316" s="181" t="s">
        <v>6416</v>
      </c>
      <c r="G316" s="181" t="s">
        <v>6417</v>
      </c>
      <c r="H316" s="181" t="s">
        <v>6418</v>
      </c>
      <c r="I316" s="181">
        <v>1</v>
      </c>
      <c r="J316" s="181">
        <v>3</v>
      </c>
      <c r="K316" s="181">
        <v>3</v>
      </c>
      <c r="L316" s="181">
        <v>3</v>
      </c>
      <c r="M316" s="181">
        <v>3</v>
      </c>
      <c r="N316" s="181">
        <v>3</v>
      </c>
      <c r="O316" s="181">
        <v>3</v>
      </c>
      <c r="P316" s="181">
        <v>3</v>
      </c>
      <c r="Q316" s="181">
        <v>2</v>
      </c>
      <c r="R316" s="181">
        <v>2</v>
      </c>
      <c r="S316" s="181">
        <v>1</v>
      </c>
      <c r="T316" s="181">
        <v>2</v>
      </c>
      <c r="U316" s="181">
        <v>3</v>
      </c>
      <c r="V316" s="181">
        <v>3</v>
      </c>
      <c r="W316" s="181">
        <v>3</v>
      </c>
      <c r="X316" s="181">
        <v>2</v>
      </c>
      <c r="Y316" s="181">
        <v>3</v>
      </c>
      <c r="Z316" s="181">
        <v>3</v>
      </c>
      <c r="AA316" s="181">
        <v>3</v>
      </c>
      <c r="AB316" s="181">
        <v>3</v>
      </c>
      <c r="AC316" s="181">
        <v>3</v>
      </c>
      <c r="AD316" s="181">
        <v>3</v>
      </c>
      <c r="AE316" s="181">
        <v>3</v>
      </c>
      <c r="AF316" s="181">
        <v>3</v>
      </c>
      <c r="AG316" s="181">
        <v>2</v>
      </c>
      <c r="AH316" s="181">
        <v>2</v>
      </c>
      <c r="AI316" s="181">
        <v>1</v>
      </c>
      <c r="AJ316" s="181">
        <v>2</v>
      </c>
      <c r="AK316" s="181">
        <v>3</v>
      </c>
      <c r="AL316" s="181">
        <v>3</v>
      </c>
      <c r="AM316" s="181">
        <v>3</v>
      </c>
      <c r="AN316" s="181">
        <v>2</v>
      </c>
      <c r="AO316" s="181">
        <v>3</v>
      </c>
      <c r="AP316" s="181">
        <v>3</v>
      </c>
      <c r="AQ316" s="181">
        <v>3</v>
      </c>
      <c r="AR316" s="181">
        <v>3</v>
      </c>
      <c r="AS316" s="181">
        <v>3</v>
      </c>
      <c r="AT316" s="181">
        <v>3</v>
      </c>
      <c r="AU316" s="181">
        <v>3</v>
      </c>
      <c r="AV316" s="181">
        <v>3</v>
      </c>
      <c r="AW316" s="181">
        <v>2</v>
      </c>
      <c r="AX316" s="181">
        <v>2</v>
      </c>
      <c r="AY316" s="181">
        <v>1</v>
      </c>
      <c r="AZ316" s="181">
        <v>2</v>
      </c>
      <c r="BA316" s="181">
        <v>3</v>
      </c>
      <c r="BB316" s="181">
        <v>3</v>
      </c>
      <c r="BC316" s="181">
        <v>3</v>
      </c>
      <c r="BD316" s="181">
        <v>2</v>
      </c>
      <c r="BE316" s="181">
        <v>3</v>
      </c>
      <c r="BF316" s="181">
        <v>3</v>
      </c>
      <c r="BG316" s="181">
        <v>3</v>
      </c>
      <c r="BH316" s="181">
        <v>3</v>
      </c>
      <c r="BI316" s="181">
        <v>8.1999999999999993</v>
      </c>
      <c r="BJ316" s="181">
        <v>8.1999999999999993</v>
      </c>
      <c r="BK316" s="181">
        <v>8.1999999999999993</v>
      </c>
      <c r="BL316" s="181">
        <v>44.399000000000001</v>
      </c>
      <c r="BM316" s="181">
        <v>376</v>
      </c>
      <c r="BN316" s="181">
        <v>376</v>
      </c>
      <c r="BO316" s="181">
        <v>0</v>
      </c>
      <c r="BP316" s="181">
        <v>4.1546000000000003</v>
      </c>
      <c r="BQ316" s="181" t="s">
        <v>1251</v>
      </c>
      <c r="BR316" s="181" t="s">
        <v>1251</v>
      </c>
      <c r="BS316" s="181" t="s">
        <v>1251</v>
      </c>
      <c r="BT316" s="181" t="s">
        <v>1251</v>
      </c>
      <c r="BU316" s="181" t="s">
        <v>1254</v>
      </c>
      <c r="BV316" s="181" t="s">
        <v>1254</v>
      </c>
      <c r="BW316" s="181" t="s">
        <v>1254</v>
      </c>
      <c r="BX316" s="181" t="s">
        <v>1254</v>
      </c>
      <c r="BY316" s="181" t="s">
        <v>1254</v>
      </c>
      <c r="BZ316" s="181" t="s">
        <v>1251</v>
      </c>
      <c r="CA316" s="181" t="s">
        <v>1251</v>
      </c>
      <c r="CB316" s="181" t="s">
        <v>1251</v>
      </c>
      <c r="CC316" s="181" t="s">
        <v>1251</v>
      </c>
      <c r="CD316" s="181" t="s">
        <v>1251</v>
      </c>
      <c r="CE316" s="181" t="s">
        <v>1251</v>
      </c>
      <c r="CF316" s="181" t="s">
        <v>1251</v>
      </c>
      <c r="CG316" s="181">
        <v>8.1999999999999993</v>
      </c>
      <c r="CH316" s="181">
        <v>8.1999999999999993</v>
      </c>
      <c r="CI316" s="181">
        <v>8.1999999999999993</v>
      </c>
      <c r="CJ316" s="181">
        <v>8.1999999999999993</v>
      </c>
      <c r="CK316" s="181">
        <v>4.8</v>
      </c>
      <c r="CL316" s="181">
        <v>4.8</v>
      </c>
      <c r="CM316" s="181">
        <v>2.1</v>
      </c>
      <c r="CN316" s="181">
        <v>4.8</v>
      </c>
      <c r="CO316" s="181">
        <v>8.1999999999999993</v>
      </c>
      <c r="CP316" s="181">
        <v>8.1999999999999993</v>
      </c>
      <c r="CQ316" s="181">
        <v>8.1999999999999993</v>
      </c>
      <c r="CR316" s="181">
        <v>4.8</v>
      </c>
      <c r="CS316" s="181">
        <v>8.1999999999999993</v>
      </c>
      <c r="CT316" s="181">
        <v>8.1999999999999993</v>
      </c>
      <c r="CU316" s="181">
        <v>8.1999999999999993</v>
      </c>
      <c r="CV316" s="181">
        <v>8.1999999999999993</v>
      </c>
      <c r="CW316" s="181">
        <v>207940000</v>
      </c>
      <c r="CX316" s="181">
        <v>16444000</v>
      </c>
      <c r="CY316" s="181">
        <v>18709000</v>
      </c>
      <c r="CZ316" s="181">
        <v>17681000</v>
      </c>
      <c r="DA316" s="181">
        <v>20045000</v>
      </c>
      <c r="DB316" s="181">
        <v>1764400</v>
      </c>
      <c r="DC316" s="181">
        <v>1889800</v>
      </c>
      <c r="DD316" s="181">
        <v>860010</v>
      </c>
      <c r="DE316" s="181">
        <v>1868200</v>
      </c>
      <c r="DF316" s="181">
        <v>17431000</v>
      </c>
      <c r="DG316" s="181">
        <v>18800000</v>
      </c>
      <c r="DH316" s="181">
        <v>16053000</v>
      </c>
      <c r="DI316" s="181">
        <v>16688000</v>
      </c>
      <c r="DJ316" s="195">
        <v>6054000</v>
      </c>
      <c r="DK316" s="195">
        <v>6189500</v>
      </c>
      <c r="DL316" s="195">
        <v>6227400</v>
      </c>
      <c r="DM316" s="195">
        <v>6819900</v>
      </c>
      <c r="DN316" s="181">
        <f t="shared" si="28"/>
        <v>6322700</v>
      </c>
      <c r="DO316" s="181">
        <v>4888700</v>
      </c>
      <c r="DP316" s="181">
        <v>5503000</v>
      </c>
      <c r="DQ316" s="181">
        <v>0</v>
      </c>
      <c r="DR316" s="181">
        <v>5461600</v>
      </c>
      <c r="DS316" s="181">
        <f t="shared" si="29"/>
        <v>5284433.333333333</v>
      </c>
      <c r="DT316" s="181">
        <f t="shared" si="26"/>
        <v>0.83578745367221807</v>
      </c>
      <c r="DU316" s="195">
        <v>6418600</v>
      </c>
      <c r="DW316" s="195">
        <v>6850700</v>
      </c>
      <c r="DY316" s="195">
        <v>6469300</v>
      </c>
      <c r="DZ316" s="196">
        <f t="shared" si="27"/>
        <v>1.0231862969933732</v>
      </c>
      <c r="EA316" s="195">
        <v>6058800</v>
      </c>
      <c r="EB316" s="181">
        <v>1</v>
      </c>
      <c r="EC316" s="181">
        <v>1</v>
      </c>
      <c r="ED316" s="181">
        <v>0</v>
      </c>
      <c r="EE316" s="181">
        <v>1</v>
      </c>
      <c r="EF316" s="181">
        <v>0</v>
      </c>
      <c r="EG316" s="181">
        <v>0</v>
      </c>
      <c r="EH316" s="181">
        <v>0</v>
      </c>
      <c r="EI316" s="181">
        <v>0</v>
      </c>
      <c r="EJ316" s="181">
        <v>0</v>
      </c>
      <c r="EK316" s="181">
        <v>1</v>
      </c>
      <c r="EL316" s="181">
        <v>1</v>
      </c>
      <c r="EM316" s="181">
        <v>2</v>
      </c>
      <c r="EN316" s="181">
        <v>1</v>
      </c>
      <c r="EO316" s="181">
        <v>0</v>
      </c>
      <c r="EP316" s="181">
        <v>1</v>
      </c>
      <c r="EQ316" s="181">
        <v>1</v>
      </c>
      <c r="ER316" s="181">
        <v>10</v>
      </c>
      <c r="EV316" s="181">
        <v>355</v>
      </c>
      <c r="EW316" s="181" t="s">
        <v>6419</v>
      </c>
      <c r="EX316" s="181" t="s">
        <v>3709</v>
      </c>
      <c r="EY316" s="181" t="s">
        <v>6420</v>
      </c>
      <c r="EZ316" s="181" t="s">
        <v>6421</v>
      </c>
      <c r="FA316" s="181" t="s">
        <v>6422</v>
      </c>
      <c r="FB316" s="181" t="s">
        <v>6423</v>
      </c>
      <c r="FE316" s="181">
        <v>-1</v>
      </c>
    </row>
    <row r="317" spans="1:161" x14ac:dyDescent="0.25">
      <c r="A317" s="181" t="s">
        <v>6424</v>
      </c>
      <c r="B317" s="181" t="s">
        <v>6424</v>
      </c>
      <c r="C317" s="181" t="s">
        <v>6425</v>
      </c>
      <c r="D317" s="181" t="s">
        <v>6426</v>
      </c>
      <c r="E317" s="181" t="s">
        <v>6426</v>
      </c>
      <c r="F317" s="181" t="s">
        <v>6427</v>
      </c>
      <c r="G317" s="181" t="s">
        <v>6428</v>
      </c>
      <c r="H317" s="181" t="s">
        <v>6429</v>
      </c>
      <c r="I317" s="181">
        <v>2</v>
      </c>
      <c r="J317" s="181">
        <v>11</v>
      </c>
      <c r="K317" s="181">
        <v>8</v>
      </c>
      <c r="L317" s="181">
        <v>8</v>
      </c>
      <c r="M317" s="181">
        <v>9</v>
      </c>
      <c r="N317" s="181">
        <v>11</v>
      </c>
      <c r="O317" s="181">
        <v>10</v>
      </c>
      <c r="P317" s="181">
        <v>10</v>
      </c>
      <c r="Q317" s="181">
        <v>7</v>
      </c>
      <c r="R317" s="181">
        <v>8</v>
      </c>
      <c r="S317" s="181">
        <v>8</v>
      </c>
      <c r="T317" s="181">
        <v>8</v>
      </c>
      <c r="U317" s="181">
        <v>9</v>
      </c>
      <c r="V317" s="181">
        <v>11</v>
      </c>
      <c r="W317" s="181">
        <v>9</v>
      </c>
      <c r="X317" s="181">
        <v>10</v>
      </c>
      <c r="Y317" s="181">
        <v>11</v>
      </c>
      <c r="Z317" s="181">
        <v>10</v>
      </c>
      <c r="AA317" s="181">
        <v>10</v>
      </c>
      <c r="AB317" s="181">
        <v>11</v>
      </c>
      <c r="AC317" s="181">
        <v>7</v>
      </c>
      <c r="AD317" s="181">
        <v>8</v>
      </c>
      <c r="AE317" s="181">
        <v>8</v>
      </c>
      <c r="AF317" s="181">
        <v>8</v>
      </c>
      <c r="AG317" s="181">
        <v>6</v>
      </c>
      <c r="AH317" s="181">
        <v>6</v>
      </c>
      <c r="AI317" s="181">
        <v>6</v>
      </c>
      <c r="AJ317" s="181">
        <v>6</v>
      </c>
      <c r="AK317" s="181">
        <v>6</v>
      </c>
      <c r="AL317" s="181">
        <v>8</v>
      </c>
      <c r="AM317" s="181">
        <v>7</v>
      </c>
      <c r="AN317" s="181">
        <v>8</v>
      </c>
      <c r="AO317" s="181">
        <v>8</v>
      </c>
      <c r="AP317" s="181">
        <v>7</v>
      </c>
      <c r="AQ317" s="181">
        <v>7</v>
      </c>
      <c r="AR317" s="181">
        <v>8</v>
      </c>
      <c r="AS317" s="181">
        <v>7</v>
      </c>
      <c r="AT317" s="181">
        <v>8</v>
      </c>
      <c r="AU317" s="181">
        <v>8</v>
      </c>
      <c r="AV317" s="181">
        <v>8</v>
      </c>
      <c r="AW317" s="181">
        <v>6</v>
      </c>
      <c r="AX317" s="181">
        <v>6</v>
      </c>
      <c r="AY317" s="181">
        <v>6</v>
      </c>
      <c r="AZ317" s="181">
        <v>6</v>
      </c>
      <c r="BA317" s="181">
        <v>6</v>
      </c>
      <c r="BB317" s="181">
        <v>8</v>
      </c>
      <c r="BC317" s="181">
        <v>7</v>
      </c>
      <c r="BD317" s="181">
        <v>8</v>
      </c>
      <c r="BE317" s="181">
        <v>8</v>
      </c>
      <c r="BF317" s="181">
        <v>7</v>
      </c>
      <c r="BG317" s="181">
        <v>7</v>
      </c>
      <c r="BH317" s="181">
        <v>8</v>
      </c>
      <c r="BI317" s="181">
        <v>22.1</v>
      </c>
      <c r="BJ317" s="181">
        <v>18.8</v>
      </c>
      <c r="BK317" s="181">
        <v>18.8</v>
      </c>
      <c r="BL317" s="181">
        <v>56.74</v>
      </c>
      <c r="BM317" s="181">
        <v>494</v>
      </c>
      <c r="BN317" s="181" t="s">
        <v>6430</v>
      </c>
      <c r="BO317" s="181">
        <v>0</v>
      </c>
      <c r="BP317" s="181">
        <v>40.420999999999999</v>
      </c>
      <c r="BQ317" s="181" t="s">
        <v>1251</v>
      </c>
      <c r="BR317" s="181" t="s">
        <v>1251</v>
      </c>
      <c r="BS317" s="181" t="s">
        <v>1251</v>
      </c>
      <c r="BT317" s="181" t="s">
        <v>1251</v>
      </c>
      <c r="BU317" s="181" t="s">
        <v>1251</v>
      </c>
      <c r="BV317" s="181" t="s">
        <v>1251</v>
      </c>
      <c r="BW317" s="181" t="s">
        <v>1254</v>
      </c>
      <c r="BX317" s="181" t="s">
        <v>1251</v>
      </c>
      <c r="BY317" s="181" t="s">
        <v>1251</v>
      </c>
      <c r="BZ317" s="181" t="s">
        <v>1251</v>
      </c>
      <c r="CA317" s="181" t="s">
        <v>1251</v>
      </c>
      <c r="CB317" s="181" t="s">
        <v>1251</v>
      </c>
      <c r="CC317" s="181" t="s">
        <v>1251</v>
      </c>
      <c r="CD317" s="181" t="s">
        <v>1251</v>
      </c>
      <c r="CE317" s="181" t="s">
        <v>1251</v>
      </c>
      <c r="CF317" s="181" t="s">
        <v>1251</v>
      </c>
      <c r="CG317" s="181">
        <v>19</v>
      </c>
      <c r="CH317" s="181">
        <v>22.1</v>
      </c>
      <c r="CI317" s="181">
        <v>21.9</v>
      </c>
      <c r="CJ317" s="181">
        <v>21.9</v>
      </c>
      <c r="CK317" s="181">
        <v>16.2</v>
      </c>
      <c r="CL317" s="181">
        <v>16</v>
      </c>
      <c r="CM317" s="181">
        <v>16</v>
      </c>
      <c r="CN317" s="181">
        <v>16.2</v>
      </c>
      <c r="CO317" s="181">
        <v>18.2</v>
      </c>
      <c r="CP317" s="181">
        <v>22.1</v>
      </c>
      <c r="CQ317" s="181">
        <v>19</v>
      </c>
      <c r="CR317" s="181">
        <v>21.9</v>
      </c>
      <c r="CS317" s="181">
        <v>22.1</v>
      </c>
      <c r="CT317" s="181">
        <v>19.2</v>
      </c>
      <c r="CU317" s="181">
        <v>19.2</v>
      </c>
      <c r="CV317" s="181">
        <v>22.1</v>
      </c>
      <c r="CW317" s="181">
        <v>1151100000</v>
      </c>
      <c r="CX317" s="181">
        <v>81893000</v>
      </c>
      <c r="CY317" s="181">
        <v>106690000</v>
      </c>
      <c r="CZ317" s="181">
        <v>107740000</v>
      </c>
      <c r="DA317" s="181">
        <v>111900000</v>
      </c>
      <c r="DB317" s="181">
        <v>18682000</v>
      </c>
      <c r="DC317" s="181">
        <v>14222000</v>
      </c>
      <c r="DD317" s="181">
        <v>12370000</v>
      </c>
      <c r="DE317" s="181">
        <v>14685000</v>
      </c>
      <c r="DF317" s="181">
        <v>94315000</v>
      </c>
      <c r="DG317" s="181">
        <v>70452000</v>
      </c>
      <c r="DH317" s="181">
        <v>69183000</v>
      </c>
      <c r="DI317" s="181">
        <v>99666000</v>
      </c>
      <c r="DJ317" s="195">
        <v>20358000</v>
      </c>
      <c r="DK317" s="195">
        <v>21669000</v>
      </c>
      <c r="DL317" s="195">
        <v>20678000</v>
      </c>
      <c r="DM317" s="195">
        <v>22228000</v>
      </c>
      <c r="DN317" s="181">
        <f t="shared" si="28"/>
        <v>21233250</v>
      </c>
      <c r="DO317" s="181">
        <v>19475000</v>
      </c>
      <c r="DP317" s="181">
        <v>16114000</v>
      </c>
      <c r="DQ317" s="181">
        <v>0</v>
      </c>
      <c r="DR317" s="181">
        <v>17705000</v>
      </c>
      <c r="DS317" s="181">
        <f t="shared" si="29"/>
        <v>17764666.666666668</v>
      </c>
      <c r="DT317" s="181">
        <f t="shared" si="26"/>
        <v>0.83664378588612986</v>
      </c>
      <c r="DU317" s="195">
        <v>18809000</v>
      </c>
      <c r="DW317" s="195">
        <v>18595000</v>
      </c>
      <c r="DY317" s="195">
        <v>17583000</v>
      </c>
      <c r="DZ317" s="196">
        <f t="shared" si="27"/>
        <v>0.82808802232347856</v>
      </c>
      <c r="EA317" s="195">
        <v>19291000</v>
      </c>
      <c r="EB317" s="181">
        <v>3</v>
      </c>
      <c r="EC317" s="181">
        <v>4</v>
      </c>
      <c r="ED317" s="181">
        <v>4</v>
      </c>
      <c r="EE317" s="181">
        <v>6</v>
      </c>
      <c r="EF317" s="181">
        <v>2</v>
      </c>
      <c r="EG317" s="181">
        <v>1</v>
      </c>
      <c r="EH317" s="181">
        <v>0</v>
      </c>
      <c r="EI317" s="181">
        <v>1</v>
      </c>
      <c r="EJ317" s="181">
        <v>4</v>
      </c>
      <c r="EK317" s="181">
        <v>4</v>
      </c>
      <c r="EL317" s="181">
        <v>6</v>
      </c>
      <c r="EM317" s="181">
        <v>6</v>
      </c>
      <c r="EN317" s="181">
        <v>4</v>
      </c>
      <c r="EO317" s="181">
        <v>4</v>
      </c>
      <c r="EP317" s="181">
        <v>1</v>
      </c>
      <c r="EQ317" s="181">
        <v>6</v>
      </c>
      <c r="ER317" s="181">
        <v>56</v>
      </c>
      <c r="EV317" s="181">
        <v>155</v>
      </c>
      <c r="EW317" s="181" t="s">
        <v>6431</v>
      </c>
      <c r="EX317" s="181" t="s">
        <v>6432</v>
      </c>
      <c r="EY317" s="181" t="s">
        <v>6433</v>
      </c>
      <c r="EZ317" s="181" t="s">
        <v>6434</v>
      </c>
      <c r="FA317" s="181" t="s">
        <v>6435</v>
      </c>
      <c r="FB317" s="181" t="s">
        <v>6436</v>
      </c>
      <c r="FE317" s="181" t="s">
        <v>3613</v>
      </c>
    </row>
    <row r="318" spans="1:161" x14ac:dyDescent="0.25">
      <c r="A318" s="181" t="s">
        <v>6437</v>
      </c>
      <c r="B318" s="181" t="s">
        <v>6437</v>
      </c>
      <c r="C318" s="181">
        <v>5</v>
      </c>
      <c r="D318" s="181">
        <v>5</v>
      </c>
      <c r="E318" s="181">
        <v>5</v>
      </c>
      <c r="F318" s="181" t="s">
        <v>6438</v>
      </c>
      <c r="G318" s="181" t="s">
        <v>6439</v>
      </c>
      <c r="H318" s="181" t="s">
        <v>6440</v>
      </c>
      <c r="I318" s="181">
        <v>1</v>
      </c>
      <c r="J318" s="181">
        <v>5</v>
      </c>
      <c r="K318" s="181">
        <v>5</v>
      </c>
      <c r="L318" s="181">
        <v>5</v>
      </c>
      <c r="M318" s="181">
        <v>5</v>
      </c>
      <c r="N318" s="181">
        <v>5</v>
      </c>
      <c r="O318" s="181">
        <v>5</v>
      </c>
      <c r="P318" s="181">
        <v>5</v>
      </c>
      <c r="Q318" s="181">
        <v>1</v>
      </c>
      <c r="R318" s="181">
        <v>2</v>
      </c>
      <c r="S318" s="181">
        <v>3</v>
      </c>
      <c r="T318" s="181">
        <v>1</v>
      </c>
      <c r="U318" s="181">
        <v>5</v>
      </c>
      <c r="V318" s="181">
        <v>4</v>
      </c>
      <c r="W318" s="181">
        <v>4</v>
      </c>
      <c r="X318" s="181">
        <v>4</v>
      </c>
      <c r="Y318" s="181">
        <v>5</v>
      </c>
      <c r="Z318" s="181">
        <v>5</v>
      </c>
      <c r="AA318" s="181">
        <v>5</v>
      </c>
      <c r="AB318" s="181">
        <v>4</v>
      </c>
      <c r="AC318" s="181">
        <v>5</v>
      </c>
      <c r="AD318" s="181">
        <v>5</v>
      </c>
      <c r="AE318" s="181">
        <v>5</v>
      </c>
      <c r="AF318" s="181">
        <v>5</v>
      </c>
      <c r="AG318" s="181">
        <v>1</v>
      </c>
      <c r="AH318" s="181">
        <v>2</v>
      </c>
      <c r="AI318" s="181">
        <v>3</v>
      </c>
      <c r="AJ318" s="181">
        <v>1</v>
      </c>
      <c r="AK318" s="181">
        <v>5</v>
      </c>
      <c r="AL318" s="181">
        <v>4</v>
      </c>
      <c r="AM318" s="181">
        <v>4</v>
      </c>
      <c r="AN318" s="181">
        <v>4</v>
      </c>
      <c r="AO318" s="181">
        <v>5</v>
      </c>
      <c r="AP318" s="181">
        <v>5</v>
      </c>
      <c r="AQ318" s="181">
        <v>5</v>
      </c>
      <c r="AR318" s="181">
        <v>4</v>
      </c>
      <c r="AS318" s="181">
        <v>5</v>
      </c>
      <c r="AT318" s="181">
        <v>5</v>
      </c>
      <c r="AU318" s="181">
        <v>5</v>
      </c>
      <c r="AV318" s="181">
        <v>5</v>
      </c>
      <c r="AW318" s="181">
        <v>1</v>
      </c>
      <c r="AX318" s="181">
        <v>2</v>
      </c>
      <c r="AY318" s="181">
        <v>3</v>
      </c>
      <c r="AZ318" s="181">
        <v>1</v>
      </c>
      <c r="BA318" s="181">
        <v>5</v>
      </c>
      <c r="BB318" s="181">
        <v>4</v>
      </c>
      <c r="BC318" s="181">
        <v>4</v>
      </c>
      <c r="BD318" s="181">
        <v>4</v>
      </c>
      <c r="BE318" s="181">
        <v>5</v>
      </c>
      <c r="BF318" s="181">
        <v>5</v>
      </c>
      <c r="BG318" s="181">
        <v>5</v>
      </c>
      <c r="BH318" s="181">
        <v>4</v>
      </c>
      <c r="BI318" s="181">
        <v>17.600000000000001</v>
      </c>
      <c r="BJ318" s="181">
        <v>17.600000000000001</v>
      </c>
      <c r="BK318" s="181">
        <v>17.600000000000001</v>
      </c>
      <c r="BL318" s="181">
        <v>41.835000000000001</v>
      </c>
      <c r="BM318" s="181">
        <v>381</v>
      </c>
      <c r="BN318" s="181">
        <v>381</v>
      </c>
      <c r="BO318" s="181">
        <v>0</v>
      </c>
      <c r="BP318" s="181">
        <v>13.526</v>
      </c>
      <c r="BQ318" s="181" t="s">
        <v>1251</v>
      </c>
      <c r="BR318" s="181" t="s">
        <v>1251</v>
      </c>
      <c r="BS318" s="181" t="s">
        <v>1251</v>
      </c>
      <c r="BT318" s="181" t="s">
        <v>1251</v>
      </c>
      <c r="BU318" s="181" t="s">
        <v>1254</v>
      </c>
      <c r="BV318" s="181" t="s">
        <v>1254</v>
      </c>
      <c r="BW318" s="181" t="s">
        <v>1254</v>
      </c>
      <c r="BX318" s="181" t="s">
        <v>1254</v>
      </c>
      <c r="BY318" s="181" t="s">
        <v>1251</v>
      </c>
      <c r="BZ318" s="181" t="s">
        <v>1251</v>
      </c>
      <c r="CA318" s="181" t="s">
        <v>1251</v>
      </c>
      <c r="CB318" s="181" t="s">
        <v>1251</v>
      </c>
      <c r="CC318" s="181" t="s">
        <v>1251</v>
      </c>
      <c r="CD318" s="181" t="s">
        <v>1251</v>
      </c>
      <c r="CE318" s="181" t="s">
        <v>1251</v>
      </c>
      <c r="CF318" s="181" t="s">
        <v>1251</v>
      </c>
      <c r="CG318" s="181">
        <v>17.600000000000001</v>
      </c>
      <c r="CH318" s="181">
        <v>17.600000000000001</v>
      </c>
      <c r="CI318" s="181">
        <v>17.600000000000001</v>
      </c>
      <c r="CJ318" s="181">
        <v>17.600000000000001</v>
      </c>
      <c r="CK318" s="181">
        <v>2.9</v>
      </c>
      <c r="CL318" s="181">
        <v>7.3</v>
      </c>
      <c r="CM318" s="181">
        <v>11.3</v>
      </c>
      <c r="CN318" s="181">
        <v>2.9</v>
      </c>
      <c r="CO318" s="181">
        <v>17.600000000000001</v>
      </c>
      <c r="CP318" s="181">
        <v>14.4</v>
      </c>
      <c r="CQ318" s="181">
        <v>14.4</v>
      </c>
      <c r="CR318" s="181">
        <v>14.4</v>
      </c>
      <c r="CS318" s="181">
        <v>17.600000000000001</v>
      </c>
      <c r="CT318" s="181">
        <v>17.600000000000001</v>
      </c>
      <c r="CU318" s="181">
        <v>17.600000000000001</v>
      </c>
      <c r="CV318" s="181">
        <v>14.4</v>
      </c>
      <c r="CW318" s="181">
        <v>393770000</v>
      </c>
      <c r="CX318" s="181">
        <v>31238000</v>
      </c>
      <c r="CY318" s="181">
        <v>33238000</v>
      </c>
      <c r="CZ318" s="181">
        <v>29946000</v>
      </c>
      <c r="DA318" s="181">
        <v>36686000</v>
      </c>
      <c r="DB318" s="181">
        <v>1483900</v>
      </c>
      <c r="DC318" s="181">
        <v>3043100</v>
      </c>
      <c r="DD318" s="181">
        <v>4051000</v>
      </c>
      <c r="DE318" s="181">
        <v>969480</v>
      </c>
      <c r="DF318" s="181">
        <v>36478000</v>
      </c>
      <c r="DG318" s="181">
        <v>34800000</v>
      </c>
      <c r="DH318" s="181">
        <v>30603000</v>
      </c>
      <c r="DI318" s="181">
        <v>26579000</v>
      </c>
      <c r="DJ318" s="195">
        <v>8269800</v>
      </c>
      <c r="DK318" s="195">
        <v>7783100</v>
      </c>
      <c r="DL318" s="195">
        <v>7919200</v>
      </c>
      <c r="DM318" s="195">
        <v>7906600</v>
      </c>
      <c r="DN318" s="181">
        <f t="shared" si="28"/>
        <v>7969675</v>
      </c>
      <c r="DO318" s="181">
        <v>0</v>
      </c>
      <c r="DP318" s="181">
        <v>7176000</v>
      </c>
      <c r="DQ318" s="181">
        <v>6237400</v>
      </c>
      <c r="DR318" s="181">
        <v>0</v>
      </c>
      <c r="DS318" s="181">
        <f t="shared" si="29"/>
        <v>6706700</v>
      </c>
      <c r="DT318" s="181">
        <f t="shared" si="26"/>
        <v>0.84152741485694205</v>
      </c>
      <c r="DU318" s="195">
        <v>9247300</v>
      </c>
      <c r="DW318" s="195">
        <v>7730900</v>
      </c>
      <c r="DY318" s="195">
        <v>8062900</v>
      </c>
      <c r="DZ318" s="196">
        <f t="shared" si="27"/>
        <v>1.0116974657059417</v>
      </c>
      <c r="EA318" s="195">
        <v>7666600</v>
      </c>
      <c r="EB318" s="181">
        <v>3</v>
      </c>
      <c r="EC318" s="181">
        <v>0</v>
      </c>
      <c r="ED318" s="181">
        <v>4</v>
      </c>
      <c r="EE318" s="181">
        <v>3</v>
      </c>
      <c r="EF318" s="181">
        <v>0</v>
      </c>
      <c r="EG318" s="181">
        <v>0</v>
      </c>
      <c r="EH318" s="181">
        <v>0</v>
      </c>
      <c r="EI318" s="181">
        <v>0</v>
      </c>
      <c r="EJ318" s="181">
        <v>1</v>
      </c>
      <c r="EK318" s="181">
        <v>2</v>
      </c>
      <c r="EL318" s="181">
        <v>2</v>
      </c>
      <c r="EM318" s="181">
        <v>2</v>
      </c>
      <c r="EN318" s="181">
        <v>3</v>
      </c>
      <c r="EO318" s="181">
        <v>2</v>
      </c>
      <c r="EP318" s="181">
        <v>1</v>
      </c>
      <c r="EQ318" s="181">
        <v>1</v>
      </c>
      <c r="ER318" s="181">
        <v>24</v>
      </c>
      <c r="EV318" s="181">
        <v>242</v>
      </c>
      <c r="EW318" s="181" t="s">
        <v>6441</v>
      </c>
      <c r="EX318" s="181" t="s">
        <v>3832</v>
      </c>
      <c r="EY318" s="181" t="s">
        <v>6442</v>
      </c>
      <c r="EZ318" s="181" t="s">
        <v>6443</v>
      </c>
      <c r="FA318" s="181" t="s">
        <v>6444</v>
      </c>
      <c r="FB318" s="181" t="s">
        <v>6445</v>
      </c>
      <c r="FE318" s="181">
        <v>-1</v>
      </c>
    </row>
    <row r="319" spans="1:161" x14ac:dyDescent="0.25">
      <c r="A319" s="181" t="s">
        <v>6446</v>
      </c>
      <c r="B319" s="181" t="s">
        <v>6446</v>
      </c>
      <c r="C319" s="181">
        <v>23</v>
      </c>
      <c r="D319" s="181">
        <v>23</v>
      </c>
      <c r="E319" s="181">
        <v>23</v>
      </c>
      <c r="F319" s="181" t="s">
        <v>6447</v>
      </c>
      <c r="G319" s="181" t="s">
        <v>6448</v>
      </c>
      <c r="H319" s="181" t="s">
        <v>6449</v>
      </c>
      <c r="I319" s="181">
        <v>1</v>
      </c>
      <c r="J319" s="181">
        <v>23</v>
      </c>
      <c r="K319" s="181">
        <v>23</v>
      </c>
      <c r="L319" s="181">
        <v>23</v>
      </c>
      <c r="M319" s="181">
        <v>21</v>
      </c>
      <c r="N319" s="181">
        <v>21</v>
      </c>
      <c r="O319" s="181">
        <v>20</v>
      </c>
      <c r="P319" s="181">
        <v>20</v>
      </c>
      <c r="Q319" s="181">
        <v>16</v>
      </c>
      <c r="R319" s="181">
        <v>12</v>
      </c>
      <c r="S319" s="181">
        <v>9</v>
      </c>
      <c r="T319" s="181">
        <v>15</v>
      </c>
      <c r="U319" s="181">
        <v>19</v>
      </c>
      <c r="V319" s="181">
        <v>18</v>
      </c>
      <c r="W319" s="181">
        <v>21</v>
      </c>
      <c r="X319" s="181">
        <v>22</v>
      </c>
      <c r="Y319" s="181">
        <v>21</v>
      </c>
      <c r="Z319" s="181">
        <v>19</v>
      </c>
      <c r="AA319" s="181">
        <v>18</v>
      </c>
      <c r="AB319" s="181">
        <v>21</v>
      </c>
      <c r="AC319" s="181">
        <v>21</v>
      </c>
      <c r="AD319" s="181">
        <v>21</v>
      </c>
      <c r="AE319" s="181">
        <v>20</v>
      </c>
      <c r="AF319" s="181">
        <v>20</v>
      </c>
      <c r="AG319" s="181">
        <v>16</v>
      </c>
      <c r="AH319" s="181">
        <v>12</v>
      </c>
      <c r="AI319" s="181">
        <v>9</v>
      </c>
      <c r="AJ319" s="181">
        <v>15</v>
      </c>
      <c r="AK319" s="181">
        <v>19</v>
      </c>
      <c r="AL319" s="181">
        <v>18</v>
      </c>
      <c r="AM319" s="181">
        <v>21</v>
      </c>
      <c r="AN319" s="181">
        <v>22</v>
      </c>
      <c r="AO319" s="181">
        <v>21</v>
      </c>
      <c r="AP319" s="181">
        <v>19</v>
      </c>
      <c r="AQ319" s="181">
        <v>18</v>
      </c>
      <c r="AR319" s="181">
        <v>21</v>
      </c>
      <c r="AS319" s="181">
        <v>21</v>
      </c>
      <c r="AT319" s="181">
        <v>21</v>
      </c>
      <c r="AU319" s="181">
        <v>20</v>
      </c>
      <c r="AV319" s="181">
        <v>20</v>
      </c>
      <c r="AW319" s="181">
        <v>16</v>
      </c>
      <c r="AX319" s="181">
        <v>12</v>
      </c>
      <c r="AY319" s="181">
        <v>9</v>
      </c>
      <c r="AZ319" s="181">
        <v>15</v>
      </c>
      <c r="BA319" s="181">
        <v>19</v>
      </c>
      <c r="BB319" s="181">
        <v>18</v>
      </c>
      <c r="BC319" s="181">
        <v>21</v>
      </c>
      <c r="BD319" s="181">
        <v>22</v>
      </c>
      <c r="BE319" s="181">
        <v>21</v>
      </c>
      <c r="BF319" s="181">
        <v>19</v>
      </c>
      <c r="BG319" s="181">
        <v>18</v>
      </c>
      <c r="BH319" s="181">
        <v>21</v>
      </c>
      <c r="BI319" s="181">
        <v>33.6</v>
      </c>
      <c r="BJ319" s="181">
        <v>33.6</v>
      </c>
      <c r="BK319" s="181">
        <v>33.6</v>
      </c>
      <c r="BL319" s="181">
        <v>102.09</v>
      </c>
      <c r="BM319" s="181">
        <v>910</v>
      </c>
      <c r="BN319" s="181">
        <v>910</v>
      </c>
      <c r="BO319" s="181">
        <v>0</v>
      </c>
      <c r="BP319" s="181">
        <v>101.41</v>
      </c>
      <c r="BQ319" s="181" t="s">
        <v>1251</v>
      </c>
      <c r="BR319" s="181" t="s">
        <v>1251</v>
      </c>
      <c r="BS319" s="181" t="s">
        <v>1251</v>
      </c>
      <c r="BT319" s="181" t="s">
        <v>1251</v>
      </c>
      <c r="BU319" s="181" t="s">
        <v>1251</v>
      </c>
      <c r="BV319" s="181" t="s">
        <v>1251</v>
      </c>
      <c r="BW319" s="181" t="s">
        <v>1251</v>
      </c>
      <c r="BX319" s="181" t="s">
        <v>1251</v>
      </c>
      <c r="BY319" s="181" t="s">
        <v>1251</v>
      </c>
      <c r="BZ319" s="181" t="s">
        <v>1251</v>
      </c>
      <c r="CA319" s="181" t="s">
        <v>1251</v>
      </c>
      <c r="CB319" s="181" t="s">
        <v>1251</v>
      </c>
      <c r="CC319" s="181" t="s">
        <v>1251</v>
      </c>
      <c r="CD319" s="181" t="s">
        <v>1251</v>
      </c>
      <c r="CE319" s="181" t="s">
        <v>1251</v>
      </c>
      <c r="CF319" s="181" t="s">
        <v>1251</v>
      </c>
      <c r="CG319" s="181">
        <v>31.4</v>
      </c>
      <c r="CH319" s="181">
        <v>31.5</v>
      </c>
      <c r="CI319" s="181">
        <v>30.4</v>
      </c>
      <c r="CJ319" s="181">
        <v>30.5</v>
      </c>
      <c r="CK319" s="181">
        <v>25.2</v>
      </c>
      <c r="CL319" s="181">
        <v>18.399999999999999</v>
      </c>
      <c r="CM319" s="181">
        <v>12.6</v>
      </c>
      <c r="CN319" s="181">
        <v>22.4</v>
      </c>
      <c r="CO319" s="181">
        <v>26.8</v>
      </c>
      <c r="CP319" s="181">
        <v>25.8</v>
      </c>
      <c r="CQ319" s="181">
        <v>32</v>
      </c>
      <c r="CR319" s="181">
        <v>32.9</v>
      </c>
      <c r="CS319" s="181">
        <v>31.4</v>
      </c>
      <c r="CT319" s="181">
        <v>30.5</v>
      </c>
      <c r="CU319" s="181">
        <v>26.6</v>
      </c>
      <c r="CV319" s="181">
        <v>32.1</v>
      </c>
      <c r="CW319" s="181">
        <v>2770800000</v>
      </c>
      <c r="CX319" s="181">
        <v>229020000</v>
      </c>
      <c r="CY319" s="181">
        <v>240080000</v>
      </c>
      <c r="CZ319" s="181">
        <v>249650000</v>
      </c>
      <c r="DA319" s="181">
        <v>269480000</v>
      </c>
      <c r="DB319" s="181">
        <v>55260000</v>
      </c>
      <c r="DC319" s="181">
        <v>33984000</v>
      </c>
      <c r="DD319" s="181">
        <v>30484000</v>
      </c>
      <c r="DE319" s="181">
        <v>53716000</v>
      </c>
      <c r="DF319" s="181">
        <v>213990000</v>
      </c>
      <c r="DG319" s="181">
        <v>202780000</v>
      </c>
      <c r="DH319" s="181">
        <v>163240000</v>
      </c>
      <c r="DI319" s="181">
        <v>246590000</v>
      </c>
      <c r="DJ319" s="195">
        <v>0</v>
      </c>
      <c r="DK319" s="195">
        <v>0</v>
      </c>
      <c r="DL319" s="195">
        <v>0</v>
      </c>
      <c r="DM319" s="195">
        <v>20674000</v>
      </c>
      <c r="DN319" s="181">
        <f t="shared" si="28"/>
        <v>20674000</v>
      </c>
      <c r="DO319" s="181">
        <v>19227000</v>
      </c>
      <c r="DP319" s="181">
        <v>15631000</v>
      </c>
      <c r="DQ319" s="181">
        <v>0</v>
      </c>
      <c r="DR319" s="181">
        <v>0</v>
      </c>
      <c r="DS319" s="181">
        <f t="shared" si="29"/>
        <v>17429000</v>
      </c>
      <c r="DT319" s="181">
        <f t="shared" si="26"/>
        <v>0.84303956660539814</v>
      </c>
      <c r="DU319" s="195">
        <v>0</v>
      </c>
      <c r="DW319" s="195">
        <v>0</v>
      </c>
      <c r="DY319" s="195">
        <v>0</v>
      </c>
      <c r="DZ319" s="196">
        <f t="shared" si="27"/>
        <v>0</v>
      </c>
      <c r="EA319" s="195">
        <v>0</v>
      </c>
      <c r="EB319" s="181">
        <v>14</v>
      </c>
      <c r="EC319" s="181">
        <v>9</v>
      </c>
      <c r="ED319" s="181">
        <v>12</v>
      </c>
      <c r="EE319" s="181">
        <v>10</v>
      </c>
      <c r="EF319" s="181">
        <v>4</v>
      </c>
      <c r="EG319" s="181">
        <v>5</v>
      </c>
      <c r="EH319" s="181">
        <v>2</v>
      </c>
      <c r="EI319" s="181">
        <v>4</v>
      </c>
      <c r="EJ319" s="181">
        <v>13</v>
      </c>
      <c r="EK319" s="181">
        <v>9</v>
      </c>
      <c r="EL319" s="181">
        <v>11</v>
      </c>
      <c r="EM319" s="181">
        <v>12</v>
      </c>
      <c r="EN319" s="181">
        <v>7</v>
      </c>
      <c r="EO319" s="181">
        <v>9</v>
      </c>
      <c r="EP319" s="181">
        <v>8</v>
      </c>
      <c r="EQ319" s="181">
        <v>13</v>
      </c>
      <c r="ER319" s="181">
        <v>142</v>
      </c>
      <c r="EV319" s="181">
        <v>436</v>
      </c>
      <c r="EW319" s="181" t="s">
        <v>6450</v>
      </c>
      <c r="EX319" s="181" t="s">
        <v>3960</v>
      </c>
      <c r="EY319" s="181" t="s">
        <v>6451</v>
      </c>
      <c r="EZ319" s="181" t="s">
        <v>6452</v>
      </c>
      <c r="FA319" s="181" t="s">
        <v>6453</v>
      </c>
      <c r="FB319" s="181" t="s">
        <v>6454</v>
      </c>
      <c r="FC319" s="181">
        <v>265</v>
      </c>
      <c r="FD319" s="181">
        <v>601</v>
      </c>
      <c r="FE319" s="181">
        <v>-1</v>
      </c>
    </row>
    <row r="320" spans="1:161" x14ac:dyDescent="0.25">
      <c r="A320" s="181" t="s">
        <v>6455</v>
      </c>
      <c r="B320" s="181" t="s">
        <v>6455</v>
      </c>
      <c r="C320" s="181">
        <v>30</v>
      </c>
      <c r="D320" s="181">
        <v>27</v>
      </c>
      <c r="E320" s="181">
        <v>27</v>
      </c>
      <c r="F320" s="181" t="s">
        <v>6456</v>
      </c>
      <c r="G320" s="181" t="s">
        <v>6457</v>
      </c>
      <c r="H320" s="181" t="s">
        <v>6458</v>
      </c>
      <c r="I320" s="181">
        <v>1</v>
      </c>
      <c r="J320" s="181">
        <v>30</v>
      </c>
      <c r="K320" s="181">
        <v>27</v>
      </c>
      <c r="L320" s="181">
        <v>27</v>
      </c>
      <c r="M320" s="181">
        <v>29</v>
      </c>
      <c r="N320" s="181">
        <v>28</v>
      </c>
      <c r="O320" s="181">
        <v>27</v>
      </c>
      <c r="P320" s="181">
        <v>29</v>
      </c>
      <c r="Q320" s="181">
        <v>25</v>
      </c>
      <c r="R320" s="181">
        <v>24</v>
      </c>
      <c r="S320" s="181">
        <v>24</v>
      </c>
      <c r="T320" s="181">
        <v>24</v>
      </c>
      <c r="U320" s="181">
        <v>26</v>
      </c>
      <c r="V320" s="181">
        <v>28</v>
      </c>
      <c r="W320" s="181">
        <v>30</v>
      </c>
      <c r="X320" s="181">
        <v>29</v>
      </c>
      <c r="Y320" s="181">
        <v>29</v>
      </c>
      <c r="Z320" s="181">
        <v>27</v>
      </c>
      <c r="AA320" s="181">
        <v>29</v>
      </c>
      <c r="AB320" s="181">
        <v>28</v>
      </c>
      <c r="AC320" s="181">
        <v>26</v>
      </c>
      <c r="AD320" s="181">
        <v>25</v>
      </c>
      <c r="AE320" s="181">
        <v>24</v>
      </c>
      <c r="AF320" s="181">
        <v>26</v>
      </c>
      <c r="AG320" s="181">
        <v>22</v>
      </c>
      <c r="AH320" s="181">
        <v>21</v>
      </c>
      <c r="AI320" s="181">
        <v>21</v>
      </c>
      <c r="AJ320" s="181">
        <v>21</v>
      </c>
      <c r="AK320" s="181">
        <v>23</v>
      </c>
      <c r="AL320" s="181">
        <v>25</v>
      </c>
      <c r="AM320" s="181">
        <v>27</v>
      </c>
      <c r="AN320" s="181">
        <v>26</v>
      </c>
      <c r="AO320" s="181">
        <v>26</v>
      </c>
      <c r="AP320" s="181">
        <v>24</v>
      </c>
      <c r="AQ320" s="181">
        <v>26</v>
      </c>
      <c r="AR320" s="181">
        <v>25</v>
      </c>
      <c r="AS320" s="181">
        <v>26</v>
      </c>
      <c r="AT320" s="181">
        <v>25</v>
      </c>
      <c r="AU320" s="181">
        <v>24</v>
      </c>
      <c r="AV320" s="181">
        <v>26</v>
      </c>
      <c r="AW320" s="181">
        <v>22</v>
      </c>
      <c r="AX320" s="181">
        <v>21</v>
      </c>
      <c r="AY320" s="181">
        <v>21</v>
      </c>
      <c r="AZ320" s="181">
        <v>21</v>
      </c>
      <c r="BA320" s="181">
        <v>23</v>
      </c>
      <c r="BB320" s="181">
        <v>25</v>
      </c>
      <c r="BC320" s="181">
        <v>27</v>
      </c>
      <c r="BD320" s="181">
        <v>26</v>
      </c>
      <c r="BE320" s="181">
        <v>26</v>
      </c>
      <c r="BF320" s="181">
        <v>24</v>
      </c>
      <c r="BG320" s="181">
        <v>26</v>
      </c>
      <c r="BH320" s="181">
        <v>25</v>
      </c>
      <c r="BI320" s="181">
        <v>56.7</v>
      </c>
      <c r="BJ320" s="181">
        <v>52.6</v>
      </c>
      <c r="BK320" s="181">
        <v>52.6</v>
      </c>
      <c r="BL320" s="181">
        <v>76.204999999999998</v>
      </c>
      <c r="BM320" s="181">
        <v>683</v>
      </c>
      <c r="BN320" s="181">
        <v>683</v>
      </c>
      <c r="BO320" s="181">
        <v>0</v>
      </c>
      <c r="BP320" s="181">
        <v>240.88</v>
      </c>
      <c r="BQ320" s="181" t="s">
        <v>1251</v>
      </c>
      <c r="BR320" s="181" t="s">
        <v>1251</v>
      </c>
      <c r="BS320" s="181" t="s">
        <v>1251</v>
      </c>
      <c r="BT320" s="181" t="s">
        <v>1251</v>
      </c>
      <c r="BU320" s="181" t="s">
        <v>1251</v>
      </c>
      <c r="BV320" s="181" t="s">
        <v>1251</v>
      </c>
      <c r="BW320" s="181" t="s">
        <v>1251</v>
      </c>
      <c r="BX320" s="181" t="s">
        <v>1251</v>
      </c>
      <c r="BY320" s="181" t="s">
        <v>1251</v>
      </c>
      <c r="BZ320" s="181" t="s">
        <v>1251</v>
      </c>
      <c r="CA320" s="181" t="s">
        <v>1251</v>
      </c>
      <c r="CB320" s="181" t="s">
        <v>1251</v>
      </c>
      <c r="CC320" s="181" t="s">
        <v>1251</v>
      </c>
      <c r="CD320" s="181" t="s">
        <v>1251</v>
      </c>
      <c r="CE320" s="181" t="s">
        <v>1251</v>
      </c>
      <c r="CF320" s="181" t="s">
        <v>1251</v>
      </c>
      <c r="CG320" s="181">
        <v>55.8</v>
      </c>
      <c r="CH320" s="181">
        <v>54.8</v>
      </c>
      <c r="CI320" s="181">
        <v>53</v>
      </c>
      <c r="CJ320" s="181">
        <v>55.6</v>
      </c>
      <c r="CK320" s="181">
        <v>46</v>
      </c>
      <c r="CL320" s="181">
        <v>45.2</v>
      </c>
      <c r="CM320" s="181">
        <v>42.5</v>
      </c>
      <c r="CN320" s="181">
        <v>44.4</v>
      </c>
      <c r="CO320" s="181">
        <v>49.8</v>
      </c>
      <c r="CP320" s="181">
        <v>54.8</v>
      </c>
      <c r="CQ320" s="181">
        <v>56.7</v>
      </c>
      <c r="CR320" s="181">
        <v>55.2</v>
      </c>
      <c r="CS320" s="181">
        <v>55.8</v>
      </c>
      <c r="CT320" s="181">
        <v>53.6</v>
      </c>
      <c r="CU320" s="181">
        <v>55.8</v>
      </c>
      <c r="CV320" s="181">
        <v>54.8</v>
      </c>
      <c r="CW320" s="181">
        <v>18038000000</v>
      </c>
      <c r="CX320" s="181">
        <v>1394600000</v>
      </c>
      <c r="CY320" s="181">
        <v>1578400000</v>
      </c>
      <c r="CZ320" s="181">
        <v>1530200000</v>
      </c>
      <c r="DA320" s="181">
        <v>1678600000</v>
      </c>
      <c r="DB320" s="181">
        <v>240690000</v>
      </c>
      <c r="DC320" s="181">
        <v>224150000</v>
      </c>
      <c r="DD320" s="181">
        <v>242860000</v>
      </c>
      <c r="DE320" s="181">
        <v>207670000</v>
      </c>
      <c r="DF320" s="181">
        <v>1467300000</v>
      </c>
      <c r="DG320" s="181">
        <v>1365800000</v>
      </c>
      <c r="DH320" s="181">
        <v>1293500000</v>
      </c>
      <c r="DI320" s="181">
        <v>1485600000</v>
      </c>
      <c r="DJ320" s="195">
        <v>105910000</v>
      </c>
      <c r="DK320" s="195">
        <v>107280000</v>
      </c>
      <c r="DL320" s="195">
        <v>102240000</v>
      </c>
      <c r="DM320" s="195">
        <v>109240000</v>
      </c>
      <c r="DN320" s="181">
        <f t="shared" si="28"/>
        <v>106167500</v>
      </c>
      <c r="DO320" s="181">
        <v>87021000</v>
      </c>
      <c r="DP320" s="181">
        <v>99575000</v>
      </c>
      <c r="DQ320" s="181">
        <v>86587000</v>
      </c>
      <c r="DR320" s="181">
        <v>85561000</v>
      </c>
      <c r="DS320" s="181">
        <f t="shared" si="29"/>
        <v>89686000</v>
      </c>
      <c r="DT320" s="181">
        <f t="shared" si="26"/>
        <v>0.84475946028681093</v>
      </c>
      <c r="DU320" s="195">
        <v>108660000</v>
      </c>
      <c r="DW320" s="195">
        <v>101240000</v>
      </c>
      <c r="DY320" s="195">
        <v>95924000</v>
      </c>
      <c r="DZ320" s="196">
        <f t="shared" si="27"/>
        <v>0.90351567099159347</v>
      </c>
      <c r="EA320" s="195">
        <v>107390000</v>
      </c>
      <c r="EB320" s="181">
        <v>28</v>
      </c>
      <c r="EC320" s="181">
        <v>31</v>
      </c>
      <c r="ED320" s="181">
        <v>29</v>
      </c>
      <c r="EE320" s="181">
        <v>30</v>
      </c>
      <c r="EF320" s="181">
        <v>15</v>
      </c>
      <c r="EG320" s="181">
        <v>14</v>
      </c>
      <c r="EH320" s="181">
        <v>15</v>
      </c>
      <c r="EI320" s="181">
        <v>11</v>
      </c>
      <c r="EJ320" s="181">
        <v>30</v>
      </c>
      <c r="EK320" s="181">
        <v>28</v>
      </c>
      <c r="EL320" s="181">
        <v>32</v>
      </c>
      <c r="EM320" s="181">
        <v>30</v>
      </c>
      <c r="EN320" s="181">
        <v>34</v>
      </c>
      <c r="EO320" s="181">
        <v>30</v>
      </c>
      <c r="EP320" s="181">
        <v>24</v>
      </c>
      <c r="EQ320" s="181">
        <v>30</v>
      </c>
      <c r="ER320" s="181">
        <v>411</v>
      </c>
      <c r="EV320" s="181">
        <v>501</v>
      </c>
      <c r="EW320" s="181" t="s">
        <v>6459</v>
      </c>
      <c r="EX320" s="181" t="s">
        <v>6460</v>
      </c>
      <c r="EY320" s="181" t="s">
        <v>6461</v>
      </c>
      <c r="EZ320" s="181" t="s">
        <v>6462</v>
      </c>
      <c r="FA320" s="181" t="s">
        <v>6463</v>
      </c>
      <c r="FB320" s="181" t="s">
        <v>6464</v>
      </c>
      <c r="FC320" s="181" t="s">
        <v>6465</v>
      </c>
      <c r="FD320" s="181" t="s">
        <v>6466</v>
      </c>
      <c r="FE320" s="181">
        <v>-1</v>
      </c>
    </row>
    <row r="321" spans="1:161" x14ac:dyDescent="0.25">
      <c r="A321" s="181" t="s">
        <v>6467</v>
      </c>
      <c r="B321" s="181" t="s">
        <v>6467</v>
      </c>
      <c r="C321" s="181">
        <v>28</v>
      </c>
      <c r="D321" s="181">
        <v>28</v>
      </c>
      <c r="E321" s="181">
        <v>28</v>
      </c>
      <c r="F321" s="181" t="s">
        <v>6468</v>
      </c>
      <c r="G321" s="181" t="s">
        <v>6469</v>
      </c>
      <c r="H321" s="181" t="s">
        <v>6470</v>
      </c>
      <c r="I321" s="181">
        <v>1</v>
      </c>
      <c r="J321" s="181">
        <v>28</v>
      </c>
      <c r="K321" s="181">
        <v>28</v>
      </c>
      <c r="L321" s="181">
        <v>28</v>
      </c>
      <c r="M321" s="181">
        <v>26</v>
      </c>
      <c r="N321" s="181">
        <v>26</v>
      </c>
      <c r="O321" s="181">
        <v>27</v>
      </c>
      <c r="P321" s="181">
        <v>26</v>
      </c>
      <c r="Q321" s="181">
        <v>21</v>
      </c>
      <c r="R321" s="181">
        <v>19</v>
      </c>
      <c r="S321" s="181">
        <v>22</v>
      </c>
      <c r="T321" s="181">
        <v>18</v>
      </c>
      <c r="U321" s="181">
        <v>25</v>
      </c>
      <c r="V321" s="181">
        <v>27</v>
      </c>
      <c r="W321" s="181">
        <v>26</v>
      </c>
      <c r="X321" s="181">
        <v>26</v>
      </c>
      <c r="Y321" s="181">
        <v>26</v>
      </c>
      <c r="Z321" s="181">
        <v>27</v>
      </c>
      <c r="AA321" s="181">
        <v>27</v>
      </c>
      <c r="AB321" s="181">
        <v>26</v>
      </c>
      <c r="AC321" s="181">
        <v>26</v>
      </c>
      <c r="AD321" s="181">
        <v>26</v>
      </c>
      <c r="AE321" s="181">
        <v>27</v>
      </c>
      <c r="AF321" s="181">
        <v>26</v>
      </c>
      <c r="AG321" s="181">
        <v>21</v>
      </c>
      <c r="AH321" s="181">
        <v>19</v>
      </c>
      <c r="AI321" s="181">
        <v>22</v>
      </c>
      <c r="AJ321" s="181">
        <v>18</v>
      </c>
      <c r="AK321" s="181">
        <v>25</v>
      </c>
      <c r="AL321" s="181">
        <v>27</v>
      </c>
      <c r="AM321" s="181">
        <v>26</v>
      </c>
      <c r="AN321" s="181">
        <v>26</v>
      </c>
      <c r="AO321" s="181">
        <v>26</v>
      </c>
      <c r="AP321" s="181">
        <v>27</v>
      </c>
      <c r="AQ321" s="181">
        <v>27</v>
      </c>
      <c r="AR321" s="181">
        <v>26</v>
      </c>
      <c r="AS321" s="181">
        <v>26</v>
      </c>
      <c r="AT321" s="181">
        <v>26</v>
      </c>
      <c r="AU321" s="181">
        <v>27</v>
      </c>
      <c r="AV321" s="181">
        <v>26</v>
      </c>
      <c r="AW321" s="181">
        <v>21</v>
      </c>
      <c r="AX321" s="181">
        <v>19</v>
      </c>
      <c r="AY321" s="181">
        <v>22</v>
      </c>
      <c r="AZ321" s="181">
        <v>18</v>
      </c>
      <c r="BA321" s="181">
        <v>25</v>
      </c>
      <c r="BB321" s="181">
        <v>27</v>
      </c>
      <c r="BC321" s="181">
        <v>26</v>
      </c>
      <c r="BD321" s="181">
        <v>26</v>
      </c>
      <c r="BE321" s="181">
        <v>26</v>
      </c>
      <c r="BF321" s="181">
        <v>27</v>
      </c>
      <c r="BG321" s="181">
        <v>27</v>
      </c>
      <c r="BH321" s="181">
        <v>26</v>
      </c>
      <c r="BI321" s="181">
        <v>52.1</v>
      </c>
      <c r="BJ321" s="181">
        <v>52.1</v>
      </c>
      <c r="BK321" s="181">
        <v>52.1</v>
      </c>
      <c r="BL321" s="181">
        <v>77.043000000000006</v>
      </c>
      <c r="BM321" s="181">
        <v>678</v>
      </c>
      <c r="BN321" s="181">
        <v>678</v>
      </c>
      <c r="BO321" s="181">
        <v>0</v>
      </c>
      <c r="BP321" s="181">
        <v>242.27</v>
      </c>
      <c r="BQ321" s="181" t="s">
        <v>1251</v>
      </c>
      <c r="BR321" s="181" t="s">
        <v>1251</v>
      </c>
      <c r="BS321" s="181" t="s">
        <v>1251</v>
      </c>
      <c r="BT321" s="181" t="s">
        <v>1251</v>
      </c>
      <c r="BU321" s="181" t="s">
        <v>1251</v>
      </c>
      <c r="BV321" s="181" t="s">
        <v>1251</v>
      </c>
      <c r="BW321" s="181" t="s">
        <v>1251</v>
      </c>
      <c r="BX321" s="181" t="s">
        <v>1251</v>
      </c>
      <c r="BY321" s="181" t="s">
        <v>1251</v>
      </c>
      <c r="BZ321" s="181" t="s">
        <v>1251</v>
      </c>
      <c r="CA321" s="181" t="s">
        <v>1251</v>
      </c>
      <c r="CB321" s="181" t="s">
        <v>1251</v>
      </c>
      <c r="CC321" s="181" t="s">
        <v>1251</v>
      </c>
      <c r="CD321" s="181" t="s">
        <v>1251</v>
      </c>
      <c r="CE321" s="181" t="s">
        <v>1251</v>
      </c>
      <c r="CF321" s="181" t="s">
        <v>1251</v>
      </c>
      <c r="CG321" s="181">
        <v>48.5</v>
      </c>
      <c r="CH321" s="181">
        <v>46.8</v>
      </c>
      <c r="CI321" s="181">
        <v>50.6</v>
      </c>
      <c r="CJ321" s="181">
        <v>48.5</v>
      </c>
      <c r="CK321" s="181">
        <v>38.200000000000003</v>
      </c>
      <c r="CL321" s="181">
        <v>32.299999999999997</v>
      </c>
      <c r="CM321" s="181">
        <v>41.6</v>
      </c>
      <c r="CN321" s="181">
        <v>31.1</v>
      </c>
      <c r="CO321" s="181">
        <v>45.7</v>
      </c>
      <c r="CP321" s="181">
        <v>50.6</v>
      </c>
      <c r="CQ321" s="181">
        <v>48.5</v>
      </c>
      <c r="CR321" s="181">
        <v>48.5</v>
      </c>
      <c r="CS321" s="181">
        <v>48.5</v>
      </c>
      <c r="CT321" s="181">
        <v>50</v>
      </c>
      <c r="CU321" s="181">
        <v>50.6</v>
      </c>
      <c r="CV321" s="181">
        <v>48.5</v>
      </c>
      <c r="CW321" s="181">
        <v>11863000000</v>
      </c>
      <c r="CX321" s="181">
        <v>956490000</v>
      </c>
      <c r="CY321" s="181">
        <v>993360000</v>
      </c>
      <c r="CZ321" s="181">
        <v>1019400000</v>
      </c>
      <c r="DA321" s="181">
        <v>1123600000</v>
      </c>
      <c r="DB321" s="181">
        <v>166070000</v>
      </c>
      <c r="DC321" s="181">
        <v>128220000</v>
      </c>
      <c r="DD321" s="181">
        <v>163870000</v>
      </c>
      <c r="DE321" s="181">
        <v>118760000</v>
      </c>
      <c r="DF321" s="181">
        <v>911320000</v>
      </c>
      <c r="DG321" s="181">
        <v>910880000</v>
      </c>
      <c r="DH321" s="181">
        <v>822020000</v>
      </c>
      <c r="DI321" s="181">
        <v>995230000</v>
      </c>
      <c r="DJ321" s="195">
        <v>73297000</v>
      </c>
      <c r="DK321" s="195">
        <v>69485000</v>
      </c>
      <c r="DL321" s="195">
        <v>67416000</v>
      </c>
      <c r="DM321" s="195">
        <v>76109000</v>
      </c>
      <c r="DN321" s="181">
        <f t="shared" si="28"/>
        <v>71576750</v>
      </c>
      <c r="DO321" s="181">
        <v>61513000</v>
      </c>
      <c r="DP321" s="181">
        <v>64143000</v>
      </c>
      <c r="DQ321" s="181">
        <v>56695000</v>
      </c>
      <c r="DR321" s="181">
        <v>60036000</v>
      </c>
      <c r="DS321" s="181">
        <f t="shared" si="29"/>
        <v>60596750</v>
      </c>
      <c r="DT321" s="181">
        <f t="shared" si="26"/>
        <v>0.84659823196778283</v>
      </c>
      <c r="DU321" s="195">
        <v>72621000</v>
      </c>
      <c r="DW321" s="195">
        <v>61102000</v>
      </c>
      <c r="DY321" s="195">
        <v>67750000</v>
      </c>
      <c r="DZ321" s="196">
        <f t="shared" si="27"/>
        <v>0.94653641021700485</v>
      </c>
      <c r="EA321" s="195">
        <v>68301000</v>
      </c>
      <c r="EB321" s="181">
        <v>32</v>
      </c>
      <c r="EC321" s="181">
        <v>30</v>
      </c>
      <c r="ED321" s="181">
        <v>33</v>
      </c>
      <c r="EE321" s="181">
        <v>33</v>
      </c>
      <c r="EF321" s="181">
        <v>10</v>
      </c>
      <c r="EG321" s="181">
        <v>13</v>
      </c>
      <c r="EH321" s="181">
        <v>9</v>
      </c>
      <c r="EI321" s="181">
        <v>9</v>
      </c>
      <c r="EJ321" s="181">
        <v>31</v>
      </c>
      <c r="EK321" s="181">
        <v>28</v>
      </c>
      <c r="EL321" s="181">
        <v>30</v>
      </c>
      <c r="EM321" s="181">
        <v>31</v>
      </c>
      <c r="EN321" s="181">
        <v>30</v>
      </c>
      <c r="EO321" s="181">
        <v>31</v>
      </c>
      <c r="EP321" s="181">
        <v>30</v>
      </c>
      <c r="EQ321" s="181">
        <v>31</v>
      </c>
      <c r="ER321" s="181">
        <v>411</v>
      </c>
      <c r="EV321" s="181">
        <v>204</v>
      </c>
      <c r="EW321" s="181" t="s">
        <v>6471</v>
      </c>
      <c r="EX321" s="181" t="s">
        <v>5959</v>
      </c>
      <c r="EY321" s="181" t="s">
        <v>6472</v>
      </c>
      <c r="EZ321" s="181" t="s">
        <v>6473</v>
      </c>
      <c r="FA321" s="181" t="s">
        <v>6474</v>
      </c>
      <c r="FB321" s="181" t="s">
        <v>6475</v>
      </c>
      <c r="FC321" s="181">
        <v>126</v>
      </c>
      <c r="FD321" s="181">
        <v>654</v>
      </c>
      <c r="FE321" s="181">
        <v>-1</v>
      </c>
    </row>
    <row r="322" spans="1:161" x14ac:dyDescent="0.25">
      <c r="A322" s="181" t="s">
        <v>3143</v>
      </c>
      <c r="B322" s="181" t="s">
        <v>3143</v>
      </c>
      <c r="C322" s="181">
        <v>13</v>
      </c>
      <c r="D322" s="181">
        <v>13</v>
      </c>
      <c r="E322" s="181">
        <v>13</v>
      </c>
      <c r="F322" s="181" t="s">
        <v>6476</v>
      </c>
      <c r="G322" s="181" t="s">
        <v>6477</v>
      </c>
      <c r="H322" s="181" t="s">
        <v>6478</v>
      </c>
      <c r="I322" s="181">
        <v>1</v>
      </c>
      <c r="J322" s="181">
        <v>13</v>
      </c>
      <c r="K322" s="181">
        <v>13</v>
      </c>
      <c r="L322" s="181">
        <v>13</v>
      </c>
      <c r="M322" s="181">
        <v>11</v>
      </c>
      <c r="N322" s="181">
        <v>11</v>
      </c>
      <c r="O322" s="181">
        <v>10</v>
      </c>
      <c r="P322" s="181">
        <v>12</v>
      </c>
      <c r="Q322" s="181">
        <v>8</v>
      </c>
      <c r="R322" s="181">
        <v>6</v>
      </c>
      <c r="S322" s="181">
        <v>8</v>
      </c>
      <c r="T322" s="181">
        <v>8</v>
      </c>
      <c r="U322" s="181">
        <v>10</v>
      </c>
      <c r="V322" s="181">
        <v>11</v>
      </c>
      <c r="W322" s="181">
        <v>11</v>
      </c>
      <c r="X322" s="181">
        <v>11</v>
      </c>
      <c r="Y322" s="181">
        <v>11</v>
      </c>
      <c r="Z322" s="181">
        <v>11</v>
      </c>
      <c r="AA322" s="181">
        <v>11</v>
      </c>
      <c r="AB322" s="181">
        <v>11</v>
      </c>
      <c r="AC322" s="181">
        <v>11</v>
      </c>
      <c r="AD322" s="181">
        <v>11</v>
      </c>
      <c r="AE322" s="181">
        <v>10</v>
      </c>
      <c r="AF322" s="181">
        <v>12</v>
      </c>
      <c r="AG322" s="181">
        <v>8</v>
      </c>
      <c r="AH322" s="181">
        <v>6</v>
      </c>
      <c r="AI322" s="181">
        <v>8</v>
      </c>
      <c r="AJ322" s="181">
        <v>8</v>
      </c>
      <c r="AK322" s="181">
        <v>10</v>
      </c>
      <c r="AL322" s="181">
        <v>11</v>
      </c>
      <c r="AM322" s="181">
        <v>11</v>
      </c>
      <c r="AN322" s="181">
        <v>11</v>
      </c>
      <c r="AO322" s="181">
        <v>11</v>
      </c>
      <c r="AP322" s="181">
        <v>11</v>
      </c>
      <c r="AQ322" s="181">
        <v>11</v>
      </c>
      <c r="AR322" s="181">
        <v>11</v>
      </c>
      <c r="AS322" s="181">
        <v>11</v>
      </c>
      <c r="AT322" s="181">
        <v>11</v>
      </c>
      <c r="AU322" s="181">
        <v>10</v>
      </c>
      <c r="AV322" s="181">
        <v>12</v>
      </c>
      <c r="AW322" s="181">
        <v>8</v>
      </c>
      <c r="AX322" s="181">
        <v>6</v>
      </c>
      <c r="AY322" s="181">
        <v>8</v>
      </c>
      <c r="AZ322" s="181">
        <v>8</v>
      </c>
      <c r="BA322" s="181">
        <v>10</v>
      </c>
      <c r="BB322" s="181">
        <v>11</v>
      </c>
      <c r="BC322" s="181">
        <v>11</v>
      </c>
      <c r="BD322" s="181">
        <v>11</v>
      </c>
      <c r="BE322" s="181">
        <v>11</v>
      </c>
      <c r="BF322" s="181">
        <v>11</v>
      </c>
      <c r="BG322" s="181">
        <v>11</v>
      </c>
      <c r="BH322" s="181">
        <v>11</v>
      </c>
      <c r="BI322" s="181">
        <v>37.200000000000003</v>
      </c>
      <c r="BJ322" s="181">
        <v>37.200000000000003</v>
      </c>
      <c r="BK322" s="181">
        <v>37.200000000000003</v>
      </c>
      <c r="BL322" s="181">
        <v>56.451000000000001</v>
      </c>
      <c r="BM322" s="181">
        <v>500</v>
      </c>
      <c r="BN322" s="181">
        <v>500</v>
      </c>
      <c r="BO322" s="181">
        <v>0</v>
      </c>
      <c r="BP322" s="181">
        <v>64.102000000000004</v>
      </c>
      <c r="BQ322" s="181" t="s">
        <v>1251</v>
      </c>
      <c r="BR322" s="181" t="s">
        <v>1251</v>
      </c>
      <c r="BS322" s="181" t="s">
        <v>1251</v>
      </c>
      <c r="BT322" s="181" t="s">
        <v>1251</v>
      </c>
      <c r="BU322" s="181" t="s">
        <v>1251</v>
      </c>
      <c r="BV322" s="181" t="s">
        <v>1251</v>
      </c>
      <c r="BW322" s="181" t="s">
        <v>1251</v>
      </c>
      <c r="BX322" s="181" t="s">
        <v>1251</v>
      </c>
      <c r="BY322" s="181" t="s">
        <v>1251</v>
      </c>
      <c r="BZ322" s="181" t="s">
        <v>1251</v>
      </c>
      <c r="CA322" s="181" t="s">
        <v>1251</v>
      </c>
      <c r="CB322" s="181" t="s">
        <v>1251</v>
      </c>
      <c r="CC322" s="181" t="s">
        <v>1251</v>
      </c>
      <c r="CD322" s="181" t="s">
        <v>1251</v>
      </c>
      <c r="CE322" s="181" t="s">
        <v>1251</v>
      </c>
      <c r="CF322" s="181" t="s">
        <v>1251</v>
      </c>
      <c r="CG322" s="181">
        <v>31</v>
      </c>
      <c r="CH322" s="181">
        <v>28</v>
      </c>
      <c r="CI322" s="181">
        <v>26.8</v>
      </c>
      <c r="CJ322" s="181">
        <v>35</v>
      </c>
      <c r="CK322" s="181">
        <v>24.8</v>
      </c>
      <c r="CL322" s="181">
        <v>16.399999999999999</v>
      </c>
      <c r="CM322" s="181">
        <v>23.2</v>
      </c>
      <c r="CN322" s="181">
        <v>24.8</v>
      </c>
      <c r="CO322" s="181">
        <v>25.8</v>
      </c>
      <c r="CP322" s="181">
        <v>30.8</v>
      </c>
      <c r="CQ322" s="181">
        <v>31</v>
      </c>
      <c r="CR322" s="181">
        <v>29</v>
      </c>
      <c r="CS322" s="181">
        <v>30.8</v>
      </c>
      <c r="CT322" s="181">
        <v>30.8</v>
      </c>
      <c r="CU322" s="181">
        <v>30.8</v>
      </c>
      <c r="CV322" s="181">
        <v>31.6</v>
      </c>
      <c r="CW322" s="181">
        <v>3643000000</v>
      </c>
      <c r="CX322" s="181">
        <v>197320000</v>
      </c>
      <c r="CY322" s="181">
        <v>589350000</v>
      </c>
      <c r="CZ322" s="181">
        <v>223590000</v>
      </c>
      <c r="DA322" s="181">
        <v>257790000</v>
      </c>
      <c r="DB322" s="181">
        <v>50364000</v>
      </c>
      <c r="DC322" s="181">
        <v>30093000</v>
      </c>
      <c r="DD322" s="181">
        <v>40206000</v>
      </c>
      <c r="DE322" s="181">
        <v>37701000</v>
      </c>
      <c r="DF322" s="181">
        <v>203070000</v>
      </c>
      <c r="DG322" s="181">
        <v>202350000</v>
      </c>
      <c r="DH322" s="181">
        <v>177280000</v>
      </c>
      <c r="DI322" s="181">
        <v>593590000</v>
      </c>
      <c r="DJ322" s="195">
        <v>103520000</v>
      </c>
      <c r="DK322" s="195">
        <v>115610000</v>
      </c>
      <c r="DL322" s="195">
        <v>119320000</v>
      </c>
      <c r="DM322" s="195">
        <v>137120000</v>
      </c>
      <c r="DN322" s="181">
        <f>AVERAGE(DJ322:DM322)</f>
        <v>118892500</v>
      </c>
      <c r="DO322" s="181">
        <v>0</v>
      </c>
      <c r="DP322" s="181">
        <v>0</v>
      </c>
      <c r="DQ322" s="181">
        <v>101000000</v>
      </c>
      <c r="DR322" s="181">
        <v>0</v>
      </c>
      <c r="DS322" s="181">
        <f t="shared" si="29"/>
        <v>101000000</v>
      </c>
      <c r="DT322" s="181">
        <f t="shared" si="26"/>
        <v>0.84950690750047309</v>
      </c>
      <c r="DU322" s="195">
        <v>120940000</v>
      </c>
      <c r="DW322" s="195">
        <v>120680000</v>
      </c>
      <c r="DY322" s="195">
        <v>118760000</v>
      </c>
      <c r="DZ322" s="196">
        <f t="shared" si="27"/>
        <v>0.99888554786887318</v>
      </c>
      <c r="EA322" s="195">
        <v>117550000</v>
      </c>
      <c r="EB322" s="181">
        <v>8</v>
      </c>
      <c r="EC322" s="181">
        <v>9</v>
      </c>
      <c r="ED322" s="181">
        <v>10</v>
      </c>
      <c r="EE322" s="181">
        <v>9</v>
      </c>
      <c r="EF322" s="181">
        <v>5</v>
      </c>
      <c r="EG322" s="181">
        <v>4</v>
      </c>
      <c r="EH322" s="181">
        <v>5</v>
      </c>
      <c r="EI322" s="181">
        <v>4</v>
      </c>
      <c r="EJ322" s="181">
        <v>8</v>
      </c>
      <c r="EK322" s="181">
        <v>7</v>
      </c>
      <c r="EL322" s="181">
        <v>7</v>
      </c>
      <c r="EM322" s="181">
        <v>8</v>
      </c>
      <c r="EN322" s="181">
        <v>8</v>
      </c>
      <c r="EO322" s="181">
        <v>9</v>
      </c>
      <c r="EP322" s="181">
        <v>9</v>
      </c>
      <c r="EQ322" s="181">
        <v>8</v>
      </c>
      <c r="ER322" s="181">
        <v>118</v>
      </c>
      <c r="EV322" s="181">
        <v>278</v>
      </c>
      <c r="EW322" s="181" t="s">
        <v>6479</v>
      </c>
      <c r="EX322" s="181" t="s">
        <v>3749</v>
      </c>
      <c r="EY322" s="181" t="s">
        <v>6480</v>
      </c>
      <c r="EZ322" s="181" t="s">
        <v>6481</v>
      </c>
      <c r="FA322" s="181" t="s">
        <v>6482</v>
      </c>
      <c r="FB322" s="181" t="s">
        <v>6483</v>
      </c>
      <c r="FE322" s="181">
        <v>-1</v>
      </c>
    </row>
    <row r="323" spans="1:161" x14ac:dyDescent="0.25">
      <c r="A323" s="181" t="s">
        <v>6484</v>
      </c>
      <c r="B323" s="181" t="s">
        <v>6484</v>
      </c>
      <c r="C323" s="181">
        <v>27</v>
      </c>
      <c r="D323" s="181">
        <v>27</v>
      </c>
      <c r="E323" s="181">
        <v>27</v>
      </c>
      <c r="F323" s="181" t="s">
        <v>6485</v>
      </c>
      <c r="G323" s="181" t="s">
        <v>6486</v>
      </c>
      <c r="H323" s="181" t="s">
        <v>6487</v>
      </c>
      <c r="I323" s="181">
        <v>1</v>
      </c>
      <c r="J323" s="181">
        <v>27</v>
      </c>
      <c r="K323" s="181">
        <v>27</v>
      </c>
      <c r="L323" s="181">
        <v>27</v>
      </c>
      <c r="M323" s="181">
        <v>23</v>
      </c>
      <c r="N323" s="181">
        <v>22</v>
      </c>
      <c r="O323" s="181">
        <v>23</v>
      </c>
      <c r="P323" s="181">
        <v>23</v>
      </c>
      <c r="Q323" s="181">
        <v>20</v>
      </c>
      <c r="R323" s="181">
        <v>16</v>
      </c>
      <c r="S323" s="181">
        <v>15</v>
      </c>
      <c r="T323" s="181">
        <v>14</v>
      </c>
      <c r="U323" s="181">
        <v>21</v>
      </c>
      <c r="V323" s="181">
        <v>20</v>
      </c>
      <c r="W323" s="181">
        <v>21</v>
      </c>
      <c r="X323" s="181">
        <v>21</v>
      </c>
      <c r="Y323" s="181">
        <v>20</v>
      </c>
      <c r="Z323" s="181">
        <v>22</v>
      </c>
      <c r="AA323" s="181">
        <v>20</v>
      </c>
      <c r="AB323" s="181">
        <v>23</v>
      </c>
      <c r="AC323" s="181">
        <v>23</v>
      </c>
      <c r="AD323" s="181">
        <v>22</v>
      </c>
      <c r="AE323" s="181">
        <v>23</v>
      </c>
      <c r="AF323" s="181">
        <v>23</v>
      </c>
      <c r="AG323" s="181">
        <v>20</v>
      </c>
      <c r="AH323" s="181">
        <v>16</v>
      </c>
      <c r="AI323" s="181">
        <v>15</v>
      </c>
      <c r="AJ323" s="181">
        <v>14</v>
      </c>
      <c r="AK323" s="181">
        <v>21</v>
      </c>
      <c r="AL323" s="181">
        <v>20</v>
      </c>
      <c r="AM323" s="181">
        <v>21</v>
      </c>
      <c r="AN323" s="181">
        <v>21</v>
      </c>
      <c r="AO323" s="181">
        <v>20</v>
      </c>
      <c r="AP323" s="181">
        <v>22</v>
      </c>
      <c r="AQ323" s="181">
        <v>20</v>
      </c>
      <c r="AR323" s="181">
        <v>23</v>
      </c>
      <c r="AS323" s="181">
        <v>23</v>
      </c>
      <c r="AT323" s="181">
        <v>22</v>
      </c>
      <c r="AU323" s="181">
        <v>23</v>
      </c>
      <c r="AV323" s="181">
        <v>23</v>
      </c>
      <c r="AW323" s="181">
        <v>20</v>
      </c>
      <c r="AX323" s="181">
        <v>16</v>
      </c>
      <c r="AY323" s="181">
        <v>15</v>
      </c>
      <c r="AZ323" s="181">
        <v>14</v>
      </c>
      <c r="BA323" s="181">
        <v>21</v>
      </c>
      <c r="BB323" s="181">
        <v>20</v>
      </c>
      <c r="BC323" s="181">
        <v>21</v>
      </c>
      <c r="BD323" s="181">
        <v>21</v>
      </c>
      <c r="BE323" s="181">
        <v>20</v>
      </c>
      <c r="BF323" s="181">
        <v>22</v>
      </c>
      <c r="BG323" s="181">
        <v>20</v>
      </c>
      <c r="BH323" s="181">
        <v>23</v>
      </c>
      <c r="BI323" s="181">
        <v>27.4</v>
      </c>
      <c r="BJ323" s="181">
        <v>27.4</v>
      </c>
      <c r="BK323" s="181">
        <v>27.4</v>
      </c>
      <c r="BL323" s="181">
        <v>138.43</v>
      </c>
      <c r="BM323" s="181">
        <v>1224</v>
      </c>
      <c r="BN323" s="181">
        <v>1224</v>
      </c>
      <c r="BO323" s="181">
        <v>0</v>
      </c>
      <c r="BP323" s="181">
        <v>70.278000000000006</v>
      </c>
      <c r="BQ323" s="181" t="s">
        <v>1251</v>
      </c>
      <c r="BR323" s="181" t="s">
        <v>1251</v>
      </c>
      <c r="BS323" s="181" t="s">
        <v>1251</v>
      </c>
      <c r="BT323" s="181" t="s">
        <v>1251</v>
      </c>
      <c r="BU323" s="181" t="s">
        <v>1251</v>
      </c>
      <c r="BV323" s="181" t="s">
        <v>1251</v>
      </c>
      <c r="BW323" s="181" t="s">
        <v>1251</v>
      </c>
      <c r="BX323" s="181" t="s">
        <v>1251</v>
      </c>
      <c r="BY323" s="181" t="s">
        <v>1251</v>
      </c>
      <c r="BZ323" s="181" t="s">
        <v>1251</v>
      </c>
      <c r="CA323" s="181" t="s">
        <v>1251</v>
      </c>
      <c r="CB323" s="181" t="s">
        <v>1251</v>
      </c>
      <c r="CC323" s="181" t="s">
        <v>1251</v>
      </c>
      <c r="CD323" s="181" t="s">
        <v>1251</v>
      </c>
      <c r="CE323" s="181" t="s">
        <v>1251</v>
      </c>
      <c r="CF323" s="181" t="s">
        <v>1251</v>
      </c>
      <c r="CG323" s="181">
        <v>23.6</v>
      </c>
      <c r="CH323" s="181">
        <v>21.9</v>
      </c>
      <c r="CI323" s="181">
        <v>23.3</v>
      </c>
      <c r="CJ323" s="181">
        <v>22.6</v>
      </c>
      <c r="CK323" s="181">
        <v>19.2</v>
      </c>
      <c r="CL323" s="181">
        <v>15.1</v>
      </c>
      <c r="CM323" s="181">
        <v>14.1</v>
      </c>
      <c r="CN323" s="181">
        <v>12.9</v>
      </c>
      <c r="CO323" s="181">
        <v>20.9</v>
      </c>
      <c r="CP323" s="181">
        <v>19.899999999999999</v>
      </c>
      <c r="CQ323" s="181">
        <v>20.6</v>
      </c>
      <c r="CR323" s="181">
        <v>19.5</v>
      </c>
      <c r="CS323" s="181">
        <v>18.8</v>
      </c>
      <c r="CT323" s="181">
        <v>20.8</v>
      </c>
      <c r="CU323" s="181">
        <v>19.8</v>
      </c>
      <c r="CV323" s="181">
        <v>23.3</v>
      </c>
      <c r="CW323" s="181">
        <v>2438000000</v>
      </c>
      <c r="CX323" s="181">
        <v>201470000</v>
      </c>
      <c r="CY323" s="181">
        <v>226410000</v>
      </c>
      <c r="CZ323" s="181">
        <v>225800000</v>
      </c>
      <c r="DA323" s="181">
        <v>269410000</v>
      </c>
      <c r="DB323" s="181">
        <v>60480000</v>
      </c>
      <c r="DC323" s="181">
        <v>38463000</v>
      </c>
      <c r="DD323" s="181">
        <v>42323000</v>
      </c>
      <c r="DE323" s="181">
        <v>34262000</v>
      </c>
      <c r="DF323" s="181">
        <v>163360000</v>
      </c>
      <c r="DG323" s="181">
        <v>188770000</v>
      </c>
      <c r="DH323" s="181">
        <v>139890000</v>
      </c>
      <c r="DI323" s="181">
        <v>200410000</v>
      </c>
      <c r="DJ323" s="195">
        <v>20898000</v>
      </c>
      <c r="DK323" s="195">
        <v>18836000</v>
      </c>
      <c r="DL323" s="195">
        <v>17122000</v>
      </c>
      <c r="DM323" s="195">
        <v>18758000</v>
      </c>
      <c r="DN323" s="181">
        <f t="shared" ref="DN323:DN386" si="30">AVERAGEIF(DJ323:DM323,"&lt;&gt;0")</f>
        <v>18903500</v>
      </c>
      <c r="DO323" s="181">
        <v>17248000</v>
      </c>
      <c r="DP323" s="181">
        <v>14396000</v>
      </c>
      <c r="DQ323" s="181">
        <v>17581000</v>
      </c>
      <c r="DR323" s="181">
        <v>15129000</v>
      </c>
      <c r="DS323" s="181">
        <f t="shared" si="29"/>
        <v>16088500</v>
      </c>
      <c r="DT323" s="181">
        <f t="shared" ref="DT323:DT386" si="31">DS323/DN323</f>
        <v>0.85108577776602212</v>
      </c>
      <c r="DU323" s="195">
        <v>17344000</v>
      </c>
      <c r="DW323" s="195">
        <v>15742000</v>
      </c>
      <c r="DY323" s="195">
        <v>15970000</v>
      </c>
      <c r="DZ323" s="196">
        <f t="shared" ref="DZ323:DZ386" si="32">DY323/DN323</f>
        <v>0.84481709736292221</v>
      </c>
      <c r="EA323" s="195">
        <v>17205000</v>
      </c>
      <c r="EB323" s="181">
        <v>10</v>
      </c>
      <c r="EC323" s="181">
        <v>12</v>
      </c>
      <c r="ED323" s="181">
        <v>9</v>
      </c>
      <c r="EE323" s="181">
        <v>14</v>
      </c>
      <c r="EF323" s="181">
        <v>3</v>
      </c>
      <c r="EG323" s="181">
        <v>1</v>
      </c>
      <c r="EH323" s="181">
        <v>1</v>
      </c>
      <c r="EI323" s="181">
        <v>1</v>
      </c>
      <c r="EJ323" s="181">
        <v>7</v>
      </c>
      <c r="EK323" s="181">
        <v>8</v>
      </c>
      <c r="EL323" s="181">
        <v>9</v>
      </c>
      <c r="EM323" s="181">
        <v>11</v>
      </c>
      <c r="EN323" s="181">
        <v>9</v>
      </c>
      <c r="EO323" s="181">
        <v>11</v>
      </c>
      <c r="EP323" s="181">
        <v>10</v>
      </c>
      <c r="EQ323" s="181">
        <v>7</v>
      </c>
      <c r="ER323" s="181">
        <v>123</v>
      </c>
      <c r="EV323" s="181">
        <v>496</v>
      </c>
      <c r="EW323" s="181" t="s">
        <v>6488</v>
      </c>
      <c r="EX323" s="181" t="s">
        <v>3652</v>
      </c>
      <c r="EY323" s="181" t="s">
        <v>6489</v>
      </c>
      <c r="EZ323" s="181" t="s">
        <v>6490</v>
      </c>
      <c r="FA323" s="181" t="s">
        <v>6491</v>
      </c>
      <c r="FB323" s="181" t="s">
        <v>6492</v>
      </c>
      <c r="FE323" s="181">
        <v>-1</v>
      </c>
    </row>
    <row r="324" spans="1:161" x14ac:dyDescent="0.25">
      <c r="A324" s="181" t="s">
        <v>6493</v>
      </c>
      <c r="B324" s="181" t="s">
        <v>6493</v>
      </c>
      <c r="C324" s="181">
        <v>8</v>
      </c>
      <c r="D324" s="181">
        <v>8</v>
      </c>
      <c r="E324" s="181">
        <v>8</v>
      </c>
      <c r="F324" s="181" t="s">
        <v>6494</v>
      </c>
      <c r="G324" s="181" t="s">
        <v>6495</v>
      </c>
      <c r="H324" s="181" t="s">
        <v>6496</v>
      </c>
      <c r="I324" s="181">
        <v>1</v>
      </c>
      <c r="J324" s="181">
        <v>8</v>
      </c>
      <c r="K324" s="181">
        <v>8</v>
      </c>
      <c r="L324" s="181">
        <v>8</v>
      </c>
      <c r="M324" s="181">
        <v>7</v>
      </c>
      <c r="N324" s="181">
        <v>6</v>
      </c>
      <c r="O324" s="181">
        <v>8</v>
      </c>
      <c r="P324" s="181">
        <v>8</v>
      </c>
      <c r="Q324" s="181">
        <v>5</v>
      </c>
      <c r="R324" s="181">
        <v>6</v>
      </c>
      <c r="S324" s="181">
        <v>4</v>
      </c>
      <c r="T324" s="181">
        <v>5</v>
      </c>
      <c r="U324" s="181">
        <v>6</v>
      </c>
      <c r="V324" s="181">
        <v>8</v>
      </c>
      <c r="W324" s="181">
        <v>8</v>
      </c>
      <c r="X324" s="181">
        <v>8</v>
      </c>
      <c r="Y324" s="181">
        <v>8</v>
      </c>
      <c r="Z324" s="181">
        <v>7</v>
      </c>
      <c r="AA324" s="181">
        <v>7</v>
      </c>
      <c r="AB324" s="181">
        <v>8</v>
      </c>
      <c r="AC324" s="181">
        <v>7</v>
      </c>
      <c r="AD324" s="181">
        <v>6</v>
      </c>
      <c r="AE324" s="181">
        <v>8</v>
      </c>
      <c r="AF324" s="181">
        <v>8</v>
      </c>
      <c r="AG324" s="181">
        <v>5</v>
      </c>
      <c r="AH324" s="181">
        <v>6</v>
      </c>
      <c r="AI324" s="181">
        <v>4</v>
      </c>
      <c r="AJ324" s="181">
        <v>5</v>
      </c>
      <c r="AK324" s="181">
        <v>6</v>
      </c>
      <c r="AL324" s="181">
        <v>8</v>
      </c>
      <c r="AM324" s="181">
        <v>8</v>
      </c>
      <c r="AN324" s="181">
        <v>8</v>
      </c>
      <c r="AO324" s="181">
        <v>8</v>
      </c>
      <c r="AP324" s="181">
        <v>7</v>
      </c>
      <c r="AQ324" s="181">
        <v>7</v>
      </c>
      <c r="AR324" s="181">
        <v>8</v>
      </c>
      <c r="AS324" s="181">
        <v>7</v>
      </c>
      <c r="AT324" s="181">
        <v>6</v>
      </c>
      <c r="AU324" s="181">
        <v>8</v>
      </c>
      <c r="AV324" s="181">
        <v>8</v>
      </c>
      <c r="AW324" s="181">
        <v>5</v>
      </c>
      <c r="AX324" s="181">
        <v>6</v>
      </c>
      <c r="AY324" s="181">
        <v>4</v>
      </c>
      <c r="AZ324" s="181">
        <v>5</v>
      </c>
      <c r="BA324" s="181">
        <v>6</v>
      </c>
      <c r="BB324" s="181">
        <v>8</v>
      </c>
      <c r="BC324" s="181">
        <v>8</v>
      </c>
      <c r="BD324" s="181">
        <v>8</v>
      </c>
      <c r="BE324" s="181">
        <v>8</v>
      </c>
      <c r="BF324" s="181">
        <v>7</v>
      </c>
      <c r="BG324" s="181">
        <v>7</v>
      </c>
      <c r="BH324" s="181">
        <v>8</v>
      </c>
      <c r="BI324" s="181">
        <v>18.2</v>
      </c>
      <c r="BJ324" s="181">
        <v>18.2</v>
      </c>
      <c r="BK324" s="181">
        <v>18.2</v>
      </c>
      <c r="BL324" s="181">
        <v>57.706000000000003</v>
      </c>
      <c r="BM324" s="181">
        <v>500</v>
      </c>
      <c r="BN324" s="181">
        <v>500</v>
      </c>
      <c r="BO324" s="181">
        <v>0</v>
      </c>
      <c r="BP324" s="181">
        <v>14.441000000000001</v>
      </c>
      <c r="BQ324" s="181" t="s">
        <v>1251</v>
      </c>
      <c r="BR324" s="181" t="s">
        <v>1251</v>
      </c>
      <c r="BS324" s="181" t="s">
        <v>1251</v>
      </c>
      <c r="BT324" s="181" t="s">
        <v>1251</v>
      </c>
      <c r="BU324" s="181" t="s">
        <v>1254</v>
      </c>
      <c r="BV324" s="181" t="s">
        <v>1254</v>
      </c>
      <c r="BW324" s="181" t="s">
        <v>1254</v>
      </c>
      <c r="BX324" s="181" t="s">
        <v>1254</v>
      </c>
      <c r="BY324" s="181" t="s">
        <v>1251</v>
      </c>
      <c r="BZ324" s="181" t="s">
        <v>1251</v>
      </c>
      <c r="CA324" s="181" t="s">
        <v>1251</v>
      </c>
      <c r="CB324" s="181" t="s">
        <v>1251</v>
      </c>
      <c r="CC324" s="181" t="s">
        <v>1251</v>
      </c>
      <c r="CD324" s="181" t="s">
        <v>1251</v>
      </c>
      <c r="CE324" s="181" t="s">
        <v>1251</v>
      </c>
      <c r="CF324" s="181" t="s">
        <v>1251</v>
      </c>
      <c r="CG324" s="181">
        <v>15.6</v>
      </c>
      <c r="CH324" s="181">
        <v>14.2</v>
      </c>
      <c r="CI324" s="181">
        <v>18.2</v>
      </c>
      <c r="CJ324" s="181">
        <v>18.2</v>
      </c>
      <c r="CK324" s="181">
        <v>8.8000000000000007</v>
      </c>
      <c r="CL324" s="181">
        <v>11</v>
      </c>
      <c r="CM324" s="181">
        <v>8</v>
      </c>
      <c r="CN324" s="181">
        <v>12.2</v>
      </c>
      <c r="CO324" s="181">
        <v>11.4</v>
      </c>
      <c r="CP324" s="181">
        <v>18.2</v>
      </c>
      <c r="CQ324" s="181">
        <v>18.2</v>
      </c>
      <c r="CR324" s="181">
        <v>18.2</v>
      </c>
      <c r="CS324" s="181">
        <v>18.2</v>
      </c>
      <c r="CT324" s="181">
        <v>15.6</v>
      </c>
      <c r="CU324" s="181">
        <v>16.399999999999999</v>
      </c>
      <c r="CV324" s="181">
        <v>18.2</v>
      </c>
      <c r="CW324" s="181">
        <v>862770000</v>
      </c>
      <c r="CX324" s="181">
        <v>55851000</v>
      </c>
      <c r="CY324" s="181">
        <v>57205000</v>
      </c>
      <c r="CZ324" s="181">
        <v>76505000</v>
      </c>
      <c r="DA324" s="181">
        <v>77873000</v>
      </c>
      <c r="DB324" s="181">
        <v>11914000</v>
      </c>
      <c r="DC324" s="181">
        <v>10609000</v>
      </c>
      <c r="DD324" s="181">
        <v>9880800</v>
      </c>
      <c r="DE324" s="181">
        <v>8162000</v>
      </c>
      <c r="DF324" s="181">
        <v>75557000</v>
      </c>
      <c r="DG324" s="181">
        <v>66288000</v>
      </c>
      <c r="DH324" s="181">
        <v>59998000</v>
      </c>
      <c r="DI324" s="181">
        <v>82140000</v>
      </c>
      <c r="DJ324" s="195">
        <v>12880000</v>
      </c>
      <c r="DK324" s="195">
        <v>11508000</v>
      </c>
      <c r="DL324" s="195">
        <v>12672000</v>
      </c>
      <c r="DM324" s="195">
        <v>12696000</v>
      </c>
      <c r="DN324" s="181">
        <f t="shared" si="30"/>
        <v>12439000</v>
      </c>
      <c r="DO324" s="181">
        <v>13135000</v>
      </c>
      <c r="DP324" s="181">
        <v>9453800</v>
      </c>
      <c r="DQ324" s="181">
        <v>0</v>
      </c>
      <c r="DR324" s="181">
        <v>9188400</v>
      </c>
      <c r="DS324" s="181">
        <f t="shared" si="29"/>
        <v>10592400</v>
      </c>
      <c r="DT324" s="181">
        <f t="shared" si="31"/>
        <v>0.85154755205402366</v>
      </c>
      <c r="DU324" s="195">
        <v>12335000</v>
      </c>
      <c r="DW324" s="195">
        <v>12858000</v>
      </c>
      <c r="DY324" s="195">
        <v>12282000</v>
      </c>
      <c r="DZ324" s="196">
        <f t="shared" si="32"/>
        <v>0.98737840662432674</v>
      </c>
      <c r="EA324" s="195">
        <v>13239000</v>
      </c>
      <c r="EB324" s="181">
        <v>5</v>
      </c>
      <c r="EC324" s="181">
        <v>2</v>
      </c>
      <c r="ED324" s="181">
        <v>4</v>
      </c>
      <c r="EE324" s="181">
        <v>4</v>
      </c>
      <c r="EF324" s="181">
        <v>0</v>
      </c>
      <c r="EG324" s="181">
        <v>0</v>
      </c>
      <c r="EH324" s="181">
        <v>0</v>
      </c>
      <c r="EI324" s="181">
        <v>0</v>
      </c>
      <c r="EJ324" s="181">
        <v>2</v>
      </c>
      <c r="EK324" s="181">
        <v>4</v>
      </c>
      <c r="EL324" s="181">
        <v>4</v>
      </c>
      <c r="EM324" s="181">
        <v>4</v>
      </c>
      <c r="EN324" s="181">
        <v>2</v>
      </c>
      <c r="EO324" s="181">
        <v>3</v>
      </c>
      <c r="EP324" s="181">
        <v>1</v>
      </c>
      <c r="EQ324" s="181">
        <v>3</v>
      </c>
      <c r="ER324" s="181">
        <v>38</v>
      </c>
      <c r="EV324" s="181">
        <v>62</v>
      </c>
      <c r="EW324" s="181" t="s">
        <v>6497</v>
      </c>
      <c r="EX324" s="181" t="s">
        <v>4196</v>
      </c>
      <c r="EY324" s="181" t="s">
        <v>6498</v>
      </c>
      <c r="EZ324" s="181" t="s">
        <v>6499</v>
      </c>
      <c r="FA324" s="181" t="s">
        <v>6500</v>
      </c>
      <c r="FB324" s="181" t="s">
        <v>6501</v>
      </c>
      <c r="FC324" s="181">
        <v>41</v>
      </c>
      <c r="FD324" s="181">
        <v>367</v>
      </c>
      <c r="FE324" s="181">
        <v>-1</v>
      </c>
    </row>
    <row r="325" spans="1:161" x14ac:dyDescent="0.25">
      <c r="A325" s="181" t="s">
        <v>6502</v>
      </c>
      <c r="B325" s="181" t="s">
        <v>6502</v>
      </c>
      <c r="C325" s="181">
        <v>3</v>
      </c>
      <c r="D325" s="181">
        <v>3</v>
      </c>
      <c r="E325" s="181">
        <v>3</v>
      </c>
      <c r="F325" s="181" t="s">
        <v>6503</v>
      </c>
      <c r="G325" s="181" t="s">
        <v>6504</v>
      </c>
      <c r="H325" s="181" t="s">
        <v>6505</v>
      </c>
      <c r="I325" s="181">
        <v>1</v>
      </c>
      <c r="J325" s="181">
        <v>3</v>
      </c>
      <c r="K325" s="181">
        <v>3</v>
      </c>
      <c r="L325" s="181">
        <v>3</v>
      </c>
      <c r="M325" s="181">
        <v>3</v>
      </c>
      <c r="N325" s="181">
        <v>3</v>
      </c>
      <c r="O325" s="181">
        <v>3</v>
      </c>
      <c r="P325" s="181">
        <v>3</v>
      </c>
      <c r="Q325" s="181">
        <v>3</v>
      </c>
      <c r="R325" s="181">
        <v>2</v>
      </c>
      <c r="S325" s="181">
        <v>2</v>
      </c>
      <c r="T325" s="181">
        <v>2</v>
      </c>
      <c r="U325" s="181">
        <v>3</v>
      </c>
      <c r="V325" s="181">
        <v>3</v>
      </c>
      <c r="W325" s="181">
        <v>3</v>
      </c>
      <c r="X325" s="181">
        <v>3</v>
      </c>
      <c r="Y325" s="181">
        <v>3</v>
      </c>
      <c r="Z325" s="181">
        <v>3</v>
      </c>
      <c r="AA325" s="181">
        <v>3</v>
      </c>
      <c r="AB325" s="181">
        <v>3</v>
      </c>
      <c r="AC325" s="181">
        <v>3</v>
      </c>
      <c r="AD325" s="181">
        <v>3</v>
      </c>
      <c r="AE325" s="181">
        <v>3</v>
      </c>
      <c r="AF325" s="181">
        <v>3</v>
      </c>
      <c r="AG325" s="181">
        <v>3</v>
      </c>
      <c r="AH325" s="181">
        <v>2</v>
      </c>
      <c r="AI325" s="181">
        <v>2</v>
      </c>
      <c r="AJ325" s="181">
        <v>2</v>
      </c>
      <c r="AK325" s="181">
        <v>3</v>
      </c>
      <c r="AL325" s="181">
        <v>3</v>
      </c>
      <c r="AM325" s="181">
        <v>3</v>
      </c>
      <c r="AN325" s="181">
        <v>3</v>
      </c>
      <c r="AO325" s="181">
        <v>3</v>
      </c>
      <c r="AP325" s="181">
        <v>3</v>
      </c>
      <c r="AQ325" s="181">
        <v>3</v>
      </c>
      <c r="AR325" s="181">
        <v>3</v>
      </c>
      <c r="AS325" s="181">
        <v>3</v>
      </c>
      <c r="AT325" s="181">
        <v>3</v>
      </c>
      <c r="AU325" s="181">
        <v>3</v>
      </c>
      <c r="AV325" s="181">
        <v>3</v>
      </c>
      <c r="AW325" s="181">
        <v>3</v>
      </c>
      <c r="AX325" s="181">
        <v>2</v>
      </c>
      <c r="AY325" s="181">
        <v>2</v>
      </c>
      <c r="AZ325" s="181">
        <v>2</v>
      </c>
      <c r="BA325" s="181">
        <v>3</v>
      </c>
      <c r="BB325" s="181">
        <v>3</v>
      </c>
      <c r="BC325" s="181">
        <v>3</v>
      </c>
      <c r="BD325" s="181">
        <v>3</v>
      </c>
      <c r="BE325" s="181">
        <v>3</v>
      </c>
      <c r="BF325" s="181">
        <v>3</v>
      </c>
      <c r="BG325" s="181">
        <v>3</v>
      </c>
      <c r="BH325" s="181">
        <v>3</v>
      </c>
      <c r="BI325" s="181">
        <v>31.3</v>
      </c>
      <c r="BJ325" s="181">
        <v>31.3</v>
      </c>
      <c r="BK325" s="181">
        <v>31.3</v>
      </c>
      <c r="BL325" s="181">
        <v>13.015000000000001</v>
      </c>
      <c r="BM325" s="181">
        <v>115</v>
      </c>
      <c r="BN325" s="181">
        <v>115</v>
      </c>
      <c r="BO325" s="181">
        <v>0</v>
      </c>
      <c r="BP325" s="181">
        <v>8.1387</v>
      </c>
      <c r="BQ325" s="181" t="s">
        <v>1251</v>
      </c>
      <c r="BR325" s="181" t="s">
        <v>1251</v>
      </c>
      <c r="BS325" s="181" t="s">
        <v>1251</v>
      </c>
      <c r="BT325" s="181" t="s">
        <v>1251</v>
      </c>
      <c r="BU325" s="181" t="s">
        <v>1251</v>
      </c>
      <c r="BV325" s="181" t="s">
        <v>1251</v>
      </c>
      <c r="BW325" s="181" t="s">
        <v>1251</v>
      </c>
      <c r="BX325" s="181" t="s">
        <v>1251</v>
      </c>
      <c r="BY325" s="181" t="s">
        <v>1251</v>
      </c>
      <c r="BZ325" s="181" t="s">
        <v>1251</v>
      </c>
      <c r="CA325" s="181" t="s">
        <v>1251</v>
      </c>
      <c r="CB325" s="181" t="s">
        <v>1251</v>
      </c>
      <c r="CC325" s="181" t="s">
        <v>1251</v>
      </c>
      <c r="CD325" s="181" t="s">
        <v>1251</v>
      </c>
      <c r="CE325" s="181" t="s">
        <v>1251</v>
      </c>
      <c r="CF325" s="181" t="s">
        <v>1251</v>
      </c>
      <c r="CG325" s="181">
        <v>31.3</v>
      </c>
      <c r="CH325" s="181">
        <v>31.3</v>
      </c>
      <c r="CI325" s="181">
        <v>31.3</v>
      </c>
      <c r="CJ325" s="181">
        <v>31.3</v>
      </c>
      <c r="CK325" s="181">
        <v>31.3</v>
      </c>
      <c r="CL325" s="181">
        <v>20.9</v>
      </c>
      <c r="CM325" s="181">
        <v>20.9</v>
      </c>
      <c r="CN325" s="181">
        <v>20.9</v>
      </c>
      <c r="CO325" s="181">
        <v>31.3</v>
      </c>
      <c r="CP325" s="181">
        <v>31.3</v>
      </c>
      <c r="CQ325" s="181">
        <v>31.3</v>
      </c>
      <c r="CR325" s="181">
        <v>31.3</v>
      </c>
      <c r="CS325" s="181">
        <v>31.3</v>
      </c>
      <c r="CT325" s="181">
        <v>31.3</v>
      </c>
      <c r="CU325" s="181">
        <v>31.3</v>
      </c>
      <c r="CV325" s="181">
        <v>31.3</v>
      </c>
      <c r="CW325" s="181">
        <v>981610000</v>
      </c>
      <c r="CX325" s="181">
        <v>80266000</v>
      </c>
      <c r="CY325" s="181">
        <v>84276000</v>
      </c>
      <c r="CZ325" s="181">
        <v>88111000</v>
      </c>
      <c r="DA325" s="181">
        <v>87090000</v>
      </c>
      <c r="DB325" s="181">
        <v>21228000</v>
      </c>
      <c r="DC325" s="181">
        <v>14118000</v>
      </c>
      <c r="DD325" s="181">
        <v>13954000</v>
      </c>
      <c r="DE325" s="181">
        <v>13819000</v>
      </c>
      <c r="DF325" s="181">
        <v>69689000</v>
      </c>
      <c r="DG325" s="181">
        <v>78984000</v>
      </c>
      <c r="DH325" s="181">
        <v>61629000</v>
      </c>
      <c r="DI325" s="181">
        <v>77468000</v>
      </c>
      <c r="DJ325" s="195">
        <v>43374000</v>
      </c>
      <c r="DK325" s="195">
        <v>42778000</v>
      </c>
      <c r="DL325" s="195">
        <v>46971000</v>
      </c>
      <c r="DM325" s="195">
        <v>43588000</v>
      </c>
      <c r="DN325" s="181">
        <f t="shared" si="30"/>
        <v>44177750</v>
      </c>
      <c r="DO325" s="181">
        <v>37332000</v>
      </c>
      <c r="DP325" s="181">
        <v>39595000</v>
      </c>
      <c r="DQ325" s="181">
        <v>35592000</v>
      </c>
      <c r="DR325" s="181">
        <v>38141000</v>
      </c>
      <c r="DS325" s="181">
        <f t="shared" si="29"/>
        <v>37665000</v>
      </c>
      <c r="DT325" s="181">
        <f t="shared" si="31"/>
        <v>0.85257850388487422</v>
      </c>
      <c r="DU325" s="195">
        <v>37744000</v>
      </c>
      <c r="DW325" s="195">
        <v>42208000</v>
      </c>
      <c r="DY325" s="195">
        <v>36188000</v>
      </c>
      <c r="DZ325" s="196">
        <f t="shared" si="32"/>
        <v>0.81914538427149408</v>
      </c>
      <c r="EA325" s="195">
        <v>39414000</v>
      </c>
      <c r="EB325" s="181">
        <v>2</v>
      </c>
      <c r="EC325" s="181">
        <v>4</v>
      </c>
      <c r="ED325" s="181">
        <v>3</v>
      </c>
      <c r="EE325" s="181">
        <v>4</v>
      </c>
      <c r="EF325" s="181">
        <v>1</v>
      </c>
      <c r="EG325" s="181">
        <v>1</v>
      </c>
      <c r="EH325" s="181">
        <v>1</v>
      </c>
      <c r="EI325" s="181">
        <v>1</v>
      </c>
      <c r="EJ325" s="181">
        <v>4</v>
      </c>
      <c r="EK325" s="181">
        <v>3</v>
      </c>
      <c r="EL325" s="181">
        <v>3</v>
      </c>
      <c r="EM325" s="181">
        <v>3</v>
      </c>
      <c r="EN325" s="181">
        <v>3</v>
      </c>
      <c r="EO325" s="181">
        <v>3</v>
      </c>
      <c r="EP325" s="181">
        <v>3</v>
      </c>
      <c r="EQ325" s="181">
        <v>5</v>
      </c>
      <c r="ER325" s="181">
        <v>44</v>
      </c>
      <c r="EV325" s="181">
        <v>295</v>
      </c>
      <c r="EW325" s="181" t="s">
        <v>6506</v>
      </c>
      <c r="EX325" s="181" t="s">
        <v>3709</v>
      </c>
      <c r="EY325" s="181" t="s">
        <v>6507</v>
      </c>
      <c r="EZ325" s="181" t="s">
        <v>6508</v>
      </c>
      <c r="FA325" s="181" t="s">
        <v>6509</v>
      </c>
      <c r="FB325" s="181" t="s">
        <v>6510</v>
      </c>
      <c r="FE325" s="181">
        <v>-1</v>
      </c>
    </row>
    <row r="326" spans="1:161" x14ac:dyDescent="0.25">
      <c r="A326" s="181" t="s">
        <v>6511</v>
      </c>
      <c r="B326" s="181" t="s">
        <v>6511</v>
      </c>
      <c r="C326" s="181" t="s">
        <v>6512</v>
      </c>
      <c r="D326" s="181" t="s">
        <v>6512</v>
      </c>
      <c r="E326" s="181" t="s">
        <v>6513</v>
      </c>
      <c r="F326" s="181" t="s">
        <v>6514</v>
      </c>
      <c r="G326" s="181" t="s">
        <v>6515</v>
      </c>
      <c r="H326" s="181" t="s">
        <v>6516</v>
      </c>
      <c r="I326" s="181">
        <v>6</v>
      </c>
      <c r="J326" s="181">
        <v>2</v>
      </c>
      <c r="K326" s="181">
        <v>2</v>
      </c>
      <c r="L326" s="181">
        <v>1</v>
      </c>
      <c r="M326" s="181">
        <v>1</v>
      </c>
      <c r="N326" s="181">
        <v>1</v>
      </c>
      <c r="O326" s="181">
        <v>1</v>
      </c>
      <c r="P326" s="181">
        <v>2</v>
      </c>
      <c r="Q326" s="181">
        <v>1</v>
      </c>
      <c r="R326" s="181">
        <v>2</v>
      </c>
      <c r="S326" s="181">
        <v>1</v>
      </c>
      <c r="T326" s="181">
        <v>1</v>
      </c>
      <c r="U326" s="181">
        <v>1</v>
      </c>
      <c r="V326" s="181">
        <v>2</v>
      </c>
      <c r="W326" s="181">
        <v>2</v>
      </c>
      <c r="X326" s="181">
        <v>2</v>
      </c>
      <c r="Y326" s="181">
        <v>0</v>
      </c>
      <c r="Z326" s="181">
        <v>0</v>
      </c>
      <c r="AA326" s="181">
        <v>1</v>
      </c>
      <c r="AB326" s="181">
        <v>0</v>
      </c>
      <c r="AC326" s="181">
        <v>1</v>
      </c>
      <c r="AD326" s="181">
        <v>1</v>
      </c>
      <c r="AE326" s="181">
        <v>1</v>
      </c>
      <c r="AF326" s="181">
        <v>2</v>
      </c>
      <c r="AG326" s="181">
        <v>1</v>
      </c>
      <c r="AH326" s="181">
        <v>2</v>
      </c>
      <c r="AI326" s="181">
        <v>1</v>
      </c>
      <c r="AJ326" s="181">
        <v>1</v>
      </c>
      <c r="AK326" s="181">
        <v>1</v>
      </c>
      <c r="AL326" s="181">
        <v>2</v>
      </c>
      <c r="AM326" s="181">
        <v>2</v>
      </c>
      <c r="AN326" s="181">
        <v>2</v>
      </c>
      <c r="AO326" s="181">
        <v>0</v>
      </c>
      <c r="AP326" s="181">
        <v>0</v>
      </c>
      <c r="AQ326" s="181">
        <v>1</v>
      </c>
      <c r="AR326" s="181">
        <v>0</v>
      </c>
      <c r="AS326" s="181">
        <v>0</v>
      </c>
      <c r="AT326" s="181">
        <v>0</v>
      </c>
      <c r="AU326" s="181">
        <v>0</v>
      </c>
      <c r="AV326" s="181">
        <v>1</v>
      </c>
      <c r="AW326" s="181">
        <v>0</v>
      </c>
      <c r="AX326" s="181">
        <v>1</v>
      </c>
      <c r="AY326" s="181">
        <v>0</v>
      </c>
      <c r="AZ326" s="181">
        <v>0</v>
      </c>
      <c r="BA326" s="181">
        <v>0</v>
      </c>
      <c r="BB326" s="181">
        <v>1</v>
      </c>
      <c r="BC326" s="181">
        <v>1</v>
      </c>
      <c r="BD326" s="181">
        <v>1</v>
      </c>
      <c r="BE326" s="181">
        <v>0</v>
      </c>
      <c r="BF326" s="181">
        <v>0</v>
      </c>
      <c r="BG326" s="181">
        <v>0</v>
      </c>
      <c r="BH326" s="181">
        <v>0</v>
      </c>
      <c r="BI326" s="181">
        <v>11</v>
      </c>
      <c r="BJ326" s="181">
        <v>11</v>
      </c>
      <c r="BK326" s="181">
        <v>5.2</v>
      </c>
      <c r="BL326" s="181">
        <v>21.257999999999999</v>
      </c>
      <c r="BM326" s="181">
        <v>191</v>
      </c>
      <c r="BN326" s="181" t="s">
        <v>6517</v>
      </c>
      <c r="BO326" s="181">
        <v>0</v>
      </c>
      <c r="BP326" s="181">
        <v>5.45</v>
      </c>
      <c r="BQ326" s="181" t="s">
        <v>1251</v>
      </c>
      <c r="BR326" s="181" t="s">
        <v>1251</v>
      </c>
      <c r="BS326" s="181" t="s">
        <v>1254</v>
      </c>
      <c r="BT326" s="181" t="s">
        <v>1251</v>
      </c>
      <c r="BU326" s="181" t="s">
        <v>1254</v>
      </c>
      <c r="BV326" s="181" t="s">
        <v>1254</v>
      </c>
      <c r="BW326" s="181" t="s">
        <v>1254</v>
      </c>
      <c r="BX326" s="181" t="s">
        <v>1254</v>
      </c>
      <c r="BY326" s="181" t="s">
        <v>1254</v>
      </c>
      <c r="BZ326" s="181" t="s">
        <v>1251</v>
      </c>
      <c r="CA326" s="181" t="s">
        <v>1251</v>
      </c>
      <c r="CB326" s="181" t="s">
        <v>1251</v>
      </c>
      <c r="CE326" s="181" t="s">
        <v>1254</v>
      </c>
      <c r="CG326" s="181">
        <v>5.8</v>
      </c>
      <c r="CH326" s="181">
        <v>5.8</v>
      </c>
      <c r="CI326" s="181">
        <v>5.8</v>
      </c>
      <c r="CJ326" s="181">
        <v>11</v>
      </c>
      <c r="CK326" s="181">
        <v>5.8</v>
      </c>
      <c r="CL326" s="181">
        <v>11</v>
      </c>
      <c r="CM326" s="181">
        <v>5.8</v>
      </c>
      <c r="CN326" s="181">
        <v>5.8</v>
      </c>
      <c r="CO326" s="181">
        <v>5.8</v>
      </c>
      <c r="CP326" s="181">
        <v>11</v>
      </c>
      <c r="CQ326" s="181">
        <v>11</v>
      </c>
      <c r="CR326" s="181">
        <v>11</v>
      </c>
      <c r="CS326" s="181">
        <v>0</v>
      </c>
      <c r="CT326" s="181">
        <v>0</v>
      </c>
      <c r="CU326" s="181">
        <v>5.8</v>
      </c>
      <c r="CV326" s="181">
        <v>0</v>
      </c>
      <c r="CW326" s="181">
        <v>136670000</v>
      </c>
      <c r="CX326" s="181">
        <v>11482000</v>
      </c>
      <c r="CY326" s="181">
        <v>10015000</v>
      </c>
      <c r="CZ326" s="181">
        <v>11099000</v>
      </c>
      <c r="DA326" s="181">
        <v>23158000</v>
      </c>
      <c r="DB326" s="181">
        <v>3306400</v>
      </c>
      <c r="DC326" s="181">
        <v>4429700</v>
      </c>
      <c r="DD326" s="181">
        <v>2126600</v>
      </c>
      <c r="DE326" s="181">
        <v>2116300</v>
      </c>
      <c r="DF326" s="181">
        <v>0</v>
      </c>
      <c r="DG326" s="181">
        <v>0</v>
      </c>
      <c r="DH326" s="181">
        <v>10017000</v>
      </c>
      <c r="DI326" s="181">
        <v>0</v>
      </c>
      <c r="DJ326" s="195">
        <v>0</v>
      </c>
      <c r="DK326" s="195">
        <v>0</v>
      </c>
      <c r="DL326" s="195">
        <v>0</v>
      </c>
      <c r="DM326" s="195">
        <v>12261000</v>
      </c>
      <c r="DN326" s="181">
        <f t="shared" si="30"/>
        <v>12261000</v>
      </c>
      <c r="DO326" s="181">
        <v>0</v>
      </c>
      <c r="DP326" s="181">
        <v>10460000</v>
      </c>
      <c r="DQ326" s="181">
        <v>0</v>
      </c>
      <c r="DR326" s="181">
        <v>0</v>
      </c>
      <c r="DS326" s="181">
        <f t="shared" ref="DS326:DS389" si="33">AVERAGEIF(DO326:DR326,"&lt;&gt;0")</f>
        <v>10460000</v>
      </c>
      <c r="DT326" s="181">
        <f t="shared" si="31"/>
        <v>0.8531114917217193</v>
      </c>
      <c r="DU326" s="195">
        <v>0</v>
      </c>
      <c r="DW326" s="195">
        <v>0</v>
      </c>
      <c r="DY326" s="195">
        <v>0</v>
      </c>
      <c r="DZ326" s="196">
        <f t="shared" si="32"/>
        <v>0</v>
      </c>
      <c r="EA326" s="195">
        <v>0</v>
      </c>
      <c r="EB326" s="181">
        <v>1</v>
      </c>
      <c r="EC326" s="181">
        <v>1</v>
      </c>
      <c r="ED326" s="181">
        <v>0</v>
      </c>
      <c r="EE326" s="181">
        <v>2</v>
      </c>
      <c r="EF326" s="181">
        <v>0</v>
      </c>
      <c r="EG326" s="181">
        <v>0</v>
      </c>
      <c r="EH326" s="181">
        <v>0</v>
      </c>
      <c r="EI326" s="181">
        <v>0</v>
      </c>
      <c r="EJ326" s="181">
        <v>0</v>
      </c>
      <c r="EK326" s="181">
        <v>2</v>
      </c>
      <c r="EL326" s="181">
        <v>1</v>
      </c>
      <c r="EM326" s="181">
        <v>1</v>
      </c>
      <c r="EN326" s="181">
        <v>0</v>
      </c>
      <c r="EO326" s="181">
        <v>0</v>
      </c>
      <c r="EP326" s="181">
        <v>0</v>
      </c>
      <c r="EQ326" s="181">
        <v>0</v>
      </c>
      <c r="ER326" s="181">
        <v>8</v>
      </c>
      <c r="EV326" s="181">
        <v>269</v>
      </c>
      <c r="EW326" s="181" t="s">
        <v>6518</v>
      </c>
      <c r="EX326" s="181" t="s">
        <v>3637</v>
      </c>
      <c r="EY326" s="181" t="s">
        <v>6519</v>
      </c>
      <c r="EZ326" s="181" t="s">
        <v>6520</v>
      </c>
      <c r="FA326" s="181" t="s">
        <v>6521</v>
      </c>
      <c r="FB326" s="181" t="s">
        <v>6522</v>
      </c>
      <c r="FE326" s="181" t="s">
        <v>5038</v>
      </c>
    </row>
    <row r="327" spans="1:161" x14ac:dyDescent="0.25">
      <c r="A327" s="181" t="s">
        <v>6523</v>
      </c>
      <c r="B327" s="181" t="s">
        <v>6523</v>
      </c>
      <c r="C327" s="181">
        <v>24</v>
      </c>
      <c r="D327" s="181">
        <v>24</v>
      </c>
      <c r="E327" s="181">
        <v>24</v>
      </c>
      <c r="F327" s="181" t="s">
        <v>6524</v>
      </c>
      <c r="G327" s="181" t="s">
        <v>6525</v>
      </c>
      <c r="H327" s="181" t="s">
        <v>6526</v>
      </c>
      <c r="I327" s="181">
        <v>1</v>
      </c>
      <c r="J327" s="181">
        <v>24</v>
      </c>
      <c r="K327" s="181">
        <v>24</v>
      </c>
      <c r="L327" s="181">
        <v>24</v>
      </c>
      <c r="M327" s="181">
        <v>22</v>
      </c>
      <c r="N327" s="181">
        <v>23</v>
      </c>
      <c r="O327" s="181">
        <v>23</v>
      </c>
      <c r="P327" s="181">
        <v>24</v>
      </c>
      <c r="Q327" s="181">
        <v>18</v>
      </c>
      <c r="R327" s="181">
        <v>19</v>
      </c>
      <c r="S327" s="181">
        <v>18</v>
      </c>
      <c r="T327" s="181">
        <v>16</v>
      </c>
      <c r="U327" s="181">
        <v>23</v>
      </c>
      <c r="V327" s="181">
        <v>23</v>
      </c>
      <c r="W327" s="181">
        <v>23</v>
      </c>
      <c r="X327" s="181">
        <v>24</v>
      </c>
      <c r="Y327" s="181">
        <v>22</v>
      </c>
      <c r="Z327" s="181">
        <v>24</v>
      </c>
      <c r="AA327" s="181">
        <v>24</v>
      </c>
      <c r="AB327" s="181">
        <v>24</v>
      </c>
      <c r="AC327" s="181">
        <v>22</v>
      </c>
      <c r="AD327" s="181">
        <v>23</v>
      </c>
      <c r="AE327" s="181">
        <v>23</v>
      </c>
      <c r="AF327" s="181">
        <v>24</v>
      </c>
      <c r="AG327" s="181">
        <v>18</v>
      </c>
      <c r="AH327" s="181">
        <v>19</v>
      </c>
      <c r="AI327" s="181">
        <v>18</v>
      </c>
      <c r="AJ327" s="181">
        <v>16</v>
      </c>
      <c r="AK327" s="181">
        <v>23</v>
      </c>
      <c r="AL327" s="181">
        <v>23</v>
      </c>
      <c r="AM327" s="181">
        <v>23</v>
      </c>
      <c r="AN327" s="181">
        <v>24</v>
      </c>
      <c r="AO327" s="181">
        <v>22</v>
      </c>
      <c r="AP327" s="181">
        <v>24</v>
      </c>
      <c r="AQ327" s="181">
        <v>24</v>
      </c>
      <c r="AR327" s="181">
        <v>24</v>
      </c>
      <c r="AS327" s="181">
        <v>22</v>
      </c>
      <c r="AT327" s="181">
        <v>23</v>
      </c>
      <c r="AU327" s="181">
        <v>23</v>
      </c>
      <c r="AV327" s="181">
        <v>24</v>
      </c>
      <c r="AW327" s="181">
        <v>18</v>
      </c>
      <c r="AX327" s="181">
        <v>19</v>
      </c>
      <c r="AY327" s="181">
        <v>18</v>
      </c>
      <c r="AZ327" s="181">
        <v>16</v>
      </c>
      <c r="BA327" s="181">
        <v>23</v>
      </c>
      <c r="BB327" s="181">
        <v>23</v>
      </c>
      <c r="BC327" s="181">
        <v>23</v>
      </c>
      <c r="BD327" s="181">
        <v>24</v>
      </c>
      <c r="BE327" s="181">
        <v>22</v>
      </c>
      <c r="BF327" s="181">
        <v>24</v>
      </c>
      <c r="BG327" s="181">
        <v>24</v>
      </c>
      <c r="BH327" s="181">
        <v>24</v>
      </c>
      <c r="BI327" s="181">
        <v>55</v>
      </c>
      <c r="BJ327" s="181">
        <v>55</v>
      </c>
      <c r="BK327" s="181">
        <v>55</v>
      </c>
      <c r="BL327" s="181">
        <v>55.948</v>
      </c>
      <c r="BM327" s="181">
        <v>491</v>
      </c>
      <c r="BN327" s="181">
        <v>491</v>
      </c>
      <c r="BO327" s="181">
        <v>0</v>
      </c>
      <c r="BP327" s="181">
        <v>163.43</v>
      </c>
      <c r="BQ327" s="181" t="s">
        <v>1251</v>
      </c>
      <c r="BR327" s="181" t="s">
        <v>1251</v>
      </c>
      <c r="BS327" s="181" t="s">
        <v>1251</v>
      </c>
      <c r="BT327" s="181" t="s">
        <v>1251</v>
      </c>
      <c r="BU327" s="181" t="s">
        <v>1251</v>
      </c>
      <c r="BV327" s="181" t="s">
        <v>1251</v>
      </c>
      <c r="BW327" s="181" t="s">
        <v>1251</v>
      </c>
      <c r="BX327" s="181" t="s">
        <v>1251</v>
      </c>
      <c r="BY327" s="181" t="s">
        <v>1251</v>
      </c>
      <c r="BZ327" s="181" t="s">
        <v>1251</v>
      </c>
      <c r="CA327" s="181" t="s">
        <v>1251</v>
      </c>
      <c r="CB327" s="181" t="s">
        <v>1251</v>
      </c>
      <c r="CC327" s="181" t="s">
        <v>1251</v>
      </c>
      <c r="CD327" s="181" t="s">
        <v>1251</v>
      </c>
      <c r="CE327" s="181" t="s">
        <v>1251</v>
      </c>
      <c r="CF327" s="181" t="s">
        <v>1251</v>
      </c>
      <c r="CG327" s="181">
        <v>47.9</v>
      </c>
      <c r="CH327" s="181">
        <v>49.9</v>
      </c>
      <c r="CI327" s="181">
        <v>49.9</v>
      </c>
      <c r="CJ327" s="181">
        <v>55</v>
      </c>
      <c r="CK327" s="181">
        <v>40.299999999999997</v>
      </c>
      <c r="CL327" s="181">
        <v>40.9</v>
      </c>
      <c r="CM327" s="181">
        <v>43.4</v>
      </c>
      <c r="CN327" s="181">
        <v>35.6</v>
      </c>
      <c r="CO327" s="181">
        <v>49.9</v>
      </c>
      <c r="CP327" s="181">
        <v>49.9</v>
      </c>
      <c r="CQ327" s="181">
        <v>49.9</v>
      </c>
      <c r="CR327" s="181">
        <v>55</v>
      </c>
      <c r="CS327" s="181">
        <v>47.9</v>
      </c>
      <c r="CT327" s="181">
        <v>55</v>
      </c>
      <c r="CU327" s="181">
        <v>55</v>
      </c>
      <c r="CV327" s="181">
        <v>55</v>
      </c>
      <c r="CW327" s="181">
        <v>13014000000</v>
      </c>
      <c r="CX327" s="181">
        <v>933790000</v>
      </c>
      <c r="CY327" s="181">
        <v>1109300000</v>
      </c>
      <c r="CZ327" s="181">
        <v>1191100000</v>
      </c>
      <c r="DA327" s="181">
        <v>1087200000</v>
      </c>
      <c r="DB327" s="181">
        <v>211280000</v>
      </c>
      <c r="DC327" s="181">
        <v>162240000</v>
      </c>
      <c r="DD327" s="181">
        <v>193790000</v>
      </c>
      <c r="DE327" s="181">
        <v>153690000</v>
      </c>
      <c r="DF327" s="181">
        <v>1029800000</v>
      </c>
      <c r="DG327" s="181">
        <v>1042400000</v>
      </c>
      <c r="DH327" s="181">
        <v>949810000</v>
      </c>
      <c r="DI327" s="181">
        <v>1129500000</v>
      </c>
      <c r="DJ327" s="195">
        <v>86440000</v>
      </c>
      <c r="DK327" s="195">
        <v>86243000</v>
      </c>
      <c r="DL327" s="195">
        <v>91073000</v>
      </c>
      <c r="DM327" s="195">
        <v>89795000</v>
      </c>
      <c r="DN327" s="181">
        <f t="shared" si="30"/>
        <v>88387750</v>
      </c>
      <c r="DO327" s="181">
        <v>73723000</v>
      </c>
      <c r="DP327" s="181">
        <v>52384000</v>
      </c>
      <c r="DQ327" s="181">
        <v>89383000</v>
      </c>
      <c r="DR327" s="181">
        <v>88017000</v>
      </c>
      <c r="DS327" s="181">
        <f t="shared" si="33"/>
        <v>75876750</v>
      </c>
      <c r="DT327" s="181">
        <f t="shared" si="31"/>
        <v>0.85845323588393185</v>
      </c>
      <c r="DU327" s="195">
        <v>80297000</v>
      </c>
      <c r="DW327" s="195">
        <v>72761000</v>
      </c>
      <c r="DY327" s="195">
        <v>82558000</v>
      </c>
      <c r="DZ327" s="196">
        <f t="shared" si="32"/>
        <v>0.9340434619050717</v>
      </c>
      <c r="EA327" s="195">
        <v>83829000</v>
      </c>
      <c r="EB327" s="181">
        <v>26</v>
      </c>
      <c r="EC327" s="181">
        <v>27</v>
      </c>
      <c r="ED327" s="181">
        <v>30</v>
      </c>
      <c r="EE327" s="181">
        <v>25</v>
      </c>
      <c r="EF327" s="181">
        <v>10</v>
      </c>
      <c r="EG327" s="181">
        <v>8</v>
      </c>
      <c r="EH327" s="181">
        <v>11</v>
      </c>
      <c r="EI327" s="181">
        <v>8</v>
      </c>
      <c r="EJ327" s="181">
        <v>28</v>
      </c>
      <c r="EK327" s="181">
        <v>20</v>
      </c>
      <c r="EL327" s="181">
        <v>29</v>
      </c>
      <c r="EM327" s="181">
        <v>28</v>
      </c>
      <c r="EN327" s="181">
        <v>25</v>
      </c>
      <c r="EO327" s="181">
        <v>26</v>
      </c>
      <c r="EP327" s="181">
        <v>29</v>
      </c>
      <c r="EQ327" s="181">
        <v>29</v>
      </c>
      <c r="ER327" s="181">
        <v>359</v>
      </c>
      <c r="EV327" s="181">
        <v>192</v>
      </c>
      <c r="EW327" s="181" t="s">
        <v>6527</v>
      </c>
      <c r="EX327" s="181" t="s">
        <v>4944</v>
      </c>
      <c r="EY327" s="181" t="s">
        <v>6528</v>
      </c>
      <c r="EZ327" s="181" t="s">
        <v>6529</v>
      </c>
      <c r="FA327" s="181" t="s">
        <v>6530</v>
      </c>
      <c r="FB327" s="181" t="s">
        <v>6531</v>
      </c>
      <c r="FC327" s="181" t="s">
        <v>6532</v>
      </c>
      <c r="FD327" s="181" t="s">
        <v>6533</v>
      </c>
      <c r="FE327" s="181">
        <v>-1</v>
      </c>
    </row>
    <row r="328" spans="1:161" x14ac:dyDescent="0.25">
      <c r="A328" s="181" t="s">
        <v>6534</v>
      </c>
      <c r="B328" s="181" t="s">
        <v>6534</v>
      </c>
      <c r="C328" s="181">
        <v>6</v>
      </c>
      <c r="D328" s="181">
        <v>6</v>
      </c>
      <c r="E328" s="181">
        <v>6</v>
      </c>
      <c r="F328" s="181" t="s">
        <v>6535</v>
      </c>
      <c r="G328" s="181" t="s">
        <v>6536</v>
      </c>
      <c r="H328" s="181" t="s">
        <v>6537</v>
      </c>
      <c r="I328" s="181">
        <v>1</v>
      </c>
      <c r="J328" s="181">
        <v>6</v>
      </c>
      <c r="K328" s="181">
        <v>6</v>
      </c>
      <c r="L328" s="181">
        <v>6</v>
      </c>
      <c r="M328" s="181">
        <v>4</v>
      </c>
      <c r="N328" s="181">
        <v>4</v>
      </c>
      <c r="O328" s="181">
        <v>4</v>
      </c>
      <c r="P328" s="181">
        <v>5</v>
      </c>
      <c r="Q328" s="181">
        <v>2</v>
      </c>
      <c r="R328" s="181">
        <v>2</v>
      </c>
      <c r="S328" s="181">
        <v>1</v>
      </c>
      <c r="T328" s="181">
        <v>4</v>
      </c>
      <c r="U328" s="181">
        <v>4</v>
      </c>
      <c r="V328" s="181">
        <v>4</v>
      </c>
      <c r="W328" s="181">
        <v>3</v>
      </c>
      <c r="X328" s="181">
        <v>4</v>
      </c>
      <c r="Y328" s="181">
        <v>3</v>
      </c>
      <c r="Z328" s="181">
        <v>5</v>
      </c>
      <c r="AA328" s="181">
        <v>3</v>
      </c>
      <c r="AB328" s="181">
        <v>4</v>
      </c>
      <c r="AC328" s="181">
        <v>4</v>
      </c>
      <c r="AD328" s="181">
        <v>4</v>
      </c>
      <c r="AE328" s="181">
        <v>4</v>
      </c>
      <c r="AF328" s="181">
        <v>5</v>
      </c>
      <c r="AG328" s="181">
        <v>2</v>
      </c>
      <c r="AH328" s="181">
        <v>2</v>
      </c>
      <c r="AI328" s="181">
        <v>1</v>
      </c>
      <c r="AJ328" s="181">
        <v>4</v>
      </c>
      <c r="AK328" s="181">
        <v>4</v>
      </c>
      <c r="AL328" s="181">
        <v>4</v>
      </c>
      <c r="AM328" s="181">
        <v>3</v>
      </c>
      <c r="AN328" s="181">
        <v>4</v>
      </c>
      <c r="AO328" s="181">
        <v>3</v>
      </c>
      <c r="AP328" s="181">
        <v>5</v>
      </c>
      <c r="AQ328" s="181">
        <v>3</v>
      </c>
      <c r="AR328" s="181">
        <v>4</v>
      </c>
      <c r="AS328" s="181">
        <v>4</v>
      </c>
      <c r="AT328" s="181">
        <v>4</v>
      </c>
      <c r="AU328" s="181">
        <v>4</v>
      </c>
      <c r="AV328" s="181">
        <v>5</v>
      </c>
      <c r="AW328" s="181">
        <v>2</v>
      </c>
      <c r="AX328" s="181">
        <v>2</v>
      </c>
      <c r="AY328" s="181">
        <v>1</v>
      </c>
      <c r="AZ328" s="181">
        <v>4</v>
      </c>
      <c r="BA328" s="181">
        <v>4</v>
      </c>
      <c r="BB328" s="181">
        <v>4</v>
      </c>
      <c r="BC328" s="181">
        <v>3</v>
      </c>
      <c r="BD328" s="181">
        <v>4</v>
      </c>
      <c r="BE328" s="181">
        <v>3</v>
      </c>
      <c r="BF328" s="181">
        <v>5</v>
      </c>
      <c r="BG328" s="181">
        <v>3</v>
      </c>
      <c r="BH328" s="181">
        <v>4</v>
      </c>
      <c r="BI328" s="181">
        <v>11.2</v>
      </c>
      <c r="BJ328" s="181">
        <v>11.2</v>
      </c>
      <c r="BK328" s="181">
        <v>11.2</v>
      </c>
      <c r="BL328" s="181">
        <v>77.06</v>
      </c>
      <c r="BM328" s="181">
        <v>686</v>
      </c>
      <c r="BN328" s="181">
        <v>686</v>
      </c>
      <c r="BO328" s="181">
        <v>0</v>
      </c>
      <c r="BP328" s="181">
        <v>12.497999999999999</v>
      </c>
      <c r="BQ328" s="181" t="s">
        <v>1251</v>
      </c>
      <c r="BR328" s="181" t="s">
        <v>1251</v>
      </c>
      <c r="BS328" s="181" t="s">
        <v>1251</v>
      </c>
      <c r="BT328" s="181" t="s">
        <v>1251</v>
      </c>
      <c r="BU328" s="181" t="s">
        <v>1254</v>
      </c>
      <c r="BV328" s="181" t="s">
        <v>1254</v>
      </c>
      <c r="BW328" s="181" t="s">
        <v>1254</v>
      </c>
      <c r="BX328" s="181" t="s">
        <v>1254</v>
      </c>
      <c r="BY328" s="181" t="s">
        <v>1251</v>
      </c>
      <c r="BZ328" s="181" t="s">
        <v>1251</v>
      </c>
      <c r="CA328" s="181" t="s">
        <v>1251</v>
      </c>
      <c r="CB328" s="181" t="s">
        <v>1251</v>
      </c>
      <c r="CC328" s="181" t="s">
        <v>1251</v>
      </c>
      <c r="CD328" s="181" t="s">
        <v>1251</v>
      </c>
      <c r="CE328" s="181" t="s">
        <v>1251</v>
      </c>
      <c r="CF328" s="181" t="s">
        <v>1251</v>
      </c>
      <c r="CG328" s="181">
        <v>7</v>
      </c>
      <c r="CH328" s="181">
        <v>7</v>
      </c>
      <c r="CI328" s="181">
        <v>6.7</v>
      </c>
      <c r="CJ328" s="181">
        <v>8.1999999999999993</v>
      </c>
      <c r="CK328" s="181">
        <v>4.0999999999999996</v>
      </c>
      <c r="CL328" s="181">
        <v>3.5</v>
      </c>
      <c r="CM328" s="181">
        <v>2.2999999999999998</v>
      </c>
      <c r="CN328" s="181">
        <v>8.3000000000000007</v>
      </c>
      <c r="CO328" s="181">
        <v>8.6</v>
      </c>
      <c r="CP328" s="181">
        <v>8.6</v>
      </c>
      <c r="CQ328" s="181">
        <v>5.2</v>
      </c>
      <c r="CR328" s="181">
        <v>7</v>
      </c>
      <c r="CS328" s="181">
        <v>5.5</v>
      </c>
      <c r="CT328" s="181">
        <v>8.1999999999999993</v>
      </c>
      <c r="CU328" s="181">
        <v>5</v>
      </c>
      <c r="CV328" s="181">
        <v>7</v>
      </c>
      <c r="CW328" s="181">
        <v>226600000</v>
      </c>
      <c r="CX328" s="181">
        <v>17253000</v>
      </c>
      <c r="CY328" s="181">
        <v>18694000</v>
      </c>
      <c r="CZ328" s="181">
        <v>20926000</v>
      </c>
      <c r="DA328" s="181">
        <v>17185000</v>
      </c>
      <c r="DB328" s="181">
        <v>2534900</v>
      </c>
      <c r="DC328" s="181">
        <v>2347800</v>
      </c>
      <c r="DD328" s="181">
        <v>1549800</v>
      </c>
      <c r="DE328" s="181">
        <v>6394600</v>
      </c>
      <c r="DF328" s="181">
        <v>11833000</v>
      </c>
      <c r="DG328" s="181">
        <v>24741000</v>
      </c>
      <c r="DH328" s="181">
        <v>12162000</v>
      </c>
      <c r="DI328" s="181">
        <v>17436000</v>
      </c>
      <c r="DJ328" s="195">
        <v>6108800</v>
      </c>
      <c r="DK328" s="195">
        <v>6373100</v>
      </c>
      <c r="DL328" s="195">
        <v>5963400</v>
      </c>
      <c r="DM328" s="195">
        <v>5740100</v>
      </c>
      <c r="DN328" s="181">
        <f t="shared" si="30"/>
        <v>6046350</v>
      </c>
      <c r="DO328" s="181">
        <v>5246800</v>
      </c>
      <c r="DP328" s="181">
        <v>0</v>
      </c>
      <c r="DQ328" s="181">
        <v>0</v>
      </c>
      <c r="DR328" s="181">
        <v>5167400</v>
      </c>
      <c r="DS328" s="181">
        <f t="shared" si="33"/>
        <v>5207100</v>
      </c>
      <c r="DT328" s="181">
        <f t="shared" si="31"/>
        <v>0.86119725123421564</v>
      </c>
      <c r="DU328" s="195">
        <v>5111800</v>
      </c>
      <c r="DW328" s="195">
        <v>5294500</v>
      </c>
      <c r="DY328" s="195">
        <v>5949300</v>
      </c>
      <c r="DZ328" s="196">
        <f t="shared" si="32"/>
        <v>0.9839489940211863</v>
      </c>
      <c r="EA328" s="195">
        <v>5672700</v>
      </c>
      <c r="EB328" s="181">
        <v>1</v>
      </c>
      <c r="EC328" s="181">
        <v>2</v>
      </c>
      <c r="ED328" s="181">
        <v>1</v>
      </c>
      <c r="EE328" s="181">
        <v>3</v>
      </c>
      <c r="EF328" s="181">
        <v>0</v>
      </c>
      <c r="EG328" s="181">
        <v>0</v>
      </c>
      <c r="EH328" s="181">
        <v>0</v>
      </c>
      <c r="EI328" s="181">
        <v>0</v>
      </c>
      <c r="EJ328" s="181">
        <v>1</v>
      </c>
      <c r="EK328" s="181">
        <v>2</v>
      </c>
      <c r="EL328" s="181">
        <v>2</v>
      </c>
      <c r="EM328" s="181">
        <v>2</v>
      </c>
      <c r="EN328" s="181">
        <v>0</v>
      </c>
      <c r="EO328" s="181">
        <v>1</v>
      </c>
      <c r="EP328" s="181">
        <v>1</v>
      </c>
      <c r="EQ328" s="181">
        <v>1</v>
      </c>
      <c r="ER328" s="181">
        <v>17</v>
      </c>
      <c r="EV328" s="181">
        <v>158</v>
      </c>
      <c r="EW328" s="181" t="s">
        <v>6538</v>
      </c>
      <c r="EX328" s="181" t="s">
        <v>3672</v>
      </c>
      <c r="EY328" s="181" t="s">
        <v>6539</v>
      </c>
      <c r="EZ328" s="181" t="s">
        <v>6540</v>
      </c>
      <c r="FA328" s="181" t="s">
        <v>6541</v>
      </c>
      <c r="FB328" s="181" t="s">
        <v>6542</v>
      </c>
      <c r="FE328" s="181">
        <v>-1</v>
      </c>
    </row>
    <row r="329" spans="1:161" x14ac:dyDescent="0.25">
      <c r="A329" s="181" t="s">
        <v>6543</v>
      </c>
      <c r="B329" s="181" t="s">
        <v>6543</v>
      </c>
      <c r="C329" s="181">
        <v>24</v>
      </c>
      <c r="D329" s="181">
        <v>24</v>
      </c>
      <c r="E329" s="181">
        <v>21</v>
      </c>
      <c r="F329" s="181" t="s">
        <v>6544</v>
      </c>
      <c r="G329" s="181" t="s">
        <v>6545</v>
      </c>
      <c r="H329" s="181" t="s">
        <v>6546</v>
      </c>
      <c r="I329" s="181">
        <v>1</v>
      </c>
      <c r="J329" s="181">
        <v>24</v>
      </c>
      <c r="K329" s="181">
        <v>24</v>
      </c>
      <c r="L329" s="181">
        <v>21</v>
      </c>
      <c r="M329" s="181">
        <v>21</v>
      </c>
      <c r="N329" s="181">
        <v>22</v>
      </c>
      <c r="O329" s="181">
        <v>22</v>
      </c>
      <c r="P329" s="181">
        <v>20</v>
      </c>
      <c r="Q329" s="181">
        <v>14</v>
      </c>
      <c r="R329" s="181">
        <v>15</v>
      </c>
      <c r="S329" s="181">
        <v>14</v>
      </c>
      <c r="T329" s="181">
        <v>13</v>
      </c>
      <c r="U329" s="181">
        <v>21</v>
      </c>
      <c r="V329" s="181">
        <v>22</v>
      </c>
      <c r="W329" s="181">
        <v>20</v>
      </c>
      <c r="X329" s="181">
        <v>22</v>
      </c>
      <c r="Y329" s="181">
        <v>24</v>
      </c>
      <c r="Z329" s="181">
        <v>24</v>
      </c>
      <c r="AA329" s="181">
        <v>23</v>
      </c>
      <c r="AB329" s="181">
        <v>22</v>
      </c>
      <c r="AC329" s="181">
        <v>21</v>
      </c>
      <c r="AD329" s="181">
        <v>22</v>
      </c>
      <c r="AE329" s="181">
        <v>22</v>
      </c>
      <c r="AF329" s="181">
        <v>20</v>
      </c>
      <c r="AG329" s="181">
        <v>14</v>
      </c>
      <c r="AH329" s="181">
        <v>15</v>
      </c>
      <c r="AI329" s="181">
        <v>14</v>
      </c>
      <c r="AJ329" s="181">
        <v>13</v>
      </c>
      <c r="AK329" s="181">
        <v>21</v>
      </c>
      <c r="AL329" s="181">
        <v>22</v>
      </c>
      <c r="AM329" s="181">
        <v>20</v>
      </c>
      <c r="AN329" s="181">
        <v>22</v>
      </c>
      <c r="AO329" s="181">
        <v>24</v>
      </c>
      <c r="AP329" s="181">
        <v>24</v>
      </c>
      <c r="AQ329" s="181">
        <v>23</v>
      </c>
      <c r="AR329" s="181">
        <v>22</v>
      </c>
      <c r="AS329" s="181">
        <v>19</v>
      </c>
      <c r="AT329" s="181">
        <v>19</v>
      </c>
      <c r="AU329" s="181">
        <v>20</v>
      </c>
      <c r="AV329" s="181">
        <v>18</v>
      </c>
      <c r="AW329" s="181">
        <v>13</v>
      </c>
      <c r="AX329" s="181">
        <v>13</v>
      </c>
      <c r="AY329" s="181">
        <v>12</v>
      </c>
      <c r="AZ329" s="181">
        <v>11</v>
      </c>
      <c r="BA329" s="181">
        <v>18</v>
      </c>
      <c r="BB329" s="181">
        <v>19</v>
      </c>
      <c r="BC329" s="181">
        <v>18</v>
      </c>
      <c r="BD329" s="181">
        <v>20</v>
      </c>
      <c r="BE329" s="181">
        <v>21</v>
      </c>
      <c r="BF329" s="181">
        <v>21</v>
      </c>
      <c r="BG329" s="181">
        <v>20</v>
      </c>
      <c r="BH329" s="181">
        <v>19</v>
      </c>
      <c r="BI329" s="181">
        <v>60</v>
      </c>
      <c r="BJ329" s="181">
        <v>60</v>
      </c>
      <c r="BK329" s="181">
        <v>56.7</v>
      </c>
      <c r="BL329" s="181">
        <v>56.179000000000002</v>
      </c>
      <c r="BM329" s="181">
        <v>492</v>
      </c>
      <c r="BN329" s="181">
        <v>492</v>
      </c>
      <c r="BO329" s="181">
        <v>0</v>
      </c>
      <c r="BP329" s="181">
        <v>120.12</v>
      </c>
      <c r="BQ329" s="181" t="s">
        <v>1251</v>
      </c>
      <c r="BR329" s="181" t="s">
        <v>1251</v>
      </c>
      <c r="BS329" s="181" t="s">
        <v>1251</v>
      </c>
      <c r="BT329" s="181" t="s">
        <v>1251</v>
      </c>
      <c r="BU329" s="181" t="s">
        <v>1251</v>
      </c>
      <c r="BV329" s="181" t="s">
        <v>1251</v>
      </c>
      <c r="BW329" s="181" t="s">
        <v>1251</v>
      </c>
      <c r="BX329" s="181" t="s">
        <v>1251</v>
      </c>
      <c r="BY329" s="181" t="s">
        <v>1251</v>
      </c>
      <c r="BZ329" s="181" t="s">
        <v>1251</v>
      </c>
      <c r="CA329" s="181" t="s">
        <v>1251</v>
      </c>
      <c r="CB329" s="181" t="s">
        <v>1251</v>
      </c>
      <c r="CC329" s="181" t="s">
        <v>1251</v>
      </c>
      <c r="CD329" s="181" t="s">
        <v>1251</v>
      </c>
      <c r="CE329" s="181" t="s">
        <v>1251</v>
      </c>
      <c r="CF329" s="181" t="s">
        <v>1251</v>
      </c>
      <c r="CG329" s="181">
        <v>55.3</v>
      </c>
      <c r="CH329" s="181">
        <v>55.5</v>
      </c>
      <c r="CI329" s="181">
        <v>57.3</v>
      </c>
      <c r="CJ329" s="181">
        <v>53</v>
      </c>
      <c r="CK329" s="181">
        <v>34.6</v>
      </c>
      <c r="CL329" s="181">
        <v>36</v>
      </c>
      <c r="CM329" s="181">
        <v>32.5</v>
      </c>
      <c r="CN329" s="181">
        <v>28.5</v>
      </c>
      <c r="CO329" s="181">
        <v>49</v>
      </c>
      <c r="CP329" s="181">
        <v>52.8</v>
      </c>
      <c r="CQ329" s="181">
        <v>52.6</v>
      </c>
      <c r="CR329" s="181">
        <v>55.3</v>
      </c>
      <c r="CS329" s="181">
        <v>60</v>
      </c>
      <c r="CT329" s="181">
        <v>60</v>
      </c>
      <c r="CU329" s="181">
        <v>55.5</v>
      </c>
      <c r="CV329" s="181">
        <v>55.5</v>
      </c>
      <c r="CW329" s="181">
        <v>5466000000</v>
      </c>
      <c r="CX329" s="181">
        <v>363660000</v>
      </c>
      <c r="CY329" s="181">
        <v>467800000</v>
      </c>
      <c r="CZ329" s="181">
        <v>458220000</v>
      </c>
      <c r="DA329" s="181">
        <v>440790000</v>
      </c>
      <c r="DB329" s="181">
        <v>67976000</v>
      </c>
      <c r="DC329" s="181">
        <v>74470000</v>
      </c>
      <c r="DD329" s="181">
        <v>74044000</v>
      </c>
      <c r="DE329" s="181">
        <v>62724000</v>
      </c>
      <c r="DF329" s="181">
        <v>469560000</v>
      </c>
      <c r="DG329" s="181">
        <v>477310000</v>
      </c>
      <c r="DH329" s="181">
        <v>396130000</v>
      </c>
      <c r="DI329" s="181">
        <v>483540000</v>
      </c>
      <c r="DJ329" s="195">
        <v>35591000</v>
      </c>
      <c r="DK329" s="195">
        <v>33101000</v>
      </c>
      <c r="DL329" s="195">
        <v>31769000</v>
      </c>
      <c r="DM329" s="195">
        <v>31816000</v>
      </c>
      <c r="DN329" s="181">
        <f t="shared" si="30"/>
        <v>33069250</v>
      </c>
      <c r="DO329" s="181">
        <v>25517000</v>
      </c>
      <c r="DP329" s="181">
        <v>34043000</v>
      </c>
      <c r="DQ329" s="181">
        <v>26043000</v>
      </c>
      <c r="DR329" s="181">
        <v>28512000</v>
      </c>
      <c r="DS329" s="181">
        <f t="shared" si="33"/>
        <v>28528750</v>
      </c>
      <c r="DT329" s="181">
        <f t="shared" si="31"/>
        <v>0.86269721871527172</v>
      </c>
      <c r="DU329" s="195">
        <v>35663000</v>
      </c>
      <c r="DW329" s="195">
        <v>35745000</v>
      </c>
      <c r="DY329" s="195">
        <v>34159000</v>
      </c>
      <c r="DZ329" s="196">
        <f t="shared" si="32"/>
        <v>1.0329535746955254</v>
      </c>
      <c r="EA329" s="195">
        <v>35048000</v>
      </c>
      <c r="EB329" s="181">
        <v>10</v>
      </c>
      <c r="EC329" s="181">
        <v>14</v>
      </c>
      <c r="ED329" s="181">
        <v>13</v>
      </c>
      <c r="EE329" s="181">
        <v>16</v>
      </c>
      <c r="EF329" s="181">
        <v>6</v>
      </c>
      <c r="EG329" s="181">
        <v>7</v>
      </c>
      <c r="EH329" s="181">
        <v>6</v>
      </c>
      <c r="EI329" s="181">
        <v>7</v>
      </c>
      <c r="EJ329" s="181">
        <v>16</v>
      </c>
      <c r="EK329" s="181">
        <v>14</v>
      </c>
      <c r="EL329" s="181">
        <v>18</v>
      </c>
      <c r="EM329" s="181">
        <v>13</v>
      </c>
      <c r="EN329" s="181">
        <v>19</v>
      </c>
      <c r="EO329" s="181">
        <v>18</v>
      </c>
      <c r="EP329" s="181">
        <v>15</v>
      </c>
      <c r="EQ329" s="181">
        <v>17</v>
      </c>
      <c r="ER329" s="181">
        <v>209</v>
      </c>
      <c r="EV329" s="181">
        <v>261</v>
      </c>
      <c r="EW329" s="181" t="s">
        <v>6547</v>
      </c>
      <c r="EX329" s="181" t="s">
        <v>4944</v>
      </c>
      <c r="EY329" s="181" t="s">
        <v>6548</v>
      </c>
      <c r="EZ329" s="181" t="s">
        <v>6549</v>
      </c>
      <c r="FA329" s="181" t="s">
        <v>6550</v>
      </c>
      <c r="FB329" s="181" t="s">
        <v>6551</v>
      </c>
      <c r="FE329" s="181">
        <v>-1</v>
      </c>
    </row>
    <row r="330" spans="1:161" x14ac:dyDescent="0.25">
      <c r="A330" s="181" t="s">
        <v>1623</v>
      </c>
      <c r="B330" s="181" t="s">
        <v>1623</v>
      </c>
      <c r="C330" s="181">
        <v>9</v>
      </c>
      <c r="D330" s="181">
        <v>9</v>
      </c>
      <c r="E330" s="181">
        <v>9</v>
      </c>
      <c r="F330" s="181" t="s">
        <v>1622</v>
      </c>
      <c r="G330" s="181" t="s">
        <v>1621</v>
      </c>
      <c r="H330" s="181" t="s">
        <v>1620</v>
      </c>
      <c r="I330" s="181">
        <v>1</v>
      </c>
      <c r="J330" s="181">
        <v>9</v>
      </c>
      <c r="K330" s="181">
        <v>9</v>
      </c>
      <c r="L330" s="181">
        <v>9</v>
      </c>
      <c r="M330" s="181">
        <v>9</v>
      </c>
      <c r="N330" s="181">
        <v>9</v>
      </c>
      <c r="O330" s="181">
        <v>7</v>
      </c>
      <c r="P330" s="181">
        <v>8</v>
      </c>
      <c r="Q330" s="181">
        <v>9</v>
      </c>
      <c r="R330" s="181">
        <v>8</v>
      </c>
      <c r="S330" s="181">
        <v>7</v>
      </c>
      <c r="T330" s="181">
        <v>7</v>
      </c>
      <c r="U330" s="181">
        <v>9</v>
      </c>
      <c r="V330" s="181">
        <v>9</v>
      </c>
      <c r="W330" s="181">
        <v>9</v>
      </c>
      <c r="X330" s="181">
        <v>9</v>
      </c>
      <c r="Y330" s="181">
        <v>9</v>
      </c>
      <c r="Z330" s="181">
        <v>9</v>
      </c>
      <c r="AA330" s="181">
        <v>9</v>
      </c>
      <c r="AB330" s="181">
        <v>9</v>
      </c>
      <c r="AC330" s="181">
        <v>9</v>
      </c>
      <c r="AD330" s="181">
        <v>9</v>
      </c>
      <c r="AE330" s="181">
        <v>7</v>
      </c>
      <c r="AF330" s="181">
        <v>8</v>
      </c>
      <c r="AG330" s="181">
        <v>9</v>
      </c>
      <c r="AH330" s="181">
        <v>8</v>
      </c>
      <c r="AI330" s="181">
        <v>7</v>
      </c>
      <c r="AJ330" s="181">
        <v>7</v>
      </c>
      <c r="AK330" s="181">
        <v>9</v>
      </c>
      <c r="AL330" s="181">
        <v>9</v>
      </c>
      <c r="AM330" s="181">
        <v>9</v>
      </c>
      <c r="AN330" s="181">
        <v>9</v>
      </c>
      <c r="AO330" s="181">
        <v>9</v>
      </c>
      <c r="AP330" s="181">
        <v>9</v>
      </c>
      <c r="AQ330" s="181">
        <v>9</v>
      </c>
      <c r="AR330" s="181">
        <v>9</v>
      </c>
      <c r="AS330" s="181">
        <v>9</v>
      </c>
      <c r="AT330" s="181">
        <v>9</v>
      </c>
      <c r="AU330" s="181">
        <v>7</v>
      </c>
      <c r="AV330" s="181">
        <v>8</v>
      </c>
      <c r="AW330" s="181">
        <v>9</v>
      </c>
      <c r="AX330" s="181">
        <v>8</v>
      </c>
      <c r="AY330" s="181">
        <v>7</v>
      </c>
      <c r="AZ330" s="181">
        <v>7</v>
      </c>
      <c r="BA330" s="181">
        <v>9</v>
      </c>
      <c r="BB330" s="181">
        <v>9</v>
      </c>
      <c r="BC330" s="181">
        <v>9</v>
      </c>
      <c r="BD330" s="181">
        <v>9</v>
      </c>
      <c r="BE330" s="181">
        <v>9</v>
      </c>
      <c r="BF330" s="181">
        <v>9</v>
      </c>
      <c r="BG330" s="181">
        <v>9</v>
      </c>
      <c r="BH330" s="181">
        <v>9</v>
      </c>
      <c r="BI330" s="181">
        <v>22.9</v>
      </c>
      <c r="BJ330" s="181">
        <v>22.9</v>
      </c>
      <c r="BK330" s="181">
        <v>22.9</v>
      </c>
      <c r="BL330" s="181">
        <v>53.514000000000003</v>
      </c>
      <c r="BM330" s="181">
        <v>494</v>
      </c>
      <c r="BN330" s="181">
        <v>494</v>
      </c>
      <c r="BO330" s="181">
        <v>0</v>
      </c>
      <c r="BP330" s="181">
        <v>27.945</v>
      </c>
      <c r="BQ330" s="181" t="s">
        <v>1251</v>
      </c>
      <c r="BR330" s="181" t="s">
        <v>1251</v>
      </c>
      <c r="BS330" s="181" t="s">
        <v>1251</v>
      </c>
      <c r="BT330" s="181" t="s">
        <v>1251</v>
      </c>
      <c r="BU330" s="181" t="s">
        <v>1251</v>
      </c>
      <c r="BV330" s="181" t="s">
        <v>1251</v>
      </c>
      <c r="BW330" s="181" t="s">
        <v>1251</v>
      </c>
      <c r="BX330" s="181" t="s">
        <v>1251</v>
      </c>
      <c r="BY330" s="181" t="s">
        <v>1251</v>
      </c>
      <c r="BZ330" s="181" t="s">
        <v>1251</v>
      </c>
      <c r="CA330" s="181" t="s">
        <v>1251</v>
      </c>
      <c r="CB330" s="181" t="s">
        <v>1251</v>
      </c>
      <c r="CC330" s="181" t="s">
        <v>1251</v>
      </c>
      <c r="CD330" s="181" t="s">
        <v>1251</v>
      </c>
      <c r="CE330" s="181" t="s">
        <v>1251</v>
      </c>
      <c r="CF330" s="181" t="s">
        <v>1251</v>
      </c>
      <c r="CG330" s="181">
        <v>22.9</v>
      </c>
      <c r="CH330" s="181">
        <v>22.9</v>
      </c>
      <c r="CI330" s="181">
        <v>15.6</v>
      </c>
      <c r="CJ330" s="181">
        <v>20.6</v>
      </c>
      <c r="CK330" s="181">
        <v>22.9</v>
      </c>
      <c r="CL330" s="181">
        <v>20</v>
      </c>
      <c r="CM330" s="181">
        <v>17.600000000000001</v>
      </c>
      <c r="CN330" s="181">
        <v>18.600000000000001</v>
      </c>
      <c r="CO330" s="181">
        <v>22.9</v>
      </c>
      <c r="CP330" s="181">
        <v>22.9</v>
      </c>
      <c r="CQ330" s="181">
        <v>22.9</v>
      </c>
      <c r="CR330" s="181">
        <v>22.9</v>
      </c>
      <c r="CS330" s="181">
        <v>22.9</v>
      </c>
      <c r="CT330" s="181">
        <v>22.9</v>
      </c>
      <c r="CU330" s="181">
        <v>22.9</v>
      </c>
      <c r="CV330" s="181">
        <v>22.9</v>
      </c>
      <c r="CW330" s="181">
        <v>1544900000</v>
      </c>
      <c r="CX330" s="181">
        <v>125240000</v>
      </c>
      <c r="CY330" s="181">
        <v>150680000</v>
      </c>
      <c r="CZ330" s="181">
        <v>97944000</v>
      </c>
      <c r="DA330" s="181">
        <v>118040000</v>
      </c>
      <c r="DB330" s="181">
        <v>38046000</v>
      </c>
      <c r="DC330" s="181">
        <v>30298000</v>
      </c>
      <c r="DD330" s="181">
        <v>33444000</v>
      </c>
      <c r="DE330" s="181">
        <v>27103000</v>
      </c>
      <c r="DF330" s="181">
        <v>112460000</v>
      </c>
      <c r="DG330" s="181">
        <v>129120000</v>
      </c>
      <c r="DH330" s="181">
        <v>99057000</v>
      </c>
      <c r="DI330" s="181">
        <v>132770000</v>
      </c>
      <c r="DJ330" s="195">
        <v>19936000</v>
      </c>
      <c r="DK330" s="195">
        <v>26764000</v>
      </c>
      <c r="DL330" s="195">
        <v>20100000</v>
      </c>
      <c r="DM330" s="195">
        <v>23432000</v>
      </c>
      <c r="DN330" s="181">
        <f t="shared" si="30"/>
        <v>22558000</v>
      </c>
      <c r="DO330" s="181">
        <v>20887000</v>
      </c>
      <c r="DP330" s="181">
        <v>15687000</v>
      </c>
      <c r="DQ330" s="181">
        <v>24990000</v>
      </c>
      <c r="DR330" s="181">
        <v>16355000</v>
      </c>
      <c r="DS330" s="181">
        <f t="shared" si="33"/>
        <v>19479750</v>
      </c>
      <c r="DT330" s="181">
        <f t="shared" si="31"/>
        <v>0.863540650766912</v>
      </c>
      <c r="DU330" s="195">
        <v>18399000</v>
      </c>
      <c r="DW330" s="195">
        <v>19609000</v>
      </c>
      <c r="DY330" s="195">
        <v>17249000</v>
      </c>
      <c r="DZ330" s="196">
        <f t="shared" si="32"/>
        <v>0.76465112155332915</v>
      </c>
      <c r="EA330" s="195">
        <v>21230000</v>
      </c>
      <c r="EB330" s="181">
        <v>5</v>
      </c>
      <c r="EC330" s="181">
        <v>6</v>
      </c>
      <c r="ED330" s="181">
        <v>3</v>
      </c>
      <c r="EE330" s="181">
        <v>4</v>
      </c>
      <c r="EF330" s="181">
        <v>2</v>
      </c>
      <c r="EG330" s="181">
        <v>2</v>
      </c>
      <c r="EH330" s="181">
        <v>3</v>
      </c>
      <c r="EI330" s="181">
        <v>1</v>
      </c>
      <c r="EJ330" s="181">
        <v>4</v>
      </c>
      <c r="EK330" s="181">
        <v>5</v>
      </c>
      <c r="EL330" s="181">
        <v>6</v>
      </c>
      <c r="EM330" s="181">
        <v>6</v>
      </c>
      <c r="EN330" s="181">
        <v>5</v>
      </c>
      <c r="EO330" s="181">
        <v>5</v>
      </c>
      <c r="EP330" s="181">
        <v>4</v>
      </c>
      <c r="EQ330" s="181">
        <v>7</v>
      </c>
      <c r="ER330" s="181">
        <v>68</v>
      </c>
      <c r="EV330" s="181">
        <v>759</v>
      </c>
      <c r="EW330" s="181" t="s">
        <v>6552</v>
      </c>
      <c r="EX330" s="181" t="s">
        <v>4710</v>
      </c>
      <c r="EY330" s="181" t="s">
        <v>6553</v>
      </c>
      <c r="EZ330" s="181" t="s">
        <v>6554</v>
      </c>
      <c r="FA330" s="181" t="s">
        <v>6555</v>
      </c>
      <c r="FB330" s="181" t="s">
        <v>6556</v>
      </c>
      <c r="FE330" s="181">
        <v>-1</v>
      </c>
    </row>
    <row r="331" spans="1:161" x14ac:dyDescent="0.25">
      <c r="A331" s="181" t="s">
        <v>6557</v>
      </c>
      <c r="B331" s="181" t="s">
        <v>6557</v>
      </c>
      <c r="C331" s="181">
        <v>12</v>
      </c>
      <c r="D331" s="181">
        <v>12</v>
      </c>
      <c r="E331" s="181">
        <v>12</v>
      </c>
      <c r="F331" s="181" t="s">
        <v>6558</v>
      </c>
      <c r="G331" s="181" t="s">
        <v>6559</v>
      </c>
      <c r="H331" s="181" t="s">
        <v>6560</v>
      </c>
      <c r="I331" s="181">
        <v>1</v>
      </c>
      <c r="J331" s="181">
        <v>12</v>
      </c>
      <c r="K331" s="181">
        <v>12</v>
      </c>
      <c r="L331" s="181">
        <v>12</v>
      </c>
      <c r="M331" s="181">
        <v>9</v>
      </c>
      <c r="N331" s="181">
        <v>10</v>
      </c>
      <c r="O331" s="181">
        <v>10</v>
      </c>
      <c r="P331" s="181">
        <v>8</v>
      </c>
      <c r="Q331" s="181">
        <v>4</v>
      </c>
      <c r="R331" s="181">
        <v>3</v>
      </c>
      <c r="S331" s="181">
        <v>2</v>
      </c>
      <c r="T331" s="181">
        <v>4</v>
      </c>
      <c r="U331" s="181">
        <v>8</v>
      </c>
      <c r="V331" s="181">
        <v>8</v>
      </c>
      <c r="W331" s="181">
        <v>8</v>
      </c>
      <c r="X331" s="181">
        <v>9</v>
      </c>
      <c r="Y331" s="181">
        <v>8</v>
      </c>
      <c r="Z331" s="181">
        <v>11</v>
      </c>
      <c r="AA331" s="181">
        <v>9</v>
      </c>
      <c r="AB331" s="181">
        <v>10</v>
      </c>
      <c r="AC331" s="181">
        <v>9</v>
      </c>
      <c r="AD331" s="181">
        <v>10</v>
      </c>
      <c r="AE331" s="181">
        <v>10</v>
      </c>
      <c r="AF331" s="181">
        <v>8</v>
      </c>
      <c r="AG331" s="181">
        <v>4</v>
      </c>
      <c r="AH331" s="181">
        <v>3</v>
      </c>
      <c r="AI331" s="181">
        <v>2</v>
      </c>
      <c r="AJ331" s="181">
        <v>4</v>
      </c>
      <c r="AK331" s="181">
        <v>8</v>
      </c>
      <c r="AL331" s="181">
        <v>8</v>
      </c>
      <c r="AM331" s="181">
        <v>8</v>
      </c>
      <c r="AN331" s="181">
        <v>9</v>
      </c>
      <c r="AO331" s="181">
        <v>8</v>
      </c>
      <c r="AP331" s="181">
        <v>11</v>
      </c>
      <c r="AQ331" s="181">
        <v>9</v>
      </c>
      <c r="AR331" s="181">
        <v>10</v>
      </c>
      <c r="AS331" s="181">
        <v>9</v>
      </c>
      <c r="AT331" s="181">
        <v>10</v>
      </c>
      <c r="AU331" s="181">
        <v>10</v>
      </c>
      <c r="AV331" s="181">
        <v>8</v>
      </c>
      <c r="AW331" s="181">
        <v>4</v>
      </c>
      <c r="AX331" s="181">
        <v>3</v>
      </c>
      <c r="AY331" s="181">
        <v>2</v>
      </c>
      <c r="AZ331" s="181">
        <v>4</v>
      </c>
      <c r="BA331" s="181">
        <v>8</v>
      </c>
      <c r="BB331" s="181">
        <v>8</v>
      </c>
      <c r="BC331" s="181">
        <v>8</v>
      </c>
      <c r="BD331" s="181">
        <v>9</v>
      </c>
      <c r="BE331" s="181">
        <v>8</v>
      </c>
      <c r="BF331" s="181">
        <v>11</v>
      </c>
      <c r="BG331" s="181">
        <v>9</v>
      </c>
      <c r="BH331" s="181">
        <v>10</v>
      </c>
      <c r="BI331" s="181">
        <v>28.3</v>
      </c>
      <c r="BJ331" s="181">
        <v>28.3</v>
      </c>
      <c r="BK331" s="181">
        <v>28.3</v>
      </c>
      <c r="BL331" s="181">
        <v>57.113999999999997</v>
      </c>
      <c r="BM331" s="181">
        <v>513</v>
      </c>
      <c r="BN331" s="181">
        <v>513</v>
      </c>
      <c r="BO331" s="181">
        <v>0</v>
      </c>
      <c r="BP331" s="181">
        <v>29.042000000000002</v>
      </c>
      <c r="BQ331" s="181" t="s">
        <v>1251</v>
      </c>
      <c r="BR331" s="181" t="s">
        <v>1251</v>
      </c>
      <c r="BS331" s="181" t="s">
        <v>1251</v>
      </c>
      <c r="BT331" s="181" t="s">
        <v>1251</v>
      </c>
      <c r="BU331" s="181" t="s">
        <v>1251</v>
      </c>
      <c r="BV331" s="181" t="s">
        <v>1251</v>
      </c>
      <c r="BW331" s="181" t="s">
        <v>1254</v>
      </c>
      <c r="BX331" s="181" t="s">
        <v>1251</v>
      </c>
      <c r="BY331" s="181" t="s">
        <v>1251</v>
      </c>
      <c r="BZ331" s="181" t="s">
        <v>1251</v>
      </c>
      <c r="CA331" s="181" t="s">
        <v>1251</v>
      </c>
      <c r="CB331" s="181" t="s">
        <v>1251</v>
      </c>
      <c r="CC331" s="181" t="s">
        <v>1251</v>
      </c>
      <c r="CD331" s="181" t="s">
        <v>1251</v>
      </c>
      <c r="CE331" s="181" t="s">
        <v>1251</v>
      </c>
      <c r="CF331" s="181" t="s">
        <v>1251</v>
      </c>
      <c r="CG331" s="181">
        <v>18.5</v>
      </c>
      <c r="CH331" s="181">
        <v>22.4</v>
      </c>
      <c r="CI331" s="181">
        <v>20.7</v>
      </c>
      <c r="CJ331" s="181">
        <v>16.8</v>
      </c>
      <c r="CK331" s="181">
        <v>7.6</v>
      </c>
      <c r="CL331" s="181">
        <v>5.8</v>
      </c>
      <c r="CM331" s="181">
        <v>3.5</v>
      </c>
      <c r="CN331" s="181">
        <v>7.4</v>
      </c>
      <c r="CO331" s="181">
        <v>15.6</v>
      </c>
      <c r="CP331" s="181">
        <v>17.2</v>
      </c>
      <c r="CQ331" s="181">
        <v>17.2</v>
      </c>
      <c r="CR331" s="181">
        <v>19.3</v>
      </c>
      <c r="CS331" s="181">
        <v>14.8</v>
      </c>
      <c r="CT331" s="181">
        <v>24.4</v>
      </c>
      <c r="CU331" s="181">
        <v>19.3</v>
      </c>
      <c r="CV331" s="181">
        <v>20.7</v>
      </c>
      <c r="CW331" s="181">
        <v>1164200000</v>
      </c>
      <c r="CX331" s="181">
        <v>101820000</v>
      </c>
      <c r="CY331" s="181">
        <v>110070000</v>
      </c>
      <c r="CZ331" s="181">
        <v>114670000</v>
      </c>
      <c r="DA331" s="181">
        <v>88975000</v>
      </c>
      <c r="DB331" s="181">
        <v>11627000</v>
      </c>
      <c r="DC331" s="181">
        <v>11455000</v>
      </c>
      <c r="DD331" s="181">
        <v>5139200</v>
      </c>
      <c r="DE331" s="181">
        <v>11012000</v>
      </c>
      <c r="DF331" s="181">
        <v>88034000</v>
      </c>
      <c r="DG331" s="181">
        <v>105540000</v>
      </c>
      <c r="DH331" s="181">
        <v>85289000</v>
      </c>
      <c r="DI331" s="181">
        <v>105510000</v>
      </c>
      <c r="DJ331" s="195">
        <v>24458000</v>
      </c>
      <c r="DK331" s="195">
        <v>22266000</v>
      </c>
      <c r="DL331" s="195">
        <v>21380000</v>
      </c>
      <c r="DM331" s="195">
        <v>23013000</v>
      </c>
      <c r="DN331" s="181">
        <f t="shared" si="30"/>
        <v>22779250</v>
      </c>
      <c r="DO331" s="181">
        <v>17433000</v>
      </c>
      <c r="DP331" s="181">
        <v>22504000</v>
      </c>
      <c r="DQ331" s="181">
        <v>0</v>
      </c>
      <c r="DR331" s="181">
        <v>19136000</v>
      </c>
      <c r="DS331" s="181">
        <f t="shared" si="33"/>
        <v>19691000</v>
      </c>
      <c r="DT331" s="181">
        <f t="shared" si="31"/>
        <v>0.86442705532447295</v>
      </c>
      <c r="DU331" s="195">
        <v>22559000</v>
      </c>
      <c r="DW331" s="195">
        <v>20476000</v>
      </c>
      <c r="DY331" s="195">
        <v>23411000</v>
      </c>
      <c r="DZ331" s="196">
        <f t="shared" si="32"/>
        <v>1.0277335733178221</v>
      </c>
      <c r="EA331" s="195">
        <v>21549000</v>
      </c>
      <c r="EB331" s="181">
        <v>4</v>
      </c>
      <c r="EC331" s="181">
        <v>7</v>
      </c>
      <c r="ED331" s="181">
        <v>6</v>
      </c>
      <c r="EE331" s="181">
        <v>3</v>
      </c>
      <c r="EF331" s="181">
        <v>1</v>
      </c>
      <c r="EG331" s="181">
        <v>1</v>
      </c>
      <c r="EH331" s="181">
        <v>0</v>
      </c>
      <c r="EI331" s="181">
        <v>1</v>
      </c>
      <c r="EJ331" s="181">
        <v>3</v>
      </c>
      <c r="EK331" s="181">
        <v>3</v>
      </c>
      <c r="EL331" s="181">
        <v>2</v>
      </c>
      <c r="EM331" s="181">
        <v>4</v>
      </c>
      <c r="EN331" s="181">
        <v>4</v>
      </c>
      <c r="EO331" s="181">
        <v>5</v>
      </c>
      <c r="EP331" s="181">
        <v>3</v>
      </c>
      <c r="EQ331" s="181">
        <v>4</v>
      </c>
      <c r="ER331" s="181">
        <v>51</v>
      </c>
      <c r="EV331" s="181">
        <v>353</v>
      </c>
      <c r="EW331" s="181" t="s">
        <v>6561</v>
      </c>
      <c r="EX331" s="181" t="s">
        <v>4158</v>
      </c>
      <c r="EY331" s="181" t="s">
        <v>6562</v>
      </c>
      <c r="EZ331" s="181" t="s">
        <v>6563</v>
      </c>
      <c r="FA331" s="181" t="s">
        <v>6564</v>
      </c>
      <c r="FB331" s="181" t="s">
        <v>6565</v>
      </c>
      <c r="FE331" s="181">
        <v>-1</v>
      </c>
    </row>
    <row r="332" spans="1:161" x14ac:dyDescent="0.25">
      <c r="A332" s="181" t="s">
        <v>6566</v>
      </c>
      <c r="B332" s="181" t="s">
        <v>6566</v>
      </c>
      <c r="C332" s="181">
        <v>32</v>
      </c>
      <c r="D332" s="181">
        <v>32</v>
      </c>
      <c r="E332" s="181">
        <v>32</v>
      </c>
      <c r="F332" s="181" t="s">
        <v>6567</v>
      </c>
      <c r="G332" s="181" t="s">
        <v>6568</v>
      </c>
      <c r="H332" s="181" t="s">
        <v>6569</v>
      </c>
      <c r="I332" s="181">
        <v>1</v>
      </c>
      <c r="J332" s="181">
        <v>32</v>
      </c>
      <c r="K332" s="181">
        <v>32</v>
      </c>
      <c r="L332" s="181">
        <v>32</v>
      </c>
      <c r="M332" s="181">
        <v>30</v>
      </c>
      <c r="N332" s="181">
        <v>27</v>
      </c>
      <c r="O332" s="181">
        <v>31</v>
      </c>
      <c r="P332" s="181">
        <v>29</v>
      </c>
      <c r="Q332" s="181">
        <v>22</v>
      </c>
      <c r="R332" s="181">
        <v>25</v>
      </c>
      <c r="S332" s="181">
        <v>27</v>
      </c>
      <c r="T332" s="181">
        <v>25</v>
      </c>
      <c r="U332" s="181">
        <v>29</v>
      </c>
      <c r="V332" s="181">
        <v>30</v>
      </c>
      <c r="W332" s="181">
        <v>31</v>
      </c>
      <c r="X332" s="181">
        <v>28</v>
      </c>
      <c r="Y332" s="181">
        <v>30</v>
      </c>
      <c r="Z332" s="181">
        <v>27</v>
      </c>
      <c r="AA332" s="181">
        <v>30</v>
      </c>
      <c r="AB332" s="181">
        <v>30</v>
      </c>
      <c r="AC332" s="181">
        <v>30</v>
      </c>
      <c r="AD332" s="181">
        <v>27</v>
      </c>
      <c r="AE332" s="181">
        <v>31</v>
      </c>
      <c r="AF332" s="181">
        <v>29</v>
      </c>
      <c r="AG332" s="181">
        <v>22</v>
      </c>
      <c r="AH332" s="181">
        <v>25</v>
      </c>
      <c r="AI332" s="181">
        <v>27</v>
      </c>
      <c r="AJ332" s="181">
        <v>25</v>
      </c>
      <c r="AK332" s="181">
        <v>29</v>
      </c>
      <c r="AL332" s="181">
        <v>30</v>
      </c>
      <c r="AM332" s="181">
        <v>31</v>
      </c>
      <c r="AN332" s="181">
        <v>28</v>
      </c>
      <c r="AO332" s="181">
        <v>30</v>
      </c>
      <c r="AP332" s="181">
        <v>27</v>
      </c>
      <c r="AQ332" s="181">
        <v>30</v>
      </c>
      <c r="AR332" s="181">
        <v>30</v>
      </c>
      <c r="AS332" s="181">
        <v>30</v>
      </c>
      <c r="AT332" s="181">
        <v>27</v>
      </c>
      <c r="AU332" s="181">
        <v>31</v>
      </c>
      <c r="AV332" s="181">
        <v>29</v>
      </c>
      <c r="AW332" s="181">
        <v>22</v>
      </c>
      <c r="AX332" s="181">
        <v>25</v>
      </c>
      <c r="AY332" s="181">
        <v>27</v>
      </c>
      <c r="AZ332" s="181">
        <v>25</v>
      </c>
      <c r="BA332" s="181">
        <v>29</v>
      </c>
      <c r="BB332" s="181">
        <v>30</v>
      </c>
      <c r="BC332" s="181">
        <v>31</v>
      </c>
      <c r="BD332" s="181">
        <v>28</v>
      </c>
      <c r="BE332" s="181">
        <v>30</v>
      </c>
      <c r="BF332" s="181">
        <v>27</v>
      </c>
      <c r="BG332" s="181">
        <v>30</v>
      </c>
      <c r="BH332" s="181">
        <v>30</v>
      </c>
      <c r="BI332" s="181">
        <v>73.2</v>
      </c>
      <c r="BJ332" s="181">
        <v>73.2</v>
      </c>
      <c r="BK332" s="181">
        <v>73.2</v>
      </c>
      <c r="BL332" s="181">
        <v>52.576000000000001</v>
      </c>
      <c r="BM332" s="181">
        <v>455</v>
      </c>
      <c r="BN332" s="181">
        <v>455</v>
      </c>
      <c r="BO332" s="181">
        <v>0</v>
      </c>
      <c r="BP332" s="181">
        <v>196.46</v>
      </c>
      <c r="BQ332" s="181" t="s">
        <v>1251</v>
      </c>
      <c r="BR332" s="181" t="s">
        <v>1251</v>
      </c>
      <c r="BS332" s="181" t="s">
        <v>1251</v>
      </c>
      <c r="BT332" s="181" t="s">
        <v>1251</v>
      </c>
      <c r="BU332" s="181" t="s">
        <v>1251</v>
      </c>
      <c r="BV332" s="181" t="s">
        <v>1251</v>
      </c>
      <c r="BW332" s="181" t="s">
        <v>1251</v>
      </c>
      <c r="BX332" s="181" t="s">
        <v>1251</v>
      </c>
      <c r="BY332" s="181" t="s">
        <v>1251</v>
      </c>
      <c r="BZ332" s="181" t="s">
        <v>1251</v>
      </c>
      <c r="CA332" s="181" t="s">
        <v>1251</v>
      </c>
      <c r="CB332" s="181" t="s">
        <v>1251</v>
      </c>
      <c r="CC332" s="181" t="s">
        <v>1251</v>
      </c>
      <c r="CD332" s="181" t="s">
        <v>1251</v>
      </c>
      <c r="CE332" s="181" t="s">
        <v>1251</v>
      </c>
      <c r="CF332" s="181" t="s">
        <v>1251</v>
      </c>
      <c r="CG332" s="181">
        <v>66.400000000000006</v>
      </c>
      <c r="CH332" s="181">
        <v>57.8</v>
      </c>
      <c r="CI332" s="181">
        <v>67.7</v>
      </c>
      <c r="CJ332" s="181">
        <v>60.9</v>
      </c>
      <c r="CK332" s="181">
        <v>45.3</v>
      </c>
      <c r="CL332" s="181">
        <v>50.3</v>
      </c>
      <c r="CM332" s="181">
        <v>65.7</v>
      </c>
      <c r="CN332" s="181">
        <v>51.6</v>
      </c>
      <c r="CO332" s="181">
        <v>60.9</v>
      </c>
      <c r="CP332" s="181">
        <v>65.900000000000006</v>
      </c>
      <c r="CQ332" s="181">
        <v>71.2</v>
      </c>
      <c r="CR332" s="181">
        <v>59.1</v>
      </c>
      <c r="CS332" s="181">
        <v>71.2</v>
      </c>
      <c r="CT332" s="181">
        <v>53.6</v>
      </c>
      <c r="CU332" s="181">
        <v>68.400000000000006</v>
      </c>
      <c r="CV332" s="181">
        <v>60.4</v>
      </c>
      <c r="CW332" s="181">
        <v>24814000000</v>
      </c>
      <c r="CX332" s="181">
        <v>1966500000</v>
      </c>
      <c r="CY332" s="181">
        <v>2015500000</v>
      </c>
      <c r="CZ332" s="181">
        <v>2300800000</v>
      </c>
      <c r="DA332" s="181">
        <v>2382400000</v>
      </c>
      <c r="DB332" s="181">
        <v>351540000</v>
      </c>
      <c r="DC332" s="181">
        <v>319000000</v>
      </c>
      <c r="DD332" s="181">
        <v>347840000</v>
      </c>
      <c r="DE332" s="181">
        <v>290210000</v>
      </c>
      <c r="DF332" s="181">
        <v>1966700000</v>
      </c>
      <c r="DG332" s="181">
        <v>1822100000</v>
      </c>
      <c r="DH332" s="181">
        <v>1646900000</v>
      </c>
      <c r="DI332" s="181">
        <v>2032000000</v>
      </c>
      <c r="DJ332" s="195">
        <v>160710000</v>
      </c>
      <c r="DK332" s="195">
        <v>145570000</v>
      </c>
      <c r="DL332" s="195">
        <v>148250000</v>
      </c>
      <c r="DM332" s="195">
        <v>151970000</v>
      </c>
      <c r="DN332" s="181">
        <f t="shared" si="30"/>
        <v>151625000</v>
      </c>
      <c r="DO332" s="181">
        <v>129470000</v>
      </c>
      <c r="DP332" s="181">
        <v>142920000</v>
      </c>
      <c r="DQ332" s="181">
        <v>121010000</v>
      </c>
      <c r="DR332" s="181">
        <v>132310000</v>
      </c>
      <c r="DS332" s="181">
        <f t="shared" si="33"/>
        <v>131427500</v>
      </c>
      <c r="DT332" s="181">
        <f t="shared" si="31"/>
        <v>0.86679307502061009</v>
      </c>
      <c r="DU332" s="195">
        <v>142020000</v>
      </c>
      <c r="DW332" s="195">
        <v>121830000</v>
      </c>
      <c r="DY332" s="195">
        <v>128480000</v>
      </c>
      <c r="DZ332" s="196">
        <f t="shared" si="32"/>
        <v>0.84735366859027206</v>
      </c>
      <c r="EA332" s="195">
        <v>145180000</v>
      </c>
      <c r="EB332" s="181">
        <v>39</v>
      </c>
      <c r="EC332" s="181">
        <v>35</v>
      </c>
      <c r="ED332" s="181">
        <v>39</v>
      </c>
      <c r="EE332" s="181">
        <v>39</v>
      </c>
      <c r="EF332" s="181">
        <v>17</v>
      </c>
      <c r="EG332" s="181">
        <v>21</v>
      </c>
      <c r="EH332" s="181">
        <v>20</v>
      </c>
      <c r="EI332" s="181">
        <v>16</v>
      </c>
      <c r="EJ332" s="181">
        <v>35</v>
      </c>
      <c r="EK332" s="181">
        <v>36</v>
      </c>
      <c r="EL332" s="181">
        <v>39</v>
      </c>
      <c r="EM332" s="181">
        <v>36</v>
      </c>
      <c r="EN332" s="181">
        <v>37</v>
      </c>
      <c r="EO332" s="181">
        <v>34</v>
      </c>
      <c r="EP332" s="181">
        <v>36</v>
      </c>
      <c r="EQ332" s="181">
        <v>35</v>
      </c>
      <c r="ER332" s="181">
        <v>514</v>
      </c>
      <c r="EV332" s="181">
        <v>690</v>
      </c>
      <c r="EW332" s="181" t="s">
        <v>6570</v>
      </c>
      <c r="EX332" s="181" t="s">
        <v>6571</v>
      </c>
      <c r="EY332" s="181" t="s">
        <v>6572</v>
      </c>
      <c r="EZ332" s="181" t="s">
        <v>6573</v>
      </c>
      <c r="FA332" s="181" t="s">
        <v>6574</v>
      </c>
      <c r="FB332" s="181" t="s">
        <v>6575</v>
      </c>
      <c r="FC332" s="181">
        <v>442</v>
      </c>
      <c r="FD332" s="181">
        <v>383</v>
      </c>
      <c r="FE332" s="181">
        <v>-1</v>
      </c>
    </row>
    <row r="333" spans="1:161" x14ac:dyDescent="0.25">
      <c r="A333" s="181" t="s">
        <v>3107</v>
      </c>
      <c r="B333" s="181" t="s">
        <v>3107</v>
      </c>
      <c r="C333" s="181">
        <v>12</v>
      </c>
      <c r="D333" s="181">
        <v>12</v>
      </c>
      <c r="E333" s="181">
        <v>12</v>
      </c>
      <c r="F333" s="181" t="s">
        <v>6576</v>
      </c>
      <c r="G333" s="181" t="s">
        <v>6577</v>
      </c>
      <c r="H333" s="181" t="s">
        <v>6578</v>
      </c>
      <c r="I333" s="181">
        <v>1</v>
      </c>
      <c r="J333" s="181">
        <v>12</v>
      </c>
      <c r="K333" s="181">
        <v>12</v>
      </c>
      <c r="L333" s="181">
        <v>12</v>
      </c>
      <c r="M333" s="181">
        <v>10</v>
      </c>
      <c r="N333" s="181">
        <v>11</v>
      </c>
      <c r="O333" s="181">
        <v>10</v>
      </c>
      <c r="P333" s="181">
        <v>11</v>
      </c>
      <c r="Q333" s="181">
        <v>9</v>
      </c>
      <c r="R333" s="181">
        <v>6</v>
      </c>
      <c r="S333" s="181">
        <v>10</v>
      </c>
      <c r="T333" s="181">
        <v>7</v>
      </c>
      <c r="U333" s="181">
        <v>11</v>
      </c>
      <c r="V333" s="181">
        <v>11</v>
      </c>
      <c r="W333" s="181">
        <v>10</v>
      </c>
      <c r="X333" s="181">
        <v>10</v>
      </c>
      <c r="Y333" s="181">
        <v>10</v>
      </c>
      <c r="Z333" s="181">
        <v>9</v>
      </c>
      <c r="AA333" s="181">
        <v>10</v>
      </c>
      <c r="AB333" s="181">
        <v>10</v>
      </c>
      <c r="AC333" s="181">
        <v>10</v>
      </c>
      <c r="AD333" s="181">
        <v>11</v>
      </c>
      <c r="AE333" s="181">
        <v>10</v>
      </c>
      <c r="AF333" s="181">
        <v>11</v>
      </c>
      <c r="AG333" s="181">
        <v>9</v>
      </c>
      <c r="AH333" s="181">
        <v>6</v>
      </c>
      <c r="AI333" s="181">
        <v>10</v>
      </c>
      <c r="AJ333" s="181">
        <v>7</v>
      </c>
      <c r="AK333" s="181">
        <v>11</v>
      </c>
      <c r="AL333" s="181">
        <v>11</v>
      </c>
      <c r="AM333" s="181">
        <v>10</v>
      </c>
      <c r="AN333" s="181">
        <v>10</v>
      </c>
      <c r="AO333" s="181">
        <v>10</v>
      </c>
      <c r="AP333" s="181">
        <v>9</v>
      </c>
      <c r="AQ333" s="181">
        <v>10</v>
      </c>
      <c r="AR333" s="181">
        <v>10</v>
      </c>
      <c r="AS333" s="181">
        <v>10</v>
      </c>
      <c r="AT333" s="181">
        <v>11</v>
      </c>
      <c r="AU333" s="181">
        <v>10</v>
      </c>
      <c r="AV333" s="181">
        <v>11</v>
      </c>
      <c r="AW333" s="181">
        <v>9</v>
      </c>
      <c r="AX333" s="181">
        <v>6</v>
      </c>
      <c r="AY333" s="181">
        <v>10</v>
      </c>
      <c r="AZ333" s="181">
        <v>7</v>
      </c>
      <c r="BA333" s="181">
        <v>11</v>
      </c>
      <c r="BB333" s="181">
        <v>11</v>
      </c>
      <c r="BC333" s="181">
        <v>10</v>
      </c>
      <c r="BD333" s="181">
        <v>10</v>
      </c>
      <c r="BE333" s="181">
        <v>10</v>
      </c>
      <c r="BF333" s="181">
        <v>9</v>
      </c>
      <c r="BG333" s="181">
        <v>10</v>
      </c>
      <c r="BH333" s="181">
        <v>10</v>
      </c>
      <c r="BI333" s="181">
        <v>42</v>
      </c>
      <c r="BJ333" s="181">
        <v>42</v>
      </c>
      <c r="BK333" s="181">
        <v>42</v>
      </c>
      <c r="BL333" s="181">
        <v>34.741</v>
      </c>
      <c r="BM333" s="181">
        <v>312</v>
      </c>
      <c r="BN333" s="181">
        <v>312</v>
      </c>
      <c r="BO333" s="181">
        <v>0</v>
      </c>
      <c r="BP333" s="181">
        <v>50.348999999999997</v>
      </c>
      <c r="BQ333" s="181" t="s">
        <v>1251</v>
      </c>
      <c r="BR333" s="181" t="s">
        <v>1251</v>
      </c>
      <c r="BS333" s="181" t="s">
        <v>1251</v>
      </c>
      <c r="BT333" s="181" t="s">
        <v>1251</v>
      </c>
      <c r="BU333" s="181" t="s">
        <v>1251</v>
      </c>
      <c r="BV333" s="181" t="s">
        <v>1251</v>
      </c>
      <c r="BW333" s="181" t="s">
        <v>1251</v>
      </c>
      <c r="BX333" s="181" t="s">
        <v>1251</v>
      </c>
      <c r="BY333" s="181" t="s">
        <v>1251</v>
      </c>
      <c r="BZ333" s="181" t="s">
        <v>1251</v>
      </c>
      <c r="CA333" s="181" t="s">
        <v>1251</v>
      </c>
      <c r="CB333" s="181" t="s">
        <v>1251</v>
      </c>
      <c r="CC333" s="181" t="s">
        <v>1251</v>
      </c>
      <c r="CD333" s="181" t="s">
        <v>1251</v>
      </c>
      <c r="CE333" s="181" t="s">
        <v>1251</v>
      </c>
      <c r="CF333" s="181" t="s">
        <v>1251</v>
      </c>
      <c r="CG333" s="181">
        <v>31.7</v>
      </c>
      <c r="CH333" s="181">
        <v>36.9</v>
      </c>
      <c r="CI333" s="181">
        <v>31.7</v>
      </c>
      <c r="CJ333" s="181">
        <v>36.9</v>
      </c>
      <c r="CK333" s="181">
        <v>32.4</v>
      </c>
      <c r="CL333" s="181">
        <v>19.899999999999999</v>
      </c>
      <c r="CM333" s="181">
        <v>34.9</v>
      </c>
      <c r="CN333" s="181">
        <v>25.6</v>
      </c>
      <c r="CO333" s="181">
        <v>36.9</v>
      </c>
      <c r="CP333" s="181">
        <v>36.9</v>
      </c>
      <c r="CQ333" s="181">
        <v>31.7</v>
      </c>
      <c r="CR333" s="181">
        <v>31.7</v>
      </c>
      <c r="CS333" s="181">
        <v>31.7</v>
      </c>
      <c r="CT333" s="181">
        <v>31.7</v>
      </c>
      <c r="CU333" s="181">
        <v>31.7</v>
      </c>
      <c r="CV333" s="181">
        <v>31.7</v>
      </c>
      <c r="CW333" s="181">
        <v>2543500000</v>
      </c>
      <c r="CX333" s="181">
        <v>169410000</v>
      </c>
      <c r="CY333" s="181">
        <v>222830000</v>
      </c>
      <c r="CZ333" s="181">
        <v>229970000</v>
      </c>
      <c r="DA333" s="181">
        <v>236130000</v>
      </c>
      <c r="DB333" s="181">
        <v>48834000</v>
      </c>
      <c r="DC333" s="181">
        <v>30689000</v>
      </c>
      <c r="DD333" s="181">
        <v>48002000</v>
      </c>
      <c r="DE333" s="181">
        <v>25675000</v>
      </c>
      <c r="DF333" s="181">
        <v>200470000</v>
      </c>
      <c r="DG333" s="181">
        <v>181430000</v>
      </c>
      <c r="DH333" s="181">
        <v>177770000</v>
      </c>
      <c r="DI333" s="181">
        <v>208590000</v>
      </c>
      <c r="DJ333" s="195">
        <v>30662000</v>
      </c>
      <c r="DK333" s="195">
        <v>36135000</v>
      </c>
      <c r="DL333" s="195">
        <v>37461000</v>
      </c>
      <c r="DM333" s="195">
        <v>37975000</v>
      </c>
      <c r="DN333" s="181">
        <f t="shared" si="30"/>
        <v>35558250</v>
      </c>
      <c r="DO333" s="181">
        <v>35737000</v>
      </c>
      <c r="DP333" s="181">
        <v>30843000</v>
      </c>
      <c r="DQ333" s="181">
        <v>32207000</v>
      </c>
      <c r="DR333" s="181">
        <v>24879000</v>
      </c>
      <c r="DS333" s="181">
        <f t="shared" si="33"/>
        <v>30916500</v>
      </c>
      <c r="DT333" s="181">
        <f t="shared" si="31"/>
        <v>0.86946067368332247</v>
      </c>
      <c r="DU333" s="195">
        <v>36489000</v>
      </c>
      <c r="DW333" s="195">
        <v>28374000</v>
      </c>
      <c r="DY333" s="195">
        <v>34039000</v>
      </c>
      <c r="DZ333" s="196">
        <f t="shared" si="32"/>
        <v>0.95727433155456187</v>
      </c>
      <c r="EA333" s="195">
        <v>32622000</v>
      </c>
      <c r="EB333" s="181">
        <v>7</v>
      </c>
      <c r="EC333" s="181">
        <v>9</v>
      </c>
      <c r="ED333" s="181">
        <v>10</v>
      </c>
      <c r="EE333" s="181">
        <v>9</v>
      </c>
      <c r="EF333" s="181">
        <v>4</v>
      </c>
      <c r="EG333" s="181">
        <v>3</v>
      </c>
      <c r="EH333" s="181">
        <v>5</v>
      </c>
      <c r="EI333" s="181">
        <v>2</v>
      </c>
      <c r="EJ333" s="181">
        <v>5</v>
      </c>
      <c r="EK333" s="181">
        <v>9</v>
      </c>
      <c r="EL333" s="181">
        <v>8</v>
      </c>
      <c r="EM333" s="181">
        <v>9</v>
      </c>
      <c r="EN333" s="181">
        <v>11</v>
      </c>
      <c r="EO333" s="181">
        <v>10</v>
      </c>
      <c r="EP333" s="181">
        <v>9</v>
      </c>
      <c r="EQ333" s="181">
        <v>12</v>
      </c>
      <c r="ER333" s="181">
        <v>122</v>
      </c>
      <c r="EV333" s="181">
        <v>51</v>
      </c>
      <c r="EW333" s="181" t="s">
        <v>6579</v>
      </c>
      <c r="EX333" s="181" t="s">
        <v>4158</v>
      </c>
      <c r="EY333" s="181" t="s">
        <v>6580</v>
      </c>
      <c r="EZ333" s="181" t="s">
        <v>6581</v>
      </c>
      <c r="FA333" s="181" t="s">
        <v>6582</v>
      </c>
      <c r="FB333" s="181" t="s">
        <v>6583</v>
      </c>
      <c r="FE333" s="181">
        <v>-1</v>
      </c>
    </row>
    <row r="334" spans="1:161" x14ac:dyDescent="0.25">
      <c r="A334" s="181" t="s">
        <v>6584</v>
      </c>
      <c r="B334" s="181" t="s">
        <v>6584</v>
      </c>
      <c r="C334" s="181">
        <v>8</v>
      </c>
      <c r="D334" s="181">
        <v>8</v>
      </c>
      <c r="E334" s="181">
        <v>8</v>
      </c>
      <c r="F334" s="181" t="s">
        <v>6585</v>
      </c>
      <c r="G334" s="181" t="s">
        <v>6586</v>
      </c>
      <c r="H334" s="181" t="s">
        <v>6587</v>
      </c>
      <c r="I334" s="181">
        <v>1</v>
      </c>
      <c r="J334" s="181">
        <v>8</v>
      </c>
      <c r="K334" s="181">
        <v>8</v>
      </c>
      <c r="L334" s="181">
        <v>8</v>
      </c>
      <c r="M334" s="181">
        <v>6</v>
      </c>
      <c r="N334" s="181">
        <v>4</v>
      </c>
      <c r="O334" s="181">
        <v>4</v>
      </c>
      <c r="P334" s="181">
        <v>6</v>
      </c>
      <c r="Q334" s="181">
        <v>1</v>
      </c>
      <c r="R334" s="181">
        <v>2</v>
      </c>
      <c r="S334" s="181">
        <v>1</v>
      </c>
      <c r="T334" s="181">
        <v>1</v>
      </c>
      <c r="U334" s="181">
        <v>2</v>
      </c>
      <c r="V334" s="181">
        <v>5</v>
      </c>
      <c r="W334" s="181">
        <v>7</v>
      </c>
      <c r="X334" s="181">
        <v>6</v>
      </c>
      <c r="Y334" s="181">
        <v>5</v>
      </c>
      <c r="Z334" s="181">
        <v>4</v>
      </c>
      <c r="AA334" s="181">
        <v>4</v>
      </c>
      <c r="AB334" s="181">
        <v>3</v>
      </c>
      <c r="AC334" s="181">
        <v>6</v>
      </c>
      <c r="AD334" s="181">
        <v>4</v>
      </c>
      <c r="AE334" s="181">
        <v>4</v>
      </c>
      <c r="AF334" s="181">
        <v>6</v>
      </c>
      <c r="AG334" s="181">
        <v>1</v>
      </c>
      <c r="AH334" s="181">
        <v>2</v>
      </c>
      <c r="AI334" s="181">
        <v>1</v>
      </c>
      <c r="AJ334" s="181">
        <v>1</v>
      </c>
      <c r="AK334" s="181">
        <v>2</v>
      </c>
      <c r="AL334" s="181">
        <v>5</v>
      </c>
      <c r="AM334" s="181">
        <v>7</v>
      </c>
      <c r="AN334" s="181">
        <v>6</v>
      </c>
      <c r="AO334" s="181">
        <v>5</v>
      </c>
      <c r="AP334" s="181">
        <v>4</v>
      </c>
      <c r="AQ334" s="181">
        <v>4</v>
      </c>
      <c r="AR334" s="181">
        <v>3</v>
      </c>
      <c r="AS334" s="181">
        <v>6</v>
      </c>
      <c r="AT334" s="181">
        <v>4</v>
      </c>
      <c r="AU334" s="181">
        <v>4</v>
      </c>
      <c r="AV334" s="181">
        <v>6</v>
      </c>
      <c r="AW334" s="181">
        <v>1</v>
      </c>
      <c r="AX334" s="181">
        <v>2</v>
      </c>
      <c r="AY334" s="181">
        <v>1</v>
      </c>
      <c r="AZ334" s="181">
        <v>1</v>
      </c>
      <c r="BA334" s="181">
        <v>2</v>
      </c>
      <c r="BB334" s="181">
        <v>5</v>
      </c>
      <c r="BC334" s="181">
        <v>7</v>
      </c>
      <c r="BD334" s="181">
        <v>6</v>
      </c>
      <c r="BE334" s="181">
        <v>5</v>
      </c>
      <c r="BF334" s="181">
        <v>4</v>
      </c>
      <c r="BG334" s="181">
        <v>4</v>
      </c>
      <c r="BH334" s="181">
        <v>3</v>
      </c>
      <c r="BI334" s="181">
        <v>7.4</v>
      </c>
      <c r="BJ334" s="181">
        <v>7.4</v>
      </c>
      <c r="BK334" s="181">
        <v>7.4</v>
      </c>
      <c r="BL334" s="181">
        <v>132.38999999999999</v>
      </c>
      <c r="BM334" s="181">
        <v>1200</v>
      </c>
      <c r="BN334" s="181">
        <v>1200</v>
      </c>
      <c r="BO334" s="181">
        <v>0</v>
      </c>
      <c r="BP334" s="181">
        <v>19.571000000000002</v>
      </c>
      <c r="BQ334" s="181" t="s">
        <v>1251</v>
      </c>
      <c r="BR334" s="181" t="s">
        <v>1251</v>
      </c>
      <c r="BS334" s="181" t="s">
        <v>1251</v>
      </c>
      <c r="BT334" s="181" t="s">
        <v>1251</v>
      </c>
      <c r="BU334" s="181" t="s">
        <v>1254</v>
      </c>
      <c r="BV334" s="181" t="s">
        <v>1254</v>
      </c>
      <c r="BW334" s="181" t="s">
        <v>1254</v>
      </c>
      <c r="BX334" s="181" t="s">
        <v>1254</v>
      </c>
      <c r="BY334" s="181" t="s">
        <v>1251</v>
      </c>
      <c r="BZ334" s="181" t="s">
        <v>1251</v>
      </c>
      <c r="CA334" s="181" t="s">
        <v>1251</v>
      </c>
      <c r="CB334" s="181" t="s">
        <v>1251</v>
      </c>
      <c r="CC334" s="181" t="s">
        <v>1251</v>
      </c>
      <c r="CD334" s="181" t="s">
        <v>1251</v>
      </c>
      <c r="CE334" s="181" t="s">
        <v>1251</v>
      </c>
      <c r="CF334" s="181" t="s">
        <v>1251</v>
      </c>
      <c r="CG334" s="181">
        <v>6.1</v>
      </c>
      <c r="CH334" s="181">
        <v>4.5999999999999996</v>
      </c>
      <c r="CI334" s="181">
        <v>4.5</v>
      </c>
      <c r="CJ334" s="181">
        <v>6.1</v>
      </c>
      <c r="CK334" s="181">
        <v>1.2</v>
      </c>
      <c r="CL334" s="181">
        <v>2.4</v>
      </c>
      <c r="CM334" s="181">
        <v>1.2</v>
      </c>
      <c r="CN334" s="181">
        <v>1.2</v>
      </c>
      <c r="CO334" s="181">
        <v>2.4</v>
      </c>
      <c r="CP334" s="181">
        <v>5.2</v>
      </c>
      <c r="CQ334" s="181">
        <v>6.7</v>
      </c>
      <c r="CR334" s="181">
        <v>6.1</v>
      </c>
      <c r="CS334" s="181">
        <v>5.3</v>
      </c>
      <c r="CT334" s="181">
        <v>4.5999999999999996</v>
      </c>
      <c r="CU334" s="181">
        <v>3.9</v>
      </c>
      <c r="CV334" s="181">
        <v>3.1</v>
      </c>
      <c r="CW334" s="181">
        <v>320290000</v>
      </c>
      <c r="CX334" s="181">
        <v>24439000</v>
      </c>
      <c r="CY334" s="181">
        <v>24562000</v>
      </c>
      <c r="CZ334" s="181">
        <v>28770000</v>
      </c>
      <c r="DA334" s="181">
        <v>31187000</v>
      </c>
      <c r="DB334" s="181">
        <v>2682400</v>
      </c>
      <c r="DC334" s="181">
        <v>3121600</v>
      </c>
      <c r="DD334" s="181">
        <v>1746000</v>
      </c>
      <c r="DE334" s="181">
        <v>1396700</v>
      </c>
      <c r="DF334" s="181">
        <v>30140000</v>
      </c>
      <c r="DG334" s="181">
        <v>23080000</v>
      </c>
      <c r="DH334" s="181">
        <v>23577000</v>
      </c>
      <c r="DI334" s="181">
        <v>19629000</v>
      </c>
      <c r="DJ334" s="195">
        <v>8700600</v>
      </c>
      <c r="DK334" s="195">
        <v>8788800</v>
      </c>
      <c r="DL334" s="195">
        <v>9099200</v>
      </c>
      <c r="DM334" s="195">
        <v>9318200</v>
      </c>
      <c r="DN334" s="181">
        <f t="shared" si="30"/>
        <v>8976700</v>
      </c>
      <c r="DO334" s="181">
        <v>0</v>
      </c>
      <c r="DP334" s="181">
        <v>7827700</v>
      </c>
      <c r="DQ334" s="181">
        <v>0</v>
      </c>
      <c r="DR334" s="181">
        <v>0</v>
      </c>
      <c r="DS334" s="181">
        <f t="shared" si="33"/>
        <v>7827700</v>
      </c>
      <c r="DT334" s="181">
        <f t="shared" si="31"/>
        <v>0.87200196063141244</v>
      </c>
      <c r="DU334" s="195">
        <v>12110000</v>
      </c>
      <c r="DW334" s="195">
        <v>8924000</v>
      </c>
      <c r="DY334" s="195">
        <v>9664300</v>
      </c>
      <c r="DZ334" s="196">
        <f t="shared" si="32"/>
        <v>1.0765983044994263</v>
      </c>
      <c r="EA334" s="195">
        <v>8734700</v>
      </c>
      <c r="EB334" s="181">
        <v>2</v>
      </c>
      <c r="EC334" s="181">
        <v>1</v>
      </c>
      <c r="ED334" s="181">
        <v>2</v>
      </c>
      <c r="EE334" s="181">
        <v>4</v>
      </c>
      <c r="EF334" s="181">
        <v>0</v>
      </c>
      <c r="EG334" s="181">
        <v>0</v>
      </c>
      <c r="EH334" s="181">
        <v>0</v>
      </c>
      <c r="EI334" s="181">
        <v>0</v>
      </c>
      <c r="EJ334" s="181">
        <v>1</v>
      </c>
      <c r="EK334" s="181">
        <v>3</v>
      </c>
      <c r="EL334" s="181">
        <v>3</v>
      </c>
      <c r="EM334" s="181">
        <v>1</v>
      </c>
      <c r="EN334" s="181">
        <v>4</v>
      </c>
      <c r="EO334" s="181">
        <v>2</v>
      </c>
      <c r="EP334" s="181">
        <v>1</v>
      </c>
      <c r="EQ334" s="181">
        <v>1</v>
      </c>
      <c r="ER334" s="181">
        <v>25</v>
      </c>
      <c r="EV334" s="181">
        <v>737</v>
      </c>
      <c r="EW334" s="181" t="s">
        <v>6588</v>
      </c>
      <c r="EX334" s="181" t="s">
        <v>4196</v>
      </c>
      <c r="EY334" s="181" t="s">
        <v>6589</v>
      </c>
      <c r="EZ334" s="181" t="s">
        <v>6590</v>
      </c>
      <c r="FA334" s="181" t="s">
        <v>6591</v>
      </c>
      <c r="FB334" s="181" t="s">
        <v>6592</v>
      </c>
      <c r="FE334" s="181">
        <v>-1</v>
      </c>
    </row>
    <row r="335" spans="1:161" x14ac:dyDescent="0.25">
      <c r="A335" s="181" t="s">
        <v>1651</v>
      </c>
      <c r="B335" s="181" t="s">
        <v>1651</v>
      </c>
      <c r="C335" s="181">
        <v>26</v>
      </c>
      <c r="D335" s="181">
        <v>26</v>
      </c>
      <c r="E335" s="181">
        <v>26</v>
      </c>
      <c r="F335" s="181" t="s">
        <v>1650</v>
      </c>
      <c r="G335" s="181" t="s">
        <v>1649</v>
      </c>
      <c r="H335" s="181" t="s">
        <v>1648</v>
      </c>
      <c r="I335" s="181">
        <v>1</v>
      </c>
      <c r="J335" s="181">
        <v>26</v>
      </c>
      <c r="K335" s="181">
        <v>26</v>
      </c>
      <c r="L335" s="181">
        <v>26</v>
      </c>
      <c r="M335" s="181">
        <v>24</v>
      </c>
      <c r="N335" s="181">
        <v>22</v>
      </c>
      <c r="O335" s="181">
        <v>24</v>
      </c>
      <c r="P335" s="181">
        <v>24</v>
      </c>
      <c r="Q335" s="181">
        <v>14</v>
      </c>
      <c r="R335" s="181">
        <v>15</v>
      </c>
      <c r="S335" s="181">
        <v>15</v>
      </c>
      <c r="T335" s="181">
        <v>17</v>
      </c>
      <c r="U335" s="181">
        <v>21</v>
      </c>
      <c r="V335" s="181">
        <v>22</v>
      </c>
      <c r="W335" s="181">
        <v>23</v>
      </c>
      <c r="X335" s="181">
        <v>23</v>
      </c>
      <c r="Y335" s="181">
        <v>23</v>
      </c>
      <c r="Z335" s="181">
        <v>22</v>
      </c>
      <c r="AA335" s="181">
        <v>22</v>
      </c>
      <c r="AB335" s="181">
        <v>22</v>
      </c>
      <c r="AC335" s="181">
        <v>24</v>
      </c>
      <c r="AD335" s="181">
        <v>22</v>
      </c>
      <c r="AE335" s="181">
        <v>24</v>
      </c>
      <c r="AF335" s="181">
        <v>24</v>
      </c>
      <c r="AG335" s="181">
        <v>14</v>
      </c>
      <c r="AH335" s="181">
        <v>15</v>
      </c>
      <c r="AI335" s="181">
        <v>15</v>
      </c>
      <c r="AJ335" s="181">
        <v>17</v>
      </c>
      <c r="AK335" s="181">
        <v>21</v>
      </c>
      <c r="AL335" s="181">
        <v>22</v>
      </c>
      <c r="AM335" s="181">
        <v>23</v>
      </c>
      <c r="AN335" s="181">
        <v>23</v>
      </c>
      <c r="AO335" s="181">
        <v>23</v>
      </c>
      <c r="AP335" s="181">
        <v>22</v>
      </c>
      <c r="AQ335" s="181">
        <v>22</v>
      </c>
      <c r="AR335" s="181">
        <v>22</v>
      </c>
      <c r="AS335" s="181">
        <v>24</v>
      </c>
      <c r="AT335" s="181">
        <v>22</v>
      </c>
      <c r="AU335" s="181">
        <v>24</v>
      </c>
      <c r="AV335" s="181">
        <v>24</v>
      </c>
      <c r="AW335" s="181">
        <v>14</v>
      </c>
      <c r="AX335" s="181">
        <v>15</v>
      </c>
      <c r="AY335" s="181">
        <v>15</v>
      </c>
      <c r="AZ335" s="181">
        <v>17</v>
      </c>
      <c r="BA335" s="181">
        <v>21</v>
      </c>
      <c r="BB335" s="181">
        <v>22</v>
      </c>
      <c r="BC335" s="181">
        <v>23</v>
      </c>
      <c r="BD335" s="181">
        <v>23</v>
      </c>
      <c r="BE335" s="181">
        <v>23</v>
      </c>
      <c r="BF335" s="181">
        <v>22</v>
      </c>
      <c r="BG335" s="181">
        <v>22</v>
      </c>
      <c r="BH335" s="181">
        <v>22</v>
      </c>
      <c r="BI335" s="181">
        <v>44.4</v>
      </c>
      <c r="BJ335" s="181">
        <v>44.4</v>
      </c>
      <c r="BK335" s="181">
        <v>44.4</v>
      </c>
      <c r="BL335" s="181">
        <v>70.875</v>
      </c>
      <c r="BM335" s="181">
        <v>656</v>
      </c>
      <c r="BN335" s="181">
        <v>656</v>
      </c>
      <c r="BO335" s="181">
        <v>0</v>
      </c>
      <c r="BP335" s="181">
        <v>81.73</v>
      </c>
      <c r="BQ335" s="181" t="s">
        <v>1251</v>
      </c>
      <c r="BR335" s="181" t="s">
        <v>1251</v>
      </c>
      <c r="BS335" s="181" t="s">
        <v>1251</v>
      </c>
      <c r="BT335" s="181" t="s">
        <v>1251</v>
      </c>
      <c r="BU335" s="181" t="s">
        <v>1251</v>
      </c>
      <c r="BV335" s="181" t="s">
        <v>1251</v>
      </c>
      <c r="BW335" s="181" t="s">
        <v>1251</v>
      </c>
      <c r="BX335" s="181" t="s">
        <v>1251</v>
      </c>
      <c r="BY335" s="181" t="s">
        <v>1251</v>
      </c>
      <c r="BZ335" s="181" t="s">
        <v>1251</v>
      </c>
      <c r="CA335" s="181" t="s">
        <v>1251</v>
      </c>
      <c r="CB335" s="181" t="s">
        <v>1251</v>
      </c>
      <c r="CC335" s="181" t="s">
        <v>1251</v>
      </c>
      <c r="CD335" s="181" t="s">
        <v>1251</v>
      </c>
      <c r="CE335" s="181" t="s">
        <v>1251</v>
      </c>
      <c r="CF335" s="181" t="s">
        <v>1251</v>
      </c>
      <c r="CG335" s="181">
        <v>40.200000000000003</v>
      </c>
      <c r="CH335" s="181">
        <v>37.299999999999997</v>
      </c>
      <c r="CI335" s="181">
        <v>40.4</v>
      </c>
      <c r="CJ335" s="181">
        <v>41</v>
      </c>
      <c r="CK335" s="181">
        <v>26.7</v>
      </c>
      <c r="CL335" s="181">
        <v>28.5</v>
      </c>
      <c r="CM335" s="181">
        <v>28.8</v>
      </c>
      <c r="CN335" s="181">
        <v>31.4</v>
      </c>
      <c r="CO335" s="181">
        <v>35.700000000000003</v>
      </c>
      <c r="CP335" s="181">
        <v>37.700000000000003</v>
      </c>
      <c r="CQ335" s="181">
        <v>39.200000000000003</v>
      </c>
      <c r="CR335" s="181">
        <v>39.799999999999997</v>
      </c>
      <c r="CS335" s="181">
        <v>39.5</v>
      </c>
      <c r="CT335" s="181">
        <v>37.200000000000003</v>
      </c>
      <c r="CU335" s="181">
        <v>38.6</v>
      </c>
      <c r="CV335" s="181">
        <v>39.799999999999997</v>
      </c>
      <c r="CW335" s="181">
        <v>4987800000</v>
      </c>
      <c r="CX335" s="181">
        <v>425390000</v>
      </c>
      <c r="CY335" s="181">
        <v>409330000</v>
      </c>
      <c r="CZ335" s="181">
        <v>457510000</v>
      </c>
      <c r="DA335" s="181">
        <v>466910000</v>
      </c>
      <c r="DB335" s="181">
        <v>87374000</v>
      </c>
      <c r="DC335" s="181">
        <v>84516000</v>
      </c>
      <c r="DD335" s="181">
        <v>92307000</v>
      </c>
      <c r="DE335" s="181">
        <v>100270000</v>
      </c>
      <c r="DF335" s="181">
        <v>364840000</v>
      </c>
      <c r="DG335" s="181">
        <v>387530000</v>
      </c>
      <c r="DH335" s="181">
        <v>325430000</v>
      </c>
      <c r="DI335" s="181">
        <v>380840000</v>
      </c>
      <c r="DJ335" s="195">
        <v>37429000</v>
      </c>
      <c r="DK335" s="195">
        <v>42528000</v>
      </c>
      <c r="DL335" s="195">
        <v>36816000</v>
      </c>
      <c r="DM335" s="195">
        <v>36259000</v>
      </c>
      <c r="DN335" s="181">
        <f t="shared" si="30"/>
        <v>38258000</v>
      </c>
      <c r="DO335" s="181">
        <v>33547000</v>
      </c>
      <c r="DP335" s="181">
        <v>32287000</v>
      </c>
      <c r="DQ335" s="181">
        <v>34771000</v>
      </c>
      <c r="DR335" s="181">
        <v>33165000</v>
      </c>
      <c r="DS335" s="181">
        <f t="shared" si="33"/>
        <v>33442500</v>
      </c>
      <c r="DT335" s="181">
        <f t="shared" si="31"/>
        <v>0.87413090072664545</v>
      </c>
      <c r="DU335" s="195">
        <v>36069000</v>
      </c>
      <c r="DW335" s="195">
        <v>30858000</v>
      </c>
      <c r="DY335" s="195">
        <v>33493000</v>
      </c>
      <c r="DZ335" s="196">
        <f t="shared" si="32"/>
        <v>0.87545088608918398</v>
      </c>
      <c r="EA335" s="195">
        <v>34218000</v>
      </c>
      <c r="EB335" s="181">
        <v>21</v>
      </c>
      <c r="EC335" s="181">
        <v>16</v>
      </c>
      <c r="ED335" s="181">
        <v>21</v>
      </c>
      <c r="EE335" s="181">
        <v>21</v>
      </c>
      <c r="EF335" s="181">
        <v>11</v>
      </c>
      <c r="EG335" s="181">
        <v>10</v>
      </c>
      <c r="EH335" s="181">
        <v>9</v>
      </c>
      <c r="EI335" s="181">
        <v>12</v>
      </c>
      <c r="EJ335" s="181">
        <v>17</v>
      </c>
      <c r="EK335" s="181">
        <v>13</v>
      </c>
      <c r="EL335" s="181">
        <v>13</v>
      </c>
      <c r="EM335" s="181">
        <v>18</v>
      </c>
      <c r="EN335" s="181">
        <v>17</v>
      </c>
      <c r="EO335" s="181">
        <v>18</v>
      </c>
      <c r="EP335" s="181">
        <v>17</v>
      </c>
      <c r="EQ335" s="181">
        <v>20</v>
      </c>
      <c r="ER335" s="181">
        <v>254</v>
      </c>
      <c r="EV335" s="181">
        <v>237</v>
      </c>
      <c r="EW335" s="181" t="s">
        <v>6593</v>
      </c>
      <c r="EX335" s="181" t="s">
        <v>5099</v>
      </c>
      <c r="EY335" s="181" t="s">
        <v>6594</v>
      </c>
      <c r="EZ335" s="181" t="s">
        <v>6595</v>
      </c>
      <c r="FA335" s="181" t="s">
        <v>6596</v>
      </c>
      <c r="FB335" s="181" t="s">
        <v>6597</v>
      </c>
      <c r="FE335" s="181">
        <v>-1</v>
      </c>
    </row>
    <row r="336" spans="1:161" x14ac:dyDescent="0.25">
      <c r="A336" s="181" t="s">
        <v>6598</v>
      </c>
      <c r="B336" s="181" t="s">
        <v>6598</v>
      </c>
      <c r="C336" s="181">
        <v>3</v>
      </c>
      <c r="D336" s="181">
        <v>3</v>
      </c>
      <c r="E336" s="181">
        <v>3</v>
      </c>
      <c r="F336" s="181" t="s">
        <v>6599</v>
      </c>
      <c r="G336" s="181" t="s">
        <v>6600</v>
      </c>
      <c r="H336" s="181" t="s">
        <v>6601</v>
      </c>
      <c r="I336" s="181">
        <v>1</v>
      </c>
      <c r="J336" s="181">
        <v>3</v>
      </c>
      <c r="K336" s="181">
        <v>3</v>
      </c>
      <c r="L336" s="181">
        <v>3</v>
      </c>
      <c r="M336" s="181">
        <v>3</v>
      </c>
      <c r="N336" s="181">
        <v>3</v>
      </c>
      <c r="O336" s="181">
        <v>3</v>
      </c>
      <c r="P336" s="181">
        <v>3</v>
      </c>
      <c r="Q336" s="181">
        <v>3</v>
      </c>
      <c r="R336" s="181">
        <v>3</v>
      </c>
      <c r="S336" s="181">
        <v>2</v>
      </c>
      <c r="T336" s="181">
        <v>2</v>
      </c>
      <c r="U336" s="181">
        <v>3</v>
      </c>
      <c r="V336" s="181">
        <v>2</v>
      </c>
      <c r="W336" s="181">
        <v>3</v>
      </c>
      <c r="X336" s="181">
        <v>3</v>
      </c>
      <c r="Y336" s="181">
        <v>3</v>
      </c>
      <c r="Z336" s="181">
        <v>3</v>
      </c>
      <c r="AA336" s="181">
        <v>3</v>
      </c>
      <c r="AB336" s="181">
        <v>3</v>
      </c>
      <c r="AC336" s="181">
        <v>3</v>
      </c>
      <c r="AD336" s="181">
        <v>3</v>
      </c>
      <c r="AE336" s="181">
        <v>3</v>
      </c>
      <c r="AF336" s="181">
        <v>3</v>
      </c>
      <c r="AG336" s="181">
        <v>3</v>
      </c>
      <c r="AH336" s="181">
        <v>3</v>
      </c>
      <c r="AI336" s="181">
        <v>2</v>
      </c>
      <c r="AJ336" s="181">
        <v>2</v>
      </c>
      <c r="AK336" s="181">
        <v>3</v>
      </c>
      <c r="AL336" s="181">
        <v>2</v>
      </c>
      <c r="AM336" s="181">
        <v>3</v>
      </c>
      <c r="AN336" s="181">
        <v>3</v>
      </c>
      <c r="AO336" s="181">
        <v>3</v>
      </c>
      <c r="AP336" s="181">
        <v>3</v>
      </c>
      <c r="AQ336" s="181">
        <v>3</v>
      </c>
      <c r="AR336" s="181">
        <v>3</v>
      </c>
      <c r="AS336" s="181">
        <v>3</v>
      </c>
      <c r="AT336" s="181">
        <v>3</v>
      </c>
      <c r="AU336" s="181">
        <v>3</v>
      </c>
      <c r="AV336" s="181">
        <v>3</v>
      </c>
      <c r="AW336" s="181">
        <v>3</v>
      </c>
      <c r="AX336" s="181">
        <v>3</v>
      </c>
      <c r="AY336" s="181">
        <v>2</v>
      </c>
      <c r="AZ336" s="181">
        <v>2</v>
      </c>
      <c r="BA336" s="181">
        <v>3</v>
      </c>
      <c r="BB336" s="181">
        <v>2</v>
      </c>
      <c r="BC336" s="181">
        <v>3</v>
      </c>
      <c r="BD336" s="181">
        <v>3</v>
      </c>
      <c r="BE336" s="181">
        <v>3</v>
      </c>
      <c r="BF336" s="181">
        <v>3</v>
      </c>
      <c r="BG336" s="181">
        <v>3</v>
      </c>
      <c r="BH336" s="181">
        <v>3</v>
      </c>
      <c r="BI336" s="181">
        <v>6.2</v>
      </c>
      <c r="BJ336" s="181">
        <v>6.2</v>
      </c>
      <c r="BK336" s="181">
        <v>6.2</v>
      </c>
      <c r="BL336" s="181">
        <v>59.542999999999999</v>
      </c>
      <c r="BM336" s="181">
        <v>551</v>
      </c>
      <c r="BN336" s="181">
        <v>551</v>
      </c>
      <c r="BO336" s="181">
        <v>0</v>
      </c>
      <c r="BP336" s="181">
        <v>7.2876000000000003</v>
      </c>
      <c r="BQ336" s="181" t="s">
        <v>1251</v>
      </c>
      <c r="BR336" s="181" t="s">
        <v>1251</v>
      </c>
      <c r="BS336" s="181" t="s">
        <v>1251</v>
      </c>
      <c r="BT336" s="181" t="s">
        <v>1251</v>
      </c>
      <c r="BU336" s="181" t="s">
        <v>1254</v>
      </c>
      <c r="BV336" s="181" t="s">
        <v>1254</v>
      </c>
      <c r="BW336" s="181" t="s">
        <v>1254</v>
      </c>
      <c r="BX336" s="181" t="s">
        <v>1251</v>
      </c>
      <c r="BY336" s="181" t="s">
        <v>1251</v>
      </c>
      <c r="BZ336" s="181" t="s">
        <v>1251</v>
      </c>
      <c r="CA336" s="181" t="s">
        <v>1251</v>
      </c>
      <c r="CB336" s="181" t="s">
        <v>1251</v>
      </c>
      <c r="CC336" s="181" t="s">
        <v>1251</v>
      </c>
      <c r="CD336" s="181" t="s">
        <v>1251</v>
      </c>
      <c r="CE336" s="181" t="s">
        <v>1251</v>
      </c>
      <c r="CF336" s="181" t="s">
        <v>1251</v>
      </c>
      <c r="CG336" s="181">
        <v>6.2</v>
      </c>
      <c r="CH336" s="181">
        <v>6.2</v>
      </c>
      <c r="CI336" s="181">
        <v>6.2</v>
      </c>
      <c r="CJ336" s="181">
        <v>6.2</v>
      </c>
      <c r="CK336" s="181">
        <v>6.2</v>
      </c>
      <c r="CL336" s="181">
        <v>6.2</v>
      </c>
      <c r="CM336" s="181">
        <v>3.4</v>
      </c>
      <c r="CN336" s="181">
        <v>3.4</v>
      </c>
      <c r="CO336" s="181">
        <v>6.2</v>
      </c>
      <c r="CP336" s="181">
        <v>4.5</v>
      </c>
      <c r="CQ336" s="181">
        <v>6.2</v>
      </c>
      <c r="CR336" s="181">
        <v>6.2</v>
      </c>
      <c r="CS336" s="181">
        <v>6.2</v>
      </c>
      <c r="CT336" s="181">
        <v>6.2</v>
      </c>
      <c r="CU336" s="181">
        <v>6.2</v>
      </c>
      <c r="CV336" s="181">
        <v>6.2</v>
      </c>
      <c r="CW336" s="181">
        <v>282390000</v>
      </c>
      <c r="CX336" s="181">
        <v>22902000</v>
      </c>
      <c r="CY336" s="181">
        <v>28290000</v>
      </c>
      <c r="CZ336" s="181">
        <v>23693000</v>
      </c>
      <c r="DA336" s="181">
        <v>28188000</v>
      </c>
      <c r="DB336" s="181">
        <v>5527100</v>
      </c>
      <c r="DC336" s="181">
        <v>5115300</v>
      </c>
      <c r="DD336" s="181">
        <v>2973500</v>
      </c>
      <c r="DE336" s="181">
        <v>3582600</v>
      </c>
      <c r="DF336" s="181">
        <v>19829000</v>
      </c>
      <c r="DG336" s="181">
        <v>22314000</v>
      </c>
      <c r="DH336" s="181">
        <v>18366000</v>
      </c>
      <c r="DI336" s="181">
        <v>24651000</v>
      </c>
      <c r="DJ336" s="195">
        <v>9715600</v>
      </c>
      <c r="DK336" s="195">
        <v>11557000</v>
      </c>
      <c r="DL336" s="195">
        <v>9252200</v>
      </c>
      <c r="DM336" s="195">
        <v>10565000</v>
      </c>
      <c r="DN336" s="181">
        <f t="shared" si="30"/>
        <v>10272450</v>
      </c>
      <c r="DO336" s="181">
        <v>8317300</v>
      </c>
      <c r="DP336" s="181">
        <v>9720600</v>
      </c>
      <c r="DQ336" s="181">
        <v>0</v>
      </c>
      <c r="DR336" s="181">
        <v>0</v>
      </c>
      <c r="DS336" s="181">
        <f t="shared" si="33"/>
        <v>9018950</v>
      </c>
      <c r="DT336" s="181">
        <f t="shared" si="31"/>
        <v>0.8779745824997931</v>
      </c>
      <c r="DU336" s="195">
        <v>8349800</v>
      </c>
      <c r="DW336" s="195">
        <v>9018400</v>
      </c>
      <c r="DY336" s="195">
        <v>8496600</v>
      </c>
      <c r="DZ336" s="196">
        <f t="shared" si="32"/>
        <v>0.82712497992202449</v>
      </c>
      <c r="EA336" s="195">
        <v>10033000</v>
      </c>
      <c r="EB336" s="181">
        <v>2</v>
      </c>
      <c r="EC336" s="181">
        <v>2</v>
      </c>
      <c r="ED336" s="181">
        <v>1</v>
      </c>
      <c r="EE336" s="181">
        <v>1</v>
      </c>
      <c r="EF336" s="181">
        <v>0</v>
      </c>
      <c r="EG336" s="181">
        <v>0</v>
      </c>
      <c r="EH336" s="181">
        <v>0</v>
      </c>
      <c r="EI336" s="181">
        <v>0</v>
      </c>
      <c r="EJ336" s="181">
        <v>1</v>
      </c>
      <c r="EK336" s="181">
        <v>0</v>
      </c>
      <c r="EL336" s="181">
        <v>2</v>
      </c>
      <c r="EM336" s="181">
        <v>2</v>
      </c>
      <c r="EN336" s="181">
        <v>2</v>
      </c>
      <c r="EO336" s="181">
        <v>2</v>
      </c>
      <c r="EP336" s="181">
        <v>1</v>
      </c>
      <c r="EQ336" s="181">
        <v>2</v>
      </c>
      <c r="ER336" s="181">
        <v>18</v>
      </c>
      <c r="EV336" s="181">
        <v>348</v>
      </c>
      <c r="EW336" s="181" t="s">
        <v>6602</v>
      </c>
      <c r="EX336" s="181" t="s">
        <v>3709</v>
      </c>
      <c r="EY336" s="181" t="s">
        <v>6603</v>
      </c>
      <c r="EZ336" s="181" t="s">
        <v>6604</v>
      </c>
      <c r="FA336" s="181" t="s">
        <v>6605</v>
      </c>
      <c r="FB336" s="181" t="s">
        <v>6606</v>
      </c>
      <c r="FE336" s="181">
        <v>-1</v>
      </c>
    </row>
    <row r="337" spans="1:161" x14ac:dyDescent="0.25">
      <c r="A337" s="181" t="s">
        <v>1415</v>
      </c>
      <c r="B337" s="181" t="s">
        <v>1415</v>
      </c>
      <c r="C337" s="181">
        <v>5</v>
      </c>
      <c r="D337" s="181">
        <v>5</v>
      </c>
      <c r="E337" s="181">
        <v>5</v>
      </c>
      <c r="F337" s="181" t="s">
        <v>1414</v>
      </c>
      <c r="G337" s="181" t="s">
        <v>1413</v>
      </c>
      <c r="H337" s="181" t="s">
        <v>1412</v>
      </c>
      <c r="I337" s="181">
        <v>1</v>
      </c>
      <c r="J337" s="181">
        <v>5</v>
      </c>
      <c r="K337" s="181">
        <v>5</v>
      </c>
      <c r="L337" s="181">
        <v>5</v>
      </c>
      <c r="M337" s="181">
        <v>5</v>
      </c>
      <c r="N337" s="181">
        <v>4</v>
      </c>
      <c r="O337" s="181">
        <v>4</v>
      </c>
      <c r="P337" s="181">
        <v>5</v>
      </c>
      <c r="Q337" s="181">
        <v>3</v>
      </c>
      <c r="R337" s="181">
        <v>1</v>
      </c>
      <c r="S337" s="181">
        <v>1</v>
      </c>
      <c r="T337" s="181">
        <v>1</v>
      </c>
      <c r="U337" s="181">
        <v>4</v>
      </c>
      <c r="V337" s="181">
        <v>4</v>
      </c>
      <c r="W337" s="181">
        <v>4</v>
      </c>
      <c r="X337" s="181">
        <v>5</v>
      </c>
      <c r="Y337" s="181">
        <v>4</v>
      </c>
      <c r="Z337" s="181">
        <v>5</v>
      </c>
      <c r="AA337" s="181">
        <v>3</v>
      </c>
      <c r="AB337" s="181">
        <v>5</v>
      </c>
      <c r="AC337" s="181">
        <v>5</v>
      </c>
      <c r="AD337" s="181">
        <v>4</v>
      </c>
      <c r="AE337" s="181">
        <v>4</v>
      </c>
      <c r="AF337" s="181">
        <v>5</v>
      </c>
      <c r="AG337" s="181">
        <v>3</v>
      </c>
      <c r="AH337" s="181">
        <v>1</v>
      </c>
      <c r="AI337" s="181">
        <v>1</v>
      </c>
      <c r="AJ337" s="181">
        <v>1</v>
      </c>
      <c r="AK337" s="181">
        <v>4</v>
      </c>
      <c r="AL337" s="181">
        <v>4</v>
      </c>
      <c r="AM337" s="181">
        <v>4</v>
      </c>
      <c r="AN337" s="181">
        <v>5</v>
      </c>
      <c r="AO337" s="181">
        <v>4</v>
      </c>
      <c r="AP337" s="181">
        <v>5</v>
      </c>
      <c r="AQ337" s="181">
        <v>3</v>
      </c>
      <c r="AR337" s="181">
        <v>5</v>
      </c>
      <c r="AS337" s="181">
        <v>5</v>
      </c>
      <c r="AT337" s="181">
        <v>4</v>
      </c>
      <c r="AU337" s="181">
        <v>4</v>
      </c>
      <c r="AV337" s="181">
        <v>5</v>
      </c>
      <c r="AW337" s="181">
        <v>3</v>
      </c>
      <c r="AX337" s="181">
        <v>1</v>
      </c>
      <c r="AY337" s="181">
        <v>1</v>
      </c>
      <c r="AZ337" s="181">
        <v>1</v>
      </c>
      <c r="BA337" s="181">
        <v>4</v>
      </c>
      <c r="BB337" s="181">
        <v>4</v>
      </c>
      <c r="BC337" s="181">
        <v>4</v>
      </c>
      <c r="BD337" s="181">
        <v>5</v>
      </c>
      <c r="BE337" s="181">
        <v>4</v>
      </c>
      <c r="BF337" s="181">
        <v>5</v>
      </c>
      <c r="BG337" s="181">
        <v>3</v>
      </c>
      <c r="BH337" s="181">
        <v>5</v>
      </c>
      <c r="BI337" s="181">
        <v>27.4</v>
      </c>
      <c r="BJ337" s="181">
        <v>27.4</v>
      </c>
      <c r="BK337" s="181">
        <v>27.4</v>
      </c>
      <c r="BL337" s="181">
        <v>31.052</v>
      </c>
      <c r="BM337" s="181">
        <v>274</v>
      </c>
      <c r="BN337" s="181">
        <v>274</v>
      </c>
      <c r="BO337" s="181">
        <v>0</v>
      </c>
      <c r="BP337" s="181">
        <v>27.754999999999999</v>
      </c>
      <c r="BQ337" s="181" t="s">
        <v>1251</v>
      </c>
      <c r="BR337" s="181" t="s">
        <v>1251</v>
      </c>
      <c r="BS337" s="181" t="s">
        <v>1251</v>
      </c>
      <c r="BT337" s="181" t="s">
        <v>1251</v>
      </c>
      <c r="BU337" s="181" t="s">
        <v>1251</v>
      </c>
      <c r="BV337" s="181" t="s">
        <v>1251</v>
      </c>
      <c r="BW337" s="181" t="s">
        <v>1251</v>
      </c>
      <c r="BX337" s="181" t="s">
        <v>1251</v>
      </c>
      <c r="BY337" s="181" t="s">
        <v>1251</v>
      </c>
      <c r="BZ337" s="181" t="s">
        <v>1251</v>
      </c>
      <c r="CA337" s="181" t="s">
        <v>1251</v>
      </c>
      <c r="CB337" s="181" t="s">
        <v>1251</v>
      </c>
      <c r="CC337" s="181" t="s">
        <v>1251</v>
      </c>
      <c r="CD337" s="181" t="s">
        <v>1254</v>
      </c>
      <c r="CE337" s="181" t="s">
        <v>1254</v>
      </c>
      <c r="CF337" s="181" t="s">
        <v>1251</v>
      </c>
      <c r="CG337" s="181">
        <v>27.4</v>
      </c>
      <c r="CH337" s="181">
        <v>18.2</v>
      </c>
      <c r="CI337" s="181">
        <v>23</v>
      </c>
      <c r="CJ337" s="181">
        <v>27.4</v>
      </c>
      <c r="CK337" s="181">
        <v>18.2</v>
      </c>
      <c r="CL337" s="181">
        <v>4</v>
      </c>
      <c r="CM337" s="181">
        <v>4</v>
      </c>
      <c r="CN337" s="181">
        <v>4</v>
      </c>
      <c r="CO337" s="181">
        <v>18.2</v>
      </c>
      <c r="CP337" s="181">
        <v>18.2</v>
      </c>
      <c r="CQ337" s="181">
        <v>18.2</v>
      </c>
      <c r="CR337" s="181">
        <v>27.4</v>
      </c>
      <c r="CS337" s="181">
        <v>22.3</v>
      </c>
      <c r="CT337" s="181">
        <v>27.4</v>
      </c>
      <c r="CU337" s="181">
        <v>13.9</v>
      </c>
      <c r="CV337" s="181">
        <v>27.4</v>
      </c>
      <c r="CW337" s="181">
        <v>731910000</v>
      </c>
      <c r="CX337" s="181">
        <v>59985000</v>
      </c>
      <c r="CY337" s="181">
        <v>63226000</v>
      </c>
      <c r="CZ337" s="181">
        <v>54159000</v>
      </c>
      <c r="DA337" s="181">
        <v>64848000</v>
      </c>
      <c r="DB337" s="181">
        <v>18208000</v>
      </c>
      <c r="DC337" s="181">
        <v>15476000</v>
      </c>
      <c r="DD337" s="181">
        <v>14257000</v>
      </c>
      <c r="DE337" s="181">
        <v>12686000</v>
      </c>
      <c r="DF337" s="181">
        <v>55959000</v>
      </c>
      <c r="DG337" s="181">
        <v>61989000</v>
      </c>
      <c r="DH337" s="181">
        <v>36043000</v>
      </c>
      <c r="DI337" s="181">
        <v>62094000</v>
      </c>
      <c r="DJ337" s="195">
        <v>44948000</v>
      </c>
      <c r="DK337" s="195">
        <v>52642000</v>
      </c>
      <c r="DL337" s="195">
        <v>35312000</v>
      </c>
      <c r="DM337" s="195">
        <v>35252000</v>
      </c>
      <c r="DN337" s="181">
        <f t="shared" si="30"/>
        <v>42038500</v>
      </c>
      <c r="DO337" s="181">
        <v>37122000</v>
      </c>
      <c r="DP337" s="181">
        <v>0</v>
      </c>
      <c r="DQ337" s="181">
        <v>0</v>
      </c>
      <c r="DR337" s="181">
        <v>0</v>
      </c>
      <c r="DS337" s="181">
        <f t="shared" si="33"/>
        <v>37122000</v>
      </c>
      <c r="DT337" s="181">
        <f t="shared" si="31"/>
        <v>0.88304768248153476</v>
      </c>
      <c r="DU337" s="195">
        <v>35318000</v>
      </c>
      <c r="DW337" s="195">
        <v>33872000</v>
      </c>
      <c r="DY337" s="195">
        <v>31116000</v>
      </c>
      <c r="DZ337" s="196">
        <f t="shared" si="32"/>
        <v>0.74017864576519143</v>
      </c>
      <c r="EA337" s="195">
        <v>36913000</v>
      </c>
      <c r="EB337" s="181">
        <v>3</v>
      </c>
      <c r="EC337" s="181">
        <v>2</v>
      </c>
      <c r="ED337" s="181">
        <v>2</v>
      </c>
      <c r="EE337" s="181">
        <v>1</v>
      </c>
      <c r="EF337" s="181">
        <v>1</v>
      </c>
      <c r="EG337" s="181">
        <v>1</v>
      </c>
      <c r="EH337" s="181">
        <v>1</v>
      </c>
      <c r="EI337" s="181">
        <v>1</v>
      </c>
      <c r="EJ337" s="181">
        <v>1</v>
      </c>
      <c r="EK337" s="181">
        <v>1</v>
      </c>
      <c r="EL337" s="181">
        <v>1</v>
      </c>
      <c r="EM337" s="181">
        <v>1</v>
      </c>
      <c r="EN337" s="181">
        <v>0</v>
      </c>
      <c r="EO337" s="181">
        <v>0</v>
      </c>
      <c r="EP337" s="181">
        <v>0</v>
      </c>
      <c r="EQ337" s="181">
        <v>1</v>
      </c>
      <c r="ER337" s="181">
        <v>17</v>
      </c>
      <c r="EV337" s="181">
        <v>24</v>
      </c>
      <c r="EW337" s="181" t="s">
        <v>6607</v>
      </c>
      <c r="EX337" s="181" t="s">
        <v>3832</v>
      </c>
      <c r="EY337" s="181" t="s">
        <v>6608</v>
      </c>
      <c r="EZ337" s="181" t="s">
        <v>6609</v>
      </c>
      <c r="FA337" s="181" t="s">
        <v>6610</v>
      </c>
      <c r="FB337" s="181" t="s">
        <v>6611</v>
      </c>
      <c r="FE337" s="181">
        <v>-1</v>
      </c>
    </row>
    <row r="338" spans="1:161" x14ac:dyDescent="0.25">
      <c r="A338" s="181" t="s">
        <v>6612</v>
      </c>
      <c r="B338" s="181" t="s">
        <v>6612</v>
      </c>
      <c r="C338" s="181">
        <v>9</v>
      </c>
      <c r="D338" s="181">
        <v>9</v>
      </c>
      <c r="E338" s="181">
        <v>9</v>
      </c>
      <c r="F338" s="181" t="s">
        <v>6613</v>
      </c>
      <c r="G338" s="181" t="s">
        <v>6614</v>
      </c>
      <c r="H338" s="181" t="s">
        <v>6615</v>
      </c>
      <c r="I338" s="181">
        <v>1</v>
      </c>
      <c r="J338" s="181">
        <v>9</v>
      </c>
      <c r="K338" s="181">
        <v>9</v>
      </c>
      <c r="L338" s="181">
        <v>9</v>
      </c>
      <c r="M338" s="181">
        <v>8</v>
      </c>
      <c r="N338" s="181">
        <v>8</v>
      </c>
      <c r="O338" s="181">
        <v>8</v>
      </c>
      <c r="P338" s="181">
        <v>9</v>
      </c>
      <c r="Q338" s="181">
        <v>5</v>
      </c>
      <c r="R338" s="181">
        <v>5</v>
      </c>
      <c r="S338" s="181">
        <v>7</v>
      </c>
      <c r="T338" s="181">
        <v>4</v>
      </c>
      <c r="U338" s="181">
        <v>7</v>
      </c>
      <c r="V338" s="181">
        <v>8</v>
      </c>
      <c r="W338" s="181">
        <v>8</v>
      </c>
      <c r="X338" s="181">
        <v>8</v>
      </c>
      <c r="Y338" s="181">
        <v>8</v>
      </c>
      <c r="Z338" s="181">
        <v>8</v>
      </c>
      <c r="AA338" s="181">
        <v>8</v>
      </c>
      <c r="AB338" s="181">
        <v>8</v>
      </c>
      <c r="AC338" s="181">
        <v>8</v>
      </c>
      <c r="AD338" s="181">
        <v>8</v>
      </c>
      <c r="AE338" s="181">
        <v>8</v>
      </c>
      <c r="AF338" s="181">
        <v>9</v>
      </c>
      <c r="AG338" s="181">
        <v>5</v>
      </c>
      <c r="AH338" s="181">
        <v>5</v>
      </c>
      <c r="AI338" s="181">
        <v>7</v>
      </c>
      <c r="AJ338" s="181">
        <v>4</v>
      </c>
      <c r="AK338" s="181">
        <v>7</v>
      </c>
      <c r="AL338" s="181">
        <v>8</v>
      </c>
      <c r="AM338" s="181">
        <v>8</v>
      </c>
      <c r="AN338" s="181">
        <v>8</v>
      </c>
      <c r="AO338" s="181">
        <v>8</v>
      </c>
      <c r="AP338" s="181">
        <v>8</v>
      </c>
      <c r="AQ338" s="181">
        <v>8</v>
      </c>
      <c r="AR338" s="181">
        <v>8</v>
      </c>
      <c r="AS338" s="181">
        <v>8</v>
      </c>
      <c r="AT338" s="181">
        <v>8</v>
      </c>
      <c r="AU338" s="181">
        <v>8</v>
      </c>
      <c r="AV338" s="181">
        <v>9</v>
      </c>
      <c r="AW338" s="181">
        <v>5</v>
      </c>
      <c r="AX338" s="181">
        <v>5</v>
      </c>
      <c r="AY338" s="181">
        <v>7</v>
      </c>
      <c r="AZ338" s="181">
        <v>4</v>
      </c>
      <c r="BA338" s="181">
        <v>7</v>
      </c>
      <c r="BB338" s="181">
        <v>8</v>
      </c>
      <c r="BC338" s="181">
        <v>8</v>
      </c>
      <c r="BD338" s="181">
        <v>8</v>
      </c>
      <c r="BE338" s="181">
        <v>8</v>
      </c>
      <c r="BF338" s="181">
        <v>8</v>
      </c>
      <c r="BG338" s="181">
        <v>8</v>
      </c>
      <c r="BH338" s="181">
        <v>8</v>
      </c>
      <c r="BI338" s="181">
        <v>44.5</v>
      </c>
      <c r="BJ338" s="181">
        <v>44.5</v>
      </c>
      <c r="BK338" s="181">
        <v>44.5</v>
      </c>
      <c r="BL338" s="181">
        <v>29.486000000000001</v>
      </c>
      <c r="BM338" s="181">
        <v>265</v>
      </c>
      <c r="BN338" s="181">
        <v>265</v>
      </c>
      <c r="BO338" s="181">
        <v>0</v>
      </c>
      <c r="BP338" s="181">
        <v>54.39</v>
      </c>
      <c r="BQ338" s="181" t="s">
        <v>1251</v>
      </c>
      <c r="BR338" s="181" t="s">
        <v>1251</v>
      </c>
      <c r="BS338" s="181" t="s">
        <v>1251</v>
      </c>
      <c r="BT338" s="181" t="s">
        <v>1251</v>
      </c>
      <c r="BU338" s="181" t="s">
        <v>1251</v>
      </c>
      <c r="BV338" s="181" t="s">
        <v>1251</v>
      </c>
      <c r="BW338" s="181" t="s">
        <v>1251</v>
      </c>
      <c r="BX338" s="181" t="s">
        <v>1251</v>
      </c>
      <c r="BY338" s="181" t="s">
        <v>1251</v>
      </c>
      <c r="BZ338" s="181" t="s">
        <v>1251</v>
      </c>
      <c r="CA338" s="181" t="s">
        <v>1251</v>
      </c>
      <c r="CB338" s="181" t="s">
        <v>1251</v>
      </c>
      <c r="CC338" s="181" t="s">
        <v>1251</v>
      </c>
      <c r="CD338" s="181" t="s">
        <v>1251</v>
      </c>
      <c r="CE338" s="181" t="s">
        <v>1251</v>
      </c>
      <c r="CF338" s="181" t="s">
        <v>1251</v>
      </c>
      <c r="CG338" s="181">
        <v>37</v>
      </c>
      <c r="CH338" s="181">
        <v>37</v>
      </c>
      <c r="CI338" s="181">
        <v>37</v>
      </c>
      <c r="CJ338" s="181">
        <v>44.5</v>
      </c>
      <c r="CK338" s="181">
        <v>17</v>
      </c>
      <c r="CL338" s="181">
        <v>17</v>
      </c>
      <c r="CM338" s="181">
        <v>31.3</v>
      </c>
      <c r="CN338" s="181">
        <v>10.9</v>
      </c>
      <c r="CO338" s="181">
        <v>31.3</v>
      </c>
      <c r="CP338" s="181">
        <v>37</v>
      </c>
      <c r="CQ338" s="181">
        <v>37</v>
      </c>
      <c r="CR338" s="181">
        <v>37</v>
      </c>
      <c r="CS338" s="181">
        <v>37</v>
      </c>
      <c r="CT338" s="181">
        <v>37</v>
      </c>
      <c r="CU338" s="181">
        <v>37</v>
      </c>
      <c r="CV338" s="181">
        <v>37</v>
      </c>
      <c r="CW338" s="181">
        <v>2136300000</v>
      </c>
      <c r="CX338" s="181">
        <v>160500000</v>
      </c>
      <c r="CY338" s="181">
        <v>154490000</v>
      </c>
      <c r="CZ338" s="181">
        <v>158470000</v>
      </c>
      <c r="DA338" s="181">
        <v>168250000</v>
      </c>
      <c r="DB338" s="181">
        <v>20563000</v>
      </c>
      <c r="DC338" s="181">
        <v>19073000</v>
      </c>
      <c r="DD338" s="181">
        <v>23222000</v>
      </c>
      <c r="DE338" s="181">
        <v>22078000</v>
      </c>
      <c r="DF338" s="181">
        <v>166360000</v>
      </c>
      <c r="DG338" s="181">
        <v>196810000</v>
      </c>
      <c r="DH338" s="181">
        <v>162190000</v>
      </c>
      <c r="DI338" s="181">
        <v>214010000</v>
      </c>
      <c r="DJ338" s="195">
        <v>37380000</v>
      </c>
      <c r="DK338" s="195">
        <v>30688000</v>
      </c>
      <c r="DL338" s="195">
        <v>35225000</v>
      </c>
      <c r="DM338" s="195">
        <v>34112000</v>
      </c>
      <c r="DN338" s="181">
        <f t="shared" si="30"/>
        <v>34351250</v>
      </c>
      <c r="DO338" s="181">
        <v>28727000</v>
      </c>
      <c r="DP338" s="181">
        <v>30707000</v>
      </c>
      <c r="DQ338" s="181">
        <v>26436000</v>
      </c>
      <c r="DR338" s="181">
        <v>35738000</v>
      </c>
      <c r="DS338" s="181">
        <f t="shared" si="33"/>
        <v>30402000</v>
      </c>
      <c r="DT338" s="181">
        <f t="shared" si="31"/>
        <v>0.88503329573159639</v>
      </c>
      <c r="DU338" s="195">
        <v>42260000</v>
      </c>
      <c r="DW338" s="195">
        <v>41192000</v>
      </c>
      <c r="DY338" s="195">
        <v>46300000</v>
      </c>
      <c r="DZ338" s="196">
        <f t="shared" si="32"/>
        <v>1.3478403260434482</v>
      </c>
      <c r="EA338" s="195">
        <v>51198000</v>
      </c>
      <c r="EB338" s="181">
        <v>6</v>
      </c>
      <c r="EC338" s="181">
        <v>6</v>
      </c>
      <c r="ED338" s="181">
        <v>5</v>
      </c>
      <c r="EE338" s="181">
        <v>8</v>
      </c>
      <c r="EF338" s="181">
        <v>0</v>
      </c>
      <c r="EG338" s="181">
        <v>0</v>
      </c>
      <c r="EH338" s="181">
        <v>1</v>
      </c>
      <c r="EI338" s="181">
        <v>0</v>
      </c>
      <c r="EJ338" s="181">
        <v>4</v>
      </c>
      <c r="EK338" s="181">
        <v>6</v>
      </c>
      <c r="EL338" s="181">
        <v>6</v>
      </c>
      <c r="EM338" s="181">
        <v>6</v>
      </c>
      <c r="EN338" s="181">
        <v>8</v>
      </c>
      <c r="EO338" s="181">
        <v>7</v>
      </c>
      <c r="EP338" s="181">
        <v>6</v>
      </c>
      <c r="EQ338" s="181">
        <v>8</v>
      </c>
      <c r="ER338" s="181">
        <v>77</v>
      </c>
      <c r="EV338" s="181">
        <v>57</v>
      </c>
      <c r="EW338" s="181" t="s">
        <v>6616</v>
      </c>
      <c r="EX338" s="181" t="s">
        <v>4710</v>
      </c>
      <c r="EY338" s="181" t="s">
        <v>6617</v>
      </c>
      <c r="EZ338" s="181" t="s">
        <v>6618</v>
      </c>
      <c r="FA338" s="181" t="s">
        <v>6619</v>
      </c>
      <c r="FB338" s="181" t="s">
        <v>6620</v>
      </c>
      <c r="FE338" s="181">
        <v>-1</v>
      </c>
    </row>
    <row r="339" spans="1:161" x14ac:dyDescent="0.25">
      <c r="A339" s="181" t="s">
        <v>6621</v>
      </c>
      <c r="B339" s="181" t="s">
        <v>6621</v>
      </c>
      <c r="C339" s="181">
        <v>16</v>
      </c>
      <c r="D339" s="181">
        <v>16</v>
      </c>
      <c r="E339" s="181">
        <v>16</v>
      </c>
      <c r="F339" s="181" t="s">
        <v>6622</v>
      </c>
      <c r="G339" s="181" t="s">
        <v>6623</v>
      </c>
      <c r="H339" s="181" t="s">
        <v>6624</v>
      </c>
      <c r="I339" s="181">
        <v>1</v>
      </c>
      <c r="J339" s="181">
        <v>16</v>
      </c>
      <c r="K339" s="181">
        <v>16</v>
      </c>
      <c r="L339" s="181">
        <v>16</v>
      </c>
      <c r="M339" s="181">
        <v>14</v>
      </c>
      <c r="N339" s="181">
        <v>14</v>
      </c>
      <c r="O339" s="181">
        <v>15</v>
      </c>
      <c r="P339" s="181">
        <v>14</v>
      </c>
      <c r="Q339" s="181">
        <v>12</v>
      </c>
      <c r="R339" s="181">
        <v>11</v>
      </c>
      <c r="S339" s="181">
        <v>14</v>
      </c>
      <c r="T339" s="181">
        <v>12</v>
      </c>
      <c r="U339" s="181">
        <v>15</v>
      </c>
      <c r="V339" s="181">
        <v>15</v>
      </c>
      <c r="W339" s="181">
        <v>14</v>
      </c>
      <c r="X339" s="181">
        <v>14</v>
      </c>
      <c r="Y339" s="181">
        <v>15</v>
      </c>
      <c r="Z339" s="181">
        <v>15</v>
      </c>
      <c r="AA339" s="181">
        <v>14</v>
      </c>
      <c r="AB339" s="181">
        <v>16</v>
      </c>
      <c r="AC339" s="181">
        <v>14</v>
      </c>
      <c r="AD339" s="181">
        <v>14</v>
      </c>
      <c r="AE339" s="181">
        <v>15</v>
      </c>
      <c r="AF339" s="181">
        <v>14</v>
      </c>
      <c r="AG339" s="181">
        <v>12</v>
      </c>
      <c r="AH339" s="181">
        <v>11</v>
      </c>
      <c r="AI339" s="181">
        <v>14</v>
      </c>
      <c r="AJ339" s="181">
        <v>12</v>
      </c>
      <c r="AK339" s="181">
        <v>15</v>
      </c>
      <c r="AL339" s="181">
        <v>15</v>
      </c>
      <c r="AM339" s="181">
        <v>14</v>
      </c>
      <c r="AN339" s="181">
        <v>14</v>
      </c>
      <c r="AO339" s="181">
        <v>15</v>
      </c>
      <c r="AP339" s="181">
        <v>15</v>
      </c>
      <c r="AQ339" s="181">
        <v>14</v>
      </c>
      <c r="AR339" s="181">
        <v>16</v>
      </c>
      <c r="AS339" s="181">
        <v>14</v>
      </c>
      <c r="AT339" s="181">
        <v>14</v>
      </c>
      <c r="AU339" s="181">
        <v>15</v>
      </c>
      <c r="AV339" s="181">
        <v>14</v>
      </c>
      <c r="AW339" s="181">
        <v>12</v>
      </c>
      <c r="AX339" s="181">
        <v>11</v>
      </c>
      <c r="AY339" s="181">
        <v>14</v>
      </c>
      <c r="AZ339" s="181">
        <v>12</v>
      </c>
      <c r="BA339" s="181">
        <v>15</v>
      </c>
      <c r="BB339" s="181">
        <v>15</v>
      </c>
      <c r="BC339" s="181">
        <v>14</v>
      </c>
      <c r="BD339" s="181">
        <v>14</v>
      </c>
      <c r="BE339" s="181">
        <v>15</v>
      </c>
      <c r="BF339" s="181">
        <v>15</v>
      </c>
      <c r="BG339" s="181">
        <v>14</v>
      </c>
      <c r="BH339" s="181">
        <v>16</v>
      </c>
      <c r="BI339" s="181">
        <v>44.8</v>
      </c>
      <c r="BJ339" s="181">
        <v>44.8</v>
      </c>
      <c r="BK339" s="181">
        <v>44.8</v>
      </c>
      <c r="BL339" s="181">
        <v>51.386000000000003</v>
      </c>
      <c r="BM339" s="181">
        <v>475</v>
      </c>
      <c r="BN339" s="181">
        <v>475</v>
      </c>
      <c r="BO339" s="181">
        <v>0</v>
      </c>
      <c r="BP339" s="181">
        <v>57.21</v>
      </c>
      <c r="BQ339" s="181" t="s">
        <v>1251</v>
      </c>
      <c r="BR339" s="181" t="s">
        <v>1251</v>
      </c>
      <c r="BS339" s="181" t="s">
        <v>1251</v>
      </c>
      <c r="BT339" s="181" t="s">
        <v>1251</v>
      </c>
      <c r="BU339" s="181" t="s">
        <v>1251</v>
      </c>
      <c r="BV339" s="181" t="s">
        <v>1251</v>
      </c>
      <c r="BW339" s="181" t="s">
        <v>1251</v>
      </c>
      <c r="BX339" s="181" t="s">
        <v>1251</v>
      </c>
      <c r="BY339" s="181" t="s">
        <v>1251</v>
      </c>
      <c r="BZ339" s="181" t="s">
        <v>1251</v>
      </c>
      <c r="CA339" s="181" t="s">
        <v>1251</v>
      </c>
      <c r="CB339" s="181" t="s">
        <v>1251</v>
      </c>
      <c r="CC339" s="181" t="s">
        <v>1251</v>
      </c>
      <c r="CD339" s="181" t="s">
        <v>1251</v>
      </c>
      <c r="CE339" s="181" t="s">
        <v>1251</v>
      </c>
      <c r="CF339" s="181" t="s">
        <v>1251</v>
      </c>
      <c r="CG339" s="181">
        <v>35.4</v>
      </c>
      <c r="CH339" s="181">
        <v>35.4</v>
      </c>
      <c r="CI339" s="181">
        <v>37.700000000000003</v>
      </c>
      <c r="CJ339" s="181">
        <v>33.700000000000003</v>
      </c>
      <c r="CK339" s="181">
        <v>32.6</v>
      </c>
      <c r="CL339" s="181">
        <v>29.1</v>
      </c>
      <c r="CM339" s="181">
        <v>41.3</v>
      </c>
      <c r="CN339" s="181">
        <v>30.7</v>
      </c>
      <c r="CO339" s="181">
        <v>37.700000000000003</v>
      </c>
      <c r="CP339" s="181">
        <v>40.799999999999997</v>
      </c>
      <c r="CQ339" s="181">
        <v>35.4</v>
      </c>
      <c r="CR339" s="181">
        <v>35.4</v>
      </c>
      <c r="CS339" s="181">
        <v>37.700000000000003</v>
      </c>
      <c r="CT339" s="181">
        <v>42.5</v>
      </c>
      <c r="CU339" s="181">
        <v>38.5</v>
      </c>
      <c r="CV339" s="181">
        <v>44.8</v>
      </c>
      <c r="CW339" s="181">
        <v>4854100000</v>
      </c>
      <c r="CX339" s="181">
        <v>364740000</v>
      </c>
      <c r="CY339" s="181">
        <v>355030000</v>
      </c>
      <c r="CZ339" s="181">
        <v>463610000</v>
      </c>
      <c r="DA339" s="181">
        <v>428460000</v>
      </c>
      <c r="DB339" s="181">
        <v>90359000</v>
      </c>
      <c r="DC339" s="181">
        <v>73748000</v>
      </c>
      <c r="DD339" s="181">
        <v>106430000</v>
      </c>
      <c r="DE339" s="181">
        <v>90283000</v>
      </c>
      <c r="DF339" s="181">
        <v>381010000</v>
      </c>
      <c r="DG339" s="181">
        <v>352940000</v>
      </c>
      <c r="DH339" s="181">
        <v>327800000</v>
      </c>
      <c r="DI339" s="181">
        <v>441390000</v>
      </c>
      <c r="DJ339" s="195">
        <v>51694000</v>
      </c>
      <c r="DK339" s="195">
        <v>46361000</v>
      </c>
      <c r="DL339" s="195">
        <v>54750000</v>
      </c>
      <c r="DM339" s="195">
        <v>51258000</v>
      </c>
      <c r="DN339" s="181">
        <f t="shared" si="30"/>
        <v>51015750</v>
      </c>
      <c r="DO339" s="181">
        <v>44713000</v>
      </c>
      <c r="DP339" s="181">
        <v>49801000</v>
      </c>
      <c r="DQ339" s="181">
        <v>38785000</v>
      </c>
      <c r="DR339" s="181">
        <v>49004000</v>
      </c>
      <c r="DS339" s="181">
        <f t="shared" si="33"/>
        <v>45575750</v>
      </c>
      <c r="DT339" s="181">
        <f t="shared" si="31"/>
        <v>0.89336626433993427</v>
      </c>
      <c r="DU339" s="195">
        <v>42443000</v>
      </c>
      <c r="DW339" s="195">
        <v>45014000</v>
      </c>
      <c r="DY339" s="195">
        <v>43112000</v>
      </c>
      <c r="DZ339" s="196">
        <f t="shared" si="32"/>
        <v>0.84507235510602119</v>
      </c>
      <c r="EA339" s="195">
        <v>50315000</v>
      </c>
      <c r="EB339" s="181">
        <v>12</v>
      </c>
      <c r="EC339" s="181">
        <v>11</v>
      </c>
      <c r="ED339" s="181">
        <v>13</v>
      </c>
      <c r="EE339" s="181">
        <v>15</v>
      </c>
      <c r="EF339" s="181">
        <v>6</v>
      </c>
      <c r="EG339" s="181">
        <v>6</v>
      </c>
      <c r="EH339" s="181">
        <v>8</v>
      </c>
      <c r="EI339" s="181">
        <v>6</v>
      </c>
      <c r="EJ339" s="181">
        <v>11</v>
      </c>
      <c r="EK339" s="181">
        <v>11</v>
      </c>
      <c r="EL339" s="181">
        <v>12</v>
      </c>
      <c r="EM339" s="181">
        <v>13</v>
      </c>
      <c r="EN339" s="181">
        <v>14</v>
      </c>
      <c r="EO339" s="181">
        <v>12</v>
      </c>
      <c r="EP339" s="181">
        <v>13</v>
      </c>
      <c r="EQ339" s="181">
        <v>13</v>
      </c>
      <c r="ER339" s="181">
        <v>176</v>
      </c>
      <c r="EV339" s="181">
        <v>616</v>
      </c>
      <c r="EW339" s="181" t="s">
        <v>6625</v>
      </c>
      <c r="EX339" s="181" t="s">
        <v>3916</v>
      </c>
      <c r="EY339" s="181" t="s">
        <v>6626</v>
      </c>
      <c r="EZ339" s="181" t="s">
        <v>6627</v>
      </c>
      <c r="FA339" s="181" t="s">
        <v>6628</v>
      </c>
      <c r="FB339" s="181" t="s">
        <v>6629</v>
      </c>
      <c r="FC339" s="181">
        <v>410</v>
      </c>
      <c r="FD339" s="181">
        <v>224</v>
      </c>
      <c r="FE339" s="181">
        <v>-1</v>
      </c>
    </row>
    <row r="340" spans="1:161" x14ac:dyDescent="0.25">
      <c r="A340" s="181" t="s">
        <v>6630</v>
      </c>
      <c r="B340" s="181" t="s">
        <v>6630</v>
      </c>
      <c r="C340" s="181">
        <v>14</v>
      </c>
      <c r="D340" s="181">
        <v>14</v>
      </c>
      <c r="E340" s="181">
        <v>14</v>
      </c>
      <c r="F340" s="181" t="s">
        <v>6631</v>
      </c>
      <c r="G340" s="181" t="s">
        <v>6632</v>
      </c>
      <c r="H340" s="181" t="s">
        <v>6633</v>
      </c>
      <c r="I340" s="181">
        <v>1</v>
      </c>
      <c r="J340" s="181">
        <v>14</v>
      </c>
      <c r="K340" s="181">
        <v>14</v>
      </c>
      <c r="L340" s="181">
        <v>14</v>
      </c>
      <c r="M340" s="181">
        <v>11</v>
      </c>
      <c r="N340" s="181">
        <v>12</v>
      </c>
      <c r="O340" s="181">
        <v>13</v>
      </c>
      <c r="P340" s="181">
        <v>12</v>
      </c>
      <c r="Q340" s="181">
        <v>9</v>
      </c>
      <c r="R340" s="181">
        <v>9</v>
      </c>
      <c r="S340" s="181">
        <v>7</v>
      </c>
      <c r="T340" s="181">
        <v>11</v>
      </c>
      <c r="U340" s="181">
        <v>10</v>
      </c>
      <c r="V340" s="181">
        <v>11</v>
      </c>
      <c r="W340" s="181">
        <v>13</v>
      </c>
      <c r="X340" s="181">
        <v>11</v>
      </c>
      <c r="Y340" s="181">
        <v>11</v>
      </c>
      <c r="Z340" s="181">
        <v>11</v>
      </c>
      <c r="AA340" s="181">
        <v>12</v>
      </c>
      <c r="AB340" s="181">
        <v>12</v>
      </c>
      <c r="AC340" s="181">
        <v>11</v>
      </c>
      <c r="AD340" s="181">
        <v>12</v>
      </c>
      <c r="AE340" s="181">
        <v>13</v>
      </c>
      <c r="AF340" s="181">
        <v>12</v>
      </c>
      <c r="AG340" s="181">
        <v>9</v>
      </c>
      <c r="AH340" s="181">
        <v>9</v>
      </c>
      <c r="AI340" s="181">
        <v>7</v>
      </c>
      <c r="AJ340" s="181">
        <v>11</v>
      </c>
      <c r="AK340" s="181">
        <v>10</v>
      </c>
      <c r="AL340" s="181">
        <v>11</v>
      </c>
      <c r="AM340" s="181">
        <v>13</v>
      </c>
      <c r="AN340" s="181">
        <v>11</v>
      </c>
      <c r="AO340" s="181">
        <v>11</v>
      </c>
      <c r="AP340" s="181">
        <v>11</v>
      </c>
      <c r="AQ340" s="181">
        <v>12</v>
      </c>
      <c r="AR340" s="181">
        <v>12</v>
      </c>
      <c r="AS340" s="181">
        <v>11</v>
      </c>
      <c r="AT340" s="181">
        <v>12</v>
      </c>
      <c r="AU340" s="181">
        <v>13</v>
      </c>
      <c r="AV340" s="181">
        <v>12</v>
      </c>
      <c r="AW340" s="181">
        <v>9</v>
      </c>
      <c r="AX340" s="181">
        <v>9</v>
      </c>
      <c r="AY340" s="181">
        <v>7</v>
      </c>
      <c r="AZ340" s="181">
        <v>11</v>
      </c>
      <c r="BA340" s="181">
        <v>10</v>
      </c>
      <c r="BB340" s="181">
        <v>11</v>
      </c>
      <c r="BC340" s="181">
        <v>13</v>
      </c>
      <c r="BD340" s="181">
        <v>11</v>
      </c>
      <c r="BE340" s="181">
        <v>11</v>
      </c>
      <c r="BF340" s="181">
        <v>11</v>
      </c>
      <c r="BG340" s="181">
        <v>12</v>
      </c>
      <c r="BH340" s="181">
        <v>12</v>
      </c>
      <c r="BI340" s="181">
        <v>46.7</v>
      </c>
      <c r="BJ340" s="181">
        <v>46.7</v>
      </c>
      <c r="BK340" s="181">
        <v>46.7</v>
      </c>
      <c r="BL340" s="181">
        <v>46.247</v>
      </c>
      <c r="BM340" s="181">
        <v>413</v>
      </c>
      <c r="BN340" s="181">
        <v>413</v>
      </c>
      <c r="BO340" s="181">
        <v>0</v>
      </c>
      <c r="BP340" s="181">
        <v>53.768000000000001</v>
      </c>
      <c r="BQ340" s="181" t="s">
        <v>1251</v>
      </c>
      <c r="BR340" s="181" t="s">
        <v>1251</v>
      </c>
      <c r="BS340" s="181" t="s">
        <v>1251</v>
      </c>
      <c r="BT340" s="181" t="s">
        <v>1251</v>
      </c>
      <c r="BU340" s="181" t="s">
        <v>1251</v>
      </c>
      <c r="BV340" s="181" t="s">
        <v>1251</v>
      </c>
      <c r="BW340" s="181" t="s">
        <v>1251</v>
      </c>
      <c r="BX340" s="181" t="s">
        <v>1251</v>
      </c>
      <c r="BY340" s="181" t="s">
        <v>1251</v>
      </c>
      <c r="BZ340" s="181" t="s">
        <v>1251</v>
      </c>
      <c r="CA340" s="181" t="s">
        <v>1251</v>
      </c>
      <c r="CB340" s="181" t="s">
        <v>1251</v>
      </c>
      <c r="CC340" s="181" t="s">
        <v>1251</v>
      </c>
      <c r="CD340" s="181" t="s">
        <v>1251</v>
      </c>
      <c r="CE340" s="181" t="s">
        <v>1251</v>
      </c>
      <c r="CF340" s="181" t="s">
        <v>1251</v>
      </c>
      <c r="CG340" s="181">
        <v>39.5</v>
      </c>
      <c r="CH340" s="181">
        <v>40.9</v>
      </c>
      <c r="CI340" s="181">
        <v>44.6</v>
      </c>
      <c r="CJ340" s="181">
        <v>37.5</v>
      </c>
      <c r="CK340" s="181">
        <v>30.5</v>
      </c>
      <c r="CL340" s="181">
        <v>28.3</v>
      </c>
      <c r="CM340" s="181">
        <v>20.6</v>
      </c>
      <c r="CN340" s="181">
        <v>35.6</v>
      </c>
      <c r="CO340" s="181">
        <v>29.3</v>
      </c>
      <c r="CP340" s="181">
        <v>33.9</v>
      </c>
      <c r="CQ340" s="181">
        <v>44.6</v>
      </c>
      <c r="CR340" s="181">
        <v>34.9</v>
      </c>
      <c r="CS340" s="181">
        <v>36.299999999999997</v>
      </c>
      <c r="CT340" s="181">
        <v>36.299999999999997</v>
      </c>
      <c r="CU340" s="181">
        <v>39</v>
      </c>
      <c r="CV340" s="181">
        <v>39</v>
      </c>
      <c r="CW340" s="181">
        <v>2296200000</v>
      </c>
      <c r="CX340" s="181">
        <v>175180000</v>
      </c>
      <c r="CY340" s="181">
        <v>197460000</v>
      </c>
      <c r="CZ340" s="181">
        <v>225060000</v>
      </c>
      <c r="DA340" s="181">
        <v>208920000</v>
      </c>
      <c r="DB340" s="181">
        <v>39648000</v>
      </c>
      <c r="DC340" s="181">
        <v>31871000</v>
      </c>
      <c r="DD340" s="181">
        <v>29311000</v>
      </c>
      <c r="DE340" s="181">
        <v>40858000</v>
      </c>
      <c r="DF340" s="181">
        <v>178480000</v>
      </c>
      <c r="DG340" s="181">
        <v>165130000</v>
      </c>
      <c r="DH340" s="181">
        <v>169990000</v>
      </c>
      <c r="DI340" s="181">
        <v>215100000</v>
      </c>
      <c r="DJ340" s="195">
        <v>31276000</v>
      </c>
      <c r="DK340" s="195">
        <v>32855000</v>
      </c>
      <c r="DL340" s="195">
        <v>33689000</v>
      </c>
      <c r="DM340" s="195">
        <v>33222000</v>
      </c>
      <c r="DN340" s="181">
        <f t="shared" si="30"/>
        <v>32760500</v>
      </c>
      <c r="DO340" s="181">
        <v>27780000</v>
      </c>
      <c r="DP340" s="181">
        <v>30538000</v>
      </c>
      <c r="DQ340" s="181">
        <v>0</v>
      </c>
      <c r="DR340" s="181">
        <v>29589000</v>
      </c>
      <c r="DS340" s="181">
        <f t="shared" si="33"/>
        <v>29302333.333333332</v>
      </c>
      <c r="DT340" s="181">
        <f t="shared" si="31"/>
        <v>0.8944409680356934</v>
      </c>
      <c r="DU340" s="195">
        <v>28695000</v>
      </c>
      <c r="DW340" s="195">
        <v>27569000</v>
      </c>
      <c r="DY340" s="195">
        <v>25538000</v>
      </c>
      <c r="DZ340" s="196">
        <f t="shared" si="32"/>
        <v>0.77953633186306681</v>
      </c>
      <c r="EA340" s="195">
        <v>28211000</v>
      </c>
      <c r="EB340" s="181">
        <v>3</v>
      </c>
      <c r="EC340" s="181">
        <v>9</v>
      </c>
      <c r="ED340" s="181">
        <v>8</v>
      </c>
      <c r="EE340" s="181">
        <v>6</v>
      </c>
      <c r="EF340" s="181">
        <v>1</v>
      </c>
      <c r="EG340" s="181">
        <v>1</v>
      </c>
      <c r="EH340" s="181">
        <v>2</v>
      </c>
      <c r="EI340" s="181">
        <v>2</v>
      </c>
      <c r="EJ340" s="181">
        <v>8</v>
      </c>
      <c r="EK340" s="181">
        <v>4</v>
      </c>
      <c r="EL340" s="181">
        <v>6</v>
      </c>
      <c r="EM340" s="181">
        <v>6</v>
      </c>
      <c r="EN340" s="181">
        <v>6</v>
      </c>
      <c r="EO340" s="181">
        <v>6</v>
      </c>
      <c r="EP340" s="181">
        <v>5</v>
      </c>
      <c r="EQ340" s="181">
        <v>6</v>
      </c>
      <c r="ER340" s="181">
        <v>79</v>
      </c>
      <c r="EV340" s="181">
        <v>86</v>
      </c>
      <c r="EW340" s="181" t="s">
        <v>6634</v>
      </c>
      <c r="EX340" s="181" t="s">
        <v>3599</v>
      </c>
      <c r="EY340" s="181" t="s">
        <v>6635</v>
      </c>
      <c r="EZ340" s="181" t="s">
        <v>6636</v>
      </c>
      <c r="FA340" s="181" t="s">
        <v>6637</v>
      </c>
      <c r="FB340" s="181" t="s">
        <v>6638</v>
      </c>
      <c r="FE340" s="181">
        <v>-1</v>
      </c>
    </row>
    <row r="341" spans="1:161" x14ac:dyDescent="0.25">
      <c r="A341" s="181" t="s">
        <v>6639</v>
      </c>
      <c r="B341" s="181" t="s">
        <v>6639</v>
      </c>
      <c r="C341" s="181">
        <v>7</v>
      </c>
      <c r="D341" s="181">
        <v>7</v>
      </c>
      <c r="E341" s="181">
        <v>7</v>
      </c>
      <c r="F341" s="181" t="s">
        <v>6640</v>
      </c>
      <c r="G341" s="181" t="s">
        <v>6641</v>
      </c>
      <c r="H341" s="181" t="s">
        <v>6642</v>
      </c>
      <c r="I341" s="181">
        <v>1</v>
      </c>
      <c r="J341" s="181">
        <v>7</v>
      </c>
      <c r="K341" s="181">
        <v>7</v>
      </c>
      <c r="L341" s="181">
        <v>7</v>
      </c>
      <c r="M341" s="181">
        <v>6</v>
      </c>
      <c r="N341" s="181">
        <v>6</v>
      </c>
      <c r="O341" s="181">
        <v>7</v>
      </c>
      <c r="P341" s="181">
        <v>6</v>
      </c>
      <c r="Q341" s="181">
        <v>4</v>
      </c>
      <c r="R341" s="181">
        <v>5</v>
      </c>
      <c r="S341" s="181">
        <v>4</v>
      </c>
      <c r="T341" s="181">
        <v>4</v>
      </c>
      <c r="U341" s="181">
        <v>5</v>
      </c>
      <c r="V341" s="181">
        <v>6</v>
      </c>
      <c r="W341" s="181">
        <v>6</v>
      </c>
      <c r="X341" s="181">
        <v>6</v>
      </c>
      <c r="Y341" s="181">
        <v>6</v>
      </c>
      <c r="Z341" s="181">
        <v>6</v>
      </c>
      <c r="AA341" s="181">
        <v>7</v>
      </c>
      <c r="AB341" s="181">
        <v>7</v>
      </c>
      <c r="AC341" s="181">
        <v>6</v>
      </c>
      <c r="AD341" s="181">
        <v>6</v>
      </c>
      <c r="AE341" s="181">
        <v>7</v>
      </c>
      <c r="AF341" s="181">
        <v>6</v>
      </c>
      <c r="AG341" s="181">
        <v>4</v>
      </c>
      <c r="AH341" s="181">
        <v>5</v>
      </c>
      <c r="AI341" s="181">
        <v>4</v>
      </c>
      <c r="AJ341" s="181">
        <v>4</v>
      </c>
      <c r="AK341" s="181">
        <v>5</v>
      </c>
      <c r="AL341" s="181">
        <v>6</v>
      </c>
      <c r="AM341" s="181">
        <v>6</v>
      </c>
      <c r="AN341" s="181">
        <v>6</v>
      </c>
      <c r="AO341" s="181">
        <v>6</v>
      </c>
      <c r="AP341" s="181">
        <v>6</v>
      </c>
      <c r="AQ341" s="181">
        <v>7</v>
      </c>
      <c r="AR341" s="181">
        <v>7</v>
      </c>
      <c r="AS341" s="181">
        <v>6</v>
      </c>
      <c r="AT341" s="181">
        <v>6</v>
      </c>
      <c r="AU341" s="181">
        <v>7</v>
      </c>
      <c r="AV341" s="181">
        <v>6</v>
      </c>
      <c r="AW341" s="181">
        <v>4</v>
      </c>
      <c r="AX341" s="181">
        <v>5</v>
      </c>
      <c r="AY341" s="181">
        <v>4</v>
      </c>
      <c r="AZ341" s="181">
        <v>4</v>
      </c>
      <c r="BA341" s="181">
        <v>5</v>
      </c>
      <c r="BB341" s="181">
        <v>6</v>
      </c>
      <c r="BC341" s="181">
        <v>6</v>
      </c>
      <c r="BD341" s="181">
        <v>6</v>
      </c>
      <c r="BE341" s="181">
        <v>6</v>
      </c>
      <c r="BF341" s="181">
        <v>6</v>
      </c>
      <c r="BG341" s="181">
        <v>7</v>
      </c>
      <c r="BH341" s="181">
        <v>7</v>
      </c>
      <c r="BI341" s="181">
        <v>35.700000000000003</v>
      </c>
      <c r="BJ341" s="181">
        <v>35.700000000000003</v>
      </c>
      <c r="BK341" s="181">
        <v>35.700000000000003</v>
      </c>
      <c r="BL341" s="181">
        <v>34.463000000000001</v>
      </c>
      <c r="BM341" s="181">
        <v>314</v>
      </c>
      <c r="BN341" s="181">
        <v>314</v>
      </c>
      <c r="BO341" s="181">
        <v>0</v>
      </c>
      <c r="BP341" s="181">
        <v>36.460999999999999</v>
      </c>
      <c r="BQ341" s="181" t="s">
        <v>1251</v>
      </c>
      <c r="BR341" s="181" t="s">
        <v>1251</v>
      </c>
      <c r="BS341" s="181" t="s">
        <v>1251</v>
      </c>
      <c r="BT341" s="181" t="s">
        <v>1251</v>
      </c>
      <c r="BU341" s="181" t="s">
        <v>1251</v>
      </c>
      <c r="BV341" s="181" t="s">
        <v>1251</v>
      </c>
      <c r="BW341" s="181" t="s">
        <v>1254</v>
      </c>
      <c r="BX341" s="181" t="s">
        <v>1251</v>
      </c>
      <c r="BY341" s="181" t="s">
        <v>1251</v>
      </c>
      <c r="BZ341" s="181" t="s">
        <v>1251</v>
      </c>
      <c r="CA341" s="181" t="s">
        <v>1251</v>
      </c>
      <c r="CB341" s="181" t="s">
        <v>1251</v>
      </c>
      <c r="CC341" s="181" t="s">
        <v>1251</v>
      </c>
      <c r="CD341" s="181" t="s">
        <v>1251</v>
      </c>
      <c r="CE341" s="181" t="s">
        <v>1251</v>
      </c>
      <c r="CF341" s="181" t="s">
        <v>1251</v>
      </c>
      <c r="CG341" s="181">
        <v>26.1</v>
      </c>
      <c r="CH341" s="181">
        <v>26.1</v>
      </c>
      <c r="CI341" s="181">
        <v>35.700000000000003</v>
      </c>
      <c r="CJ341" s="181">
        <v>26.1</v>
      </c>
      <c r="CK341" s="181">
        <v>18.5</v>
      </c>
      <c r="CL341" s="181">
        <v>17.8</v>
      </c>
      <c r="CM341" s="181">
        <v>14.6</v>
      </c>
      <c r="CN341" s="181">
        <v>14.6</v>
      </c>
      <c r="CO341" s="181">
        <v>22.9</v>
      </c>
      <c r="CP341" s="181">
        <v>32.5</v>
      </c>
      <c r="CQ341" s="181">
        <v>32.5</v>
      </c>
      <c r="CR341" s="181">
        <v>32.5</v>
      </c>
      <c r="CS341" s="181">
        <v>32.5</v>
      </c>
      <c r="CT341" s="181">
        <v>32.5</v>
      </c>
      <c r="CU341" s="181">
        <v>35.700000000000003</v>
      </c>
      <c r="CV341" s="181">
        <v>35.700000000000003</v>
      </c>
      <c r="CW341" s="181">
        <v>795810000</v>
      </c>
      <c r="CX341" s="181">
        <v>71969000</v>
      </c>
      <c r="CY341" s="181">
        <v>76639000</v>
      </c>
      <c r="CZ341" s="181">
        <v>90278000</v>
      </c>
      <c r="DA341" s="181">
        <v>72806000</v>
      </c>
      <c r="DB341" s="181">
        <v>15717000</v>
      </c>
      <c r="DC341" s="181">
        <v>7875100</v>
      </c>
      <c r="DD341" s="181">
        <v>10608000</v>
      </c>
      <c r="DE341" s="181">
        <v>9447000</v>
      </c>
      <c r="DF341" s="181">
        <v>49472000</v>
      </c>
      <c r="DG341" s="181">
        <v>62118000</v>
      </c>
      <c r="DH341" s="181">
        <v>59734000</v>
      </c>
      <c r="DI341" s="181">
        <v>77781000</v>
      </c>
      <c r="DJ341" s="195">
        <v>25738000</v>
      </c>
      <c r="DK341" s="195">
        <v>20712000</v>
      </c>
      <c r="DL341" s="195">
        <v>23675000</v>
      </c>
      <c r="DM341" s="195">
        <v>23080000</v>
      </c>
      <c r="DN341" s="181">
        <f t="shared" si="30"/>
        <v>23301250</v>
      </c>
      <c r="DO341" s="181">
        <v>21022000</v>
      </c>
      <c r="DP341" s="181">
        <v>0</v>
      </c>
      <c r="DQ341" s="181">
        <v>0</v>
      </c>
      <c r="DR341" s="181">
        <v>0</v>
      </c>
      <c r="DS341" s="181">
        <f t="shared" si="33"/>
        <v>21022000</v>
      </c>
      <c r="DT341" s="181">
        <f t="shared" si="31"/>
        <v>0.90218335926184212</v>
      </c>
      <c r="DU341" s="195">
        <v>16265000</v>
      </c>
      <c r="DW341" s="195">
        <v>19379000</v>
      </c>
      <c r="DY341" s="195">
        <v>16392000</v>
      </c>
      <c r="DZ341" s="196">
        <f t="shared" si="32"/>
        <v>0.70348157287699153</v>
      </c>
      <c r="EA341" s="195">
        <v>19939000</v>
      </c>
      <c r="EB341" s="181">
        <v>5</v>
      </c>
      <c r="EC341" s="181">
        <v>3</v>
      </c>
      <c r="ED341" s="181">
        <v>6</v>
      </c>
      <c r="EE341" s="181">
        <v>3</v>
      </c>
      <c r="EF341" s="181">
        <v>0</v>
      </c>
      <c r="EG341" s="181">
        <v>1</v>
      </c>
      <c r="EH341" s="181">
        <v>0</v>
      </c>
      <c r="EI341" s="181">
        <v>1</v>
      </c>
      <c r="EJ341" s="181">
        <v>2</v>
      </c>
      <c r="EK341" s="181">
        <v>1</v>
      </c>
      <c r="EL341" s="181">
        <v>2</v>
      </c>
      <c r="EM341" s="181">
        <v>2</v>
      </c>
      <c r="EN341" s="181">
        <v>3</v>
      </c>
      <c r="EO341" s="181">
        <v>4</v>
      </c>
      <c r="EP341" s="181">
        <v>2</v>
      </c>
      <c r="EQ341" s="181">
        <v>3</v>
      </c>
      <c r="ER341" s="181">
        <v>38</v>
      </c>
      <c r="EV341" s="181">
        <v>380</v>
      </c>
      <c r="EW341" s="181" t="s">
        <v>6643</v>
      </c>
      <c r="EX341" s="181" t="s">
        <v>3643</v>
      </c>
      <c r="EY341" s="181" t="s">
        <v>6644</v>
      </c>
      <c r="EZ341" s="181" t="s">
        <v>6645</v>
      </c>
      <c r="FA341" s="181" t="s">
        <v>6646</v>
      </c>
      <c r="FB341" s="181" t="s">
        <v>6647</v>
      </c>
      <c r="FE341" s="181">
        <v>-1</v>
      </c>
    </row>
    <row r="342" spans="1:161" x14ac:dyDescent="0.25">
      <c r="A342" s="181" t="s">
        <v>6648</v>
      </c>
      <c r="B342" s="181" t="s">
        <v>6648</v>
      </c>
      <c r="C342" s="181">
        <v>3</v>
      </c>
      <c r="D342" s="181">
        <v>3</v>
      </c>
      <c r="E342" s="181">
        <v>3</v>
      </c>
      <c r="F342" s="181" t="s">
        <v>6649</v>
      </c>
      <c r="G342" s="181" t="s">
        <v>6650</v>
      </c>
      <c r="H342" s="181" t="s">
        <v>6651</v>
      </c>
      <c r="I342" s="181">
        <v>1</v>
      </c>
      <c r="J342" s="181">
        <v>3</v>
      </c>
      <c r="K342" s="181">
        <v>3</v>
      </c>
      <c r="L342" s="181">
        <v>3</v>
      </c>
      <c r="M342" s="181">
        <v>2</v>
      </c>
      <c r="N342" s="181">
        <v>2</v>
      </c>
      <c r="O342" s="181">
        <v>2</v>
      </c>
      <c r="P342" s="181">
        <v>2</v>
      </c>
      <c r="Q342" s="181">
        <v>2</v>
      </c>
      <c r="R342" s="181">
        <v>2</v>
      </c>
      <c r="S342" s="181">
        <v>2</v>
      </c>
      <c r="T342" s="181">
        <v>2</v>
      </c>
      <c r="U342" s="181">
        <v>2</v>
      </c>
      <c r="V342" s="181">
        <v>2</v>
      </c>
      <c r="W342" s="181">
        <v>2</v>
      </c>
      <c r="X342" s="181">
        <v>2</v>
      </c>
      <c r="Y342" s="181">
        <v>2</v>
      </c>
      <c r="Z342" s="181">
        <v>2</v>
      </c>
      <c r="AA342" s="181">
        <v>2</v>
      </c>
      <c r="AB342" s="181">
        <v>3</v>
      </c>
      <c r="AC342" s="181">
        <v>2</v>
      </c>
      <c r="AD342" s="181">
        <v>2</v>
      </c>
      <c r="AE342" s="181">
        <v>2</v>
      </c>
      <c r="AF342" s="181">
        <v>2</v>
      </c>
      <c r="AG342" s="181">
        <v>2</v>
      </c>
      <c r="AH342" s="181">
        <v>2</v>
      </c>
      <c r="AI342" s="181">
        <v>2</v>
      </c>
      <c r="AJ342" s="181">
        <v>2</v>
      </c>
      <c r="AK342" s="181">
        <v>2</v>
      </c>
      <c r="AL342" s="181">
        <v>2</v>
      </c>
      <c r="AM342" s="181">
        <v>2</v>
      </c>
      <c r="AN342" s="181">
        <v>2</v>
      </c>
      <c r="AO342" s="181">
        <v>2</v>
      </c>
      <c r="AP342" s="181">
        <v>2</v>
      </c>
      <c r="AQ342" s="181">
        <v>2</v>
      </c>
      <c r="AR342" s="181">
        <v>3</v>
      </c>
      <c r="AS342" s="181">
        <v>2</v>
      </c>
      <c r="AT342" s="181">
        <v>2</v>
      </c>
      <c r="AU342" s="181">
        <v>2</v>
      </c>
      <c r="AV342" s="181">
        <v>2</v>
      </c>
      <c r="AW342" s="181">
        <v>2</v>
      </c>
      <c r="AX342" s="181">
        <v>2</v>
      </c>
      <c r="AY342" s="181">
        <v>2</v>
      </c>
      <c r="AZ342" s="181">
        <v>2</v>
      </c>
      <c r="BA342" s="181">
        <v>2</v>
      </c>
      <c r="BB342" s="181">
        <v>2</v>
      </c>
      <c r="BC342" s="181">
        <v>2</v>
      </c>
      <c r="BD342" s="181">
        <v>2</v>
      </c>
      <c r="BE342" s="181">
        <v>2</v>
      </c>
      <c r="BF342" s="181">
        <v>2</v>
      </c>
      <c r="BG342" s="181">
        <v>2</v>
      </c>
      <c r="BH342" s="181">
        <v>3</v>
      </c>
      <c r="BI342" s="181">
        <v>16.100000000000001</v>
      </c>
      <c r="BJ342" s="181">
        <v>16.100000000000001</v>
      </c>
      <c r="BK342" s="181">
        <v>16.100000000000001</v>
      </c>
      <c r="BL342" s="181">
        <v>15.807</v>
      </c>
      <c r="BM342" s="181">
        <v>143</v>
      </c>
      <c r="BN342" s="181">
        <v>143</v>
      </c>
      <c r="BO342" s="181">
        <v>0</v>
      </c>
      <c r="BP342" s="181">
        <v>8.3449000000000009</v>
      </c>
      <c r="BQ342" s="181" t="s">
        <v>1251</v>
      </c>
      <c r="BR342" s="181" t="s">
        <v>1251</v>
      </c>
      <c r="BS342" s="181" t="s">
        <v>1251</v>
      </c>
      <c r="BT342" s="181" t="s">
        <v>1251</v>
      </c>
      <c r="BU342" s="181" t="s">
        <v>1254</v>
      </c>
      <c r="BV342" s="181" t="s">
        <v>1251</v>
      </c>
      <c r="BW342" s="181" t="s">
        <v>1251</v>
      </c>
      <c r="BX342" s="181" t="s">
        <v>1251</v>
      </c>
      <c r="BY342" s="181" t="s">
        <v>1251</v>
      </c>
      <c r="BZ342" s="181" t="s">
        <v>1251</v>
      </c>
      <c r="CA342" s="181" t="s">
        <v>1251</v>
      </c>
      <c r="CB342" s="181" t="s">
        <v>1251</v>
      </c>
      <c r="CC342" s="181" t="s">
        <v>1251</v>
      </c>
      <c r="CD342" s="181" t="s">
        <v>1251</v>
      </c>
      <c r="CE342" s="181" t="s">
        <v>1251</v>
      </c>
      <c r="CF342" s="181" t="s">
        <v>1251</v>
      </c>
      <c r="CG342" s="181">
        <v>16.100000000000001</v>
      </c>
      <c r="CH342" s="181">
        <v>16.100000000000001</v>
      </c>
      <c r="CI342" s="181">
        <v>16.100000000000001</v>
      </c>
      <c r="CJ342" s="181">
        <v>16.100000000000001</v>
      </c>
      <c r="CK342" s="181">
        <v>16.100000000000001</v>
      </c>
      <c r="CL342" s="181">
        <v>16.100000000000001</v>
      </c>
      <c r="CM342" s="181">
        <v>16.100000000000001</v>
      </c>
      <c r="CN342" s="181">
        <v>16.100000000000001</v>
      </c>
      <c r="CO342" s="181">
        <v>16.100000000000001</v>
      </c>
      <c r="CP342" s="181">
        <v>16.100000000000001</v>
      </c>
      <c r="CQ342" s="181">
        <v>16.100000000000001</v>
      </c>
      <c r="CR342" s="181">
        <v>16.100000000000001</v>
      </c>
      <c r="CS342" s="181">
        <v>16.100000000000001</v>
      </c>
      <c r="CT342" s="181">
        <v>16.100000000000001</v>
      </c>
      <c r="CU342" s="181">
        <v>16.100000000000001</v>
      </c>
      <c r="CV342" s="181">
        <v>16.100000000000001</v>
      </c>
      <c r="CW342" s="181">
        <v>491490000</v>
      </c>
      <c r="CX342" s="181">
        <v>38783000</v>
      </c>
      <c r="CY342" s="181">
        <v>45411000</v>
      </c>
      <c r="CZ342" s="181">
        <v>39898000</v>
      </c>
      <c r="DA342" s="181">
        <v>39267000</v>
      </c>
      <c r="DB342" s="181">
        <v>11159000</v>
      </c>
      <c r="DC342" s="181">
        <v>6468000</v>
      </c>
      <c r="DD342" s="181">
        <v>8696300</v>
      </c>
      <c r="DE342" s="181">
        <v>9050200</v>
      </c>
      <c r="DF342" s="181">
        <v>33808000</v>
      </c>
      <c r="DG342" s="181">
        <v>39658000</v>
      </c>
      <c r="DH342" s="181">
        <v>30271000</v>
      </c>
      <c r="DI342" s="181">
        <v>41379000</v>
      </c>
      <c r="DJ342" s="195">
        <v>22782000</v>
      </c>
      <c r="DK342" s="195">
        <v>23737000</v>
      </c>
      <c r="DL342" s="195">
        <v>20251000</v>
      </c>
      <c r="DM342" s="195">
        <v>23383000</v>
      </c>
      <c r="DN342" s="181">
        <f t="shared" si="30"/>
        <v>22538250</v>
      </c>
      <c r="DO342" s="181">
        <v>21383000</v>
      </c>
      <c r="DP342" s="181">
        <v>0</v>
      </c>
      <c r="DQ342" s="181">
        <v>19325000</v>
      </c>
      <c r="DR342" s="181">
        <v>20514000</v>
      </c>
      <c r="DS342" s="181">
        <f t="shared" si="33"/>
        <v>20407333.333333332</v>
      </c>
      <c r="DT342" s="181">
        <f t="shared" si="31"/>
        <v>0.90545332194528561</v>
      </c>
      <c r="DU342" s="195">
        <v>21008000</v>
      </c>
      <c r="DW342" s="195">
        <v>21129000</v>
      </c>
      <c r="DY342" s="195">
        <v>19026000</v>
      </c>
      <c r="DZ342" s="196">
        <f t="shared" si="32"/>
        <v>0.84416491963661777</v>
      </c>
      <c r="EA342" s="195">
        <v>21947000</v>
      </c>
      <c r="EB342" s="181">
        <v>1</v>
      </c>
      <c r="EC342" s="181">
        <v>1</v>
      </c>
      <c r="ED342" s="181">
        <v>1</v>
      </c>
      <c r="EE342" s="181">
        <v>2</v>
      </c>
      <c r="EF342" s="181">
        <v>0</v>
      </c>
      <c r="EG342" s="181">
        <v>0</v>
      </c>
      <c r="EH342" s="181">
        <v>0</v>
      </c>
      <c r="EI342" s="181">
        <v>0</v>
      </c>
      <c r="EJ342" s="181">
        <v>1</v>
      </c>
      <c r="EK342" s="181">
        <v>1</v>
      </c>
      <c r="EL342" s="181">
        <v>1</v>
      </c>
      <c r="EM342" s="181">
        <v>1</v>
      </c>
      <c r="EN342" s="181">
        <v>1</v>
      </c>
      <c r="EO342" s="181">
        <v>1</v>
      </c>
      <c r="EP342" s="181">
        <v>1</v>
      </c>
      <c r="EQ342" s="181">
        <v>2</v>
      </c>
      <c r="ER342" s="181">
        <v>14</v>
      </c>
      <c r="EV342" s="181">
        <v>284</v>
      </c>
      <c r="EW342" s="181" t="s">
        <v>6652</v>
      </c>
      <c r="EX342" s="181" t="s">
        <v>3709</v>
      </c>
      <c r="EY342" s="181" t="s">
        <v>6653</v>
      </c>
      <c r="EZ342" s="181" t="s">
        <v>6654</v>
      </c>
      <c r="FA342" s="181" t="s">
        <v>6655</v>
      </c>
      <c r="FB342" s="181" t="s">
        <v>6656</v>
      </c>
      <c r="FE342" s="181">
        <v>-1</v>
      </c>
    </row>
    <row r="343" spans="1:161" x14ac:dyDescent="0.25">
      <c r="A343" s="181" t="s">
        <v>6657</v>
      </c>
      <c r="B343" s="181" t="s">
        <v>6658</v>
      </c>
      <c r="C343" s="181" t="s">
        <v>6659</v>
      </c>
      <c r="D343" s="181" t="s">
        <v>6659</v>
      </c>
      <c r="E343" s="181" t="s">
        <v>6659</v>
      </c>
      <c r="F343" s="181" t="s">
        <v>6660</v>
      </c>
      <c r="G343" s="181" t="s">
        <v>6661</v>
      </c>
      <c r="H343" s="181" t="s">
        <v>6662</v>
      </c>
      <c r="I343" s="181">
        <v>8</v>
      </c>
      <c r="J343" s="181">
        <v>13</v>
      </c>
      <c r="K343" s="181">
        <v>13</v>
      </c>
      <c r="L343" s="181">
        <v>13</v>
      </c>
      <c r="M343" s="181">
        <v>10</v>
      </c>
      <c r="N343" s="181">
        <v>9</v>
      </c>
      <c r="O343" s="181">
        <v>8</v>
      </c>
      <c r="P343" s="181">
        <v>11</v>
      </c>
      <c r="Q343" s="181">
        <v>7</v>
      </c>
      <c r="R343" s="181">
        <v>7</v>
      </c>
      <c r="S343" s="181">
        <v>7</v>
      </c>
      <c r="T343" s="181">
        <v>5</v>
      </c>
      <c r="U343" s="181">
        <v>8</v>
      </c>
      <c r="V343" s="181">
        <v>9</v>
      </c>
      <c r="W343" s="181">
        <v>8</v>
      </c>
      <c r="X343" s="181">
        <v>7</v>
      </c>
      <c r="Y343" s="181">
        <v>10</v>
      </c>
      <c r="Z343" s="181">
        <v>9</v>
      </c>
      <c r="AA343" s="181">
        <v>8</v>
      </c>
      <c r="AB343" s="181">
        <v>11</v>
      </c>
      <c r="AC343" s="181">
        <v>10</v>
      </c>
      <c r="AD343" s="181">
        <v>9</v>
      </c>
      <c r="AE343" s="181">
        <v>8</v>
      </c>
      <c r="AF343" s="181">
        <v>11</v>
      </c>
      <c r="AG343" s="181">
        <v>7</v>
      </c>
      <c r="AH343" s="181">
        <v>7</v>
      </c>
      <c r="AI343" s="181">
        <v>7</v>
      </c>
      <c r="AJ343" s="181">
        <v>5</v>
      </c>
      <c r="AK343" s="181">
        <v>8</v>
      </c>
      <c r="AL343" s="181">
        <v>9</v>
      </c>
      <c r="AM343" s="181">
        <v>8</v>
      </c>
      <c r="AN343" s="181">
        <v>7</v>
      </c>
      <c r="AO343" s="181">
        <v>10</v>
      </c>
      <c r="AP343" s="181">
        <v>9</v>
      </c>
      <c r="AQ343" s="181">
        <v>8</v>
      </c>
      <c r="AR343" s="181">
        <v>11</v>
      </c>
      <c r="AS343" s="181">
        <v>10</v>
      </c>
      <c r="AT343" s="181">
        <v>9</v>
      </c>
      <c r="AU343" s="181">
        <v>8</v>
      </c>
      <c r="AV343" s="181">
        <v>11</v>
      </c>
      <c r="AW343" s="181">
        <v>7</v>
      </c>
      <c r="AX343" s="181">
        <v>7</v>
      </c>
      <c r="AY343" s="181">
        <v>7</v>
      </c>
      <c r="AZ343" s="181">
        <v>5</v>
      </c>
      <c r="BA343" s="181">
        <v>8</v>
      </c>
      <c r="BB343" s="181">
        <v>9</v>
      </c>
      <c r="BC343" s="181">
        <v>8</v>
      </c>
      <c r="BD343" s="181">
        <v>7</v>
      </c>
      <c r="BE343" s="181">
        <v>10</v>
      </c>
      <c r="BF343" s="181">
        <v>9</v>
      </c>
      <c r="BG343" s="181">
        <v>8</v>
      </c>
      <c r="BH343" s="181">
        <v>11</v>
      </c>
      <c r="BI343" s="181">
        <v>39.799999999999997</v>
      </c>
      <c r="BJ343" s="181">
        <v>39.799999999999997</v>
      </c>
      <c r="BK343" s="181">
        <v>39.799999999999997</v>
      </c>
      <c r="BL343" s="181">
        <v>49.83</v>
      </c>
      <c r="BM343" s="181">
        <v>445</v>
      </c>
      <c r="BN343" s="181" t="s">
        <v>6663</v>
      </c>
      <c r="BO343" s="181">
        <v>0</v>
      </c>
      <c r="BP343" s="181">
        <v>48.682000000000002</v>
      </c>
      <c r="BQ343" s="181" t="s">
        <v>1251</v>
      </c>
      <c r="BR343" s="181" t="s">
        <v>1251</v>
      </c>
      <c r="BS343" s="181" t="s">
        <v>1251</v>
      </c>
      <c r="BT343" s="181" t="s">
        <v>1251</v>
      </c>
      <c r="BU343" s="181" t="s">
        <v>1251</v>
      </c>
      <c r="BV343" s="181" t="s">
        <v>1251</v>
      </c>
      <c r="BW343" s="181" t="s">
        <v>1251</v>
      </c>
      <c r="BX343" s="181" t="s">
        <v>1251</v>
      </c>
      <c r="BY343" s="181" t="s">
        <v>1251</v>
      </c>
      <c r="BZ343" s="181" t="s">
        <v>1251</v>
      </c>
      <c r="CA343" s="181" t="s">
        <v>1251</v>
      </c>
      <c r="CB343" s="181" t="s">
        <v>1251</v>
      </c>
      <c r="CC343" s="181" t="s">
        <v>1251</v>
      </c>
      <c r="CD343" s="181" t="s">
        <v>1251</v>
      </c>
      <c r="CE343" s="181" t="s">
        <v>1251</v>
      </c>
      <c r="CF343" s="181" t="s">
        <v>1251</v>
      </c>
      <c r="CG343" s="181">
        <v>30.1</v>
      </c>
      <c r="CH343" s="181">
        <v>29</v>
      </c>
      <c r="CI343" s="181">
        <v>25.8</v>
      </c>
      <c r="CJ343" s="181">
        <v>35.299999999999997</v>
      </c>
      <c r="CK343" s="181">
        <v>18.2</v>
      </c>
      <c r="CL343" s="181">
        <v>19.3</v>
      </c>
      <c r="CM343" s="181">
        <v>20.2</v>
      </c>
      <c r="CN343" s="181">
        <v>13.3</v>
      </c>
      <c r="CO343" s="181">
        <v>25.4</v>
      </c>
      <c r="CP343" s="181">
        <v>28.5</v>
      </c>
      <c r="CQ343" s="181">
        <v>26.5</v>
      </c>
      <c r="CR343" s="181">
        <v>24.3</v>
      </c>
      <c r="CS343" s="181">
        <v>32.6</v>
      </c>
      <c r="CT343" s="181">
        <v>29.2</v>
      </c>
      <c r="CU343" s="181">
        <v>27</v>
      </c>
      <c r="CV343" s="181">
        <v>35.299999999999997</v>
      </c>
      <c r="CW343" s="181">
        <v>973250000</v>
      </c>
      <c r="CX343" s="181">
        <v>77043000</v>
      </c>
      <c r="CY343" s="181">
        <v>74916000</v>
      </c>
      <c r="CZ343" s="181">
        <v>77489000</v>
      </c>
      <c r="DA343" s="181">
        <v>97107000</v>
      </c>
      <c r="DB343" s="181">
        <v>21706000</v>
      </c>
      <c r="DC343" s="181">
        <v>17882000</v>
      </c>
      <c r="DD343" s="181">
        <v>19507000</v>
      </c>
      <c r="DE343" s="181">
        <v>12428000</v>
      </c>
      <c r="DF343" s="181">
        <v>89444000</v>
      </c>
      <c r="DG343" s="181">
        <v>73985000</v>
      </c>
      <c r="DH343" s="181">
        <v>64762000</v>
      </c>
      <c r="DI343" s="181">
        <v>81483000</v>
      </c>
      <c r="DJ343" s="195">
        <v>14315000</v>
      </c>
      <c r="DK343" s="195">
        <v>12488000</v>
      </c>
      <c r="DL343" s="195">
        <v>14400000</v>
      </c>
      <c r="DM343" s="195">
        <v>14520000</v>
      </c>
      <c r="DN343" s="181">
        <f t="shared" si="30"/>
        <v>13930750</v>
      </c>
      <c r="DO343" s="181">
        <v>12162000</v>
      </c>
      <c r="DP343" s="181">
        <v>13364000</v>
      </c>
      <c r="DQ343" s="181">
        <v>12461000</v>
      </c>
      <c r="DR343" s="181">
        <v>0</v>
      </c>
      <c r="DS343" s="181">
        <f t="shared" si="33"/>
        <v>12662333.333333334</v>
      </c>
      <c r="DT343" s="181">
        <f t="shared" si="31"/>
        <v>0.90894842943368692</v>
      </c>
      <c r="DU343" s="195">
        <v>14965000</v>
      </c>
      <c r="DW343" s="195">
        <v>11801000</v>
      </c>
      <c r="DY343" s="195">
        <v>13374000</v>
      </c>
      <c r="DZ343" s="196">
        <f t="shared" si="32"/>
        <v>0.96003445614916638</v>
      </c>
      <c r="EA343" s="195">
        <v>12211000</v>
      </c>
      <c r="EB343" s="181">
        <v>3</v>
      </c>
      <c r="EC343" s="181">
        <v>4</v>
      </c>
      <c r="ED343" s="181">
        <v>2</v>
      </c>
      <c r="EE343" s="181">
        <v>2</v>
      </c>
      <c r="EF343" s="181">
        <v>1</v>
      </c>
      <c r="EG343" s="181">
        <v>0</v>
      </c>
      <c r="EH343" s="181">
        <v>1</v>
      </c>
      <c r="EI343" s="181">
        <v>1</v>
      </c>
      <c r="EJ343" s="181">
        <v>5</v>
      </c>
      <c r="EK343" s="181">
        <v>5</v>
      </c>
      <c r="EL343" s="181">
        <v>4</v>
      </c>
      <c r="EM343" s="181">
        <v>4</v>
      </c>
      <c r="EN343" s="181">
        <v>5</v>
      </c>
      <c r="EO343" s="181">
        <v>5</v>
      </c>
      <c r="EP343" s="181">
        <v>6</v>
      </c>
      <c r="EQ343" s="181">
        <v>4</v>
      </c>
      <c r="ER343" s="181">
        <v>52</v>
      </c>
      <c r="EV343" s="181">
        <v>311</v>
      </c>
      <c r="EW343" s="181" t="s">
        <v>6664</v>
      </c>
      <c r="EX343" s="181" t="s">
        <v>3749</v>
      </c>
      <c r="EY343" s="181" t="s">
        <v>6665</v>
      </c>
      <c r="EZ343" s="181" t="s">
        <v>6666</v>
      </c>
      <c r="FA343" s="181" t="s">
        <v>6667</v>
      </c>
      <c r="FB343" s="181" t="s">
        <v>6668</v>
      </c>
      <c r="FE343" s="181" t="s">
        <v>6669</v>
      </c>
    </row>
    <row r="344" spans="1:161" x14ac:dyDescent="0.25">
      <c r="A344" s="181" t="s">
        <v>2316</v>
      </c>
      <c r="B344" s="181" t="s">
        <v>2316</v>
      </c>
      <c r="C344" s="181">
        <v>8</v>
      </c>
      <c r="D344" s="181">
        <v>8</v>
      </c>
      <c r="E344" s="181">
        <v>8</v>
      </c>
      <c r="F344" s="181" t="s">
        <v>2315</v>
      </c>
      <c r="G344" s="181" t="s">
        <v>2314</v>
      </c>
      <c r="H344" s="181" t="s">
        <v>2313</v>
      </c>
      <c r="I344" s="181">
        <v>1</v>
      </c>
      <c r="J344" s="181">
        <v>8</v>
      </c>
      <c r="K344" s="181">
        <v>8</v>
      </c>
      <c r="L344" s="181">
        <v>8</v>
      </c>
      <c r="M344" s="181">
        <v>8</v>
      </c>
      <c r="N344" s="181">
        <v>6</v>
      </c>
      <c r="O344" s="181">
        <v>6</v>
      </c>
      <c r="P344" s="181">
        <v>8</v>
      </c>
      <c r="Q344" s="181">
        <v>5</v>
      </c>
      <c r="R344" s="181">
        <v>5</v>
      </c>
      <c r="S344" s="181">
        <v>5</v>
      </c>
      <c r="T344" s="181">
        <v>3</v>
      </c>
      <c r="U344" s="181">
        <v>6</v>
      </c>
      <c r="V344" s="181">
        <v>6</v>
      </c>
      <c r="W344" s="181">
        <v>7</v>
      </c>
      <c r="X344" s="181">
        <v>6</v>
      </c>
      <c r="Y344" s="181">
        <v>6</v>
      </c>
      <c r="Z344" s="181">
        <v>6</v>
      </c>
      <c r="AA344" s="181">
        <v>6</v>
      </c>
      <c r="AB344" s="181">
        <v>8</v>
      </c>
      <c r="AC344" s="181">
        <v>8</v>
      </c>
      <c r="AD344" s="181">
        <v>6</v>
      </c>
      <c r="AE344" s="181">
        <v>6</v>
      </c>
      <c r="AF344" s="181">
        <v>8</v>
      </c>
      <c r="AG344" s="181">
        <v>5</v>
      </c>
      <c r="AH344" s="181">
        <v>5</v>
      </c>
      <c r="AI344" s="181">
        <v>5</v>
      </c>
      <c r="AJ344" s="181">
        <v>3</v>
      </c>
      <c r="AK344" s="181">
        <v>6</v>
      </c>
      <c r="AL344" s="181">
        <v>6</v>
      </c>
      <c r="AM344" s="181">
        <v>7</v>
      </c>
      <c r="AN344" s="181">
        <v>6</v>
      </c>
      <c r="AO344" s="181">
        <v>6</v>
      </c>
      <c r="AP344" s="181">
        <v>6</v>
      </c>
      <c r="AQ344" s="181">
        <v>6</v>
      </c>
      <c r="AR344" s="181">
        <v>8</v>
      </c>
      <c r="AS344" s="181">
        <v>8</v>
      </c>
      <c r="AT344" s="181">
        <v>6</v>
      </c>
      <c r="AU344" s="181">
        <v>6</v>
      </c>
      <c r="AV344" s="181">
        <v>8</v>
      </c>
      <c r="AW344" s="181">
        <v>5</v>
      </c>
      <c r="AX344" s="181">
        <v>5</v>
      </c>
      <c r="AY344" s="181">
        <v>5</v>
      </c>
      <c r="AZ344" s="181">
        <v>3</v>
      </c>
      <c r="BA344" s="181">
        <v>6</v>
      </c>
      <c r="BB344" s="181">
        <v>6</v>
      </c>
      <c r="BC344" s="181">
        <v>7</v>
      </c>
      <c r="BD344" s="181">
        <v>6</v>
      </c>
      <c r="BE344" s="181">
        <v>6</v>
      </c>
      <c r="BF344" s="181">
        <v>6</v>
      </c>
      <c r="BG344" s="181">
        <v>6</v>
      </c>
      <c r="BH344" s="181">
        <v>8</v>
      </c>
      <c r="BI344" s="181">
        <v>29.3</v>
      </c>
      <c r="BJ344" s="181">
        <v>29.3</v>
      </c>
      <c r="BK344" s="181">
        <v>29.3</v>
      </c>
      <c r="BL344" s="181">
        <v>46.3</v>
      </c>
      <c r="BM344" s="181">
        <v>403</v>
      </c>
      <c r="BN344" s="181">
        <v>403</v>
      </c>
      <c r="BO344" s="181">
        <v>0</v>
      </c>
      <c r="BP344" s="181">
        <v>31.132000000000001</v>
      </c>
      <c r="BQ344" s="181" t="s">
        <v>1251</v>
      </c>
      <c r="BR344" s="181" t="s">
        <v>1251</v>
      </c>
      <c r="BS344" s="181" t="s">
        <v>1251</v>
      </c>
      <c r="BT344" s="181" t="s">
        <v>1251</v>
      </c>
      <c r="BU344" s="181" t="s">
        <v>1251</v>
      </c>
      <c r="BV344" s="181" t="s">
        <v>1251</v>
      </c>
      <c r="BW344" s="181" t="s">
        <v>1251</v>
      </c>
      <c r="BX344" s="181" t="s">
        <v>1251</v>
      </c>
      <c r="BY344" s="181" t="s">
        <v>1251</v>
      </c>
      <c r="BZ344" s="181" t="s">
        <v>1251</v>
      </c>
      <c r="CA344" s="181" t="s">
        <v>1251</v>
      </c>
      <c r="CB344" s="181" t="s">
        <v>1251</v>
      </c>
      <c r="CC344" s="181" t="s">
        <v>1251</v>
      </c>
      <c r="CD344" s="181" t="s">
        <v>1251</v>
      </c>
      <c r="CE344" s="181" t="s">
        <v>1251</v>
      </c>
      <c r="CF344" s="181" t="s">
        <v>1251</v>
      </c>
      <c r="CG344" s="181">
        <v>29.3</v>
      </c>
      <c r="CH344" s="181">
        <v>19.100000000000001</v>
      </c>
      <c r="CI344" s="181">
        <v>19.100000000000001</v>
      </c>
      <c r="CJ344" s="181">
        <v>29.3</v>
      </c>
      <c r="CK344" s="181">
        <v>14.9</v>
      </c>
      <c r="CL344" s="181">
        <v>14.9</v>
      </c>
      <c r="CM344" s="181">
        <v>14.9</v>
      </c>
      <c r="CN344" s="181">
        <v>9.4</v>
      </c>
      <c r="CO344" s="181">
        <v>19.100000000000001</v>
      </c>
      <c r="CP344" s="181">
        <v>19.100000000000001</v>
      </c>
      <c r="CQ344" s="181">
        <v>24.8</v>
      </c>
      <c r="CR344" s="181">
        <v>19.100000000000001</v>
      </c>
      <c r="CS344" s="181">
        <v>19.100000000000001</v>
      </c>
      <c r="CT344" s="181">
        <v>19.100000000000001</v>
      </c>
      <c r="CU344" s="181">
        <v>19.100000000000001</v>
      </c>
      <c r="CV344" s="181">
        <v>29.3</v>
      </c>
      <c r="CW344" s="181">
        <v>1474600000</v>
      </c>
      <c r="CX344" s="181">
        <v>133130000</v>
      </c>
      <c r="CY344" s="181">
        <v>129130000</v>
      </c>
      <c r="CZ344" s="181">
        <v>128700000</v>
      </c>
      <c r="DA344" s="181">
        <v>161650000</v>
      </c>
      <c r="DB344" s="181">
        <v>23371000</v>
      </c>
      <c r="DC344" s="181">
        <v>18372000</v>
      </c>
      <c r="DD344" s="181">
        <v>24403000</v>
      </c>
      <c r="DE344" s="181">
        <v>11877000</v>
      </c>
      <c r="DF344" s="181">
        <v>102620000</v>
      </c>
      <c r="DG344" s="181">
        <v>96042000</v>
      </c>
      <c r="DH344" s="181">
        <v>95720000</v>
      </c>
      <c r="DI344" s="181">
        <v>118680000</v>
      </c>
      <c r="DJ344" s="195">
        <v>24273000</v>
      </c>
      <c r="DK344" s="195">
        <v>21102000</v>
      </c>
      <c r="DL344" s="195">
        <v>20030000</v>
      </c>
      <c r="DM344" s="195">
        <v>28098000</v>
      </c>
      <c r="DN344" s="181">
        <f t="shared" si="30"/>
        <v>23375750</v>
      </c>
      <c r="DO344" s="181">
        <v>18308000</v>
      </c>
      <c r="DP344" s="181">
        <v>21869000</v>
      </c>
      <c r="DQ344" s="181">
        <v>26408000</v>
      </c>
      <c r="DR344" s="181">
        <v>18473000</v>
      </c>
      <c r="DS344" s="181">
        <f t="shared" si="33"/>
        <v>21264500</v>
      </c>
      <c r="DT344" s="181">
        <f t="shared" si="31"/>
        <v>0.90968204228741323</v>
      </c>
      <c r="DU344" s="195">
        <v>20079000</v>
      </c>
      <c r="DW344" s="195">
        <v>19805000</v>
      </c>
      <c r="DY344" s="195">
        <v>26663000</v>
      </c>
      <c r="DZ344" s="196">
        <f t="shared" si="32"/>
        <v>1.1406265039624397</v>
      </c>
      <c r="EA344" s="195">
        <v>18108000</v>
      </c>
      <c r="EB344" s="181">
        <v>6</v>
      </c>
      <c r="EC344" s="181">
        <v>5</v>
      </c>
      <c r="ED344" s="181">
        <v>3</v>
      </c>
      <c r="EE344" s="181">
        <v>5</v>
      </c>
      <c r="EF344" s="181">
        <v>1</v>
      </c>
      <c r="EG344" s="181">
        <v>2</v>
      </c>
      <c r="EH344" s="181">
        <v>3</v>
      </c>
      <c r="EI344" s="181">
        <v>0</v>
      </c>
      <c r="EJ344" s="181">
        <v>5</v>
      </c>
      <c r="EK344" s="181">
        <v>3</v>
      </c>
      <c r="EL344" s="181">
        <v>4</v>
      </c>
      <c r="EM344" s="181">
        <v>4</v>
      </c>
      <c r="EN344" s="181">
        <v>3</v>
      </c>
      <c r="EO344" s="181">
        <v>5</v>
      </c>
      <c r="EP344" s="181">
        <v>3</v>
      </c>
      <c r="EQ344" s="181">
        <v>6</v>
      </c>
      <c r="ER344" s="181">
        <v>58</v>
      </c>
      <c r="EV344" s="181">
        <v>612</v>
      </c>
      <c r="EW344" s="181" t="s">
        <v>6670</v>
      </c>
      <c r="EX344" s="181" t="s">
        <v>4196</v>
      </c>
      <c r="EY344" s="181" t="s">
        <v>6671</v>
      </c>
      <c r="EZ344" s="181" t="s">
        <v>6672</v>
      </c>
      <c r="FA344" s="181" t="s">
        <v>6673</v>
      </c>
      <c r="FB344" s="181" t="s">
        <v>6674</v>
      </c>
      <c r="FC344" s="181">
        <v>409</v>
      </c>
      <c r="FD344" s="181">
        <v>333</v>
      </c>
      <c r="FE344" s="181">
        <v>-1</v>
      </c>
    </row>
    <row r="345" spans="1:161" x14ac:dyDescent="0.25">
      <c r="A345" s="181" t="s">
        <v>6675</v>
      </c>
      <c r="B345" s="181" t="s">
        <v>6675</v>
      </c>
      <c r="C345" s="181">
        <v>6</v>
      </c>
      <c r="D345" s="181">
        <v>6</v>
      </c>
      <c r="E345" s="181">
        <v>6</v>
      </c>
      <c r="F345" s="181" t="s">
        <v>6676</v>
      </c>
      <c r="G345" s="181" t="s">
        <v>6677</v>
      </c>
      <c r="H345" s="181" t="s">
        <v>6678</v>
      </c>
      <c r="I345" s="181">
        <v>1</v>
      </c>
      <c r="J345" s="181">
        <v>6</v>
      </c>
      <c r="K345" s="181">
        <v>6</v>
      </c>
      <c r="L345" s="181">
        <v>6</v>
      </c>
      <c r="M345" s="181">
        <v>4</v>
      </c>
      <c r="N345" s="181">
        <v>5</v>
      </c>
      <c r="O345" s="181">
        <v>5</v>
      </c>
      <c r="P345" s="181">
        <v>6</v>
      </c>
      <c r="Q345" s="181">
        <v>5</v>
      </c>
      <c r="R345" s="181">
        <v>5</v>
      </c>
      <c r="S345" s="181">
        <v>4</v>
      </c>
      <c r="T345" s="181">
        <v>5</v>
      </c>
      <c r="U345" s="181">
        <v>5</v>
      </c>
      <c r="V345" s="181">
        <v>5</v>
      </c>
      <c r="W345" s="181">
        <v>4</v>
      </c>
      <c r="X345" s="181">
        <v>6</v>
      </c>
      <c r="Y345" s="181">
        <v>6</v>
      </c>
      <c r="Z345" s="181">
        <v>6</v>
      </c>
      <c r="AA345" s="181">
        <v>6</v>
      </c>
      <c r="AB345" s="181">
        <v>4</v>
      </c>
      <c r="AC345" s="181">
        <v>4</v>
      </c>
      <c r="AD345" s="181">
        <v>5</v>
      </c>
      <c r="AE345" s="181">
        <v>5</v>
      </c>
      <c r="AF345" s="181">
        <v>6</v>
      </c>
      <c r="AG345" s="181">
        <v>5</v>
      </c>
      <c r="AH345" s="181">
        <v>5</v>
      </c>
      <c r="AI345" s="181">
        <v>4</v>
      </c>
      <c r="AJ345" s="181">
        <v>5</v>
      </c>
      <c r="AK345" s="181">
        <v>5</v>
      </c>
      <c r="AL345" s="181">
        <v>5</v>
      </c>
      <c r="AM345" s="181">
        <v>4</v>
      </c>
      <c r="AN345" s="181">
        <v>6</v>
      </c>
      <c r="AO345" s="181">
        <v>6</v>
      </c>
      <c r="AP345" s="181">
        <v>6</v>
      </c>
      <c r="AQ345" s="181">
        <v>6</v>
      </c>
      <c r="AR345" s="181">
        <v>4</v>
      </c>
      <c r="AS345" s="181">
        <v>4</v>
      </c>
      <c r="AT345" s="181">
        <v>5</v>
      </c>
      <c r="AU345" s="181">
        <v>5</v>
      </c>
      <c r="AV345" s="181">
        <v>6</v>
      </c>
      <c r="AW345" s="181">
        <v>5</v>
      </c>
      <c r="AX345" s="181">
        <v>5</v>
      </c>
      <c r="AY345" s="181">
        <v>4</v>
      </c>
      <c r="AZ345" s="181">
        <v>5</v>
      </c>
      <c r="BA345" s="181">
        <v>5</v>
      </c>
      <c r="BB345" s="181">
        <v>5</v>
      </c>
      <c r="BC345" s="181">
        <v>4</v>
      </c>
      <c r="BD345" s="181">
        <v>6</v>
      </c>
      <c r="BE345" s="181">
        <v>6</v>
      </c>
      <c r="BF345" s="181">
        <v>6</v>
      </c>
      <c r="BG345" s="181">
        <v>6</v>
      </c>
      <c r="BH345" s="181">
        <v>4</v>
      </c>
      <c r="BI345" s="181">
        <v>22.9</v>
      </c>
      <c r="BJ345" s="181">
        <v>22.9</v>
      </c>
      <c r="BK345" s="181">
        <v>22.9</v>
      </c>
      <c r="BL345" s="181">
        <v>34.155000000000001</v>
      </c>
      <c r="BM345" s="181">
        <v>314</v>
      </c>
      <c r="BN345" s="181">
        <v>314</v>
      </c>
      <c r="BO345" s="181">
        <v>0</v>
      </c>
      <c r="BP345" s="181">
        <v>19.274999999999999</v>
      </c>
      <c r="BQ345" s="181" t="s">
        <v>1251</v>
      </c>
      <c r="BR345" s="181" t="s">
        <v>1251</v>
      </c>
      <c r="BS345" s="181" t="s">
        <v>1251</v>
      </c>
      <c r="BT345" s="181" t="s">
        <v>1251</v>
      </c>
      <c r="BU345" s="181" t="s">
        <v>1254</v>
      </c>
      <c r="BV345" s="181" t="s">
        <v>1254</v>
      </c>
      <c r="BW345" s="181" t="s">
        <v>1254</v>
      </c>
      <c r="BX345" s="181" t="s">
        <v>1254</v>
      </c>
      <c r="BY345" s="181" t="s">
        <v>1251</v>
      </c>
      <c r="BZ345" s="181" t="s">
        <v>1251</v>
      </c>
      <c r="CA345" s="181" t="s">
        <v>1251</v>
      </c>
      <c r="CB345" s="181" t="s">
        <v>1251</v>
      </c>
      <c r="CC345" s="181" t="s">
        <v>1251</v>
      </c>
      <c r="CD345" s="181" t="s">
        <v>1251</v>
      </c>
      <c r="CE345" s="181" t="s">
        <v>1251</v>
      </c>
      <c r="CF345" s="181" t="s">
        <v>1251</v>
      </c>
      <c r="CG345" s="181">
        <v>16.2</v>
      </c>
      <c r="CH345" s="181">
        <v>19.399999999999999</v>
      </c>
      <c r="CI345" s="181">
        <v>20.100000000000001</v>
      </c>
      <c r="CJ345" s="181">
        <v>22.9</v>
      </c>
      <c r="CK345" s="181">
        <v>19.399999999999999</v>
      </c>
      <c r="CL345" s="181">
        <v>19.399999999999999</v>
      </c>
      <c r="CM345" s="181">
        <v>14.3</v>
      </c>
      <c r="CN345" s="181">
        <v>19.399999999999999</v>
      </c>
      <c r="CO345" s="181">
        <v>18.5</v>
      </c>
      <c r="CP345" s="181">
        <v>20.100000000000001</v>
      </c>
      <c r="CQ345" s="181">
        <v>16.600000000000001</v>
      </c>
      <c r="CR345" s="181">
        <v>22.9</v>
      </c>
      <c r="CS345" s="181">
        <v>22.9</v>
      </c>
      <c r="CT345" s="181">
        <v>22.9</v>
      </c>
      <c r="CU345" s="181">
        <v>22.9</v>
      </c>
      <c r="CV345" s="181">
        <v>16.600000000000001</v>
      </c>
      <c r="CW345" s="181">
        <v>517120000</v>
      </c>
      <c r="CX345" s="181">
        <v>37573000</v>
      </c>
      <c r="CY345" s="181">
        <v>38758000</v>
      </c>
      <c r="CZ345" s="181">
        <v>51100000</v>
      </c>
      <c r="DA345" s="181">
        <v>48562000</v>
      </c>
      <c r="DB345" s="181">
        <v>11367000</v>
      </c>
      <c r="DC345" s="181">
        <v>8577400</v>
      </c>
      <c r="DD345" s="181">
        <v>9492800</v>
      </c>
      <c r="DE345" s="181">
        <v>7571500</v>
      </c>
      <c r="DF345" s="181">
        <v>47029000</v>
      </c>
      <c r="DG345" s="181">
        <v>51997000</v>
      </c>
      <c r="DH345" s="181">
        <v>44178000</v>
      </c>
      <c r="DI345" s="181">
        <v>36550000</v>
      </c>
      <c r="DJ345" s="195">
        <v>11675000</v>
      </c>
      <c r="DK345" s="195">
        <v>7167400</v>
      </c>
      <c r="DL345" s="195">
        <v>11113000</v>
      </c>
      <c r="DM345" s="195">
        <v>11439000</v>
      </c>
      <c r="DN345" s="181">
        <f t="shared" si="30"/>
        <v>10348600</v>
      </c>
      <c r="DO345" s="181">
        <v>10371000</v>
      </c>
      <c r="DP345" s="181">
        <v>10081000</v>
      </c>
      <c r="DQ345" s="181">
        <v>0</v>
      </c>
      <c r="DR345" s="181">
        <v>7820800</v>
      </c>
      <c r="DS345" s="181">
        <f t="shared" si="33"/>
        <v>9424266.666666666</v>
      </c>
      <c r="DT345" s="181">
        <f t="shared" si="31"/>
        <v>0.9106803496769289</v>
      </c>
      <c r="DU345" s="195">
        <v>10009000</v>
      </c>
      <c r="DW345" s="195">
        <v>8691200</v>
      </c>
      <c r="DY345" s="195">
        <v>9142000</v>
      </c>
      <c r="DZ345" s="196">
        <f t="shared" si="32"/>
        <v>0.88340451848559221</v>
      </c>
      <c r="EA345" s="195">
        <v>8146100</v>
      </c>
      <c r="EB345" s="181">
        <v>4</v>
      </c>
      <c r="EC345" s="181">
        <v>1</v>
      </c>
      <c r="ED345" s="181">
        <v>3</v>
      </c>
      <c r="EE345" s="181">
        <v>4</v>
      </c>
      <c r="EF345" s="181">
        <v>0</v>
      </c>
      <c r="EG345" s="181">
        <v>0</v>
      </c>
      <c r="EH345" s="181">
        <v>0</v>
      </c>
      <c r="EI345" s="181">
        <v>0</v>
      </c>
      <c r="EJ345" s="181">
        <v>1</v>
      </c>
      <c r="EK345" s="181">
        <v>2</v>
      </c>
      <c r="EL345" s="181">
        <v>1</v>
      </c>
      <c r="EM345" s="181">
        <v>2</v>
      </c>
      <c r="EN345" s="181">
        <v>4</v>
      </c>
      <c r="EO345" s="181">
        <v>1</v>
      </c>
      <c r="EP345" s="181">
        <v>2</v>
      </c>
      <c r="EQ345" s="181">
        <v>3</v>
      </c>
      <c r="ER345" s="181">
        <v>28</v>
      </c>
      <c r="EV345" s="181">
        <v>656</v>
      </c>
      <c r="EW345" s="181" t="s">
        <v>6679</v>
      </c>
      <c r="EX345" s="181" t="s">
        <v>3672</v>
      </c>
      <c r="EY345" s="181" t="s">
        <v>6680</v>
      </c>
      <c r="EZ345" s="181" t="s">
        <v>6681</v>
      </c>
      <c r="FA345" s="181" t="s">
        <v>6682</v>
      </c>
      <c r="FB345" s="181" t="s">
        <v>6683</v>
      </c>
      <c r="FE345" s="181">
        <v>-1</v>
      </c>
    </row>
    <row r="346" spans="1:161" x14ac:dyDescent="0.25">
      <c r="A346" s="181" t="s">
        <v>6684</v>
      </c>
      <c r="B346" s="181" t="s">
        <v>6684</v>
      </c>
      <c r="C346" s="181">
        <v>13</v>
      </c>
      <c r="D346" s="181">
        <v>13</v>
      </c>
      <c r="E346" s="181">
        <v>13</v>
      </c>
      <c r="F346" s="181" t="s">
        <v>6685</v>
      </c>
      <c r="G346" s="181" t="s">
        <v>6686</v>
      </c>
      <c r="H346" s="181" t="s">
        <v>6687</v>
      </c>
      <c r="I346" s="181">
        <v>1</v>
      </c>
      <c r="J346" s="181">
        <v>13</v>
      </c>
      <c r="K346" s="181">
        <v>13</v>
      </c>
      <c r="L346" s="181">
        <v>13</v>
      </c>
      <c r="M346" s="181">
        <v>12</v>
      </c>
      <c r="N346" s="181">
        <v>13</v>
      </c>
      <c r="O346" s="181">
        <v>12</v>
      </c>
      <c r="P346" s="181">
        <v>12</v>
      </c>
      <c r="Q346" s="181">
        <v>8</v>
      </c>
      <c r="R346" s="181">
        <v>7</v>
      </c>
      <c r="S346" s="181">
        <v>8</v>
      </c>
      <c r="T346" s="181">
        <v>7</v>
      </c>
      <c r="U346" s="181">
        <v>9</v>
      </c>
      <c r="V346" s="181">
        <v>12</v>
      </c>
      <c r="W346" s="181">
        <v>12</v>
      </c>
      <c r="X346" s="181">
        <v>12</v>
      </c>
      <c r="Y346" s="181">
        <v>11</v>
      </c>
      <c r="Z346" s="181">
        <v>12</v>
      </c>
      <c r="AA346" s="181">
        <v>10</v>
      </c>
      <c r="AB346" s="181">
        <v>11</v>
      </c>
      <c r="AC346" s="181">
        <v>12</v>
      </c>
      <c r="AD346" s="181">
        <v>13</v>
      </c>
      <c r="AE346" s="181">
        <v>12</v>
      </c>
      <c r="AF346" s="181">
        <v>12</v>
      </c>
      <c r="AG346" s="181">
        <v>8</v>
      </c>
      <c r="AH346" s="181">
        <v>7</v>
      </c>
      <c r="AI346" s="181">
        <v>8</v>
      </c>
      <c r="AJ346" s="181">
        <v>7</v>
      </c>
      <c r="AK346" s="181">
        <v>9</v>
      </c>
      <c r="AL346" s="181">
        <v>12</v>
      </c>
      <c r="AM346" s="181">
        <v>12</v>
      </c>
      <c r="AN346" s="181">
        <v>12</v>
      </c>
      <c r="AO346" s="181">
        <v>11</v>
      </c>
      <c r="AP346" s="181">
        <v>12</v>
      </c>
      <c r="AQ346" s="181">
        <v>10</v>
      </c>
      <c r="AR346" s="181">
        <v>11</v>
      </c>
      <c r="AS346" s="181">
        <v>12</v>
      </c>
      <c r="AT346" s="181">
        <v>13</v>
      </c>
      <c r="AU346" s="181">
        <v>12</v>
      </c>
      <c r="AV346" s="181">
        <v>12</v>
      </c>
      <c r="AW346" s="181">
        <v>8</v>
      </c>
      <c r="AX346" s="181">
        <v>7</v>
      </c>
      <c r="AY346" s="181">
        <v>8</v>
      </c>
      <c r="AZ346" s="181">
        <v>7</v>
      </c>
      <c r="BA346" s="181">
        <v>9</v>
      </c>
      <c r="BB346" s="181">
        <v>12</v>
      </c>
      <c r="BC346" s="181">
        <v>12</v>
      </c>
      <c r="BD346" s="181">
        <v>12</v>
      </c>
      <c r="BE346" s="181">
        <v>11</v>
      </c>
      <c r="BF346" s="181">
        <v>12</v>
      </c>
      <c r="BG346" s="181">
        <v>10</v>
      </c>
      <c r="BH346" s="181">
        <v>11</v>
      </c>
      <c r="BI346" s="181">
        <v>40.6</v>
      </c>
      <c r="BJ346" s="181">
        <v>40.6</v>
      </c>
      <c r="BK346" s="181">
        <v>40.6</v>
      </c>
      <c r="BL346" s="181">
        <v>49.390999999999998</v>
      </c>
      <c r="BM346" s="181">
        <v>436</v>
      </c>
      <c r="BN346" s="181">
        <v>436</v>
      </c>
      <c r="BO346" s="181">
        <v>0</v>
      </c>
      <c r="BP346" s="181">
        <v>63.8</v>
      </c>
      <c r="BQ346" s="181" t="s">
        <v>1251</v>
      </c>
      <c r="BR346" s="181" t="s">
        <v>1251</v>
      </c>
      <c r="BS346" s="181" t="s">
        <v>1251</v>
      </c>
      <c r="BT346" s="181" t="s">
        <v>1251</v>
      </c>
      <c r="BU346" s="181" t="s">
        <v>1251</v>
      </c>
      <c r="BV346" s="181" t="s">
        <v>1254</v>
      </c>
      <c r="BW346" s="181" t="s">
        <v>1251</v>
      </c>
      <c r="BX346" s="181" t="s">
        <v>1251</v>
      </c>
      <c r="BY346" s="181" t="s">
        <v>1251</v>
      </c>
      <c r="BZ346" s="181" t="s">
        <v>1251</v>
      </c>
      <c r="CA346" s="181" t="s">
        <v>1251</v>
      </c>
      <c r="CB346" s="181" t="s">
        <v>1251</v>
      </c>
      <c r="CC346" s="181" t="s">
        <v>1251</v>
      </c>
      <c r="CD346" s="181" t="s">
        <v>1251</v>
      </c>
      <c r="CE346" s="181" t="s">
        <v>1251</v>
      </c>
      <c r="CF346" s="181" t="s">
        <v>1251</v>
      </c>
      <c r="CG346" s="181">
        <v>36.700000000000003</v>
      </c>
      <c r="CH346" s="181">
        <v>40.6</v>
      </c>
      <c r="CI346" s="181">
        <v>36.700000000000003</v>
      </c>
      <c r="CJ346" s="181">
        <v>36.700000000000003</v>
      </c>
      <c r="CK346" s="181">
        <v>27.3</v>
      </c>
      <c r="CL346" s="181">
        <v>23.2</v>
      </c>
      <c r="CM346" s="181">
        <v>26.1</v>
      </c>
      <c r="CN346" s="181">
        <v>20.6</v>
      </c>
      <c r="CO346" s="181">
        <v>25</v>
      </c>
      <c r="CP346" s="181">
        <v>36.700000000000003</v>
      </c>
      <c r="CQ346" s="181">
        <v>36.700000000000003</v>
      </c>
      <c r="CR346" s="181">
        <v>36.700000000000003</v>
      </c>
      <c r="CS346" s="181">
        <v>33.700000000000003</v>
      </c>
      <c r="CT346" s="181">
        <v>36.700000000000003</v>
      </c>
      <c r="CU346" s="181">
        <v>30.3</v>
      </c>
      <c r="CV346" s="181">
        <v>32.1</v>
      </c>
      <c r="CW346" s="181">
        <v>1696800000</v>
      </c>
      <c r="CX346" s="181">
        <v>120450000</v>
      </c>
      <c r="CY346" s="181">
        <v>191410000</v>
      </c>
      <c r="CZ346" s="181">
        <v>153900000</v>
      </c>
      <c r="DA346" s="181">
        <v>164140000</v>
      </c>
      <c r="DB346" s="181">
        <v>21231000</v>
      </c>
      <c r="DC346" s="181">
        <v>18541000</v>
      </c>
      <c r="DD346" s="181">
        <v>22862000</v>
      </c>
      <c r="DE346" s="181">
        <v>17050000</v>
      </c>
      <c r="DF346" s="181">
        <v>128930000</v>
      </c>
      <c r="DG346" s="181">
        <v>148540000</v>
      </c>
      <c r="DH346" s="181">
        <v>99383000</v>
      </c>
      <c r="DI346" s="181">
        <v>121540000</v>
      </c>
      <c r="DJ346" s="195">
        <v>19907000</v>
      </c>
      <c r="DK346" s="195">
        <v>23373000</v>
      </c>
      <c r="DL346" s="195">
        <v>22331000</v>
      </c>
      <c r="DM346" s="195">
        <v>16313000</v>
      </c>
      <c r="DN346" s="181">
        <f t="shared" si="30"/>
        <v>20481000</v>
      </c>
      <c r="DO346" s="181">
        <v>22862000</v>
      </c>
      <c r="DP346" s="181">
        <v>24298000</v>
      </c>
      <c r="DQ346" s="181">
        <v>17879000</v>
      </c>
      <c r="DR346" s="181">
        <v>10056000</v>
      </c>
      <c r="DS346" s="181">
        <f t="shared" si="33"/>
        <v>18773750</v>
      </c>
      <c r="DT346" s="181">
        <f t="shared" si="31"/>
        <v>0.91664225379620135</v>
      </c>
      <c r="DU346" s="195">
        <v>21211000</v>
      </c>
      <c r="DW346" s="195">
        <v>20921000</v>
      </c>
      <c r="DY346" s="195">
        <v>18138000</v>
      </c>
      <c r="DZ346" s="196">
        <f t="shared" si="32"/>
        <v>0.88560128899956059</v>
      </c>
      <c r="EA346" s="195">
        <v>19742000</v>
      </c>
      <c r="EB346" s="181">
        <v>5</v>
      </c>
      <c r="EC346" s="181">
        <v>12</v>
      </c>
      <c r="ED346" s="181">
        <v>8</v>
      </c>
      <c r="EE346" s="181">
        <v>9</v>
      </c>
      <c r="EF346" s="181">
        <v>2</v>
      </c>
      <c r="EG346" s="181">
        <v>0</v>
      </c>
      <c r="EH346" s="181">
        <v>1</v>
      </c>
      <c r="EI346" s="181">
        <v>1</v>
      </c>
      <c r="EJ346" s="181">
        <v>7</v>
      </c>
      <c r="EK346" s="181">
        <v>8</v>
      </c>
      <c r="EL346" s="181">
        <v>10</v>
      </c>
      <c r="EM346" s="181">
        <v>9</v>
      </c>
      <c r="EN346" s="181">
        <v>8</v>
      </c>
      <c r="EO346" s="181">
        <v>10</v>
      </c>
      <c r="EP346" s="181">
        <v>5</v>
      </c>
      <c r="EQ346" s="181">
        <v>8</v>
      </c>
      <c r="ER346" s="181">
        <v>103</v>
      </c>
      <c r="EV346" s="181">
        <v>539</v>
      </c>
      <c r="EW346" s="181" t="s">
        <v>6688</v>
      </c>
      <c r="EX346" s="181" t="s">
        <v>3749</v>
      </c>
      <c r="EY346" s="181" t="s">
        <v>6689</v>
      </c>
      <c r="EZ346" s="181" t="s">
        <v>6690</v>
      </c>
      <c r="FA346" s="181" t="s">
        <v>6691</v>
      </c>
      <c r="FB346" s="181" t="s">
        <v>6692</v>
      </c>
      <c r="FE346" s="181">
        <v>-1</v>
      </c>
    </row>
    <row r="347" spans="1:161" x14ac:dyDescent="0.25">
      <c r="A347" s="181" t="s">
        <v>6693</v>
      </c>
      <c r="B347" s="181" t="s">
        <v>6693</v>
      </c>
      <c r="C347" s="181">
        <v>9</v>
      </c>
      <c r="D347" s="181">
        <v>8</v>
      </c>
      <c r="E347" s="181">
        <v>8</v>
      </c>
      <c r="G347" s="181" t="s">
        <v>6694</v>
      </c>
      <c r="H347" s="181" t="s">
        <v>6695</v>
      </c>
      <c r="I347" s="181">
        <v>1</v>
      </c>
      <c r="J347" s="181">
        <v>9</v>
      </c>
      <c r="K347" s="181">
        <v>8</v>
      </c>
      <c r="L347" s="181">
        <v>8</v>
      </c>
      <c r="M347" s="181">
        <v>7</v>
      </c>
      <c r="N347" s="181">
        <v>7</v>
      </c>
      <c r="O347" s="181">
        <v>7</v>
      </c>
      <c r="P347" s="181">
        <v>8</v>
      </c>
      <c r="Q347" s="181">
        <v>5</v>
      </c>
      <c r="R347" s="181">
        <v>4</v>
      </c>
      <c r="S347" s="181">
        <v>5</v>
      </c>
      <c r="T347" s="181">
        <v>4</v>
      </c>
      <c r="U347" s="181">
        <v>6</v>
      </c>
      <c r="V347" s="181">
        <v>5</v>
      </c>
      <c r="W347" s="181">
        <v>7</v>
      </c>
      <c r="X347" s="181">
        <v>7</v>
      </c>
      <c r="Y347" s="181">
        <v>7</v>
      </c>
      <c r="Z347" s="181">
        <v>4</v>
      </c>
      <c r="AA347" s="181">
        <v>7</v>
      </c>
      <c r="AB347" s="181">
        <v>7</v>
      </c>
      <c r="AC347" s="181">
        <v>6</v>
      </c>
      <c r="AD347" s="181">
        <v>6</v>
      </c>
      <c r="AE347" s="181">
        <v>6</v>
      </c>
      <c r="AF347" s="181">
        <v>7</v>
      </c>
      <c r="AG347" s="181">
        <v>4</v>
      </c>
      <c r="AH347" s="181">
        <v>3</v>
      </c>
      <c r="AI347" s="181">
        <v>4</v>
      </c>
      <c r="AJ347" s="181">
        <v>4</v>
      </c>
      <c r="AK347" s="181">
        <v>5</v>
      </c>
      <c r="AL347" s="181">
        <v>5</v>
      </c>
      <c r="AM347" s="181">
        <v>6</v>
      </c>
      <c r="AN347" s="181">
        <v>6</v>
      </c>
      <c r="AO347" s="181">
        <v>6</v>
      </c>
      <c r="AP347" s="181">
        <v>4</v>
      </c>
      <c r="AQ347" s="181">
        <v>6</v>
      </c>
      <c r="AR347" s="181">
        <v>6</v>
      </c>
      <c r="AS347" s="181">
        <v>6</v>
      </c>
      <c r="AT347" s="181">
        <v>6</v>
      </c>
      <c r="AU347" s="181">
        <v>6</v>
      </c>
      <c r="AV347" s="181">
        <v>7</v>
      </c>
      <c r="AW347" s="181">
        <v>4</v>
      </c>
      <c r="AX347" s="181">
        <v>3</v>
      </c>
      <c r="AY347" s="181">
        <v>4</v>
      </c>
      <c r="AZ347" s="181">
        <v>4</v>
      </c>
      <c r="BA347" s="181">
        <v>5</v>
      </c>
      <c r="BB347" s="181">
        <v>5</v>
      </c>
      <c r="BC347" s="181">
        <v>6</v>
      </c>
      <c r="BD347" s="181">
        <v>6</v>
      </c>
      <c r="BE347" s="181">
        <v>6</v>
      </c>
      <c r="BF347" s="181">
        <v>4</v>
      </c>
      <c r="BG347" s="181">
        <v>6</v>
      </c>
      <c r="BH347" s="181">
        <v>6</v>
      </c>
      <c r="BI347" s="181">
        <v>22.3</v>
      </c>
      <c r="BJ347" s="181">
        <v>20.9</v>
      </c>
      <c r="BK347" s="181">
        <v>20.9</v>
      </c>
      <c r="BL347" s="181">
        <v>56.420999999999999</v>
      </c>
      <c r="BM347" s="181">
        <v>494</v>
      </c>
      <c r="BN347" s="181">
        <v>494</v>
      </c>
      <c r="BO347" s="181">
        <v>0</v>
      </c>
      <c r="BP347" s="181">
        <v>22.795999999999999</v>
      </c>
      <c r="BQ347" s="181" t="s">
        <v>1251</v>
      </c>
      <c r="BR347" s="181" t="s">
        <v>1251</v>
      </c>
      <c r="BS347" s="181" t="s">
        <v>1251</v>
      </c>
      <c r="BT347" s="181" t="s">
        <v>1251</v>
      </c>
      <c r="BU347" s="181" t="s">
        <v>1251</v>
      </c>
      <c r="BV347" s="181" t="s">
        <v>1251</v>
      </c>
      <c r="BW347" s="181" t="s">
        <v>1251</v>
      </c>
      <c r="BX347" s="181" t="s">
        <v>1251</v>
      </c>
      <c r="BY347" s="181" t="s">
        <v>1251</v>
      </c>
      <c r="BZ347" s="181" t="s">
        <v>1251</v>
      </c>
      <c r="CA347" s="181" t="s">
        <v>1251</v>
      </c>
      <c r="CB347" s="181" t="s">
        <v>1251</v>
      </c>
      <c r="CC347" s="181" t="s">
        <v>1251</v>
      </c>
      <c r="CD347" s="181" t="s">
        <v>1251</v>
      </c>
      <c r="CE347" s="181" t="s">
        <v>1251</v>
      </c>
      <c r="CF347" s="181" t="s">
        <v>1251</v>
      </c>
      <c r="CG347" s="181">
        <v>18</v>
      </c>
      <c r="CH347" s="181">
        <v>18</v>
      </c>
      <c r="CI347" s="181">
        <v>18</v>
      </c>
      <c r="CJ347" s="181">
        <v>19.600000000000001</v>
      </c>
      <c r="CK347" s="181">
        <v>11.7</v>
      </c>
      <c r="CL347" s="181">
        <v>9.5</v>
      </c>
      <c r="CM347" s="181">
        <v>13.6</v>
      </c>
      <c r="CN347" s="181">
        <v>10.3</v>
      </c>
      <c r="CO347" s="181">
        <v>16.2</v>
      </c>
      <c r="CP347" s="181">
        <v>14.4</v>
      </c>
      <c r="CQ347" s="181">
        <v>18</v>
      </c>
      <c r="CR347" s="181">
        <v>18</v>
      </c>
      <c r="CS347" s="181">
        <v>18</v>
      </c>
      <c r="CT347" s="181">
        <v>12.1</v>
      </c>
      <c r="CU347" s="181">
        <v>18</v>
      </c>
      <c r="CV347" s="181">
        <v>18</v>
      </c>
      <c r="CW347" s="181">
        <v>521860000</v>
      </c>
      <c r="CX347" s="181">
        <v>40583000</v>
      </c>
      <c r="CY347" s="181">
        <v>48209000</v>
      </c>
      <c r="CZ347" s="181">
        <v>46759000</v>
      </c>
      <c r="DA347" s="181">
        <v>48396000</v>
      </c>
      <c r="DB347" s="181">
        <v>12786000</v>
      </c>
      <c r="DC347" s="181">
        <v>9023600</v>
      </c>
      <c r="DD347" s="181">
        <v>11135000</v>
      </c>
      <c r="DE347" s="181">
        <v>9497200</v>
      </c>
      <c r="DF347" s="181">
        <v>40862000</v>
      </c>
      <c r="DG347" s="181">
        <v>29967000</v>
      </c>
      <c r="DH347" s="181">
        <v>40906000</v>
      </c>
      <c r="DI347" s="181">
        <v>42268000</v>
      </c>
      <c r="DJ347" s="195">
        <v>12407000</v>
      </c>
      <c r="DK347" s="195">
        <v>14865000</v>
      </c>
      <c r="DL347" s="195">
        <v>11049000</v>
      </c>
      <c r="DM347" s="195">
        <v>16887000</v>
      </c>
      <c r="DN347" s="181">
        <f t="shared" si="30"/>
        <v>13802000</v>
      </c>
      <c r="DO347" s="181">
        <v>13392000</v>
      </c>
      <c r="DP347" s="181">
        <v>0</v>
      </c>
      <c r="DQ347" s="181">
        <v>0</v>
      </c>
      <c r="DR347" s="181">
        <v>11953000</v>
      </c>
      <c r="DS347" s="181">
        <f t="shared" si="33"/>
        <v>12672500</v>
      </c>
      <c r="DT347" s="181">
        <f t="shared" si="31"/>
        <v>0.91816403419794235</v>
      </c>
      <c r="DU347" s="195">
        <v>15064000</v>
      </c>
      <c r="DW347" s="195">
        <v>11888000</v>
      </c>
      <c r="DY347" s="195">
        <v>14354000</v>
      </c>
      <c r="DZ347" s="196">
        <f t="shared" si="32"/>
        <v>1.0399942037385885</v>
      </c>
      <c r="EA347" s="195">
        <v>13143000</v>
      </c>
      <c r="EB347" s="181">
        <v>1</v>
      </c>
      <c r="EC347" s="181">
        <v>2</v>
      </c>
      <c r="ED347" s="181">
        <v>3</v>
      </c>
      <c r="EE347" s="181">
        <v>5</v>
      </c>
      <c r="EF347" s="181">
        <v>1</v>
      </c>
      <c r="EG347" s="181">
        <v>1</v>
      </c>
      <c r="EH347" s="181">
        <v>1</v>
      </c>
      <c r="EI347" s="181">
        <v>1</v>
      </c>
      <c r="EJ347" s="181">
        <v>2</v>
      </c>
      <c r="EK347" s="181">
        <v>3</v>
      </c>
      <c r="EL347" s="181">
        <v>2</v>
      </c>
      <c r="EM347" s="181">
        <v>2</v>
      </c>
      <c r="EN347" s="181">
        <v>3</v>
      </c>
      <c r="EO347" s="181">
        <v>2</v>
      </c>
      <c r="EP347" s="181">
        <v>2</v>
      </c>
      <c r="EQ347" s="181">
        <v>2</v>
      </c>
      <c r="ER347" s="181">
        <v>33</v>
      </c>
      <c r="EV347" s="181">
        <v>12</v>
      </c>
      <c r="EW347" s="181" t="s">
        <v>6696</v>
      </c>
      <c r="EX347" s="181" t="s">
        <v>6697</v>
      </c>
      <c r="EY347" s="181" t="s">
        <v>6698</v>
      </c>
      <c r="EZ347" s="181" t="s">
        <v>6699</v>
      </c>
      <c r="FA347" s="181" t="s">
        <v>6700</v>
      </c>
      <c r="FB347" s="181" t="s">
        <v>6701</v>
      </c>
      <c r="FE347" s="181">
        <v>-1</v>
      </c>
    </row>
    <row r="348" spans="1:161" x14ac:dyDescent="0.25">
      <c r="A348" s="181" t="s">
        <v>6702</v>
      </c>
      <c r="B348" s="181" t="s">
        <v>6702</v>
      </c>
      <c r="C348" s="181">
        <v>13</v>
      </c>
      <c r="D348" s="181">
        <v>13</v>
      </c>
      <c r="E348" s="181">
        <v>13</v>
      </c>
      <c r="F348" s="181" t="s">
        <v>6703</v>
      </c>
      <c r="G348" s="181" t="s">
        <v>6704</v>
      </c>
      <c r="H348" s="181" t="s">
        <v>6705</v>
      </c>
      <c r="I348" s="181">
        <v>1</v>
      </c>
      <c r="J348" s="181">
        <v>13</v>
      </c>
      <c r="K348" s="181">
        <v>13</v>
      </c>
      <c r="L348" s="181">
        <v>13</v>
      </c>
      <c r="M348" s="181">
        <v>13</v>
      </c>
      <c r="N348" s="181">
        <v>12</v>
      </c>
      <c r="O348" s="181">
        <v>13</v>
      </c>
      <c r="P348" s="181">
        <v>13</v>
      </c>
      <c r="Q348" s="181">
        <v>9</v>
      </c>
      <c r="R348" s="181">
        <v>7</v>
      </c>
      <c r="S348" s="181">
        <v>3</v>
      </c>
      <c r="T348" s="181">
        <v>9</v>
      </c>
      <c r="U348" s="181">
        <v>11</v>
      </c>
      <c r="V348" s="181">
        <v>12</v>
      </c>
      <c r="W348" s="181">
        <v>12</v>
      </c>
      <c r="X348" s="181">
        <v>12</v>
      </c>
      <c r="Y348" s="181">
        <v>12</v>
      </c>
      <c r="Z348" s="181">
        <v>12</v>
      </c>
      <c r="AA348" s="181">
        <v>11</v>
      </c>
      <c r="AB348" s="181">
        <v>11</v>
      </c>
      <c r="AC348" s="181">
        <v>13</v>
      </c>
      <c r="AD348" s="181">
        <v>12</v>
      </c>
      <c r="AE348" s="181">
        <v>13</v>
      </c>
      <c r="AF348" s="181">
        <v>13</v>
      </c>
      <c r="AG348" s="181">
        <v>9</v>
      </c>
      <c r="AH348" s="181">
        <v>7</v>
      </c>
      <c r="AI348" s="181">
        <v>3</v>
      </c>
      <c r="AJ348" s="181">
        <v>9</v>
      </c>
      <c r="AK348" s="181">
        <v>11</v>
      </c>
      <c r="AL348" s="181">
        <v>12</v>
      </c>
      <c r="AM348" s="181">
        <v>12</v>
      </c>
      <c r="AN348" s="181">
        <v>12</v>
      </c>
      <c r="AO348" s="181">
        <v>12</v>
      </c>
      <c r="AP348" s="181">
        <v>12</v>
      </c>
      <c r="AQ348" s="181">
        <v>11</v>
      </c>
      <c r="AR348" s="181">
        <v>11</v>
      </c>
      <c r="AS348" s="181">
        <v>13</v>
      </c>
      <c r="AT348" s="181">
        <v>12</v>
      </c>
      <c r="AU348" s="181">
        <v>13</v>
      </c>
      <c r="AV348" s="181">
        <v>13</v>
      </c>
      <c r="AW348" s="181">
        <v>9</v>
      </c>
      <c r="AX348" s="181">
        <v>7</v>
      </c>
      <c r="AY348" s="181">
        <v>3</v>
      </c>
      <c r="AZ348" s="181">
        <v>9</v>
      </c>
      <c r="BA348" s="181">
        <v>11</v>
      </c>
      <c r="BB348" s="181">
        <v>12</v>
      </c>
      <c r="BC348" s="181">
        <v>12</v>
      </c>
      <c r="BD348" s="181">
        <v>12</v>
      </c>
      <c r="BE348" s="181">
        <v>12</v>
      </c>
      <c r="BF348" s="181">
        <v>12</v>
      </c>
      <c r="BG348" s="181">
        <v>11</v>
      </c>
      <c r="BH348" s="181">
        <v>11</v>
      </c>
      <c r="BI348" s="181">
        <v>36.1</v>
      </c>
      <c r="BJ348" s="181">
        <v>36.1</v>
      </c>
      <c r="BK348" s="181">
        <v>36.1</v>
      </c>
      <c r="BL348" s="181">
        <v>53.662999999999997</v>
      </c>
      <c r="BM348" s="181">
        <v>487</v>
      </c>
      <c r="BN348" s="181">
        <v>487</v>
      </c>
      <c r="BO348" s="181">
        <v>0</v>
      </c>
      <c r="BP348" s="181">
        <v>58.777000000000001</v>
      </c>
      <c r="BQ348" s="181" t="s">
        <v>1251</v>
      </c>
      <c r="BR348" s="181" t="s">
        <v>1251</v>
      </c>
      <c r="BS348" s="181" t="s">
        <v>1251</v>
      </c>
      <c r="BT348" s="181" t="s">
        <v>1251</v>
      </c>
      <c r="BU348" s="181" t="s">
        <v>1251</v>
      </c>
      <c r="BV348" s="181" t="s">
        <v>1251</v>
      </c>
      <c r="BW348" s="181" t="s">
        <v>1254</v>
      </c>
      <c r="BX348" s="181" t="s">
        <v>1251</v>
      </c>
      <c r="BY348" s="181" t="s">
        <v>1251</v>
      </c>
      <c r="BZ348" s="181" t="s">
        <v>1251</v>
      </c>
      <c r="CA348" s="181" t="s">
        <v>1251</v>
      </c>
      <c r="CB348" s="181" t="s">
        <v>1251</v>
      </c>
      <c r="CC348" s="181" t="s">
        <v>1251</v>
      </c>
      <c r="CD348" s="181" t="s">
        <v>1251</v>
      </c>
      <c r="CE348" s="181" t="s">
        <v>1251</v>
      </c>
      <c r="CF348" s="181" t="s">
        <v>1251</v>
      </c>
      <c r="CG348" s="181">
        <v>36.1</v>
      </c>
      <c r="CH348" s="181">
        <v>34.1</v>
      </c>
      <c r="CI348" s="181">
        <v>36.1</v>
      </c>
      <c r="CJ348" s="181">
        <v>36.1</v>
      </c>
      <c r="CK348" s="181">
        <v>20.3</v>
      </c>
      <c r="CL348" s="181">
        <v>18.3</v>
      </c>
      <c r="CM348" s="181">
        <v>7.8</v>
      </c>
      <c r="CN348" s="181">
        <v>20.3</v>
      </c>
      <c r="CO348" s="181">
        <v>31.6</v>
      </c>
      <c r="CP348" s="181">
        <v>33.700000000000003</v>
      </c>
      <c r="CQ348" s="181">
        <v>33.700000000000003</v>
      </c>
      <c r="CR348" s="181">
        <v>34.9</v>
      </c>
      <c r="CS348" s="181">
        <v>34.1</v>
      </c>
      <c r="CT348" s="181">
        <v>34.9</v>
      </c>
      <c r="CU348" s="181">
        <v>29.8</v>
      </c>
      <c r="CV348" s="181">
        <v>28.5</v>
      </c>
      <c r="CW348" s="181">
        <v>2031900000</v>
      </c>
      <c r="CX348" s="181">
        <v>187730000</v>
      </c>
      <c r="CY348" s="181">
        <v>199240000</v>
      </c>
      <c r="CZ348" s="181">
        <v>203150000</v>
      </c>
      <c r="DA348" s="181">
        <v>197020000</v>
      </c>
      <c r="DB348" s="181">
        <v>35363000</v>
      </c>
      <c r="DC348" s="181">
        <v>23288000</v>
      </c>
      <c r="DD348" s="181">
        <v>11499000</v>
      </c>
      <c r="DE348" s="181">
        <v>25373000</v>
      </c>
      <c r="DF348" s="181">
        <v>165570000</v>
      </c>
      <c r="DG348" s="181">
        <v>165110000</v>
      </c>
      <c r="DH348" s="181">
        <v>115230000</v>
      </c>
      <c r="DI348" s="181">
        <v>138260000</v>
      </c>
      <c r="DJ348" s="195">
        <v>33142000</v>
      </c>
      <c r="DK348" s="195">
        <v>32240000</v>
      </c>
      <c r="DL348" s="195">
        <v>32810000</v>
      </c>
      <c r="DM348" s="195">
        <v>27741000</v>
      </c>
      <c r="DN348" s="181">
        <f t="shared" si="30"/>
        <v>31483250</v>
      </c>
      <c r="DO348" s="181">
        <v>0</v>
      </c>
      <c r="DP348" s="181">
        <v>31131000</v>
      </c>
      <c r="DQ348" s="181">
        <v>0</v>
      </c>
      <c r="DR348" s="181">
        <v>26696000</v>
      </c>
      <c r="DS348" s="181">
        <f t="shared" si="33"/>
        <v>28913500</v>
      </c>
      <c r="DT348" s="181">
        <f t="shared" si="31"/>
        <v>0.91837723233783042</v>
      </c>
      <c r="DU348" s="195">
        <v>28276000</v>
      </c>
      <c r="DW348" s="195">
        <v>24021000</v>
      </c>
      <c r="DY348" s="195">
        <v>0</v>
      </c>
      <c r="DZ348" s="196">
        <f t="shared" si="32"/>
        <v>0</v>
      </c>
      <c r="EA348" s="195">
        <v>0</v>
      </c>
      <c r="EB348" s="181">
        <v>10</v>
      </c>
      <c r="EC348" s="181">
        <v>7</v>
      </c>
      <c r="ED348" s="181">
        <v>9</v>
      </c>
      <c r="EE348" s="181">
        <v>9</v>
      </c>
      <c r="EF348" s="181">
        <v>1</v>
      </c>
      <c r="EG348" s="181">
        <v>2</v>
      </c>
      <c r="EH348" s="181">
        <v>0</v>
      </c>
      <c r="EI348" s="181">
        <v>1</v>
      </c>
      <c r="EJ348" s="181">
        <v>7</v>
      </c>
      <c r="EK348" s="181">
        <v>7</v>
      </c>
      <c r="EL348" s="181">
        <v>5</v>
      </c>
      <c r="EM348" s="181">
        <v>8</v>
      </c>
      <c r="EN348" s="181">
        <v>5</v>
      </c>
      <c r="EO348" s="181">
        <v>8</v>
      </c>
      <c r="EP348" s="181">
        <v>6</v>
      </c>
      <c r="EQ348" s="181">
        <v>5</v>
      </c>
      <c r="ER348" s="181">
        <v>90</v>
      </c>
      <c r="EV348" s="181">
        <v>455</v>
      </c>
      <c r="EW348" s="181" t="s">
        <v>6706</v>
      </c>
      <c r="EX348" s="181" t="s">
        <v>3749</v>
      </c>
      <c r="EY348" s="181" t="s">
        <v>6707</v>
      </c>
      <c r="EZ348" s="181" t="s">
        <v>6708</v>
      </c>
      <c r="FA348" s="181" t="s">
        <v>6709</v>
      </c>
      <c r="FB348" s="181" t="s">
        <v>6710</v>
      </c>
      <c r="FE348" s="181">
        <v>-1</v>
      </c>
    </row>
    <row r="349" spans="1:161" x14ac:dyDescent="0.25">
      <c r="A349" s="181" t="s">
        <v>1973</v>
      </c>
      <c r="B349" s="181" t="s">
        <v>1972</v>
      </c>
      <c r="C349" s="181" t="s">
        <v>3994</v>
      </c>
      <c r="D349" s="181" t="s">
        <v>3994</v>
      </c>
      <c r="E349" s="181" t="s">
        <v>3994</v>
      </c>
      <c r="F349" s="181" t="s">
        <v>1971</v>
      </c>
      <c r="G349" s="181" t="s">
        <v>1970</v>
      </c>
      <c r="H349" s="181" t="s">
        <v>1969</v>
      </c>
      <c r="I349" s="181">
        <v>2</v>
      </c>
      <c r="J349" s="181">
        <v>31</v>
      </c>
      <c r="K349" s="181">
        <v>31</v>
      </c>
      <c r="L349" s="181">
        <v>31</v>
      </c>
      <c r="M349" s="181">
        <v>28</v>
      </c>
      <c r="N349" s="181">
        <v>26</v>
      </c>
      <c r="O349" s="181">
        <v>29</v>
      </c>
      <c r="P349" s="181">
        <v>28</v>
      </c>
      <c r="Q349" s="181">
        <v>22</v>
      </c>
      <c r="R349" s="181">
        <v>22</v>
      </c>
      <c r="S349" s="181">
        <v>22</v>
      </c>
      <c r="T349" s="181">
        <v>25</v>
      </c>
      <c r="U349" s="181">
        <v>26</v>
      </c>
      <c r="V349" s="181">
        <v>29</v>
      </c>
      <c r="W349" s="181">
        <v>29</v>
      </c>
      <c r="X349" s="181">
        <v>27</v>
      </c>
      <c r="Y349" s="181">
        <v>26</v>
      </c>
      <c r="Z349" s="181">
        <v>30</v>
      </c>
      <c r="AA349" s="181">
        <v>28</v>
      </c>
      <c r="AB349" s="181">
        <v>29</v>
      </c>
      <c r="AC349" s="181">
        <v>28</v>
      </c>
      <c r="AD349" s="181">
        <v>26</v>
      </c>
      <c r="AE349" s="181">
        <v>29</v>
      </c>
      <c r="AF349" s="181">
        <v>28</v>
      </c>
      <c r="AG349" s="181">
        <v>22</v>
      </c>
      <c r="AH349" s="181">
        <v>22</v>
      </c>
      <c r="AI349" s="181">
        <v>22</v>
      </c>
      <c r="AJ349" s="181">
        <v>25</v>
      </c>
      <c r="AK349" s="181">
        <v>26</v>
      </c>
      <c r="AL349" s="181">
        <v>29</v>
      </c>
      <c r="AM349" s="181">
        <v>29</v>
      </c>
      <c r="AN349" s="181">
        <v>27</v>
      </c>
      <c r="AO349" s="181">
        <v>26</v>
      </c>
      <c r="AP349" s="181">
        <v>30</v>
      </c>
      <c r="AQ349" s="181">
        <v>28</v>
      </c>
      <c r="AR349" s="181">
        <v>29</v>
      </c>
      <c r="AS349" s="181">
        <v>28</v>
      </c>
      <c r="AT349" s="181">
        <v>26</v>
      </c>
      <c r="AU349" s="181">
        <v>29</v>
      </c>
      <c r="AV349" s="181">
        <v>28</v>
      </c>
      <c r="AW349" s="181">
        <v>22</v>
      </c>
      <c r="AX349" s="181">
        <v>22</v>
      </c>
      <c r="AY349" s="181">
        <v>22</v>
      </c>
      <c r="AZ349" s="181">
        <v>25</v>
      </c>
      <c r="BA349" s="181">
        <v>26</v>
      </c>
      <c r="BB349" s="181">
        <v>29</v>
      </c>
      <c r="BC349" s="181">
        <v>29</v>
      </c>
      <c r="BD349" s="181">
        <v>27</v>
      </c>
      <c r="BE349" s="181">
        <v>26</v>
      </c>
      <c r="BF349" s="181">
        <v>30</v>
      </c>
      <c r="BG349" s="181">
        <v>28</v>
      </c>
      <c r="BH349" s="181">
        <v>29</v>
      </c>
      <c r="BI349" s="181">
        <v>44.1</v>
      </c>
      <c r="BJ349" s="181">
        <v>44.1</v>
      </c>
      <c r="BK349" s="181">
        <v>44.1</v>
      </c>
      <c r="BL349" s="181">
        <v>95.313000000000002</v>
      </c>
      <c r="BM349" s="181">
        <v>858</v>
      </c>
      <c r="BN349" s="181" t="s">
        <v>1968</v>
      </c>
      <c r="BO349" s="181">
        <v>0</v>
      </c>
      <c r="BP349" s="181">
        <v>111.01</v>
      </c>
      <c r="BQ349" s="181" t="s">
        <v>1251</v>
      </c>
      <c r="BR349" s="181" t="s">
        <v>1251</v>
      </c>
      <c r="BS349" s="181" t="s">
        <v>1251</v>
      </c>
      <c r="BT349" s="181" t="s">
        <v>1251</v>
      </c>
      <c r="BU349" s="181" t="s">
        <v>1251</v>
      </c>
      <c r="BV349" s="181" t="s">
        <v>1251</v>
      </c>
      <c r="BW349" s="181" t="s">
        <v>1251</v>
      </c>
      <c r="BX349" s="181" t="s">
        <v>1251</v>
      </c>
      <c r="BY349" s="181" t="s">
        <v>1251</v>
      </c>
      <c r="BZ349" s="181" t="s">
        <v>1251</v>
      </c>
      <c r="CA349" s="181" t="s">
        <v>1251</v>
      </c>
      <c r="CB349" s="181" t="s">
        <v>1251</v>
      </c>
      <c r="CC349" s="181" t="s">
        <v>1251</v>
      </c>
      <c r="CD349" s="181" t="s">
        <v>1251</v>
      </c>
      <c r="CE349" s="181" t="s">
        <v>1251</v>
      </c>
      <c r="CF349" s="181" t="s">
        <v>1251</v>
      </c>
      <c r="CG349" s="181">
        <v>39.200000000000003</v>
      </c>
      <c r="CH349" s="181">
        <v>34.299999999999997</v>
      </c>
      <c r="CI349" s="181">
        <v>40.700000000000003</v>
      </c>
      <c r="CJ349" s="181">
        <v>38.700000000000003</v>
      </c>
      <c r="CK349" s="181">
        <v>26.2</v>
      </c>
      <c r="CL349" s="181">
        <v>25.5</v>
      </c>
      <c r="CM349" s="181">
        <v>27</v>
      </c>
      <c r="CN349" s="181">
        <v>30.2</v>
      </c>
      <c r="CO349" s="181">
        <v>34.700000000000003</v>
      </c>
      <c r="CP349" s="181">
        <v>40.799999999999997</v>
      </c>
      <c r="CQ349" s="181">
        <v>40.200000000000003</v>
      </c>
      <c r="CR349" s="181">
        <v>35</v>
      </c>
      <c r="CS349" s="181">
        <v>34.700000000000003</v>
      </c>
      <c r="CT349" s="181">
        <v>42.4</v>
      </c>
      <c r="CU349" s="181">
        <v>38.5</v>
      </c>
      <c r="CV349" s="181">
        <v>40.200000000000003</v>
      </c>
      <c r="CW349" s="181">
        <v>8512600000</v>
      </c>
      <c r="CX349" s="181">
        <v>660920000</v>
      </c>
      <c r="CY349" s="181">
        <v>705300000</v>
      </c>
      <c r="CZ349" s="181">
        <v>776840000</v>
      </c>
      <c r="DA349" s="181">
        <v>844360000</v>
      </c>
      <c r="DB349" s="181">
        <v>163890000</v>
      </c>
      <c r="DC349" s="181">
        <v>148770000</v>
      </c>
      <c r="DD349" s="181">
        <v>151150000</v>
      </c>
      <c r="DE349" s="181">
        <v>166310000</v>
      </c>
      <c r="DF349" s="181">
        <v>558240000</v>
      </c>
      <c r="DG349" s="181">
        <v>675340000</v>
      </c>
      <c r="DH349" s="181">
        <v>479460000</v>
      </c>
      <c r="DI349" s="181">
        <v>729810000</v>
      </c>
      <c r="DJ349" s="195">
        <v>59693000</v>
      </c>
      <c r="DK349" s="195">
        <v>48456000</v>
      </c>
      <c r="DL349" s="195">
        <v>54783000</v>
      </c>
      <c r="DM349" s="195">
        <v>60858000</v>
      </c>
      <c r="DN349" s="181">
        <f t="shared" si="30"/>
        <v>55947500</v>
      </c>
      <c r="DO349" s="181">
        <v>50899000</v>
      </c>
      <c r="DP349" s="181">
        <v>48524000</v>
      </c>
      <c r="DQ349" s="181">
        <v>43081000</v>
      </c>
      <c r="DR349" s="181">
        <v>63520000</v>
      </c>
      <c r="DS349" s="181">
        <f t="shared" si="33"/>
        <v>51506000</v>
      </c>
      <c r="DT349" s="181">
        <f t="shared" si="31"/>
        <v>0.92061307475758525</v>
      </c>
      <c r="DU349" s="195">
        <v>47756000</v>
      </c>
      <c r="DW349" s="195">
        <v>42338000</v>
      </c>
      <c r="DY349" s="195">
        <v>33816000</v>
      </c>
      <c r="DZ349" s="196">
        <f t="shared" si="32"/>
        <v>0.60442379016041825</v>
      </c>
      <c r="EA349" s="195">
        <v>53306000</v>
      </c>
      <c r="EB349" s="181">
        <v>23</v>
      </c>
      <c r="EC349" s="181">
        <v>22</v>
      </c>
      <c r="ED349" s="181">
        <v>25</v>
      </c>
      <c r="EE349" s="181">
        <v>23</v>
      </c>
      <c r="EF349" s="181">
        <v>12</v>
      </c>
      <c r="EG349" s="181">
        <v>11</v>
      </c>
      <c r="EH349" s="181">
        <v>11</v>
      </c>
      <c r="EI349" s="181">
        <v>14</v>
      </c>
      <c r="EJ349" s="181">
        <v>20</v>
      </c>
      <c r="EK349" s="181">
        <v>21</v>
      </c>
      <c r="EL349" s="181">
        <v>23</v>
      </c>
      <c r="EM349" s="181">
        <v>23</v>
      </c>
      <c r="EN349" s="181">
        <v>21</v>
      </c>
      <c r="EO349" s="181">
        <v>25</v>
      </c>
      <c r="EP349" s="181">
        <v>19</v>
      </c>
      <c r="EQ349" s="181">
        <v>26</v>
      </c>
      <c r="ER349" s="181">
        <v>319</v>
      </c>
      <c r="EV349" s="181">
        <v>265</v>
      </c>
      <c r="EW349" s="181" t="s">
        <v>6711</v>
      </c>
      <c r="EX349" s="181" t="s">
        <v>6712</v>
      </c>
      <c r="EY349" s="181" t="s">
        <v>6713</v>
      </c>
      <c r="EZ349" s="181" t="s">
        <v>6714</v>
      </c>
      <c r="FA349" s="181" t="s">
        <v>6715</v>
      </c>
      <c r="FB349" s="181" t="s">
        <v>6716</v>
      </c>
      <c r="FC349" s="181" t="s">
        <v>6717</v>
      </c>
      <c r="FD349" s="181" t="s">
        <v>6718</v>
      </c>
      <c r="FE349" s="181" t="s">
        <v>3613</v>
      </c>
    </row>
    <row r="350" spans="1:161" x14ac:dyDescent="0.25">
      <c r="A350" s="181" t="s">
        <v>6719</v>
      </c>
      <c r="B350" s="181" t="s">
        <v>6719</v>
      </c>
      <c r="C350" s="181">
        <v>7</v>
      </c>
      <c r="D350" s="181">
        <v>7</v>
      </c>
      <c r="E350" s="181">
        <v>7</v>
      </c>
      <c r="F350" s="181" t="s">
        <v>6720</v>
      </c>
      <c r="G350" s="181" t="s">
        <v>6721</v>
      </c>
      <c r="H350" s="181" t="s">
        <v>6722</v>
      </c>
      <c r="I350" s="181">
        <v>1</v>
      </c>
      <c r="J350" s="181">
        <v>7</v>
      </c>
      <c r="K350" s="181">
        <v>7</v>
      </c>
      <c r="L350" s="181">
        <v>7</v>
      </c>
      <c r="M350" s="181">
        <v>4</v>
      </c>
      <c r="N350" s="181">
        <v>5</v>
      </c>
      <c r="O350" s="181">
        <v>6</v>
      </c>
      <c r="P350" s="181">
        <v>7</v>
      </c>
      <c r="Q350" s="181">
        <v>1</v>
      </c>
      <c r="R350" s="181">
        <v>1</v>
      </c>
      <c r="S350" s="181">
        <v>2</v>
      </c>
      <c r="T350" s="181">
        <v>4</v>
      </c>
      <c r="U350" s="181">
        <v>5</v>
      </c>
      <c r="V350" s="181">
        <v>5</v>
      </c>
      <c r="W350" s="181">
        <v>7</v>
      </c>
      <c r="X350" s="181">
        <v>6</v>
      </c>
      <c r="Y350" s="181">
        <v>5</v>
      </c>
      <c r="Z350" s="181">
        <v>7</v>
      </c>
      <c r="AA350" s="181">
        <v>7</v>
      </c>
      <c r="AB350" s="181">
        <v>5</v>
      </c>
      <c r="AC350" s="181">
        <v>4</v>
      </c>
      <c r="AD350" s="181">
        <v>5</v>
      </c>
      <c r="AE350" s="181">
        <v>6</v>
      </c>
      <c r="AF350" s="181">
        <v>7</v>
      </c>
      <c r="AG350" s="181">
        <v>1</v>
      </c>
      <c r="AH350" s="181">
        <v>1</v>
      </c>
      <c r="AI350" s="181">
        <v>2</v>
      </c>
      <c r="AJ350" s="181">
        <v>4</v>
      </c>
      <c r="AK350" s="181">
        <v>5</v>
      </c>
      <c r="AL350" s="181">
        <v>5</v>
      </c>
      <c r="AM350" s="181">
        <v>7</v>
      </c>
      <c r="AN350" s="181">
        <v>6</v>
      </c>
      <c r="AO350" s="181">
        <v>5</v>
      </c>
      <c r="AP350" s="181">
        <v>7</v>
      </c>
      <c r="AQ350" s="181">
        <v>7</v>
      </c>
      <c r="AR350" s="181">
        <v>5</v>
      </c>
      <c r="AS350" s="181">
        <v>4</v>
      </c>
      <c r="AT350" s="181">
        <v>5</v>
      </c>
      <c r="AU350" s="181">
        <v>6</v>
      </c>
      <c r="AV350" s="181">
        <v>7</v>
      </c>
      <c r="AW350" s="181">
        <v>1</v>
      </c>
      <c r="AX350" s="181">
        <v>1</v>
      </c>
      <c r="AY350" s="181">
        <v>2</v>
      </c>
      <c r="AZ350" s="181">
        <v>4</v>
      </c>
      <c r="BA350" s="181">
        <v>5</v>
      </c>
      <c r="BB350" s="181">
        <v>5</v>
      </c>
      <c r="BC350" s="181">
        <v>7</v>
      </c>
      <c r="BD350" s="181">
        <v>6</v>
      </c>
      <c r="BE350" s="181">
        <v>5</v>
      </c>
      <c r="BF350" s="181">
        <v>7</v>
      </c>
      <c r="BG350" s="181">
        <v>7</v>
      </c>
      <c r="BH350" s="181">
        <v>5</v>
      </c>
      <c r="BI350" s="181">
        <v>34.700000000000003</v>
      </c>
      <c r="BJ350" s="181">
        <v>34.700000000000003</v>
      </c>
      <c r="BK350" s="181">
        <v>34.700000000000003</v>
      </c>
      <c r="BL350" s="181">
        <v>32.850999999999999</v>
      </c>
      <c r="BM350" s="181">
        <v>291</v>
      </c>
      <c r="BN350" s="181">
        <v>291</v>
      </c>
      <c r="BO350" s="181">
        <v>0</v>
      </c>
      <c r="BP350" s="181">
        <v>16.527999999999999</v>
      </c>
      <c r="BQ350" s="181" t="s">
        <v>1251</v>
      </c>
      <c r="BR350" s="181" t="s">
        <v>1251</v>
      </c>
      <c r="BS350" s="181" t="s">
        <v>1251</v>
      </c>
      <c r="BT350" s="181" t="s">
        <v>1251</v>
      </c>
      <c r="BU350" s="181" t="s">
        <v>1254</v>
      </c>
      <c r="BV350" s="181" t="s">
        <v>1254</v>
      </c>
      <c r="BW350" s="181" t="s">
        <v>1254</v>
      </c>
      <c r="BX350" s="181" t="s">
        <v>1254</v>
      </c>
      <c r="BY350" s="181" t="s">
        <v>1251</v>
      </c>
      <c r="BZ350" s="181" t="s">
        <v>1251</v>
      </c>
      <c r="CA350" s="181" t="s">
        <v>1251</v>
      </c>
      <c r="CB350" s="181" t="s">
        <v>1251</v>
      </c>
      <c r="CC350" s="181" t="s">
        <v>1251</v>
      </c>
      <c r="CD350" s="181" t="s">
        <v>1251</v>
      </c>
      <c r="CE350" s="181" t="s">
        <v>1251</v>
      </c>
      <c r="CF350" s="181" t="s">
        <v>1251</v>
      </c>
      <c r="CG350" s="181">
        <v>17.5</v>
      </c>
      <c r="CH350" s="181">
        <v>23.4</v>
      </c>
      <c r="CI350" s="181">
        <v>26.8</v>
      </c>
      <c r="CJ350" s="181">
        <v>34.700000000000003</v>
      </c>
      <c r="CK350" s="181">
        <v>3.1</v>
      </c>
      <c r="CL350" s="181">
        <v>4.0999999999999996</v>
      </c>
      <c r="CM350" s="181">
        <v>8.9</v>
      </c>
      <c r="CN350" s="181">
        <v>18.600000000000001</v>
      </c>
      <c r="CO350" s="181">
        <v>26.1</v>
      </c>
      <c r="CP350" s="181">
        <v>22.3</v>
      </c>
      <c r="CQ350" s="181">
        <v>34.700000000000003</v>
      </c>
      <c r="CR350" s="181">
        <v>30.6</v>
      </c>
      <c r="CS350" s="181">
        <v>22.7</v>
      </c>
      <c r="CT350" s="181">
        <v>34.700000000000003</v>
      </c>
      <c r="CU350" s="181">
        <v>34.700000000000003</v>
      </c>
      <c r="CV350" s="181">
        <v>23.7</v>
      </c>
      <c r="CW350" s="181">
        <v>561410000</v>
      </c>
      <c r="CX350" s="181">
        <v>27024000</v>
      </c>
      <c r="CY350" s="181">
        <v>46541000</v>
      </c>
      <c r="CZ350" s="181">
        <v>54586000</v>
      </c>
      <c r="DA350" s="181">
        <v>46914000</v>
      </c>
      <c r="DB350" s="181">
        <v>2096500</v>
      </c>
      <c r="DC350" s="181">
        <v>2772300</v>
      </c>
      <c r="DD350" s="181">
        <v>4014200</v>
      </c>
      <c r="DE350" s="181">
        <v>8606700</v>
      </c>
      <c r="DF350" s="181">
        <v>44611000</v>
      </c>
      <c r="DG350" s="181">
        <v>55647000</v>
      </c>
      <c r="DH350" s="181">
        <v>54098000</v>
      </c>
      <c r="DI350" s="181">
        <v>45873000</v>
      </c>
      <c r="DJ350" s="195">
        <v>10610000</v>
      </c>
      <c r="DK350" s="195">
        <v>10797000</v>
      </c>
      <c r="DL350" s="195">
        <v>11918000</v>
      </c>
      <c r="DM350" s="195">
        <v>12250000</v>
      </c>
      <c r="DN350" s="181">
        <f t="shared" si="30"/>
        <v>11393750</v>
      </c>
      <c r="DO350" s="181">
        <v>0</v>
      </c>
      <c r="DP350" s="181">
        <v>0</v>
      </c>
      <c r="DQ350" s="181">
        <v>0</v>
      </c>
      <c r="DR350" s="181">
        <v>10519000</v>
      </c>
      <c r="DS350" s="181">
        <f t="shared" si="33"/>
        <v>10519000</v>
      </c>
      <c r="DT350" s="181">
        <f t="shared" si="31"/>
        <v>0.92322545255074051</v>
      </c>
      <c r="DU350" s="195">
        <v>10552000</v>
      </c>
      <c r="DW350" s="195">
        <v>8737300</v>
      </c>
      <c r="DY350" s="195">
        <v>11453000</v>
      </c>
      <c r="DZ350" s="196">
        <f t="shared" si="32"/>
        <v>1.0052002194185408</v>
      </c>
      <c r="EA350" s="195">
        <v>9322800</v>
      </c>
      <c r="EB350" s="181">
        <v>3</v>
      </c>
      <c r="EC350" s="181">
        <v>1</v>
      </c>
      <c r="ED350" s="181">
        <v>2</v>
      </c>
      <c r="EE350" s="181">
        <v>2</v>
      </c>
      <c r="EF350" s="181">
        <v>0</v>
      </c>
      <c r="EG350" s="181">
        <v>0</v>
      </c>
      <c r="EH350" s="181">
        <v>0</v>
      </c>
      <c r="EI350" s="181">
        <v>0</v>
      </c>
      <c r="EJ350" s="181">
        <v>3</v>
      </c>
      <c r="EK350" s="181">
        <v>2</v>
      </c>
      <c r="EL350" s="181">
        <v>1</v>
      </c>
      <c r="EM350" s="181">
        <v>1</v>
      </c>
      <c r="EN350" s="181">
        <v>1</v>
      </c>
      <c r="EO350" s="181">
        <v>2</v>
      </c>
      <c r="EP350" s="181">
        <v>2</v>
      </c>
      <c r="EQ350" s="181">
        <v>2</v>
      </c>
      <c r="ER350" s="181">
        <v>22</v>
      </c>
      <c r="EV350" s="181">
        <v>522</v>
      </c>
      <c r="EW350" s="181" t="s">
        <v>6723</v>
      </c>
      <c r="EX350" s="181" t="s">
        <v>3643</v>
      </c>
      <c r="EY350" s="181" t="s">
        <v>6724</v>
      </c>
      <c r="EZ350" s="181" t="s">
        <v>6725</v>
      </c>
      <c r="FA350" s="181" t="s">
        <v>6726</v>
      </c>
      <c r="FB350" s="181" t="s">
        <v>6727</v>
      </c>
      <c r="FE350" s="181">
        <v>-1</v>
      </c>
    </row>
    <row r="351" spans="1:161" x14ac:dyDescent="0.25">
      <c r="A351" s="181" t="s">
        <v>6728</v>
      </c>
      <c r="B351" s="181" t="s">
        <v>2247</v>
      </c>
      <c r="C351" s="181" t="s">
        <v>2140</v>
      </c>
      <c r="D351" s="181" t="s">
        <v>2140</v>
      </c>
      <c r="E351" s="181" t="s">
        <v>6729</v>
      </c>
      <c r="F351" s="181" t="s">
        <v>2244</v>
      </c>
      <c r="G351" s="181" t="s">
        <v>2243</v>
      </c>
      <c r="H351" s="181" t="s">
        <v>2242</v>
      </c>
      <c r="I351" s="181">
        <v>2</v>
      </c>
      <c r="J351" s="181">
        <v>13</v>
      </c>
      <c r="K351" s="181">
        <v>13</v>
      </c>
      <c r="L351" s="181">
        <v>8</v>
      </c>
      <c r="M351" s="181">
        <v>13</v>
      </c>
      <c r="N351" s="181">
        <v>13</v>
      </c>
      <c r="O351" s="181">
        <v>13</v>
      </c>
      <c r="P351" s="181">
        <v>13</v>
      </c>
      <c r="Q351" s="181">
        <v>11</v>
      </c>
      <c r="R351" s="181">
        <v>11</v>
      </c>
      <c r="S351" s="181">
        <v>12</v>
      </c>
      <c r="T351" s="181">
        <v>11</v>
      </c>
      <c r="U351" s="181">
        <v>12</v>
      </c>
      <c r="V351" s="181">
        <v>13</v>
      </c>
      <c r="W351" s="181">
        <v>13</v>
      </c>
      <c r="X351" s="181">
        <v>13</v>
      </c>
      <c r="Y351" s="181">
        <v>13</v>
      </c>
      <c r="Z351" s="181">
        <v>12</v>
      </c>
      <c r="AA351" s="181">
        <v>13</v>
      </c>
      <c r="AB351" s="181">
        <v>13</v>
      </c>
      <c r="AC351" s="181">
        <v>13</v>
      </c>
      <c r="AD351" s="181">
        <v>13</v>
      </c>
      <c r="AE351" s="181">
        <v>13</v>
      </c>
      <c r="AF351" s="181">
        <v>13</v>
      </c>
      <c r="AG351" s="181">
        <v>11</v>
      </c>
      <c r="AH351" s="181">
        <v>11</v>
      </c>
      <c r="AI351" s="181">
        <v>12</v>
      </c>
      <c r="AJ351" s="181">
        <v>11</v>
      </c>
      <c r="AK351" s="181">
        <v>12</v>
      </c>
      <c r="AL351" s="181">
        <v>13</v>
      </c>
      <c r="AM351" s="181">
        <v>13</v>
      </c>
      <c r="AN351" s="181">
        <v>13</v>
      </c>
      <c r="AO351" s="181">
        <v>13</v>
      </c>
      <c r="AP351" s="181">
        <v>12</v>
      </c>
      <c r="AQ351" s="181">
        <v>13</v>
      </c>
      <c r="AR351" s="181">
        <v>13</v>
      </c>
      <c r="AS351" s="181">
        <v>8</v>
      </c>
      <c r="AT351" s="181">
        <v>8</v>
      </c>
      <c r="AU351" s="181">
        <v>8</v>
      </c>
      <c r="AV351" s="181">
        <v>8</v>
      </c>
      <c r="AW351" s="181">
        <v>7</v>
      </c>
      <c r="AX351" s="181">
        <v>7</v>
      </c>
      <c r="AY351" s="181">
        <v>7</v>
      </c>
      <c r="AZ351" s="181">
        <v>7</v>
      </c>
      <c r="BA351" s="181">
        <v>8</v>
      </c>
      <c r="BB351" s="181">
        <v>8</v>
      </c>
      <c r="BC351" s="181">
        <v>8</v>
      </c>
      <c r="BD351" s="181">
        <v>8</v>
      </c>
      <c r="BE351" s="181">
        <v>8</v>
      </c>
      <c r="BF351" s="181">
        <v>7</v>
      </c>
      <c r="BG351" s="181">
        <v>8</v>
      </c>
      <c r="BH351" s="181">
        <v>8</v>
      </c>
      <c r="BI351" s="181">
        <v>55.5</v>
      </c>
      <c r="BJ351" s="181">
        <v>55.5</v>
      </c>
      <c r="BK351" s="181">
        <v>28.9</v>
      </c>
      <c r="BL351" s="181">
        <v>25.97</v>
      </c>
      <c r="BM351" s="181">
        <v>218</v>
      </c>
      <c r="BN351" s="181" t="s">
        <v>6730</v>
      </c>
      <c r="BO351" s="181">
        <v>0</v>
      </c>
      <c r="BP351" s="181">
        <v>59.284999999999997</v>
      </c>
      <c r="BQ351" s="181" t="s">
        <v>1251</v>
      </c>
      <c r="BR351" s="181" t="s">
        <v>1251</v>
      </c>
      <c r="BS351" s="181" t="s">
        <v>1251</v>
      </c>
      <c r="BT351" s="181" t="s">
        <v>1251</v>
      </c>
      <c r="BU351" s="181" t="s">
        <v>1251</v>
      </c>
      <c r="BV351" s="181" t="s">
        <v>1251</v>
      </c>
      <c r="BW351" s="181" t="s">
        <v>1251</v>
      </c>
      <c r="BX351" s="181" t="s">
        <v>1251</v>
      </c>
      <c r="BY351" s="181" t="s">
        <v>1251</v>
      </c>
      <c r="BZ351" s="181" t="s">
        <v>1251</v>
      </c>
      <c r="CA351" s="181" t="s">
        <v>1251</v>
      </c>
      <c r="CB351" s="181" t="s">
        <v>1251</v>
      </c>
      <c r="CC351" s="181" t="s">
        <v>1251</v>
      </c>
      <c r="CD351" s="181" t="s">
        <v>1251</v>
      </c>
      <c r="CE351" s="181" t="s">
        <v>1251</v>
      </c>
      <c r="CF351" s="181" t="s">
        <v>1251</v>
      </c>
      <c r="CG351" s="181">
        <v>55.5</v>
      </c>
      <c r="CH351" s="181">
        <v>55.5</v>
      </c>
      <c r="CI351" s="181">
        <v>55.5</v>
      </c>
      <c r="CJ351" s="181">
        <v>55.5</v>
      </c>
      <c r="CK351" s="181">
        <v>48.2</v>
      </c>
      <c r="CL351" s="181">
        <v>48.2</v>
      </c>
      <c r="CM351" s="181">
        <v>55.5</v>
      </c>
      <c r="CN351" s="181">
        <v>48.2</v>
      </c>
      <c r="CO351" s="181">
        <v>48.2</v>
      </c>
      <c r="CP351" s="181">
        <v>55.5</v>
      </c>
      <c r="CQ351" s="181">
        <v>55.5</v>
      </c>
      <c r="CR351" s="181">
        <v>55.5</v>
      </c>
      <c r="CS351" s="181">
        <v>55.5</v>
      </c>
      <c r="CT351" s="181">
        <v>55.5</v>
      </c>
      <c r="CU351" s="181">
        <v>55.5</v>
      </c>
      <c r="CV351" s="181">
        <v>55.5</v>
      </c>
      <c r="CW351" s="181">
        <v>11611000000</v>
      </c>
      <c r="CX351" s="181">
        <v>904250000</v>
      </c>
      <c r="CY351" s="181">
        <v>952890000</v>
      </c>
      <c r="CZ351" s="181">
        <v>1011000000</v>
      </c>
      <c r="DA351" s="181">
        <v>1011200000</v>
      </c>
      <c r="DB351" s="181">
        <v>228070000</v>
      </c>
      <c r="DC351" s="181">
        <v>200280000</v>
      </c>
      <c r="DD351" s="181">
        <v>198200000</v>
      </c>
      <c r="DE351" s="181">
        <v>216810000</v>
      </c>
      <c r="DF351" s="181">
        <v>840930000</v>
      </c>
      <c r="DG351" s="181">
        <v>940070000</v>
      </c>
      <c r="DH351" s="181">
        <v>803570000</v>
      </c>
      <c r="DI351" s="181">
        <v>1007800000</v>
      </c>
      <c r="DJ351" s="195">
        <v>151830000</v>
      </c>
      <c r="DK351" s="195">
        <v>134890000</v>
      </c>
      <c r="DL351" s="195">
        <v>147030000</v>
      </c>
      <c r="DM351" s="195">
        <v>147580000</v>
      </c>
      <c r="DN351" s="181">
        <f t="shared" si="30"/>
        <v>145332500</v>
      </c>
      <c r="DO351" s="181">
        <v>134990000</v>
      </c>
      <c r="DP351" s="181">
        <v>134150000</v>
      </c>
      <c r="DQ351" s="181">
        <v>130050000</v>
      </c>
      <c r="DR351" s="181">
        <v>138210000</v>
      </c>
      <c r="DS351" s="181">
        <f t="shared" si="33"/>
        <v>134350000</v>
      </c>
      <c r="DT351" s="181">
        <f t="shared" si="31"/>
        <v>0.92443190614625081</v>
      </c>
      <c r="DU351" s="195">
        <v>135070000</v>
      </c>
      <c r="DW351" s="195">
        <v>140440000</v>
      </c>
      <c r="DY351" s="195">
        <v>126950000</v>
      </c>
      <c r="DZ351" s="196">
        <f t="shared" si="32"/>
        <v>0.8735141829941685</v>
      </c>
      <c r="EA351" s="195">
        <v>157590000</v>
      </c>
      <c r="EB351" s="181">
        <v>15</v>
      </c>
      <c r="EC351" s="181">
        <v>17</v>
      </c>
      <c r="ED351" s="181">
        <v>14</v>
      </c>
      <c r="EE351" s="181">
        <v>15</v>
      </c>
      <c r="EF351" s="181">
        <v>11</v>
      </c>
      <c r="EG351" s="181">
        <v>9</v>
      </c>
      <c r="EH351" s="181">
        <v>10</v>
      </c>
      <c r="EI351" s="181">
        <v>10</v>
      </c>
      <c r="EJ351" s="181">
        <v>11</v>
      </c>
      <c r="EK351" s="181">
        <v>13</v>
      </c>
      <c r="EL351" s="181">
        <v>16</v>
      </c>
      <c r="EM351" s="181">
        <v>14</v>
      </c>
      <c r="EN351" s="181">
        <v>15</v>
      </c>
      <c r="EO351" s="181">
        <v>16</v>
      </c>
      <c r="EP351" s="181">
        <v>14</v>
      </c>
      <c r="EQ351" s="181">
        <v>13</v>
      </c>
      <c r="ER351" s="181">
        <v>213</v>
      </c>
      <c r="EV351" s="181">
        <v>110</v>
      </c>
      <c r="EW351" s="181" t="s">
        <v>6731</v>
      </c>
      <c r="EX351" s="181" t="s">
        <v>3749</v>
      </c>
      <c r="EY351" s="181" t="s">
        <v>6732</v>
      </c>
      <c r="EZ351" s="181" t="s">
        <v>6733</v>
      </c>
      <c r="FA351" s="181" t="s">
        <v>6734</v>
      </c>
      <c r="FB351" s="181" t="s">
        <v>6735</v>
      </c>
      <c r="FC351" s="181">
        <v>66</v>
      </c>
      <c r="FD351" s="181">
        <v>105</v>
      </c>
      <c r="FE351" s="181" t="s">
        <v>3613</v>
      </c>
    </row>
    <row r="352" spans="1:161" x14ac:dyDescent="0.25">
      <c r="A352" s="181" t="s">
        <v>6736</v>
      </c>
      <c r="B352" s="181" t="s">
        <v>6737</v>
      </c>
      <c r="C352" s="181" t="s">
        <v>6738</v>
      </c>
      <c r="D352" s="181" t="s">
        <v>6738</v>
      </c>
      <c r="E352" s="181" t="s">
        <v>6738</v>
      </c>
      <c r="F352" s="181" t="s">
        <v>6739</v>
      </c>
      <c r="G352" s="181" t="s">
        <v>6740</v>
      </c>
      <c r="H352" s="181" t="s">
        <v>6741</v>
      </c>
      <c r="I352" s="181">
        <v>2</v>
      </c>
      <c r="J352" s="181">
        <v>38</v>
      </c>
      <c r="K352" s="181">
        <v>38</v>
      </c>
      <c r="L352" s="181">
        <v>38</v>
      </c>
      <c r="M352" s="181">
        <v>35</v>
      </c>
      <c r="N352" s="181">
        <v>36</v>
      </c>
      <c r="O352" s="181">
        <v>35</v>
      </c>
      <c r="P352" s="181">
        <v>34</v>
      </c>
      <c r="Q352" s="181">
        <v>25</v>
      </c>
      <c r="R352" s="181">
        <v>26</v>
      </c>
      <c r="S352" s="181">
        <v>29</v>
      </c>
      <c r="T352" s="181">
        <v>32</v>
      </c>
      <c r="U352" s="181">
        <v>35</v>
      </c>
      <c r="V352" s="181">
        <v>36</v>
      </c>
      <c r="W352" s="181">
        <v>35</v>
      </c>
      <c r="X352" s="181">
        <v>32</v>
      </c>
      <c r="Y352" s="181">
        <v>34</v>
      </c>
      <c r="Z352" s="181">
        <v>32</v>
      </c>
      <c r="AA352" s="181">
        <v>35</v>
      </c>
      <c r="AB352" s="181">
        <v>35</v>
      </c>
      <c r="AC352" s="181">
        <v>35</v>
      </c>
      <c r="AD352" s="181">
        <v>36</v>
      </c>
      <c r="AE352" s="181">
        <v>35</v>
      </c>
      <c r="AF352" s="181">
        <v>34</v>
      </c>
      <c r="AG352" s="181">
        <v>25</v>
      </c>
      <c r="AH352" s="181">
        <v>26</v>
      </c>
      <c r="AI352" s="181">
        <v>29</v>
      </c>
      <c r="AJ352" s="181">
        <v>32</v>
      </c>
      <c r="AK352" s="181">
        <v>35</v>
      </c>
      <c r="AL352" s="181">
        <v>36</v>
      </c>
      <c r="AM352" s="181">
        <v>35</v>
      </c>
      <c r="AN352" s="181">
        <v>32</v>
      </c>
      <c r="AO352" s="181">
        <v>34</v>
      </c>
      <c r="AP352" s="181">
        <v>32</v>
      </c>
      <c r="AQ352" s="181">
        <v>35</v>
      </c>
      <c r="AR352" s="181">
        <v>35</v>
      </c>
      <c r="AS352" s="181">
        <v>35</v>
      </c>
      <c r="AT352" s="181">
        <v>36</v>
      </c>
      <c r="AU352" s="181">
        <v>35</v>
      </c>
      <c r="AV352" s="181">
        <v>34</v>
      </c>
      <c r="AW352" s="181">
        <v>25</v>
      </c>
      <c r="AX352" s="181">
        <v>26</v>
      </c>
      <c r="AY352" s="181">
        <v>29</v>
      </c>
      <c r="AZ352" s="181">
        <v>32</v>
      </c>
      <c r="BA352" s="181">
        <v>35</v>
      </c>
      <c r="BB352" s="181">
        <v>36</v>
      </c>
      <c r="BC352" s="181">
        <v>35</v>
      </c>
      <c r="BD352" s="181">
        <v>32</v>
      </c>
      <c r="BE352" s="181">
        <v>34</v>
      </c>
      <c r="BF352" s="181">
        <v>32</v>
      </c>
      <c r="BG352" s="181">
        <v>35</v>
      </c>
      <c r="BH352" s="181">
        <v>35</v>
      </c>
      <c r="BI352" s="181">
        <v>54.2</v>
      </c>
      <c r="BJ352" s="181">
        <v>54.2</v>
      </c>
      <c r="BK352" s="181">
        <v>54.2</v>
      </c>
      <c r="BL352" s="181">
        <v>98.707999999999998</v>
      </c>
      <c r="BM352" s="181">
        <v>902</v>
      </c>
      <c r="BN352" s="181" t="s">
        <v>6742</v>
      </c>
      <c r="BO352" s="181">
        <v>0</v>
      </c>
      <c r="BP352" s="181">
        <v>192.09</v>
      </c>
      <c r="BQ352" s="181" t="s">
        <v>1251</v>
      </c>
      <c r="BR352" s="181" t="s">
        <v>1251</v>
      </c>
      <c r="BS352" s="181" t="s">
        <v>1251</v>
      </c>
      <c r="BT352" s="181" t="s">
        <v>1251</v>
      </c>
      <c r="BU352" s="181" t="s">
        <v>1251</v>
      </c>
      <c r="BV352" s="181" t="s">
        <v>1251</v>
      </c>
      <c r="BW352" s="181" t="s">
        <v>1251</v>
      </c>
      <c r="BX352" s="181" t="s">
        <v>1251</v>
      </c>
      <c r="BY352" s="181" t="s">
        <v>1251</v>
      </c>
      <c r="BZ352" s="181" t="s">
        <v>1251</v>
      </c>
      <c r="CA352" s="181" t="s">
        <v>1251</v>
      </c>
      <c r="CB352" s="181" t="s">
        <v>1251</v>
      </c>
      <c r="CC352" s="181" t="s">
        <v>1251</v>
      </c>
      <c r="CD352" s="181" t="s">
        <v>1251</v>
      </c>
      <c r="CE352" s="181" t="s">
        <v>1251</v>
      </c>
      <c r="CF352" s="181" t="s">
        <v>1251</v>
      </c>
      <c r="CG352" s="181">
        <v>50.7</v>
      </c>
      <c r="CH352" s="181">
        <v>50.8</v>
      </c>
      <c r="CI352" s="181">
        <v>50.1</v>
      </c>
      <c r="CJ352" s="181">
        <v>49.4</v>
      </c>
      <c r="CK352" s="181">
        <v>37.799999999999997</v>
      </c>
      <c r="CL352" s="181">
        <v>39.4</v>
      </c>
      <c r="CM352" s="181">
        <v>44.1</v>
      </c>
      <c r="CN352" s="181">
        <v>47.7</v>
      </c>
      <c r="CO352" s="181">
        <v>51.3</v>
      </c>
      <c r="CP352" s="181">
        <v>53</v>
      </c>
      <c r="CQ352" s="181">
        <v>51.2</v>
      </c>
      <c r="CR352" s="181">
        <v>47.1</v>
      </c>
      <c r="CS352" s="181">
        <v>50.3</v>
      </c>
      <c r="CT352" s="181">
        <v>49.1</v>
      </c>
      <c r="CU352" s="181">
        <v>50.4</v>
      </c>
      <c r="CV352" s="181">
        <v>51.4</v>
      </c>
      <c r="CW352" s="181">
        <v>12173000000</v>
      </c>
      <c r="CX352" s="181">
        <v>996020000</v>
      </c>
      <c r="CY352" s="181">
        <v>1152100000</v>
      </c>
      <c r="CZ352" s="181">
        <v>1116800000</v>
      </c>
      <c r="DA352" s="181">
        <v>1190400000</v>
      </c>
      <c r="DB352" s="181">
        <v>213420000</v>
      </c>
      <c r="DC352" s="181">
        <v>187080000</v>
      </c>
      <c r="DD352" s="181">
        <v>228530000</v>
      </c>
      <c r="DE352" s="181">
        <v>184930000</v>
      </c>
      <c r="DF352" s="181">
        <v>912020000</v>
      </c>
      <c r="DG352" s="181">
        <v>901110000</v>
      </c>
      <c r="DH352" s="181">
        <v>773430000</v>
      </c>
      <c r="DI352" s="181">
        <v>986960000</v>
      </c>
      <c r="DJ352" s="195">
        <v>53352000</v>
      </c>
      <c r="DK352" s="195">
        <v>64152000</v>
      </c>
      <c r="DL352" s="195">
        <v>61608000</v>
      </c>
      <c r="DM352" s="195">
        <v>64691000</v>
      </c>
      <c r="DN352" s="181">
        <f t="shared" si="30"/>
        <v>60950750</v>
      </c>
      <c r="DO352" s="181">
        <v>49932000</v>
      </c>
      <c r="DP352" s="181">
        <v>64599000</v>
      </c>
      <c r="DQ352" s="181">
        <v>57762000</v>
      </c>
      <c r="DR352" s="181">
        <v>53593000</v>
      </c>
      <c r="DS352" s="181">
        <f t="shared" si="33"/>
        <v>56471500</v>
      </c>
      <c r="DT352" s="181">
        <f t="shared" si="31"/>
        <v>0.92651033826491058</v>
      </c>
      <c r="DU352" s="195">
        <v>54254000</v>
      </c>
      <c r="DW352" s="195">
        <v>48092000</v>
      </c>
      <c r="DY352" s="195">
        <v>49529000</v>
      </c>
      <c r="DZ352" s="196">
        <f t="shared" si="32"/>
        <v>0.81260689983306189</v>
      </c>
      <c r="EA352" s="195">
        <v>52584000</v>
      </c>
      <c r="EB352" s="181">
        <v>25</v>
      </c>
      <c r="EC352" s="181">
        <v>30</v>
      </c>
      <c r="ED352" s="181">
        <v>32</v>
      </c>
      <c r="EE352" s="181">
        <v>26</v>
      </c>
      <c r="EF352" s="181">
        <v>18</v>
      </c>
      <c r="EG352" s="181">
        <v>16</v>
      </c>
      <c r="EH352" s="181">
        <v>14</v>
      </c>
      <c r="EI352" s="181">
        <v>14</v>
      </c>
      <c r="EJ352" s="181">
        <v>23</v>
      </c>
      <c r="EK352" s="181">
        <v>24</v>
      </c>
      <c r="EL352" s="181">
        <v>30</v>
      </c>
      <c r="EM352" s="181">
        <v>27</v>
      </c>
      <c r="EN352" s="181">
        <v>25</v>
      </c>
      <c r="EO352" s="181">
        <v>20</v>
      </c>
      <c r="EP352" s="181">
        <v>24</v>
      </c>
      <c r="EQ352" s="181">
        <v>25</v>
      </c>
      <c r="ER352" s="181">
        <v>373</v>
      </c>
      <c r="EV352" s="181">
        <v>520</v>
      </c>
      <c r="EW352" s="181" t="s">
        <v>6743</v>
      </c>
      <c r="EX352" s="181" t="s">
        <v>6744</v>
      </c>
      <c r="EY352" s="181" t="s">
        <v>6745</v>
      </c>
      <c r="EZ352" s="181" t="s">
        <v>6746</v>
      </c>
      <c r="FA352" s="181" t="s">
        <v>6747</v>
      </c>
      <c r="FB352" s="181" t="s">
        <v>6748</v>
      </c>
      <c r="FC352" s="181">
        <v>343</v>
      </c>
      <c r="FD352" s="181">
        <v>810</v>
      </c>
      <c r="FE352" s="181" t="s">
        <v>3613</v>
      </c>
    </row>
    <row r="353" spans="1:161" x14ac:dyDescent="0.25">
      <c r="A353" s="181" t="s">
        <v>6749</v>
      </c>
      <c r="B353" s="181" t="s">
        <v>6749</v>
      </c>
      <c r="C353" s="181">
        <v>17</v>
      </c>
      <c r="D353" s="181">
        <v>17</v>
      </c>
      <c r="E353" s="181">
        <v>17</v>
      </c>
      <c r="F353" s="181" t="s">
        <v>6750</v>
      </c>
      <c r="G353" s="181" t="s">
        <v>6751</v>
      </c>
      <c r="H353" s="181" t="s">
        <v>6752</v>
      </c>
      <c r="I353" s="181">
        <v>1</v>
      </c>
      <c r="J353" s="181">
        <v>17</v>
      </c>
      <c r="K353" s="181">
        <v>17</v>
      </c>
      <c r="L353" s="181">
        <v>17</v>
      </c>
      <c r="M353" s="181">
        <v>14</v>
      </c>
      <c r="N353" s="181">
        <v>15</v>
      </c>
      <c r="O353" s="181">
        <v>17</v>
      </c>
      <c r="P353" s="181">
        <v>15</v>
      </c>
      <c r="Q353" s="181">
        <v>13</v>
      </c>
      <c r="R353" s="181">
        <v>13</v>
      </c>
      <c r="S353" s="181">
        <v>12</v>
      </c>
      <c r="T353" s="181">
        <v>12</v>
      </c>
      <c r="U353" s="181">
        <v>15</v>
      </c>
      <c r="V353" s="181">
        <v>15</v>
      </c>
      <c r="W353" s="181">
        <v>14</v>
      </c>
      <c r="X353" s="181">
        <v>15</v>
      </c>
      <c r="Y353" s="181">
        <v>14</v>
      </c>
      <c r="Z353" s="181">
        <v>16</v>
      </c>
      <c r="AA353" s="181">
        <v>14</v>
      </c>
      <c r="AB353" s="181">
        <v>16</v>
      </c>
      <c r="AC353" s="181">
        <v>14</v>
      </c>
      <c r="AD353" s="181">
        <v>15</v>
      </c>
      <c r="AE353" s="181">
        <v>17</v>
      </c>
      <c r="AF353" s="181">
        <v>15</v>
      </c>
      <c r="AG353" s="181">
        <v>13</v>
      </c>
      <c r="AH353" s="181">
        <v>13</v>
      </c>
      <c r="AI353" s="181">
        <v>12</v>
      </c>
      <c r="AJ353" s="181">
        <v>12</v>
      </c>
      <c r="AK353" s="181">
        <v>15</v>
      </c>
      <c r="AL353" s="181">
        <v>15</v>
      </c>
      <c r="AM353" s="181">
        <v>14</v>
      </c>
      <c r="AN353" s="181">
        <v>15</v>
      </c>
      <c r="AO353" s="181">
        <v>14</v>
      </c>
      <c r="AP353" s="181">
        <v>16</v>
      </c>
      <c r="AQ353" s="181">
        <v>14</v>
      </c>
      <c r="AR353" s="181">
        <v>16</v>
      </c>
      <c r="AS353" s="181">
        <v>14</v>
      </c>
      <c r="AT353" s="181">
        <v>15</v>
      </c>
      <c r="AU353" s="181">
        <v>17</v>
      </c>
      <c r="AV353" s="181">
        <v>15</v>
      </c>
      <c r="AW353" s="181">
        <v>13</v>
      </c>
      <c r="AX353" s="181">
        <v>13</v>
      </c>
      <c r="AY353" s="181">
        <v>12</v>
      </c>
      <c r="AZ353" s="181">
        <v>12</v>
      </c>
      <c r="BA353" s="181">
        <v>15</v>
      </c>
      <c r="BB353" s="181">
        <v>15</v>
      </c>
      <c r="BC353" s="181">
        <v>14</v>
      </c>
      <c r="BD353" s="181">
        <v>15</v>
      </c>
      <c r="BE353" s="181">
        <v>14</v>
      </c>
      <c r="BF353" s="181">
        <v>16</v>
      </c>
      <c r="BG353" s="181">
        <v>14</v>
      </c>
      <c r="BH353" s="181">
        <v>16</v>
      </c>
      <c r="BI353" s="181">
        <v>67.8</v>
      </c>
      <c r="BJ353" s="181">
        <v>67.8</v>
      </c>
      <c r="BK353" s="181">
        <v>67.8</v>
      </c>
      <c r="BL353" s="181">
        <v>39.764000000000003</v>
      </c>
      <c r="BM353" s="181">
        <v>354</v>
      </c>
      <c r="BN353" s="181">
        <v>354</v>
      </c>
      <c r="BO353" s="181">
        <v>0</v>
      </c>
      <c r="BP353" s="181">
        <v>76.837000000000003</v>
      </c>
      <c r="BQ353" s="181" t="s">
        <v>1251</v>
      </c>
      <c r="BR353" s="181" t="s">
        <v>1251</v>
      </c>
      <c r="BS353" s="181" t="s">
        <v>1251</v>
      </c>
      <c r="BT353" s="181" t="s">
        <v>1251</v>
      </c>
      <c r="BU353" s="181" t="s">
        <v>1251</v>
      </c>
      <c r="BV353" s="181" t="s">
        <v>1251</v>
      </c>
      <c r="BW353" s="181" t="s">
        <v>1251</v>
      </c>
      <c r="BX353" s="181" t="s">
        <v>1251</v>
      </c>
      <c r="BY353" s="181" t="s">
        <v>1251</v>
      </c>
      <c r="BZ353" s="181" t="s">
        <v>1251</v>
      </c>
      <c r="CA353" s="181" t="s">
        <v>1251</v>
      </c>
      <c r="CB353" s="181" t="s">
        <v>1251</v>
      </c>
      <c r="CC353" s="181" t="s">
        <v>1251</v>
      </c>
      <c r="CD353" s="181" t="s">
        <v>1251</v>
      </c>
      <c r="CE353" s="181" t="s">
        <v>1251</v>
      </c>
      <c r="CF353" s="181" t="s">
        <v>1251</v>
      </c>
      <c r="CG353" s="181">
        <v>41.8</v>
      </c>
      <c r="CH353" s="181">
        <v>48.3</v>
      </c>
      <c r="CI353" s="181">
        <v>67.8</v>
      </c>
      <c r="CJ353" s="181">
        <v>48.3</v>
      </c>
      <c r="CK353" s="181">
        <v>36.4</v>
      </c>
      <c r="CL353" s="181">
        <v>36.4</v>
      </c>
      <c r="CM353" s="181">
        <v>34.700000000000003</v>
      </c>
      <c r="CN353" s="181">
        <v>33.9</v>
      </c>
      <c r="CO353" s="181">
        <v>48.3</v>
      </c>
      <c r="CP353" s="181">
        <v>55.6</v>
      </c>
      <c r="CQ353" s="181">
        <v>45.8</v>
      </c>
      <c r="CR353" s="181">
        <v>55.6</v>
      </c>
      <c r="CS353" s="181">
        <v>45.8</v>
      </c>
      <c r="CT353" s="181">
        <v>61.3</v>
      </c>
      <c r="CU353" s="181">
        <v>50.3</v>
      </c>
      <c r="CV353" s="181">
        <v>58.2</v>
      </c>
      <c r="CW353" s="181">
        <v>7113600000</v>
      </c>
      <c r="CX353" s="181">
        <v>597720000</v>
      </c>
      <c r="CY353" s="181">
        <v>650090000</v>
      </c>
      <c r="CZ353" s="181">
        <v>718500000</v>
      </c>
      <c r="DA353" s="181">
        <v>694610000</v>
      </c>
      <c r="DB353" s="181">
        <v>153630000</v>
      </c>
      <c r="DC353" s="181">
        <v>142650000</v>
      </c>
      <c r="DD353" s="181">
        <v>152670000</v>
      </c>
      <c r="DE353" s="181">
        <v>137730000</v>
      </c>
      <c r="DF353" s="181">
        <v>467760000</v>
      </c>
      <c r="DG353" s="181">
        <v>548730000</v>
      </c>
      <c r="DH353" s="181">
        <v>455620000</v>
      </c>
      <c r="DI353" s="181">
        <v>521530000</v>
      </c>
      <c r="DJ353" s="195">
        <v>75184000</v>
      </c>
      <c r="DK353" s="195">
        <v>76134000</v>
      </c>
      <c r="DL353" s="195">
        <v>76794000</v>
      </c>
      <c r="DM353" s="195">
        <v>71461000</v>
      </c>
      <c r="DN353" s="181">
        <f t="shared" si="30"/>
        <v>74893250</v>
      </c>
      <c r="DO353" s="181">
        <v>73338000</v>
      </c>
      <c r="DP353" s="181">
        <v>74652000</v>
      </c>
      <c r="DQ353" s="181">
        <v>59988000</v>
      </c>
      <c r="DR353" s="181">
        <v>70450000</v>
      </c>
      <c r="DS353" s="181">
        <f t="shared" si="33"/>
        <v>69607000</v>
      </c>
      <c r="DT353" s="181">
        <f t="shared" si="31"/>
        <v>0.92941620239474187</v>
      </c>
      <c r="DU353" s="195">
        <v>57346000</v>
      </c>
      <c r="DW353" s="195">
        <v>61047000</v>
      </c>
      <c r="DY353" s="195">
        <v>58172000</v>
      </c>
      <c r="DZ353" s="196">
        <f t="shared" si="32"/>
        <v>0.77673221552009031</v>
      </c>
      <c r="EA353" s="195">
        <v>64090000</v>
      </c>
      <c r="EB353" s="181">
        <v>11</v>
      </c>
      <c r="EC353" s="181">
        <v>14</v>
      </c>
      <c r="ED353" s="181">
        <v>19</v>
      </c>
      <c r="EE353" s="181">
        <v>12</v>
      </c>
      <c r="EF353" s="181">
        <v>9</v>
      </c>
      <c r="EG353" s="181">
        <v>9</v>
      </c>
      <c r="EH353" s="181">
        <v>10</v>
      </c>
      <c r="EI353" s="181">
        <v>13</v>
      </c>
      <c r="EJ353" s="181">
        <v>9</v>
      </c>
      <c r="EK353" s="181">
        <v>10</v>
      </c>
      <c r="EL353" s="181">
        <v>9</v>
      </c>
      <c r="EM353" s="181">
        <v>13</v>
      </c>
      <c r="EN353" s="181">
        <v>13</v>
      </c>
      <c r="EO353" s="181">
        <v>14</v>
      </c>
      <c r="EP353" s="181">
        <v>10</v>
      </c>
      <c r="EQ353" s="181">
        <v>15</v>
      </c>
      <c r="ER353" s="181">
        <v>190</v>
      </c>
      <c r="EV353" s="181">
        <v>116</v>
      </c>
      <c r="EW353" s="181" t="s">
        <v>6753</v>
      </c>
      <c r="EX353" s="181" t="s">
        <v>5423</v>
      </c>
      <c r="EY353" s="181" t="s">
        <v>6754</v>
      </c>
      <c r="EZ353" s="181" t="s">
        <v>6755</v>
      </c>
      <c r="FA353" s="181" t="s">
        <v>6756</v>
      </c>
      <c r="FB353" s="181" t="s">
        <v>6757</v>
      </c>
      <c r="FC353" s="181" t="s">
        <v>6758</v>
      </c>
      <c r="FD353" s="181" t="s">
        <v>6759</v>
      </c>
      <c r="FE353" s="181">
        <v>-1</v>
      </c>
    </row>
    <row r="354" spans="1:161" x14ac:dyDescent="0.25">
      <c r="A354" s="181" t="s">
        <v>6760</v>
      </c>
      <c r="B354" s="181" t="s">
        <v>6760</v>
      </c>
      <c r="C354" s="181">
        <v>7</v>
      </c>
      <c r="D354" s="181">
        <v>7</v>
      </c>
      <c r="E354" s="181">
        <v>7</v>
      </c>
      <c r="F354" s="181" t="s">
        <v>6761</v>
      </c>
      <c r="G354" s="181" t="s">
        <v>6762</v>
      </c>
      <c r="H354" s="181" t="s">
        <v>6763</v>
      </c>
      <c r="I354" s="181">
        <v>1</v>
      </c>
      <c r="J354" s="181">
        <v>7</v>
      </c>
      <c r="K354" s="181">
        <v>7</v>
      </c>
      <c r="L354" s="181">
        <v>7</v>
      </c>
      <c r="M354" s="181">
        <v>5</v>
      </c>
      <c r="N354" s="181">
        <v>5</v>
      </c>
      <c r="O354" s="181">
        <v>7</v>
      </c>
      <c r="P354" s="181">
        <v>6</v>
      </c>
      <c r="Q354" s="181">
        <v>2</v>
      </c>
      <c r="R354" s="181">
        <v>2</v>
      </c>
      <c r="S354" s="181">
        <v>2</v>
      </c>
      <c r="T354" s="181">
        <v>2</v>
      </c>
      <c r="U354" s="181">
        <v>5</v>
      </c>
      <c r="V354" s="181">
        <v>7</v>
      </c>
      <c r="W354" s="181">
        <v>7</v>
      </c>
      <c r="X354" s="181">
        <v>7</v>
      </c>
      <c r="Y354" s="181">
        <v>7</v>
      </c>
      <c r="Z354" s="181">
        <v>5</v>
      </c>
      <c r="AA354" s="181">
        <v>5</v>
      </c>
      <c r="AB354" s="181">
        <v>5</v>
      </c>
      <c r="AC354" s="181">
        <v>5</v>
      </c>
      <c r="AD354" s="181">
        <v>5</v>
      </c>
      <c r="AE354" s="181">
        <v>7</v>
      </c>
      <c r="AF354" s="181">
        <v>6</v>
      </c>
      <c r="AG354" s="181">
        <v>2</v>
      </c>
      <c r="AH354" s="181">
        <v>2</v>
      </c>
      <c r="AI354" s="181">
        <v>2</v>
      </c>
      <c r="AJ354" s="181">
        <v>2</v>
      </c>
      <c r="AK354" s="181">
        <v>5</v>
      </c>
      <c r="AL354" s="181">
        <v>7</v>
      </c>
      <c r="AM354" s="181">
        <v>7</v>
      </c>
      <c r="AN354" s="181">
        <v>7</v>
      </c>
      <c r="AO354" s="181">
        <v>7</v>
      </c>
      <c r="AP354" s="181">
        <v>5</v>
      </c>
      <c r="AQ354" s="181">
        <v>5</v>
      </c>
      <c r="AR354" s="181">
        <v>5</v>
      </c>
      <c r="AS354" s="181">
        <v>5</v>
      </c>
      <c r="AT354" s="181">
        <v>5</v>
      </c>
      <c r="AU354" s="181">
        <v>7</v>
      </c>
      <c r="AV354" s="181">
        <v>6</v>
      </c>
      <c r="AW354" s="181">
        <v>2</v>
      </c>
      <c r="AX354" s="181">
        <v>2</v>
      </c>
      <c r="AY354" s="181">
        <v>2</v>
      </c>
      <c r="AZ354" s="181">
        <v>2</v>
      </c>
      <c r="BA354" s="181">
        <v>5</v>
      </c>
      <c r="BB354" s="181">
        <v>7</v>
      </c>
      <c r="BC354" s="181">
        <v>7</v>
      </c>
      <c r="BD354" s="181">
        <v>7</v>
      </c>
      <c r="BE354" s="181">
        <v>7</v>
      </c>
      <c r="BF354" s="181">
        <v>5</v>
      </c>
      <c r="BG354" s="181">
        <v>5</v>
      </c>
      <c r="BH354" s="181">
        <v>5</v>
      </c>
      <c r="BI354" s="181">
        <v>9.6</v>
      </c>
      <c r="BJ354" s="181">
        <v>9.6</v>
      </c>
      <c r="BK354" s="181">
        <v>9.6</v>
      </c>
      <c r="BL354" s="181">
        <v>111.18</v>
      </c>
      <c r="BM354" s="181">
        <v>999</v>
      </c>
      <c r="BN354" s="181">
        <v>999</v>
      </c>
      <c r="BO354" s="181">
        <v>0</v>
      </c>
      <c r="BP354" s="181">
        <v>19.077999999999999</v>
      </c>
      <c r="BQ354" s="181" t="s">
        <v>1251</v>
      </c>
      <c r="BR354" s="181" t="s">
        <v>1251</v>
      </c>
      <c r="BS354" s="181" t="s">
        <v>1251</v>
      </c>
      <c r="BT354" s="181" t="s">
        <v>1251</v>
      </c>
      <c r="BU354" s="181" t="s">
        <v>1254</v>
      </c>
      <c r="BV354" s="181" t="s">
        <v>1254</v>
      </c>
      <c r="BW354" s="181" t="s">
        <v>1254</v>
      </c>
      <c r="BX354" s="181" t="s">
        <v>1254</v>
      </c>
      <c r="BY354" s="181" t="s">
        <v>1251</v>
      </c>
      <c r="BZ354" s="181" t="s">
        <v>1251</v>
      </c>
      <c r="CA354" s="181" t="s">
        <v>1251</v>
      </c>
      <c r="CB354" s="181" t="s">
        <v>1251</v>
      </c>
      <c r="CC354" s="181" t="s">
        <v>1251</v>
      </c>
      <c r="CD354" s="181" t="s">
        <v>1251</v>
      </c>
      <c r="CE354" s="181" t="s">
        <v>1251</v>
      </c>
      <c r="CF354" s="181" t="s">
        <v>1251</v>
      </c>
      <c r="CG354" s="181">
        <v>6.5</v>
      </c>
      <c r="CH354" s="181">
        <v>6.5</v>
      </c>
      <c r="CI354" s="181">
        <v>9.6</v>
      </c>
      <c r="CJ354" s="181">
        <v>8.1</v>
      </c>
      <c r="CK354" s="181">
        <v>2.1</v>
      </c>
      <c r="CL354" s="181">
        <v>2.1</v>
      </c>
      <c r="CM354" s="181">
        <v>2.1</v>
      </c>
      <c r="CN354" s="181">
        <v>2.5</v>
      </c>
      <c r="CO354" s="181">
        <v>6.8</v>
      </c>
      <c r="CP354" s="181">
        <v>9.6</v>
      </c>
      <c r="CQ354" s="181">
        <v>9.6</v>
      </c>
      <c r="CR354" s="181">
        <v>9.6</v>
      </c>
      <c r="CS354" s="181">
        <v>9.6</v>
      </c>
      <c r="CT354" s="181">
        <v>6.7</v>
      </c>
      <c r="CU354" s="181">
        <v>7.3</v>
      </c>
      <c r="CV354" s="181">
        <v>6.5</v>
      </c>
      <c r="CW354" s="181">
        <v>650030000</v>
      </c>
      <c r="CX354" s="181">
        <v>47923000</v>
      </c>
      <c r="CY354" s="181">
        <v>54821000</v>
      </c>
      <c r="CZ354" s="181">
        <v>60994000</v>
      </c>
      <c r="DA354" s="181">
        <v>54165000</v>
      </c>
      <c r="DB354" s="181">
        <v>4816800</v>
      </c>
      <c r="DC354" s="181">
        <v>7262800</v>
      </c>
      <c r="DD354" s="181">
        <v>6642900</v>
      </c>
      <c r="DE354" s="181">
        <v>4297200</v>
      </c>
      <c r="DF354" s="181">
        <v>52569000</v>
      </c>
      <c r="DG354" s="181">
        <v>44667000</v>
      </c>
      <c r="DH354" s="181">
        <v>41892000</v>
      </c>
      <c r="DI354" s="181">
        <v>46289000</v>
      </c>
      <c r="DJ354" s="195">
        <v>13664000</v>
      </c>
      <c r="DK354" s="195">
        <v>15209000</v>
      </c>
      <c r="DL354" s="195">
        <v>11572000</v>
      </c>
      <c r="DM354" s="195">
        <v>12543000</v>
      </c>
      <c r="DN354" s="181">
        <f t="shared" si="30"/>
        <v>13247000</v>
      </c>
      <c r="DO354" s="181">
        <v>0</v>
      </c>
      <c r="DP354" s="181">
        <v>13170000</v>
      </c>
      <c r="DQ354" s="181">
        <v>11461000</v>
      </c>
      <c r="DR354" s="181">
        <v>0</v>
      </c>
      <c r="DS354" s="181">
        <f t="shared" si="33"/>
        <v>12315500</v>
      </c>
      <c r="DT354" s="181">
        <f t="shared" si="31"/>
        <v>0.92968219219445913</v>
      </c>
      <c r="DU354" s="195">
        <v>10709000</v>
      </c>
      <c r="DW354" s="195">
        <v>12798000</v>
      </c>
      <c r="DY354" s="195">
        <v>12077000</v>
      </c>
      <c r="DZ354" s="196">
        <f t="shared" si="32"/>
        <v>0.91167811579980373</v>
      </c>
      <c r="EA354" s="195">
        <v>11850000</v>
      </c>
      <c r="EB354" s="181">
        <v>6</v>
      </c>
      <c r="EC354" s="181">
        <v>2</v>
      </c>
      <c r="ED354" s="181">
        <v>3</v>
      </c>
      <c r="EE354" s="181">
        <v>2</v>
      </c>
      <c r="EF354" s="181">
        <v>0</v>
      </c>
      <c r="EG354" s="181">
        <v>0</v>
      </c>
      <c r="EH354" s="181">
        <v>0</v>
      </c>
      <c r="EI354" s="181">
        <v>0</v>
      </c>
      <c r="EJ354" s="181">
        <v>1</v>
      </c>
      <c r="EK354" s="181">
        <v>2</v>
      </c>
      <c r="EL354" s="181">
        <v>2</v>
      </c>
      <c r="EM354" s="181">
        <v>3</v>
      </c>
      <c r="EN354" s="181">
        <v>4</v>
      </c>
      <c r="EO354" s="181">
        <v>3</v>
      </c>
      <c r="EP354" s="181">
        <v>3</v>
      </c>
      <c r="EQ354" s="181">
        <v>4</v>
      </c>
      <c r="ER354" s="181">
        <v>35</v>
      </c>
      <c r="EV354" s="181">
        <v>757</v>
      </c>
      <c r="EW354" s="181" t="s">
        <v>6764</v>
      </c>
      <c r="EX354" s="181" t="s">
        <v>3643</v>
      </c>
      <c r="EY354" s="181" t="s">
        <v>6765</v>
      </c>
      <c r="EZ354" s="181" t="s">
        <v>6766</v>
      </c>
      <c r="FA354" s="181" t="s">
        <v>6767</v>
      </c>
      <c r="FB354" s="181" t="s">
        <v>6768</v>
      </c>
      <c r="FE354" s="181">
        <v>-1</v>
      </c>
    </row>
    <row r="355" spans="1:161" x14ac:dyDescent="0.25">
      <c r="A355" s="181" t="s">
        <v>6769</v>
      </c>
      <c r="B355" s="181" t="s">
        <v>6769</v>
      </c>
      <c r="C355" s="181">
        <v>10</v>
      </c>
      <c r="D355" s="181">
        <v>10</v>
      </c>
      <c r="E355" s="181">
        <v>10</v>
      </c>
      <c r="F355" s="181" t="s">
        <v>6770</v>
      </c>
      <c r="G355" s="181" t="s">
        <v>6771</v>
      </c>
      <c r="H355" s="181" t="s">
        <v>6772</v>
      </c>
      <c r="I355" s="181">
        <v>1</v>
      </c>
      <c r="J355" s="181">
        <v>10</v>
      </c>
      <c r="K355" s="181">
        <v>10</v>
      </c>
      <c r="L355" s="181">
        <v>10</v>
      </c>
      <c r="M355" s="181">
        <v>10</v>
      </c>
      <c r="N355" s="181">
        <v>10</v>
      </c>
      <c r="O355" s="181">
        <v>10</v>
      </c>
      <c r="P355" s="181">
        <v>10</v>
      </c>
      <c r="Q355" s="181">
        <v>10</v>
      </c>
      <c r="R355" s="181">
        <v>9</v>
      </c>
      <c r="S355" s="181">
        <v>10</v>
      </c>
      <c r="T355" s="181">
        <v>9</v>
      </c>
      <c r="U355" s="181">
        <v>9</v>
      </c>
      <c r="V355" s="181">
        <v>9</v>
      </c>
      <c r="W355" s="181">
        <v>10</v>
      </c>
      <c r="X355" s="181">
        <v>9</v>
      </c>
      <c r="Y355" s="181">
        <v>9</v>
      </c>
      <c r="Z355" s="181">
        <v>9</v>
      </c>
      <c r="AA355" s="181">
        <v>9</v>
      </c>
      <c r="AB355" s="181">
        <v>9</v>
      </c>
      <c r="AC355" s="181">
        <v>10</v>
      </c>
      <c r="AD355" s="181">
        <v>10</v>
      </c>
      <c r="AE355" s="181">
        <v>10</v>
      </c>
      <c r="AF355" s="181">
        <v>10</v>
      </c>
      <c r="AG355" s="181">
        <v>10</v>
      </c>
      <c r="AH355" s="181">
        <v>9</v>
      </c>
      <c r="AI355" s="181">
        <v>10</v>
      </c>
      <c r="AJ355" s="181">
        <v>9</v>
      </c>
      <c r="AK355" s="181">
        <v>9</v>
      </c>
      <c r="AL355" s="181">
        <v>9</v>
      </c>
      <c r="AM355" s="181">
        <v>10</v>
      </c>
      <c r="AN355" s="181">
        <v>9</v>
      </c>
      <c r="AO355" s="181">
        <v>9</v>
      </c>
      <c r="AP355" s="181">
        <v>9</v>
      </c>
      <c r="AQ355" s="181">
        <v>9</v>
      </c>
      <c r="AR355" s="181">
        <v>9</v>
      </c>
      <c r="AS355" s="181">
        <v>10</v>
      </c>
      <c r="AT355" s="181">
        <v>10</v>
      </c>
      <c r="AU355" s="181">
        <v>10</v>
      </c>
      <c r="AV355" s="181">
        <v>10</v>
      </c>
      <c r="AW355" s="181">
        <v>10</v>
      </c>
      <c r="AX355" s="181">
        <v>9</v>
      </c>
      <c r="AY355" s="181">
        <v>10</v>
      </c>
      <c r="AZ355" s="181">
        <v>9</v>
      </c>
      <c r="BA355" s="181">
        <v>9</v>
      </c>
      <c r="BB355" s="181">
        <v>9</v>
      </c>
      <c r="BC355" s="181">
        <v>10</v>
      </c>
      <c r="BD355" s="181">
        <v>9</v>
      </c>
      <c r="BE355" s="181">
        <v>9</v>
      </c>
      <c r="BF355" s="181">
        <v>9</v>
      </c>
      <c r="BG355" s="181">
        <v>9</v>
      </c>
      <c r="BH355" s="181">
        <v>9</v>
      </c>
      <c r="BI355" s="181">
        <v>50.9</v>
      </c>
      <c r="BJ355" s="181">
        <v>50.9</v>
      </c>
      <c r="BK355" s="181">
        <v>50.9</v>
      </c>
      <c r="BL355" s="181">
        <v>32.674999999999997</v>
      </c>
      <c r="BM355" s="181">
        <v>293</v>
      </c>
      <c r="BN355" s="181">
        <v>293</v>
      </c>
      <c r="BO355" s="181">
        <v>0</v>
      </c>
      <c r="BP355" s="181">
        <v>184.6</v>
      </c>
      <c r="BQ355" s="181" t="s">
        <v>1251</v>
      </c>
      <c r="BR355" s="181" t="s">
        <v>1251</v>
      </c>
      <c r="BS355" s="181" t="s">
        <v>1251</v>
      </c>
      <c r="BT355" s="181" t="s">
        <v>1251</v>
      </c>
      <c r="BU355" s="181" t="s">
        <v>1251</v>
      </c>
      <c r="BV355" s="181" t="s">
        <v>1251</v>
      </c>
      <c r="BW355" s="181" t="s">
        <v>1251</v>
      </c>
      <c r="BX355" s="181" t="s">
        <v>1251</v>
      </c>
      <c r="BY355" s="181" t="s">
        <v>1251</v>
      </c>
      <c r="BZ355" s="181" t="s">
        <v>1251</v>
      </c>
      <c r="CA355" s="181" t="s">
        <v>1251</v>
      </c>
      <c r="CB355" s="181" t="s">
        <v>1251</v>
      </c>
      <c r="CC355" s="181" t="s">
        <v>1251</v>
      </c>
      <c r="CD355" s="181" t="s">
        <v>1251</v>
      </c>
      <c r="CE355" s="181" t="s">
        <v>1251</v>
      </c>
      <c r="CF355" s="181" t="s">
        <v>1251</v>
      </c>
      <c r="CG355" s="181">
        <v>50.9</v>
      </c>
      <c r="CH355" s="181">
        <v>50.9</v>
      </c>
      <c r="CI355" s="181">
        <v>50.9</v>
      </c>
      <c r="CJ355" s="181">
        <v>50.9</v>
      </c>
      <c r="CK355" s="181">
        <v>50.9</v>
      </c>
      <c r="CL355" s="181">
        <v>41.3</v>
      </c>
      <c r="CM355" s="181">
        <v>50.9</v>
      </c>
      <c r="CN355" s="181">
        <v>41.3</v>
      </c>
      <c r="CO355" s="181">
        <v>45.7</v>
      </c>
      <c r="CP355" s="181">
        <v>45.7</v>
      </c>
      <c r="CQ355" s="181">
        <v>50.9</v>
      </c>
      <c r="CR355" s="181">
        <v>45.7</v>
      </c>
      <c r="CS355" s="181">
        <v>45.7</v>
      </c>
      <c r="CT355" s="181">
        <v>45.7</v>
      </c>
      <c r="CU355" s="181">
        <v>45.7</v>
      </c>
      <c r="CV355" s="181">
        <v>41.3</v>
      </c>
      <c r="CW355" s="181">
        <v>11822000000</v>
      </c>
      <c r="CX355" s="181">
        <v>980720000</v>
      </c>
      <c r="CY355" s="181">
        <v>1168700000</v>
      </c>
      <c r="CZ355" s="181">
        <v>1107500000</v>
      </c>
      <c r="DA355" s="181">
        <v>1095400000</v>
      </c>
      <c r="DB355" s="181">
        <v>196480000</v>
      </c>
      <c r="DC355" s="181">
        <v>165740000</v>
      </c>
      <c r="DD355" s="181">
        <v>203420000</v>
      </c>
      <c r="DE355" s="181">
        <v>150540000</v>
      </c>
      <c r="DF355" s="181">
        <v>873860000</v>
      </c>
      <c r="DG355" s="181">
        <v>927970000</v>
      </c>
      <c r="DH355" s="181">
        <v>706160000</v>
      </c>
      <c r="DI355" s="181">
        <v>940220000</v>
      </c>
      <c r="DJ355" s="195">
        <v>152010000</v>
      </c>
      <c r="DK355" s="195">
        <v>156910000</v>
      </c>
      <c r="DL355" s="195">
        <v>153750000</v>
      </c>
      <c r="DM355" s="195">
        <v>155320000</v>
      </c>
      <c r="DN355" s="181">
        <f t="shared" si="30"/>
        <v>154497500</v>
      </c>
      <c r="DO355" s="181">
        <v>132360000</v>
      </c>
      <c r="DP355" s="181">
        <v>175840000</v>
      </c>
      <c r="DQ355" s="181">
        <v>134540000</v>
      </c>
      <c r="DR355" s="181">
        <v>134100000</v>
      </c>
      <c r="DS355" s="181">
        <f t="shared" si="33"/>
        <v>144210000</v>
      </c>
      <c r="DT355" s="181">
        <f t="shared" si="31"/>
        <v>0.93341316202527547</v>
      </c>
      <c r="DU355" s="195">
        <v>134940000</v>
      </c>
      <c r="DW355" s="195">
        <v>144670000</v>
      </c>
      <c r="DY355" s="195">
        <v>131680000</v>
      </c>
      <c r="DZ355" s="196">
        <f t="shared" si="32"/>
        <v>0.85231152607647376</v>
      </c>
      <c r="EA355" s="195">
        <v>150940000</v>
      </c>
      <c r="EB355" s="181">
        <v>11</v>
      </c>
      <c r="EC355" s="181">
        <v>14</v>
      </c>
      <c r="ED355" s="181">
        <v>11</v>
      </c>
      <c r="EE355" s="181">
        <v>12</v>
      </c>
      <c r="EF355" s="181">
        <v>10</v>
      </c>
      <c r="EG355" s="181">
        <v>8</v>
      </c>
      <c r="EH355" s="181">
        <v>9</v>
      </c>
      <c r="EI355" s="181">
        <v>8</v>
      </c>
      <c r="EJ355" s="181">
        <v>13</v>
      </c>
      <c r="EK355" s="181">
        <v>10</v>
      </c>
      <c r="EL355" s="181">
        <v>11</v>
      </c>
      <c r="EM355" s="181">
        <v>11</v>
      </c>
      <c r="EN355" s="181">
        <v>10</v>
      </c>
      <c r="EO355" s="181">
        <v>11</v>
      </c>
      <c r="EP355" s="181">
        <v>10</v>
      </c>
      <c r="EQ355" s="181">
        <v>12</v>
      </c>
      <c r="ER355" s="181">
        <v>171</v>
      </c>
      <c r="EV355" s="181">
        <v>772</v>
      </c>
      <c r="EW355" s="181" t="s">
        <v>6773</v>
      </c>
      <c r="EX355" s="181" t="s">
        <v>3719</v>
      </c>
      <c r="EY355" s="181" t="s">
        <v>6774</v>
      </c>
      <c r="EZ355" s="181" t="s">
        <v>6775</v>
      </c>
      <c r="FA355" s="181" t="s">
        <v>6776</v>
      </c>
      <c r="FB355" s="181" t="s">
        <v>6777</v>
      </c>
      <c r="FC355" s="181">
        <v>453</v>
      </c>
      <c r="FD355" s="181">
        <v>216</v>
      </c>
      <c r="FE355" s="181">
        <v>-1</v>
      </c>
    </row>
    <row r="356" spans="1:161" x14ac:dyDescent="0.25">
      <c r="A356" s="181" t="s">
        <v>6778</v>
      </c>
      <c r="B356" s="181" t="s">
        <v>6778</v>
      </c>
      <c r="C356" s="181">
        <v>13</v>
      </c>
      <c r="D356" s="181">
        <v>7</v>
      </c>
      <c r="E356" s="181">
        <v>7</v>
      </c>
      <c r="G356" s="181" t="s">
        <v>6779</v>
      </c>
      <c r="H356" s="181" t="s">
        <v>6780</v>
      </c>
      <c r="I356" s="181">
        <v>1</v>
      </c>
      <c r="J356" s="181">
        <v>13</v>
      </c>
      <c r="K356" s="181">
        <v>7</v>
      </c>
      <c r="L356" s="181">
        <v>7</v>
      </c>
      <c r="M356" s="181">
        <v>11</v>
      </c>
      <c r="N356" s="181">
        <v>13</v>
      </c>
      <c r="O356" s="181">
        <v>13</v>
      </c>
      <c r="P356" s="181">
        <v>13</v>
      </c>
      <c r="Q356" s="181">
        <v>8</v>
      </c>
      <c r="R356" s="181">
        <v>8</v>
      </c>
      <c r="S356" s="181">
        <v>8</v>
      </c>
      <c r="T356" s="181">
        <v>9</v>
      </c>
      <c r="U356" s="181">
        <v>13</v>
      </c>
      <c r="V356" s="181">
        <v>13</v>
      </c>
      <c r="W356" s="181">
        <v>12</v>
      </c>
      <c r="X356" s="181">
        <v>12</v>
      </c>
      <c r="Y356" s="181">
        <v>13</v>
      </c>
      <c r="Z356" s="181">
        <v>13</v>
      </c>
      <c r="AA356" s="181">
        <v>13</v>
      </c>
      <c r="AB356" s="181">
        <v>12</v>
      </c>
      <c r="AC356" s="181">
        <v>5</v>
      </c>
      <c r="AD356" s="181">
        <v>7</v>
      </c>
      <c r="AE356" s="181">
        <v>7</v>
      </c>
      <c r="AF356" s="181">
        <v>7</v>
      </c>
      <c r="AG356" s="181">
        <v>2</v>
      </c>
      <c r="AH356" s="181">
        <v>2</v>
      </c>
      <c r="AI356" s="181">
        <v>2</v>
      </c>
      <c r="AJ356" s="181">
        <v>3</v>
      </c>
      <c r="AK356" s="181">
        <v>7</v>
      </c>
      <c r="AL356" s="181">
        <v>7</v>
      </c>
      <c r="AM356" s="181">
        <v>6</v>
      </c>
      <c r="AN356" s="181">
        <v>6</v>
      </c>
      <c r="AO356" s="181">
        <v>7</v>
      </c>
      <c r="AP356" s="181">
        <v>7</v>
      </c>
      <c r="AQ356" s="181">
        <v>7</v>
      </c>
      <c r="AR356" s="181">
        <v>6</v>
      </c>
      <c r="AS356" s="181">
        <v>5</v>
      </c>
      <c r="AT356" s="181">
        <v>7</v>
      </c>
      <c r="AU356" s="181">
        <v>7</v>
      </c>
      <c r="AV356" s="181">
        <v>7</v>
      </c>
      <c r="AW356" s="181">
        <v>2</v>
      </c>
      <c r="AX356" s="181">
        <v>2</v>
      </c>
      <c r="AY356" s="181">
        <v>2</v>
      </c>
      <c r="AZ356" s="181">
        <v>3</v>
      </c>
      <c r="BA356" s="181">
        <v>7</v>
      </c>
      <c r="BB356" s="181">
        <v>7</v>
      </c>
      <c r="BC356" s="181">
        <v>6</v>
      </c>
      <c r="BD356" s="181">
        <v>6</v>
      </c>
      <c r="BE356" s="181">
        <v>7</v>
      </c>
      <c r="BF356" s="181">
        <v>7</v>
      </c>
      <c r="BG356" s="181">
        <v>7</v>
      </c>
      <c r="BH356" s="181">
        <v>6</v>
      </c>
      <c r="BI356" s="181">
        <v>42</v>
      </c>
      <c r="BJ356" s="181">
        <v>28.4</v>
      </c>
      <c r="BK356" s="181">
        <v>28.4</v>
      </c>
      <c r="BL356" s="181">
        <v>35.743000000000002</v>
      </c>
      <c r="BM356" s="181">
        <v>317</v>
      </c>
      <c r="BN356" s="181">
        <v>317</v>
      </c>
      <c r="BO356" s="181">
        <v>0</v>
      </c>
      <c r="BP356" s="181">
        <v>95.350999999999999</v>
      </c>
      <c r="BQ356" s="181" t="s">
        <v>1251</v>
      </c>
      <c r="BR356" s="181" t="s">
        <v>1251</v>
      </c>
      <c r="BS356" s="181" t="s">
        <v>1251</v>
      </c>
      <c r="BT356" s="181" t="s">
        <v>1251</v>
      </c>
      <c r="BU356" s="181" t="s">
        <v>1251</v>
      </c>
      <c r="BV356" s="181" t="s">
        <v>1251</v>
      </c>
      <c r="BW356" s="181" t="s">
        <v>1251</v>
      </c>
      <c r="BX356" s="181" t="s">
        <v>1251</v>
      </c>
      <c r="BY356" s="181" t="s">
        <v>1251</v>
      </c>
      <c r="BZ356" s="181" t="s">
        <v>1251</v>
      </c>
      <c r="CA356" s="181" t="s">
        <v>1251</v>
      </c>
      <c r="CB356" s="181" t="s">
        <v>1251</v>
      </c>
      <c r="CC356" s="181" t="s">
        <v>1251</v>
      </c>
      <c r="CD356" s="181" t="s">
        <v>1251</v>
      </c>
      <c r="CE356" s="181" t="s">
        <v>1251</v>
      </c>
      <c r="CF356" s="181" t="s">
        <v>1251</v>
      </c>
      <c r="CG356" s="181">
        <v>32.200000000000003</v>
      </c>
      <c r="CH356" s="181">
        <v>42</v>
      </c>
      <c r="CI356" s="181">
        <v>42</v>
      </c>
      <c r="CJ356" s="181">
        <v>42</v>
      </c>
      <c r="CK356" s="181">
        <v>21.5</v>
      </c>
      <c r="CL356" s="181">
        <v>21.5</v>
      </c>
      <c r="CM356" s="181">
        <v>21.5</v>
      </c>
      <c r="CN356" s="181">
        <v>23.7</v>
      </c>
      <c r="CO356" s="181">
        <v>42</v>
      </c>
      <c r="CP356" s="181">
        <v>42</v>
      </c>
      <c r="CQ356" s="181">
        <v>38.200000000000003</v>
      </c>
      <c r="CR356" s="181">
        <v>38.200000000000003</v>
      </c>
      <c r="CS356" s="181">
        <v>42</v>
      </c>
      <c r="CT356" s="181">
        <v>42</v>
      </c>
      <c r="CU356" s="181">
        <v>42</v>
      </c>
      <c r="CV356" s="181">
        <v>38.200000000000003</v>
      </c>
      <c r="CW356" s="181">
        <v>3163500000</v>
      </c>
      <c r="CX356" s="181">
        <v>204590000</v>
      </c>
      <c r="CY356" s="181">
        <v>261160000</v>
      </c>
      <c r="CZ356" s="181">
        <v>300160000</v>
      </c>
      <c r="DA356" s="181">
        <v>296000000</v>
      </c>
      <c r="DB356" s="181">
        <v>35910000</v>
      </c>
      <c r="DC356" s="181">
        <v>33202000</v>
      </c>
      <c r="DD356" s="181">
        <v>29706000</v>
      </c>
      <c r="DE356" s="181">
        <v>38260000</v>
      </c>
      <c r="DF356" s="181">
        <v>259450000</v>
      </c>
      <c r="DG356" s="181">
        <v>258780000</v>
      </c>
      <c r="DH356" s="181">
        <v>238930000</v>
      </c>
      <c r="DI356" s="181">
        <v>255670000</v>
      </c>
      <c r="DJ356" s="195">
        <v>155170000</v>
      </c>
      <c r="DK356" s="195">
        <v>150020000</v>
      </c>
      <c r="DL356" s="195">
        <v>155600000</v>
      </c>
      <c r="DM356" s="195">
        <v>156200000</v>
      </c>
      <c r="DN356" s="181">
        <f t="shared" si="30"/>
        <v>154247500</v>
      </c>
      <c r="DO356" s="181">
        <v>0</v>
      </c>
      <c r="DP356" s="181">
        <v>0</v>
      </c>
      <c r="DQ356" s="181">
        <v>0</v>
      </c>
      <c r="DR356" s="181">
        <v>143990000</v>
      </c>
      <c r="DS356" s="181">
        <f t="shared" si="33"/>
        <v>143990000</v>
      </c>
      <c r="DT356" s="181">
        <f t="shared" si="31"/>
        <v>0.93349973257265106</v>
      </c>
      <c r="DU356" s="195">
        <v>141570000</v>
      </c>
      <c r="DW356" s="195">
        <v>142210000</v>
      </c>
      <c r="DY356" s="195">
        <v>147940000</v>
      </c>
      <c r="DZ356" s="196">
        <f t="shared" si="32"/>
        <v>0.95910792719493021</v>
      </c>
      <c r="EA356" s="195">
        <v>161150000</v>
      </c>
      <c r="EB356" s="181">
        <v>4</v>
      </c>
      <c r="EC356" s="181">
        <v>3</v>
      </c>
      <c r="ED356" s="181">
        <v>5</v>
      </c>
      <c r="EE356" s="181">
        <v>5</v>
      </c>
      <c r="EF356" s="181">
        <v>0</v>
      </c>
      <c r="EG356" s="181">
        <v>0</v>
      </c>
      <c r="EH356" s="181">
        <v>0</v>
      </c>
      <c r="EI356" s="181">
        <v>1</v>
      </c>
      <c r="EJ356" s="181">
        <v>2</v>
      </c>
      <c r="EK356" s="181">
        <v>4</v>
      </c>
      <c r="EL356" s="181">
        <v>3</v>
      </c>
      <c r="EM356" s="181">
        <v>4</v>
      </c>
      <c r="EN356" s="181">
        <v>4</v>
      </c>
      <c r="EO356" s="181">
        <v>4</v>
      </c>
      <c r="EP356" s="181">
        <v>3</v>
      </c>
      <c r="EQ356" s="181">
        <v>4</v>
      </c>
      <c r="ER356" s="181">
        <v>46</v>
      </c>
      <c r="EV356" s="181">
        <v>40</v>
      </c>
      <c r="EW356" s="181" t="s">
        <v>6781</v>
      </c>
      <c r="EX356" s="181" t="s">
        <v>6782</v>
      </c>
      <c r="EY356" s="181" t="s">
        <v>6783</v>
      </c>
      <c r="EZ356" s="181" t="s">
        <v>6784</v>
      </c>
      <c r="FA356" s="181" t="s">
        <v>6785</v>
      </c>
      <c r="FB356" s="181" t="s">
        <v>6786</v>
      </c>
      <c r="FE356" s="181">
        <v>-1</v>
      </c>
    </row>
    <row r="357" spans="1:161" x14ac:dyDescent="0.25">
      <c r="A357" s="181" t="s">
        <v>6787</v>
      </c>
      <c r="B357" s="181" t="s">
        <v>6788</v>
      </c>
      <c r="C357" s="181" t="s">
        <v>6789</v>
      </c>
      <c r="D357" s="181" t="s">
        <v>6789</v>
      </c>
      <c r="E357" s="181" t="s">
        <v>6789</v>
      </c>
      <c r="F357" s="181" t="s">
        <v>6790</v>
      </c>
      <c r="G357" s="181" t="s">
        <v>6791</v>
      </c>
      <c r="H357" s="181" t="s">
        <v>6792</v>
      </c>
      <c r="I357" s="181">
        <v>3</v>
      </c>
      <c r="J357" s="181">
        <v>14</v>
      </c>
      <c r="K357" s="181">
        <v>14</v>
      </c>
      <c r="L357" s="181">
        <v>14</v>
      </c>
      <c r="M357" s="181">
        <v>12</v>
      </c>
      <c r="N357" s="181">
        <v>13</v>
      </c>
      <c r="O357" s="181">
        <v>13</v>
      </c>
      <c r="P357" s="181">
        <v>13</v>
      </c>
      <c r="Q357" s="181">
        <v>9</v>
      </c>
      <c r="R357" s="181">
        <v>9</v>
      </c>
      <c r="S357" s="181">
        <v>9</v>
      </c>
      <c r="T357" s="181">
        <v>9</v>
      </c>
      <c r="U357" s="181">
        <v>12</v>
      </c>
      <c r="V357" s="181">
        <v>14</v>
      </c>
      <c r="W357" s="181">
        <v>12</v>
      </c>
      <c r="X357" s="181">
        <v>13</v>
      </c>
      <c r="Y357" s="181">
        <v>13</v>
      </c>
      <c r="Z357" s="181">
        <v>11</v>
      </c>
      <c r="AA357" s="181">
        <v>10</v>
      </c>
      <c r="AB357" s="181">
        <v>13</v>
      </c>
      <c r="AC357" s="181">
        <v>12</v>
      </c>
      <c r="AD357" s="181">
        <v>13</v>
      </c>
      <c r="AE357" s="181">
        <v>13</v>
      </c>
      <c r="AF357" s="181">
        <v>13</v>
      </c>
      <c r="AG357" s="181">
        <v>9</v>
      </c>
      <c r="AH357" s="181">
        <v>9</v>
      </c>
      <c r="AI357" s="181">
        <v>9</v>
      </c>
      <c r="AJ357" s="181">
        <v>9</v>
      </c>
      <c r="AK357" s="181">
        <v>12</v>
      </c>
      <c r="AL357" s="181">
        <v>14</v>
      </c>
      <c r="AM357" s="181">
        <v>12</v>
      </c>
      <c r="AN357" s="181">
        <v>13</v>
      </c>
      <c r="AO357" s="181">
        <v>13</v>
      </c>
      <c r="AP357" s="181">
        <v>11</v>
      </c>
      <c r="AQ357" s="181">
        <v>10</v>
      </c>
      <c r="AR357" s="181">
        <v>13</v>
      </c>
      <c r="AS357" s="181">
        <v>12</v>
      </c>
      <c r="AT357" s="181">
        <v>13</v>
      </c>
      <c r="AU357" s="181">
        <v>13</v>
      </c>
      <c r="AV357" s="181">
        <v>13</v>
      </c>
      <c r="AW357" s="181">
        <v>9</v>
      </c>
      <c r="AX357" s="181">
        <v>9</v>
      </c>
      <c r="AY357" s="181">
        <v>9</v>
      </c>
      <c r="AZ357" s="181">
        <v>9</v>
      </c>
      <c r="BA357" s="181">
        <v>12</v>
      </c>
      <c r="BB357" s="181">
        <v>14</v>
      </c>
      <c r="BC357" s="181">
        <v>12</v>
      </c>
      <c r="BD357" s="181">
        <v>13</v>
      </c>
      <c r="BE357" s="181">
        <v>13</v>
      </c>
      <c r="BF357" s="181">
        <v>11</v>
      </c>
      <c r="BG357" s="181">
        <v>10</v>
      </c>
      <c r="BH357" s="181">
        <v>13</v>
      </c>
      <c r="BI357" s="181">
        <v>54.2</v>
      </c>
      <c r="BJ357" s="181">
        <v>54.2</v>
      </c>
      <c r="BK357" s="181">
        <v>54.2</v>
      </c>
      <c r="BL357" s="181">
        <v>37.046999999999997</v>
      </c>
      <c r="BM357" s="181">
        <v>323</v>
      </c>
      <c r="BN357" s="181" t="s">
        <v>6793</v>
      </c>
      <c r="BO357" s="181">
        <v>0</v>
      </c>
      <c r="BP357" s="181">
        <v>78.989999999999995</v>
      </c>
      <c r="BQ357" s="181" t="s">
        <v>1251</v>
      </c>
      <c r="BR357" s="181" t="s">
        <v>1251</v>
      </c>
      <c r="BS357" s="181" t="s">
        <v>1251</v>
      </c>
      <c r="BT357" s="181" t="s">
        <v>1251</v>
      </c>
      <c r="BU357" s="181" t="s">
        <v>1251</v>
      </c>
      <c r="BV357" s="181" t="s">
        <v>1251</v>
      </c>
      <c r="BW357" s="181" t="s">
        <v>1251</v>
      </c>
      <c r="BX357" s="181" t="s">
        <v>1251</v>
      </c>
      <c r="BY357" s="181" t="s">
        <v>1251</v>
      </c>
      <c r="BZ357" s="181" t="s">
        <v>1251</v>
      </c>
      <c r="CA357" s="181" t="s">
        <v>1251</v>
      </c>
      <c r="CB357" s="181" t="s">
        <v>1251</v>
      </c>
      <c r="CC357" s="181" t="s">
        <v>1251</v>
      </c>
      <c r="CD357" s="181" t="s">
        <v>1251</v>
      </c>
      <c r="CE357" s="181" t="s">
        <v>1251</v>
      </c>
      <c r="CF357" s="181" t="s">
        <v>1251</v>
      </c>
      <c r="CG357" s="181">
        <v>45.2</v>
      </c>
      <c r="CH357" s="181">
        <v>47.7</v>
      </c>
      <c r="CI357" s="181">
        <v>47.7</v>
      </c>
      <c r="CJ357" s="181">
        <v>47.7</v>
      </c>
      <c r="CK357" s="181">
        <v>33.1</v>
      </c>
      <c r="CL357" s="181">
        <v>30</v>
      </c>
      <c r="CM357" s="181">
        <v>30</v>
      </c>
      <c r="CN357" s="181">
        <v>31.9</v>
      </c>
      <c r="CO357" s="181">
        <v>45.2</v>
      </c>
      <c r="CP357" s="181">
        <v>54.2</v>
      </c>
      <c r="CQ357" s="181">
        <v>45.2</v>
      </c>
      <c r="CR357" s="181">
        <v>47.7</v>
      </c>
      <c r="CS357" s="181">
        <v>47.7</v>
      </c>
      <c r="CT357" s="181">
        <v>43</v>
      </c>
      <c r="CU357" s="181">
        <v>37.5</v>
      </c>
      <c r="CV357" s="181">
        <v>47.7</v>
      </c>
      <c r="CW357" s="181">
        <v>2936900000</v>
      </c>
      <c r="CX357" s="181">
        <v>216450000</v>
      </c>
      <c r="CY357" s="181">
        <v>247740000</v>
      </c>
      <c r="CZ357" s="181">
        <v>261750000</v>
      </c>
      <c r="DA357" s="181">
        <v>279470000</v>
      </c>
      <c r="DB357" s="181">
        <v>61985000</v>
      </c>
      <c r="DC357" s="181">
        <v>46405000</v>
      </c>
      <c r="DD357" s="181">
        <v>52846000</v>
      </c>
      <c r="DE357" s="181">
        <v>48326000</v>
      </c>
      <c r="DF357" s="181">
        <v>247690000</v>
      </c>
      <c r="DG357" s="181">
        <v>211860000</v>
      </c>
      <c r="DH357" s="181">
        <v>150630000</v>
      </c>
      <c r="DI357" s="181">
        <v>263040000</v>
      </c>
      <c r="DJ357" s="195">
        <v>34923000</v>
      </c>
      <c r="DK357" s="195">
        <v>38935000</v>
      </c>
      <c r="DL357" s="195">
        <v>37606000</v>
      </c>
      <c r="DM357" s="195">
        <v>41982000</v>
      </c>
      <c r="DN357" s="181">
        <f t="shared" si="30"/>
        <v>38361500</v>
      </c>
      <c r="DO357" s="181">
        <v>35996000</v>
      </c>
      <c r="DP357" s="181">
        <v>35294000</v>
      </c>
      <c r="DQ357" s="181">
        <v>35266000</v>
      </c>
      <c r="DR357" s="181">
        <v>36969000</v>
      </c>
      <c r="DS357" s="181">
        <f t="shared" si="33"/>
        <v>35881250</v>
      </c>
      <c r="DT357" s="181">
        <f t="shared" si="31"/>
        <v>0.93534533321168356</v>
      </c>
      <c r="DU357" s="195">
        <v>39400000</v>
      </c>
      <c r="DW357" s="195">
        <v>33421000</v>
      </c>
      <c r="DY357" s="195">
        <v>38522000</v>
      </c>
      <c r="DZ357" s="196">
        <f t="shared" si="32"/>
        <v>1.0041838822778046</v>
      </c>
      <c r="EA357" s="195">
        <v>37289000</v>
      </c>
      <c r="EB357" s="181">
        <v>6</v>
      </c>
      <c r="EC357" s="181">
        <v>10</v>
      </c>
      <c r="ED357" s="181">
        <v>13</v>
      </c>
      <c r="EE357" s="181">
        <v>10</v>
      </c>
      <c r="EF357" s="181">
        <v>4</v>
      </c>
      <c r="EG357" s="181">
        <v>4</v>
      </c>
      <c r="EH357" s="181">
        <v>5</v>
      </c>
      <c r="EI357" s="181">
        <v>4</v>
      </c>
      <c r="EJ357" s="181">
        <v>9</v>
      </c>
      <c r="EK357" s="181">
        <v>10</v>
      </c>
      <c r="EL357" s="181">
        <v>9</v>
      </c>
      <c r="EM357" s="181">
        <v>9</v>
      </c>
      <c r="EN357" s="181">
        <v>10</v>
      </c>
      <c r="EO357" s="181">
        <v>8</v>
      </c>
      <c r="EP357" s="181">
        <v>8</v>
      </c>
      <c r="EQ357" s="181">
        <v>9</v>
      </c>
      <c r="ER357" s="181">
        <v>128</v>
      </c>
      <c r="EV357" s="181">
        <v>315</v>
      </c>
      <c r="EW357" s="181" t="s">
        <v>6794</v>
      </c>
      <c r="EX357" s="181" t="s">
        <v>3599</v>
      </c>
      <c r="EY357" s="181" t="s">
        <v>6795</v>
      </c>
      <c r="EZ357" s="181" t="s">
        <v>6796</v>
      </c>
      <c r="FA357" s="181" t="s">
        <v>6797</v>
      </c>
      <c r="FB357" s="181" t="s">
        <v>6798</v>
      </c>
      <c r="FE357" s="181" t="s">
        <v>3818</v>
      </c>
    </row>
    <row r="358" spans="1:161" x14ac:dyDescent="0.25">
      <c r="A358" s="181" t="s">
        <v>6799</v>
      </c>
      <c r="B358" s="181" t="s">
        <v>6799</v>
      </c>
      <c r="C358" s="181">
        <v>3</v>
      </c>
      <c r="D358" s="181">
        <v>3</v>
      </c>
      <c r="E358" s="181">
        <v>3</v>
      </c>
      <c r="F358" s="181" t="s">
        <v>6800</v>
      </c>
      <c r="G358" s="181" t="s">
        <v>6801</v>
      </c>
      <c r="H358" s="181" t="s">
        <v>6802</v>
      </c>
      <c r="I358" s="181">
        <v>1</v>
      </c>
      <c r="J358" s="181">
        <v>3</v>
      </c>
      <c r="K358" s="181">
        <v>3</v>
      </c>
      <c r="L358" s="181">
        <v>3</v>
      </c>
      <c r="M358" s="181">
        <v>3</v>
      </c>
      <c r="N358" s="181">
        <v>3</v>
      </c>
      <c r="O358" s="181">
        <v>3</v>
      </c>
      <c r="P358" s="181">
        <v>3</v>
      </c>
      <c r="Q358" s="181">
        <v>1</v>
      </c>
      <c r="R358" s="181">
        <v>0</v>
      </c>
      <c r="S358" s="181">
        <v>1</v>
      </c>
      <c r="T358" s="181">
        <v>2</v>
      </c>
      <c r="U358" s="181">
        <v>3</v>
      </c>
      <c r="V358" s="181">
        <v>2</v>
      </c>
      <c r="W358" s="181">
        <v>3</v>
      </c>
      <c r="X358" s="181">
        <v>3</v>
      </c>
      <c r="Y358" s="181">
        <v>3</v>
      </c>
      <c r="Z358" s="181">
        <v>3</v>
      </c>
      <c r="AA358" s="181">
        <v>3</v>
      </c>
      <c r="AB358" s="181">
        <v>3</v>
      </c>
      <c r="AC358" s="181">
        <v>3</v>
      </c>
      <c r="AD358" s="181">
        <v>3</v>
      </c>
      <c r="AE358" s="181">
        <v>3</v>
      </c>
      <c r="AF358" s="181">
        <v>3</v>
      </c>
      <c r="AG358" s="181">
        <v>1</v>
      </c>
      <c r="AH358" s="181">
        <v>0</v>
      </c>
      <c r="AI358" s="181">
        <v>1</v>
      </c>
      <c r="AJ358" s="181">
        <v>2</v>
      </c>
      <c r="AK358" s="181">
        <v>3</v>
      </c>
      <c r="AL358" s="181">
        <v>2</v>
      </c>
      <c r="AM358" s="181">
        <v>3</v>
      </c>
      <c r="AN358" s="181">
        <v>3</v>
      </c>
      <c r="AO358" s="181">
        <v>3</v>
      </c>
      <c r="AP358" s="181">
        <v>3</v>
      </c>
      <c r="AQ358" s="181">
        <v>3</v>
      </c>
      <c r="AR358" s="181">
        <v>3</v>
      </c>
      <c r="AS358" s="181">
        <v>3</v>
      </c>
      <c r="AT358" s="181">
        <v>3</v>
      </c>
      <c r="AU358" s="181">
        <v>3</v>
      </c>
      <c r="AV358" s="181">
        <v>3</v>
      </c>
      <c r="AW358" s="181">
        <v>1</v>
      </c>
      <c r="AX358" s="181">
        <v>0</v>
      </c>
      <c r="AY358" s="181">
        <v>1</v>
      </c>
      <c r="AZ358" s="181">
        <v>2</v>
      </c>
      <c r="BA358" s="181">
        <v>3</v>
      </c>
      <c r="BB358" s="181">
        <v>2</v>
      </c>
      <c r="BC358" s="181">
        <v>3</v>
      </c>
      <c r="BD358" s="181">
        <v>3</v>
      </c>
      <c r="BE358" s="181">
        <v>3</v>
      </c>
      <c r="BF358" s="181">
        <v>3</v>
      </c>
      <c r="BG358" s="181">
        <v>3</v>
      </c>
      <c r="BH358" s="181">
        <v>3</v>
      </c>
      <c r="BI358" s="181">
        <v>42.3</v>
      </c>
      <c r="BJ358" s="181">
        <v>42.3</v>
      </c>
      <c r="BK358" s="181">
        <v>42.3</v>
      </c>
      <c r="BL358" s="181">
        <v>12.352</v>
      </c>
      <c r="BM358" s="181">
        <v>111</v>
      </c>
      <c r="BN358" s="181">
        <v>111</v>
      </c>
      <c r="BO358" s="181">
        <v>0</v>
      </c>
      <c r="BP358" s="181">
        <v>6.9974999999999996</v>
      </c>
      <c r="BQ358" s="181" t="s">
        <v>1251</v>
      </c>
      <c r="BR358" s="181" t="s">
        <v>1251</v>
      </c>
      <c r="BS358" s="181" t="s">
        <v>1251</v>
      </c>
      <c r="BT358" s="181" t="s">
        <v>1251</v>
      </c>
      <c r="BU358" s="181" t="s">
        <v>1254</v>
      </c>
      <c r="BW358" s="181" t="s">
        <v>1251</v>
      </c>
      <c r="BX358" s="181" t="s">
        <v>1254</v>
      </c>
      <c r="BY358" s="181" t="s">
        <v>1251</v>
      </c>
      <c r="BZ358" s="181" t="s">
        <v>1251</v>
      </c>
      <c r="CA358" s="181" t="s">
        <v>1251</v>
      </c>
      <c r="CB358" s="181" t="s">
        <v>1251</v>
      </c>
      <c r="CC358" s="181" t="s">
        <v>1251</v>
      </c>
      <c r="CD358" s="181" t="s">
        <v>1251</v>
      </c>
      <c r="CE358" s="181" t="s">
        <v>1251</v>
      </c>
      <c r="CF358" s="181" t="s">
        <v>1251</v>
      </c>
      <c r="CG358" s="181">
        <v>42.3</v>
      </c>
      <c r="CH358" s="181">
        <v>42.3</v>
      </c>
      <c r="CI358" s="181">
        <v>42.3</v>
      </c>
      <c r="CJ358" s="181">
        <v>42.3</v>
      </c>
      <c r="CK358" s="181">
        <v>16.2</v>
      </c>
      <c r="CL358" s="181">
        <v>0</v>
      </c>
      <c r="CM358" s="181">
        <v>16.2</v>
      </c>
      <c r="CN358" s="181">
        <v>16.2</v>
      </c>
      <c r="CO358" s="181">
        <v>42.3</v>
      </c>
      <c r="CP358" s="181">
        <v>42.3</v>
      </c>
      <c r="CQ358" s="181">
        <v>42.3</v>
      </c>
      <c r="CR358" s="181">
        <v>42.3</v>
      </c>
      <c r="CS358" s="181">
        <v>42.3</v>
      </c>
      <c r="CT358" s="181">
        <v>42.3</v>
      </c>
      <c r="CU358" s="181">
        <v>42.3</v>
      </c>
      <c r="CV358" s="181">
        <v>42.3</v>
      </c>
      <c r="CW358" s="181">
        <v>694720000</v>
      </c>
      <c r="CX358" s="181">
        <v>27108000</v>
      </c>
      <c r="CY358" s="181">
        <v>61902000</v>
      </c>
      <c r="CZ358" s="181">
        <v>77620000</v>
      </c>
      <c r="DA358" s="181">
        <v>73274000</v>
      </c>
      <c r="DB358" s="181">
        <v>2901100</v>
      </c>
      <c r="DC358" s="181">
        <v>0</v>
      </c>
      <c r="DD358" s="181">
        <v>5864800</v>
      </c>
      <c r="DE358" s="181">
        <v>5808700</v>
      </c>
      <c r="DF358" s="181">
        <v>57484000</v>
      </c>
      <c r="DG358" s="181">
        <v>57468000</v>
      </c>
      <c r="DH358" s="181">
        <v>54704000</v>
      </c>
      <c r="DI358" s="181">
        <v>64720000</v>
      </c>
      <c r="DJ358" s="195">
        <v>11537000</v>
      </c>
      <c r="DK358" s="195">
        <v>19645000</v>
      </c>
      <c r="DL358" s="195">
        <v>27966000</v>
      </c>
      <c r="DM358" s="195">
        <v>23128000</v>
      </c>
      <c r="DN358" s="181">
        <f t="shared" si="30"/>
        <v>20569000</v>
      </c>
      <c r="DO358" s="181">
        <v>0</v>
      </c>
      <c r="DP358" s="181">
        <v>0</v>
      </c>
      <c r="DQ358" s="181">
        <v>0</v>
      </c>
      <c r="DR358" s="181">
        <v>19343000</v>
      </c>
      <c r="DS358" s="181">
        <f t="shared" si="33"/>
        <v>19343000</v>
      </c>
      <c r="DT358" s="181">
        <f t="shared" si="31"/>
        <v>0.94039574116388736</v>
      </c>
      <c r="DU358" s="195">
        <v>18815000</v>
      </c>
      <c r="DW358" s="195">
        <v>18468000</v>
      </c>
      <c r="DY358" s="195">
        <v>20023000</v>
      </c>
      <c r="DZ358" s="196">
        <f t="shared" si="32"/>
        <v>0.97345519957217175</v>
      </c>
      <c r="EA358" s="195">
        <v>23114000</v>
      </c>
      <c r="EB358" s="181">
        <v>0</v>
      </c>
      <c r="EC358" s="181">
        <v>1</v>
      </c>
      <c r="ED358" s="181">
        <v>3</v>
      </c>
      <c r="EE358" s="181">
        <v>2</v>
      </c>
      <c r="EF358" s="181">
        <v>0</v>
      </c>
      <c r="EG358" s="181">
        <v>0</v>
      </c>
      <c r="EH358" s="181">
        <v>1</v>
      </c>
      <c r="EI358" s="181">
        <v>0</v>
      </c>
      <c r="EJ358" s="181">
        <v>2</v>
      </c>
      <c r="EK358" s="181">
        <v>1</v>
      </c>
      <c r="EL358" s="181">
        <v>2</v>
      </c>
      <c r="EM358" s="181">
        <v>1</v>
      </c>
      <c r="EN358" s="181">
        <v>1</v>
      </c>
      <c r="EO358" s="181">
        <v>2</v>
      </c>
      <c r="EP358" s="181">
        <v>1</v>
      </c>
      <c r="EQ358" s="181">
        <v>2</v>
      </c>
      <c r="ER358" s="181">
        <v>19</v>
      </c>
      <c r="EV358" s="181">
        <v>214</v>
      </c>
      <c r="EW358" s="181" t="s">
        <v>6803</v>
      </c>
      <c r="EX358" s="181" t="s">
        <v>3709</v>
      </c>
      <c r="EY358" s="181" t="s">
        <v>6804</v>
      </c>
      <c r="EZ358" s="181" t="s">
        <v>6805</v>
      </c>
      <c r="FA358" s="181" t="s">
        <v>6806</v>
      </c>
      <c r="FB358" s="181" t="s">
        <v>6807</v>
      </c>
      <c r="FE358" s="181">
        <v>-1</v>
      </c>
    </row>
    <row r="359" spans="1:161" x14ac:dyDescent="0.25">
      <c r="A359" s="181" t="s">
        <v>6808</v>
      </c>
      <c r="B359" s="181" t="s">
        <v>6808</v>
      </c>
      <c r="C359" s="181">
        <v>19</v>
      </c>
      <c r="D359" s="181">
        <v>19</v>
      </c>
      <c r="E359" s="181">
        <v>19</v>
      </c>
      <c r="F359" s="181" t="s">
        <v>6809</v>
      </c>
      <c r="G359" s="181" t="s">
        <v>6810</v>
      </c>
      <c r="H359" s="181" t="s">
        <v>6811</v>
      </c>
      <c r="I359" s="181">
        <v>1</v>
      </c>
      <c r="J359" s="181">
        <v>19</v>
      </c>
      <c r="K359" s="181">
        <v>19</v>
      </c>
      <c r="L359" s="181">
        <v>19</v>
      </c>
      <c r="M359" s="181">
        <v>16</v>
      </c>
      <c r="N359" s="181">
        <v>15</v>
      </c>
      <c r="O359" s="181">
        <v>15</v>
      </c>
      <c r="P359" s="181">
        <v>16</v>
      </c>
      <c r="Q359" s="181">
        <v>10</v>
      </c>
      <c r="R359" s="181">
        <v>13</v>
      </c>
      <c r="S359" s="181">
        <v>10</v>
      </c>
      <c r="T359" s="181">
        <v>13</v>
      </c>
      <c r="U359" s="181">
        <v>15</v>
      </c>
      <c r="V359" s="181">
        <v>14</v>
      </c>
      <c r="W359" s="181">
        <v>15</v>
      </c>
      <c r="X359" s="181">
        <v>15</v>
      </c>
      <c r="Y359" s="181">
        <v>15</v>
      </c>
      <c r="Z359" s="181">
        <v>15</v>
      </c>
      <c r="AA359" s="181">
        <v>16</v>
      </c>
      <c r="AB359" s="181">
        <v>16</v>
      </c>
      <c r="AC359" s="181">
        <v>16</v>
      </c>
      <c r="AD359" s="181">
        <v>15</v>
      </c>
      <c r="AE359" s="181">
        <v>15</v>
      </c>
      <c r="AF359" s="181">
        <v>16</v>
      </c>
      <c r="AG359" s="181">
        <v>10</v>
      </c>
      <c r="AH359" s="181">
        <v>13</v>
      </c>
      <c r="AI359" s="181">
        <v>10</v>
      </c>
      <c r="AJ359" s="181">
        <v>13</v>
      </c>
      <c r="AK359" s="181">
        <v>15</v>
      </c>
      <c r="AL359" s="181">
        <v>14</v>
      </c>
      <c r="AM359" s="181">
        <v>15</v>
      </c>
      <c r="AN359" s="181">
        <v>15</v>
      </c>
      <c r="AO359" s="181">
        <v>15</v>
      </c>
      <c r="AP359" s="181">
        <v>15</v>
      </c>
      <c r="AQ359" s="181">
        <v>16</v>
      </c>
      <c r="AR359" s="181">
        <v>16</v>
      </c>
      <c r="AS359" s="181">
        <v>16</v>
      </c>
      <c r="AT359" s="181">
        <v>15</v>
      </c>
      <c r="AU359" s="181">
        <v>15</v>
      </c>
      <c r="AV359" s="181">
        <v>16</v>
      </c>
      <c r="AW359" s="181">
        <v>10</v>
      </c>
      <c r="AX359" s="181">
        <v>13</v>
      </c>
      <c r="AY359" s="181">
        <v>10</v>
      </c>
      <c r="AZ359" s="181">
        <v>13</v>
      </c>
      <c r="BA359" s="181">
        <v>15</v>
      </c>
      <c r="BB359" s="181">
        <v>14</v>
      </c>
      <c r="BC359" s="181">
        <v>15</v>
      </c>
      <c r="BD359" s="181">
        <v>15</v>
      </c>
      <c r="BE359" s="181">
        <v>15</v>
      </c>
      <c r="BF359" s="181">
        <v>15</v>
      </c>
      <c r="BG359" s="181">
        <v>16</v>
      </c>
      <c r="BH359" s="181">
        <v>16</v>
      </c>
      <c r="BI359" s="181">
        <v>44.2</v>
      </c>
      <c r="BJ359" s="181">
        <v>44.2</v>
      </c>
      <c r="BK359" s="181">
        <v>44.2</v>
      </c>
      <c r="BL359" s="181">
        <v>63.66</v>
      </c>
      <c r="BM359" s="181">
        <v>581</v>
      </c>
      <c r="BN359" s="181">
        <v>581</v>
      </c>
      <c r="BO359" s="181">
        <v>0</v>
      </c>
      <c r="BP359" s="181">
        <v>144.22</v>
      </c>
      <c r="BQ359" s="181" t="s">
        <v>1251</v>
      </c>
      <c r="BR359" s="181" t="s">
        <v>1251</v>
      </c>
      <c r="BS359" s="181" t="s">
        <v>1251</v>
      </c>
      <c r="BT359" s="181" t="s">
        <v>1251</v>
      </c>
      <c r="BU359" s="181" t="s">
        <v>1251</v>
      </c>
      <c r="BV359" s="181" t="s">
        <v>1251</v>
      </c>
      <c r="BW359" s="181" t="s">
        <v>1251</v>
      </c>
      <c r="BX359" s="181" t="s">
        <v>1251</v>
      </c>
      <c r="BY359" s="181" t="s">
        <v>1251</v>
      </c>
      <c r="BZ359" s="181" t="s">
        <v>1251</v>
      </c>
      <c r="CA359" s="181" t="s">
        <v>1251</v>
      </c>
      <c r="CB359" s="181" t="s">
        <v>1251</v>
      </c>
      <c r="CC359" s="181" t="s">
        <v>1251</v>
      </c>
      <c r="CD359" s="181" t="s">
        <v>1251</v>
      </c>
      <c r="CE359" s="181" t="s">
        <v>1251</v>
      </c>
      <c r="CF359" s="181" t="s">
        <v>1251</v>
      </c>
      <c r="CG359" s="181">
        <v>38.200000000000003</v>
      </c>
      <c r="CH359" s="181">
        <v>34.9</v>
      </c>
      <c r="CI359" s="181">
        <v>35.6</v>
      </c>
      <c r="CJ359" s="181">
        <v>38.9</v>
      </c>
      <c r="CK359" s="181">
        <v>20</v>
      </c>
      <c r="CL359" s="181">
        <v>30.8</v>
      </c>
      <c r="CM359" s="181">
        <v>20.3</v>
      </c>
      <c r="CN359" s="181">
        <v>29.1</v>
      </c>
      <c r="CO359" s="181">
        <v>31.2</v>
      </c>
      <c r="CP359" s="181">
        <v>31.2</v>
      </c>
      <c r="CQ359" s="181">
        <v>35.6</v>
      </c>
      <c r="CR359" s="181">
        <v>35.6</v>
      </c>
      <c r="CS359" s="181">
        <v>35.6</v>
      </c>
      <c r="CT359" s="181">
        <v>31</v>
      </c>
      <c r="CU359" s="181">
        <v>37.200000000000003</v>
      </c>
      <c r="CV359" s="181">
        <v>39.4</v>
      </c>
      <c r="CW359" s="181">
        <v>5261400000</v>
      </c>
      <c r="CX359" s="181">
        <v>433660000</v>
      </c>
      <c r="CY359" s="181">
        <v>434650000</v>
      </c>
      <c r="CZ359" s="181">
        <v>432340000</v>
      </c>
      <c r="DA359" s="181">
        <v>523190000</v>
      </c>
      <c r="DB359" s="181">
        <v>71427000</v>
      </c>
      <c r="DC359" s="181">
        <v>83514000</v>
      </c>
      <c r="DD359" s="181">
        <v>58548000</v>
      </c>
      <c r="DE359" s="181">
        <v>65878000</v>
      </c>
      <c r="DF359" s="181">
        <v>398270000</v>
      </c>
      <c r="DG359" s="181">
        <v>445940000</v>
      </c>
      <c r="DH359" s="181">
        <v>348800000</v>
      </c>
      <c r="DI359" s="181">
        <v>430190000</v>
      </c>
      <c r="DJ359" s="195">
        <v>55521000</v>
      </c>
      <c r="DK359" s="195">
        <v>48899000</v>
      </c>
      <c r="DL359" s="195">
        <v>50333000</v>
      </c>
      <c r="DM359" s="195">
        <v>58019000</v>
      </c>
      <c r="DN359" s="181">
        <f t="shared" si="30"/>
        <v>53193000</v>
      </c>
      <c r="DO359" s="181">
        <v>48817000</v>
      </c>
      <c r="DP359" s="181">
        <v>51869000</v>
      </c>
      <c r="DQ359" s="181">
        <v>0</v>
      </c>
      <c r="DR359" s="181">
        <v>50092000</v>
      </c>
      <c r="DS359" s="181">
        <f t="shared" si="33"/>
        <v>50259333.333333336</v>
      </c>
      <c r="DT359" s="181">
        <f t="shared" si="31"/>
        <v>0.94484863296549049</v>
      </c>
      <c r="DU359" s="195">
        <v>51020000</v>
      </c>
      <c r="DW359" s="195">
        <v>48889000</v>
      </c>
      <c r="DY359" s="195">
        <v>44350000</v>
      </c>
      <c r="DZ359" s="196">
        <f t="shared" si="32"/>
        <v>0.8337563213204745</v>
      </c>
      <c r="EA359" s="195">
        <v>55720000</v>
      </c>
      <c r="EB359" s="181">
        <v>13</v>
      </c>
      <c r="EC359" s="181">
        <v>16</v>
      </c>
      <c r="ED359" s="181">
        <v>14</v>
      </c>
      <c r="EE359" s="181">
        <v>15</v>
      </c>
      <c r="EF359" s="181">
        <v>7</v>
      </c>
      <c r="EG359" s="181">
        <v>7</v>
      </c>
      <c r="EH359" s="181">
        <v>6</v>
      </c>
      <c r="EI359" s="181">
        <v>4</v>
      </c>
      <c r="EJ359" s="181">
        <v>16</v>
      </c>
      <c r="EK359" s="181">
        <v>14</v>
      </c>
      <c r="EL359" s="181">
        <v>14</v>
      </c>
      <c r="EM359" s="181">
        <v>15</v>
      </c>
      <c r="EN359" s="181">
        <v>14</v>
      </c>
      <c r="EO359" s="181">
        <v>12</v>
      </c>
      <c r="EP359" s="181">
        <v>14</v>
      </c>
      <c r="EQ359" s="181">
        <v>13</v>
      </c>
      <c r="ER359" s="181">
        <v>194</v>
      </c>
      <c r="EV359" s="181">
        <v>771</v>
      </c>
      <c r="EW359" s="181" t="s">
        <v>6812</v>
      </c>
      <c r="EX359" s="181" t="s">
        <v>3664</v>
      </c>
      <c r="EY359" s="181" t="s">
        <v>6813</v>
      </c>
      <c r="EZ359" s="181" t="s">
        <v>6814</v>
      </c>
      <c r="FA359" s="181" t="s">
        <v>6815</v>
      </c>
      <c r="FB359" s="181" t="s">
        <v>6816</v>
      </c>
      <c r="FC359" s="181">
        <v>452</v>
      </c>
      <c r="FD359" s="181">
        <v>378</v>
      </c>
      <c r="FE359" s="181">
        <v>-1</v>
      </c>
    </row>
    <row r="360" spans="1:161" x14ac:dyDescent="0.25">
      <c r="A360" s="181" t="s">
        <v>6817</v>
      </c>
      <c r="B360" s="181" t="s">
        <v>6817</v>
      </c>
      <c r="C360" s="181">
        <v>6</v>
      </c>
      <c r="D360" s="181">
        <v>6</v>
      </c>
      <c r="E360" s="181">
        <v>6</v>
      </c>
      <c r="F360" s="181" t="s">
        <v>6818</v>
      </c>
      <c r="G360" s="181" t="s">
        <v>6819</v>
      </c>
      <c r="H360" s="181" t="s">
        <v>6820</v>
      </c>
      <c r="I360" s="181">
        <v>1</v>
      </c>
      <c r="J360" s="181">
        <v>6</v>
      </c>
      <c r="K360" s="181">
        <v>6</v>
      </c>
      <c r="L360" s="181">
        <v>6</v>
      </c>
      <c r="M360" s="181">
        <v>6</v>
      </c>
      <c r="N360" s="181">
        <v>6</v>
      </c>
      <c r="O360" s="181">
        <v>6</v>
      </c>
      <c r="P360" s="181">
        <v>6</v>
      </c>
      <c r="Q360" s="181">
        <v>4</v>
      </c>
      <c r="R360" s="181">
        <v>4</v>
      </c>
      <c r="S360" s="181">
        <v>4</v>
      </c>
      <c r="T360" s="181">
        <v>4</v>
      </c>
      <c r="U360" s="181">
        <v>6</v>
      </c>
      <c r="V360" s="181">
        <v>5</v>
      </c>
      <c r="W360" s="181">
        <v>6</v>
      </c>
      <c r="X360" s="181">
        <v>5</v>
      </c>
      <c r="Y360" s="181">
        <v>5</v>
      </c>
      <c r="Z360" s="181">
        <v>6</v>
      </c>
      <c r="AA360" s="181">
        <v>6</v>
      </c>
      <c r="AB360" s="181">
        <v>6</v>
      </c>
      <c r="AC360" s="181">
        <v>6</v>
      </c>
      <c r="AD360" s="181">
        <v>6</v>
      </c>
      <c r="AE360" s="181">
        <v>6</v>
      </c>
      <c r="AF360" s="181">
        <v>6</v>
      </c>
      <c r="AG360" s="181">
        <v>4</v>
      </c>
      <c r="AH360" s="181">
        <v>4</v>
      </c>
      <c r="AI360" s="181">
        <v>4</v>
      </c>
      <c r="AJ360" s="181">
        <v>4</v>
      </c>
      <c r="AK360" s="181">
        <v>6</v>
      </c>
      <c r="AL360" s="181">
        <v>5</v>
      </c>
      <c r="AM360" s="181">
        <v>6</v>
      </c>
      <c r="AN360" s="181">
        <v>5</v>
      </c>
      <c r="AO360" s="181">
        <v>5</v>
      </c>
      <c r="AP360" s="181">
        <v>6</v>
      </c>
      <c r="AQ360" s="181">
        <v>6</v>
      </c>
      <c r="AR360" s="181">
        <v>6</v>
      </c>
      <c r="AS360" s="181">
        <v>6</v>
      </c>
      <c r="AT360" s="181">
        <v>6</v>
      </c>
      <c r="AU360" s="181">
        <v>6</v>
      </c>
      <c r="AV360" s="181">
        <v>6</v>
      </c>
      <c r="AW360" s="181">
        <v>4</v>
      </c>
      <c r="AX360" s="181">
        <v>4</v>
      </c>
      <c r="AY360" s="181">
        <v>4</v>
      </c>
      <c r="AZ360" s="181">
        <v>4</v>
      </c>
      <c r="BA360" s="181">
        <v>6</v>
      </c>
      <c r="BB360" s="181">
        <v>5</v>
      </c>
      <c r="BC360" s="181">
        <v>6</v>
      </c>
      <c r="BD360" s="181">
        <v>5</v>
      </c>
      <c r="BE360" s="181">
        <v>5</v>
      </c>
      <c r="BF360" s="181">
        <v>6</v>
      </c>
      <c r="BG360" s="181">
        <v>6</v>
      </c>
      <c r="BH360" s="181">
        <v>6</v>
      </c>
      <c r="BI360" s="181">
        <v>14.3</v>
      </c>
      <c r="BJ360" s="181">
        <v>14.3</v>
      </c>
      <c r="BK360" s="181">
        <v>14.3</v>
      </c>
      <c r="BL360" s="181">
        <v>55.142000000000003</v>
      </c>
      <c r="BM360" s="181">
        <v>496</v>
      </c>
      <c r="BN360" s="181">
        <v>496</v>
      </c>
      <c r="BO360" s="181">
        <v>0</v>
      </c>
      <c r="BP360" s="181">
        <v>18.690999999999999</v>
      </c>
      <c r="BQ360" s="181" t="s">
        <v>1251</v>
      </c>
      <c r="BR360" s="181" t="s">
        <v>1251</v>
      </c>
      <c r="BS360" s="181" t="s">
        <v>1251</v>
      </c>
      <c r="BT360" s="181" t="s">
        <v>1251</v>
      </c>
      <c r="BU360" s="181" t="s">
        <v>1254</v>
      </c>
      <c r="BV360" s="181" t="s">
        <v>1254</v>
      </c>
      <c r="BW360" s="181" t="s">
        <v>1254</v>
      </c>
      <c r="BX360" s="181" t="s">
        <v>1254</v>
      </c>
      <c r="BY360" s="181" t="s">
        <v>1251</v>
      </c>
      <c r="BZ360" s="181" t="s">
        <v>1251</v>
      </c>
      <c r="CA360" s="181" t="s">
        <v>1251</v>
      </c>
      <c r="CB360" s="181" t="s">
        <v>1251</v>
      </c>
      <c r="CC360" s="181" t="s">
        <v>1251</v>
      </c>
      <c r="CD360" s="181" t="s">
        <v>1251</v>
      </c>
      <c r="CE360" s="181" t="s">
        <v>1251</v>
      </c>
      <c r="CF360" s="181" t="s">
        <v>1251</v>
      </c>
      <c r="CG360" s="181">
        <v>14.3</v>
      </c>
      <c r="CH360" s="181">
        <v>14.3</v>
      </c>
      <c r="CI360" s="181">
        <v>14.3</v>
      </c>
      <c r="CJ360" s="181">
        <v>14.3</v>
      </c>
      <c r="CK360" s="181">
        <v>10.1</v>
      </c>
      <c r="CL360" s="181">
        <v>9.9</v>
      </c>
      <c r="CM360" s="181">
        <v>10.1</v>
      </c>
      <c r="CN360" s="181">
        <v>10.1</v>
      </c>
      <c r="CO360" s="181">
        <v>14.3</v>
      </c>
      <c r="CP360" s="181">
        <v>11.9</v>
      </c>
      <c r="CQ360" s="181">
        <v>14.3</v>
      </c>
      <c r="CR360" s="181">
        <v>11.9</v>
      </c>
      <c r="CS360" s="181">
        <v>11.9</v>
      </c>
      <c r="CT360" s="181">
        <v>14.3</v>
      </c>
      <c r="CU360" s="181">
        <v>14.3</v>
      </c>
      <c r="CV360" s="181">
        <v>14.3</v>
      </c>
      <c r="CW360" s="181">
        <v>662680000</v>
      </c>
      <c r="CX360" s="181">
        <v>60104000</v>
      </c>
      <c r="CY360" s="181">
        <v>68826000</v>
      </c>
      <c r="CZ360" s="181">
        <v>65018000</v>
      </c>
      <c r="DA360" s="181">
        <v>63584000</v>
      </c>
      <c r="DB360" s="181">
        <v>9126500</v>
      </c>
      <c r="DC360" s="181">
        <v>8056800</v>
      </c>
      <c r="DD360" s="181">
        <v>9301200</v>
      </c>
      <c r="DE360" s="181">
        <v>8367200</v>
      </c>
      <c r="DF360" s="181">
        <v>40525000</v>
      </c>
      <c r="DG360" s="181">
        <v>53314000</v>
      </c>
      <c r="DH360" s="181">
        <v>37614000</v>
      </c>
      <c r="DI360" s="181">
        <v>59437000</v>
      </c>
      <c r="DJ360" s="195">
        <v>16855000</v>
      </c>
      <c r="DK360" s="195">
        <v>15991000</v>
      </c>
      <c r="DL360" s="195">
        <v>14738000</v>
      </c>
      <c r="DM360" s="195">
        <v>13105000</v>
      </c>
      <c r="DN360" s="181">
        <f t="shared" si="30"/>
        <v>15172250</v>
      </c>
      <c r="DO360" s="181">
        <v>14558000</v>
      </c>
      <c r="DP360" s="181">
        <v>14237000</v>
      </c>
      <c r="DQ360" s="181">
        <v>13945000</v>
      </c>
      <c r="DR360" s="181">
        <v>14663000</v>
      </c>
      <c r="DS360" s="181">
        <f t="shared" si="33"/>
        <v>14350750</v>
      </c>
      <c r="DT360" s="181">
        <f t="shared" si="31"/>
        <v>0.9458550972993458</v>
      </c>
      <c r="DU360" s="195">
        <v>12220000</v>
      </c>
      <c r="DW360" s="195">
        <v>11225000</v>
      </c>
      <c r="DY360" s="195">
        <v>11003000</v>
      </c>
      <c r="DZ360" s="196">
        <f t="shared" si="32"/>
        <v>0.7252055561963453</v>
      </c>
      <c r="EA360" s="195">
        <v>12836000</v>
      </c>
      <c r="EB360" s="181">
        <v>4</v>
      </c>
      <c r="EC360" s="181">
        <v>4</v>
      </c>
      <c r="ED360" s="181">
        <v>5</v>
      </c>
      <c r="EE360" s="181">
        <v>3</v>
      </c>
      <c r="EF360" s="181">
        <v>0</v>
      </c>
      <c r="EG360" s="181">
        <v>0</v>
      </c>
      <c r="EH360" s="181">
        <v>0</v>
      </c>
      <c r="EI360" s="181">
        <v>0</v>
      </c>
      <c r="EJ360" s="181">
        <v>4</v>
      </c>
      <c r="EK360" s="181">
        <v>1</v>
      </c>
      <c r="EL360" s="181">
        <v>2</v>
      </c>
      <c r="EM360" s="181">
        <v>1</v>
      </c>
      <c r="EN360" s="181">
        <v>3</v>
      </c>
      <c r="EO360" s="181">
        <v>3</v>
      </c>
      <c r="EP360" s="181">
        <v>2</v>
      </c>
      <c r="EQ360" s="181">
        <v>3</v>
      </c>
      <c r="ER360" s="181">
        <v>35</v>
      </c>
      <c r="EV360" s="181">
        <v>513</v>
      </c>
      <c r="EW360" s="181" t="s">
        <v>6821</v>
      </c>
      <c r="EX360" s="181" t="s">
        <v>3672</v>
      </c>
      <c r="EY360" s="181" t="s">
        <v>6822</v>
      </c>
      <c r="EZ360" s="181" t="s">
        <v>6823</v>
      </c>
      <c r="FA360" s="181" t="s">
        <v>6824</v>
      </c>
      <c r="FB360" s="181" t="s">
        <v>6825</v>
      </c>
      <c r="FE360" s="181">
        <v>-1</v>
      </c>
    </row>
    <row r="361" spans="1:161" x14ac:dyDescent="0.25">
      <c r="A361" s="181" t="s">
        <v>6826</v>
      </c>
      <c r="B361" s="181" t="s">
        <v>6826</v>
      </c>
      <c r="C361" s="181">
        <v>6</v>
      </c>
      <c r="D361" s="181">
        <v>6</v>
      </c>
      <c r="E361" s="181">
        <v>6</v>
      </c>
      <c r="F361" s="181" t="s">
        <v>6827</v>
      </c>
      <c r="G361" s="181" t="s">
        <v>6828</v>
      </c>
      <c r="H361" s="181" t="s">
        <v>6829</v>
      </c>
      <c r="I361" s="181">
        <v>1</v>
      </c>
      <c r="J361" s="181">
        <v>6</v>
      </c>
      <c r="K361" s="181">
        <v>6</v>
      </c>
      <c r="L361" s="181">
        <v>6</v>
      </c>
      <c r="M361" s="181">
        <v>5</v>
      </c>
      <c r="N361" s="181">
        <v>4</v>
      </c>
      <c r="O361" s="181">
        <v>4</v>
      </c>
      <c r="P361" s="181">
        <v>6</v>
      </c>
      <c r="Q361" s="181">
        <v>3</v>
      </c>
      <c r="R361" s="181">
        <v>1</v>
      </c>
      <c r="S361" s="181">
        <v>1</v>
      </c>
      <c r="T361" s="181">
        <v>2</v>
      </c>
      <c r="U361" s="181">
        <v>5</v>
      </c>
      <c r="V361" s="181">
        <v>5</v>
      </c>
      <c r="W361" s="181">
        <v>4</v>
      </c>
      <c r="X361" s="181">
        <v>4</v>
      </c>
      <c r="Y361" s="181">
        <v>4</v>
      </c>
      <c r="Z361" s="181">
        <v>5</v>
      </c>
      <c r="AA361" s="181">
        <v>5</v>
      </c>
      <c r="AB361" s="181">
        <v>6</v>
      </c>
      <c r="AC361" s="181">
        <v>5</v>
      </c>
      <c r="AD361" s="181">
        <v>4</v>
      </c>
      <c r="AE361" s="181">
        <v>4</v>
      </c>
      <c r="AF361" s="181">
        <v>6</v>
      </c>
      <c r="AG361" s="181">
        <v>3</v>
      </c>
      <c r="AH361" s="181">
        <v>1</v>
      </c>
      <c r="AI361" s="181">
        <v>1</v>
      </c>
      <c r="AJ361" s="181">
        <v>2</v>
      </c>
      <c r="AK361" s="181">
        <v>5</v>
      </c>
      <c r="AL361" s="181">
        <v>5</v>
      </c>
      <c r="AM361" s="181">
        <v>4</v>
      </c>
      <c r="AN361" s="181">
        <v>4</v>
      </c>
      <c r="AO361" s="181">
        <v>4</v>
      </c>
      <c r="AP361" s="181">
        <v>5</v>
      </c>
      <c r="AQ361" s="181">
        <v>5</v>
      </c>
      <c r="AR361" s="181">
        <v>6</v>
      </c>
      <c r="AS361" s="181">
        <v>5</v>
      </c>
      <c r="AT361" s="181">
        <v>4</v>
      </c>
      <c r="AU361" s="181">
        <v>4</v>
      </c>
      <c r="AV361" s="181">
        <v>6</v>
      </c>
      <c r="AW361" s="181">
        <v>3</v>
      </c>
      <c r="AX361" s="181">
        <v>1</v>
      </c>
      <c r="AY361" s="181">
        <v>1</v>
      </c>
      <c r="AZ361" s="181">
        <v>2</v>
      </c>
      <c r="BA361" s="181">
        <v>5</v>
      </c>
      <c r="BB361" s="181">
        <v>5</v>
      </c>
      <c r="BC361" s="181">
        <v>4</v>
      </c>
      <c r="BD361" s="181">
        <v>4</v>
      </c>
      <c r="BE361" s="181">
        <v>4</v>
      </c>
      <c r="BF361" s="181">
        <v>5</v>
      </c>
      <c r="BG361" s="181">
        <v>5</v>
      </c>
      <c r="BH361" s="181">
        <v>6</v>
      </c>
      <c r="BI361" s="181">
        <v>9.4</v>
      </c>
      <c r="BJ361" s="181">
        <v>9.4</v>
      </c>
      <c r="BK361" s="181">
        <v>9.4</v>
      </c>
      <c r="BL361" s="181">
        <v>66.611999999999995</v>
      </c>
      <c r="BM361" s="181">
        <v>564</v>
      </c>
      <c r="BN361" s="181">
        <v>564</v>
      </c>
      <c r="BO361" s="181">
        <v>0</v>
      </c>
      <c r="BP361" s="181">
        <v>10.688000000000001</v>
      </c>
      <c r="BQ361" s="181" t="s">
        <v>1251</v>
      </c>
      <c r="BR361" s="181" t="s">
        <v>1251</v>
      </c>
      <c r="BS361" s="181" t="s">
        <v>1251</v>
      </c>
      <c r="BT361" s="181" t="s">
        <v>1251</v>
      </c>
      <c r="BU361" s="181" t="s">
        <v>1254</v>
      </c>
      <c r="BV361" s="181" t="s">
        <v>1254</v>
      </c>
      <c r="BW361" s="181" t="s">
        <v>1254</v>
      </c>
      <c r="BX361" s="181" t="s">
        <v>1254</v>
      </c>
      <c r="BY361" s="181" t="s">
        <v>1251</v>
      </c>
      <c r="BZ361" s="181" t="s">
        <v>1251</v>
      </c>
      <c r="CA361" s="181" t="s">
        <v>1251</v>
      </c>
      <c r="CB361" s="181" t="s">
        <v>1251</v>
      </c>
      <c r="CC361" s="181" t="s">
        <v>1251</v>
      </c>
      <c r="CD361" s="181" t="s">
        <v>1251</v>
      </c>
      <c r="CE361" s="181" t="s">
        <v>1251</v>
      </c>
      <c r="CF361" s="181" t="s">
        <v>1251</v>
      </c>
      <c r="CG361" s="181">
        <v>7.8</v>
      </c>
      <c r="CH361" s="181">
        <v>5.9</v>
      </c>
      <c r="CI361" s="181">
        <v>6.2</v>
      </c>
      <c r="CJ361" s="181">
        <v>9.4</v>
      </c>
      <c r="CK361" s="181">
        <v>4.5999999999999996</v>
      </c>
      <c r="CL361" s="181">
        <v>1.2</v>
      </c>
      <c r="CM361" s="181">
        <v>1.2</v>
      </c>
      <c r="CN361" s="181">
        <v>3</v>
      </c>
      <c r="CO361" s="181">
        <v>7.6</v>
      </c>
      <c r="CP361" s="181">
        <v>8</v>
      </c>
      <c r="CQ361" s="181">
        <v>6.4</v>
      </c>
      <c r="CR361" s="181">
        <v>6.4</v>
      </c>
      <c r="CS361" s="181">
        <v>6.2</v>
      </c>
      <c r="CT361" s="181">
        <v>7.6</v>
      </c>
      <c r="CU361" s="181">
        <v>7.8</v>
      </c>
      <c r="CV361" s="181">
        <v>9.4</v>
      </c>
      <c r="CW361" s="181">
        <v>272310000</v>
      </c>
      <c r="CX361" s="181">
        <v>26223000</v>
      </c>
      <c r="CY361" s="181">
        <v>21043000</v>
      </c>
      <c r="CZ361" s="181">
        <v>21716000</v>
      </c>
      <c r="DA361" s="181">
        <v>37002000</v>
      </c>
      <c r="DB361" s="181">
        <v>4115700</v>
      </c>
      <c r="DC361" s="181">
        <v>1450600</v>
      </c>
      <c r="DD361" s="181">
        <v>1403500</v>
      </c>
      <c r="DE361" s="181">
        <v>2137400</v>
      </c>
      <c r="DF361" s="181">
        <v>19488000</v>
      </c>
      <c r="DG361" s="181">
        <v>21889000</v>
      </c>
      <c r="DH361" s="181">
        <v>15565000</v>
      </c>
      <c r="DI361" s="181">
        <v>27269000</v>
      </c>
      <c r="DJ361" s="195">
        <v>0</v>
      </c>
      <c r="DK361" s="195">
        <v>7120400</v>
      </c>
      <c r="DL361" s="195">
        <v>7451800</v>
      </c>
      <c r="DM361" s="195">
        <v>8132700</v>
      </c>
      <c r="DN361" s="181">
        <f t="shared" si="30"/>
        <v>7568300</v>
      </c>
      <c r="DO361" s="181">
        <v>7169300</v>
      </c>
      <c r="DP361" s="181">
        <v>0</v>
      </c>
      <c r="DQ361" s="181">
        <v>0</v>
      </c>
      <c r="DR361" s="181">
        <v>0</v>
      </c>
      <c r="DS361" s="181">
        <f t="shared" si="33"/>
        <v>7169300</v>
      </c>
      <c r="DT361" s="181">
        <f t="shared" si="31"/>
        <v>0.94728010253293338</v>
      </c>
      <c r="DU361" s="195">
        <v>6533400</v>
      </c>
      <c r="DW361" s="195">
        <v>6050600</v>
      </c>
      <c r="DY361" s="195">
        <v>0</v>
      </c>
      <c r="DZ361" s="196">
        <f t="shared" si="32"/>
        <v>0</v>
      </c>
      <c r="EA361" s="195">
        <v>7045400</v>
      </c>
      <c r="EB361" s="181">
        <v>2</v>
      </c>
      <c r="EC361" s="181">
        <v>1</v>
      </c>
      <c r="ED361" s="181">
        <v>1</v>
      </c>
      <c r="EE361" s="181">
        <v>2</v>
      </c>
      <c r="EF361" s="181">
        <v>0</v>
      </c>
      <c r="EG361" s="181">
        <v>0</v>
      </c>
      <c r="EH361" s="181">
        <v>0</v>
      </c>
      <c r="EI361" s="181">
        <v>0</v>
      </c>
      <c r="EJ361" s="181">
        <v>2</v>
      </c>
      <c r="EK361" s="181">
        <v>2</v>
      </c>
      <c r="EL361" s="181">
        <v>2</v>
      </c>
      <c r="EM361" s="181">
        <v>2</v>
      </c>
      <c r="EN361" s="181">
        <v>2</v>
      </c>
      <c r="EO361" s="181">
        <v>3</v>
      </c>
      <c r="EP361" s="181">
        <v>1</v>
      </c>
      <c r="EQ361" s="181">
        <v>4</v>
      </c>
      <c r="ER361" s="181">
        <v>24</v>
      </c>
      <c r="EV361" s="181">
        <v>516</v>
      </c>
      <c r="EW361" s="181" t="s">
        <v>6830</v>
      </c>
      <c r="EX361" s="181" t="s">
        <v>3672</v>
      </c>
      <c r="EY361" s="181" t="s">
        <v>6831</v>
      </c>
      <c r="EZ361" s="181" t="s">
        <v>6832</v>
      </c>
      <c r="FA361" s="181" t="s">
        <v>6833</v>
      </c>
      <c r="FB361" s="181" t="s">
        <v>6834</v>
      </c>
      <c r="FE361" s="181">
        <v>-1</v>
      </c>
    </row>
    <row r="362" spans="1:161" x14ac:dyDescent="0.25">
      <c r="A362" s="181" t="s">
        <v>2115</v>
      </c>
      <c r="B362" s="181" t="s">
        <v>2115</v>
      </c>
      <c r="C362" s="181" t="s">
        <v>1885</v>
      </c>
      <c r="D362" s="181" t="s">
        <v>1885</v>
      </c>
      <c r="E362" s="181" t="s">
        <v>1885</v>
      </c>
      <c r="F362" s="181" t="s">
        <v>2113</v>
      </c>
      <c r="G362" s="181" t="s">
        <v>2112</v>
      </c>
      <c r="H362" s="181" t="s">
        <v>2111</v>
      </c>
      <c r="I362" s="181">
        <v>2</v>
      </c>
      <c r="J362" s="181">
        <v>4</v>
      </c>
      <c r="K362" s="181">
        <v>4</v>
      </c>
      <c r="L362" s="181">
        <v>4</v>
      </c>
      <c r="M362" s="181">
        <v>4</v>
      </c>
      <c r="N362" s="181">
        <v>4</v>
      </c>
      <c r="O362" s="181">
        <v>4</v>
      </c>
      <c r="P362" s="181">
        <v>4</v>
      </c>
      <c r="Q362" s="181">
        <v>2</v>
      </c>
      <c r="R362" s="181">
        <v>1</v>
      </c>
      <c r="S362" s="181">
        <v>3</v>
      </c>
      <c r="T362" s="181">
        <v>1</v>
      </c>
      <c r="U362" s="181">
        <v>4</v>
      </c>
      <c r="V362" s="181">
        <v>4</v>
      </c>
      <c r="W362" s="181">
        <v>4</v>
      </c>
      <c r="X362" s="181">
        <v>4</v>
      </c>
      <c r="Y362" s="181">
        <v>4</v>
      </c>
      <c r="Z362" s="181">
        <v>4</v>
      </c>
      <c r="AA362" s="181">
        <v>4</v>
      </c>
      <c r="AB362" s="181">
        <v>4</v>
      </c>
      <c r="AC362" s="181">
        <v>4</v>
      </c>
      <c r="AD362" s="181">
        <v>4</v>
      </c>
      <c r="AE362" s="181">
        <v>4</v>
      </c>
      <c r="AF362" s="181">
        <v>4</v>
      </c>
      <c r="AG362" s="181">
        <v>2</v>
      </c>
      <c r="AH362" s="181">
        <v>1</v>
      </c>
      <c r="AI362" s="181">
        <v>3</v>
      </c>
      <c r="AJ362" s="181">
        <v>1</v>
      </c>
      <c r="AK362" s="181">
        <v>4</v>
      </c>
      <c r="AL362" s="181">
        <v>4</v>
      </c>
      <c r="AM362" s="181">
        <v>4</v>
      </c>
      <c r="AN362" s="181">
        <v>4</v>
      </c>
      <c r="AO362" s="181">
        <v>4</v>
      </c>
      <c r="AP362" s="181">
        <v>4</v>
      </c>
      <c r="AQ362" s="181">
        <v>4</v>
      </c>
      <c r="AR362" s="181">
        <v>4</v>
      </c>
      <c r="AS362" s="181">
        <v>4</v>
      </c>
      <c r="AT362" s="181">
        <v>4</v>
      </c>
      <c r="AU362" s="181">
        <v>4</v>
      </c>
      <c r="AV362" s="181">
        <v>4</v>
      </c>
      <c r="AW362" s="181">
        <v>2</v>
      </c>
      <c r="AX362" s="181">
        <v>1</v>
      </c>
      <c r="AY362" s="181">
        <v>3</v>
      </c>
      <c r="AZ362" s="181">
        <v>1</v>
      </c>
      <c r="BA362" s="181">
        <v>4</v>
      </c>
      <c r="BB362" s="181">
        <v>4</v>
      </c>
      <c r="BC362" s="181">
        <v>4</v>
      </c>
      <c r="BD362" s="181">
        <v>4</v>
      </c>
      <c r="BE362" s="181">
        <v>4</v>
      </c>
      <c r="BF362" s="181">
        <v>4</v>
      </c>
      <c r="BG362" s="181">
        <v>4</v>
      </c>
      <c r="BH362" s="181">
        <v>4</v>
      </c>
      <c r="BI362" s="181">
        <v>26.1</v>
      </c>
      <c r="BJ362" s="181">
        <v>26.1</v>
      </c>
      <c r="BK362" s="181">
        <v>26.1</v>
      </c>
      <c r="BL362" s="181">
        <v>20.824999999999999</v>
      </c>
      <c r="BM362" s="181">
        <v>184</v>
      </c>
      <c r="BN362" s="181" t="s">
        <v>2110</v>
      </c>
      <c r="BO362" s="181">
        <v>0</v>
      </c>
      <c r="BP362" s="181">
        <v>10.468</v>
      </c>
      <c r="BQ362" s="181" t="s">
        <v>1251</v>
      </c>
      <c r="BR362" s="181" t="s">
        <v>1251</v>
      </c>
      <c r="BS362" s="181" t="s">
        <v>1251</v>
      </c>
      <c r="BT362" s="181" t="s">
        <v>1251</v>
      </c>
      <c r="BU362" s="181" t="s">
        <v>1254</v>
      </c>
      <c r="BV362" s="181" t="s">
        <v>1254</v>
      </c>
      <c r="BW362" s="181" t="s">
        <v>1254</v>
      </c>
      <c r="BX362" s="181" t="s">
        <v>1254</v>
      </c>
      <c r="BY362" s="181" t="s">
        <v>1251</v>
      </c>
      <c r="BZ362" s="181" t="s">
        <v>1251</v>
      </c>
      <c r="CA362" s="181" t="s">
        <v>1251</v>
      </c>
      <c r="CB362" s="181" t="s">
        <v>1251</v>
      </c>
      <c r="CC362" s="181" t="s">
        <v>1251</v>
      </c>
      <c r="CD362" s="181" t="s">
        <v>1251</v>
      </c>
      <c r="CE362" s="181" t="s">
        <v>1251</v>
      </c>
      <c r="CF362" s="181" t="s">
        <v>1251</v>
      </c>
      <c r="CG362" s="181">
        <v>26.1</v>
      </c>
      <c r="CH362" s="181">
        <v>26.1</v>
      </c>
      <c r="CI362" s="181">
        <v>26.1</v>
      </c>
      <c r="CJ362" s="181">
        <v>26.1</v>
      </c>
      <c r="CK362" s="181">
        <v>12</v>
      </c>
      <c r="CL362" s="181">
        <v>5.4</v>
      </c>
      <c r="CM362" s="181">
        <v>20.100000000000001</v>
      </c>
      <c r="CN362" s="181">
        <v>5.4</v>
      </c>
      <c r="CO362" s="181">
        <v>26.1</v>
      </c>
      <c r="CP362" s="181">
        <v>26.1</v>
      </c>
      <c r="CQ362" s="181">
        <v>26.1</v>
      </c>
      <c r="CR362" s="181">
        <v>26.1</v>
      </c>
      <c r="CS362" s="181">
        <v>26.1</v>
      </c>
      <c r="CT362" s="181">
        <v>26.1</v>
      </c>
      <c r="CU362" s="181">
        <v>26.1</v>
      </c>
      <c r="CV362" s="181">
        <v>26.1</v>
      </c>
      <c r="CW362" s="181">
        <v>406400000</v>
      </c>
      <c r="CX362" s="181">
        <v>29848000</v>
      </c>
      <c r="CY362" s="181">
        <v>34031000</v>
      </c>
      <c r="CZ362" s="181">
        <v>36194000</v>
      </c>
      <c r="DA362" s="181">
        <v>34549000</v>
      </c>
      <c r="DB362" s="181">
        <v>4355600</v>
      </c>
      <c r="DC362" s="181">
        <v>2676600</v>
      </c>
      <c r="DD362" s="181">
        <v>4743600</v>
      </c>
      <c r="DE362" s="181">
        <v>2137100</v>
      </c>
      <c r="DF362" s="181">
        <v>38792000</v>
      </c>
      <c r="DG362" s="181">
        <v>37978000</v>
      </c>
      <c r="DH362" s="181">
        <v>27687000</v>
      </c>
      <c r="DI362" s="181">
        <v>35624000</v>
      </c>
      <c r="DJ362" s="195">
        <v>9710100</v>
      </c>
      <c r="DK362" s="195">
        <v>10259000</v>
      </c>
      <c r="DL362" s="195">
        <v>11267000</v>
      </c>
      <c r="DM362" s="195">
        <v>9348000</v>
      </c>
      <c r="DN362" s="181">
        <f t="shared" si="30"/>
        <v>10146025</v>
      </c>
      <c r="DO362" s="181">
        <v>10010000</v>
      </c>
      <c r="DP362" s="181">
        <v>0</v>
      </c>
      <c r="DQ362" s="181">
        <v>9268000</v>
      </c>
      <c r="DR362" s="181">
        <v>0</v>
      </c>
      <c r="DS362" s="181">
        <f t="shared" si="33"/>
        <v>9639000</v>
      </c>
      <c r="DT362" s="181">
        <f t="shared" si="31"/>
        <v>0.9500272274117203</v>
      </c>
      <c r="DU362" s="195">
        <v>10509000</v>
      </c>
      <c r="DW362" s="195">
        <v>11557000</v>
      </c>
      <c r="DY362" s="195">
        <v>10856000</v>
      </c>
      <c r="DZ362" s="196">
        <f t="shared" si="32"/>
        <v>1.0699756801308886</v>
      </c>
      <c r="EA362" s="195">
        <v>11196000</v>
      </c>
      <c r="EB362" s="181">
        <v>2</v>
      </c>
      <c r="EC362" s="181">
        <v>1</v>
      </c>
      <c r="ED362" s="181">
        <v>2</v>
      </c>
      <c r="EE362" s="181">
        <v>1</v>
      </c>
      <c r="EF362" s="181">
        <v>0</v>
      </c>
      <c r="EG362" s="181">
        <v>0</v>
      </c>
      <c r="EH362" s="181">
        <v>0</v>
      </c>
      <c r="EI362" s="181">
        <v>0</v>
      </c>
      <c r="EJ362" s="181">
        <v>2</v>
      </c>
      <c r="EK362" s="181">
        <v>2</v>
      </c>
      <c r="EL362" s="181">
        <v>2</v>
      </c>
      <c r="EM362" s="181">
        <v>1</v>
      </c>
      <c r="EN362" s="181">
        <v>2</v>
      </c>
      <c r="EO362" s="181">
        <v>2</v>
      </c>
      <c r="EP362" s="181">
        <v>1</v>
      </c>
      <c r="EQ362" s="181">
        <v>2</v>
      </c>
      <c r="ER362" s="181">
        <v>20</v>
      </c>
      <c r="EV362" s="181">
        <v>293</v>
      </c>
      <c r="EW362" s="181" t="s">
        <v>6835</v>
      </c>
      <c r="EX362" s="181" t="s">
        <v>3631</v>
      </c>
      <c r="EY362" s="181" t="s">
        <v>6836</v>
      </c>
      <c r="EZ362" s="181" t="s">
        <v>6837</v>
      </c>
      <c r="FA362" s="181" t="s">
        <v>6838</v>
      </c>
      <c r="FB362" s="181" t="s">
        <v>6839</v>
      </c>
      <c r="FE362" s="181" t="s">
        <v>3613</v>
      </c>
    </row>
    <row r="363" spans="1:161" x14ac:dyDescent="0.25">
      <c r="A363" s="181" t="s">
        <v>6840</v>
      </c>
      <c r="B363" s="181" t="s">
        <v>6840</v>
      </c>
      <c r="C363" s="181">
        <v>5</v>
      </c>
      <c r="D363" s="181">
        <v>5</v>
      </c>
      <c r="E363" s="181">
        <v>5</v>
      </c>
      <c r="F363" s="181" t="s">
        <v>6841</v>
      </c>
      <c r="G363" s="181" t="s">
        <v>6842</v>
      </c>
      <c r="H363" s="181" t="s">
        <v>6843</v>
      </c>
      <c r="I363" s="181">
        <v>1</v>
      </c>
      <c r="J363" s="181">
        <v>5</v>
      </c>
      <c r="K363" s="181">
        <v>5</v>
      </c>
      <c r="L363" s="181">
        <v>5</v>
      </c>
      <c r="M363" s="181">
        <v>4</v>
      </c>
      <c r="N363" s="181">
        <v>4</v>
      </c>
      <c r="O363" s="181">
        <v>3</v>
      </c>
      <c r="P363" s="181">
        <v>3</v>
      </c>
      <c r="Q363" s="181">
        <v>3</v>
      </c>
      <c r="R363" s="181">
        <v>2</v>
      </c>
      <c r="S363" s="181">
        <v>4</v>
      </c>
      <c r="T363" s="181">
        <v>3</v>
      </c>
      <c r="U363" s="181">
        <v>5</v>
      </c>
      <c r="V363" s="181">
        <v>5</v>
      </c>
      <c r="W363" s="181">
        <v>4</v>
      </c>
      <c r="X363" s="181">
        <v>4</v>
      </c>
      <c r="Y363" s="181">
        <v>5</v>
      </c>
      <c r="Z363" s="181">
        <v>5</v>
      </c>
      <c r="AA363" s="181">
        <v>4</v>
      </c>
      <c r="AB363" s="181">
        <v>5</v>
      </c>
      <c r="AC363" s="181">
        <v>4</v>
      </c>
      <c r="AD363" s="181">
        <v>4</v>
      </c>
      <c r="AE363" s="181">
        <v>3</v>
      </c>
      <c r="AF363" s="181">
        <v>3</v>
      </c>
      <c r="AG363" s="181">
        <v>3</v>
      </c>
      <c r="AH363" s="181">
        <v>2</v>
      </c>
      <c r="AI363" s="181">
        <v>4</v>
      </c>
      <c r="AJ363" s="181">
        <v>3</v>
      </c>
      <c r="AK363" s="181">
        <v>5</v>
      </c>
      <c r="AL363" s="181">
        <v>5</v>
      </c>
      <c r="AM363" s="181">
        <v>4</v>
      </c>
      <c r="AN363" s="181">
        <v>4</v>
      </c>
      <c r="AO363" s="181">
        <v>5</v>
      </c>
      <c r="AP363" s="181">
        <v>5</v>
      </c>
      <c r="AQ363" s="181">
        <v>4</v>
      </c>
      <c r="AR363" s="181">
        <v>5</v>
      </c>
      <c r="AS363" s="181">
        <v>4</v>
      </c>
      <c r="AT363" s="181">
        <v>4</v>
      </c>
      <c r="AU363" s="181">
        <v>3</v>
      </c>
      <c r="AV363" s="181">
        <v>3</v>
      </c>
      <c r="AW363" s="181">
        <v>3</v>
      </c>
      <c r="AX363" s="181">
        <v>2</v>
      </c>
      <c r="AY363" s="181">
        <v>4</v>
      </c>
      <c r="AZ363" s="181">
        <v>3</v>
      </c>
      <c r="BA363" s="181">
        <v>5</v>
      </c>
      <c r="BB363" s="181">
        <v>5</v>
      </c>
      <c r="BC363" s="181">
        <v>4</v>
      </c>
      <c r="BD363" s="181">
        <v>4</v>
      </c>
      <c r="BE363" s="181">
        <v>5</v>
      </c>
      <c r="BF363" s="181">
        <v>5</v>
      </c>
      <c r="BG363" s="181">
        <v>4</v>
      </c>
      <c r="BH363" s="181">
        <v>5</v>
      </c>
      <c r="BI363" s="181">
        <v>31</v>
      </c>
      <c r="BJ363" s="181">
        <v>31</v>
      </c>
      <c r="BK363" s="181">
        <v>31</v>
      </c>
      <c r="BL363" s="181">
        <v>27.417999999999999</v>
      </c>
      <c r="BM363" s="181">
        <v>261</v>
      </c>
      <c r="BN363" s="181">
        <v>261</v>
      </c>
      <c r="BO363" s="181">
        <v>0</v>
      </c>
      <c r="BP363" s="181">
        <v>16.498000000000001</v>
      </c>
      <c r="BQ363" s="181" t="s">
        <v>1251</v>
      </c>
      <c r="BR363" s="181" t="s">
        <v>1251</v>
      </c>
      <c r="BS363" s="181" t="s">
        <v>1251</v>
      </c>
      <c r="BT363" s="181" t="s">
        <v>1251</v>
      </c>
      <c r="BU363" s="181" t="s">
        <v>1254</v>
      </c>
      <c r="BV363" s="181" t="s">
        <v>1254</v>
      </c>
      <c r="BW363" s="181" t="s">
        <v>1254</v>
      </c>
      <c r="BX363" s="181" t="s">
        <v>1254</v>
      </c>
      <c r="BY363" s="181" t="s">
        <v>1251</v>
      </c>
      <c r="BZ363" s="181" t="s">
        <v>1251</v>
      </c>
      <c r="CA363" s="181" t="s">
        <v>1251</v>
      </c>
      <c r="CB363" s="181" t="s">
        <v>1251</v>
      </c>
      <c r="CC363" s="181" t="s">
        <v>1251</v>
      </c>
      <c r="CD363" s="181" t="s">
        <v>1251</v>
      </c>
      <c r="CE363" s="181" t="s">
        <v>1251</v>
      </c>
      <c r="CF363" s="181" t="s">
        <v>1251</v>
      </c>
      <c r="CG363" s="181">
        <v>21.5</v>
      </c>
      <c r="CH363" s="181">
        <v>21.5</v>
      </c>
      <c r="CI363" s="181">
        <v>17.600000000000001</v>
      </c>
      <c r="CJ363" s="181">
        <v>17.600000000000001</v>
      </c>
      <c r="CK363" s="181">
        <v>14.9</v>
      </c>
      <c r="CL363" s="181">
        <v>11.5</v>
      </c>
      <c r="CM363" s="181">
        <v>21.5</v>
      </c>
      <c r="CN363" s="181">
        <v>18</v>
      </c>
      <c r="CO363" s="181">
        <v>31</v>
      </c>
      <c r="CP363" s="181">
        <v>31</v>
      </c>
      <c r="CQ363" s="181">
        <v>21.5</v>
      </c>
      <c r="CR363" s="181">
        <v>21.5</v>
      </c>
      <c r="CS363" s="181">
        <v>31</v>
      </c>
      <c r="CT363" s="181">
        <v>31</v>
      </c>
      <c r="CU363" s="181">
        <v>23.4</v>
      </c>
      <c r="CV363" s="181">
        <v>31</v>
      </c>
      <c r="CW363" s="181">
        <v>426940000</v>
      </c>
      <c r="CX363" s="181">
        <v>31827000</v>
      </c>
      <c r="CY363" s="181">
        <v>36093000</v>
      </c>
      <c r="CZ363" s="181">
        <v>22851000</v>
      </c>
      <c r="DA363" s="181">
        <v>22925000</v>
      </c>
      <c r="DB363" s="181">
        <v>7716900</v>
      </c>
      <c r="DC363" s="181">
        <v>4905400</v>
      </c>
      <c r="DD363" s="181">
        <v>12751000</v>
      </c>
      <c r="DE363" s="181">
        <v>6513700</v>
      </c>
      <c r="DF363" s="181">
        <v>42450000</v>
      </c>
      <c r="DG363" s="181">
        <v>36491000</v>
      </c>
      <c r="DH363" s="181">
        <v>23473000</v>
      </c>
      <c r="DI363" s="181">
        <v>41252000</v>
      </c>
      <c r="DJ363" s="195">
        <v>7856400</v>
      </c>
      <c r="DK363" s="195">
        <v>8698000</v>
      </c>
      <c r="DL363" s="195">
        <v>9118200</v>
      </c>
      <c r="DM363" s="195">
        <v>8631700</v>
      </c>
      <c r="DN363" s="181">
        <f t="shared" si="30"/>
        <v>8576075</v>
      </c>
      <c r="DO363" s="181">
        <v>7175800</v>
      </c>
      <c r="DP363" s="181">
        <v>8096700</v>
      </c>
      <c r="DQ363" s="181">
        <v>9530400</v>
      </c>
      <c r="DR363" s="181">
        <v>7960200</v>
      </c>
      <c r="DS363" s="181">
        <f t="shared" si="33"/>
        <v>8190775</v>
      </c>
      <c r="DT363" s="181">
        <f t="shared" si="31"/>
        <v>0.9550726876805532</v>
      </c>
      <c r="DU363" s="195">
        <v>9697600</v>
      </c>
      <c r="DW363" s="195">
        <v>9011100</v>
      </c>
      <c r="DY363" s="195">
        <v>8657200</v>
      </c>
      <c r="DZ363" s="196">
        <f t="shared" si="32"/>
        <v>1.0094594555201535</v>
      </c>
      <c r="EA363" s="195">
        <v>9062200</v>
      </c>
      <c r="EB363" s="181">
        <v>3</v>
      </c>
      <c r="EC363" s="181">
        <v>2</v>
      </c>
      <c r="ED363" s="181">
        <v>2</v>
      </c>
      <c r="EE363" s="181">
        <v>3</v>
      </c>
      <c r="EF363" s="181">
        <v>0</v>
      </c>
      <c r="EG363" s="181">
        <v>0</v>
      </c>
      <c r="EH363" s="181">
        <v>0</v>
      </c>
      <c r="EI363" s="181">
        <v>0</v>
      </c>
      <c r="EJ363" s="181">
        <v>4</v>
      </c>
      <c r="EK363" s="181">
        <v>3</v>
      </c>
      <c r="EL363" s="181">
        <v>3</v>
      </c>
      <c r="EM363" s="181">
        <v>3</v>
      </c>
      <c r="EN363" s="181">
        <v>3</v>
      </c>
      <c r="EO363" s="181">
        <v>2</v>
      </c>
      <c r="EP363" s="181">
        <v>1</v>
      </c>
      <c r="EQ363" s="181">
        <v>4</v>
      </c>
      <c r="ER363" s="181">
        <v>33</v>
      </c>
      <c r="EV363" s="181">
        <v>22</v>
      </c>
      <c r="EW363" s="181" t="s">
        <v>6844</v>
      </c>
      <c r="EX363" s="181" t="s">
        <v>3832</v>
      </c>
      <c r="EY363" s="181" t="s">
        <v>6845</v>
      </c>
      <c r="EZ363" s="181" t="s">
        <v>6846</v>
      </c>
      <c r="FA363" s="181" t="s">
        <v>6847</v>
      </c>
      <c r="FB363" s="181" t="s">
        <v>6848</v>
      </c>
      <c r="FE363" s="181">
        <v>-1</v>
      </c>
    </row>
    <row r="364" spans="1:161" x14ac:dyDescent="0.25">
      <c r="A364" s="181" t="s">
        <v>6849</v>
      </c>
      <c r="B364" s="181" t="s">
        <v>6849</v>
      </c>
      <c r="C364" s="181">
        <v>3</v>
      </c>
      <c r="D364" s="181">
        <v>3</v>
      </c>
      <c r="E364" s="181">
        <v>3</v>
      </c>
      <c r="F364" s="181" t="s">
        <v>6850</v>
      </c>
      <c r="G364" s="181" t="s">
        <v>6851</v>
      </c>
      <c r="H364" s="181" t="s">
        <v>6852</v>
      </c>
      <c r="I364" s="181">
        <v>1</v>
      </c>
      <c r="J364" s="181">
        <v>3</v>
      </c>
      <c r="K364" s="181">
        <v>3</v>
      </c>
      <c r="L364" s="181">
        <v>3</v>
      </c>
      <c r="M364" s="181">
        <v>3</v>
      </c>
      <c r="N364" s="181">
        <v>3</v>
      </c>
      <c r="O364" s="181">
        <v>3</v>
      </c>
      <c r="P364" s="181">
        <v>3</v>
      </c>
      <c r="Q364" s="181">
        <v>1</v>
      </c>
      <c r="R364" s="181">
        <v>1</v>
      </c>
      <c r="S364" s="181">
        <v>2</v>
      </c>
      <c r="T364" s="181">
        <v>2</v>
      </c>
      <c r="U364" s="181">
        <v>3</v>
      </c>
      <c r="V364" s="181">
        <v>3</v>
      </c>
      <c r="W364" s="181">
        <v>3</v>
      </c>
      <c r="X364" s="181">
        <v>3</v>
      </c>
      <c r="Y364" s="181">
        <v>2</v>
      </c>
      <c r="Z364" s="181">
        <v>3</v>
      </c>
      <c r="AA364" s="181">
        <v>3</v>
      </c>
      <c r="AB364" s="181">
        <v>3</v>
      </c>
      <c r="AC364" s="181">
        <v>3</v>
      </c>
      <c r="AD364" s="181">
        <v>3</v>
      </c>
      <c r="AE364" s="181">
        <v>3</v>
      </c>
      <c r="AF364" s="181">
        <v>3</v>
      </c>
      <c r="AG364" s="181">
        <v>1</v>
      </c>
      <c r="AH364" s="181">
        <v>1</v>
      </c>
      <c r="AI364" s="181">
        <v>2</v>
      </c>
      <c r="AJ364" s="181">
        <v>2</v>
      </c>
      <c r="AK364" s="181">
        <v>3</v>
      </c>
      <c r="AL364" s="181">
        <v>3</v>
      </c>
      <c r="AM364" s="181">
        <v>3</v>
      </c>
      <c r="AN364" s="181">
        <v>3</v>
      </c>
      <c r="AO364" s="181">
        <v>2</v>
      </c>
      <c r="AP364" s="181">
        <v>3</v>
      </c>
      <c r="AQ364" s="181">
        <v>3</v>
      </c>
      <c r="AR364" s="181">
        <v>3</v>
      </c>
      <c r="AS364" s="181">
        <v>3</v>
      </c>
      <c r="AT364" s="181">
        <v>3</v>
      </c>
      <c r="AU364" s="181">
        <v>3</v>
      </c>
      <c r="AV364" s="181">
        <v>3</v>
      </c>
      <c r="AW364" s="181">
        <v>1</v>
      </c>
      <c r="AX364" s="181">
        <v>1</v>
      </c>
      <c r="AY364" s="181">
        <v>2</v>
      </c>
      <c r="AZ364" s="181">
        <v>2</v>
      </c>
      <c r="BA364" s="181">
        <v>3</v>
      </c>
      <c r="BB364" s="181">
        <v>3</v>
      </c>
      <c r="BC364" s="181">
        <v>3</v>
      </c>
      <c r="BD364" s="181">
        <v>3</v>
      </c>
      <c r="BE364" s="181">
        <v>2</v>
      </c>
      <c r="BF364" s="181">
        <v>3</v>
      </c>
      <c r="BG364" s="181">
        <v>3</v>
      </c>
      <c r="BH364" s="181">
        <v>3</v>
      </c>
      <c r="BI364" s="181">
        <v>36.4</v>
      </c>
      <c r="BJ364" s="181">
        <v>36.4</v>
      </c>
      <c r="BK364" s="181">
        <v>36.4</v>
      </c>
      <c r="BL364" s="181">
        <v>10.343999999999999</v>
      </c>
      <c r="BM364" s="181">
        <v>88</v>
      </c>
      <c r="BN364" s="181">
        <v>88</v>
      </c>
      <c r="BO364" s="181">
        <v>0</v>
      </c>
      <c r="BP364" s="181">
        <v>8.6759000000000004</v>
      </c>
      <c r="BQ364" s="181" t="s">
        <v>1251</v>
      </c>
      <c r="BR364" s="181" t="s">
        <v>1251</v>
      </c>
      <c r="BS364" s="181" t="s">
        <v>1251</v>
      </c>
      <c r="BT364" s="181" t="s">
        <v>1251</v>
      </c>
      <c r="BU364" s="181" t="s">
        <v>1254</v>
      </c>
      <c r="BV364" s="181" t="s">
        <v>1254</v>
      </c>
      <c r="BW364" s="181" t="s">
        <v>1251</v>
      </c>
      <c r="BX364" s="181" t="s">
        <v>1254</v>
      </c>
      <c r="BY364" s="181" t="s">
        <v>1251</v>
      </c>
      <c r="BZ364" s="181" t="s">
        <v>1251</v>
      </c>
      <c r="CA364" s="181" t="s">
        <v>1251</v>
      </c>
      <c r="CB364" s="181" t="s">
        <v>1251</v>
      </c>
      <c r="CC364" s="181" t="s">
        <v>1251</v>
      </c>
      <c r="CD364" s="181" t="s">
        <v>1251</v>
      </c>
      <c r="CE364" s="181" t="s">
        <v>1251</v>
      </c>
      <c r="CF364" s="181" t="s">
        <v>1251</v>
      </c>
      <c r="CG364" s="181">
        <v>36.4</v>
      </c>
      <c r="CH364" s="181">
        <v>36.4</v>
      </c>
      <c r="CI364" s="181">
        <v>36.4</v>
      </c>
      <c r="CJ364" s="181">
        <v>36.4</v>
      </c>
      <c r="CK364" s="181">
        <v>13.6</v>
      </c>
      <c r="CL364" s="181">
        <v>13.6</v>
      </c>
      <c r="CM364" s="181">
        <v>26.1</v>
      </c>
      <c r="CN364" s="181">
        <v>23.9</v>
      </c>
      <c r="CO364" s="181">
        <v>36.4</v>
      </c>
      <c r="CP364" s="181">
        <v>36.4</v>
      </c>
      <c r="CQ364" s="181">
        <v>36.4</v>
      </c>
      <c r="CR364" s="181">
        <v>36.4</v>
      </c>
      <c r="CS364" s="181">
        <v>26.1</v>
      </c>
      <c r="CT364" s="181">
        <v>36.4</v>
      </c>
      <c r="CU364" s="181">
        <v>36.4</v>
      </c>
      <c r="CV364" s="181">
        <v>36.4</v>
      </c>
      <c r="CW364" s="181">
        <v>599980000</v>
      </c>
      <c r="CX364" s="181">
        <v>53221000</v>
      </c>
      <c r="CY364" s="181">
        <v>52022000</v>
      </c>
      <c r="CZ364" s="181">
        <v>51370000</v>
      </c>
      <c r="DA364" s="181">
        <v>58790000</v>
      </c>
      <c r="DB364" s="181">
        <v>3947700</v>
      </c>
      <c r="DC364" s="181">
        <v>4621300</v>
      </c>
      <c r="DD364" s="181">
        <v>12688000</v>
      </c>
      <c r="DE364" s="181">
        <v>8145400</v>
      </c>
      <c r="DF364" s="181">
        <v>37225000</v>
      </c>
      <c r="DG364" s="181">
        <v>47162000</v>
      </c>
      <c r="DH364" s="181">
        <v>35010000</v>
      </c>
      <c r="DI364" s="181">
        <v>50255000</v>
      </c>
      <c r="DJ364" s="195">
        <v>25280000</v>
      </c>
      <c r="DK364" s="195">
        <v>22584000</v>
      </c>
      <c r="DL364" s="195">
        <v>22216000</v>
      </c>
      <c r="DM364" s="195">
        <v>25018000</v>
      </c>
      <c r="DN364" s="181">
        <f t="shared" si="30"/>
        <v>23774500</v>
      </c>
      <c r="DO364" s="181">
        <v>0</v>
      </c>
      <c r="DP364" s="181">
        <v>0</v>
      </c>
      <c r="DQ364" s="181">
        <v>22582000</v>
      </c>
      <c r="DR364" s="181">
        <v>22878000</v>
      </c>
      <c r="DS364" s="181">
        <f t="shared" si="33"/>
        <v>22730000</v>
      </c>
      <c r="DT364" s="181">
        <f t="shared" si="31"/>
        <v>0.95606637363561797</v>
      </c>
      <c r="DU364" s="195">
        <v>20152000</v>
      </c>
      <c r="DW364" s="195">
        <v>20998000</v>
      </c>
      <c r="DY364" s="195">
        <v>17970000</v>
      </c>
      <c r="DZ364" s="196">
        <f t="shared" si="32"/>
        <v>0.7558518580832404</v>
      </c>
      <c r="EA364" s="195">
        <v>23314000</v>
      </c>
      <c r="EB364" s="181">
        <v>4</v>
      </c>
      <c r="EC364" s="181">
        <v>2</v>
      </c>
      <c r="ED364" s="181">
        <v>2</v>
      </c>
      <c r="EE364" s="181">
        <v>2</v>
      </c>
      <c r="EF364" s="181">
        <v>0</v>
      </c>
      <c r="EG364" s="181">
        <v>0</v>
      </c>
      <c r="EH364" s="181">
        <v>1</v>
      </c>
      <c r="EI364" s="181">
        <v>0</v>
      </c>
      <c r="EJ364" s="181">
        <v>2</v>
      </c>
      <c r="EK364" s="181">
        <v>2</v>
      </c>
      <c r="EL364" s="181">
        <v>2</v>
      </c>
      <c r="EM364" s="181">
        <v>3</v>
      </c>
      <c r="EN364" s="181">
        <v>2</v>
      </c>
      <c r="EO364" s="181">
        <v>2</v>
      </c>
      <c r="EP364" s="181">
        <v>2</v>
      </c>
      <c r="EQ364" s="181">
        <v>2</v>
      </c>
      <c r="ER364" s="181">
        <v>28</v>
      </c>
      <c r="EV364" s="181">
        <v>256</v>
      </c>
      <c r="EW364" s="181" t="s">
        <v>6853</v>
      </c>
      <c r="EX364" s="181" t="s">
        <v>3709</v>
      </c>
      <c r="EY364" s="181" t="s">
        <v>6854</v>
      </c>
      <c r="EZ364" s="181" t="s">
        <v>6855</v>
      </c>
      <c r="FA364" s="181" t="s">
        <v>6856</v>
      </c>
      <c r="FB364" s="181" t="s">
        <v>6857</v>
      </c>
      <c r="FE364" s="181">
        <v>-1</v>
      </c>
    </row>
    <row r="365" spans="1:161" x14ac:dyDescent="0.25">
      <c r="A365" s="181" t="s">
        <v>6858</v>
      </c>
      <c r="B365" s="181" t="s">
        <v>6858</v>
      </c>
      <c r="C365" s="181">
        <v>6</v>
      </c>
      <c r="D365" s="181">
        <v>6</v>
      </c>
      <c r="E365" s="181">
        <v>6</v>
      </c>
      <c r="F365" s="181" t="s">
        <v>6859</v>
      </c>
      <c r="G365" s="181" t="s">
        <v>6860</v>
      </c>
      <c r="H365" s="181" t="s">
        <v>6861</v>
      </c>
      <c r="I365" s="181">
        <v>1</v>
      </c>
      <c r="J365" s="181">
        <v>6</v>
      </c>
      <c r="K365" s="181">
        <v>6</v>
      </c>
      <c r="L365" s="181">
        <v>6</v>
      </c>
      <c r="M365" s="181">
        <v>6</v>
      </c>
      <c r="N365" s="181">
        <v>6</v>
      </c>
      <c r="O365" s="181">
        <v>6</v>
      </c>
      <c r="P365" s="181">
        <v>6</v>
      </c>
      <c r="Q365" s="181">
        <v>5</v>
      </c>
      <c r="R365" s="181">
        <v>4</v>
      </c>
      <c r="S365" s="181">
        <v>4</v>
      </c>
      <c r="T365" s="181">
        <v>4</v>
      </c>
      <c r="U365" s="181">
        <v>6</v>
      </c>
      <c r="V365" s="181">
        <v>6</v>
      </c>
      <c r="W365" s="181">
        <v>6</v>
      </c>
      <c r="X365" s="181">
        <v>5</v>
      </c>
      <c r="Y365" s="181">
        <v>5</v>
      </c>
      <c r="Z365" s="181">
        <v>6</v>
      </c>
      <c r="AA365" s="181">
        <v>6</v>
      </c>
      <c r="AB365" s="181">
        <v>6</v>
      </c>
      <c r="AC365" s="181">
        <v>6</v>
      </c>
      <c r="AD365" s="181">
        <v>6</v>
      </c>
      <c r="AE365" s="181">
        <v>6</v>
      </c>
      <c r="AF365" s="181">
        <v>6</v>
      </c>
      <c r="AG365" s="181">
        <v>5</v>
      </c>
      <c r="AH365" s="181">
        <v>4</v>
      </c>
      <c r="AI365" s="181">
        <v>4</v>
      </c>
      <c r="AJ365" s="181">
        <v>4</v>
      </c>
      <c r="AK365" s="181">
        <v>6</v>
      </c>
      <c r="AL365" s="181">
        <v>6</v>
      </c>
      <c r="AM365" s="181">
        <v>6</v>
      </c>
      <c r="AN365" s="181">
        <v>5</v>
      </c>
      <c r="AO365" s="181">
        <v>5</v>
      </c>
      <c r="AP365" s="181">
        <v>6</v>
      </c>
      <c r="AQ365" s="181">
        <v>6</v>
      </c>
      <c r="AR365" s="181">
        <v>6</v>
      </c>
      <c r="AS365" s="181">
        <v>6</v>
      </c>
      <c r="AT365" s="181">
        <v>6</v>
      </c>
      <c r="AU365" s="181">
        <v>6</v>
      </c>
      <c r="AV365" s="181">
        <v>6</v>
      </c>
      <c r="AW365" s="181">
        <v>5</v>
      </c>
      <c r="AX365" s="181">
        <v>4</v>
      </c>
      <c r="AY365" s="181">
        <v>4</v>
      </c>
      <c r="AZ365" s="181">
        <v>4</v>
      </c>
      <c r="BA365" s="181">
        <v>6</v>
      </c>
      <c r="BB365" s="181">
        <v>6</v>
      </c>
      <c r="BC365" s="181">
        <v>6</v>
      </c>
      <c r="BD365" s="181">
        <v>5</v>
      </c>
      <c r="BE365" s="181">
        <v>5</v>
      </c>
      <c r="BF365" s="181">
        <v>6</v>
      </c>
      <c r="BG365" s="181">
        <v>6</v>
      </c>
      <c r="BH365" s="181">
        <v>6</v>
      </c>
      <c r="BI365" s="181">
        <v>36.200000000000003</v>
      </c>
      <c r="BJ365" s="181">
        <v>36.200000000000003</v>
      </c>
      <c r="BK365" s="181">
        <v>36.200000000000003</v>
      </c>
      <c r="BL365" s="181">
        <v>17.718</v>
      </c>
      <c r="BM365" s="181">
        <v>152</v>
      </c>
      <c r="BN365" s="181">
        <v>152</v>
      </c>
      <c r="BO365" s="181">
        <v>0</v>
      </c>
      <c r="BP365" s="181">
        <v>28.446000000000002</v>
      </c>
      <c r="BQ365" s="181" t="s">
        <v>1251</v>
      </c>
      <c r="BR365" s="181" t="s">
        <v>1251</v>
      </c>
      <c r="BS365" s="181" t="s">
        <v>1251</v>
      </c>
      <c r="BT365" s="181" t="s">
        <v>1251</v>
      </c>
      <c r="BU365" s="181" t="s">
        <v>1251</v>
      </c>
      <c r="BV365" s="181" t="s">
        <v>1251</v>
      </c>
      <c r="BW365" s="181" t="s">
        <v>1251</v>
      </c>
      <c r="BX365" s="181" t="s">
        <v>1251</v>
      </c>
      <c r="BY365" s="181" t="s">
        <v>1251</v>
      </c>
      <c r="BZ365" s="181" t="s">
        <v>1251</v>
      </c>
      <c r="CA365" s="181" t="s">
        <v>1251</v>
      </c>
      <c r="CB365" s="181" t="s">
        <v>1251</v>
      </c>
      <c r="CC365" s="181" t="s">
        <v>1251</v>
      </c>
      <c r="CD365" s="181" t="s">
        <v>1251</v>
      </c>
      <c r="CE365" s="181" t="s">
        <v>1251</v>
      </c>
      <c r="CF365" s="181" t="s">
        <v>1251</v>
      </c>
      <c r="CG365" s="181">
        <v>36.200000000000003</v>
      </c>
      <c r="CH365" s="181">
        <v>36.200000000000003</v>
      </c>
      <c r="CI365" s="181">
        <v>36.200000000000003</v>
      </c>
      <c r="CJ365" s="181">
        <v>36.200000000000003</v>
      </c>
      <c r="CK365" s="181">
        <v>30.3</v>
      </c>
      <c r="CL365" s="181">
        <v>26.3</v>
      </c>
      <c r="CM365" s="181">
        <v>26.3</v>
      </c>
      <c r="CN365" s="181">
        <v>24.3</v>
      </c>
      <c r="CO365" s="181">
        <v>36.200000000000003</v>
      </c>
      <c r="CP365" s="181">
        <v>36.200000000000003</v>
      </c>
      <c r="CQ365" s="181">
        <v>36.200000000000003</v>
      </c>
      <c r="CR365" s="181">
        <v>28.3</v>
      </c>
      <c r="CS365" s="181">
        <v>32.200000000000003</v>
      </c>
      <c r="CT365" s="181">
        <v>36.200000000000003</v>
      </c>
      <c r="CU365" s="181">
        <v>36.200000000000003</v>
      </c>
      <c r="CV365" s="181">
        <v>36.200000000000003</v>
      </c>
      <c r="CW365" s="181">
        <v>764050000</v>
      </c>
      <c r="CX365" s="181">
        <v>44772000</v>
      </c>
      <c r="CY365" s="181">
        <v>76344000</v>
      </c>
      <c r="CZ365" s="181">
        <v>68713000</v>
      </c>
      <c r="DA365" s="181">
        <v>74748000</v>
      </c>
      <c r="DB365" s="181">
        <v>16448000</v>
      </c>
      <c r="DC365" s="181">
        <v>11663000</v>
      </c>
      <c r="DD365" s="181">
        <v>13229000</v>
      </c>
      <c r="DE365" s="181">
        <v>13584000</v>
      </c>
      <c r="DF365" s="181">
        <v>39082000</v>
      </c>
      <c r="DG365" s="181">
        <v>49312000</v>
      </c>
      <c r="DH365" s="181">
        <v>53995000</v>
      </c>
      <c r="DI365" s="181">
        <v>68570000</v>
      </c>
      <c r="DJ365" s="195">
        <v>15222000</v>
      </c>
      <c r="DK365" s="195">
        <v>18381000</v>
      </c>
      <c r="DL365" s="195">
        <v>16213000</v>
      </c>
      <c r="DM365" s="195">
        <v>17843000</v>
      </c>
      <c r="DN365" s="181">
        <f t="shared" si="30"/>
        <v>16914750</v>
      </c>
      <c r="DO365" s="181">
        <v>17077000</v>
      </c>
      <c r="DP365" s="181">
        <v>16781000</v>
      </c>
      <c r="DQ365" s="181">
        <v>14527000</v>
      </c>
      <c r="DR365" s="181">
        <v>16359000</v>
      </c>
      <c r="DS365" s="181">
        <f t="shared" si="33"/>
        <v>16186000</v>
      </c>
      <c r="DT365" s="181">
        <f t="shared" si="31"/>
        <v>0.95691630086167401</v>
      </c>
      <c r="DU365" s="195">
        <v>15468000</v>
      </c>
      <c r="DW365" s="195">
        <v>15971000</v>
      </c>
      <c r="DY365" s="195">
        <v>13494000</v>
      </c>
      <c r="DZ365" s="196">
        <f t="shared" si="32"/>
        <v>0.79776526404469472</v>
      </c>
      <c r="EA365" s="195">
        <v>14948000</v>
      </c>
      <c r="EB365" s="181">
        <v>3</v>
      </c>
      <c r="EC365" s="181">
        <v>5</v>
      </c>
      <c r="ED365" s="181">
        <v>5</v>
      </c>
      <c r="EE365" s="181">
        <v>4</v>
      </c>
      <c r="EF365" s="181">
        <v>1</v>
      </c>
      <c r="EG365" s="181">
        <v>1</v>
      </c>
      <c r="EH365" s="181">
        <v>1</v>
      </c>
      <c r="EI365" s="181">
        <v>2</v>
      </c>
      <c r="EJ365" s="181">
        <v>4</v>
      </c>
      <c r="EK365" s="181">
        <v>5</v>
      </c>
      <c r="EL365" s="181">
        <v>2</v>
      </c>
      <c r="EM365" s="181">
        <v>2</v>
      </c>
      <c r="EN365" s="181">
        <v>4</v>
      </c>
      <c r="EO365" s="181">
        <v>4</v>
      </c>
      <c r="EP365" s="181">
        <v>3</v>
      </c>
      <c r="EQ365" s="181">
        <v>3</v>
      </c>
      <c r="ER365" s="181">
        <v>49</v>
      </c>
      <c r="EV365" s="181">
        <v>285</v>
      </c>
      <c r="EW365" s="181" t="s">
        <v>6862</v>
      </c>
      <c r="EX365" s="181" t="s">
        <v>3672</v>
      </c>
      <c r="EY365" s="181" t="s">
        <v>6863</v>
      </c>
      <c r="EZ365" s="181" t="s">
        <v>6864</v>
      </c>
      <c r="FA365" s="181" t="s">
        <v>6865</v>
      </c>
      <c r="FB365" s="181" t="s">
        <v>6866</v>
      </c>
      <c r="FE365" s="181">
        <v>-1</v>
      </c>
    </row>
    <row r="366" spans="1:161" x14ac:dyDescent="0.25">
      <c r="A366" s="181" t="s">
        <v>6867</v>
      </c>
      <c r="B366" s="181" t="s">
        <v>2098</v>
      </c>
      <c r="C366" s="181" t="s">
        <v>6868</v>
      </c>
      <c r="D366" s="181" t="s">
        <v>6868</v>
      </c>
      <c r="E366" s="181" t="s">
        <v>6869</v>
      </c>
      <c r="F366" s="181" t="s">
        <v>2097</v>
      </c>
      <c r="G366" s="181" t="s">
        <v>2096</v>
      </c>
      <c r="H366" s="181" t="s">
        <v>2095</v>
      </c>
      <c r="I366" s="181">
        <v>3</v>
      </c>
      <c r="J366" s="181">
        <v>23</v>
      </c>
      <c r="K366" s="181">
        <v>23</v>
      </c>
      <c r="L366" s="181">
        <v>22</v>
      </c>
      <c r="M366" s="181">
        <v>23</v>
      </c>
      <c r="N366" s="181">
        <v>23</v>
      </c>
      <c r="O366" s="181">
        <v>23</v>
      </c>
      <c r="P366" s="181">
        <v>23</v>
      </c>
      <c r="Q366" s="181">
        <v>20</v>
      </c>
      <c r="R366" s="181">
        <v>20</v>
      </c>
      <c r="S366" s="181">
        <v>20</v>
      </c>
      <c r="T366" s="181">
        <v>21</v>
      </c>
      <c r="U366" s="181">
        <v>22</v>
      </c>
      <c r="V366" s="181">
        <v>23</v>
      </c>
      <c r="W366" s="181">
        <v>23</v>
      </c>
      <c r="X366" s="181">
        <v>23</v>
      </c>
      <c r="Y366" s="181">
        <v>23</v>
      </c>
      <c r="Z366" s="181">
        <v>23</v>
      </c>
      <c r="AA366" s="181">
        <v>23</v>
      </c>
      <c r="AB366" s="181">
        <v>23</v>
      </c>
      <c r="AC366" s="181">
        <v>23</v>
      </c>
      <c r="AD366" s="181">
        <v>23</v>
      </c>
      <c r="AE366" s="181">
        <v>23</v>
      </c>
      <c r="AF366" s="181">
        <v>23</v>
      </c>
      <c r="AG366" s="181">
        <v>20</v>
      </c>
      <c r="AH366" s="181">
        <v>20</v>
      </c>
      <c r="AI366" s="181">
        <v>20</v>
      </c>
      <c r="AJ366" s="181">
        <v>21</v>
      </c>
      <c r="AK366" s="181">
        <v>22</v>
      </c>
      <c r="AL366" s="181">
        <v>23</v>
      </c>
      <c r="AM366" s="181">
        <v>23</v>
      </c>
      <c r="AN366" s="181">
        <v>23</v>
      </c>
      <c r="AO366" s="181">
        <v>23</v>
      </c>
      <c r="AP366" s="181">
        <v>23</v>
      </c>
      <c r="AQ366" s="181">
        <v>23</v>
      </c>
      <c r="AR366" s="181">
        <v>23</v>
      </c>
      <c r="AS366" s="181">
        <v>22</v>
      </c>
      <c r="AT366" s="181">
        <v>22</v>
      </c>
      <c r="AU366" s="181">
        <v>22</v>
      </c>
      <c r="AV366" s="181">
        <v>22</v>
      </c>
      <c r="AW366" s="181">
        <v>19</v>
      </c>
      <c r="AX366" s="181">
        <v>19</v>
      </c>
      <c r="AY366" s="181">
        <v>19</v>
      </c>
      <c r="AZ366" s="181">
        <v>20</v>
      </c>
      <c r="BA366" s="181">
        <v>21</v>
      </c>
      <c r="BB366" s="181">
        <v>22</v>
      </c>
      <c r="BC366" s="181">
        <v>22</v>
      </c>
      <c r="BD366" s="181">
        <v>22</v>
      </c>
      <c r="BE366" s="181">
        <v>22</v>
      </c>
      <c r="BF366" s="181">
        <v>22</v>
      </c>
      <c r="BG366" s="181">
        <v>22</v>
      </c>
      <c r="BH366" s="181">
        <v>22</v>
      </c>
      <c r="BI366" s="181">
        <v>54.9</v>
      </c>
      <c r="BJ366" s="181">
        <v>54.9</v>
      </c>
      <c r="BK366" s="181">
        <v>53.4</v>
      </c>
      <c r="BL366" s="181">
        <v>56.536999999999999</v>
      </c>
      <c r="BM366" s="181">
        <v>519</v>
      </c>
      <c r="BN366" s="181" t="s">
        <v>6870</v>
      </c>
      <c r="BO366" s="181">
        <v>0</v>
      </c>
      <c r="BP366" s="181">
        <v>216.16</v>
      </c>
      <c r="BQ366" s="181" t="s">
        <v>1251</v>
      </c>
      <c r="BR366" s="181" t="s">
        <v>1251</v>
      </c>
      <c r="BS366" s="181" t="s">
        <v>1251</v>
      </c>
      <c r="BT366" s="181" t="s">
        <v>1251</v>
      </c>
      <c r="BU366" s="181" t="s">
        <v>1251</v>
      </c>
      <c r="BV366" s="181" t="s">
        <v>1251</v>
      </c>
      <c r="BW366" s="181" t="s">
        <v>1251</v>
      </c>
      <c r="BX366" s="181" t="s">
        <v>1251</v>
      </c>
      <c r="BY366" s="181" t="s">
        <v>1251</v>
      </c>
      <c r="BZ366" s="181" t="s">
        <v>1251</v>
      </c>
      <c r="CA366" s="181" t="s">
        <v>1251</v>
      </c>
      <c r="CB366" s="181" t="s">
        <v>1251</v>
      </c>
      <c r="CC366" s="181" t="s">
        <v>1251</v>
      </c>
      <c r="CD366" s="181" t="s">
        <v>1251</v>
      </c>
      <c r="CE366" s="181" t="s">
        <v>1251</v>
      </c>
      <c r="CF366" s="181" t="s">
        <v>1251</v>
      </c>
      <c r="CG366" s="181">
        <v>54.9</v>
      </c>
      <c r="CH366" s="181">
        <v>54.9</v>
      </c>
      <c r="CI366" s="181">
        <v>54.9</v>
      </c>
      <c r="CJ366" s="181">
        <v>54.9</v>
      </c>
      <c r="CK366" s="181">
        <v>47.2</v>
      </c>
      <c r="CL366" s="181">
        <v>47.2</v>
      </c>
      <c r="CM366" s="181">
        <v>47.2</v>
      </c>
      <c r="CN366" s="181">
        <v>48.6</v>
      </c>
      <c r="CO366" s="181">
        <v>50.5</v>
      </c>
      <c r="CP366" s="181">
        <v>54.9</v>
      </c>
      <c r="CQ366" s="181">
        <v>54.9</v>
      </c>
      <c r="CR366" s="181">
        <v>54.9</v>
      </c>
      <c r="CS366" s="181">
        <v>54.9</v>
      </c>
      <c r="CT366" s="181">
        <v>54.9</v>
      </c>
      <c r="CU366" s="181">
        <v>54.9</v>
      </c>
      <c r="CV366" s="181">
        <v>54.9</v>
      </c>
      <c r="CW366" s="181">
        <v>17537000000</v>
      </c>
      <c r="CX366" s="181">
        <v>1357500000</v>
      </c>
      <c r="CY366" s="181">
        <v>1615200000</v>
      </c>
      <c r="CZ366" s="181">
        <v>1450000000</v>
      </c>
      <c r="DA366" s="181">
        <v>1565000000</v>
      </c>
      <c r="DB366" s="181">
        <v>345310000</v>
      </c>
      <c r="DC366" s="181">
        <v>307140000</v>
      </c>
      <c r="DD366" s="181">
        <v>379640000</v>
      </c>
      <c r="DE366" s="181">
        <v>298950000</v>
      </c>
      <c r="DF366" s="181">
        <v>1339600000</v>
      </c>
      <c r="DG366" s="181">
        <v>1381100000</v>
      </c>
      <c r="DH366" s="181">
        <v>1214700000</v>
      </c>
      <c r="DI366" s="181">
        <v>1356000000</v>
      </c>
      <c r="DJ366" s="195">
        <v>103400000</v>
      </c>
      <c r="DK366" s="195">
        <v>114700000</v>
      </c>
      <c r="DL366" s="195">
        <v>95446000</v>
      </c>
      <c r="DM366" s="195">
        <v>94575000</v>
      </c>
      <c r="DN366" s="181">
        <f t="shared" si="30"/>
        <v>102030250</v>
      </c>
      <c r="DO366" s="181">
        <v>92585000</v>
      </c>
      <c r="DP366" s="181">
        <v>109650000</v>
      </c>
      <c r="DQ366" s="181">
        <v>107410000</v>
      </c>
      <c r="DR366" s="181">
        <v>82049000</v>
      </c>
      <c r="DS366" s="181">
        <f t="shared" si="33"/>
        <v>97923500</v>
      </c>
      <c r="DT366" s="181">
        <f t="shared" si="31"/>
        <v>0.95974968207957934</v>
      </c>
      <c r="DU366" s="195">
        <v>94566000</v>
      </c>
      <c r="DW366" s="195">
        <v>95772000</v>
      </c>
      <c r="DY366" s="195">
        <v>102180000</v>
      </c>
      <c r="DZ366" s="196">
        <f t="shared" si="32"/>
        <v>1.00146770198054</v>
      </c>
      <c r="EA366" s="195">
        <v>85372000</v>
      </c>
      <c r="EB366" s="181">
        <v>29</v>
      </c>
      <c r="EC366" s="181">
        <v>30</v>
      </c>
      <c r="ED366" s="181">
        <v>31</v>
      </c>
      <c r="EE366" s="181">
        <v>30</v>
      </c>
      <c r="EF366" s="181">
        <v>16</v>
      </c>
      <c r="EG366" s="181">
        <v>16</v>
      </c>
      <c r="EH366" s="181">
        <v>17</v>
      </c>
      <c r="EI366" s="181">
        <v>17</v>
      </c>
      <c r="EJ366" s="181">
        <v>21</v>
      </c>
      <c r="EK366" s="181">
        <v>26</v>
      </c>
      <c r="EL366" s="181">
        <v>27</v>
      </c>
      <c r="EM366" s="181">
        <v>29</v>
      </c>
      <c r="EN366" s="181">
        <v>30</v>
      </c>
      <c r="EO366" s="181">
        <v>27</v>
      </c>
      <c r="EP366" s="181">
        <v>27</v>
      </c>
      <c r="EQ366" s="181">
        <v>27</v>
      </c>
      <c r="ER366" s="181">
        <v>400</v>
      </c>
      <c r="EV366" s="181">
        <v>217</v>
      </c>
      <c r="EW366" s="181" t="s">
        <v>6871</v>
      </c>
      <c r="EX366" s="181" t="s">
        <v>3960</v>
      </c>
      <c r="EY366" s="181" t="s">
        <v>6872</v>
      </c>
      <c r="EZ366" s="181" t="s">
        <v>6873</v>
      </c>
      <c r="FA366" s="181" t="s">
        <v>6874</v>
      </c>
      <c r="FB366" s="181" t="s">
        <v>6875</v>
      </c>
      <c r="FC366" s="181">
        <v>133</v>
      </c>
      <c r="FD366" s="181">
        <v>210</v>
      </c>
      <c r="FE366" s="181" t="s">
        <v>3818</v>
      </c>
    </row>
    <row r="367" spans="1:161" x14ac:dyDescent="0.25">
      <c r="A367" s="181" t="s">
        <v>6876</v>
      </c>
      <c r="B367" s="181" t="s">
        <v>6876</v>
      </c>
      <c r="C367" s="181" t="s">
        <v>2114</v>
      </c>
      <c r="D367" s="181" t="s">
        <v>2114</v>
      </c>
      <c r="E367" s="181" t="s">
        <v>2114</v>
      </c>
      <c r="F367" s="181" t="s">
        <v>6877</v>
      </c>
      <c r="G367" s="181" t="s">
        <v>6878</v>
      </c>
      <c r="H367" s="181" t="s">
        <v>6879</v>
      </c>
      <c r="I367" s="181">
        <v>2</v>
      </c>
      <c r="J367" s="181">
        <v>3</v>
      </c>
      <c r="K367" s="181">
        <v>3</v>
      </c>
      <c r="L367" s="181">
        <v>3</v>
      </c>
      <c r="M367" s="181">
        <v>3</v>
      </c>
      <c r="N367" s="181">
        <v>2</v>
      </c>
      <c r="O367" s="181">
        <v>3</v>
      </c>
      <c r="P367" s="181">
        <v>3</v>
      </c>
      <c r="Q367" s="181">
        <v>0</v>
      </c>
      <c r="R367" s="181">
        <v>0</v>
      </c>
      <c r="S367" s="181">
        <v>2</v>
      </c>
      <c r="T367" s="181">
        <v>1</v>
      </c>
      <c r="U367" s="181">
        <v>2</v>
      </c>
      <c r="V367" s="181">
        <v>2</v>
      </c>
      <c r="W367" s="181">
        <v>2</v>
      </c>
      <c r="X367" s="181">
        <v>2</v>
      </c>
      <c r="Y367" s="181">
        <v>2</v>
      </c>
      <c r="Z367" s="181">
        <v>2</v>
      </c>
      <c r="AA367" s="181">
        <v>2</v>
      </c>
      <c r="AB367" s="181">
        <v>3</v>
      </c>
      <c r="AC367" s="181">
        <v>3</v>
      </c>
      <c r="AD367" s="181">
        <v>2</v>
      </c>
      <c r="AE367" s="181">
        <v>3</v>
      </c>
      <c r="AF367" s="181">
        <v>3</v>
      </c>
      <c r="AG367" s="181">
        <v>0</v>
      </c>
      <c r="AH367" s="181">
        <v>0</v>
      </c>
      <c r="AI367" s="181">
        <v>2</v>
      </c>
      <c r="AJ367" s="181">
        <v>1</v>
      </c>
      <c r="AK367" s="181">
        <v>2</v>
      </c>
      <c r="AL367" s="181">
        <v>2</v>
      </c>
      <c r="AM367" s="181">
        <v>2</v>
      </c>
      <c r="AN367" s="181">
        <v>2</v>
      </c>
      <c r="AO367" s="181">
        <v>2</v>
      </c>
      <c r="AP367" s="181">
        <v>2</v>
      </c>
      <c r="AQ367" s="181">
        <v>2</v>
      </c>
      <c r="AR367" s="181">
        <v>3</v>
      </c>
      <c r="AS367" s="181">
        <v>3</v>
      </c>
      <c r="AT367" s="181">
        <v>2</v>
      </c>
      <c r="AU367" s="181">
        <v>3</v>
      </c>
      <c r="AV367" s="181">
        <v>3</v>
      </c>
      <c r="AW367" s="181">
        <v>0</v>
      </c>
      <c r="AX367" s="181">
        <v>0</v>
      </c>
      <c r="AY367" s="181">
        <v>2</v>
      </c>
      <c r="AZ367" s="181">
        <v>1</v>
      </c>
      <c r="BA367" s="181">
        <v>2</v>
      </c>
      <c r="BB367" s="181">
        <v>2</v>
      </c>
      <c r="BC367" s="181">
        <v>2</v>
      </c>
      <c r="BD367" s="181">
        <v>2</v>
      </c>
      <c r="BE367" s="181">
        <v>2</v>
      </c>
      <c r="BF367" s="181">
        <v>2</v>
      </c>
      <c r="BG367" s="181">
        <v>2</v>
      </c>
      <c r="BH367" s="181">
        <v>3</v>
      </c>
      <c r="BI367" s="181">
        <v>7.5</v>
      </c>
      <c r="BJ367" s="181">
        <v>7.5</v>
      </c>
      <c r="BK367" s="181">
        <v>7.5</v>
      </c>
      <c r="BL367" s="181">
        <v>49.067</v>
      </c>
      <c r="BM367" s="181">
        <v>427</v>
      </c>
      <c r="BN367" s="181" t="s">
        <v>6880</v>
      </c>
      <c r="BO367" s="181">
        <v>0</v>
      </c>
      <c r="BP367" s="181">
        <v>7.0541</v>
      </c>
      <c r="BQ367" s="181" t="s">
        <v>1251</v>
      </c>
      <c r="BR367" s="181" t="s">
        <v>1251</v>
      </c>
      <c r="BS367" s="181" t="s">
        <v>1251</v>
      </c>
      <c r="BT367" s="181" t="s">
        <v>1251</v>
      </c>
      <c r="BW367" s="181" t="s">
        <v>1254</v>
      </c>
      <c r="BX367" s="181" t="s">
        <v>1254</v>
      </c>
      <c r="BY367" s="181" t="s">
        <v>1251</v>
      </c>
      <c r="BZ367" s="181" t="s">
        <v>1254</v>
      </c>
      <c r="CA367" s="181" t="s">
        <v>1251</v>
      </c>
      <c r="CB367" s="181" t="s">
        <v>1251</v>
      </c>
      <c r="CC367" s="181" t="s">
        <v>1251</v>
      </c>
      <c r="CD367" s="181" t="s">
        <v>1251</v>
      </c>
      <c r="CE367" s="181" t="s">
        <v>1251</v>
      </c>
      <c r="CF367" s="181" t="s">
        <v>1251</v>
      </c>
      <c r="CG367" s="181">
        <v>7.5</v>
      </c>
      <c r="CH367" s="181">
        <v>4.7</v>
      </c>
      <c r="CI367" s="181">
        <v>7.5</v>
      </c>
      <c r="CJ367" s="181">
        <v>7.5</v>
      </c>
      <c r="CK367" s="181">
        <v>0</v>
      </c>
      <c r="CL367" s="181">
        <v>0</v>
      </c>
      <c r="CM367" s="181">
        <v>4.7</v>
      </c>
      <c r="CN367" s="181">
        <v>2.2999999999999998</v>
      </c>
      <c r="CO367" s="181">
        <v>4.7</v>
      </c>
      <c r="CP367" s="181">
        <v>4.7</v>
      </c>
      <c r="CQ367" s="181">
        <v>4.7</v>
      </c>
      <c r="CR367" s="181">
        <v>4.7</v>
      </c>
      <c r="CS367" s="181">
        <v>4.7</v>
      </c>
      <c r="CT367" s="181">
        <v>4.7</v>
      </c>
      <c r="CU367" s="181">
        <v>4.7</v>
      </c>
      <c r="CV367" s="181">
        <v>7.5</v>
      </c>
      <c r="CW367" s="181">
        <v>211590000</v>
      </c>
      <c r="CX367" s="181">
        <v>21940000</v>
      </c>
      <c r="CY367" s="181">
        <v>16609000</v>
      </c>
      <c r="CZ367" s="181">
        <v>22696000</v>
      </c>
      <c r="DA367" s="181">
        <v>24094000</v>
      </c>
      <c r="DB367" s="181">
        <v>0</v>
      </c>
      <c r="DC367" s="181">
        <v>0</v>
      </c>
      <c r="DD367" s="181">
        <v>5292200</v>
      </c>
      <c r="DE367" s="181">
        <v>2450700</v>
      </c>
      <c r="DF367" s="181">
        <v>17637000</v>
      </c>
      <c r="DG367" s="181">
        <v>15396000</v>
      </c>
      <c r="DH367" s="181">
        <v>11210000</v>
      </c>
      <c r="DI367" s="181">
        <v>19055000</v>
      </c>
      <c r="DJ367" s="195">
        <v>7597600</v>
      </c>
      <c r="DK367" s="195">
        <v>5944400</v>
      </c>
      <c r="DL367" s="195">
        <v>6331900</v>
      </c>
      <c r="DM367" s="195">
        <v>6249900</v>
      </c>
      <c r="DN367" s="181">
        <f t="shared" si="30"/>
        <v>6530950</v>
      </c>
      <c r="DO367" s="181">
        <v>0</v>
      </c>
      <c r="DP367" s="181">
        <v>0</v>
      </c>
      <c r="DQ367" s="181">
        <v>6269300</v>
      </c>
      <c r="DR367" s="181">
        <v>0</v>
      </c>
      <c r="DS367" s="181">
        <f t="shared" si="33"/>
        <v>6269300</v>
      </c>
      <c r="DT367" s="181">
        <f t="shared" si="31"/>
        <v>0.95993691576263795</v>
      </c>
      <c r="DU367" s="195">
        <v>6579200</v>
      </c>
      <c r="DW367" s="195">
        <v>5490500</v>
      </c>
      <c r="DY367" s="195">
        <v>5032000</v>
      </c>
      <c r="DZ367" s="196">
        <f t="shared" si="32"/>
        <v>0.77048515147107233</v>
      </c>
      <c r="EA367" s="195">
        <v>5861100</v>
      </c>
      <c r="EB367" s="181">
        <v>2</v>
      </c>
      <c r="EC367" s="181">
        <v>0</v>
      </c>
      <c r="ED367" s="181">
        <v>1</v>
      </c>
      <c r="EE367" s="181">
        <v>1</v>
      </c>
      <c r="EF367" s="181">
        <v>0</v>
      </c>
      <c r="EG367" s="181">
        <v>0</v>
      </c>
      <c r="EH367" s="181">
        <v>0</v>
      </c>
      <c r="EI367" s="181">
        <v>0</v>
      </c>
      <c r="EJ367" s="181">
        <v>2</v>
      </c>
      <c r="EK367" s="181">
        <v>0</v>
      </c>
      <c r="EL367" s="181">
        <v>1</v>
      </c>
      <c r="EM367" s="181">
        <v>1</v>
      </c>
      <c r="EN367" s="181">
        <v>1</v>
      </c>
      <c r="EO367" s="181">
        <v>1</v>
      </c>
      <c r="EP367" s="181">
        <v>0</v>
      </c>
      <c r="EQ367" s="181">
        <v>1</v>
      </c>
      <c r="ER367" s="181">
        <v>11</v>
      </c>
      <c r="EV367" s="181">
        <v>551</v>
      </c>
      <c r="EW367" s="181" t="s">
        <v>6881</v>
      </c>
      <c r="EX367" s="181" t="s">
        <v>3709</v>
      </c>
      <c r="EY367" s="181" t="s">
        <v>6882</v>
      </c>
      <c r="EZ367" s="181" t="s">
        <v>6883</v>
      </c>
      <c r="FA367" s="181" t="s">
        <v>6884</v>
      </c>
      <c r="FB367" s="181" t="s">
        <v>6885</v>
      </c>
      <c r="FE367" s="181" t="s">
        <v>3613</v>
      </c>
    </row>
    <row r="368" spans="1:161" x14ac:dyDescent="0.25">
      <c r="A368" s="181" t="s">
        <v>2620</v>
      </c>
      <c r="B368" s="181" t="s">
        <v>2619</v>
      </c>
      <c r="C368" s="181" t="s">
        <v>5666</v>
      </c>
      <c r="D368" s="181" t="s">
        <v>5666</v>
      </c>
      <c r="E368" s="181" t="s">
        <v>5666</v>
      </c>
      <c r="F368" s="181" t="s">
        <v>2617</v>
      </c>
      <c r="G368" s="181" t="s">
        <v>2616</v>
      </c>
      <c r="H368" s="181" t="s">
        <v>2615</v>
      </c>
      <c r="I368" s="181">
        <v>2</v>
      </c>
      <c r="J368" s="181">
        <v>12</v>
      </c>
      <c r="K368" s="181">
        <v>12</v>
      </c>
      <c r="L368" s="181">
        <v>12</v>
      </c>
      <c r="M368" s="181">
        <v>12</v>
      </c>
      <c r="N368" s="181">
        <v>12</v>
      </c>
      <c r="O368" s="181">
        <v>12</v>
      </c>
      <c r="P368" s="181">
        <v>12</v>
      </c>
      <c r="Q368" s="181">
        <v>11</v>
      </c>
      <c r="R368" s="181">
        <v>8</v>
      </c>
      <c r="S368" s="181">
        <v>11</v>
      </c>
      <c r="T368" s="181">
        <v>11</v>
      </c>
      <c r="U368" s="181">
        <v>11</v>
      </c>
      <c r="V368" s="181">
        <v>11</v>
      </c>
      <c r="W368" s="181">
        <v>12</v>
      </c>
      <c r="X368" s="181">
        <v>12</v>
      </c>
      <c r="Y368" s="181">
        <v>11</v>
      </c>
      <c r="Z368" s="181">
        <v>11</v>
      </c>
      <c r="AA368" s="181">
        <v>11</v>
      </c>
      <c r="AB368" s="181">
        <v>12</v>
      </c>
      <c r="AC368" s="181">
        <v>12</v>
      </c>
      <c r="AD368" s="181">
        <v>12</v>
      </c>
      <c r="AE368" s="181">
        <v>12</v>
      </c>
      <c r="AF368" s="181">
        <v>12</v>
      </c>
      <c r="AG368" s="181">
        <v>11</v>
      </c>
      <c r="AH368" s="181">
        <v>8</v>
      </c>
      <c r="AI368" s="181">
        <v>11</v>
      </c>
      <c r="AJ368" s="181">
        <v>11</v>
      </c>
      <c r="AK368" s="181">
        <v>11</v>
      </c>
      <c r="AL368" s="181">
        <v>11</v>
      </c>
      <c r="AM368" s="181">
        <v>12</v>
      </c>
      <c r="AN368" s="181">
        <v>12</v>
      </c>
      <c r="AO368" s="181">
        <v>11</v>
      </c>
      <c r="AP368" s="181">
        <v>11</v>
      </c>
      <c r="AQ368" s="181">
        <v>11</v>
      </c>
      <c r="AR368" s="181">
        <v>12</v>
      </c>
      <c r="AS368" s="181">
        <v>12</v>
      </c>
      <c r="AT368" s="181">
        <v>12</v>
      </c>
      <c r="AU368" s="181">
        <v>12</v>
      </c>
      <c r="AV368" s="181">
        <v>12</v>
      </c>
      <c r="AW368" s="181">
        <v>11</v>
      </c>
      <c r="AX368" s="181">
        <v>8</v>
      </c>
      <c r="AY368" s="181">
        <v>11</v>
      </c>
      <c r="AZ368" s="181">
        <v>11</v>
      </c>
      <c r="BA368" s="181">
        <v>11</v>
      </c>
      <c r="BB368" s="181">
        <v>11</v>
      </c>
      <c r="BC368" s="181">
        <v>12</v>
      </c>
      <c r="BD368" s="181">
        <v>12</v>
      </c>
      <c r="BE368" s="181">
        <v>11</v>
      </c>
      <c r="BF368" s="181">
        <v>11</v>
      </c>
      <c r="BG368" s="181">
        <v>11</v>
      </c>
      <c r="BH368" s="181">
        <v>12</v>
      </c>
      <c r="BI368" s="181">
        <v>52.3</v>
      </c>
      <c r="BJ368" s="181">
        <v>52.3</v>
      </c>
      <c r="BK368" s="181">
        <v>52.3</v>
      </c>
      <c r="BL368" s="181">
        <v>35.81</v>
      </c>
      <c r="BM368" s="181">
        <v>333</v>
      </c>
      <c r="BN368" s="181" t="s">
        <v>2614</v>
      </c>
      <c r="BO368" s="181">
        <v>0</v>
      </c>
      <c r="BP368" s="181">
        <v>81.052999999999997</v>
      </c>
      <c r="BQ368" s="181" t="s">
        <v>1251</v>
      </c>
      <c r="BR368" s="181" t="s">
        <v>1251</v>
      </c>
      <c r="BS368" s="181" t="s">
        <v>1251</v>
      </c>
      <c r="BT368" s="181" t="s">
        <v>1251</v>
      </c>
      <c r="BU368" s="181" t="s">
        <v>1251</v>
      </c>
      <c r="BV368" s="181" t="s">
        <v>1251</v>
      </c>
      <c r="BW368" s="181" t="s">
        <v>1251</v>
      </c>
      <c r="BX368" s="181" t="s">
        <v>1251</v>
      </c>
      <c r="BY368" s="181" t="s">
        <v>1251</v>
      </c>
      <c r="BZ368" s="181" t="s">
        <v>1251</v>
      </c>
      <c r="CA368" s="181" t="s">
        <v>1251</v>
      </c>
      <c r="CB368" s="181" t="s">
        <v>1251</v>
      </c>
      <c r="CC368" s="181" t="s">
        <v>1251</v>
      </c>
      <c r="CD368" s="181" t="s">
        <v>1251</v>
      </c>
      <c r="CE368" s="181" t="s">
        <v>1251</v>
      </c>
      <c r="CF368" s="181" t="s">
        <v>1251</v>
      </c>
      <c r="CG368" s="181">
        <v>52.3</v>
      </c>
      <c r="CH368" s="181">
        <v>52.3</v>
      </c>
      <c r="CI368" s="181">
        <v>52.3</v>
      </c>
      <c r="CJ368" s="181">
        <v>52.3</v>
      </c>
      <c r="CK368" s="181">
        <v>48</v>
      </c>
      <c r="CL368" s="181">
        <v>35.1</v>
      </c>
      <c r="CM368" s="181">
        <v>48</v>
      </c>
      <c r="CN368" s="181">
        <v>45.9</v>
      </c>
      <c r="CO368" s="181">
        <v>49.8</v>
      </c>
      <c r="CP368" s="181">
        <v>49.8</v>
      </c>
      <c r="CQ368" s="181">
        <v>52.3</v>
      </c>
      <c r="CR368" s="181">
        <v>52.3</v>
      </c>
      <c r="CS368" s="181">
        <v>49.8</v>
      </c>
      <c r="CT368" s="181">
        <v>49.8</v>
      </c>
      <c r="CU368" s="181">
        <v>49.8</v>
      </c>
      <c r="CV368" s="181">
        <v>52.3</v>
      </c>
      <c r="CW368" s="181">
        <v>4920000000</v>
      </c>
      <c r="CX368" s="181">
        <v>358500000</v>
      </c>
      <c r="CY368" s="181">
        <v>436790000</v>
      </c>
      <c r="CZ368" s="181">
        <v>385850000</v>
      </c>
      <c r="DA368" s="181">
        <v>367180000</v>
      </c>
      <c r="DB368" s="181">
        <v>113170000</v>
      </c>
      <c r="DC368" s="181">
        <v>75724000</v>
      </c>
      <c r="DD368" s="181">
        <v>114580000</v>
      </c>
      <c r="DE368" s="181">
        <v>93976000</v>
      </c>
      <c r="DF368" s="181">
        <v>372790000</v>
      </c>
      <c r="DG368" s="181">
        <v>375870000</v>
      </c>
      <c r="DH368" s="181">
        <v>360660000</v>
      </c>
      <c r="DI368" s="181">
        <v>366230000</v>
      </c>
      <c r="DJ368" s="195">
        <v>61985000</v>
      </c>
      <c r="DK368" s="195">
        <v>64631000</v>
      </c>
      <c r="DL368" s="195">
        <v>55039000</v>
      </c>
      <c r="DM368" s="195">
        <v>54803000</v>
      </c>
      <c r="DN368" s="181">
        <f t="shared" si="30"/>
        <v>59114500</v>
      </c>
      <c r="DO368" s="181">
        <v>72071000</v>
      </c>
      <c r="DP368" s="181">
        <v>57894000</v>
      </c>
      <c r="DQ368" s="181">
        <v>51368000</v>
      </c>
      <c r="DR368" s="181">
        <v>46250000</v>
      </c>
      <c r="DS368" s="181">
        <f t="shared" si="33"/>
        <v>56895750</v>
      </c>
      <c r="DT368" s="181">
        <f t="shared" si="31"/>
        <v>0.96246690744233643</v>
      </c>
      <c r="DU368" s="195">
        <v>68015000</v>
      </c>
      <c r="DW368" s="195">
        <v>61260000</v>
      </c>
      <c r="DY368" s="195">
        <v>56852000</v>
      </c>
      <c r="DZ368" s="196">
        <f t="shared" si="32"/>
        <v>0.96172681829331208</v>
      </c>
      <c r="EA368" s="195">
        <v>61362000</v>
      </c>
      <c r="EB368" s="181">
        <v>12</v>
      </c>
      <c r="EC368" s="181">
        <v>12</v>
      </c>
      <c r="ED368" s="181">
        <v>11</v>
      </c>
      <c r="EE368" s="181">
        <v>13</v>
      </c>
      <c r="EF368" s="181">
        <v>7</v>
      </c>
      <c r="EG368" s="181">
        <v>5</v>
      </c>
      <c r="EH368" s="181">
        <v>10</v>
      </c>
      <c r="EI368" s="181">
        <v>8</v>
      </c>
      <c r="EJ368" s="181">
        <v>10</v>
      </c>
      <c r="EK368" s="181">
        <v>10</v>
      </c>
      <c r="EL368" s="181">
        <v>9</v>
      </c>
      <c r="EM368" s="181">
        <v>11</v>
      </c>
      <c r="EN368" s="181">
        <v>11</v>
      </c>
      <c r="EO368" s="181">
        <v>10</v>
      </c>
      <c r="EP368" s="181">
        <v>12</v>
      </c>
      <c r="EQ368" s="181">
        <v>12</v>
      </c>
      <c r="ER368" s="181">
        <v>163</v>
      </c>
      <c r="EV368" s="181">
        <v>142</v>
      </c>
      <c r="EW368" s="181" t="s">
        <v>6886</v>
      </c>
      <c r="EX368" s="181" t="s">
        <v>4158</v>
      </c>
      <c r="EY368" s="181" t="s">
        <v>6887</v>
      </c>
      <c r="EZ368" s="181" t="s">
        <v>6888</v>
      </c>
      <c r="FA368" s="181" t="s">
        <v>6889</v>
      </c>
      <c r="FB368" s="181" t="s">
        <v>6890</v>
      </c>
      <c r="FE368" s="181" t="s">
        <v>3613</v>
      </c>
    </row>
    <row r="369" spans="1:161" x14ac:dyDescent="0.25">
      <c r="A369" s="181" t="s">
        <v>6891</v>
      </c>
      <c r="B369" s="181" t="s">
        <v>6891</v>
      </c>
      <c r="C369" s="181">
        <v>2</v>
      </c>
      <c r="D369" s="181">
        <v>2</v>
      </c>
      <c r="E369" s="181">
        <v>2</v>
      </c>
      <c r="F369" s="181" t="s">
        <v>6892</v>
      </c>
      <c r="G369" s="181" t="s">
        <v>6893</v>
      </c>
      <c r="H369" s="181" t="s">
        <v>6894</v>
      </c>
      <c r="I369" s="181">
        <v>1</v>
      </c>
      <c r="J369" s="181">
        <v>2</v>
      </c>
      <c r="K369" s="181">
        <v>2</v>
      </c>
      <c r="L369" s="181">
        <v>2</v>
      </c>
      <c r="M369" s="181">
        <v>2</v>
      </c>
      <c r="N369" s="181">
        <v>2</v>
      </c>
      <c r="O369" s="181">
        <v>1</v>
      </c>
      <c r="P369" s="181">
        <v>2</v>
      </c>
      <c r="Q369" s="181">
        <v>1</v>
      </c>
      <c r="R369" s="181">
        <v>2</v>
      </c>
      <c r="S369" s="181">
        <v>1</v>
      </c>
      <c r="T369" s="181">
        <v>1</v>
      </c>
      <c r="U369" s="181">
        <v>2</v>
      </c>
      <c r="V369" s="181">
        <v>2</v>
      </c>
      <c r="W369" s="181">
        <v>2</v>
      </c>
      <c r="X369" s="181">
        <v>2</v>
      </c>
      <c r="Y369" s="181">
        <v>2</v>
      </c>
      <c r="Z369" s="181">
        <v>2</v>
      </c>
      <c r="AA369" s="181">
        <v>2</v>
      </c>
      <c r="AB369" s="181">
        <v>2</v>
      </c>
      <c r="AC369" s="181">
        <v>2</v>
      </c>
      <c r="AD369" s="181">
        <v>2</v>
      </c>
      <c r="AE369" s="181">
        <v>1</v>
      </c>
      <c r="AF369" s="181">
        <v>2</v>
      </c>
      <c r="AG369" s="181">
        <v>1</v>
      </c>
      <c r="AH369" s="181">
        <v>2</v>
      </c>
      <c r="AI369" s="181">
        <v>1</v>
      </c>
      <c r="AJ369" s="181">
        <v>1</v>
      </c>
      <c r="AK369" s="181">
        <v>2</v>
      </c>
      <c r="AL369" s="181">
        <v>2</v>
      </c>
      <c r="AM369" s="181">
        <v>2</v>
      </c>
      <c r="AN369" s="181">
        <v>2</v>
      </c>
      <c r="AO369" s="181">
        <v>2</v>
      </c>
      <c r="AP369" s="181">
        <v>2</v>
      </c>
      <c r="AQ369" s="181">
        <v>2</v>
      </c>
      <c r="AR369" s="181">
        <v>2</v>
      </c>
      <c r="AS369" s="181">
        <v>2</v>
      </c>
      <c r="AT369" s="181">
        <v>2</v>
      </c>
      <c r="AU369" s="181">
        <v>1</v>
      </c>
      <c r="AV369" s="181">
        <v>2</v>
      </c>
      <c r="AW369" s="181">
        <v>1</v>
      </c>
      <c r="AX369" s="181">
        <v>2</v>
      </c>
      <c r="AY369" s="181">
        <v>1</v>
      </c>
      <c r="AZ369" s="181">
        <v>1</v>
      </c>
      <c r="BA369" s="181">
        <v>2</v>
      </c>
      <c r="BB369" s="181">
        <v>2</v>
      </c>
      <c r="BC369" s="181">
        <v>2</v>
      </c>
      <c r="BD369" s="181">
        <v>2</v>
      </c>
      <c r="BE369" s="181">
        <v>2</v>
      </c>
      <c r="BF369" s="181">
        <v>2</v>
      </c>
      <c r="BG369" s="181">
        <v>2</v>
      </c>
      <c r="BH369" s="181">
        <v>2</v>
      </c>
      <c r="BI369" s="181">
        <v>5.0999999999999996</v>
      </c>
      <c r="BJ369" s="181">
        <v>5.0999999999999996</v>
      </c>
      <c r="BK369" s="181">
        <v>5.0999999999999996</v>
      </c>
      <c r="BL369" s="181">
        <v>66.222999999999999</v>
      </c>
      <c r="BM369" s="181">
        <v>583</v>
      </c>
      <c r="BN369" s="181">
        <v>583</v>
      </c>
      <c r="BO369" s="181">
        <v>0</v>
      </c>
      <c r="BP369" s="181">
        <v>6.9443999999999999</v>
      </c>
      <c r="BQ369" s="181" t="s">
        <v>1251</v>
      </c>
      <c r="BR369" s="181" t="s">
        <v>1251</v>
      </c>
      <c r="BS369" s="181" t="s">
        <v>1251</v>
      </c>
      <c r="BT369" s="181" t="s">
        <v>1251</v>
      </c>
      <c r="BU369" s="181" t="s">
        <v>1254</v>
      </c>
      <c r="BV369" s="181" t="s">
        <v>1254</v>
      </c>
      <c r="BW369" s="181" t="s">
        <v>1254</v>
      </c>
      <c r="BX369" s="181" t="s">
        <v>1254</v>
      </c>
      <c r="BY369" s="181" t="s">
        <v>1251</v>
      </c>
      <c r="BZ369" s="181" t="s">
        <v>1251</v>
      </c>
      <c r="CA369" s="181" t="s">
        <v>1251</v>
      </c>
      <c r="CB369" s="181" t="s">
        <v>1251</v>
      </c>
      <c r="CC369" s="181" t="s">
        <v>1251</v>
      </c>
      <c r="CD369" s="181" t="s">
        <v>1251</v>
      </c>
      <c r="CE369" s="181" t="s">
        <v>1251</v>
      </c>
      <c r="CF369" s="181" t="s">
        <v>1251</v>
      </c>
      <c r="CG369" s="181">
        <v>5.0999999999999996</v>
      </c>
      <c r="CH369" s="181">
        <v>5.0999999999999996</v>
      </c>
      <c r="CI369" s="181">
        <v>1.7</v>
      </c>
      <c r="CJ369" s="181">
        <v>5.0999999999999996</v>
      </c>
      <c r="CK369" s="181">
        <v>1.7</v>
      </c>
      <c r="CL369" s="181">
        <v>5.0999999999999996</v>
      </c>
      <c r="CM369" s="181">
        <v>1.7</v>
      </c>
      <c r="CN369" s="181">
        <v>3.4</v>
      </c>
      <c r="CO369" s="181">
        <v>5.0999999999999996</v>
      </c>
      <c r="CP369" s="181">
        <v>5.0999999999999996</v>
      </c>
      <c r="CQ369" s="181">
        <v>5.0999999999999996</v>
      </c>
      <c r="CR369" s="181">
        <v>5.0999999999999996</v>
      </c>
      <c r="CS369" s="181">
        <v>5.0999999999999996</v>
      </c>
      <c r="CT369" s="181">
        <v>5.0999999999999996</v>
      </c>
      <c r="CU369" s="181">
        <v>5.0999999999999996</v>
      </c>
      <c r="CV369" s="181">
        <v>5.0999999999999996</v>
      </c>
      <c r="CW369" s="181">
        <v>125830000</v>
      </c>
      <c r="CX369" s="181">
        <v>10553000</v>
      </c>
      <c r="CY369" s="181">
        <v>10899000</v>
      </c>
      <c r="CZ369" s="181">
        <v>5551400</v>
      </c>
      <c r="DA369" s="181">
        <v>11191000</v>
      </c>
      <c r="DB369" s="181">
        <v>1462100</v>
      </c>
      <c r="DC369" s="181">
        <v>2333000</v>
      </c>
      <c r="DD369" s="181">
        <v>1347400</v>
      </c>
      <c r="DE369" s="181">
        <v>900670</v>
      </c>
      <c r="DF369" s="181">
        <v>10167000</v>
      </c>
      <c r="DG369" s="181">
        <v>12740000</v>
      </c>
      <c r="DH369" s="181">
        <v>8203000</v>
      </c>
      <c r="DI369" s="181">
        <v>11803000</v>
      </c>
      <c r="DJ369" s="195">
        <v>5914800</v>
      </c>
      <c r="DK369" s="195">
        <v>5774400</v>
      </c>
      <c r="DL369" s="195">
        <v>0</v>
      </c>
      <c r="DM369" s="195">
        <v>5666300</v>
      </c>
      <c r="DN369" s="181">
        <f t="shared" si="30"/>
        <v>5785166.666666667</v>
      </c>
      <c r="DO369" s="181">
        <v>0</v>
      </c>
      <c r="DP369" s="181">
        <v>5570500</v>
      </c>
      <c r="DQ369" s="181">
        <v>0</v>
      </c>
      <c r="DR369" s="181">
        <v>0</v>
      </c>
      <c r="DS369" s="181">
        <f t="shared" si="33"/>
        <v>5570500</v>
      </c>
      <c r="DT369" s="181">
        <f t="shared" si="31"/>
        <v>0.96289360721385142</v>
      </c>
      <c r="DU369" s="195">
        <v>5386800</v>
      </c>
      <c r="DW369" s="195">
        <v>5990900</v>
      </c>
      <c r="DY369" s="195">
        <v>5096000</v>
      </c>
      <c r="DZ369" s="196">
        <f t="shared" si="32"/>
        <v>0.88087349831465522</v>
      </c>
      <c r="EA369" s="195">
        <v>6485000</v>
      </c>
      <c r="EB369" s="181">
        <v>1</v>
      </c>
      <c r="EC369" s="181">
        <v>1</v>
      </c>
      <c r="ED369" s="181">
        <v>1</v>
      </c>
      <c r="EE369" s="181">
        <v>1</v>
      </c>
      <c r="EF369" s="181">
        <v>0</v>
      </c>
      <c r="EG369" s="181">
        <v>0</v>
      </c>
      <c r="EH369" s="181">
        <v>0</v>
      </c>
      <c r="EI369" s="181">
        <v>0</v>
      </c>
      <c r="EJ369" s="181">
        <v>1</v>
      </c>
      <c r="EK369" s="181">
        <v>1</v>
      </c>
      <c r="EL369" s="181">
        <v>1</v>
      </c>
      <c r="EM369" s="181">
        <v>2</v>
      </c>
      <c r="EN369" s="181">
        <v>1</v>
      </c>
      <c r="EO369" s="181">
        <v>1</v>
      </c>
      <c r="EP369" s="181">
        <v>1</v>
      </c>
      <c r="EQ369" s="181">
        <v>2</v>
      </c>
      <c r="ER369" s="181">
        <v>14</v>
      </c>
      <c r="EV369" s="181">
        <v>417</v>
      </c>
      <c r="EW369" s="181" t="s">
        <v>6895</v>
      </c>
      <c r="EX369" s="181" t="s">
        <v>3637</v>
      </c>
      <c r="EY369" s="181" t="s">
        <v>6896</v>
      </c>
      <c r="EZ369" s="181" t="s">
        <v>6897</v>
      </c>
      <c r="FA369" s="181" t="s">
        <v>6898</v>
      </c>
      <c r="FB369" s="181" t="s">
        <v>6899</v>
      </c>
      <c r="FE369" s="181">
        <v>-1</v>
      </c>
    </row>
    <row r="370" spans="1:161" x14ac:dyDescent="0.25">
      <c r="A370" s="181" t="s">
        <v>6900</v>
      </c>
      <c r="B370" s="181" t="s">
        <v>6900</v>
      </c>
      <c r="C370" s="181">
        <v>16</v>
      </c>
      <c r="D370" s="181">
        <v>16</v>
      </c>
      <c r="E370" s="181">
        <v>16</v>
      </c>
      <c r="F370" s="181" t="s">
        <v>6901</v>
      </c>
      <c r="G370" s="181" t="s">
        <v>6902</v>
      </c>
      <c r="H370" s="181" t="s">
        <v>6903</v>
      </c>
      <c r="I370" s="181">
        <v>1</v>
      </c>
      <c r="J370" s="181">
        <v>16</v>
      </c>
      <c r="K370" s="181">
        <v>16</v>
      </c>
      <c r="L370" s="181">
        <v>16</v>
      </c>
      <c r="M370" s="181">
        <v>14</v>
      </c>
      <c r="N370" s="181">
        <v>15</v>
      </c>
      <c r="O370" s="181">
        <v>16</v>
      </c>
      <c r="P370" s="181">
        <v>16</v>
      </c>
      <c r="Q370" s="181">
        <v>7</v>
      </c>
      <c r="R370" s="181">
        <v>7</v>
      </c>
      <c r="S370" s="181">
        <v>8</v>
      </c>
      <c r="T370" s="181">
        <v>9</v>
      </c>
      <c r="U370" s="181">
        <v>15</v>
      </c>
      <c r="V370" s="181">
        <v>14</v>
      </c>
      <c r="W370" s="181">
        <v>15</v>
      </c>
      <c r="X370" s="181">
        <v>14</v>
      </c>
      <c r="Y370" s="181">
        <v>16</v>
      </c>
      <c r="Z370" s="181">
        <v>16</v>
      </c>
      <c r="AA370" s="181">
        <v>16</v>
      </c>
      <c r="AB370" s="181">
        <v>16</v>
      </c>
      <c r="AC370" s="181">
        <v>14</v>
      </c>
      <c r="AD370" s="181">
        <v>15</v>
      </c>
      <c r="AE370" s="181">
        <v>16</v>
      </c>
      <c r="AF370" s="181">
        <v>16</v>
      </c>
      <c r="AG370" s="181">
        <v>7</v>
      </c>
      <c r="AH370" s="181">
        <v>7</v>
      </c>
      <c r="AI370" s="181">
        <v>8</v>
      </c>
      <c r="AJ370" s="181">
        <v>9</v>
      </c>
      <c r="AK370" s="181">
        <v>15</v>
      </c>
      <c r="AL370" s="181">
        <v>14</v>
      </c>
      <c r="AM370" s="181">
        <v>15</v>
      </c>
      <c r="AN370" s="181">
        <v>14</v>
      </c>
      <c r="AO370" s="181">
        <v>16</v>
      </c>
      <c r="AP370" s="181">
        <v>16</v>
      </c>
      <c r="AQ370" s="181">
        <v>16</v>
      </c>
      <c r="AR370" s="181">
        <v>16</v>
      </c>
      <c r="AS370" s="181">
        <v>14</v>
      </c>
      <c r="AT370" s="181">
        <v>15</v>
      </c>
      <c r="AU370" s="181">
        <v>16</v>
      </c>
      <c r="AV370" s="181">
        <v>16</v>
      </c>
      <c r="AW370" s="181">
        <v>7</v>
      </c>
      <c r="AX370" s="181">
        <v>7</v>
      </c>
      <c r="AY370" s="181">
        <v>8</v>
      </c>
      <c r="AZ370" s="181">
        <v>9</v>
      </c>
      <c r="BA370" s="181">
        <v>15</v>
      </c>
      <c r="BB370" s="181">
        <v>14</v>
      </c>
      <c r="BC370" s="181">
        <v>15</v>
      </c>
      <c r="BD370" s="181">
        <v>14</v>
      </c>
      <c r="BE370" s="181">
        <v>16</v>
      </c>
      <c r="BF370" s="181">
        <v>16</v>
      </c>
      <c r="BG370" s="181">
        <v>16</v>
      </c>
      <c r="BH370" s="181">
        <v>16</v>
      </c>
      <c r="BI370" s="181">
        <v>42.7</v>
      </c>
      <c r="BJ370" s="181">
        <v>42.7</v>
      </c>
      <c r="BK370" s="181">
        <v>42.7</v>
      </c>
      <c r="BL370" s="181">
        <v>58.860999999999997</v>
      </c>
      <c r="BM370" s="181">
        <v>539</v>
      </c>
      <c r="BN370" s="181">
        <v>539</v>
      </c>
      <c r="BO370" s="181">
        <v>0</v>
      </c>
      <c r="BP370" s="181">
        <v>98.183000000000007</v>
      </c>
      <c r="BQ370" s="181" t="s">
        <v>1251</v>
      </c>
      <c r="BR370" s="181" t="s">
        <v>1251</v>
      </c>
      <c r="BS370" s="181" t="s">
        <v>1251</v>
      </c>
      <c r="BT370" s="181" t="s">
        <v>1251</v>
      </c>
      <c r="BU370" s="181" t="s">
        <v>1251</v>
      </c>
      <c r="BV370" s="181" t="s">
        <v>1251</v>
      </c>
      <c r="BW370" s="181" t="s">
        <v>1251</v>
      </c>
      <c r="BX370" s="181" t="s">
        <v>1251</v>
      </c>
      <c r="BY370" s="181" t="s">
        <v>1251</v>
      </c>
      <c r="BZ370" s="181" t="s">
        <v>1251</v>
      </c>
      <c r="CA370" s="181" t="s">
        <v>1251</v>
      </c>
      <c r="CB370" s="181" t="s">
        <v>1251</v>
      </c>
      <c r="CC370" s="181" t="s">
        <v>1251</v>
      </c>
      <c r="CD370" s="181" t="s">
        <v>1251</v>
      </c>
      <c r="CE370" s="181" t="s">
        <v>1251</v>
      </c>
      <c r="CF370" s="181" t="s">
        <v>1251</v>
      </c>
      <c r="CG370" s="181">
        <v>35.299999999999997</v>
      </c>
      <c r="CH370" s="181">
        <v>39.299999999999997</v>
      </c>
      <c r="CI370" s="181">
        <v>42.7</v>
      </c>
      <c r="CJ370" s="181">
        <v>42.7</v>
      </c>
      <c r="CK370" s="181">
        <v>18</v>
      </c>
      <c r="CL370" s="181">
        <v>16.7</v>
      </c>
      <c r="CM370" s="181">
        <v>19.3</v>
      </c>
      <c r="CN370" s="181">
        <v>21.7</v>
      </c>
      <c r="CO370" s="181">
        <v>39.299999999999997</v>
      </c>
      <c r="CP370" s="181">
        <v>34.5</v>
      </c>
      <c r="CQ370" s="181">
        <v>40.1</v>
      </c>
      <c r="CR370" s="181">
        <v>36.700000000000003</v>
      </c>
      <c r="CS370" s="181">
        <v>42.7</v>
      </c>
      <c r="CT370" s="181">
        <v>42.7</v>
      </c>
      <c r="CU370" s="181">
        <v>42.7</v>
      </c>
      <c r="CV370" s="181">
        <v>42.7</v>
      </c>
      <c r="CW370" s="181">
        <v>3429800000</v>
      </c>
      <c r="CX370" s="181">
        <v>275910000</v>
      </c>
      <c r="CY370" s="181">
        <v>312240000</v>
      </c>
      <c r="CZ370" s="181">
        <v>306670000</v>
      </c>
      <c r="DA370" s="181">
        <v>357740000</v>
      </c>
      <c r="DB370" s="181">
        <v>39505000</v>
      </c>
      <c r="DC370" s="181">
        <v>30082000</v>
      </c>
      <c r="DD370" s="181">
        <v>46006000</v>
      </c>
      <c r="DE370" s="181">
        <v>35171000</v>
      </c>
      <c r="DF370" s="181">
        <v>300530000</v>
      </c>
      <c r="DG370" s="181">
        <v>255610000</v>
      </c>
      <c r="DH370" s="181">
        <v>216220000</v>
      </c>
      <c r="DI370" s="181">
        <v>300930000</v>
      </c>
      <c r="DJ370" s="195">
        <v>35705000</v>
      </c>
      <c r="DK370" s="195">
        <v>31460000</v>
      </c>
      <c r="DL370" s="195">
        <v>32886000</v>
      </c>
      <c r="DM370" s="195">
        <v>32415000</v>
      </c>
      <c r="DN370" s="181">
        <f t="shared" si="30"/>
        <v>33116500</v>
      </c>
      <c r="DO370" s="181">
        <v>29880000</v>
      </c>
      <c r="DP370" s="181">
        <v>35232000</v>
      </c>
      <c r="DQ370" s="181">
        <v>32491000</v>
      </c>
      <c r="DR370" s="181">
        <v>30365000</v>
      </c>
      <c r="DS370" s="181">
        <f t="shared" si="33"/>
        <v>31992000</v>
      </c>
      <c r="DT370" s="181">
        <f t="shared" si="31"/>
        <v>0.96604411698096115</v>
      </c>
      <c r="DU370" s="195">
        <v>31515000</v>
      </c>
      <c r="DW370" s="195">
        <v>31520000</v>
      </c>
      <c r="DY370" s="195">
        <v>24656000</v>
      </c>
      <c r="DZ370" s="196">
        <f t="shared" si="32"/>
        <v>0.74452312291455924</v>
      </c>
      <c r="EA370" s="195">
        <v>33659000</v>
      </c>
      <c r="EB370" s="181">
        <v>8</v>
      </c>
      <c r="EC370" s="181">
        <v>11</v>
      </c>
      <c r="ED370" s="181">
        <v>11</v>
      </c>
      <c r="EE370" s="181">
        <v>14</v>
      </c>
      <c r="EF370" s="181">
        <v>3</v>
      </c>
      <c r="EG370" s="181">
        <v>4</v>
      </c>
      <c r="EH370" s="181">
        <v>5</v>
      </c>
      <c r="EI370" s="181">
        <v>5</v>
      </c>
      <c r="EJ370" s="181">
        <v>10</v>
      </c>
      <c r="EK370" s="181">
        <v>10</v>
      </c>
      <c r="EL370" s="181">
        <v>11</v>
      </c>
      <c r="EM370" s="181">
        <v>11</v>
      </c>
      <c r="EN370" s="181">
        <v>11</v>
      </c>
      <c r="EO370" s="181">
        <v>10</v>
      </c>
      <c r="EP370" s="181">
        <v>10</v>
      </c>
      <c r="EQ370" s="181">
        <v>11</v>
      </c>
      <c r="ER370" s="181">
        <v>145</v>
      </c>
      <c r="EV370" s="181">
        <v>710</v>
      </c>
      <c r="EW370" s="181" t="s">
        <v>6904</v>
      </c>
      <c r="EX370" s="181" t="s">
        <v>3916</v>
      </c>
      <c r="EY370" s="181" t="s">
        <v>6905</v>
      </c>
      <c r="EZ370" s="181" t="s">
        <v>6906</v>
      </c>
      <c r="FA370" s="181" t="s">
        <v>6907</v>
      </c>
      <c r="FB370" s="181" t="s">
        <v>6908</v>
      </c>
      <c r="FE370" s="181">
        <v>-1</v>
      </c>
    </row>
    <row r="371" spans="1:161" x14ac:dyDescent="0.25">
      <c r="A371" s="181" t="s">
        <v>6909</v>
      </c>
      <c r="B371" s="181" t="s">
        <v>6909</v>
      </c>
      <c r="C371" s="181">
        <v>2</v>
      </c>
      <c r="D371" s="181">
        <v>2</v>
      </c>
      <c r="E371" s="181">
        <v>2</v>
      </c>
      <c r="F371" s="181" t="s">
        <v>6910</v>
      </c>
      <c r="G371" s="181" t="s">
        <v>6911</v>
      </c>
      <c r="H371" s="181" t="s">
        <v>6912</v>
      </c>
      <c r="I371" s="181">
        <v>1</v>
      </c>
      <c r="J371" s="181">
        <v>2</v>
      </c>
      <c r="K371" s="181">
        <v>2</v>
      </c>
      <c r="L371" s="181">
        <v>2</v>
      </c>
      <c r="M371" s="181">
        <v>2</v>
      </c>
      <c r="N371" s="181">
        <v>2</v>
      </c>
      <c r="O371" s="181">
        <v>2</v>
      </c>
      <c r="P371" s="181">
        <v>2</v>
      </c>
      <c r="Q371" s="181">
        <v>2</v>
      </c>
      <c r="R371" s="181">
        <v>2</v>
      </c>
      <c r="S371" s="181">
        <v>2</v>
      </c>
      <c r="T371" s="181">
        <v>2</v>
      </c>
      <c r="U371" s="181">
        <v>2</v>
      </c>
      <c r="V371" s="181">
        <v>2</v>
      </c>
      <c r="W371" s="181">
        <v>2</v>
      </c>
      <c r="X371" s="181">
        <v>2</v>
      </c>
      <c r="Y371" s="181">
        <v>2</v>
      </c>
      <c r="Z371" s="181">
        <v>2</v>
      </c>
      <c r="AA371" s="181">
        <v>2</v>
      </c>
      <c r="AB371" s="181">
        <v>2</v>
      </c>
      <c r="AC371" s="181">
        <v>2</v>
      </c>
      <c r="AD371" s="181">
        <v>2</v>
      </c>
      <c r="AE371" s="181">
        <v>2</v>
      </c>
      <c r="AF371" s="181">
        <v>2</v>
      </c>
      <c r="AG371" s="181">
        <v>2</v>
      </c>
      <c r="AH371" s="181">
        <v>2</v>
      </c>
      <c r="AI371" s="181">
        <v>2</v>
      </c>
      <c r="AJ371" s="181">
        <v>2</v>
      </c>
      <c r="AK371" s="181">
        <v>2</v>
      </c>
      <c r="AL371" s="181">
        <v>2</v>
      </c>
      <c r="AM371" s="181">
        <v>2</v>
      </c>
      <c r="AN371" s="181">
        <v>2</v>
      </c>
      <c r="AO371" s="181">
        <v>2</v>
      </c>
      <c r="AP371" s="181">
        <v>2</v>
      </c>
      <c r="AQ371" s="181">
        <v>2</v>
      </c>
      <c r="AR371" s="181">
        <v>2</v>
      </c>
      <c r="AS371" s="181">
        <v>2</v>
      </c>
      <c r="AT371" s="181">
        <v>2</v>
      </c>
      <c r="AU371" s="181">
        <v>2</v>
      </c>
      <c r="AV371" s="181">
        <v>2</v>
      </c>
      <c r="AW371" s="181">
        <v>2</v>
      </c>
      <c r="AX371" s="181">
        <v>2</v>
      </c>
      <c r="AY371" s="181">
        <v>2</v>
      </c>
      <c r="AZ371" s="181">
        <v>2</v>
      </c>
      <c r="BA371" s="181">
        <v>2</v>
      </c>
      <c r="BB371" s="181">
        <v>2</v>
      </c>
      <c r="BC371" s="181">
        <v>2</v>
      </c>
      <c r="BD371" s="181">
        <v>2</v>
      </c>
      <c r="BE371" s="181">
        <v>2</v>
      </c>
      <c r="BF371" s="181">
        <v>2</v>
      </c>
      <c r="BG371" s="181">
        <v>2</v>
      </c>
      <c r="BH371" s="181">
        <v>2</v>
      </c>
      <c r="BI371" s="181">
        <v>6.6</v>
      </c>
      <c r="BJ371" s="181">
        <v>6.6</v>
      </c>
      <c r="BK371" s="181">
        <v>6.6</v>
      </c>
      <c r="BL371" s="181">
        <v>45.024000000000001</v>
      </c>
      <c r="BM371" s="181">
        <v>380</v>
      </c>
      <c r="BN371" s="181">
        <v>380</v>
      </c>
      <c r="BO371" s="181">
        <v>0</v>
      </c>
      <c r="BP371" s="181">
        <v>4.0688000000000004</v>
      </c>
      <c r="BQ371" s="181" t="s">
        <v>1251</v>
      </c>
      <c r="BR371" s="181" t="s">
        <v>1251</v>
      </c>
      <c r="BS371" s="181" t="s">
        <v>1251</v>
      </c>
      <c r="BT371" s="181" t="s">
        <v>1251</v>
      </c>
      <c r="BU371" s="181" t="s">
        <v>1254</v>
      </c>
      <c r="BV371" s="181" t="s">
        <v>1254</v>
      </c>
      <c r="BW371" s="181" t="s">
        <v>1251</v>
      </c>
      <c r="BX371" s="181" t="s">
        <v>1254</v>
      </c>
      <c r="BY371" s="181" t="s">
        <v>1251</v>
      </c>
      <c r="BZ371" s="181" t="s">
        <v>1251</v>
      </c>
      <c r="CA371" s="181" t="s">
        <v>1251</v>
      </c>
      <c r="CB371" s="181" t="s">
        <v>1251</v>
      </c>
      <c r="CC371" s="181" t="s">
        <v>1251</v>
      </c>
      <c r="CD371" s="181" t="s">
        <v>1251</v>
      </c>
      <c r="CE371" s="181" t="s">
        <v>1251</v>
      </c>
      <c r="CF371" s="181" t="s">
        <v>1251</v>
      </c>
      <c r="CG371" s="181">
        <v>6.6</v>
      </c>
      <c r="CH371" s="181">
        <v>6.6</v>
      </c>
      <c r="CI371" s="181">
        <v>6.6</v>
      </c>
      <c r="CJ371" s="181">
        <v>6.6</v>
      </c>
      <c r="CK371" s="181">
        <v>6.6</v>
      </c>
      <c r="CL371" s="181">
        <v>6.6</v>
      </c>
      <c r="CM371" s="181">
        <v>6.6</v>
      </c>
      <c r="CN371" s="181">
        <v>6.6</v>
      </c>
      <c r="CO371" s="181">
        <v>6.6</v>
      </c>
      <c r="CP371" s="181">
        <v>6.6</v>
      </c>
      <c r="CQ371" s="181">
        <v>6.6</v>
      </c>
      <c r="CR371" s="181">
        <v>6.6</v>
      </c>
      <c r="CS371" s="181">
        <v>6.6</v>
      </c>
      <c r="CT371" s="181">
        <v>6.6</v>
      </c>
      <c r="CU371" s="181">
        <v>6.6</v>
      </c>
      <c r="CV371" s="181">
        <v>6.6</v>
      </c>
      <c r="CW371" s="181">
        <v>299050000</v>
      </c>
      <c r="CX371" s="181">
        <v>23400000</v>
      </c>
      <c r="CY371" s="181">
        <v>22707000</v>
      </c>
      <c r="CZ371" s="181">
        <v>18344000</v>
      </c>
      <c r="DA371" s="181">
        <v>26139000</v>
      </c>
      <c r="DB371" s="181">
        <v>6105600</v>
      </c>
      <c r="DC371" s="181">
        <v>7397900</v>
      </c>
      <c r="DD371" s="181">
        <v>5724700</v>
      </c>
      <c r="DE371" s="181">
        <v>6340300</v>
      </c>
      <c r="DF371" s="181">
        <v>22359000</v>
      </c>
      <c r="DG371" s="181">
        <v>20683000</v>
      </c>
      <c r="DH371" s="181">
        <v>22462000</v>
      </c>
      <c r="DI371" s="181">
        <v>22601000</v>
      </c>
      <c r="DJ371" s="195">
        <v>17426000</v>
      </c>
      <c r="DK371" s="195">
        <v>15502000</v>
      </c>
      <c r="DL371" s="195">
        <v>13236000</v>
      </c>
      <c r="DM371" s="195">
        <v>16737000</v>
      </c>
      <c r="DN371" s="181">
        <f t="shared" si="30"/>
        <v>15725250</v>
      </c>
      <c r="DO371" s="181">
        <v>14673000</v>
      </c>
      <c r="DP371" s="181">
        <v>15877000</v>
      </c>
      <c r="DQ371" s="181">
        <v>14285000</v>
      </c>
      <c r="DR371" s="181">
        <v>15983000</v>
      </c>
      <c r="DS371" s="181">
        <f t="shared" si="33"/>
        <v>15204500</v>
      </c>
      <c r="DT371" s="181">
        <f t="shared" si="31"/>
        <v>0.96688446924532201</v>
      </c>
      <c r="DU371" s="195">
        <v>15613000</v>
      </c>
      <c r="DW371" s="195">
        <v>15022000</v>
      </c>
      <c r="DY371" s="195">
        <v>16634000</v>
      </c>
      <c r="DZ371" s="196">
        <f t="shared" si="32"/>
        <v>1.057789224336656</v>
      </c>
      <c r="EA371" s="195">
        <v>15734000</v>
      </c>
      <c r="EB371" s="181">
        <v>1</v>
      </c>
      <c r="EC371" s="181">
        <v>1</v>
      </c>
      <c r="ED371" s="181">
        <v>0</v>
      </c>
      <c r="EE371" s="181">
        <v>1</v>
      </c>
      <c r="EF371" s="181">
        <v>0</v>
      </c>
      <c r="EG371" s="181">
        <v>0</v>
      </c>
      <c r="EH371" s="181">
        <v>1</v>
      </c>
      <c r="EI371" s="181">
        <v>0</v>
      </c>
      <c r="EJ371" s="181">
        <v>1</v>
      </c>
      <c r="EK371" s="181">
        <v>1</v>
      </c>
      <c r="EL371" s="181">
        <v>1</v>
      </c>
      <c r="EM371" s="181">
        <v>2</v>
      </c>
      <c r="EN371" s="181">
        <v>1</v>
      </c>
      <c r="EO371" s="181">
        <v>1</v>
      </c>
      <c r="EP371" s="181">
        <v>1</v>
      </c>
      <c r="EQ371" s="181">
        <v>1</v>
      </c>
      <c r="ER371" s="181">
        <v>13</v>
      </c>
      <c r="EV371" s="181">
        <v>611</v>
      </c>
      <c r="EW371" s="181" t="s">
        <v>6913</v>
      </c>
      <c r="EX371" s="181" t="s">
        <v>3637</v>
      </c>
      <c r="EY371" s="181" t="s">
        <v>6914</v>
      </c>
      <c r="EZ371" s="181" t="s">
        <v>6915</v>
      </c>
      <c r="FA371" s="181" t="s">
        <v>6916</v>
      </c>
      <c r="FB371" s="181" t="s">
        <v>6917</v>
      </c>
      <c r="FE371" s="181">
        <v>-1</v>
      </c>
    </row>
    <row r="372" spans="1:161" x14ac:dyDescent="0.25">
      <c r="A372" s="181" t="s">
        <v>6918</v>
      </c>
      <c r="B372" s="181" t="s">
        <v>6919</v>
      </c>
      <c r="C372" s="181" t="s">
        <v>4826</v>
      </c>
      <c r="D372" s="181" t="s">
        <v>4826</v>
      </c>
      <c r="E372" s="181" t="s">
        <v>4826</v>
      </c>
      <c r="F372" s="181" t="s">
        <v>6920</v>
      </c>
      <c r="G372" s="181" t="s">
        <v>6921</v>
      </c>
      <c r="H372" s="181" t="s">
        <v>6922</v>
      </c>
      <c r="I372" s="181">
        <v>2</v>
      </c>
      <c r="J372" s="181">
        <v>18</v>
      </c>
      <c r="K372" s="181">
        <v>18</v>
      </c>
      <c r="L372" s="181">
        <v>18</v>
      </c>
      <c r="M372" s="181">
        <v>15</v>
      </c>
      <c r="N372" s="181">
        <v>15</v>
      </c>
      <c r="O372" s="181">
        <v>16</v>
      </c>
      <c r="P372" s="181">
        <v>15</v>
      </c>
      <c r="Q372" s="181">
        <v>12</v>
      </c>
      <c r="R372" s="181">
        <v>11</v>
      </c>
      <c r="S372" s="181">
        <v>13</v>
      </c>
      <c r="T372" s="181">
        <v>13</v>
      </c>
      <c r="U372" s="181">
        <v>14</v>
      </c>
      <c r="V372" s="181">
        <v>14</v>
      </c>
      <c r="W372" s="181">
        <v>15</v>
      </c>
      <c r="X372" s="181">
        <v>16</v>
      </c>
      <c r="Y372" s="181">
        <v>13</v>
      </c>
      <c r="Z372" s="181">
        <v>13</v>
      </c>
      <c r="AA372" s="181">
        <v>16</v>
      </c>
      <c r="AB372" s="181">
        <v>16</v>
      </c>
      <c r="AC372" s="181">
        <v>15</v>
      </c>
      <c r="AD372" s="181">
        <v>15</v>
      </c>
      <c r="AE372" s="181">
        <v>16</v>
      </c>
      <c r="AF372" s="181">
        <v>15</v>
      </c>
      <c r="AG372" s="181">
        <v>12</v>
      </c>
      <c r="AH372" s="181">
        <v>11</v>
      </c>
      <c r="AI372" s="181">
        <v>13</v>
      </c>
      <c r="AJ372" s="181">
        <v>13</v>
      </c>
      <c r="AK372" s="181">
        <v>14</v>
      </c>
      <c r="AL372" s="181">
        <v>14</v>
      </c>
      <c r="AM372" s="181">
        <v>15</v>
      </c>
      <c r="AN372" s="181">
        <v>16</v>
      </c>
      <c r="AO372" s="181">
        <v>13</v>
      </c>
      <c r="AP372" s="181">
        <v>13</v>
      </c>
      <c r="AQ372" s="181">
        <v>16</v>
      </c>
      <c r="AR372" s="181">
        <v>16</v>
      </c>
      <c r="AS372" s="181">
        <v>15</v>
      </c>
      <c r="AT372" s="181">
        <v>15</v>
      </c>
      <c r="AU372" s="181">
        <v>16</v>
      </c>
      <c r="AV372" s="181">
        <v>15</v>
      </c>
      <c r="AW372" s="181">
        <v>12</v>
      </c>
      <c r="AX372" s="181">
        <v>11</v>
      </c>
      <c r="AY372" s="181">
        <v>13</v>
      </c>
      <c r="AZ372" s="181">
        <v>13</v>
      </c>
      <c r="BA372" s="181">
        <v>14</v>
      </c>
      <c r="BB372" s="181">
        <v>14</v>
      </c>
      <c r="BC372" s="181">
        <v>15</v>
      </c>
      <c r="BD372" s="181">
        <v>16</v>
      </c>
      <c r="BE372" s="181">
        <v>13</v>
      </c>
      <c r="BF372" s="181">
        <v>13</v>
      </c>
      <c r="BG372" s="181">
        <v>16</v>
      </c>
      <c r="BH372" s="181">
        <v>16</v>
      </c>
      <c r="BI372" s="181">
        <v>45.7</v>
      </c>
      <c r="BJ372" s="181">
        <v>45.7</v>
      </c>
      <c r="BK372" s="181">
        <v>45.7</v>
      </c>
      <c r="BL372" s="181">
        <v>56.822000000000003</v>
      </c>
      <c r="BM372" s="181">
        <v>508</v>
      </c>
      <c r="BN372" s="181" t="s">
        <v>6923</v>
      </c>
      <c r="BO372" s="181">
        <v>0</v>
      </c>
      <c r="BP372" s="181">
        <v>110.3</v>
      </c>
      <c r="BQ372" s="181" t="s">
        <v>1251</v>
      </c>
      <c r="BR372" s="181" t="s">
        <v>1251</v>
      </c>
      <c r="BS372" s="181" t="s">
        <v>1251</v>
      </c>
      <c r="BT372" s="181" t="s">
        <v>1251</v>
      </c>
      <c r="BU372" s="181" t="s">
        <v>1251</v>
      </c>
      <c r="BV372" s="181" t="s">
        <v>1251</v>
      </c>
      <c r="BW372" s="181" t="s">
        <v>1251</v>
      </c>
      <c r="BX372" s="181" t="s">
        <v>1251</v>
      </c>
      <c r="BY372" s="181" t="s">
        <v>1251</v>
      </c>
      <c r="BZ372" s="181" t="s">
        <v>1251</v>
      </c>
      <c r="CA372" s="181" t="s">
        <v>1251</v>
      </c>
      <c r="CB372" s="181" t="s">
        <v>1251</v>
      </c>
      <c r="CC372" s="181" t="s">
        <v>1251</v>
      </c>
      <c r="CD372" s="181" t="s">
        <v>1251</v>
      </c>
      <c r="CE372" s="181" t="s">
        <v>1251</v>
      </c>
      <c r="CF372" s="181" t="s">
        <v>1251</v>
      </c>
      <c r="CG372" s="181">
        <v>35.6</v>
      </c>
      <c r="CH372" s="181">
        <v>36.200000000000003</v>
      </c>
      <c r="CI372" s="181">
        <v>40.6</v>
      </c>
      <c r="CJ372" s="181">
        <v>37</v>
      </c>
      <c r="CK372" s="181">
        <v>33.1</v>
      </c>
      <c r="CL372" s="181">
        <v>27.4</v>
      </c>
      <c r="CM372" s="181">
        <v>30.3</v>
      </c>
      <c r="CN372" s="181">
        <v>31.9</v>
      </c>
      <c r="CO372" s="181">
        <v>31.5</v>
      </c>
      <c r="CP372" s="181">
        <v>32.1</v>
      </c>
      <c r="CQ372" s="181">
        <v>36</v>
      </c>
      <c r="CR372" s="181">
        <v>42.9</v>
      </c>
      <c r="CS372" s="181">
        <v>34.6</v>
      </c>
      <c r="CT372" s="181">
        <v>30.5</v>
      </c>
      <c r="CU372" s="181">
        <v>38.200000000000003</v>
      </c>
      <c r="CV372" s="181">
        <v>40.9</v>
      </c>
      <c r="CW372" s="181">
        <v>8413800000</v>
      </c>
      <c r="CX372" s="181">
        <v>699120000</v>
      </c>
      <c r="CY372" s="181">
        <v>626790000</v>
      </c>
      <c r="CZ372" s="181">
        <v>707760000</v>
      </c>
      <c r="DA372" s="181">
        <v>754110000</v>
      </c>
      <c r="DB372" s="181">
        <v>137500000</v>
      </c>
      <c r="DC372" s="181">
        <v>109250000</v>
      </c>
      <c r="DD372" s="181">
        <v>135410000</v>
      </c>
      <c r="DE372" s="181">
        <v>132350000</v>
      </c>
      <c r="DF372" s="181">
        <v>607940000</v>
      </c>
      <c r="DG372" s="181">
        <v>616720000</v>
      </c>
      <c r="DH372" s="181">
        <v>604860000</v>
      </c>
      <c r="DI372" s="181">
        <v>707750000</v>
      </c>
      <c r="DJ372" s="195">
        <v>107030000</v>
      </c>
      <c r="DK372" s="195">
        <v>86466000</v>
      </c>
      <c r="DL372" s="195">
        <v>91666000</v>
      </c>
      <c r="DM372" s="195">
        <v>109230000</v>
      </c>
      <c r="DN372" s="181">
        <f t="shared" si="30"/>
        <v>98598000</v>
      </c>
      <c r="DO372" s="181">
        <v>92294000</v>
      </c>
      <c r="DP372" s="181">
        <v>96311000</v>
      </c>
      <c r="DQ372" s="181">
        <v>83110000</v>
      </c>
      <c r="DR372" s="181">
        <v>110200000</v>
      </c>
      <c r="DS372" s="181">
        <f t="shared" si="33"/>
        <v>95478750</v>
      </c>
      <c r="DT372" s="181">
        <f t="shared" si="31"/>
        <v>0.96836396275786529</v>
      </c>
      <c r="DU372" s="195">
        <v>91658000</v>
      </c>
      <c r="DW372" s="195">
        <v>96299000</v>
      </c>
      <c r="DY372" s="195">
        <v>94357000</v>
      </c>
      <c r="DZ372" s="196">
        <f t="shared" si="32"/>
        <v>0.95698695713908999</v>
      </c>
      <c r="EA372" s="195">
        <v>85738000</v>
      </c>
      <c r="EB372" s="181">
        <v>11</v>
      </c>
      <c r="EC372" s="181">
        <v>12</v>
      </c>
      <c r="ED372" s="181">
        <v>11</v>
      </c>
      <c r="EE372" s="181">
        <v>10</v>
      </c>
      <c r="EF372" s="181">
        <v>7</v>
      </c>
      <c r="EG372" s="181">
        <v>7</v>
      </c>
      <c r="EH372" s="181">
        <v>7</v>
      </c>
      <c r="EI372" s="181">
        <v>7</v>
      </c>
      <c r="EJ372" s="181">
        <v>9</v>
      </c>
      <c r="EK372" s="181">
        <v>9</v>
      </c>
      <c r="EL372" s="181">
        <v>10</v>
      </c>
      <c r="EM372" s="181">
        <v>13</v>
      </c>
      <c r="EN372" s="181">
        <v>11</v>
      </c>
      <c r="EO372" s="181">
        <v>12</v>
      </c>
      <c r="EP372" s="181">
        <v>10</v>
      </c>
      <c r="EQ372" s="181">
        <v>12</v>
      </c>
      <c r="ER372" s="181">
        <v>158</v>
      </c>
      <c r="EV372" s="181">
        <v>253</v>
      </c>
      <c r="EW372" s="181" t="s">
        <v>6924</v>
      </c>
      <c r="EX372" s="181" t="s">
        <v>3941</v>
      </c>
      <c r="EY372" s="181" t="s">
        <v>6925</v>
      </c>
      <c r="EZ372" s="181" t="s">
        <v>6926</v>
      </c>
      <c r="FA372" s="181" t="s">
        <v>6927</v>
      </c>
      <c r="FB372" s="181" t="s">
        <v>6928</v>
      </c>
      <c r="FE372" s="181" t="s">
        <v>3613</v>
      </c>
    </row>
    <row r="373" spans="1:161" x14ac:dyDescent="0.25">
      <c r="A373" s="181" t="s">
        <v>6929</v>
      </c>
      <c r="B373" s="181" t="s">
        <v>6929</v>
      </c>
      <c r="C373" s="181">
        <v>18</v>
      </c>
      <c r="D373" s="181">
        <v>18</v>
      </c>
      <c r="E373" s="181">
        <v>18</v>
      </c>
      <c r="F373" s="181" t="s">
        <v>6930</v>
      </c>
      <c r="G373" s="181" t="s">
        <v>6931</v>
      </c>
      <c r="H373" s="181" t="s">
        <v>6932</v>
      </c>
      <c r="I373" s="181">
        <v>1</v>
      </c>
      <c r="J373" s="181">
        <v>18</v>
      </c>
      <c r="K373" s="181">
        <v>18</v>
      </c>
      <c r="L373" s="181">
        <v>18</v>
      </c>
      <c r="M373" s="181">
        <v>17</v>
      </c>
      <c r="N373" s="181">
        <v>17</v>
      </c>
      <c r="O373" s="181">
        <v>17</v>
      </c>
      <c r="P373" s="181">
        <v>17</v>
      </c>
      <c r="Q373" s="181">
        <v>13</v>
      </c>
      <c r="R373" s="181">
        <v>11</v>
      </c>
      <c r="S373" s="181">
        <v>13</v>
      </c>
      <c r="T373" s="181">
        <v>11</v>
      </c>
      <c r="U373" s="181">
        <v>16</v>
      </c>
      <c r="V373" s="181">
        <v>16</v>
      </c>
      <c r="W373" s="181">
        <v>16</v>
      </c>
      <c r="X373" s="181">
        <v>18</v>
      </c>
      <c r="Y373" s="181">
        <v>17</v>
      </c>
      <c r="Z373" s="181">
        <v>17</v>
      </c>
      <c r="AA373" s="181">
        <v>16</v>
      </c>
      <c r="AB373" s="181">
        <v>16</v>
      </c>
      <c r="AC373" s="181">
        <v>17</v>
      </c>
      <c r="AD373" s="181">
        <v>17</v>
      </c>
      <c r="AE373" s="181">
        <v>17</v>
      </c>
      <c r="AF373" s="181">
        <v>17</v>
      </c>
      <c r="AG373" s="181">
        <v>13</v>
      </c>
      <c r="AH373" s="181">
        <v>11</v>
      </c>
      <c r="AI373" s="181">
        <v>13</v>
      </c>
      <c r="AJ373" s="181">
        <v>11</v>
      </c>
      <c r="AK373" s="181">
        <v>16</v>
      </c>
      <c r="AL373" s="181">
        <v>16</v>
      </c>
      <c r="AM373" s="181">
        <v>16</v>
      </c>
      <c r="AN373" s="181">
        <v>18</v>
      </c>
      <c r="AO373" s="181">
        <v>17</v>
      </c>
      <c r="AP373" s="181">
        <v>17</v>
      </c>
      <c r="AQ373" s="181">
        <v>16</v>
      </c>
      <c r="AR373" s="181">
        <v>16</v>
      </c>
      <c r="AS373" s="181">
        <v>17</v>
      </c>
      <c r="AT373" s="181">
        <v>17</v>
      </c>
      <c r="AU373" s="181">
        <v>17</v>
      </c>
      <c r="AV373" s="181">
        <v>17</v>
      </c>
      <c r="AW373" s="181">
        <v>13</v>
      </c>
      <c r="AX373" s="181">
        <v>11</v>
      </c>
      <c r="AY373" s="181">
        <v>13</v>
      </c>
      <c r="AZ373" s="181">
        <v>11</v>
      </c>
      <c r="BA373" s="181">
        <v>16</v>
      </c>
      <c r="BB373" s="181">
        <v>16</v>
      </c>
      <c r="BC373" s="181">
        <v>16</v>
      </c>
      <c r="BD373" s="181">
        <v>18</v>
      </c>
      <c r="BE373" s="181">
        <v>17</v>
      </c>
      <c r="BF373" s="181">
        <v>17</v>
      </c>
      <c r="BG373" s="181">
        <v>16</v>
      </c>
      <c r="BH373" s="181">
        <v>16</v>
      </c>
      <c r="BI373" s="181">
        <v>66.900000000000006</v>
      </c>
      <c r="BJ373" s="181">
        <v>66.900000000000006</v>
      </c>
      <c r="BK373" s="181">
        <v>66.900000000000006</v>
      </c>
      <c r="BL373" s="181">
        <v>36.911999999999999</v>
      </c>
      <c r="BM373" s="181">
        <v>338</v>
      </c>
      <c r="BN373" s="181">
        <v>338</v>
      </c>
      <c r="BO373" s="181">
        <v>0</v>
      </c>
      <c r="BP373" s="181">
        <v>267.8</v>
      </c>
      <c r="BQ373" s="181" t="s">
        <v>1251</v>
      </c>
      <c r="BR373" s="181" t="s">
        <v>1251</v>
      </c>
      <c r="BS373" s="181" t="s">
        <v>1251</v>
      </c>
      <c r="BT373" s="181" t="s">
        <v>1251</v>
      </c>
      <c r="BU373" s="181" t="s">
        <v>1251</v>
      </c>
      <c r="BV373" s="181" t="s">
        <v>1251</v>
      </c>
      <c r="BW373" s="181" t="s">
        <v>1251</v>
      </c>
      <c r="BX373" s="181" t="s">
        <v>1251</v>
      </c>
      <c r="BY373" s="181" t="s">
        <v>1251</v>
      </c>
      <c r="BZ373" s="181" t="s">
        <v>1251</v>
      </c>
      <c r="CA373" s="181" t="s">
        <v>1251</v>
      </c>
      <c r="CB373" s="181" t="s">
        <v>1251</v>
      </c>
      <c r="CC373" s="181" t="s">
        <v>1251</v>
      </c>
      <c r="CD373" s="181" t="s">
        <v>1251</v>
      </c>
      <c r="CE373" s="181" t="s">
        <v>1251</v>
      </c>
      <c r="CF373" s="181" t="s">
        <v>1251</v>
      </c>
      <c r="CG373" s="181">
        <v>66.900000000000006</v>
      </c>
      <c r="CH373" s="181">
        <v>66.900000000000006</v>
      </c>
      <c r="CI373" s="181">
        <v>66.900000000000006</v>
      </c>
      <c r="CJ373" s="181">
        <v>66.900000000000006</v>
      </c>
      <c r="CK373" s="181">
        <v>43.2</v>
      </c>
      <c r="CL373" s="181">
        <v>46.2</v>
      </c>
      <c r="CM373" s="181">
        <v>51.2</v>
      </c>
      <c r="CN373" s="181">
        <v>45</v>
      </c>
      <c r="CO373" s="181">
        <v>66.900000000000006</v>
      </c>
      <c r="CP373" s="181">
        <v>66.599999999999994</v>
      </c>
      <c r="CQ373" s="181">
        <v>62.4</v>
      </c>
      <c r="CR373" s="181">
        <v>66.900000000000006</v>
      </c>
      <c r="CS373" s="181">
        <v>66.900000000000006</v>
      </c>
      <c r="CT373" s="181">
        <v>66.900000000000006</v>
      </c>
      <c r="CU373" s="181">
        <v>66.599999999999994</v>
      </c>
      <c r="CV373" s="181">
        <v>59.8</v>
      </c>
      <c r="CW373" s="181">
        <v>7689600000</v>
      </c>
      <c r="CX373" s="181">
        <v>693650000</v>
      </c>
      <c r="CY373" s="181">
        <v>730120000</v>
      </c>
      <c r="CZ373" s="181">
        <v>706280000</v>
      </c>
      <c r="DA373" s="181">
        <v>783030000</v>
      </c>
      <c r="DB373" s="181">
        <v>129170000</v>
      </c>
      <c r="DC373" s="181">
        <v>118500000</v>
      </c>
      <c r="DD373" s="181">
        <v>153270000</v>
      </c>
      <c r="DE373" s="181">
        <v>97729000</v>
      </c>
      <c r="DF373" s="181">
        <v>564150000</v>
      </c>
      <c r="DG373" s="181">
        <v>554520000</v>
      </c>
      <c r="DH373" s="181">
        <v>464210000</v>
      </c>
      <c r="DI373" s="181">
        <v>582860000</v>
      </c>
      <c r="DJ373" s="195">
        <v>90517000</v>
      </c>
      <c r="DK373" s="195">
        <v>91658000</v>
      </c>
      <c r="DL373" s="195">
        <v>88310000</v>
      </c>
      <c r="DM373" s="195">
        <v>92922000</v>
      </c>
      <c r="DN373" s="181">
        <f t="shared" si="30"/>
        <v>90851750</v>
      </c>
      <c r="DO373" s="181">
        <v>86189000</v>
      </c>
      <c r="DP373" s="181">
        <v>97524000</v>
      </c>
      <c r="DQ373" s="181">
        <v>91209000</v>
      </c>
      <c r="DR373" s="181">
        <v>78726000</v>
      </c>
      <c r="DS373" s="181">
        <f t="shared" si="33"/>
        <v>88412000</v>
      </c>
      <c r="DT373" s="181">
        <f t="shared" si="31"/>
        <v>0.97314581172074288</v>
      </c>
      <c r="DU373" s="195">
        <v>86808000</v>
      </c>
      <c r="DW373" s="195">
        <v>76046000</v>
      </c>
      <c r="DY373" s="195">
        <v>65850000</v>
      </c>
      <c r="DZ373" s="196">
        <f t="shared" si="32"/>
        <v>0.72480717212381707</v>
      </c>
      <c r="EA373" s="195">
        <v>75344000</v>
      </c>
      <c r="EB373" s="181">
        <v>19</v>
      </c>
      <c r="EC373" s="181">
        <v>22</v>
      </c>
      <c r="ED373" s="181">
        <v>17</v>
      </c>
      <c r="EE373" s="181">
        <v>19</v>
      </c>
      <c r="EF373" s="181">
        <v>6</v>
      </c>
      <c r="EG373" s="181">
        <v>4</v>
      </c>
      <c r="EH373" s="181">
        <v>7</v>
      </c>
      <c r="EI373" s="181">
        <v>5</v>
      </c>
      <c r="EJ373" s="181">
        <v>15</v>
      </c>
      <c r="EK373" s="181">
        <v>14</v>
      </c>
      <c r="EL373" s="181">
        <v>17</v>
      </c>
      <c r="EM373" s="181">
        <v>18</v>
      </c>
      <c r="EN373" s="181">
        <v>17</v>
      </c>
      <c r="EO373" s="181">
        <v>16</v>
      </c>
      <c r="EP373" s="181">
        <v>13</v>
      </c>
      <c r="EQ373" s="181">
        <v>15</v>
      </c>
      <c r="ER373" s="181">
        <v>224</v>
      </c>
      <c r="EV373" s="181">
        <v>770</v>
      </c>
      <c r="EW373" s="181" t="s">
        <v>6933</v>
      </c>
      <c r="EX373" s="181" t="s">
        <v>3941</v>
      </c>
      <c r="EY373" s="181" t="s">
        <v>6934</v>
      </c>
      <c r="EZ373" s="181" t="s">
        <v>6935</v>
      </c>
      <c r="FA373" s="181" t="s">
        <v>6936</v>
      </c>
      <c r="FB373" s="181" t="s">
        <v>6937</v>
      </c>
      <c r="FE373" s="181">
        <v>-1</v>
      </c>
    </row>
    <row r="374" spans="1:161" x14ac:dyDescent="0.25">
      <c r="A374" s="181" t="s">
        <v>6938</v>
      </c>
      <c r="B374" s="181" t="s">
        <v>6938</v>
      </c>
      <c r="C374" s="181">
        <v>7</v>
      </c>
      <c r="D374" s="181">
        <v>7</v>
      </c>
      <c r="E374" s="181">
        <v>7</v>
      </c>
      <c r="F374" s="181" t="s">
        <v>6939</v>
      </c>
      <c r="G374" s="181" t="s">
        <v>6940</v>
      </c>
      <c r="H374" s="181" t="s">
        <v>6941</v>
      </c>
      <c r="I374" s="181">
        <v>1</v>
      </c>
      <c r="J374" s="181">
        <v>7</v>
      </c>
      <c r="K374" s="181">
        <v>7</v>
      </c>
      <c r="L374" s="181">
        <v>7</v>
      </c>
      <c r="M374" s="181">
        <v>5</v>
      </c>
      <c r="N374" s="181">
        <v>6</v>
      </c>
      <c r="O374" s="181">
        <v>6</v>
      </c>
      <c r="P374" s="181">
        <v>4</v>
      </c>
      <c r="Q374" s="181">
        <v>4</v>
      </c>
      <c r="R374" s="181">
        <v>6</v>
      </c>
      <c r="S374" s="181">
        <v>3</v>
      </c>
      <c r="T374" s="181">
        <v>5</v>
      </c>
      <c r="U374" s="181">
        <v>5</v>
      </c>
      <c r="V374" s="181">
        <v>6</v>
      </c>
      <c r="W374" s="181">
        <v>5</v>
      </c>
      <c r="X374" s="181">
        <v>4</v>
      </c>
      <c r="Y374" s="181">
        <v>6</v>
      </c>
      <c r="Z374" s="181">
        <v>5</v>
      </c>
      <c r="AA374" s="181">
        <v>6</v>
      </c>
      <c r="AB374" s="181">
        <v>6</v>
      </c>
      <c r="AC374" s="181">
        <v>5</v>
      </c>
      <c r="AD374" s="181">
        <v>6</v>
      </c>
      <c r="AE374" s="181">
        <v>6</v>
      </c>
      <c r="AF374" s="181">
        <v>4</v>
      </c>
      <c r="AG374" s="181">
        <v>4</v>
      </c>
      <c r="AH374" s="181">
        <v>6</v>
      </c>
      <c r="AI374" s="181">
        <v>3</v>
      </c>
      <c r="AJ374" s="181">
        <v>5</v>
      </c>
      <c r="AK374" s="181">
        <v>5</v>
      </c>
      <c r="AL374" s="181">
        <v>6</v>
      </c>
      <c r="AM374" s="181">
        <v>5</v>
      </c>
      <c r="AN374" s="181">
        <v>4</v>
      </c>
      <c r="AO374" s="181">
        <v>6</v>
      </c>
      <c r="AP374" s="181">
        <v>5</v>
      </c>
      <c r="AQ374" s="181">
        <v>6</v>
      </c>
      <c r="AR374" s="181">
        <v>6</v>
      </c>
      <c r="AS374" s="181">
        <v>5</v>
      </c>
      <c r="AT374" s="181">
        <v>6</v>
      </c>
      <c r="AU374" s="181">
        <v>6</v>
      </c>
      <c r="AV374" s="181">
        <v>4</v>
      </c>
      <c r="AW374" s="181">
        <v>4</v>
      </c>
      <c r="AX374" s="181">
        <v>6</v>
      </c>
      <c r="AY374" s="181">
        <v>3</v>
      </c>
      <c r="AZ374" s="181">
        <v>5</v>
      </c>
      <c r="BA374" s="181">
        <v>5</v>
      </c>
      <c r="BB374" s="181">
        <v>6</v>
      </c>
      <c r="BC374" s="181">
        <v>5</v>
      </c>
      <c r="BD374" s="181">
        <v>4</v>
      </c>
      <c r="BE374" s="181">
        <v>6</v>
      </c>
      <c r="BF374" s="181">
        <v>5</v>
      </c>
      <c r="BG374" s="181">
        <v>6</v>
      </c>
      <c r="BH374" s="181">
        <v>6</v>
      </c>
      <c r="BI374" s="181">
        <v>12.4</v>
      </c>
      <c r="BJ374" s="181">
        <v>12.4</v>
      </c>
      <c r="BK374" s="181">
        <v>12.4</v>
      </c>
      <c r="BL374" s="181">
        <v>102.45</v>
      </c>
      <c r="BM374" s="181">
        <v>905</v>
      </c>
      <c r="BN374" s="181">
        <v>905</v>
      </c>
      <c r="BO374" s="181">
        <v>0</v>
      </c>
      <c r="BP374" s="181">
        <v>24.411999999999999</v>
      </c>
      <c r="BQ374" s="181" t="s">
        <v>1251</v>
      </c>
      <c r="BR374" s="181" t="s">
        <v>1251</v>
      </c>
      <c r="BS374" s="181" t="s">
        <v>1251</v>
      </c>
      <c r="BT374" s="181" t="s">
        <v>1251</v>
      </c>
      <c r="BU374" s="181" t="s">
        <v>1254</v>
      </c>
      <c r="BV374" s="181" t="s">
        <v>1254</v>
      </c>
      <c r="BW374" s="181" t="s">
        <v>1254</v>
      </c>
      <c r="BX374" s="181" t="s">
        <v>1254</v>
      </c>
      <c r="BY374" s="181" t="s">
        <v>1251</v>
      </c>
      <c r="BZ374" s="181" t="s">
        <v>1251</v>
      </c>
      <c r="CA374" s="181" t="s">
        <v>1251</v>
      </c>
      <c r="CB374" s="181" t="s">
        <v>1251</v>
      </c>
      <c r="CC374" s="181" t="s">
        <v>1251</v>
      </c>
      <c r="CD374" s="181" t="s">
        <v>1251</v>
      </c>
      <c r="CE374" s="181" t="s">
        <v>1251</v>
      </c>
      <c r="CF374" s="181" t="s">
        <v>1251</v>
      </c>
      <c r="CG374" s="181">
        <v>9</v>
      </c>
      <c r="CH374" s="181">
        <v>10.3</v>
      </c>
      <c r="CI374" s="181">
        <v>10.3</v>
      </c>
      <c r="CJ374" s="181">
        <v>7.8</v>
      </c>
      <c r="CK374" s="181">
        <v>7</v>
      </c>
      <c r="CL374" s="181">
        <v>10.3</v>
      </c>
      <c r="CM374" s="181">
        <v>4.4000000000000004</v>
      </c>
      <c r="CN374" s="181">
        <v>8.1</v>
      </c>
      <c r="CO374" s="181">
        <v>7.7</v>
      </c>
      <c r="CP374" s="181">
        <v>10.3</v>
      </c>
      <c r="CQ374" s="181">
        <v>9</v>
      </c>
      <c r="CR374" s="181">
        <v>6.9</v>
      </c>
      <c r="CS374" s="181">
        <v>10.3</v>
      </c>
      <c r="CT374" s="181">
        <v>8.1</v>
      </c>
      <c r="CU374" s="181">
        <v>10.199999999999999</v>
      </c>
      <c r="CV374" s="181">
        <v>10.3</v>
      </c>
      <c r="CW374" s="181">
        <v>486610000</v>
      </c>
      <c r="CX374" s="181">
        <v>39346000</v>
      </c>
      <c r="CY374" s="181">
        <v>53390000</v>
      </c>
      <c r="CZ374" s="181">
        <v>52598000</v>
      </c>
      <c r="DA374" s="181">
        <v>36310000</v>
      </c>
      <c r="DB374" s="181">
        <v>9773900</v>
      </c>
      <c r="DC374" s="181">
        <v>12034000</v>
      </c>
      <c r="DD374" s="181">
        <v>6396800</v>
      </c>
      <c r="DE374" s="181">
        <v>7602100</v>
      </c>
      <c r="DF374" s="181">
        <v>40760000</v>
      </c>
      <c r="DG374" s="181">
        <v>31430000</v>
      </c>
      <c r="DH374" s="181">
        <v>32954000</v>
      </c>
      <c r="DI374" s="181">
        <v>43954000</v>
      </c>
      <c r="DJ374" s="195">
        <v>12234000</v>
      </c>
      <c r="DK374" s="195">
        <v>10435000</v>
      </c>
      <c r="DL374" s="195">
        <v>11702000</v>
      </c>
      <c r="DM374" s="195">
        <v>10732000</v>
      </c>
      <c r="DN374" s="181">
        <f t="shared" si="30"/>
        <v>11275750</v>
      </c>
      <c r="DO374" s="181">
        <v>11487000</v>
      </c>
      <c r="DP374" s="181">
        <v>10771000</v>
      </c>
      <c r="DQ374" s="181">
        <v>0</v>
      </c>
      <c r="DR374" s="181">
        <v>10705000</v>
      </c>
      <c r="DS374" s="181">
        <f t="shared" si="33"/>
        <v>10987666.666666666</v>
      </c>
      <c r="DT374" s="181">
        <f t="shared" si="31"/>
        <v>0.97445107125172747</v>
      </c>
      <c r="DU374" s="195">
        <v>9141900</v>
      </c>
      <c r="DW374" s="195">
        <v>8924600</v>
      </c>
      <c r="DY374" s="195">
        <v>8588100</v>
      </c>
      <c r="DZ374" s="196">
        <f t="shared" si="32"/>
        <v>0.7616433496663193</v>
      </c>
      <c r="EA374" s="195">
        <v>10622000</v>
      </c>
      <c r="EB374" s="181">
        <v>2</v>
      </c>
      <c r="EC374" s="181">
        <v>3</v>
      </c>
      <c r="ED374" s="181">
        <v>3</v>
      </c>
      <c r="EE374" s="181">
        <v>1</v>
      </c>
      <c r="EF374" s="181">
        <v>0</v>
      </c>
      <c r="EG374" s="181">
        <v>0</v>
      </c>
      <c r="EH374" s="181">
        <v>0</v>
      </c>
      <c r="EI374" s="181">
        <v>0</v>
      </c>
      <c r="EJ374" s="181">
        <v>2</v>
      </c>
      <c r="EK374" s="181">
        <v>2</v>
      </c>
      <c r="EL374" s="181">
        <v>1</v>
      </c>
      <c r="EM374" s="181">
        <v>1</v>
      </c>
      <c r="EN374" s="181">
        <v>2</v>
      </c>
      <c r="EO374" s="181">
        <v>3</v>
      </c>
      <c r="EP374" s="181">
        <v>2</v>
      </c>
      <c r="EQ374" s="181">
        <v>2</v>
      </c>
      <c r="ER374" s="181">
        <v>24</v>
      </c>
      <c r="EV374" s="181">
        <v>42</v>
      </c>
      <c r="EW374" s="181" t="s">
        <v>6942</v>
      </c>
      <c r="EX374" s="181" t="s">
        <v>3643</v>
      </c>
      <c r="EY374" s="181" t="s">
        <v>6943</v>
      </c>
      <c r="EZ374" s="181" t="s">
        <v>6944</v>
      </c>
      <c r="FA374" s="181" t="s">
        <v>6945</v>
      </c>
      <c r="FB374" s="181" t="s">
        <v>6946</v>
      </c>
      <c r="FE374" s="181">
        <v>-1</v>
      </c>
    </row>
    <row r="375" spans="1:161" x14ac:dyDescent="0.25">
      <c r="A375" s="181" t="s">
        <v>6947</v>
      </c>
      <c r="B375" s="181" t="s">
        <v>6947</v>
      </c>
      <c r="C375" s="181">
        <v>3</v>
      </c>
      <c r="D375" s="181">
        <v>3</v>
      </c>
      <c r="E375" s="181">
        <v>3</v>
      </c>
      <c r="F375" s="181" t="s">
        <v>6948</v>
      </c>
      <c r="G375" s="181" t="s">
        <v>6949</v>
      </c>
      <c r="H375" s="181" t="s">
        <v>6950</v>
      </c>
      <c r="I375" s="181">
        <v>1</v>
      </c>
      <c r="J375" s="181">
        <v>3</v>
      </c>
      <c r="K375" s="181">
        <v>3</v>
      </c>
      <c r="L375" s="181">
        <v>3</v>
      </c>
      <c r="M375" s="181">
        <v>3</v>
      </c>
      <c r="N375" s="181">
        <v>3</v>
      </c>
      <c r="O375" s="181">
        <v>3</v>
      </c>
      <c r="P375" s="181">
        <v>3</v>
      </c>
      <c r="Q375" s="181">
        <v>2</v>
      </c>
      <c r="R375" s="181">
        <v>2</v>
      </c>
      <c r="S375" s="181">
        <v>2</v>
      </c>
      <c r="T375" s="181">
        <v>1</v>
      </c>
      <c r="U375" s="181">
        <v>3</v>
      </c>
      <c r="V375" s="181">
        <v>3</v>
      </c>
      <c r="W375" s="181">
        <v>3</v>
      </c>
      <c r="X375" s="181">
        <v>3</v>
      </c>
      <c r="Y375" s="181">
        <v>3</v>
      </c>
      <c r="Z375" s="181">
        <v>3</v>
      </c>
      <c r="AA375" s="181">
        <v>3</v>
      </c>
      <c r="AB375" s="181">
        <v>3</v>
      </c>
      <c r="AC375" s="181">
        <v>3</v>
      </c>
      <c r="AD375" s="181">
        <v>3</v>
      </c>
      <c r="AE375" s="181">
        <v>3</v>
      </c>
      <c r="AF375" s="181">
        <v>3</v>
      </c>
      <c r="AG375" s="181">
        <v>2</v>
      </c>
      <c r="AH375" s="181">
        <v>2</v>
      </c>
      <c r="AI375" s="181">
        <v>2</v>
      </c>
      <c r="AJ375" s="181">
        <v>1</v>
      </c>
      <c r="AK375" s="181">
        <v>3</v>
      </c>
      <c r="AL375" s="181">
        <v>3</v>
      </c>
      <c r="AM375" s="181">
        <v>3</v>
      </c>
      <c r="AN375" s="181">
        <v>3</v>
      </c>
      <c r="AO375" s="181">
        <v>3</v>
      </c>
      <c r="AP375" s="181">
        <v>3</v>
      </c>
      <c r="AQ375" s="181">
        <v>3</v>
      </c>
      <c r="AR375" s="181">
        <v>3</v>
      </c>
      <c r="AS375" s="181">
        <v>3</v>
      </c>
      <c r="AT375" s="181">
        <v>3</v>
      </c>
      <c r="AU375" s="181">
        <v>3</v>
      </c>
      <c r="AV375" s="181">
        <v>3</v>
      </c>
      <c r="AW375" s="181">
        <v>2</v>
      </c>
      <c r="AX375" s="181">
        <v>2</v>
      </c>
      <c r="AY375" s="181">
        <v>2</v>
      </c>
      <c r="AZ375" s="181">
        <v>1</v>
      </c>
      <c r="BA375" s="181">
        <v>3</v>
      </c>
      <c r="BB375" s="181">
        <v>3</v>
      </c>
      <c r="BC375" s="181">
        <v>3</v>
      </c>
      <c r="BD375" s="181">
        <v>3</v>
      </c>
      <c r="BE375" s="181">
        <v>3</v>
      </c>
      <c r="BF375" s="181">
        <v>3</v>
      </c>
      <c r="BG375" s="181">
        <v>3</v>
      </c>
      <c r="BH375" s="181">
        <v>3</v>
      </c>
      <c r="BI375" s="181">
        <v>35.5</v>
      </c>
      <c r="BJ375" s="181">
        <v>35.5</v>
      </c>
      <c r="BK375" s="181">
        <v>35.5</v>
      </c>
      <c r="BL375" s="181">
        <v>14.981999999999999</v>
      </c>
      <c r="BM375" s="181">
        <v>141</v>
      </c>
      <c r="BN375" s="181">
        <v>141</v>
      </c>
      <c r="BO375" s="181">
        <v>0</v>
      </c>
      <c r="BP375" s="181">
        <v>13.256</v>
      </c>
      <c r="BQ375" s="181" t="s">
        <v>1251</v>
      </c>
      <c r="BR375" s="181" t="s">
        <v>1251</v>
      </c>
      <c r="BS375" s="181" t="s">
        <v>1251</v>
      </c>
      <c r="BT375" s="181" t="s">
        <v>1251</v>
      </c>
      <c r="BU375" s="181" t="s">
        <v>1254</v>
      </c>
      <c r="BV375" s="181" t="s">
        <v>1254</v>
      </c>
      <c r="BW375" s="181" t="s">
        <v>1254</v>
      </c>
      <c r="BX375" s="181" t="s">
        <v>1254</v>
      </c>
      <c r="BY375" s="181" t="s">
        <v>1251</v>
      </c>
      <c r="BZ375" s="181" t="s">
        <v>1251</v>
      </c>
      <c r="CA375" s="181" t="s">
        <v>1251</v>
      </c>
      <c r="CB375" s="181" t="s">
        <v>1251</v>
      </c>
      <c r="CC375" s="181" t="s">
        <v>1251</v>
      </c>
      <c r="CD375" s="181" t="s">
        <v>1251</v>
      </c>
      <c r="CE375" s="181" t="s">
        <v>1251</v>
      </c>
      <c r="CF375" s="181" t="s">
        <v>1251</v>
      </c>
      <c r="CG375" s="181">
        <v>35.5</v>
      </c>
      <c r="CH375" s="181">
        <v>35.5</v>
      </c>
      <c r="CI375" s="181">
        <v>35.5</v>
      </c>
      <c r="CJ375" s="181">
        <v>35.5</v>
      </c>
      <c r="CK375" s="181">
        <v>27.7</v>
      </c>
      <c r="CL375" s="181">
        <v>27.7</v>
      </c>
      <c r="CM375" s="181">
        <v>27.7</v>
      </c>
      <c r="CN375" s="181">
        <v>16.3</v>
      </c>
      <c r="CO375" s="181">
        <v>35.5</v>
      </c>
      <c r="CP375" s="181">
        <v>35.5</v>
      </c>
      <c r="CQ375" s="181">
        <v>35.5</v>
      </c>
      <c r="CR375" s="181">
        <v>35.5</v>
      </c>
      <c r="CS375" s="181">
        <v>35.5</v>
      </c>
      <c r="CT375" s="181">
        <v>35.5</v>
      </c>
      <c r="CU375" s="181">
        <v>35.5</v>
      </c>
      <c r="CV375" s="181">
        <v>35.5</v>
      </c>
      <c r="CW375" s="181">
        <v>226720000</v>
      </c>
      <c r="CX375" s="181">
        <v>17246000</v>
      </c>
      <c r="CY375" s="181">
        <v>23588000</v>
      </c>
      <c r="CZ375" s="181">
        <v>23397000</v>
      </c>
      <c r="DA375" s="181">
        <v>21592000</v>
      </c>
      <c r="DB375" s="181">
        <v>3202000</v>
      </c>
      <c r="DC375" s="181">
        <v>3392600</v>
      </c>
      <c r="DD375" s="181">
        <v>3798100</v>
      </c>
      <c r="DE375" s="181">
        <v>890340</v>
      </c>
      <c r="DF375" s="181">
        <v>16463000</v>
      </c>
      <c r="DG375" s="181">
        <v>16534000</v>
      </c>
      <c r="DH375" s="181">
        <v>14545000</v>
      </c>
      <c r="DI375" s="181">
        <v>17611000</v>
      </c>
      <c r="DJ375" s="195">
        <v>6610300</v>
      </c>
      <c r="DK375" s="195">
        <v>7963400</v>
      </c>
      <c r="DL375" s="195">
        <v>7503800</v>
      </c>
      <c r="DM375" s="195">
        <v>7056600</v>
      </c>
      <c r="DN375" s="181">
        <f t="shared" si="30"/>
        <v>7283525</v>
      </c>
      <c r="DO375" s="181">
        <v>6290400</v>
      </c>
      <c r="DP375" s="181">
        <v>7771500</v>
      </c>
      <c r="DQ375" s="181">
        <v>7299000</v>
      </c>
      <c r="DR375" s="181">
        <v>0</v>
      </c>
      <c r="DS375" s="181">
        <f t="shared" si="33"/>
        <v>7120300</v>
      </c>
      <c r="DT375" s="181">
        <f t="shared" si="31"/>
        <v>0.97758983459245352</v>
      </c>
      <c r="DU375" s="195">
        <v>5819800</v>
      </c>
      <c r="DW375" s="195">
        <v>5821200</v>
      </c>
      <c r="DY375" s="195">
        <v>5706400</v>
      </c>
      <c r="DZ375" s="196">
        <f t="shared" si="32"/>
        <v>0.78346679664036301</v>
      </c>
      <c r="EA375" s="195">
        <v>6310700</v>
      </c>
      <c r="EB375" s="181">
        <v>2</v>
      </c>
      <c r="EC375" s="181">
        <v>2</v>
      </c>
      <c r="ED375" s="181">
        <v>3</v>
      </c>
      <c r="EE375" s="181">
        <v>3</v>
      </c>
      <c r="EF375" s="181">
        <v>0</v>
      </c>
      <c r="EG375" s="181">
        <v>0</v>
      </c>
      <c r="EH375" s="181">
        <v>0</v>
      </c>
      <c r="EI375" s="181">
        <v>0</v>
      </c>
      <c r="EJ375" s="181">
        <v>2</v>
      </c>
      <c r="EK375" s="181">
        <v>2</v>
      </c>
      <c r="EL375" s="181">
        <v>2</v>
      </c>
      <c r="EM375" s="181">
        <v>3</v>
      </c>
      <c r="EN375" s="181">
        <v>3</v>
      </c>
      <c r="EO375" s="181">
        <v>3</v>
      </c>
      <c r="EP375" s="181">
        <v>3</v>
      </c>
      <c r="EQ375" s="181">
        <v>3</v>
      </c>
      <c r="ER375" s="181">
        <v>31</v>
      </c>
      <c r="EV375" s="181">
        <v>699</v>
      </c>
      <c r="EW375" s="181" t="s">
        <v>6951</v>
      </c>
      <c r="EX375" s="181" t="s">
        <v>3709</v>
      </c>
      <c r="EY375" s="181" t="s">
        <v>6952</v>
      </c>
      <c r="EZ375" s="181" t="s">
        <v>6953</v>
      </c>
      <c r="FA375" s="181" t="s">
        <v>6954</v>
      </c>
      <c r="FB375" s="181" t="s">
        <v>6955</v>
      </c>
      <c r="FE375" s="181">
        <v>-1</v>
      </c>
    </row>
    <row r="376" spans="1:161" x14ac:dyDescent="0.25">
      <c r="A376" s="181" t="s">
        <v>6956</v>
      </c>
      <c r="B376" s="181" t="s">
        <v>6956</v>
      </c>
      <c r="C376" s="181">
        <v>7</v>
      </c>
      <c r="D376" s="181">
        <v>7</v>
      </c>
      <c r="E376" s="181">
        <v>7</v>
      </c>
      <c r="F376" s="181" t="s">
        <v>6957</v>
      </c>
      <c r="G376" s="181" t="s">
        <v>6958</v>
      </c>
      <c r="H376" s="181" t="s">
        <v>6959</v>
      </c>
      <c r="I376" s="181">
        <v>1</v>
      </c>
      <c r="J376" s="181">
        <v>7</v>
      </c>
      <c r="K376" s="181">
        <v>7</v>
      </c>
      <c r="L376" s="181">
        <v>7</v>
      </c>
      <c r="M376" s="181">
        <v>6</v>
      </c>
      <c r="N376" s="181">
        <v>7</v>
      </c>
      <c r="O376" s="181">
        <v>6</v>
      </c>
      <c r="P376" s="181">
        <v>5</v>
      </c>
      <c r="Q376" s="181">
        <v>4</v>
      </c>
      <c r="R376" s="181">
        <v>6</v>
      </c>
      <c r="S376" s="181">
        <v>5</v>
      </c>
      <c r="T376" s="181">
        <v>4</v>
      </c>
      <c r="U376" s="181">
        <v>6</v>
      </c>
      <c r="V376" s="181">
        <v>6</v>
      </c>
      <c r="W376" s="181">
        <v>4</v>
      </c>
      <c r="X376" s="181">
        <v>6</v>
      </c>
      <c r="Y376" s="181">
        <v>6</v>
      </c>
      <c r="Z376" s="181">
        <v>5</v>
      </c>
      <c r="AA376" s="181">
        <v>5</v>
      </c>
      <c r="AB376" s="181">
        <v>5</v>
      </c>
      <c r="AC376" s="181">
        <v>6</v>
      </c>
      <c r="AD376" s="181">
        <v>7</v>
      </c>
      <c r="AE376" s="181">
        <v>6</v>
      </c>
      <c r="AF376" s="181">
        <v>5</v>
      </c>
      <c r="AG376" s="181">
        <v>4</v>
      </c>
      <c r="AH376" s="181">
        <v>6</v>
      </c>
      <c r="AI376" s="181">
        <v>5</v>
      </c>
      <c r="AJ376" s="181">
        <v>4</v>
      </c>
      <c r="AK376" s="181">
        <v>6</v>
      </c>
      <c r="AL376" s="181">
        <v>6</v>
      </c>
      <c r="AM376" s="181">
        <v>4</v>
      </c>
      <c r="AN376" s="181">
        <v>6</v>
      </c>
      <c r="AO376" s="181">
        <v>6</v>
      </c>
      <c r="AP376" s="181">
        <v>5</v>
      </c>
      <c r="AQ376" s="181">
        <v>5</v>
      </c>
      <c r="AR376" s="181">
        <v>5</v>
      </c>
      <c r="AS376" s="181">
        <v>6</v>
      </c>
      <c r="AT376" s="181">
        <v>7</v>
      </c>
      <c r="AU376" s="181">
        <v>6</v>
      </c>
      <c r="AV376" s="181">
        <v>5</v>
      </c>
      <c r="AW376" s="181">
        <v>4</v>
      </c>
      <c r="AX376" s="181">
        <v>6</v>
      </c>
      <c r="AY376" s="181">
        <v>5</v>
      </c>
      <c r="AZ376" s="181">
        <v>4</v>
      </c>
      <c r="BA376" s="181">
        <v>6</v>
      </c>
      <c r="BB376" s="181">
        <v>6</v>
      </c>
      <c r="BC376" s="181">
        <v>4</v>
      </c>
      <c r="BD376" s="181">
        <v>6</v>
      </c>
      <c r="BE376" s="181">
        <v>6</v>
      </c>
      <c r="BF376" s="181">
        <v>5</v>
      </c>
      <c r="BG376" s="181">
        <v>5</v>
      </c>
      <c r="BH376" s="181">
        <v>5</v>
      </c>
      <c r="BI376" s="181">
        <v>19.5</v>
      </c>
      <c r="BJ376" s="181">
        <v>19.5</v>
      </c>
      <c r="BK376" s="181">
        <v>19.5</v>
      </c>
      <c r="BL376" s="181">
        <v>43.698</v>
      </c>
      <c r="BM376" s="181">
        <v>394</v>
      </c>
      <c r="BN376" s="181">
        <v>394</v>
      </c>
      <c r="BO376" s="181">
        <v>0</v>
      </c>
      <c r="BP376" s="181">
        <v>13.599</v>
      </c>
      <c r="BQ376" s="181" t="s">
        <v>1251</v>
      </c>
      <c r="BR376" s="181" t="s">
        <v>1251</v>
      </c>
      <c r="BS376" s="181" t="s">
        <v>1251</v>
      </c>
      <c r="BT376" s="181" t="s">
        <v>1251</v>
      </c>
      <c r="BU376" s="181" t="s">
        <v>1251</v>
      </c>
      <c r="BV376" s="181" t="s">
        <v>1254</v>
      </c>
      <c r="BW376" s="181" t="s">
        <v>1254</v>
      </c>
      <c r="BX376" s="181" t="s">
        <v>1251</v>
      </c>
      <c r="BY376" s="181" t="s">
        <v>1251</v>
      </c>
      <c r="BZ376" s="181" t="s">
        <v>1251</v>
      </c>
      <c r="CA376" s="181" t="s">
        <v>1251</v>
      </c>
      <c r="CB376" s="181" t="s">
        <v>1251</v>
      </c>
      <c r="CC376" s="181" t="s">
        <v>1251</v>
      </c>
      <c r="CD376" s="181" t="s">
        <v>1251</v>
      </c>
      <c r="CE376" s="181" t="s">
        <v>1251</v>
      </c>
      <c r="CF376" s="181" t="s">
        <v>1251</v>
      </c>
      <c r="CG376" s="181">
        <v>16.8</v>
      </c>
      <c r="CH376" s="181">
        <v>19.5</v>
      </c>
      <c r="CI376" s="181">
        <v>16.8</v>
      </c>
      <c r="CJ376" s="181">
        <v>13.5</v>
      </c>
      <c r="CK376" s="181">
        <v>10.7</v>
      </c>
      <c r="CL376" s="181">
        <v>16.8</v>
      </c>
      <c r="CM376" s="181">
        <v>14</v>
      </c>
      <c r="CN376" s="181">
        <v>11.2</v>
      </c>
      <c r="CO376" s="181">
        <v>16.8</v>
      </c>
      <c r="CP376" s="181">
        <v>16.8</v>
      </c>
      <c r="CQ376" s="181">
        <v>10.9</v>
      </c>
      <c r="CR376" s="181">
        <v>16.8</v>
      </c>
      <c r="CS376" s="181">
        <v>16.8</v>
      </c>
      <c r="CT376" s="181">
        <v>14</v>
      </c>
      <c r="CU376" s="181">
        <v>13.5</v>
      </c>
      <c r="CV376" s="181">
        <v>14</v>
      </c>
      <c r="CW376" s="181">
        <v>526510000</v>
      </c>
      <c r="CX376" s="181">
        <v>41456000</v>
      </c>
      <c r="CY376" s="181">
        <v>62780000</v>
      </c>
      <c r="CZ376" s="181">
        <v>45792000</v>
      </c>
      <c r="DA376" s="181">
        <v>40422000</v>
      </c>
      <c r="DB376" s="181">
        <v>10359000</v>
      </c>
      <c r="DC376" s="181">
        <v>10764000</v>
      </c>
      <c r="DD376" s="181">
        <v>12844000</v>
      </c>
      <c r="DE376" s="181">
        <v>10309000</v>
      </c>
      <c r="DF376" s="181">
        <v>35025000</v>
      </c>
      <c r="DG376" s="181">
        <v>41567000</v>
      </c>
      <c r="DH376" s="181">
        <v>28757000</v>
      </c>
      <c r="DI376" s="181">
        <v>37947000</v>
      </c>
      <c r="DJ376" s="195">
        <v>11358000</v>
      </c>
      <c r="DK376" s="195">
        <v>10578000</v>
      </c>
      <c r="DL376" s="195">
        <v>9565200</v>
      </c>
      <c r="DM376" s="195">
        <v>11108000</v>
      </c>
      <c r="DN376" s="181">
        <f t="shared" si="30"/>
        <v>10652300</v>
      </c>
      <c r="DO376" s="181">
        <v>10429000</v>
      </c>
      <c r="DP376" s="181">
        <v>9845400</v>
      </c>
      <c r="DQ376" s="181">
        <v>10018000</v>
      </c>
      <c r="DR376" s="181">
        <v>11497000</v>
      </c>
      <c r="DS376" s="181">
        <f t="shared" si="33"/>
        <v>10447350</v>
      </c>
      <c r="DT376" s="181">
        <f t="shared" si="31"/>
        <v>0.98076002365686288</v>
      </c>
      <c r="DU376" s="195">
        <v>8722900</v>
      </c>
      <c r="DW376" s="195">
        <v>9866700</v>
      </c>
      <c r="DY376" s="195">
        <v>9551700</v>
      </c>
      <c r="DZ376" s="196">
        <f t="shared" si="32"/>
        <v>0.89667959032321654</v>
      </c>
      <c r="EA376" s="195">
        <v>8700100</v>
      </c>
      <c r="EB376" s="181">
        <v>2</v>
      </c>
      <c r="EC376" s="181">
        <v>3</v>
      </c>
      <c r="ED376" s="181">
        <v>2</v>
      </c>
      <c r="EE376" s="181">
        <v>2</v>
      </c>
      <c r="EF376" s="181">
        <v>1</v>
      </c>
      <c r="EG376" s="181">
        <v>0</v>
      </c>
      <c r="EH376" s="181">
        <v>0</v>
      </c>
      <c r="EI376" s="181">
        <v>1</v>
      </c>
      <c r="EJ376" s="181">
        <v>1</v>
      </c>
      <c r="EK376" s="181">
        <v>1</v>
      </c>
      <c r="EL376" s="181">
        <v>2</v>
      </c>
      <c r="EM376" s="181">
        <v>2</v>
      </c>
      <c r="EN376" s="181">
        <v>2</v>
      </c>
      <c r="EO376" s="181">
        <v>3</v>
      </c>
      <c r="EP376" s="181">
        <v>1</v>
      </c>
      <c r="EQ376" s="181">
        <v>1</v>
      </c>
      <c r="ER376" s="181">
        <v>24</v>
      </c>
      <c r="EV376" s="181">
        <v>238</v>
      </c>
      <c r="EW376" s="181" t="s">
        <v>6960</v>
      </c>
      <c r="EX376" s="181" t="s">
        <v>3643</v>
      </c>
      <c r="EY376" s="181" t="s">
        <v>6961</v>
      </c>
      <c r="EZ376" s="181" t="s">
        <v>6962</v>
      </c>
      <c r="FA376" s="181" t="s">
        <v>6963</v>
      </c>
      <c r="FB376" s="181" t="s">
        <v>6964</v>
      </c>
      <c r="FE376" s="181">
        <v>-1</v>
      </c>
    </row>
    <row r="377" spans="1:161" x14ac:dyDescent="0.25">
      <c r="A377" s="181" t="s">
        <v>6965</v>
      </c>
      <c r="B377" s="181" t="s">
        <v>6965</v>
      </c>
      <c r="C377" s="181">
        <v>11</v>
      </c>
      <c r="D377" s="181">
        <v>11</v>
      </c>
      <c r="E377" s="181">
        <v>11</v>
      </c>
      <c r="F377" s="181" t="s">
        <v>6966</v>
      </c>
      <c r="G377" s="181" t="s">
        <v>6967</v>
      </c>
      <c r="H377" s="181" t="s">
        <v>6968</v>
      </c>
      <c r="I377" s="181">
        <v>1</v>
      </c>
      <c r="J377" s="181">
        <v>11</v>
      </c>
      <c r="K377" s="181">
        <v>11</v>
      </c>
      <c r="L377" s="181">
        <v>11</v>
      </c>
      <c r="M377" s="181">
        <v>10</v>
      </c>
      <c r="N377" s="181">
        <v>10</v>
      </c>
      <c r="O377" s="181">
        <v>11</v>
      </c>
      <c r="P377" s="181">
        <v>10</v>
      </c>
      <c r="Q377" s="181">
        <v>5</v>
      </c>
      <c r="R377" s="181">
        <v>6</v>
      </c>
      <c r="S377" s="181">
        <v>7</v>
      </c>
      <c r="T377" s="181">
        <v>6</v>
      </c>
      <c r="U377" s="181">
        <v>9</v>
      </c>
      <c r="V377" s="181">
        <v>10</v>
      </c>
      <c r="W377" s="181">
        <v>8</v>
      </c>
      <c r="X377" s="181">
        <v>9</v>
      </c>
      <c r="Y377" s="181">
        <v>9</v>
      </c>
      <c r="Z377" s="181">
        <v>11</v>
      </c>
      <c r="AA377" s="181">
        <v>11</v>
      </c>
      <c r="AB377" s="181">
        <v>9</v>
      </c>
      <c r="AC377" s="181">
        <v>10</v>
      </c>
      <c r="AD377" s="181">
        <v>10</v>
      </c>
      <c r="AE377" s="181">
        <v>11</v>
      </c>
      <c r="AF377" s="181">
        <v>10</v>
      </c>
      <c r="AG377" s="181">
        <v>5</v>
      </c>
      <c r="AH377" s="181">
        <v>6</v>
      </c>
      <c r="AI377" s="181">
        <v>7</v>
      </c>
      <c r="AJ377" s="181">
        <v>6</v>
      </c>
      <c r="AK377" s="181">
        <v>9</v>
      </c>
      <c r="AL377" s="181">
        <v>10</v>
      </c>
      <c r="AM377" s="181">
        <v>8</v>
      </c>
      <c r="AN377" s="181">
        <v>9</v>
      </c>
      <c r="AO377" s="181">
        <v>9</v>
      </c>
      <c r="AP377" s="181">
        <v>11</v>
      </c>
      <c r="AQ377" s="181">
        <v>11</v>
      </c>
      <c r="AR377" s="181">
        <v>9</v>
      </c>
      <c r="AS377" s="181">
        <v>10</v>
      </c>
      <c r="AT377" s="181">
        <v>10</v>
      </c>
      <c r="AU377" s="181">
        <v>11</v>
      </c>
      <c r="AV377" s="181">
        <v>10</v>
      </c>
      <c r="AW377" s="181">
        <v>5</v>
      </c>
      <c r="AX377" s="181">
        <v>6</v>
      </c>
      <c r="AY377" s="181">
        <v>7</v>
      </c>
      <c r="AZ377" s="181">
        <v>6</v>
      </c>
      <c r="BA377" s="181">
        <v>9</v>
      </c>
      <c r="BB377" s="181">
        <v>10</v>
      </c>
      <c r="BC377" s="181">
        <v>8</v>
      </c>
      <c r="BD377" s="181">
        <v>9</v>
      </c>
      <c r="BE377" s="181">
        <v>9</v>
      </c>
      <c r="BF377" s="181">
        <v>11</v>
      </c>
      <c r="BG377" s="181">
        <v>11</v>
      </c>
      <c r="BH377" s="181">
        <v>9</v>
      </c>
      <c r="BI377" s="181">
        <v>52.2</v>
      </c>
      <c r="BJ377" s="181">
        <v>52.2</v>
      </c>
      <c r="BK377" s="181">
        <v>52.2</v>
      </c>
      <c r="BL377" s="181">
        <v>32.823</v>
      </c>
      <c r="BM377" s="181">
        <v>301</v>
      </c>
      <c r="BN377" s="181">
        <v>301</v>
      </c>
      <c r="BO377" s="181">
        <v>0</v>
      </c>
      <c r="BP377" s="181">
        <v>48.877000000000002</v>
      </c>
      <c r="BQ377" s="181" t="s">
        <v>1251</v>
      </c>
      <c r="BR377" s="181" t="s">
        <v>1251</v>
      </c>
      <c r="BS377" s="181" t="s">
        <v>1251</v>
      </c>
      <c r="BT377" s="181" t="s">
        <v>1251</v>
      </c>
      <c r="BU377" s="181" t="s">
        <v>1251</v>
      </c>
      <c r="BV377" s="181" t="s">
        <v>1251</v>
      </c>
      <c r="BW377" s="181" t="s">
        <v>1251</v>
      </c>
      <c r="BX377" s="181" t="s">
        <v>1251</v>
      </c>
      <c r="BY377" s="181" t="s">
        <v>1251</v>
      </c>
      <c r="BZ377" s="181" t="s">
        <v>1251</v>
      </c>
      <c r="CA377" s="181" t="s">
        <v>1251</v>
      </c>
      <c r="CB377" s="181" t="s">
        <v>1251</v>
      </c>
      <c r="CC377" s="181" t="s">
        <v>1251</v>
      </c>
      <c r="CD377" s="181" t="s">
        <v>1251</v>
      </c>
      <c r="CE377" s="181" t="s">
        <v>1251</v>
      </c>
      <c r="CF377" s="181" t="s">
        <v>1251</v>
      </c>
      <c r="CG377" s="181">
        <v>41.5</v>
      </c>
      <c r="CH377" s="181">
        <v>42.9</v>
      </c>
      <c r="CI377" s="181">
        <v>52.2</v>
      </c>
      <c r="CJ377" s="181">
        <v>42.9</v>
      </c>
      <c r="CK377" s="181">
        <v>20.6</v>
      </c>
      <c r="CL377" s="181">
        <v>23.3</v>
      </c>
      <c r="CM377" s="181">
        <v>25.9</v>
      </c>
      <c r="CN377" s="181">
        <v>23.3</v>
      </c>
      <c r="CO377" s="181">
        <v>32.200000000000003</v>
      </c>
      <c r="CP377" s="181">
        <v>49.5</v>
      </c>
      <c r="CQ377" s="181">
        <v>36.200000000000003</v>
      </c>
      <c r="CR377" s="181">
        <v>38.9</v>
      </c>
      <c r="CS377" s="181">
        <v>46.8</v>
      </c>
      <c r="CT377" s="181">
        <v>52.2</v>
      </c>
      <c r="CU377" s="181">
        <v>52.2</v>
      </c>
      <c r="CV377" s="181">
        <v>38.9</v>
      </c>
      <c r="CW377" s="181">
        <v>3259500000</v>
      </c>
      <c r="CX377" s="181">
        <v>273050000</v>
      </c>
      <c r="CY377" s="181">
        <v>287400000</v>
      </c>
      <c r="CZ377" s="181">
        <v>294620000</v>
      </c>
      <c r="DA377" s="181">
        <v>305000000</v>
      </c>
      <c r="DB377" s="181">
        <v>62222000</v>
      </c>
      <c r="DC377" s="181">
        <v>54776000</v>
      </c>
      <c r="DD377" s="181">
        <v>75912000</v>
      </c>
      <c r="DE377" s="181">
        <v>52202000</v>
      </c>
      <c r="DF377" s="181">
        <v>236010000</v>
      </c>
      <c r="DG377" s="181">
        <v>262640000</v>
      </c>
      <c r="DH377" s="181">
        <v>235640000</v>
      </c>
      <c r="DI377" s="181">
        <v>221140000</v>
      </c>
      <c r="DJ377" s="195">
        <v>50797000</v>
      </c>
      <c r="DK377" s="195">
        <v>44921000</v>
      </c>
      <c r="DL377" s="195">
        <v>50335000</v>
      </c>
      <c r="DM377" s="195">
        <v>51268000</v>
      </c>
      <c r="DN377" s="181">
        <f t="shared" si="30"/>
        <v>49330250</v>
      </c>
      <c r="DO377" s="181">
        <v>48657000</v>
      </c>
      <c r="DP377" s="181">
        <v>50470000</v>
      </c>
      <c r="DQ377" s="181">
        <v>50985000</v>
      </c>
      <c r="DR377" s="181">
        <v>43631000</v>
      </c>
      <c r="DS377" s="181">
        <f t="shared" si="33"/>
        <v>48435750</v>
      </c>
      <c r="DT377" s="181">
        <f t="shared" si="31"/>
        <v>0.98186710993761439</v>
      </c>
      <c r="DU377" s="195">
        <v>49974000</v>
      </c>
      <c r="DW377" s="195">
        <v>43157000</v>
      </c>
      <c r="DY377" s="195">
        <v>43128000</v>
      </c>
      <c r="DZ377" s="196">
        <f t="shared" si="32"/>
        <v>0.87427085814485028</v>
      </c>
      <c r="EA377" s="195">
        <v>40754000</v>
      </c>
      <c r="EB377" s="181">
        <v>8</v>
      </c>
      <c r="EC377" s="181">
        <v>6</v>
      </c>
      <c r="ED377" s="181">
        <v>9</v>
      </c>
      <c r="EE377" s="181">
        <v>8</v>
      </c>
      <c r="EF377" s="181">
        <v>3</v>
      </c>
      <c r="EG377" s="181">
        <v>3</v>
      </c>
      <c r="EH377" s="181">
        <v>4</v>
      </c>
      <c r="EI377" s="181">
        <v>3</v>
      </c>
      <c r="EJ377" s="181">
        <v>6</v>
      </c>
      <c r="EK377" s="181">
        <v>6</v>
      </c>
      <c r="EL377" s="181">
        <v>7</v>
      </c>
      <c r="EM377" s="181">
        <v>8</v>
      </c>
      <c r="EN377" s="181">
        <v>6</v>
      </c>
      <c r="EO377" s="181">
        <v>7</v>
      </c>
      <c r="EP377" s="181">
        <v>6</v>
      </c>
      <c r="EQ377" s="181">
        <v>7</v>
      </c>
      <c r="ER377" s="181">
        <v>97</v>
      </c>
      <c r="EV377" s="181">
        <v>805</v>
      </c>
      <c r="EW377" s="181" t="s">
        <v>6969</v>
      </c>
      <c r="EX377" s="181" t="s">
        <v>5228</v>
      </c>
      <c r="EY377" s="181" t="s">
        <v>6970</v>
      </c>
      <c r="EZ377" s="181" t="s">
        <v>6971</v>
      </c>
      <c r="FA377" s="181" t="s">
        <v>6972</v>
      </c>
      <c r="FB377" s="181" t="s">
        <v>6973</v>
      </c>
      <c r="FE377" s="181">
        <v>-1</v>
      </c>
    </row>
    <row r="378" spans="1:161" x14ac:dyDescent="0.25">
      <c r="A378" s="181" t="s">
        <v>6974</v>
      </c>
      <c r="B378" s="181" t="s">
        <v>6974</v>
      </c>
      <c r="C378" s="181">
        <v>29</v>
      </c>
      <c r="D378" s="181">
        <v>29</v>
      </c>
      <c r="E378" s="181">
        <v>29</v>
      </c>
      <c r="F378" s="181" t="s">
        <v>6975</v>
      </c>
      <c r="G378" s="181" t="s">
        <v>6976</v>
      </c>
      <c r="H378" s="181" t="s">
        <v>6977</v>
      </c>
      <c r="I378" s="181">
        <v>1</v>
      </c>
      <c r="J378" s="181">
        <v>29</v>
      </c>
      <c r="K378" s="181">
        <v>29</v>
      </c>
      <c r="L378" s="181">
        <v>29</v>
      </c>
      <c r="M378" s="181">
        <v>26</v>
      </c>
      <c r="N378" s="181">
        <v>27</v>
      </c>
      <c r="O378" s="181">
        <v>27</v>
      </c>
      <c r="P378" s="181">
        <v>26</v>
      </c>
      <c r="Q378" s="181">
        <v>21</v>
      </c>
      <c r="R378" s="181">
        <v>21</v>
      </c>
      <c r="S378" s="181">
        <v>23</v>
      </c>
      <c r="T378" s="181">
        <v>20</v>
      </c>
      <c r="U378" s="181">
        <v>27</v>
      </c>
      <c r="V378" s="181">
        <v>27</v>
      </c>
      <c r="W378" s="181">
        <v>27</v>
      </c>
      <c r="X378" s="181">
        <v>27</v>
      </c>
      <c r="Y378" s="181">
        <v>25</v>
      </c>
      <c r="Z378" s="181">
        <v>27</v>
      </c>
      <c r="AA378" s="181">
        <v>28</v>
      </c>
      <c r="AB378" s="181">
        <v>28</v>
      </c>
      <c r="AC378" s="181">
        <v>26</v>
      </c>
      <c r="AD378" s="181">
        <v>27</v>
      </c>
      <c r="AE378" s="181">
        <v>27</v>
      </c>
      <c r="AF378" s="181">
        <v>26</v>
      </c>
      <c r="AG378" s="181">
        <v>21</v>
      </c>
      <c r="AH378" s="181">
        <v>21</v>
      </c>
      <c r="AI378" s="181">
        <v>23</v>
      </c>
      <c r="AJ378" s="181">
        <v>20</v>
      </c>
      <c r="AK378" s="181">
        <v>27</v>
      </c>
      <c r="AL378" s="181">
        <v>27</v>
      </c>
      <c r="AM378" s="181">
        <v>27</v>
      </c>
      <c r="AN378" s="181">
        <v>27</v>
      </c>
      <c r="AO378" s="181">
        <v>25</v>
      </c>
      <c r="AP378" s="181">
        <v>27</v>
      </c>
      <c r="AQ378" s="181">
        <v>28</v>
      </c>
      <c r="AR378" s="181">
        <v>28</v>
      </c>
      <c r="AS378" s="181">
        <v>26</v>
      </c>
      <c r="AT378" s="181">
        <v>27</v>
      </c>
      <c r="AU378" s="181">
        <v>27</v>
      </c>
      <c r="AV378" s="181">
        <v>26</v>
      </c>
      <c r="AW378" s="181">
        <v>21</v>
      </c>
      <c r="AX378" s="181">
        <v>21</v>
      </c>
      <c r="AY378" s="181">
        <v>23</v>
      </c>
      <c r="AZ378" s="181">
        <v>20</v>
      </c>
      <c r="BA378" s="181">
        <v>27</v>
      </c>
      <c r="BB378" s="181">
        <v>27</v>
      </c>
      <c r="BC378" s="181">
        <v>27</v>
      </c>
      <c r="BD378" s="181">
        <v>27</v>
      </c>
      <c r="BE378" s="181">
        <v>25</v>
      </c>
      <c r="BF378" s="181">
        <v>27</v>
      </c>
      <c r="BG378" s="181">
        <v>28</v>
      </c>
      <c r="BH378" s="181">
        <v>28</v>
      </c>
      <c r="BI378" s="181">
        <v>48.1</v>
      </c>
      <c r="BJ378" s="181">
        <v>48.1</v>
      </c>
      <c r="BK378" s="181">
        <v>48.1</v>
      </c>
      <c r="BL378" s="181">
        <v>101.68</v>
      </c>
      <c r="BM378" s="181">
        <v>919</v>
      </c>
      <c r="BN378" s="181">
        <v>919</v>
      </c>
      <c r="BO378" s="181">
        <v>0</v>
      </c>
      <c r="BP378" s="181">
        <v>262.23</v>
      </c>
      <c r="BQ378" s="181" t="s">
        <v>1251</v>
      </c>
      <c r="BR378" s="181" t="s">
        <v>1251</v>
      </c>
      <c r="BS378" s="181" t="s">
        <v>1251</v>
      </c>
      <c r="BT378" s="181" t="s">
        <v>1251</v>
      </c>
      <c r="BU378" s="181" t="s">
        <v>1251</v>
      </c>
      <c r="BV378" s="181" t="s">
        <v>1251</v>
      </c>
      <c r="BW378" s="181" t="s">
        <v>1251</v>
      </c>
      <c r="BX378" s="181" t="s">
        <v>1251</v>
      </c>
      <c r="BY378" s="181" t="s">
        <v>1251</v>
      </c>
      <c r="BZ378" s="181" t="s">
        <v>1251</v>
      </c>
      <c r="CA378" s="181" t="s">
        <v>1251</v>
      </c>
      <c r="CB378" s="181" t="s">
        <v>1251</v>
      </c>
      <c r="CC378" s="181" t="s">
        <v>1251</v>
      </c>
      <c r="CD378" s="181" t="s">
        <v>1251</v>
      </c>
      <c r="CE378" s="181" t="s">
        <v>1251</v>
      </c>
      <c r="CF378" s="181" t="s">
        <v>1251</v>
      </c>
      <c r="CG378" s="181">
        <v>41.2</v>
      </c>
      <c r="CH378" s="181">
        <v>44.1</v>
      </c>
      <c r="CI378" s="181">
        <v>44.1</v>
      </c>
      <c r="CJ378" s="181">
        <v>42.4</v>
      </c>
      <c r="CK378" s="181">
        <v>35.5</v>
      </c>
      <c r="CL378" s="181">
        <v>32.200000000000003</v>
      </c>
      <c r="CM378" s="181">
        <v>38.5</v>
      </c>
      <c r="CN378" s="181">
        <v>30.6</v>
      </c>
      <c r="CO378" s="181">
        <v>44.1</v>
      </c>
      <c r="CP378" s="181">
        <v>45.3</v>
      </c>
      <c r="CQ378" s="181">
        <v>45.9</v>
      </c>
      <c r="CR378" s="181">
        <v>44.1</v>
      </c>
      <c r="CS378" s="181">
        <v>42.3</v>
      </c>
      <c r="CT378" s="181">
        <v>44.1</v>
      </c>
      <c r="CU378" s="181">
        <v>46.9</v>
      </c>
      <c r="CV378" s="181">
        <v>46.9</v>
      </c>
      <c r="CW378" s="181">
        <v>12235000000</v>
      </c>
      <c r="CX378" s="181">
        <v>914210000</v>
      </c>
      <c r="CY378" s="181">
        <v>1071100000</v>
      </c>
      <c r="CZ378" s="181">
        <v>1082300000</v>
      </c>
      <c r="DA378" s="181">
        <v>1081000000</v>
      </c>
      <c r="DB378" s="181">
        <v>223110000</v>
      </c>
      <c r="DC378" s="181">
        <v>222180000</v>
      </c>
      <c r="DD378" s="181">
        <v>249270000</v>
      </c>
      <c r="DE378" s="181">
        <v>184850000</v>
      </c>
      <c r="DF378" s="181">
        <v>901690000</v>
      </c>
      <c r="DG378" s="181">
        <v>974180000</v>
      </c>
      <c r="DH378" s="181">
        <v>835010000</v>
      </c>
      <c r="DI378" s="181">
        <v>988470000</v>
      </c>
      <c r="DJ378" s="195">
        <v>58514000</v>
      </c>
      <c r="DK378" s="195">
        <v>69695000</v>
      </c>
      <c r="DL378" s="195">
        <v>62657000</v>
      </c>
      <c r="DM378" s="195">
        <v>61434000</v>
      </c>
      <c r="DN378" s="181">
        <f t="shared" si="30"/>
        <v>63075000</v>
      </c>
      <c r="DO378" s="181">
        <v>54846000</v>
      </c>
      <c r="DP378" s="181">
        <v>70278000</v>
      </c>
      <c r="DQ378" s="181">
        <v>64271000</v>
      </c>
      <c r="DR378" s="181">
        <v>58471000</v>
      </c>
      <c r="DS378" s="181">
        <f t="shared" si="33"/>
        <v>61966500</v>
      </c>
      <c r="DT378" s="181">
        <f t="shared" si="31"/>
        <v>0.98242568370986916</v>
      </c>
      <c r="DU378" s="195">
        <v>58177000</v>
      </c>
      <c r="DW378" s="195">
        <v>54114000</v>
      </c>
      <c r="DY378" s="195">
        <v>56983000</v>
      </c>
      <c r="DZ378" s="196">
        <f t="shared" si="32"/>
        <v>0.90341656757827982</v>
      </c>
      <c r="EA378" s="195">
        <v>58007000</v>
      </c>
      <c r="EB378" s="181">
        <v>25</v>
      </c>
      <c r="EC378" s="181">
        <v>30</v>
      </c>
      <c r="ED378" s="181">
        <v>27</v>
      </c>
      <c r="EE378" s="181">
        <v>23</v>
      </c>
      <c r="EF378" s="181">
        <v>12</v>
      </c>
      <c r="EG378" s="181">
        <v>12</v>
      </c>
      <c r="EH378" s="181">
        <v>15</v>
      </c>
      <c r="EI378" s="181">
        <v>12</v>
      </c>
      <c r="EJ378" s="181">
        <v>28</v>
      </c>
      <c r="EK378" s="181">
        <v>24</v>
      </c>
      <c r="EL378" s="181">
        <v>24</v>
      </c>
      <c r="EM378" s="181">
        <v>26</v>
      </c>
      <c r="EN378" s="181">
        <v>24</v>
      </c>
      <c r="EO378" s="181">
        <v>28</v>
      </c>
      <c r="EP378" s="181">
        <v>27</v>
      </c>
      <c r="EQ378" s="181">
        <v>29</v>
      </c>
      <c r="ER378" s="181">
        <v>366</v>
      </c>
      <c r="EV378" s="181">
        <v>625</v>
      </c>
      <c r="EW378" s="181" t="s">
        <v>6978</v>
      </c>
      <c r="EX378" s="181" t="s">
        <v>3899</v>
      </c>
      <c r="EY378" s="181" t="s">
        <v>6979</v>
      </c>
      <c r="EZ378" s="181" t="s">
        <v>6980</v>
      </c>
      <c r="FA378" s="181" t="s">
        <v>6981</v>
      </c>
      <c r="FB378" s="181" t="s">
        <v>6982</v>
      </c>
      <c r="FC378" s="181">
        <v>411</v>
      </c>
      <c r="FD378" s="181">
        <v>292</v>
      </c>
      <c r="FE378" s="181">
        <v>-1</v>
      </c>
    </row>
    <row r="379" spans="1:161" x14ac:dyDescent="0.25">
      <c r="A379" s="181" t="s">
        <v>1929</v>
      </c>
      <c r="B379" s="181" t="s">
        <v>1929</v>
      </c>
      <c r="C379" s="181">
        <v>11</v>
      </c>
      <c r="D379" s="181">
        <v>11</v>
      </c>
      <c r="E379" s="181">
        <v>11</v>
      </c>
      <c r="F379" s="181" t="s">
        <v>1928</v>
      </c>
      <c r="G379" s="181" t="s">
        <v>1927</v>
      </c>
      <c r="H379" s="181" t="s">
        <v>1926</v>
      </c>
      <c r="I379" s="181">
        <v>1</v>
      </c>
      <c r="J379" s="181">
        <v>11</v>
      </c>
      <c r="K379" s="181">
        <v>11</v>
      </c>
      <c r="L379" s="181">
        <v>11</v>
      </c>
      <c r="M379" s="181">
        <v>9</v>
      </c>
      <c r="N379" s="181">
        <v>8</v>
      </c>
      <c r="O379" s="181">
        <v>9</v>
      </c>
      <c r="P379" s="181">
        <v>9</v>
      </c>
      <c r="Q379" s="181">
        <v>7</v>
      </c>
      <c r="R379" s="181">
        <v>5</v>
      </c>
      <c r="S379" s="181">
        <v>8</v>
      </c>
      <c r="T379" s="181">
        <v>7</v>
      </c>
      <c r="U379" s="181">
        <v>8</v>
      </c>
      <c r="V379" s="181">
        <v>9</v>
      </c>
      <c r="W379" s="181">
        <v>9</v>
      </c>
      <c r="X379" s="181">
        <v>9</v>
      </c>
      <c r="Y379" s="181">
        <v>10</v>
      </c>
      <c r="Z379" s="181">
        <v>11</v>
      </c>
      <c r="AA379" s="181">
        <v>10</v>
      </c>
      <c r="AB379" s="181">
        <v>8</v>
      </c>
      <c r="AC379" s="181">
        <v>9</v>
      </c>
      <c r="AD379" s="181">
        <v>8</v>
      </c>
      <c r="AE379" s="181">
        <v>9</v>
      </c>
      <c r="AF379" s="181">
        <v>9</v>
      </c>
      <c r="AG379" s="181">
        <v>7</v>
      </c>
      <c r="AH379" s="181">
        <v>5</v>
      </c>
      <c r="AI379" s="181">
        <v>8</v>
      </c>
      <c r="AJ379" s="181">
        <v>7</v>
      </c>
      <c r="AK379" s="181">
        <v>8</v>
      </c>
      <c r="AL379" s="181">
        <v>9</v>
      </c>
      <c r="AM379" s="181">
        <v>9</v>
      </c>
      <c r="AN379" s="181">
        <v>9</v>
      </c>
      <c r="AO379" s="181">
        <v>10</v>
      </c>
      <c r="AP379" s="181">
        <v>11</v>
      </c>
      <c r="AQ379" s="181">
        <v>10</v>
      </c>
      <c r="AR379" s="181">
        <v>8</v>
      </c>
      <c r="AS379" s="181">
        <v>9</v>
      </c>
      <c r="AT379" s="181">
        <v>8</v>
      </c>
      <c r="AU379" s="181">
        <v>9</v>
      </c>
      <c r="AV379" s="181">
        <v>9</v>
      </c>
      <c r="AW379" s="181">
        <v>7</v>
      </c>
      <c r="AX379" s="181">
        <v>5</v>
      </c>
      <c r="AY379" s="181">
        <v>8</v>
      </c>
      <c r="AZ379" s="181">
        <v>7</v>
      </c>
      <c r="BA379" s="181">
        <v>8</v>
      </c>
      <c r="BB379" s="181">
        <v>9</v>
      </c>
      <c r="BC379" s="181">
        <v>9</v>
      </c>
      <c r="BD379" s="181">
        <v>9</v>
      </c>
      <c r="BE379" s="181">
        <v>10</v>
      </c>
      <c r="BF379" s="181">
        <v>11</v>
      </c>
      <c r="BG379" s="181">
        <v>10</v>
      </c>
      <c r="BH379" s="181">
        <v>8</v>
      </c>
      <c r="BI379" s="181">
        <v>23.8</v>
      </c>
      <c r="BJ379" s="181">
        <v>23.8</v>
      </c>
      <c r="BK379" s="181">
        <v>23.8</v>
      </c>
      <c r="BL379" s="181">
        <v>61.417000000000002</v>
      </c>
      <c r="BM379" s="181">
        <v>562</v>
      </c>
      <c r="BN379" s="181">
        <v>562</v>
      </c>
      <c r="BO379" s="181">
        <v>0</v>
      </c>
      <c r="BP379" s="181">
        <v>26.27</v>
      </c>
      <c r="BQ379" s="181" t="s">
        <v>1251</v>
      </c>
      <c r="BR379" s="181" t="s">
        <v>1251</v>
      </c>
      <c r="BS379" s="181" t="s">
        <v>1251</v>
      </c>
      <c r="BT379" s="181" t="s">
        <v>1251</v>
      </c>
      <c r="BU379" s="181" t="s">
        <v>1251</v>
      </c>
      <c r="BV379" s="181" t="s">
        <v>1251</v>
      </c>
      <c r="BW379" s="181" t="s">
        <v>1254</v>
      </c>
      <c r="BX379" s="181" t="s">
        <v>1254</v>
      </c>
      <c r="BY379" s="181" t="s">
        <v>1251</v>
      </c>
      <c r="BZ379" s="181" t="s">
        <v>1251</v>
      </c>
      <c r="CA379" s="181" t="s">
        <v>1251</v>
      </c>
      <c r="CB379" s="181" t="s">
        <v>1251</v>
      </c>
      <c r="CC379" s="181" t="s">
        <v>1251</v>
      </c>
      <c r="CD379" s="181" t="s">
        <v>1251</v>
      </c>
      <c r="CE379" s="181" t="s">
        <v>1251</v>
      </c>
      <c r="CF379" s="181" t="s">
        <v>1251</v>
      </c>
      <c r="CG379" s="181">
        <v>19.600000000000001</v>
      </c>
      <c r="CH379" s="181">
        <v>16.7</v>
      </c>
      <c r="CI379" s="181">
        <v>19.2</v>
      </c>
      <c r="CJ379" s="181">
        <v>19.399999999999999</v>
      </c>
      <c r="CK379" s="181">
        <v>14.9</v>
      </c>
      <c r="CL379" s="181">
        <v>10.3</v>
      </c>
      <c r="CM379" s="181">
        <v>16.899999999999999</v>
      </c>
      <c r="CN379" s="181">
        <v>14.9</v>
      </c>
      <c r="CO379" s="181">
        <v>16.399999999999999</v>
      </c>
      <c r="CP379" s="181">
        <v>20.8</v>
      </c>
      <c r="CQ379" s="181">
        <v>21.2</v>
      </c>
      <c r="CR379" s="181">
        <v>19.899999999999999</v>
      </c>
      <c r="CS379" s="181">
        <v>22.2</v>
      </c>
      <c r="CT379" s="181">
        <v>23.8</v>
      </c>
      <c r="CU379" s="181">
        <v>22.4</v>
      </c>
      <c r="CV379" s="181">
        <v>17.600000000000001</v>
      </c>
      <c r="CW379" s="181">
        <v>894670000</v>
      </c>
      <c r="CX379" s="181">
        <v>78737000</v>
      </c>
      <c r="CY379" s="181">
        <v>75164000</v>
      </c>
      <c r="CZ379" s="181">
        <v>77660000</v>
      </c>
      <c r="DA379" s="181">
        <v>86362000</v>
      </c>
      <c r="DB379" s="181">
        <v>13088000</v>
      </c>
      <c r="DC379" s="181">
        <v>12327000</v>
      </c>
      <c r="DD379" s="181">
        <v>17275000</v>
      </c>
      <c r="DE379" s="181">
        <v>14251000</v>
      </c>
      <c r="DF379" s="181">
        <v>74609000</v>
      </c>
      <c r="DG379" s="181">
        <v>73608000</v>
      </c>
      <c r="DH379" s="181">
        <v>60893000</v>
      </c>
      <c r="DI379" s="181">
        <v>70965000</v>
      </c>
      <c r="DJ379" s="195">
        <v>11926000</v>
      </c>
      <c r="DK379" s="195">
        <v>0</v>
      </c>
      <c r="DL379" s="195">
        <v>10931000</v>
      </c>
      <c r="DM379" s="195">
        <v>12484000</v>
      </c>
      <c r="DN379" s="181">
        <f t="shared" si="30"/>
        <v>11780333.333333334</v>
      </c>
      <c r="DO379" s="181">
        <v>0</v>
      </c>
      <c r="DP379" s="181">
        <v>0</v>
      </c>
      <c r="DQ379" s="181">
        <v>11624000</v>
      </c>
      <c r="DR379" s="181">
        <v>0</v>
      </c>
      <c r="DS379" s="181">
        <f t="shared" si="33"/>
        <v>11624000</v>
      </c>
      <c r="DT379" s="181">
        <f t="shared" si="31"/>
        <v>0.98672929458702352</v>
      </c>
      <c r="DU379" s="195">
        <v>10748000</v>
      </c>
      <c r="DW379" s="195">
        <v>10978000</v>
      </c>
      <c r="DY379" s="195">
        <v>11438000</v>
      </c>
      <c r="DZ379" s="196">
        <f t="shared" si="32"/>
        <v>0.97094026767776798</v>
      </c>
      <c r="EA379" s="195">
        <v>11260000</v>
      </c>
      <c r="EB379" s="181">
        <v>3</v>
      </c>
      <c r="EC379" s="181">
        <v>3</v>
      </c>
      <c r="ED379" s="181">
        <v>5</v>
      </c>
      <c r="EE379" s="181">
        <v>7</v>
      </c>
      <c r="EF379" s="181">
        <v>0</v>
      </c>
      <c r="EG379" s="181">
        <v>1</v>
      </c>
      <c r="EH379" s="181">
        <v>0</v>
      </c>
      <c r="EI379" s="181">
        <v>0</v>
      </c>
      <c r="EJ379" s="181">
        <v>3</v>
      </c>
      <c r="EK379" s="181">
        <v>4</v>
      </c>
      <c r="EL379" s="181">
        <v>3</v>
      </c>
      <c r="EM379" s="181">
        <v>4</v>
      </c>
      <c r="EN379" s="181">
        <v>4</v>
      </c>
      <c r="EO379" s="181">
        <v>2</v>
      </c>
      <c r="EP379" s="181">
        <v>2</v>
      </c>
      <c r="EQ379" s="181">
        <v>5</v>
      </c>
      <c r="ER379" s="181">
        <v>46</v>
      </c>
      <c r="EV379" s="181">
        <v>681</v>
      </c>
      <c r="EW379" s="181" t="s">
        <v>6983</v>
      </c>
      <c r="EX379" s="181" t="s">
        <v>5228</v>
      </c>
      <c r="EY379" s="181" t="s">
        <v>6984</v>
      </c>
      <c r="EZ379" s="181" t="s">
        <v>6985</v>
      </c>
      <c r="FA379" s="181" t="s">
        <v>6986</v>
      </c>
      <c r="FB379" s="181" t="s">
        <v>6987</v>
      </c>
      <c r="FE379" s="181">
        <v>-1</v>
      </c>
    </row>
    <row r="380" spans="1:161" x14ac:dyDescent="0.25">
      <c r="A380" s="181" t="s">
        <v>3093</v>
      </c>
      <c r="B380" s="181" t="s">
        <v>3093</v>
      </c>
      <c r="C380" s="181">
        <v>6</v>
      </c>
      <c r="D380" s="181">
        <v>6</v>
      </c>
      <c r="E380" s="181">
        <v>6</v>
      </c>
      <c r="F380" s="181" t="s">
        <v>6988</v>
      </c>
      <c r="G380" s="181" t="s">
        <v>6989</v>
      </c>
      <c r="H380" s="181" t="s">
        <v>6990</v>
      </c>
      <c r="I380" s="181">
        <v>1</v>
      </c>
      <c r="J380" s="181">
        <v>6</v>
      </c>
      <c r="K380" s="181">
        <v>6</v>
      </c>
      <c r="L380" s="181">
        <v>6</v>
      </c>
      <c r="M380" s="181">
        <v>6</v>
      </c>
      <c r="N380" s="181">
        <v>6</v>
      </c>
      <c r="O380" s="181">
        <v>6</v>
      </c>
      <c r="P380" s="181">
        <v>5</v>
      </c>
      <c r="Q380" s="181">
        <v>5</v>
      </c>
      <c r="R380" s="181">
        <v>4</v>
      </c>
      <c r="S380" s="181">
        <v>5</v>
      </c>
      <c r="T380" s="181">
        <v>4</v>
      </c>
      <c r="U380" s="181">
        <v>5</v>
      </c>
      <c r="V380" s="181">
        <v>5</v>
      </c>
      <c r="W380" s="181">
        <v>6</v>
      </c>
      <c r="X380" s="181">
        <v>6</v>
      </c>
      <c r="Y380" s="181">
        <v>5</v>
      </c>
      <c r="Z380" s="181">
        <v>4</v>
      </c>
      <c r="AA380" s="181">
        <v>6</v>
      </c>
      <c r="AB380" s="181">
        <v>5</v>
      </c>
      <c r="AC380" s="181">
        <v>6</v>
      </c>
      <c r="AD380" s="181">
        <v>6</v>
      </c>
      <c r="AE380" s="181">
        <v>6</v>
      </c>
      <c r="AF380" s="181">
        <v>5</v>
      </c>
      <c r="AG380" s="181">
        <v>5</v>
      </c>
      <c r="AH380" s="181">
        <v>4</v>
      </c>
      <c r="AI380" s="181">
        <v>5</v>
      </c>
      <c r="AJ380" s="181">
        <v>4</v>
      </c>
      <c r="AK380" s="181">
        <v>5</v>
      </c>
      <c r="AL380" s="181">
        <v>5</v>
      </c>
      <c r="AM380" s="181">
        <v>6</v>
      </c>
      <c r="AN380" s="181">
        <v>6</v>
      </c>
      <c r="AO380" s="181">
        <v>5</v>
      </c>
      <c r="AP380" s="181">
        <v>4</v>
      </c>
      <c r="AQ380" s="181">
        <v>6</v>
      </c>
      <c r="AR380" s="181">
        <v>5</v>
      </c>
      <c r="AS380" s="181">
        <v>6</v>
      </c>
      <c r="AT380" s="181">
        <v>6</v>
      </c>
      <c r="AU380" s="181">
        <v>6</v>
      </c>
      <c r="AV380" s="181">
        <v>5</v>
      </c>
      <c r="AW380" s="181">
        <v>5</v>
      </c>
      <c r="AX380" s="181">
        <v>4</v>
      </c>
      <c r="AY380" s="181">
        <v>5</v>
      </c>
      <c r="AZ380" s="181">
        <v>4</v>
      </c>
      <c r="BA380" s="181">
        <v>5</v>
      </c>
      <c r="BB380" s="181">
        <v>5</v>
      </c>
      <c r="BC380" s="181">
        <v>6</v>
      </c>
      <c r="BD380" s="181">
        <v>6</v>
      </c>
      <c r="BE380" s="181">
        <v>5</v>
      </c>
      <c r="BF380" s="181">
        <v>4</v>
      </c>
      <c r="BG380" s="181">
        <v>6</v>
      </c>
      <c r="BH380" s="181">
        <v>5</v>
      </c>
      <c r="BI380" s="181">
        <v>40.200000000000003</v>
      </c>
      <c r="BJ380" s="181">
        <v>40.200000000000003</v>
      </c>
      <c r="BK380" s="181">
        <v>40.200000000000003</v>
      </c>
      <c r="BL380" s="181">
        <v>19.53</v>
      </c>
      <c r="BM380" s="181">
        <v>169</v>
      </c>
      <c r="BN380" s="181">
        <v>169</v>
      </c>
      <c r="BO380" s="181">
        <v>0</v>
      </c>
      <c r="BP380" s="181">
        <v>22.141999999999999</v>
      </c>
      <c r="BQ380" s="181" t="s">
        <v>1251</v>
      </c>
      <c r="BR380" s="181" t="s">
        <v>1251</v>
      </c>
      <c r="BS380" s="181" t="s">
        <v>1251</v>
      </c>
      <c r="BT380" s="181" t="s">
        <v>1251</v>
      </c>
      <c r="BU380" s="181" t="s">
        <v>1251</v>
      </c>
      <c r="BV380" s="181" t="s">
        <v>1251</v>
      </c>
      <c r="BW380" s="181" t="s">
        <v>1251</v>
      </c>
      <c r="BX380" s="181" t="s">
        <v>1251</v>
      </c>
      <c r="BY380" s="181" t="s">
        <v>1251</v>
      </c>
      <c r="BZ380" s="181" t="s">
        <v>1251</v>
      </c>
      <c r="CA380" s="181" t="s">
        <v>1251</v>
      </c>
      <c r="CB380" s="181" t="s">
        <v>1251</v>
      </c>
      <c r="CC380" s="181" t="s">
        <v>1251</v>
      </c>
      <c r="CD380" s="181" t="s">
        <v>1251</v>
      </c>
      <c r="CE380" s="181" t="s">
        <v>1251</v>
      </c>
      <c r="CF380" s="181" t="s">
        <v>1251</v>
      </c>
      <c r="CG380" s="181">
        <v>40.200000000000003</v>
      </c>
      <c r="CH380" s="181">
        <v>40.200000000000003</v>
      </c>
      <c r="CI380" s="181">
        <v>40.200000000000003</v>
      </c>
      <c r="CJ380" s="181">
        <v>33.1</v>
      </c>
      <c r="CK380" s="181">
        <v>35.5</v>
      </c>
      <c r="CL380" s="181">
        <v>30.8</v>
      </c>
      <c r="CM380" s="181">
        <v>35.5</v>
      </c>
      <c r="CN380" s="181">
        <v>30.8</v>
      </c>
      <c r="CO380" s="181">
        <v>33.1</v>
      </c>
      <c r="CP380" s="181">
        <v>33.1</v>
      </c>
      <c r="CQ380" s="181">
        <v>40.200000000000003</v>
      </c>
      <c r="CR380" s="181">
        <v>40.200000000000003</v>
      </c>
      <c r="CS380" s="181">
        <v>33.1</v>
      </c>
      <c r="CT380" s="181">
        <v>28.4</v>
      </c>
      <c r="CU380" s="181">
        <v>40.200000000000003</v>
      </c>
      <c r="CV380" s="181">
        <v>35.5</v>
      </c>
      <c r="CW380" s="181">
        <v>2248300000</v>
      </c>
      <c r="CX380" s="181">
        <v>178660000</v>
      </c>
      <c r="CY380" s="181">
        <v>206540000</v>
      </c>
      <c r="CZ380" s="181">
        <v>191750000</v>
      </c>
      <c r="DA380" s="181">
        <v>192130000</v>
      </c>
      <c r="DB380" s="181">
        <v>44908000</v>
      </c>
      <c r="DC380" s="181">
        <v>36766000</v>
      </c>
      <c r="DD380" s="181">
        <v>51748000</v>
      </c>
      <c r="DE380" s="181">
        <v>36322000</v>
      </c>
      <c r="DF380" s="181">
        <v>168920000</v>
      </c>
      <c r="DG380" s="181">
        <v>176180000</v>
      </c>
      <c r="DH380" s="181">
        <v>177240000</v>
      </c>
      <c r="DI380" s="181">
        <v>159630000</v>
      </c>
      <c r="DJ380" s="195">
        <v>52080000</v>
      </c>
      <c r="DK380" s="195">
        <v>50363000</v>
      </c>
      <c r="DL380" s="195">
        <v>48337000</v>
      </c>
      <c r="DM380" s="195">
        <v>46957000</v>
      </c>
      <c r="DN380" s="181">
        <f t="shared" si="30"/>
        <v>49434250</v>
      </c>
      <c r="DO380" s="181">
        <v>48207000</v>
      </c>
      <c r="DP380" s="181">
        <v>48577000</v>
      </c>
      <c r="DQ380" s="181">
        <v>50732000</v>
      </c>
      <c r="DR380" s="181">
        <v>47811000</v>
      </c>
      <c r="DS380" s="181">
        <f t="shared" si="33"/>
        <v>48831750</v>
      </c>
      <c r="DT380" s="181">
        <f t="shared" si="31"/>
        <v>0.98781209384182023</v>
      </c>
      <c r="DU380" s="195">
        <v>45995000</v>
      </c>
      <c r="DW380" s="195">
        <v>44138000</v>
      </c>
      <c r="DY380" s="195">
        <v>48506000</v>
      </c>
      <c r="DZ380" s="196">
        <f t="shared" si="32"/>
        <v>0.98122253296044748</v>
      </c>
      <c r="EA380" s="195">
        <v>45198000</v>
      </c>
      <c r="EB380" s="181">
        <v>5</v>
      </c>
      <c r="EC380" s="181">
        <v>4</v>
      </c>
      <c r="ED380" s="181">
        <v>5</v>
      </c>
      <c r="EE380" s="181">
        <v>5</v>
      </c>
      <c r="EF380" s="181">
        <v>4</v>
      </c>
      <c r="EG380" s="181">
        <v>3</v>
      </c>
      <c r="EH380" s="181">
        <v>5</v>
      </c>
      <c r="EI380" s="181">
        <v>3</v>
      </c>
      <c r="EJ380" s="181">
        <v>4</v>
      </c>
      <c r="EK380" s="181">
        <v>4</v>
      </c>
      <c r="EL380" s="181">
        <v>6</v>
      </c>
      <c r="EM380" s="181">
        <v>5</v>
      </c>
      <c r="EN380" s="181">
        <v>4</v>
      </c>
      <c r="EO380" s="181">
        <v>4</v>
      </c>
      <c r="EP380" s="181">
        <v>6</v>
      </c>
      <c r="EQ380" s="181">
        <v>4</v>
      </c>
      <c r="ER380" s="181">
        <v>71</v>
      </c>
      <c r="EV380" s="181">
        <v>153</v>
      </c>
      <c r="EW380" s="181" t="s">
        <v>6991</v>
      </c>
      <c r="EX380" s="181" t="s">
        <v>3672</v>
      </c>
      <c r="EY380" s="181" t="s">
        <v>6992</v>
      </c>
      <c r="EZ380" s="181" t="s">
        <v>6993</v>
      </c>
      <c r="FA380" s="181" t="s">
        <v>6994</v>
      </c>
      <c r="FB380" s="181" t="s">
        <v>6995</v>
      </c>
      <c r="FC380" s="181">
        <v>93</v>
      </c>
      <c r="FD380" s="181">
        <v>93</v>
      </c>
      <c r="FE380" s="181">
        <v>-1</v>
      </c>
    </row>
    <row r="381" spans="1:161" x14ac:dyDescent="0.25">
      <c r="A381" s="181" t="s">
        <v>6996</v>
      </c>
      <c r="B381" s="181" t="s">
        <v>6996</v>
      </c>
      <c r="C381" s="181">
        <v>2</v>
      </c>
      <c r="D381" s="181">
        <v>2</v>
      </c>
      <c r="E381" s="181">
        <v>2</v>
      </c>
      <c r="F381" s="181" t="s">
        <v>6997</v>
      </c>
      <c r="G381" s="181" t="s">
        <v>6998</v>
      </c>
      <c r="H381" s="181" t="s">
        <v>6999</v>
      </c>
      <c r="I381" s="181">
        <v>1</v>
      </c>
      <c r="J381" s="181">
        <v>2</v>
      </c>
      <c r="K381" s="181">
        <v>2</v>
      </c>
      <c r="L381" s="181">
        <v>2</v>
      </c>
      <c r="M381" s="181">
        <v>2</v>
      </c>
      <c r="N381" s="181">
        <v>2</v>
      </c>
      <c r="O381" s="181">
        <v>2</v>
      </c>
      <c r="P381" s="181">
        <v>2</v>
      </c>
      <c r="Q381" s="181">
        <v>2</v>
      </c>
      <c r="R381" s="181">
        <v>2</v>
      </c>
      <c r="S381" s="181">
        <v>2</v>
      </c>
      <c r="T381" s="181">
        <v>2</v>
      </c>
      <c r="U381" s="181">
        <v>2</v>
      </c>
      <c r="V381" s="181">
        <v>2</v>
      </c>
      <c r="W381" s="181">
        <v>2</v>
      </c>
      <c r="X381" s="181">
        <v>2</v>
      </c>
      <c r="Y381" s="181">
        <v>2</v>
      </c>
      <c r="Z381" s="181">
        <v>2</v>
      </c>
      <c r="AA381" s="181">
        <v>2</v>
      </c>
      <c r="AB381" s="181">
        <v>2</v>
      </c>
      <c r="AC381" s="181">
        <v>2</v>
      </c>
      <c r="AD381" s="181">
        <v>2</v>
      </c>
      <c r="AE381" s="181">
        <v>2</v>
      </c>
      <c r="AF381" s="181">
        <v>2</v>
      </c>
      <c r="AG381" s="181">
        <v>2</v>
      </c>
      <c r="AH381" s="181">
        <v>2</v>
      </c>
      <c r="AI381" s="181">
        <v>2</v>
      </c>
      <c r="AJ381" s="181">
        <v>2</v>
      </c>
      <c r="AK381" s="181">
        <v>2</v>
      </c>
      <c r="AL381" s="181">
        <v>2</v>
      </c>
      <c r="AM381" s="181">
        <v>2</v>
      </c>
      <c r="AN381" s="181">
        <v>2</v>
      </c>
      <c r="AO381" s="181">
        <v>2</v>
      </c>
      <c r="AP381" s="181">
        <v>2</v>
      </c>
      <c r="AQ381" s="181">
        <v>2</v>
      </c>
      <c r="AR381" s="181">
        <v>2</v>
      </c>
      <c r="AS381" s="181">
        <v>2</v>
      </c>
      <c r="AT381" s="181">
        <v>2</v>
      </c>
      <c r="AU381" s="181">
        <v>2</v>
      </c>
      <c r="AV381" s="181">
        <v>2</v>
      </c>
      <c r="AW381" s="181">
        <v>2</v>
      </c>
      <c r="AX381" s="181">
        <v>2</v>
      </c>
      <c r="AY381" s="181">
        <v>2</v>
      </c>
      <c r="AZ381" s="181">
        <v>2</v>
      </c>
      <c r="BA381" s="181">
        <v>2</v>
      </c>
      <c r="BB381" s="181">
        <v>2</v>
      </c>
      <c r="BC381" s="181">
        <v>2</v>
      </c>
      <c r="BD381" s="181">
        <v>2</v>
      </c>
      <c r="BE381" s="181">
        <v>2</v>
      </c>
      <c r="BF381" s="181">
        <v>2</v>
      </c>
      <c r="BG381" s="181">
        <v>2</v>
      </c>
      <c r="BH381" s="181">
        <v>2</v>
      </c>
      <c r="BI381" s="181">
        <v>1.4</v>
      </c>
      <c r="BJ381" s="181">
        <v>1.4</v>
      </c>
      <c r="BK381" s="181">
        <v>1.4</v>
      </c>
      <c r="BL381" s="181">
        <v>139.13999999999999</v>
      </c>
      <c r="BM381" s="181">
        <v>1234</v>
      </c>
      <c r="BN381" s="181">
        <v>1234</v>
      </c>
      <c r="BO381" s="181">
        <v>1.3642999999999999E-3</v>
      </c>
      <c r="BP381" s="181">
        <v>3.0436999999999999</v>
      </c>
      <c r="BQ381" s="181" t="s">
        <v>1251</v>
      </c>
      <c r="BR381" s="181" t="s">
        <v>1251</v>
      </c>
      <c r="BS381" s="181" t="s">
        <v>1251</v>
      </c>
      <c r="BT381" s="181" t="s">
        <v>1251</v>
      </c>
      <c r="BU381" s="181" t="s">
        <v>1254</v>
      </c>
      <c r="BV381" s="181" t="s">
        <v>1254</v>
      </c>
      <c r="BW381" s="181" t="s">
        <v>1254</v>
      </c>
      <c r="BX381" s="181" t="s">
        <v>1254</v>
      </c>
      <c r="BY381" s="181" t="s">
        <v>1251</v>
      </c>
      <c r="BZ381" s="181" t="s">
        <v>1251</v>
      </c>
      <c r="CA381" s="181" t="s">
        <v>1251</v>
      </c>
      <c r="CB381" s="181" t="s">
        <v>1251</v>
      </c>
      <c r="CC381" s="181" t="s">
        <v>1251</v>
      </c>
      <c r="CD381" s="181" t="s">
        <v>1251</v>
      </c>
      <c r="CE381" s="181" t="s">
        <v>1251</v>
      </c>
      <c r="CF381" s="181" t="s">
        <v>1251</v>
      </c>
      <c r="CG381" s="181">
        <v>1.4</v>
      </c>
      <c r="CH381" s="181">
        <v>1.4</v>
      </c>
      <c r="CI381" s="181">
        <v>1.4</v>
      </c>
      <c r="CJ381" s="181">
        <v>1.4</v>
      </c>
      <c r="CK381" s="181">
        <v>1.4</v>
      </c>
      <c r="CL381" s="181">
        <v>1.4</v>
      </c>
      <c r="CM381" s="181">
        <v>1.4</v>
      </c>
      <c r="CN381" s="181">
        <v>1.4</v>
      </c>
      <c r="CO381" s="181">
        <v>1.4</v>
      </c>
      <c r="CP381" s="181">
        <v>1.4</v>
      </c>
      <c r="CQ381" s="181">
        <v>1.4</v>
      </c>
      <c r="CR381" s="181">
        <v>1.4</v>
      </c>
      <c r="CS381" s="181">
        <v>1.4</v>
      </c>
      <c r="CT381" s="181">
        <v>1.4</v>
      </c>
      <c r="CU381" s="181">
        <v>1.4</v>
      </c>
      <c r="CV381" s="181">
        <v>1.4</v>
      </c>
      <c r="CW381" s="181">
        <v>120660000</v>
      </c>
      <c r="CX381" s="181">
        <v>7824100</v>
      </c>
      <c r="CY381" s="181">
        <v>10427000</v>
      </c>
      <c r="CZ381" s="181">
        <v>8610300</v>
      </c>
      <c r="DA381" s="181">
        <v>9794800</v>
      </c>
      <c r="DB381" s="181">
        <v>2143000</v>
      </c>
      <c r="DC381" s="181">
        <v>1964400</v>
      </c>
      <c r="DD381" s="181">
        <v>1843900</v>
      </c>
      <c r="DE381" s="181">
        <v>2304900</v>
      </c>
      <c r="DF381" s="181">
        <v>8851800</v>
      </c>
      <c r="DG381" s="181">
        <v>9565300</v>
      </c>
      <c r="DH381" s="181">
        <v>9021400</v>
      </c>
      <c r="DI381" s="181">
        <v>7694100</v>
      </c>
      <c r="DJ381" s="195">
        <v>4542900</v>
      </c>
      <c r="DK381" s="195">
        <v>4919000</v>
      </c>
      <c r="DL381" s="195">
        <v>4240900</v>
      </c>
      <c r="DM381" s="195">
        <v>4856400</v>
      </c>
      <c r="DN381" s="181">
        <f t="shared" si="30"/>
        <v>4639800</v>
      </c>
      <c r="DO381" s="181">
        <v>4450500</v>
      </c>
      <c r="DP381" s="181">
        <v>4767000</v>
      </c>
      <c r="DQ381" s="181">
        <v>3975000</v>
      </c>
      <c r="DR381" s="181">
        <v>5178600</v>
      </c>
      <c r="DS381" s="181">
        <f t="shared" si="33"/>
        <v>4592775</v>
      </c>
      <c r="DT381" s="181">
        <f t="shared" si="31"/>
        <v>0.98986486486486491</v>
      </c>
      <c r="DU381" s="195">
        <v>4728300</v>
      </c>
      <c r="DW381" s="195">
        <v>4824000</v>
      </c>
      <c r="DY381" s="195">
        <v>5123400</v>
      </c>
      <c r="DZ381" s="196">
        <f t="shared" si="32"/>
        <v>1.10422863054442</v>
      </c>
      <c r="EA381" s="195">
        <v>4234500</v>
      </c>
      <c r="EB381" s="181">
        <v>1</v>
      </c>
      <c r="EC381" s="181">
        <v>1</v>
      </c>
      <c r="ED381" s="181">
        <v>2</v>
      </c>
      <c r="EE381" s="181">
        <v>1</v>
      </c>
      <c r="EF381" s="181">
        <v>0</v>
      </c>
      <c r="EG381" s="181">
        <v>0</v>
      </c>
      <c r="EH381" s="181">
        <v>0</v>
      </c>
      <c r="EI381" s="181">
        <v>0</v>
      </c>
      <c r="EJ381" s="181">
        <v>2</v>
      </c>
      <c r="EK381" s="181">
        <v>1</v>
      </c>
      <c r="EL381" s="181">
        <v>1</v>
      </c>
      <c r="EM381" s="181">
        <v>1</v>
      </c>
      <c r="EN381" s="181">
        <v>1</v>
      </c>
      <c r="EO381" s="181">
        <v>1</v>
      </c>
      <c r="EP381" s="181">
        <v>1</v>
      </c>
      <c r="EQ381" s="181">
        <v>1</v>
      </c>
      <c r="ER381" s="181">
        <v>14</v>
      </c>
      <c r="EV381" s="181">
        <v>93</v>
      </c>
      <c r="EW381" s="181" t="s">
        <v>7000</v>
      </c>
      <c r="EX381" s="181" t="s">
        <v>3637</v>
      </c>
      <c r="EY381" s="181" t="s">
        <v>7001</v>
      </c>
      <c r="EZ381" s="181" t="s">
        <v>7002</v>
      </c>
      <c r="FA381" s="181" t="s">
        <v>7003</v>
      </c>
      <c r="FB381" s="181" t="s">
        <v>7004</v>
      </c>
      <c r="FE381" s="181">
        <v>-1</v>
      </c>
    </row>
    <row r="382" spans="1:161" x14ac:dyDescent="0.25">
      <c r="A382" s="181" t="s">
        <v>3257</v>
      </c>
      <c r="B382" s="181" t="s">
        <v>3257</v>
      </c>
      <c r="C382" s="181">
        <v>12</v>
      </c>
      <c r="D382" s="181">
        <v>12</v>
      </c>
      <c r="E382" s="181">
        <v>12</v>
      </c>
      <c r="F382" s="181" t="s">
        <v>7005</v>
      </c>
      <c r="G382" s="181" t="s">
        <v>7006</v>
      </c>
      <c r="H382" s="181" t="s">
        <v>7007</v>
      </c>
      <c r="I382" s="181">
        <v>1</v>
      </c>
      <c r="J382" s="181">
        <v>12</v>
      </c>
      <c r="K382" s="181">
        <v>12</v>
      </c>
      <c r="L382" s="181">
        <v>12</v>
      </c>
      <c r="M382" s="181">
        <v>11</v>
      </c>
      <c r="N382" s="181">
        <v>11</v>
      </c>
      <c r="O382" s="181">
        <v>12</v>
      </c>
      <c r="P382" s="181">
        <v>11</v>
      </c>
      <c r="Q382" s="181">
        <v>9</v>
      </c>
      <c r="R382" s="181">
        <v>7</v>
      </c>
      <c r="S382" s="181">
        <v>8</v>
      </c>
      <c r="T382" s="181">
        <v>7</v>
      </c>
      <c r="U382" s="181">
        <v>12</v>
      </c>
      <c r="V382" s="181">
        <v>12</v>
      </c>
      <c r="W382" s="181">
        <v>12</v>
      </c>
      <c r="X382" s="181">
        <v>12</v>
      </c>
      <c r="Y382" s="181">
        <v>11</v>
      </c>
      <c r="Z382" s="181">
        <v>12</v>
      </c>
      <c r="AA382" s="181">
        <v>12</v>
      </c>
      <c r="AB382" s="181">
        <v>12</v>
      </c>
      <c r="AC382" s="181">
        <v>11</v>
      </c>
      <c r="AD382" s="181">
        <v>11</v>
      </c>
      <c r="AE382" s="181">
        <v>12</v>
      </c>
      <c r="AF382" s="181">
        <v>11</v>
      </c>
      <c r="AG382" s="181">
        <v>9</v>
      </c>
      <c r="AH382" s="181">
        <v>7</v>
      </c>
      <c r="AI382" s="181">
        <v>8</v>
      </c>
      <c r="AJ382" s="181">
        <v>7</v>
      </c>
      <c r="AK382" s="181">
        <v>12</v>
      </c>
      <c r="AL382" s="181">
        <v>12</v>
      </c>
      <c r="AM382" s="181">
        <v>12</v>
      </c>
      <c r="AN382" s="181">
        <v>12</v>
      </c>
      <c r="AO382" s="181">
        <v>11</v>
      </c>
      <c r="AP382" s="181">
        <v>12</v>
      </c>
      <c r="AQ382" s="181">
        <v>12</v>
      </c>
      <c r="AR382" s="181">
        <v>12</v>
      </c>
      <c r="AS382" s="181">
        <v>11</v>
      </c>
      <c r="AT382" s="181">
        <v>11</v>
      </c>
      <c r="AU382" s="181">
        <v>12</v>
      </c>
      <c r="AV382" s="181">
        <v>11</v>
      </c>
      <c r="AW382" s="181">
        <v>9</v>
      </c>
      <c r="AX382" s="181">
        <v>7</v>
      </c>
      <c r="AY382" s="181">
        <v>8</v>
      </c>
      <c r="AZ382" s="181">
        <v>7</v>
      </c>
      <c r="BA382" s="181">
        <v>12</v>
      </c>
      <c r="BB382" s="181">
        <v>12</v>
      </c>
      <c r="BC382" s="181">
        <v>12</v>
      </c>
      <c r="BD382" s="181">
        <v>12</v>
      </c>
      <c r="BE382" s="181">
        <v>11</v>
      </c>
      <c r="BF382" s="181">
        <v>12</v>
      </c>
      <c r="BG382" s="181">
        <v>12</v>
      </c>
      <c r="BH382" s="181">
        <v>12</v>
      </c>
      <c r="BI382" s="181">
        <v>55.4</v>
      </c>
      <c r="BJ382" s="181">
        <v>55.4</v>
      </c>
      <c r="BK382" s="181">
        <v>55.4</v>
      </c>
      <c r="BL382" s="181">
        <v>33.499000000000002</v>
      </c>
      <c r="BM382" s="181">
        <v>303</v>
      </c>
      <c r="BN382" s="181">
        <v>303</v>
      </c>
      <c r="BO382" s="181">
        <v>0</v>
      </c>
      <c r="BP382" s="181">
        <v>168.95</v>
      </c>
      <c r="BQ382" s="181" t="s">
        <v>1251</v>
      </c>
      <c r="BR382" s="181" t="s">
        <v>1251</v>
      </c>
      <c r="BS382" s="181" t="s">
        <v>1251</v>
      </c>
      <c r="BT382" s="181" t="s">
        <v>1251</v>
      </c>
      <c r="BU382" s="181" t="s">
        <v>1251</v>
      </c>
      <c r="BV382" s="181" t="s">
        <v>1251</v>
      </c>
      <c r="BW382" s="181" t="s">
        <v>1251</v>
      </c>
      <c r="BX382" s="181" t="s">
        <v>1251</v>
      </c>
      <c r="BY382" s="181" t="s">
        <v>1251</v>
      </c>
      <c r="BZ382" s="181" t="s">
        <v>1251</v>
      </c>
      <c r="CA382" s="181" t="s">
        <v>1251</v>
      </c>
      <c r="CB382" s="181" t="s">
        <v>1251</v>
      </c>
      <c r="CC382" s="181" t="s">
        <v>1251</v>
      </c>
      <c r="CD382" s="181" t="s">
        <v>1251</v>
      </c>
      <c r="CE382" s="181" t="s">
        <v>1251</v>
      </c>
      <c r="CF382" s="181" t="s">
        <v>1251</v>
      </c>
      <c r="CG382" s="181">
        <v>50.8</v>
      </c>
      <c r="CH382" s="181">
        <v>53.1</v>
      </c>
      <c r="CI382" s="181">
        <v>55.4</v>
      </c>
      <c r="CJ382" s="181">
        <v>53.1</v>
      </c>
      <c r="CK382" s="181">
        <v>38.6</v>
      </c>
      <c r="CL382" s="181">
        <v>31</v>
      </c>
      <c r="CM382" s="181">
        <v>38.9</v>
      </c>
      <c r="CN382" s="181">
        <v>29.4</v>
      </c>
      <c r="CO382" s="181">
        <v>55.4</v>
      </c>
      <c r="CP382" s="181">
        <v>55.4</v>
      </c>
      <c r="CQ382" s="181">
        <v>55.4</v>
      </c>
      <c r="CR382" s="181">
        <v>55.4</v>
      </c>
      <c r="CS382" s="181">
        <v>53.1</v>
      </c>
      <c r="CT382" s="181">
        <v>55.4</v>
      </c>
      <c r="CU382" s="181">
        <v>55.4</v>
      </c>
      <c r="CV382" s="181">
        <v>55.4</v>
      </c>
      <c r="CW382" s="181">
        <v>6965800000</v>
      </c>
      <c r="CX382" s="181">
        <v>439920000</v>
      </c>
      <c r="CY382" s="181">
        <v>424420000</v>
      </c>
      <c r="CZ382" s="181">
        <v>499940000</v>
      </c>
      <c r="DA382" s="181">
        <v>414580000</v>
      </c>
      <c r="DB382" s="181">
        <v>109690000</v>
      </c>
      <c r="DC382" s="181">
        <v>74223000</v>
      </c>
      <c r="DD382" s="181">
        <v>95815000</v>
      </c>
      <c r="DE382" s="181">
        <v>69481000</v>
      </c>
      <c r="DF382" s="181">
        <v>636940000</v>
      </c>
      <c r="DG382" s="181">
        <v>670560000</v>
      </c>
      <c r="DH382" s="181">
        <v>650630000</v>
      </c>
      <c r="DI382" s="181">
        <v>585700000</v>
      </c>
      <c r="DJ382" s="195">
        <v>93376000</v>
      </c>
      <c r="DK382" s="195">
        <v>78482000</v>
      </c>
      <c r="DL382" s="195">
        <v>87737000</v>
      </c>
      <c r="DM382" s="195">
        <v>84803000</v>
      </c>
      <c r="DN382" s="181">
        <f t="shared" si="30"/>
        <v>86099500</v>
      </c>
      <c r="DO382" s="181">
        <v>93425000</v>
      </c>
      <c r="DP382" s="181">
        <v>78440000</v>
      </c>
      <c r="DQ382" s="181">
        <v>91963000</v>
      </c>
      <c r="DR382" s="181">
        <v>77294000</v>
      </c>
      <c r="DS382" s="181">
        <f t="shared" si="33"/>
        <v>85280500</v>
      </c>
      <c r="DT382" s="181">
        <f t="shared" si="31"/>
        <v>0.99048774963849961</v>
      </c>
      <c r="DU382" s="195">
        <v>129500000</v>
      </c>
      <c r="DW382" s="195">
        <v>105330000</v>
      </c>
      <c r="DY382" s="195">
        <v>110260000</v>
      </c>
      <c r="DZ382" s="196">
        <f t="shared" si="32"/>
        <v>1.2806113856642605</v>
      </c>
      <c r="EA382" s="195">
        <v>116330000</v>
      </c>
      <c r="EB382" s="181">
        <v>17</v>
      </c>
      <c r="EC382" s="181">
        <v>15</v>
      </c>
      <c r="ED382" s="181">
        <v>16</v>
      </c>
      <c r="EE382" s="181">
        <v>13</v>
      </c>
      <c r="EF382" s="181">
        <v>9</v>
      </c>
      <c r="EG382" s="181">
        <v>6</v>
      </c>
      <c r="EH382" s="181">
        <v>9</v>
      </c>
      <c r="EI382" s="181">
        <v>4</v>
      </c>
      <c r="EJ382" s="181">
        <v>18</v>
      </c>
      <c r="EK382" s="181">
        <v>19</v>
      </c>
      <c r="EL382" s="181">
        <v>18</v>
      </c>
      <c r="EM382" s="181">
        <v>19</v>
      </c>
      <c r="EN382" s="181">
        <v>18</v>
      </c>
      <c r="EO382" s="181">
        <v>19</v>
      </c>
      <c r="EP382" s="181">
        <v>18</v>
      </c>
      <c r="EQ382" s="181">
        <v>18</v>
      </c>
      <c r="ER382" s="181">
        <v>236</v>
      </c>
      <c r="EV382" s="181">
        <v>437</v>
      </c>
      <c r="EW382" s="181" t="s">
        <v>7008</v>
      </c>
      <c r="EX382" s="181" t="s">
        <v>4158</v>
      </c>
      <c r="EY382" s="181" t="s">
        <v>7009</v>
      </c>
      <c r="EZ382" s="181" t="s">
        <v>7010</v>
      </c>
      <c r="FA382" s="181" t="s">
        <v>7011</v>
      </c>
      <c r="FB382" s="181" t="s">
        <v>7012</v>
      </c>
      <c r="FC382" s="181">
        <v>266</v>
      </c>
      <c r="FD382" s="181">
        <v>22</v>
      </c>
      <c r="FE382" s="181">
        <v>-1</v>
      </c>
    </row>
    <row r="383" spans="1:161" x14ac:dyDescent="0.25">
      <c r="A383" s="181" t="s">
        <v>7013</v>
      </c>
      <c r="B383" s="181" t="s">
        <v>7014</v>
      </c>
      <c r="C383" s="181" t="s">
        <v>1467</v>
      </c>
      <c r="D383" s="181" t="s">
        <v>1467</v>
      </c>
      <c r="E383" s="181" t="s">
        <v>1680</v>
      </c>
      <c r="F383" s="181" t="s">
        <v>7015</v>
      </c>
      <c r="G383" s="181" t="s">
        <v>7016</v>
      </c>
      <c r="H383" s="181" t="s">
        <v>7017</v>
      </c>
      <c r="I383" s="181">
        <v>3</v>
      </c>
      <c r="J383" s="181">
        <v>3</v>
      </c>
      <c r="K383" s="181">
        <v>3</v>
      </c>
      <c r="L383" s="181">
        <v>2</v>
      </c>
      <c r="M383" s="181">
        <v>3</v>
      </c>
      <c r="N383" s="181">
        <v>3</v>
      </c>
      <c r="O383" s="181">
        <v>3</v>
      </c>
      <c r="P383" s="181">
        <v>3</v>
      </c>
      <c r="Q383" s="181">
        <v>2</v>
      </c>
      <c r="R383" s="181">
        <v>3</v>
      </c>
      <c r="S383" s="181">
        <v>3</v>
      </c>
      <c r="T383" s="181">
        <v>3</v>
      </c>
      <c r="U383" s="181">
        <v>3</v>
      </c>
      <c r="V383" s="181">
        <v>3</v>
      </c>
      <c r="W383" s="181">
        <v>3</v>
      </c>
      <c r="X383" s="181">
        <v>3</v>
      </c>
      <c r="Y383" s="181">
        <v>3</v>
      </c>
      <c r="Z383" s="181">
        <v>3</v>
      </c>
      <c r="AA383" s="181">
        <v>3</v>
      </c>
      <c r="AB383" s="181">
        <v>3</v>
      </c>
      <c r="AC383" s="181">
        <v>3</v>
      </c>
      <c r="AD383" s="181">
        <v>3</v>
      </c>
      <c r="AE383" s="181">
        <v>3</v>
      </c>
      <c r="AF383" s="181">
        <v>3</v>
      </c>
      <c r="AG383" s="181">
        <v>2</v>
      </c>
      <c r="AH383" s="181">
        <v>3</v>
      </c>
      <c r="AI383" s="181">
        <v>3</v>
      </c>
      <c r="AJ383" s="181">
        <v>3</v>
      </c>
      <c r="AK383" s="181">
        <v>3</v>
      </c>
      <c r="AL383" s="181">
        <v>3</v>
      </c>
      <c r="AM383" s="181">
        <v>3</v>
      </c>
      <c r="AN383" s="181">
        <v>3</v>
      </c>
      <c r="AO383" s="181">
        <v>3</v>
      </c>
      <c r="AP383" s="181">
        <v>3</v>
      </c>
      <c r="AQ383" s="181">
        <v>3</v>
      </c>
      <c r="AR383" s="181">
        <v>3</v>
      </c>
      <c r="AS383" s="181">
        <v>2</v>
      </c>
      <c r="AT383" s="181">
        <v>2</v>
      </c>
      <c r="AU383" s="181">
        <v>2</v>
      </c>
      <c r="AV383" s="181">
        <v>2</v>
      </c>
      <c r="AW383" s="181">
        <v>1</v>
      </c>
      <c r="AX383" s="181">
        <v>2</v>
      </c>
      <c r="AY383" s="181">
        <v>2</v>
      </c>
      <c r="AZ383" s="181">
        <v>2</v>
      </c>
      <c r="BA383" s="181">
        <v>2</v>
      </c>
      <c r="BB383" s="181">
        <v>2</v>
      </c>
      <c r="BC383" s="181">
        <v>2</v>
      </c>
      <c r="BD383" s="181">
        <v>2</v>
      </c>
      <c r="BE383" s="181">
        <v>2</v>
      </c>
      <c r="BF383" s="181">
        <v>2</v>
      </c>
      <c r="BG383" s="181">
        <v>2</v>
      </c>
      <c r="BH383" s="181">
        <v>2</v>
      </c>
      <c r="BI383" s="181">
        <v>9.6999999999999993</v>
      </c>
      <c r="BJ383" s="181">
        <v>9.6999999999999993</v>
      </c>
      <c r="BK383" s="181">
        <v>6.7</v>
      </c>
      <c r="BL383" s="181">
        <v>26.423999999999999</v>
      </c>
      <c r="BM383" s="181">
        <v>238</v>
      </c>
      <c r="BN383" s="181" t="s">
        <v>7018</v>
      </c>
      <c r="BO383" s="181">
        <v>0</v>
      </c>
      <c r="BP383" s="181">
        <v>5.3381999999999996</v>
      </c>
      <c r="BQ383" s="181" t="s">
        <v>1251</v>
      </c>
      <c r="BR383" s="181" t="s">
        <v>1251</v>
      </c>
      <c r="BS383" s="181" t="s">
        <v>1251</v>
      </c>
      <c r="BT383" s="181" t="s">
        <v>1251</v>
      </c>
      <c r="BU383" s="181" t="s">
        <v>1251</v>
      </c>
      <c r="BV383" s="181" t="s">
        <v>1251</v>
      </c>
      <c r="BW383" s="181" t="s">
        <v>1251</v>
      </c>
      <c r="BX383" s="181" t="s">
        <v>1251</v>
      </c>
      <c r="BY383" s="181" t="s">
        <v>1251</v>
      </c>
      <c r="BZ383" s="181" t="s">
        <v>1251</v>
      </c>
      <c r="CA383" s="181" t="s">
        <v>1251</v>
      </c>
      <c r="CB383" s="181" t="s">
        <v>1251</v>
      </c>
      <c r="CC383" s="181" t="s">
        <v>1251</v>
      </c>
      <c r="CD383" s="181" t="s">
        <v>1251</v>
      </c>
      <c r="CE383" s="181" t="s">
        <v>1251</v>
      </c>
      <c r="CF383" s="181" t="s">
        <v>1251</v>
      </c>
      <c r="CG383" s="181">
        <v>9.6999999999999993</v>
      </c>
      <c r="CH383" s="181">
        <v>9.6999999999999993</v>
      </c>
      <c r="CI383" s="181">
        <v>9.6999999999999993</v>
      </c>
      <c r="CJ383" s="181">
        <v>9.6999999999999993</v>
      </c>
      <c r="CK383" s="181">
        <v>7.1</v>
      </c>
      <c r="CL383" s="181">
        <v>9.6999999999999993</v>
      </c>
      <c r="CM383" s="181">
        <v>9.6999999999999993</v>
      </c>
      <c r="CN383" s="181">
        <v>9.6999999999999993</v>
      </c>
      <c r="CO383" s="181">
        <v>9.6999999999999993</v>
      </c>
      <c r="CP383" s="181">
        <v>9.6999999999999993</v>
      </c>
      <c r="CQ383" s="181">
        <v>9.6999999999999993</v>
      </c>
      <c r="CR383" s="181">
        <v>9.6999999999999993</v>
      </c>
      <c r="CS383" s="181">
        <v>9.6999999999999993</v>
      </c>
      <c r="CT383" s="181">
        <v>9.6999999999999993</v>
      </c>
      <c r="CU383" s="181">
        <v>9.6999999999999993</v>
      </c>
      <c r="CV383" s="181">
        <v>9.6999999999999993</v>
      </c>
      <c r="CW383" s="181">
        <v>658060000</v>
      </c>
      <c r="CX383" s="181">
        <v>51748000</v>
      </c>
      <c r="CY383" s="181">
        <v>54619000</v>
      </c>
      <c r="CZ383" s="181">
        <v>55172000</v>
      </c>
      <c r="DA383" s="181">
        <v>37687000</v>
      </c>
      <c r="DB383" s="181">
        <v>10838000</v>
      </c>
      <c r="DC383" s="181">
        <v>11649000</v>
      </c>
      <c r="DD383" s="181">
        <v>11480000</v>
      </c>
      <c r="DE383" s="181">
        <v>14767000</v>
      </c>
      <c r="DF383" s="181">
        <v>51303000</v>
      </c>
      <c r="DG383" s="181">
        <v>52350000</v>
      </c>
      <c r="DH383" s="181">
        <v>36631000</v>
      </c>
      <c r="DI383" s="181">
        <v>58907000</v>
      </c>
      <c r="DJ383" s="195">
        <v>24077000</v>
      </c>
      <c r="DK383" s="195">
        <v>22581000</v>
      </c>
      <c r="DL383" s="195">
        <v>21469000</v>
      </c>
      <c r="DM383" s="195">
        <v>25999000</v>
      </c>
      <c r="DN383" s="181">
        <f t="shared" si="30"/>
        <v>23531500</v>
      </c>
      <c r="DO383" s="181">
        <v>28056000</v>
      </c>
      <c r="DP383" s="181">
        <v>21025000</v>
      </c>
      <c r="DQ383" s="181">
        <v>17984000</v>
      </c>
      <c r="DR383" s="181">
        <v>26176000</v>
      </c>
      <c r="DS383" s="181">
        <f t="shared" si="33"/>
        <v>23310250</v>
      </c>
      <c r="DT383" s="181">
        <f t="shared" si="31"/>
        <v>0.99059770945328607</v>
      </c>
      <c r="DU383" s="195">
        <v>22547000</v>
      </c>
      <c r="DW383" s="195">
        <v>20202000</v>
      </c>
      <c r="DY383" s="195">
        <v>17477000</v>
      </c>
      <c r="DZ383" s="196">
        <f t="shared" si="32"/>
        <v>0.74270658479059981</v>
      </c>
      <c r="EA383" s="195">
        <v>24943000</v>
      </c>
      <c r="EB383" s="181">
        <v>2</v>
      </c>
      <c r="EC383" s="181">
        <v>2</v>
      </c>
      <c r="ED383" s="181">
        <v>2</v>
      </c>
      <c r="EE383" s="181">
        <v>2</v>
      </c>
      <c r="EF383" s="181">
        <v>0</v>
      </c>
      <c r="EG383" s="181">
        <v>1</v>
      </c>
      <c r="EH383" s="181">
        <v>1</v>
      </c>
      <c r="EI383" s="181">
        <v>1</v>
      </c>
      <c r="EJ383" s="181">
        <v>3</v>
      </c>
      <c r="EK383" s="181">
        <v>2</v>
      </c>
      <c r="EL383" s="181">
        <v>2</v>
      </c>
      <c r="EM383" s="181">
        <v>2</v>
      </c>
      <c r="EN383" s="181">
        <v>1</v>
      </c>
      <c r="EO383" s="181">
        <v>2</v>
      </c>
      <c r="EP383" s="181">
        <v>1</v>
      </c>
      <c r="EQ383" s="181">
        <v>2</v>
      </c>
      <c r="ER383" s="181">
        <v>26</v>
      </c>
      <c r="EV383" s="181">
        <v>493</v>
      </c>
      <c r="EW383" s="181" t="s">
        <v>7019</v>
      </c>
      <c r="EX383" s="181" t="s">
        <v>3709</v>
      </c>
      <c r="EY383" s="181" t="s">
        <v>7020</v>
      </c>
      <c r="EZ383" s="181" t="s">
        <v>7021</v>
      </c>
      <c r="FA383" s="181" t="s">
        <v>7022</v>
      </c>
      <c r="FB383" s="181" t="s">
        <v>7023</v>
      </c>
      <c r="FE383" s="181" t="s">
        <v>3818</v>
      </c>
    </row>
    <row r="384" spans="1:161" x14ac:dyDescent="0.25">
      <c r="A384" s="181" t="s">
        <v>1808</v>
      </c>
      <c r="B384" s="181" t="s">
        <v>1808</v>
      </c>
      <c r="C384" s="181">
        <v>3</v>
      </c>
      <c r="D384" s="181">
        <v>3</v>
      </c>
      <c r="E384" s="181">
        <v>3</v>
      </c>
      <c r="F384" s="181" t="s">
        <v>1807</v>
      </c>
      <c r="G384" s="181" t="s">
        <v>1806</v>
      </c>
      <c r="H384" s="181" t="s">
        <v>1805</v>
      </c>
      <c r="I384" s="181">
        <v>1</v>
      </c>
      <c r="J384" s="181">
        <v>3</v>
      </c>
      <c r="K384" s="181">
        <v>3</v>
      </c>
      <c r="L384" s="181">
        <v>3</v>
      </c>
      <c r="M384" s="181">
        <v>3</v>
      </c>
      <c r="N384" s="181">
        <v>3</v>
      </c>
      <c r="O384" s="181">
        <v>3</v>
      </c>
      <c r="P384" s="181">
        <v>3</v>
      </c>
      <c r="Q384" s="181">
        <v>2</v>
      </c>
      <c r="R384" s="181">
        <v>1</v>
      </c>
      <c r="S384" s="181">
        <v>3</v>
      </c>
      <c r="T384" s="181">
        <v>2</v>
      </c>
      <c r="U384" s="181">
        <v>1</v>
      </c>
      <c r="V384" s="181">
        <v>1</v>
      </c>
      <c r="W384" s="181">
        <v>2</v>
      </c>
      <c r="X384" s="181">
        <v>3</v>
      </c>
      <c r="Y384" s="181">
        <v>3</v>
      </c>
      <c r="Z384" s="181">
        <v>3</v>
      </c>
      <c r="AA384" s="181">
        <v>2</v>
      </c>
      <c r="AB384" s="181">
        <v>3</v>
      </c>
      <c r="AC384" s="181">
        <v>3</v>
      </c>
      <c r="AD384" s="181">
        <v>3</v>
      </c>
      <c r="AE384" s="181">
        <v>3</v>
      </c>
      <c r="AF384" s="181">
        <v>3</v>
      </c>
      <c r="AG384" s="181">
        <v>2</v>
      </c>
      <c r="AH384" s="181">
        <v>1</v>
      </c>
      <c r="AI384" s="181">
        <v>3</v>
      </c>
      <c r="AJ384" s="181">
        <v>2</v>
      </c>
      <c r="AK384" s="181">
        <v>1</v>
      </c>
      <c r="AL384" s="181">
        <v>1</v>
      </c>
      <c r="AM384" s="181">
        <v>2</v>
      </c>
      <c r="AN384" s="181">
        <v>3</v>
      </c>
      <c r="AO384" s="181">
        <v>3</v>
      </c>
      <c r="AP384" s="181">
        <v>3</v>
      </c>
      <c r="AQ384" s="181">
        <v>2</v>
      </c>
      <c r="AR384" s="181">
        <v>3</v>
      </c>
      <c r="AS384" s="181">
        <v>3</v>
      </c>
      <c r="AT384" s="181">
        <v>3</v>
      </c>
      <c r="AU384" s="181">
        <v>3</v>
      </c>
      <c r="AV384" s="181">
        <v>3</v>
      </c>
      <c r="AW384" s="181">
        <v>2</v>
      </c>
      <c r="AX384" s="181">
        <v>1</v>
      </c>
      <c r="AY384" s="181">
        <v>3</v>
      </c>
      <c r="AZ384" s="181">
        <v>2</v>
      </c>
      <c r="BA384" s="181">
        <v>1</v>
      </c>
      <c r="BB384" s="181">
        <v>1</v>
      </c>
      <c r="BC384" s="181">
        <v>2</v>
      </c>
      <c r="BD384" s="181">
        <v>3</v>
      </c>
      <c r="BE384" s="181">
        <v>3</v>
      </c>
      <c r="BF384" s="181">
        <v>3</v>
      </c>
      <c r="BG384" s="181">
        <v>2</v>
      </c>
      <c r="BH384" s="181">
        <v>3</v>
      </c>
      <c r="BI384" s="181">
        <v>15</v>
      </c>
      <c r="BJ384" s="181">
        <v>15</v>
      </c>
      <c r="BK384" s="181">
        <v>15</v>
      </c>
      <c r="BL384" s="181">
        <v>29.032</v>
      </c>
      <c r="BM384" s="181">
        <v>260</v>
      </c>
      <c r="BN384" s="181">
        <v>260</v>
      </c>
      <c r="BO384" s="181">
        <v>0</v>
      </c>
      <c r="BP384" s="181">
        <v>4.0707000000000004</v>
      </c>
      <c r="BQ384" s="181" t="s">
        <v>1251</v>
      </c>
      <c r="BR384" s="181" t="s">
        <v>1251</v>
      </c>
      <c r="BS384" s="181" t="s">
        <v>1251</v>
      </c>
      <c r="BT384" s="181" t="s">
        <v>1251</v>
      </c>
      <c r="BU384" s="181" t="s">
        <v>1254</v>
      </c>
      <c r="BV384" s="181" t="s">
        <v>1254</v>
      </c>
      <c r="BW384" s="181" t="s">
        <v>1254</v>
      </c>
      <c r="BX384" s="181" t="s">
        <v>1254</v>
      </c>
      <c r="BY384" s="181" t="s">
        <v>1254</v>
      </c>
      <c r="BZ384" s="181" t="s">
        <v>1251</v>
      </c>
      <c r="CA384" s="181" t="s">
        <v>1254</v>
      </c>
      <c r="CB384" s="181" t="s">
        <v>1254</v>
      </c>
      <c r="CC384" s="181" t="s">
        <v>1254</v>
      </c>
      <c r="CD384" s="181" t="s">
        <v>1251</v>
      </c>
      <c r="CE384" s="181" t="s">
        <v>1254</v>
      </c>
      <c r="CF384" s="181" t="s">
        <v>1251</v>
      </c>
      <c r="CG384" s="181">
        <v>15</v>
      </c>
      <c r="CH384" s="181">
        <v>15</v>
      </c>
      <c r="CI384" s="181">
        <v>15</v>
      </c>
      <c r="CJ384" s="181">
        <v>15</v>
      </c>
      <c r="CK384" s="181">
        <v>8.8000000000000007</v>
      </c>
      <c r="CL384" s="181">
        <v>3.5</v>
      </c>
      <c r="CM384" s="181">
        <v>15</v>
      </c>
      <c r="CN384" s="181">
        <v>9.6</v>
      </c>
      <c r="CO384" s="181">
        <v>3.5</v>
      </c>
      <c r="CP384" s="181">
        <v>3.5</v>
      </c>
      <c r="CQ384" s="181">
        <v>8.8000000000000007</v>
      </c>
      <c r="CR384" s="181">
        <v>15</v>
      </c>
      <c r="CS384" s="181">
        <v>15</v>
      </c>
      <c r="CT384" s="181">
        <v>15</v>
      </c>
      <c r="CU384" s="181">
        <v>9.6</v>
      </c>
      <c r="CV384" s="181">
        <v>15</v>
      </c>
      <c r="CW384" s="181">
        <v>192060000</v>
      </c>
      <c r="CX384" s="181">
        <v>16267000</v>
      </c>
      <c r="CY384" s="181">
        <v>14232000</v>
      </c>
      <c r="CZ384" s="181">
        <v>19047000</v>
      </c>
      <c r="DA384" s="181">
        <v>23669000</v>
      </c>
      <c r="DB384" s="181">
        <v>2922600</v>
      </c>
      <c r="DC384" s="181">
        <v>2085600</v>
      </c>
      <c r="DD384" s="181">
        <v>5630900</v>
      </c>
      <c r="DE384" s="181">
        <v>4214100</v>
      </c>
      <c r="DF384" s="181">
        <v>15756000</v>
      </c>
      <c r="DG384" s="181">
        <v>21246000</v>
      </c>
      <c r="DH384" s="181">
        <v>8302100</v>
      </c>
      <c r="DI384" s="181">
        <v>21237000</v>
      </c>
      <c r="DJ384" s="195">
        <v>7060100</v>
      </c>
      <c r="DK384" s="195">
        <v>0</v>
      </c>
      <c r="DL384" s="195">
        <v>7261800</v>
      </c>
      <c r="DM384" s="195">
        <v>7789400</v>
      </c>
      <c r="DN384" s="181">
        <f t="shared" si="30"/>
        <v>7370433.333333333</v>
      </c>
      <c r="DO384" s="181">
        <v>0</v>
      </c>
      <c r="DP384" s="181">
        <v>0</v>
      </c>
      <c r="DQ384" s="181">
        <v>7305600</v>
      </c>
      <c r="DR384" s="181">
        <v>0</v>
      </c>
      <c r="DS384" s="181">
        <f t="shared" si="33"/>
        <v>7305600</v>
      </c>
      <c r="DT384" s="181">
        <f t="shared" si="31"/>
        <v>0.99120359273312741</v>
      </c>
      <c r="DU384" s="195">
        <v>0</v>
      </c>
      <c r="DW384" s="195">
        <v>8188000</v>
      </c>
      <c r="DY384" s="195">
        <v>0</v>
      </c>
      <c r="DZ384" s="196">
        <f t="shared" si="32"/>
        <v>0</v>
      </c>
      <c r="EA384" s="195">
        <v>7098400</v>
      </c>
      <c r="EB384" s="181">
        <v>1</v>
      </c>
      <c r="EC384" s="181">
        <v>1</v>
      </c>
      <c r="ED384" s="181">
        <v>1</v>
      </c>
      <c r="EE384" s="181">
        <v>1</v>
      </c>
      <c r="EF384" s="181">
        <v>0</v>
      </c>
      <c r="EG384" s="181">
        <v>0</v>
      </c>
      <c r="EH384" s="181">
        <v>0</v>
      </c>
      <c r="EI384" s="181">
        <v>0</v>
      </c>
      <c r="EJ384" s="181">
        <v>0</v>
      </c>
      <c r="EK384" s="181">
        <v>0</v>
      </c>
      <c r="EL384" s="181">
        <v>0</v>
      </c>
      <c r="EM384" s="181">
        <v>0</v>
      </c>
      <c r="EN384" s="181">
        <v>0</v>
      </c>
      <c r="EO384" s="181">
        <v>2</v>
      </c>
      <c r="EP384" s="181">
        <v>0</v>
      </c>
      <c r="EQ384" s="181">
        <v>0</v>
      </c>
      <c r="ER384" s="181">
        <v>6</v>
      </c>
      <c r="EV384" s="181">
        <v>70</v>
      </c>
      <c r="EW384" s="181" t="s">
        <v>7024</v>
      </c>
      <c r="EX384" s="181" t="s">
        <v>3709</v>
      </c>
      <c r="EY384" s="181" t="s">
        <v>7025</v>
      </c>
      <c r="EZ384" s="181" t="s">
        <v>7026</v>
      </c>
      <c r="FA384" s="181" t="s">
        <v>7027</v>
      </c>
      <c r="FB384" s="181" t="s">
        <v>7028</v>
      </c>
      <c r="FE384" s="181">
        <v>-1</v>
      </c>
    </row>
    <row r="385" spans="1:161" x14ac:dyDescent="0.25">
      <c r="A385" s="181" t="s">
        <v>7029</v>
      </c>
      <c r="B385" s="181" t="s">
        <v>7029</v>
      </c>
      <c r="C385" s="181">
        <v>11</v>
      </c>
      <c r="D385" s="181">
        <v>11</v>
      </c>
      <c r="E385" s="181">
        <v>11</v>
      </c>
      <c r="F385" s="181" t="s">
        <v>7030</v>
      </c>
      <c r="G385" s="181" t="s">
        <v>7031</v>
      </c>
      <c r="H385" s="181" t="s">
        <v>7032</v>
      </c>
      <c r="I385" s="181">
        <v>1</v>
      </c>
      <c r="J385" s="181">
        <v>11</v>
      </c>
      <c r="K385" s="181">
        <v>11</v>
      </c>
      <c r="L385" s="181">
        <v>11</v>
      </c>
      <c r="M385" s="181">
        <v>9</v>
      </c>
      <c r="N385" s="181">
        <v>10</v>
      </c>
      <c r="O385" s="181">
        <v>9</v>
      </c>
      <c r="P385" s="181">
        <v>9</v>
      </c>
      <c r="Q385" s="181">
        <v>9</v>
      </c>
      <c r="R385" s="181">
        <v>7</v>
      </c>
      <c r="S385" s="181">
        <v>8</v>
      </c>
      <c r="T385" s="181">
        <v>6</v>
      </c>
      <c r="U385" s="181">
        <v>9</v>
      </c>
      <c r="V385" s="181">
        <v>9</v>
      </c>
      <c r="W385" s="181">
        <v>11</v>
      </c>
      <c r="X385" s="181">
        <v>10</v>
      </c>
      <c r="Y385" s="181">
        <v>9</v>
      </c>
      <c r="Z385" s="181">
        <v>10</v>
      </c>
      <c r="AA385" s="181">
        <v>10</v>
      </c>
      <c r="AB385" s="181">
        <v>9</v>
      </c>
      <c r="AC385" s="181">
        <v>9</v>
      </c>
      <c r="AD385" s="181">
        <v>10</v>
      </c>
      <c r="AE385" s="181">
        <v>9</v>
      </c>
      <c r="AF385" s="181">
        <v>9</v>
      </c>
      <c r="AG385" s="181">
        <v>9</v>
      </c>
      <c r="AH385" s="181">
        <v>7</v>
      </c>
      <c r="AI385" s="181">
        <v>8</v>
      </c>
      <c r="AJ385" s="181">
        <v>6</v>
      </c>
      <c r="AK385" s="181">
        <v>9</v>
      </c>
      <c r="AL385" s="181">
        <v>9</v>
      </c>
      <c r="AM385" s="181">
        <v>11</v>
      </c>
      <c r="AN385" s="181">
        <v>10</v>
      </c>
      <c r="AO385" s="181">
        <v>9</v>
      </c>
      <c r="AP385" s="181">
        <v>10</v>
      </c>
      <c r="AQ385" s="181">
        <v>10</v>
      </c>
      <c r="AR385" s="181">
        <v>9</v>
      </c>
      <c r="AS385" s="181">
        <v>9</v>
      </c>
      <c r="AT385" s="181">
        <v>10</v>
      </c>
      <c r="AU385" s="181">
        <v>9</v>
      </c>
      <c r="AV385" s="181">
        <v>9</v>
      </c>
      <c r="AW385" s="181">
        <v>9</v>
      </c>
      <c r="AX385" s="181">
        <v>7</v>
      </c>
      <c r="AY385" s="181">
        <v>8</v>
      </c>
      <c r="AZ385" s="181">
        <v>6</v>
      </c>
      <c r="BA385" s="181">
        <v>9</v>
      </c>
      <c r="BB385" s="181">
        <v>9</v>
      </c>
      <c r="BC385" s="181">
        <v>11</v>
      </c>
      <c r="BD385" s="181">
        <v>10</v>
      </c>
      <c r="BE385" s="181">
        <v>9</v>
      </c>
      <c r="BF385" s="181">
        <v>10</v>
      </c>
      <c r="BG385" s="181">
        <v>10</v>
      </c>
      <c r="BH385" s="181">
        <v>9</v>
      </c>
      <c r="BI385" s="181">
        <v>40.299999999999997</v>
      </c>
      <c r="BJ385" s="181">
        <v>40.299999999999997</v>
      </c>
      <c r="BK385" s="181">
        <v>40.299999999999997</v>
      </c>
      <c r="BL385" s="181">
        <v>38.249000000000002</v>
      </c>
      <c r="BM385" s="181">
        <v>357</v>
      </c>
      <c r="BN385" s="181">
        <v>357</v>
      </c>
      <c r="BO385" s="181">
        <v>0</v>
      </c>
      <c r="BP385" s="181">
        <v>32.909999999999997</v>
      </c>
      <c r="BQ385" s="181" t="s">
        <v>1251</v>
      </c>
      <c r="BR385" s="181" t="s">
        <v>1251</v>
      </c>
      <c r="BS385" s="181" t="s">
        <v>1251</v>
      </c>
      <c r="BT385" s="181" t="s">
        <v>1251</v>
      </c>
      <c r="BU385" s="181" t="s">
        <v>1251</v>
      </c>
      <c r="BV385" s="181" t="s">
        <v>1251</v>
      </c>
      <c r="BW385" s="181" t="s">
        <v>1251</v>
      </c>
      <c r="BX385" s="181" t="s">
        <v>1251</v>
      </c>
      <c r="BY385" s="181" t="s">
        <v>1251</v>
      </c>
      <c r="BZ385" s="181" t="s">
        <v>1251</v>
      </c>
      <c r="CA385" s="181" t="s">
        <v>1251</v>
      </c>
      <c r="CB385" s="181" t="s">
        <v>1251</v>
      </c>
      <c r="CC385" s="181" t="s">
        <v>1251</v>
      </c>
      <c r="CD385" s="181" t="s">
        <v>1251</v>
      </c>
      <c r="CE385" s="181" t="s">
        <v>1251</v>
      </c>
      <c r="CF385" s="181" t="s">
        <v>1251</v>
      </c>
      <c r="CG385" s="181">
        <v>31.7</v>
      </c>
      <c r="CH385" s="181">
        <v>36.1</v>
      </c>
      <c r="CI385" s="181">
        <v>30.3</v>
      </c>
      <c r="CJ385" s="181">
        <v>31.7</v>
      </c>
      <c r="CK385" s="181">
        <v>30.3</v>
      </c>
      <c r="CL385" s="181">
        <v>22.7</v>
      </c>
      <c r="CM385" s="181">
        <v>27.7</v>
      </c>
      <c r="CN385" s="181">
        <v>21.3</v>
      </c>
      <c r="CO385" s="181">
        <v>30</v>
      </c>
      <c r="CP385" s="181">
        <v>30.3</v>
      </c>
      <c r="CQ385" s="181">
        <v>40.299999999999997</v>
      </c>
      <c r="CR385" s="181">
        <v>35.9</v>
      </c>
      <c r="CS385" s="181">
        <v>30.3</v>
      </c>
      <c r="CT385" s="181">
        <v>34.5</v>
      </c>
      <c r="CU385" s="181">
        <v>34.5</v>
      </c>
      <c r="CV385" s="181">
        <v>31.7</v>
      </c>
      <c r="CW385" s="181">
        <v>2808000000</v>
      </c>
      <c r="CX385" s="181">
        <v>200290000</v>
      </c>
      <c r="CY385" s="181">
        <v>260310000</v>
      </c>
      <c r="CZ385" s="181">
        <v>239950000</v>
      </c>
      <c r="DA385" s="181">
        <v>178530000</v>
      </c>
      <c r="DB385" s="181">
        <v>60424000</v>
      </c>
      <c r="DC385" s="181">
        <v>39199000</v>
      </c>
      <c r="DD385" s="181">
        <v>62272000</v>
      </c>
      <c r="DE385" s="181">
        <v>42342000</v>
      </c>
      <c r="DF385" s="181">
        <v>219930000</v>
      </c>
      <c r="DG385" s="181">
        <v>242680000</v>
      </c>
      <c r="DH385" s="181">
        <v>194600000</v>
      </c>
      <c r="DI385" s="181">
        <v>217400000</v>
      </c>
      <c r="DJ385" s="195">
        <v>40504000</v>
      </c>
      <c r="DK385" s="195">
        <v>42266000</v>
      </c>
      <c r="DL385" s="195">
        <v>39773000</v>
      </c>
      <c r="DM385" s="195">
        <v>39400000</v>
      </c>
      <c r="DN385" s="181">
        <f t="shared" si="30"/>
        <v>40485750</v>
      </c>
      <c r="DO385" s="181">
        <v>36930000</v>
      </c>
      <c r="DP385" s="181">
        <v>43383000</v>
      </c>
      <c r="DQ385" s="181">
        <v>41103000</v>
      </c>
      <c r="DR385" s="181">
        <v>39263000</v>
      </c>
      <c r="DS385" s="181">
        <f t="shared" si="33"/>
        <v>40169750</v>
      </c>
      <c r="DT385" s="181">
        <f t="shared" si="31"/>
        <v>0.99219478458469956</v>
      </c>
      <c r="DU385" s="195">
        <v>35346000</v>
      </c>
      <c r="DW385" s="195">
        <v>35605000</v>
      </c>
      <c r="DY385" s="195">
        <v>32446000</v>
      </c>
      <c r="DZ385" s="196">
        <f t="shared" si="32"/>
        <v>0.80141778280012099</v>
      </c>
      <c r="EA385" s="195">
        <v>39280000</v>
      </c>
      <c r="EB385" s="181">
        <v>6</v>
      </c>
      <c r="EC385" s="181">
        <v>8</v>
      </c>
      <c r="ED385" s="181">
        <v>6</v>
      </c>
      <c r="EE385" s="181">
        <v>9</v>
      </c>
      <c r="EF385" s="181">
        <v>5</v>
      </c>
      <c r="EG385" s="181">
        <v>2</v>
      </c>
      <c r="EH385" s="181">
        <v>5</v>
      </c>
      <c r="EI385" s="181">
        <v>4</v>
      </c>
      <c r="EJ385" s="181">
        <v>7</v>
      </c>
      <c r="EK385" s="181">
        <v>5</v>
      </c>
      <c r="EL385" s="181">
        <v>9</v>
      </c>
      <c r="EM385" s="181">
        <v>8</v>
      </c>
      <c r="EN385" s="181">
        <v>6</v>
      </c>
      <c r="EO385" s="181">
        <v>7</v>
      </c>
      <c r="EP385" s="181">
        <v>7</v>
      </c>
      <c r="EQ385" s="181">
        <v>5</v>
      </c>
      <c r="ER385" s="181">
        <v>99</v>
      </c>
      <c r="EV385" s="181">
        <v>400</v>
      </c>
      <c r="EW385" s="181" t="s">
        <v>7033</v>
      </c>
      <c r="EX385" s="181" t="s">
        <v>5228</v>
      </c>
      <c r="EY385" s="181" t="s">
        <v>7034</v>
      </c>
      <c r="EZ385" s="181" t="s">
        <v>7035</v>
      </c>
      <c r="FA385" s="181" t="s">
        <v>7036</v>
      </c>
      <c r="FB385" s="181" t="s">
        <v>7037</v>
      </c>
      <c r="FC385" s="181">
        <v>257</v>
      </c>
      <c r="FD385" s="181">
        <v>66</v>
      </c>
      <c r="FE385" s="181">
        <v>-1</v>
      </c>
    </row>
    <row r="386" spans="1:161" x14ac:dyDescent="0.25">
      <c r="A386" s="181" t="s">
        <v>7038</v>
      </c>
      <c r="B386" s="181" t="s">
        <v>7038</v>
      </c>
      <c r="C386" s="181">
        <v>13</v>
      </c>
      <c r="D386" s="181">
        <v>13</v>
      </c>
      <c r="E386" s="181">
        <v>13</v>
      </c>
      <c r="F386" s="181" t="s">
        <v>7039</v>
      </c>
      <c r="G386" s="181" t="s">
        <v>7040</v>
      </c>
      <c r="H386" s="181" t="s">
        <v>7041</v>
      </c>
      <c r="I386" s="181">
        <v>1</v>
      </c>
      <c r="J386" s="181">
        <v>13</v>
      </c>
      <c r="K386" s="181">
        <v>13</v>
      </c>
      <c r="L386" s="181">
        <v>13</v>
      </c>
      <c r="M386" s="181">
        <v>12</v>
      </c>
      <c r="N386" s="181">
        <v>11</v>
      </c>
      <c r="O386" s="181">
        <v>11</v>
      </c>
      <c r="P386" s="181">
        <v>13</v>
      </c>
      <c r="Q386" s="181">
        <v>8</v>
      </c>
      <c r="R386" s="181">
        <v>9</v>
      </c>
      <c r="S386" s="181">
        <v>9</v>
      </c>
      <c r="T386" s="181">
        <v>9</v>
      </c>
      <c r="U386" s="181">
        <v>13</v>
      </c>
      <c r="V386" s="181">
        <v>13</v>
      </c>
      <c r="W386" s="181">
        <v>13</v>
      </c>
      <c r="X386" s="181">
        <v>13</v>
      </c>
      <c r="Y386" s="181">
        <v>13</v>
      </c>
      <c r="Z386" s="181">
        <v>13</v>
      </c>
      <c r="AA386" s="181">
        <v>13</v>
      </c>
      <c r="AB386" s="181">
        <v>13</v>
      </c>
      <c r="AC386" s="181">
        <v>12</v>
      </c>
      <c r="AD386" s="181">
        <v>11</v>
      </c>
      <c r="AE386" s="181">
        <v>11</v>
      </c>
      <c r="AF386" s="181">
        <v>13</v>
      </c>
      <c r="AG386" s="181">
        <v>8</v>
      </c>
      <c r="AH386" s="181">
        <v>9</v>
      </c>
      <c r="AI386" s="181">
        <v>9</v>
      </c>
      <c r="AJ386" s="181">
        <v>9</v>
      </c>
      <c r="AK386" s="181">
        <v>13</v>
      </c>
      <c r="AL386" s="181">
        <v>13</v>
      </c>
      <c r="AM386" s="181">
        <v>13</v>
      </c>
      <c r="AN386" s="181">
        <v>13</v>
      </c>
      <c r="AO386" s="181">
        <v>13</v>
      </c>
      <c r="AP386" s="181">
        <v>13</v>
      </c>
      <c r="AQ386" s="181">
        <v>13</v>
      </c>
      <c r="AR386" s="181">
        <v>13</v>
      </c>
      <c r="AS386" s="181">
        <v>12</v>
      </c>
      <c r="AT386" s="181">
        <v>11</v>
      </c>
      <c r="AU386" s="181">
        <v>11</v>
      </c>
      <c r="AV386" s="181">
        <v>13</v>
      </c>
      <c r="AW386" s="181">
        <v>8</v>
      </c>
      <c r="AX386" s="181">
        <v>9</v>
      </c>
      <c r="AY386" s="181">
        <v>9</v>
      </c>
      <c r="AZ386" s="181">
        <v>9</v>
      </c>
      <c r="BA386" s="181">
        <v>13</v>
      </c>
      <c r="BB386" s="181">
        <v>13</v>
      </c>
      <c r="BC386" s="181">
        <v>13</v>
      </c>
      <c r="BD386" s="181">
        <v>13</v>
      </c>
      <c r="BE386" s="181">
        <v>13</v>
      </c>
      <c r="BF386" s="181">
        <v>13</v>
      </c>
      <c r="BG386" s="181">
        <v>13</v>
      </c>
      <c r="BH386" s="181">
        <v>13</v>
      </c>
      <c r="BI386" s="181">
        <v>38.6</v>
      </c>
      <c r="BJ386" s="181">
        <v>38.6</v>
      </c>
      <c r="BK386" s="181">
        <v>38.6</v>
      </c>
      <c r="BL386" s="181">
        <v>45.911999999999999</v>
      </c>
      <c r="BM386" s="181">
        <v>414</v>
      </c>
      <c r="BN386" s="181">
        <v>414</v>
      </c>
      <c r="BO386" s="181">
        <v>0</v>
      </c>
      <c r="BP386" s="181">
        <v>49.695999999999998</v>
      </c>
      <c r="BQ386" s="181" t="s">
        <v>1251</v>
      </c>
      <c r="BR386" s="181" t="s">
        <v>1251</v>
      </c>
      <c r="BS386" s="181" t="s">
        <v>1251</v>
      </c>
      <c r="BT386" s="181" t="s">
        <v>1251</v>
      </c>
      <c r="BU386" s="181" t="s">
        <v>1251</v>
      </c>
      <c r="BV386" s="181" t="s">
        <v>1251</v>
      </c>
      <c r="BW386" s="181" t="s">
        <v>1251</v>
      </c>
      <c r="BX386" s="181" t="s">
        <v>1251</v>
      </c>
      <c r="BY386" s="181" t="s">
        <v>1251</v>
      </c>
      <c r="BZ386" s="181" t="s">
        <v>1251</v>
      </c>
      <c r="CA386" s="181" t="s">
        <v>1251</v>
      </c>
      <c r="CB386" s="181" t="s">
        <v>1251</v>
      </c>
      <c r="CC386" s="181" t="s">
        <v>1251</v>
      </c>
      <c r="CD386" s="181" t="s">
        <v>1251</v>
      </c>
      <c r="CE386" s="181" t="s">
        <v>1251</v>
      </c>
      <c r="CF386" s="181" t="s">
        <v>1251</v>
      </c>
      <c r="CG386" s="181">
        <v>36.200000000000003</v>
      </c>
      <c r="CH386" s="181">
        <v>34.1</v>
      </c>
      <c r="CI386" s="181">
        <v>32.4</v>
      </c>
      <c r="CJ386" s="181">
        <v>38.6</v>
      </c>
      <c r="CK386" s="181">
        <v>24.4</v>
      </c>
      <c r="CL386" s="181">
        <v>28</v>
      </c>
      <c r="CM386" s="181">
        <v>28</v>
      </c>
      <c r="CN386" s="181">
        <v>28</v>
      </c>
      <c r="CO386" s="181">
        <v>38.6</v>
      </c>
      <c r="CP386" s="181">
        <v>38.6</v>
      </c>
      <c r="CQ386" s="181">
        <v>38.6</v>
      </c>
      <c r="CR386" s="181">
        <v>38.6</v>
      </c>
      <c r="CS386" s="181">
        <v>38.6</v>
      </c>
      <c r="CT386" s="181">
        <v>38.6</v>
      </c>
      <c r="CU386" s="181">
        <v>38.6</v>
      </c>
      <c r="CV386" s="181">
        <v>38.6</v>
      </c>
      <c r="CW386" s="181">
        <v>3283300000</v>
      </c>
      <c r="CX386" s="181">
        <v>209910000</v>
      </c>
      <c r="CY386" s="181">
        <v>257870000</v>
      </c>
      <c r="CZ386" s="181">
        <v>224180000</v>
      </c>
      <c r="DA386" s="181">
        <v>292780000</v>
      </c>
      <c r="DB386" s="181">
        <v>44987000</v>
      </c>
      <c r="DC386" s="181">
        <v>47885000</v>
      </c>
      <c r="DD386" s="181">
        <v>53909000</v>
      </c>
      <c r="DE386" s="181">
        <v>47490000</v>
      </c>
      <c r="DF386" s="181">
        <v>301160000</v>
      </c>
      <c r="DG386" s="181">
        <v>284740000</v>
      </c>
      <c r="DH386" s="181">
        <v>247400000</v>
      </c>
      <c r="DI386" s="181">
        <v>292460000</v>
      </c>
      <c r="DJ386" s="195">
        <v>40181000</v>
      </c>
      <c r="DK386" s="195">
        <v>37401000</v>
      </c>
      <c r="DL386" s="195">
        <v>36947000</v>
      </c>
      <c r="DM386" s="195">
        <v>37011000</v>
      </c>
      <c r="DN386" s="181">
        <f t="shared" si="30"/>
        <v>37885000</v>
      </c>
      <c r="DO386" s="181">
        <v>35271000</v>
      </c>
      <c r="DP386" s="181">
        <v>39905000</v>
      </c>
      <c r="DQ386" s="181">
        <v>36304000</v>
      </c>
      <c r="DR386" s="181">
        <v>39524000</v>
      </c>
      <c r="DS386" s="181">
        <f t="shared" si="33"/>
        <v>37751000</v>
      </c>
      <c r="DT386" s="181">
        <f t="shared" si="31"/>
        <v>0.99646298007126832</v>
      </c>
      <c r="DU386" s="195">
        <v>48958000</v>
      </c>
      <c r="DW386" s="195">
        <v>40897000</v>
      </c>
      <c r="DY386" s="195">
        <v>42741000</v>
      </c>
      <c r="DZ386" s="196">
        <f t="shared" si="32"/>
        <v>1.1281773789098588</v>
      </c>
      <c r="EA386" s="195">
        <v>46042000</v>
      </c>
      <c r="EB386" s="181">
        <v>9</v>
      </c>
      <c r="EC386" s="181">
        <v>9</v>
      </c>
      <c r="ED386" s="181">
        <v>6</v>
      </c>
      <c r="EE386" s="181">
        <v>7</v>
      </c>
      <c r="EF386" s="181">
        <v>3</v>
      </c>
      <c r="EG386" s="181">
        <v>4</v>
      </c>
      <c r="EH386" s="181">
        <v>3</v>
      </c>
      <c r="EI386" s="181">
        <v>3</v>
      </c>
      <c r="EJ386" s="181">
        <v>13</v>
      </c>
      <c r="EK386" s="181">
        <v>10</v>
      </c>
      <c r="EL386" s="181">
        <v>11</v>
      </c>
      <c r="EM386" s="181">
        <v>10</v>
      </c>
      <c r="EN386" s="181">
        <v>12</v>
      </c>
      <c r="EO386" s="181">
        <v>9</v>
      </c>
      <c r="EP386" s="181">
        <v>12</v>
      </c>
      <c r="EQ386" s="181">
        <v>12</v>
      </c>
      <c r="ER386" s="181">
        <v>133</v>
      </c>
      <c r="EV386" s="181">
        <v>32</v>
      </c>
      <c r="EW386" s="181" t="s">
        <v>7042</v>
      </c>
      <c r="EX386" s="181" t="s">
        <v>3749</v>
      </c>
      <c r="EY386" s="181" t="s">
        <v>7043</v>
      </c>
      <c r="EZ386" s="181" t="s">
        <v>7044</v>
      </c>
      <c r="FA386" s="181" t="s">
        <v>7045</v>
      </c>
      <c r="FB386" s="181" t="s">
        <v>7046</v>
      </c>
      <c r="FE386" s="181">
        <v>-1</v>
      </c>
    </row>
    <row r="387" spans="1:161" x14ac:dyDescent="0.25">
      <c r="A387" s="181" t="s">
        <v>3271</v>
      </c>
      <c r="B387" s="181" t="s">
        <v>3271</v>
      </c>
      <c r="C387" s="181">
        <v>15</v>
      </c>
      <c r="D387" s="181">
        <v>15</v>
      </c>
      <c r="E387" s="181">
        <v>15</v>
      </c>
      <c r="F387" s="181" t="s">
        <v>7047</v>
      </c>
      <c r="G387" s="181" t="s">
        <v>7048</v>
      </c>
      <c r="H387" s="181" t="s">
        <v>7049</v>
      </c>
      <c r="I387" s="181">
        <v>1</v>
      </c>
      <c r="J387" s="181">
        <v>15</v>
      </c>
      <c r="K387" s="181">
        <v>15</v>
      </c>
      <c r="L387" s="181">
        <v>15</v>
      </c>
      <c r="M387" s="181">
        <v>14</v>
      </c>
      <c r="N387" s="181">
        <v>15</v>
      </c>
      <c r="O387" s="181">
        <v>13</v>
      </c>
      <c r="P387" s="181">
        <v>15</v>
      </c>
      <c r="Q387" s="181">
        <v>10</v>
      </c>
      <c r="R387" s="181">
        <v>9</v>
      </c>
      <c r="S387" s="181">
        <v>10</v>
      </c>
      <c r="T387" s="181">
        <v>10</v>
      </c>
      <c r="U387" s="181">
        <v>14</v>
      </c>
      <c r="V387" s="181">
        <v>15</v>
      </c>
      <c r="W387" s="181">
        <v>15</v>
      </c>
      <c r="X387" s="181">
        <v>13</v>
      </c>
      <c r="Y387" s="181">
        <v>15</v>
      </c>
      <c r="Z387" s="181">
        <v>15</v>
      </c>
      <c r="AA387" s="181">
        <v>14</v>
      </c>
      <c r="AB387" s="181">
        <v>15</v>
      </c>
      <c r="AC387" s="181">
        <v>14</v>
      </c>
      <c r="AD387" s="181">
        <v>15</v>
      </c>
      <c r="AE387" s="181">
        <v>13</v>
      </c>
      <c r="AF387" s="181">
        <v>15</v>
      </c>
      <c r="AG387" s="181">
        <v>10</v>
      </c>
      <c r="AH387" s="181">
        <v>9</v>
      </c>
      <c r="AI387" s="181">
        <v>10</v>
      </c>
      <c r="AJ387" s="181">
        <v>10</v>
      </c>
      <c r="AK387" s="181">
        <v>14</v>
      </c>
      <c r="AL387" s="181">
        <v>15</v>
      </c>
      <c r="AM387" s="181">
        <v>15</v>
      </c>
      <c r="AN387" s="181">
        <v>13</v>
      </c>
      <c r="AO387" s="181">
        <v>15</v>
      </c>
      <c r="AP387" s="181">
        <v>15</v>
      </c>
      <c r="AQ387" s="181">
        <v>14</v>
      </c>
      <c r="AR387" s="181">
        <v>15</v>
      </c>
      <c r="AS387" s="181">
        <v>14</v>
      </c>
      <c r="AT387" s="181">
        <v>15</v>
      </c>
      <c r="AU387" s="181">
        <v>13</v>
      </c>
      <c r="AV387" s="181">
        <v>15</v>
      </c>
      <c r="AW387" s="181">
        <v>10</v>
      </c>
      <c r="AX387" s="181">
        <v>9</v>
      </c>
      <c r="AY387" s="181">
        <v>10</v>
      </c>
      <c r="AZ387" s="181">
        <v>10</v>
      </c>
      <c r="BA387" s="181">
        <v>14</v>
      </c>
      <c r="BB387" s="181">
        <v>15</v>
      </c>
      <c r="BC387" s="181">
        <v>15</v>
      </c>
      <c r="BD387" s="181">
        <v>13</v>
      </c>
      <c r="BE387" s="181">
        <v>15</v>
      </c>
      <c r="BF387" s="181">
        <v>15</v>
      </c>
      <c r="BG387" s="181">
        <v>14</v>
      </c>
      <c r="BH387" s="181">
        <v>15</v>
      </c>
      <c r="BI387" s="181">
        <v>52.2</v>
      </c>
      <c r="BJ387" s="181">
        <v>52.2</v>
      </c>
      <c r="BK387" s="181">
        <v>52.2</v>
      </c>
      <c r="BL387" s="181">
        <v>50.834000000000003</v>
      </c>
      <c r="BM387" s="181">
        <v>464</v>
      </c>
      <c r="BN387" s="181">
        <v>464</v>
      </c>
      <c r="BO387" s="181">
        <v>0</v>
      </c>
      <c r="BP387" s="181">
        <v>58.817999999999998</v>
      </c>
      <c r="BQ387" s="181" t="s">
        <v>1251</v>
      </c>
      <c r="BR387" s="181" t="s">
        <v>1251</v>
      </c>
      <c r="BS387" s="181" t="s">
        <v>1251</v>
      </c>
      <c r="BT387" s="181" t="s">
        <v>1251</v>
      </c>
      <c r="BU387" s="181" t="s">
        <v>1251</v>
      </c>
      <c r="BV387" s="181" t="s">
        <v>1251</v>
      </c>
      <c r="BW387" s="181" t="s">
        <v>1251</v>
      </c>
      <c r="BX387" s="181" t="s">
        <v>1251</v>
      </c>
      <c r="BY387" s="181" t="s">
        <v>1251</v>
      </c>
      <c r="BZ387" s="181" t="s">
        <v>1251</v>
      </c>
      <c r="CA387" s="181" t="s">
        <v>1251</v>
      </c>
      <c r="CB387" s="181" t="s">
        <v>1251</v>
      </c>
      <c r="CC387" s="181" t="s">
        <v>1251</v>
      </c>
      <c r="CD387" s="181" t="s">
        <v>1251</v>
      </c>
      <c r="CE387" s="181" t="s">
        <v>1251</v>
      </c>
      <c r="CF387" s="181" t="s">
        <v>1251</v>
      </c>
      <c r="CG387" s="181">
        <v>49.6</v>
      </c>
      <c r="CH387" s="181">
        <v>52.2</v>
      </c>
      <c r="CI387" s="181">
        <v>45.3</v>
      </c>
      <c r="CJ387" s="181">
        <v>52.2</v>
      </c>
      <c r="CK387" s="181">
        <v>32.5</v>
      </c>
      <c r="CL387" s="181">
        <v>31.9</v>
      </c>
      <c r="CM387" s="181">
        <v>30.6</v>
      </c>
      <c r="CN387" s="181">
        <v>32.5</v>
      </c>
      <c r="CO387" s="181">
        <v>48.9</v>
      </c>
      <c r="CP387" s="181">
        <v>52.2</v>
      </c>
      <c r="CQ387" s="181">
        <v>52.2</v>
      </c>
      <c r="CR387" s="181">
        <v>47.6</v>
      </c>
      <c r="CS387" s="181">
        <v>52.2</v>
      </c>
      <c r="CT387" s="181">
        <v>52.2</v>
      </c>
      <c r="CU387" s="181">
        <v>46.3</v>
      </c>
      <c r="CV387" s="181">
        <v>52.2</v>
      </c>
      <c r="CW387" s="181">
        <v>2701300000</v>
      </c>
      <c r="CX387" s="181">
        <v>205690000</v>
      </c>
      <c r="CY387" s="181">
        <v>283010000</v>
      </c>
      <c r="CZ387" s="181">
        <v>209080000</v>
      </c>
      <c r="DA387" s="181">
        <v>266940000</v>
      </c>
      <c r="DB387" s="181">
        <v>31620000</v>
      </c>
      <c r="DC387" s="181">
        <v>27453000</v>
      </c>
      <c r="DD387" s="181">
        <v>40627000</v>
      </c>
      <c r="DE387" s="181">
        <v>35428000</v>
      </c>
      <c r="DF387" s="181">
        <v>213540000</v>
      </c>
      <c r="DG387" s="181">
        <v>218100000</v>
      </c>
      <c r="DH387" s="181">
        <v>149660000</v>
      </c>
      <c r="DI387" s="181">
        <v>233370000</v>
      </c>
      <c r="DJ387" s="195">
        <v>23709000</v>
      </c>
      <c r="DK387" s="195">
        <v>29914000</v>
      </c>
      <c r="DL387" s="195">
        <v>24695000</v>
      </c>
      <c r="DM387" s="195">
        <v>26153000</v>
      </c>
      <c r="DN387" s="181">
        <f t="shared" ref="DN387:DN440" si="34">AVERAGEIF(DJ387:DM387,"&lt;&gt;0")</f>
        <v>26117750</v>
      </c>
      <c r="DO387" s="181">
        <v>23841000</v>
      </c>
      <c r="DP387" s="181">
        <v>27166000</v>
      </c>
      <c r="DQ387" s="181">
        <v>22585000</v>
      </c>
      <c r="DR387" s="181">
        <v>30832000</v>
      </c>
      <c r="DS387" s="181">
        <f t="shared" si="33"/>
        <v>26106000</v>
      </c>
      <c r="DT387" s="181">
        <f t="shared" ref="DT387:DT450" si="35">DS387/DN387</f>
        <v>0.99955011438581043</v>
      </c>
      <c r="DU387" s="195">
        <v>23579000</v>
      </c>
      <c r="DW387" s="195">
        <v>21985000</v>
      </c>
      <c r="DY387" s="195">
        <v>22921000</v>
      </c>
      <c r="DZ387" s="196">
        <f t="shared" ref="DZ387:DZ450" si="36">DY387/DN387</f>
        <v>0.87760239683739982</v>
      </c>
      <c r="EA387" s="195">
        <v>24876000</v>
      </c>
      <c r="EB387" s="181">
        <v>12</v>
      </c>
      <c r="EC387" s="181">
        <v>13</v>
      </c>
      <c r="ED387" s="181">
        <v>7</v>
      </c>
      <c r="EE387" s="181">
        <v>12</v>
      </c>
      <c r="EF387" s="181">
        <v>4</v>
      </c>
      <c r="EG387" s="181">
        <v>3</v>
      </c>
      <c r="EH387" s="181">
        <v>3</v>
      </c>
      <c r="EI387" s="181">
        <v>3</v>
      </c>
      <c r="EJ387" s="181">
        <v>10</v>
      </c>
      <c r="EK387" s="181">
        <v>9</v>
      </c>
      <c r="EL387" s="181">
        <v>11</v>
      </c>
      <c r="EM387" s="181">
        <v>11</v>
      </c>
      <c r="EN387" s="181">
        <v>10</v>
      </c>
      <c r="EO387" s="181">
        <v>12</v>
      </c>
      <c r="EP387" s="181">
        <v>10</v>
      </c>
      <c r="EQ387" s="181">
        <v>10</v>
      </c>
      <c r="ER387" s="181">
        <v>140</v>
      </c>
      <c r="EV387" s="181">
        <v>591</v>
      </c>
      <c r="EW387" s="181" t="s">
        <v>7050</v>
      </c>
      <c r="EX387" s="181" t="s">
        <v>4245</v>
      </c>
      <c r="EY387" s="181" t="s">
        <v>7051</v>
      </c>
      <c r="EZ387" s="181" t="s">
        <v>7052</v>
      </c>
      <c r="FA387" s="181" t="s">
        <v>7053</v>
      </c>
      <c r="FB387" s="181" t="s">
        <v>7054</v>
      </c>
      <c r="FE387" s="181">
        <v>-1</v>
      </c>
    </row>
    <row r="388" spans="1:161" x14ac:dyDescent="0.25">
      <c r="A388" s="181" t="s">
        <v>2240</v>
      </c>
      <c r="B388" s="181" t="s">
        <v>2240</v>
      </c>
      <c r="C388" s="181">
        <v>5</v>
      </c>
      <c r="D388" s="181">
        <v>5</v>
      </c>
      <c r="E388" s="181">
        <v>5</v>
      </c>
      <c r="F388" s="181" t="s">
        <v>2239</v>
      </c>
      <c r="G388" s="181" t="s">
        <v>2238</v>
      </c>
      <c r="H388" s="181" t="s">
        <v>2237</v>
      </c>
      <c r="I388" s="181">
        <v>1</v>
      </c>
      <c r="J388" s="181">
        <v>5</v>
      </c>
      <c r="K388" s="181">
        <v>5</v>
      </c>
      <c r="L388" s="181">
        <v>5</v>
      </c>
      <c r="M388" s="181">
        <v>4</v>
      </c>
      <c r="N388" s="181">
        <v>5</v>
      </c>
      <c r="O388" s="181">
        <v>5</v>
      </c>
      <c r="P388" s="181">
        <v>5</v>
      </c>
      <c r="Q388" s="181">
        <v>4</v>
      </c>
      <c r="R388" s="181">
        <v>2</v>
      </c>
      <c r="S388" s="181">
        <v>2</v>
      </c>
      <c r="T388" s="181">
        <v>2</v>
      </c>
      <c r="U388" s="181">
        <v>4</v>
      </c>
      <c r="V388" s="181">
        <v>4</v>
      </c>
      <c r="W388" s="181">
        <v>5</v>
      </c>
      <c r="X388" s="181">
        <v>5</v>
      </c>
      <c r="Y388" s="181">
        <v>5</v>
      </c>
      <c r="Z388" s="181">
        <v>5</v>
      </c>
      <c r="AA388" s="181">
        <v>4</v>
      </c>
      <c r="AB388" s="181">
        <v>5</v>
      </c>
      <c r="AC388" s="181">
        <v>4</v>
      </c>
      <c r="AD388" s="181">
        <v>5</v>
      </c>
      <c r="AE388" s="181">
        <v>5</v>
      </c>
      <c r="AF388" s="181">
        <v>5</v>
      </c>
      <c r="AG388" s="181">
        <v>4</v>
      </c>
      <c r="AH388" s="181">
        <v>2</v>
      </c>
      <c r="AI388" s="181">
        <v>2</v>
      </c>
      <c r="AJ388" s="181">
        <v>2</v>
      </c>
      <c r="AK388" s="181">
        <v>4</v>
      </c>
      <c r="AL388" s="181">
        <v>4</v>
      </c>
      <c r="AM388" s="181">
        <v>5</v>
      </c>
      <c r="AN388" s="181">
        <v>5</v>
      </c>
      <c r="AO388" s="181">
        <v>5</v>
      </c>
      <c r="AP388" s="181">
        <v>5</v>
      </c>
      <c r="AQ388" s="181">
        <v>4</v>
      </c>
      <c r="AR388" s="181">
        <v>5</v>
      </c>
      <c r="AS388" s="181">
        <v>4</v>
      </c>
      <c r="AT388" s="181">
        <v>5</v>
      </c>
      <c r="AU388" s="181">
        <v>5</v>
      </c>
      <c r="AV388" s="181">
        <v>5</v>
      </c>
      <c r="AW388" s="181">
        <v>4</v>
      </c>
      <c r="AX388" s="181">
        <v>2</v>
      </c>
      <c r="AY388" s="181">
        <v>2</v>
      </c>
      <c r="AZ388" s="181">
        <v>2</v>
      </c>
      <c r="BA388" s="181">
        <v>4</v>
      </c>
      <c r="BB388" s="181">
        <v>4</v>
      </c>
      <c r="BC388" s="181">
        <v>5</v>
      </c>
      <c r="BD388" s="181">
        <v>5</v>
      </c>
      <c r="BE388" s="181">
        <v>5</v>
      </c>
      <c r="BF388" s="181">
        <v>5</v>
      </c>
      <c r="BG388" s="181">
        <v>4</v>
      </c>
      <c r="BH388" s="181">
        <v>5</v>
      </c>
      <c r="BI388" s="181">
        <v>12.5</v>
      </c>
      <c r="BJ388" s="181">
        <v>12.5</v>
      </c>
      <c r="BK388" s="181">
        <v>12.5</v>
      </c>
      <c r="BL388" s="181">
        <v>62.765999999999998</v>
      </c>
      <c r="BM388" s="181">
        <v>558</v>
      </c>
      <c r="BN388" s="181">
        <v>558</v>
      </c>
      <c r="BO388" s="181">
        <v>0</v>
      </c>
      <c r="BP388" s="181">
        <v>20.812000000000001</v>
      </c>
      <c r="BQ388" s="181" t="s">
        <v>1251</v>
      </c>
      <c r="BR388" s="181" t="s">
        <v>1251</v>
      </c>
      <c r="BS388" s="181" t="s">
        <v>1251</v>
      </c>
      <c r="BT388" s="181" t="s">
        <v>1251</v>
      </c>
      <c r="BU388" s="181" t="s">
        <v>1254</v>
      </c>
      <c r="BV388" s="181" t="s">
        <v>1254</v>
      </c>
      <c r="BW388" s="181" t="s">
        <v>1254</v>
      </c>
      <c r="BX388" s="181" t="s">
        <v>1254</v>
      </c>
      <c r="BY388" s="181" t="s">
        <v>1251</v>
      </c>
      <c r="BZ388" s="181" t="s">
        <v>1251</v>
      </c>
      <c r="CA388" s="181" t="s">
        <v>1251</v>
      </c>
      <c r="CB388" s="181" t="s">
        <v>1251</v>
      </c>
      <c r="CC388" s="181" t="s">
        <v>1251</v>
      </c>
      <c r="CD388" s="181" t="s">
        <v>1251</v>
      </c>
      <c r="CE388" s="181" t="s">
        <v>1254</v>
      </c>
      <c r="CF388" s="181" t="s">
        <v>1251</v>
      </c>
      <c r="CG388" s="181">
        <v>9.9</v>
      </c>
      <c r="CH388" s="181">
        <v>12.5</v>
      </c>
      <c r="CI388" s="181">
        <v>12.5</v>
      </c>
      <c r="CJ388" s="181">
        <v>12.5</v>
      </c>
      <c r="CK388" s="181">
        <v>10</v>
      </c>
      <c r="CL388" s="181">
        <v>4.7</v>
      </c>
      <c r="CM388" s="181">
        <v>4.7</v>
      </c>
      <c r="CN388" s="181">
        <v>4.7</v>
      </c>
      <c r="CO388" s="181">
        <v>9.9</v>
      </c>
      <c r="CP388" s="181">
        <v>9.9</v>
      </c>
      <c r="CQ388" s="181">
        <v>12.5</v>
      </c>
      <c r="CR388" s="181">
        <v>12.5</v>
      </c>
      <c r="CS388" s="181">
        <v>12.5</v>
      </c>
      <c r="CT388" s="181">
        <v>12.5</v>
      </c>
      <c r="CU388" s="181">
        <v>9.9</v>
      </c>
      <c r="CV388" s="181">
        <v>12.5</v>
      </c>
      <c r="CW388" s="181">
        <v>388890000</v>
      </c>
      <c r="CX388" s="181">
        <v>27022000</v>
      </c>
      <c r="CY388" s="181">
        <v>39768000</v>
      </c>
      <c r="CZ388" s="181">
        <v>36011000</v>
      </c>
      <c r="DA388" s="181">
        <v>43881000</v>
      </c>
      <c r="DB388" s="181">
        <v>7279600</v>
      </c>
      <c r="DC388" s="181">
        <v>4207300</v>
      </c>
      <c r="DD388" s="181">
        <v>3239300</v>
      </c>
      <c r="DE388" s="181">
        <v>3484200</v>
      </c>
      <c r="DF388" s="181">
        <v>33347000</v>
      </c>
      <c r="DG388" s="181">
        <v>37225000</v>
      </c>
      <c r="DH388" s="181">
        <v>22249000</v>
      </c>
      <c r="DI388" s="181">
        <v>32858000</v>
      </c>
      <c r="DJ388" s="195">
        <v>7479900</v>
      </c>
      <c r="DK388" s="195">
        <v>8637700</v>
      </c>
      <c r="DL388" s="195">
        <v>8537700</v>
      </c>
      <c r="DM388" s="195">
        <v>8296600</v>
      </c>
      <c r="DN388" s="181">
        <f t="shared" si="34"/>
        <v>8237975</v>
      </c>
      <c r="DO388" s="181">
        <v>7892800</v>
      </c>
      <c r="DP388" s="181">
        <v>9818300</v>
      </c>
      <c r="DQ388" s="181">
        <v>6975700</v>
      </c>
      <c r="DR388" s="181">
        <v>8269200</v>
      </c>
      <c r="DS388" s="181">
        <f t="shared" si="33"/>
        <v>8239000</v>
      </c>
      <c r="DT388" s="181">
        <f t="shared" si="35"/>
        <v>1.0001244237813298</v>
      </c>
      <c r="DU388" s="195">
        <v>7392200</v>
      </c>
      <c r="DW388" s="195">
        <v>7062700</v>
      </c>
      <c r="DY388" s="195">
        <v>6607900</v>
      </c>
      <c r="DZ388" s="196">
        <f t="shared" si="36"/>
        <v>0.80212673624282671</v>
      </c>
      <c r="EA388" s="195">
        <v>6506900</v>
      </c>
      <c r="EB388" s="181">
        <v>1</v>
      </c>
      <c r="EC388" s="181">
        <v>2</v>
      </c>
      <c r="ED388" s="181">
        <v>2</v>
      </c>
      <c r="EE388" s="181">
        <v>2</v>
      </c>
      <c r="EF388" s="181">
        <v>0</v>
      </c>
      <c r="EG388" s="181">
        <v>0</v>
      </c>
      <c r="EH388" s="181">
        <v>0</v>
      </c>
      <c r="EI388" s="181">
        <v>0</v>
      </c>
      <c r="EJ388" s="181">
        <v>2</v>
      </c>
      <c r="EK388" s="181">
        <v>1</v>
      </c>
      <c r="EL388" s="181">
        <v>2</v>
      </c>
      <c r="EM388" s="181">
        <v>2</v>
      </c>
      <c r="EN388" s="181">
        <v>2</v>
      </c>
      <c r="EO388" s="181">
        <v>1</v>
      </c>
      <c r="EP388" s="181">
        <v>0</v>
      </c>
      <c r="EQ388" s="181">
        <v>2</v>
      </c>
      <c r="ER388" s="181">
        <v>19</v>
      </c>
      <c r="EV388" s="181">
        <v>91</v>
      </c>
      <c r="EW388" s="181" t="s">
        <v>7055</v>
      </c>
      <c r="EX388" s="181" t="s">
        <v>3832</v>
      </c>
      <c r="EY388" s="181" t="s">
        <v>7056</v>
      </c>
      <c r="EZ388" s="181" t="s">
        <v>7057</v>
      </c>
      <c r="FA388" s="181" t="s">
        <v>7058</v>
      </c>
      <c r="FB388" s="181" t="s">
        <v>7059</v>
      </c>
      <c r="FE388" s="181">
        <v>-1</v>
      </c>
    </row>
    <row r="389" spans="1:161" x14ac:dyDescent="0.25">
      <c r="A389" s="181" t="s">
        <v>7060</v>
      </c>
      <c r="B389" s="181" t="s">
        <v>7060</v>
      </c>
      <c r="C389" s="181">
        <v>2</v>
      </c>
      <c r="D389" s="181">
        <v>2</v>
      </c>
      <c r="E389" s="181">
        <v>2</v>
      </c>
      <c r="F389" s="181" t="s">
        <v>7061</v>
      </c>
      <c r="G389" s="181" t="s">
        <v>7062</v>
      </c>
      <c r="H389" s="181" t="s">
        <v>7063</v>
      </c>
      <c r="I389" s="181">
        <v>1</v>
      </c>
      <c r="J389" s="181">
        <v>2</v>
      </c>
      <c r="K389" s="181">
        <v>2</v>
      </c>
      <c r="L389" s="181">
        <v>2</v>
      </c>
      <c r="M389" s="181">
        <v>2</v>
      </c>
      <c r="N389" s="181">
        <v>2</v>
      </c>
      <c r="O389" s="181">
        <v>2</v>
      </c>
      <c r="P389" s="181">
        <v>2</v>
      </c>
      <c r="Q389" s="181">
        <v>1</v>
      </c>
      <c r="R389" s="181">
        <v>0</v>
      </c>
      <c r="S389" s="181">
        <v>1</v>
      </c>
      <c r="T389" s="181">
        <v>1</v>
      </c>
      <c r="U389" s="181">
        <v>2</v>
      </c>
      <c r="V389" s="181">
        <v>2</v>
      </c>
      <c r="W389" s="181">
        <v>2</v>
      </c>
      <c r="X389" s="181">
        <v>2</v>
      </c>
      <c r="Y389" s="181">
        <v>2</v>
      </c>
      <c r="Z389" s="181">
        <v>2</v>
      </c>
      <c r="AA389" s="181">
        <v>2</v>
      </c>
      <c r="AB389" s="181">
        <v>2</v>
      </c>
      <c r="AC389" s="181">
        <v>2</v>
      </c>
      <c r="AD389" s="181">
        <v>2</v>
      </c>
      <c r="AE389" s="181">
        <v>2</v>
      </c>
      <c r="AF389" s="181">
        <v>2</v>
      </c>
      <c r="AG389" s="181">
        <v>1</v>
      </c>
      <c r="AH389" s="181">
        <v>0</v>
      </c>
      <c r="AI389" s="181">
        <v>1</v>
      </c>
      <c r="AJ389" s="181">
        <v>1</v>
      </c>
      <c r="AK389" s="181">
        <v>2</v>
      </c>
      <c r="AL389" s="181">
        <v>2</v>
      </c>
      <c r="AM389" s="181">
        <v>2</v>
      </c>
      <c r="AN389" s="181">
        <v>2</v>
      </c>
      <c r="AO389" s="181">
        <v>2</v>
      </c>
      <c r="AP389" s="181">
        <v>2</v>
      </c>
      <c r="AQ389" s="181">
        <v>2</v>
      </c>
      <c r="AR389" s="181">
        <v>2</v>
      </c>
      <c r="AS389" s="181">
        <v>2</v>
      </c>
      <c r="AT389" s="181">
        <v>2</v>
      </c>
      <c r="AU389" s="181">
        <v>2</v>
      </c>
      <c r="AV389" s="181">
        <v>2</v>
      </c>
      <c r="AW389" s="181">
        <v>1</v>
      </c>
      <c r="AX389" s="181">
        <v>0</v>
      </c>
      <c r="AY389" s="181">
        <v>1</v>
      </c>
      <c r="AZ389" s="181">
        <v>1</v>
      </c>
      <c r="BA389" s="181">
        <v>2</v>
      </c>
      <c r="BB389" s="181">
        <v>2</v>
      </c>
      <c r="BC389" s="181">
        <v>2</v>
      </c>
      <c r="BD389" s="181">
        <v>2</v>
      </c>
      <c r="BE389" s="181">
        <v>2</v>
      </c>
      <c r="BF389" s="181">
        <v>2</v>
      </c>
      <c r="BG389" s="181">
        <v>2</v>
      </c>
      <c r="BH389" s="181">
        <v>2</v>
      </c>
      <c r="BI389" s="181">
        <v>9.1</v>
      </c>
      <c r="BJ389" s="181">
        <v>9.1</v>
      </c>
      <c r="BK389" s="181">
        <v>9.1</v>
      </c>
      <c r="BL389" s="181">
        <v>41.296999999999997</v>
      </c>
      <c r="BM389" s="181">
        <v>397</v>
      </c>
      <c r="BN389" s="181">
        <v>397</v>
      </c>
      <c r="BO389" s="181">
        <v>0</v>
      </c>
      <c r="BP389" s="181">
        <v>12.416</v>
      </c>
      <c r="BQ389" s="181" t="s">
        <v>1254</v>
      </c>
      <c r="BR389" s="181" t="s">
        <v>1251</v>
      </c>
      <c r="BS389" s="181" t="s">
        <v>1251</v>
      </c>
      <c r="BT389" s="181" t="s">
        <v>1251</v>
      </c>
      <c r="BU389" s="181" t="s">
        <v>1254</v>
      </c>
      <c r="BW389" s="181" t="s">
        <v>1254</v>
      </c>
      <c r="BX389" s="181" t="s">
        <v>1254</v>
      </c>
      <c r="BY389" s="181" t="s">
        <v>1251</v>
      </c>
      <c r="BZ389" s="181" t="s">
        <v>1251</v>
      </c>
      <c r="CA389" s="181" t="s">
        <v>1251</v>
      </c>
      <c r="CB389" s="181" t="s">
        <v>1251</v>
      </c>
      <c r="CC389" s="181" t="s">
        <v>1251</v>
      </c>
      <c r="CD389" s="181" t="s">
        <v>1251</v>
      </c>
      <c r="CE389" s="181" t="s">
        <v>1251</v>
      </c>
      <c r="CF389" s="181" t="s">
        <v>1251</v>
      </c>
      <c r="CG389" s="181">
        <v>9.1</v>
      </c>
      <c r="CH389" s="181">
        <v>9.1</v>
      </c>
      <c r="CI389" s="181">
        <v>9.1</v>
      </c>
      <c r="CJ389" s="181">
        <v>9.1</v>
      </c>
      <c r="CK389" s="181">
        <v>2.8</v>
      </c>
      <c r="CL389" s="181">
        <v>0</v>
      </c>
      <c r="CM389" s="181">
        <v>6.3</v>
      </c>
      <c r="CN389" s="181">
        <v>2.8</v>
      </c>
      <c r="CO389" s="181">
        <v>9.1</v>
      </c>
      <c r="CP389" s="181">
        <v>9.1</v>
      </c>
      <c r="CQ389" s="181">
        <v>9.1</v>
      </c>
      <c r="CR389" s="181">
        <v>9.1</v>
      </c>
      <c r="CS389" s="181">
        <v>9.1</v>
      </c>
      <c r="CT389" s="181">
        <v>9.1</v>
      </c>
      <c r="CU389" s="181">
        <v>9.1</v>
      </c>
      <c r="CV389" s="181">
        <v>9.1</v>
      </c>
      <c r="CW389" s="181">
        <v>258970000</v>
      </c>
      <c r="CX389" s="181">
        <v>25005000</v>
      </c>
      <c r="CY389" s="181">
        <v>26868000</v>
      </c>
      <c r="CZ389" s="181">
        <v>24006000</v>
      </c>
      <c r="DA389" s="181">
        <v>17265000</v>
      </c>
      <c r="DB389" s="181">
        <v>4397500</v>
      </c>
      <c r="DC389" s="181">
        <v>0</v>
      </c>
      <c r="DD389" s="181">
        <v>2851700</v>
      </c>
      <c r="DE389" s="181">
        <v>2942100</v>
      </c>
      <c r="DF389" s="181">
        <v>21496000</v>
      </c>
      <c r="DG389" s="181">
        <v>24755000</v>
      </c>
      <c r="DH389" s="181">
        <v>19762000</v>
      </c>
      <c r="DI389" s="181">
        <v>15852000</v>
      </c>
      <c r="DJ389" s="195">
        <v>10358000</v>
      </c>
      <c r="DK389" s="195">
        <v>10499000</v>
      </c>
      <c r="DL389" s="195">
        <v>9250100</v>
      </c>
      <c r="DM389" s="195">
        <v>8964800</v>
      </c>
      <c r="DN389" s="181">
        <f t="shared" si="34"/>
        <v>9767975</v>
      </c>
      <c r="DO389" s="181">
        <v>10461000</v>
      </c>
      <c r="DP389" s="181">
        <v>0</v>
      </c>
      <c r="DQ389" s="181">
        <v>0</v>
      </c>
      <c r="DR389" s="181">
        <v>9125400</v>
      </c>
      <c r="DS389" s="181">
        <f t="shared" si="33"/>
        <v>9793200</v>
      </c>
      <c r="DT389" s="181">
        <f t="shared" si="35"/>
        <v>1.0025824185667962</v>
      </c>
      <c r="DU389" s="195">
        <v>9161600</v>
      </c>
      <c r="DW389" s="195">
        <v>10034000</v>
      </c>
      <c r="DY389" s="195">
        <v>9222800</v>
      </c>
      <c r="DZ389" s="196">
        <f t="shared" si="36"/>
        <v>0.94418751071742091</v>
      </c>
      <c r="EA389" s="195">
        <v>8855300</v>
      </c>
      <c r="EB389" s="181">
        <v>0</v>
      </c>
      <c r="EC389" s="181">
        <v>1</v>
      </c>
      <c r="ED389" s="181">
        <v>1</v>
      </c>
      <c r="EE389" s="181">
        <v>1</v>
      </c>
      <c r="EF389" s="181">
        <v>0</v>
      </c>
      <c r="EG389" s="181">
        <v>0</v>
      </c>
      <c r="EH389" s="181">
        <v>0</v>
      </c>
      <c r="EI389" s="181">
        <v>0</v>
      </c>
      <c r="EJ389" s="181">
        <v>1</v>
      </c>
      <c r="EK389" s="181">
        <v>1</v>
      </c>
      <c r="EL389" s="181">
        <v>1</v>
      </c>
      <c r="EM389" s="181">
        <v>1</v>
      </c>
      <c r="EN389" s="181">
        <v>1</v>
      </c>
      <c r="EO389" s="181">
        <v>3</v>
      </c>
      <c r="EP389" s="181">
        <v>2</v>
      </c>
      <c r="EQ389" s="181">
        <v>1</v>
      </c>
      <c r="ER389" s="181">
        <v>14</v>
      </c>
      <c r="EV389" s="181">
        <v>490</v>
      </c>
      <c r="EW389" s="181" t="s">
        <v>7064</v>
      </c>
      <c r="EX389" s="181" t="s">
        <v>3637</v>
      </c>
      <c r="EY389" s="181" t="s">
        <v>7065</v>
      </c>
      <c r="EZ389" s="181" t="s">
        <v>7066</v>
      </c>
      <c r="FA389" s="181" t="s">
        <v>7067</v>
      </c>
      <c r="FB389" s="181" t="s">
        <v>7068</v>
      </c>
      <c r="FE389" s="181">
        <v>-1</v>
      </c>
    </row>
    <row r="390" spans="1:161" x14ac:dyDescent="0.25">
      <c r="A390" s="181" t="s">
        <v>7069</v>
      </c>
      <c r="B390" s="181" t="s">
        <v>7069</v>
      </c>
      <c r="C390" s="181" t="s">
        <v>7070</v>
      </c>
      <c r="D390" s="181" t="s">
        <v>7070</v>
      </c>
      <c r="E390" s="181" t="s">
        <v>7070</v>
      </c>
      <c r="F390" s="181" t="s">
        <v>7071</v>
      </c>
      <c r="G390" s="181" t="s">
        <v>7072</v>
      </c>
      <c r="H390" s="181" t="s">
        <v>7073</v>
      </c>
      <c r="I390" s="181">
        <v>3</v>
      </c>
      <c r="J390" s="181">
        <v>8</v>
      </c>
      <c r="K390" s="181">
        <v>8</v>
      </c>
      <c r="L390" s="181">
        <v>8</v>
      </c>
      <c r="M390" s="181">
        <v>7</v>
      </c>
      <c r="N390" s="181">
        <v>8</v>
      </c>
      <c r="O390" s="181">
        <v>7</v>
      </c>
      <c r="P390" s="181">
        <v>8</v>
      </c>
      <c r="Q390" s="181">
        <v>7</v>
      </c>
      <c r="R390" s="181">
        <v>6</v>
      </c>
      <c r="S390" s="181">
        <v>7</v>
      </c>
      <c r="T390" s="181">
        <v>6</v>
      </c>
      <c r="U390" s="181">
        <v>6</v>
      </c>
      <c r="V390" s="181">
        <v>8</v>
      </c>
      <c r="W390" s="181">
        <v>8</v>
      </c>
      <c r="X390" s="181">
        <v>8</v>
      </c>
      <c r="Y390" s="181">
        <v>7</v>
      </c>
      <c r="Z390" s="181">
        <v>8</v>
      </c>
      <c r="AA390" s="181">
        <v>8</v>
      </c>
      <c r="AB390" s="181">
        <v>7</v>
      </c>
      <c r="AC390" s="181">
        <v>7</v>
      </c>
      <c r="AD390" s="181">
        <v>8</v>
      </c>
      <c r="AE390" s="181">
        <v>7</v>
      </c>
      <c r="AF390" s="181">
        <v>8</v>
      </c>
      <c r="AG390" s="181">
        <v>7</v>
      </c>
      <c r="AH390" s="181">
        <v>6</v>
      </c>
      <c r="AI390" s="181">
        <v>7</v>
      </c>
      <c r="AJ390" s="181">
        <v>6</v>
      </c>
      <c r="AK390" s="181">
        <v>6</v>
      </c>
      <c r="AL390" s="181">
        <v>8</v>
      </c>
      <c r="AM390" s="181">
        <v>8</v>
      </c>
      <c r="AN390" s="181">
        <v>8</v>
      </c>
      <c r="AO390" s="181">
        <v>7</v>
      </c>
      <c r="AP390" s="181">
        <v>8</v>
      </c>
      <c r="AQ390" s="181">
        <v>8</v>
      </c>
      <c r="AR390" s="181">
        <v>7</v>
      </c>
      <c r="AS390" s="181">
        <v>7</v>
      </c>
      <c r="AT390" s="181">
        <v>8</v>
      </c>
      <c r="AU390" s="181">
        <v>7</v>
      </c>
      <c r="AV390" s="181">
        <v>8</v>
      </c>
      <c r="AW390" s="181">
        <v>7</v>
      </c>
      <c r="AX390" s="181">
        <v>6</v>
      </c>
      <c r="AY390" s="181">
        <v>7</v>
      </c>
      <c r="AZ390" s="181">
        <v>6</v>
      </c>
      <c r="BA390" s="181">
        <v>6</v>
      </c>
      <c r="BB390" s="181">
        <v>8</v>
      </c>
      <c r="BC390" s="181">
        <v>8</v>
      </c>
      <c r="BD390" s="181">
        <v>8</v>
      </c>
      <c r="BE390" s="181">
        <v>7</v>
      </c>
      <c r="BF390" s="181">
        <v>8</v>
      </c>
      <c r="BG390" s="181">
        <v>8</v>
      </c>
      <c r="BH390" s="181">
        <v>7</v>
      </c>
      <c r="BI390" s="181">
        <v>14.1</v>
      </c>
      <c r="BJ390" s="181">
        <v>14.1</v>
      </c>
      <c r="BK390" s="181">
        <v>14.1</v>
      </c>
      <c r="BL390" s="181">
        <v>68.542000000000002</v>
      </c>
      <c r="BM390" s="181">
        <v>583</v>
      </c>
      <c r="BN390" s="181" t="s">
        <v>7074</v>
      </c>
      <c r="BO390" s="181">
        <v>0</v>
      </c>
      <c r="BP390" s="181">
        <v>20.010000000000002</v>
      </c>
      <c r="BQ390" s="181" t="s">
        <v>1251</v>
      </c>
      <c r="BR390" s="181" t="s">
        <v>1251</v>
      </c>
      <c r="BS390" s="181" t="s">
        <v>1251</v>
      </c>
      <c r="BT390" s="181" t="s">
        <v>1251</v>
      </c>
      <c r="BU390" s="181" t="s">
        <v>1254</v>
      </c>
      <c r="BV390" s="181" t="s">
        <v>1254</v>
      </c>
      <c r="BW390" s="181" t="s">
        <v>1254</v>
      </c>
      <c r="BX390" s="181" t="s">
        <v>1254</v>
      </c>
      <c r="BY390" s="181" t="s">
        <v>1251</v>
      </c>
      <c r="BZ390" s="181" t="s">
        <v>1251</v>
      </c>
      <c r="CA390" s="181" t="s">
        <v>1251</v>
      </c>
      <c r="CB390" s="181" t="s">
        <v>1251</v>
      </c>
      <c r="CC390" s="181" t="s">
        <v>1251</v>
      </c>
      <c r="CD390" s="181" t="s">
        <v>1251</v>
      </c>
      <c r="CE390" s="181" t="s">
        <v>1251</v>
      </c>
      <c r="CF390" s="181" t="s">
        <v>1251</v>
      </c>
      <c r="CG390" s="181">
        <v>11.5</v>
      </c>
      <c r="CH390" s="181">
        <v>14.1</v>
      </c>
      <c r="CI390" s="181">
        <v>11.5</v>
      </c>
      <c r="CJ390" s="181">
        <v>14.1</v>
      </c>
      <c r="CK390" s="181">
        <v>11.5</v>
      </c>
      <c r="CL390" s="181">
        <v>9.4</v>
      </c>
      <c r="CM390" s="181">
        <v>12.9</v>
      </c>
      <c r="CN390" s="181">
        <v>10.3</v>
      </c>
      <c r="CO390" s="181">
        <v>10.1</v>
      </c>
      <c r="CP390" s="181">
        <v>14.1</v>
      </c>
      <c r="CQ390" s="181">
        <v>14.1</v>
      </c>
      <c r="CR390" s="181">
        <v>14.1</v>
      </c>
      <c r="CS390" s="181">
        <v>12.7</v>
      </c>
      <c r="CT390" s="181">
        <v>14.1</v>
      </c>
      <c r="CU390" s="181">
        <v>14.1</v>
      </c>
      <c r="CV390" s="181">
        <v>12.5</v>
      </c>
      <c r="CW390" s="181">
        <v>613230000</v>
      </c>
      <c r="CX390" s="181">
        <v>38907000</v>
      </c>
      <c r="CY390" s="181">
        <v>53608000</v>
      </c>
      <c r="CZ390" s="181">
        <v>51336000</v>
      </c>
      <c r="DA390" s="181">
        <v>63136000</v>
      </c>
      <c r="DB390" s="181">
        <v>15807000</v>
      </c>
      <c r="DC390" s="181">
        <v>12339000</v>
      </c>
      <c r="DD390" s="181">
        <v>14616000</v>
      </c>
      <c r="DE390" s="181">
        <v>11793000</v>
      </c>
      <c r="DF390" s="181">
        <v>45938000</v>
      </c>
      <c r="DG390" s="181">
        <v>45197000</v>
      </c>
      <c r="DH390" s="181">
        <v>38480000</v>
      </c>
      <c r="DI390" s="181">
        <v>50196000</v>
      </c>
      <c r="DJ390" s="195">
        <v>8230400</v>
      </c>
      <c r="DK390" s="195">
        <v>8559700</v>
      </c>
      <c r="DL390" s="195">
        <v>9112300</v>
      </c>
      <c r="DM390" s="195">
        <v>9448400</v>
      </c>
      <c r="DN390" s="181">
        <f t="shared" si="34"/>
        <v>8837700</v>
      </c>
      <c r="DO390" s="181">
        <v>9600000</v>
      </c>
      <c r="DP390" s="181">
        <v>0</v>
      </c>
      <c r="DQ390" s="181">
        <v>7018600</v>
      </c>
      <c r="DR390" s="181">
        <v>10166000</v>
      </c>
      <c r="DS390" s="181">
        <f t="shared" ref="DS390:DS453" si="37">AVERAGEIF(DO390:DR390,"&lt;&gt;0")</f>
        <v>8928200</v>
      </c>
      <c r="DT390" s="181">
        <f t="shared" si="35"/>
        <v>1.0102402208719463</v>
      </c>
      <c r="DU390" s="195">
        <v>8000900</v>
      </c>
      <c r="DW390" s="195">
        <v>7460000</v>
      </c>
      <c r="DY390" s="195">
        <v>7735200</v>
      </c>
      <c r="DZ390" s="196">
        <f t="shared" si="36"/>
        <v>0.87525034794120637</v>
      </c>
      <c r="EA390" s="195">
        <v>9224600</v>
      </c>
      <c r="EB390" s="181">
        <v>4</v>
      </c>
      <c r="EC390" s="181">
        <v>4</v>
      </c>
      <c r="ED390" s="181">
        <v>4</v>
      </c>
      <c r="EE390" s="181">
        <v>4</v>
      </c>
      <c r="EF390" s="181">
        <v>0</v>
      </c>
      <c r="EG390" s="181">
        <v>0</v>
      </c>
      <c r="EH390" s="181">
        <v>0</v>
      </c>
      <c r="EI390" s="181">
        <v>0</v>
      </c>
      <c r="EJ390" s="181">
        <v>4</v>
      </c>
      <c r="EK390" s="181">
        <v>4</v>
      </c>
      <c r="EL390" s="181">
        <v>5</v>
      </c>
      <c r="EM390" s="181">
        <v>5</v>
      </c>
      <c r="EN390" s="181">
        <v>2</v>
      </c>
      <c r="EO390" s="181">
        <v>4</v>
      </c>
      <c r="EP390" s="181">
        <v>4</v>
      </c>
      <c r="EQ390" s="181">
        <v>4</v>
      </c>
      <c r="ER390" s="181">
        <v>48</v>
      </c>
      <c r="EV390" s="181">
        <v>172</v>
      </c>
      <c r="EW390" s="181" t="s">
        <v>7075</v>
      </c>
      <c r="EX390" s="181" t="s">
        <v>4196</v>
      </c>
      <c r="EY390" s="181" t="s">
        <v>7076</v>
      </c>
      <c r="EZ390" s="181" t="s">
        <v>7077</v>
      </c>
      <c r="FA390" s="181" t="s">
        <v>7078</v>
      </c>
      <c r="FB390" s="181" t="s">
        <v>7079</v>
      </c>
      <c r="FE390" s="181" t="s">
        <v>3818</v>
      </c>
    </row>
    <row r="391" spans="1:161" x14ac:dyDescent="0.25">
      <c r="A391" s="181" t="s">
        <v>2269</v>
      </c>
      <c r="B391" s="181" t="s">
        <v>2269</v>
      </c>
      <c r="C391" s="181">
        <v>9</v>
      </c>
      <c r="D391" s="181">
        <v>9</v>
      </c>
      <c r="E391" s="181">
        <v>9</v>
      </c>
      <c r="F391" s="181" t="s">
        <v>2268</v>
      </c>
      <c r="G391" s="181" t="s">
        <v>2267</v>
      </c>
      <c r="H391" s="181" t="s">
        <v>2266</v>
      </c>
      <c r="I391" s="181">
        <v>1</v>
      </c>
      <c r="J391" s="181">
        <v>9</v>
      </c>
      <c r="K391" s="181">
        <v>9</v>
      </c>
      <c r="L391" s="181">
        <v>9</v>
      </c>
      <c r="M391" s="181">
        <v>8</v>
      </c>
      <c r="N391" s="181">
        <v>7</v>
      </c>
      <c r="O391" s="181">
        <v>8</v>
      </c>
      <c r="P391" s="181">
        <v>8</v>
      </c>
      <c r="Q391" s="181">
        <v>4</v>
      </c>
      <c r="R391" s="181">
        <v>4</v>
      </c>
      <c r="S391" s="181">
        <v>3</v>
      </c>
      <c r="T391" s="181">
        <v>3</v>
      </c>
      <c r="U391" s="181">
        <v>6</v>
      </c>
      <c r="V391" s="181">
        <v>8</v>
      </c>
      <c r="W391" s="181">
        <v>8</v>
      </c>
      <c r="X391" s="181">
        <v>7</v>
      </c>
      <c r="Y391" s="181">
        <v>7</v>
      </c>
      <c r="Z391" s="181">
        <v>6</v>
      </c>
      <c r="AA391" s="181">
        <v>7</v>
      </c>
      <c r="AB391" s="181">
        <v>8</v>
      </c>
      <c r="AC391" s="181">
        <v>8</v>
      </c>
      <c r="AD391" s="181">
        <v>7</v>
      </c>
      <c r="AE391" s="181">
        <v>8</v>
      </c>
      <c r="AF391" s="181">
        <v>8</v>
      </c>
      <c r="AG391" s="181">
        <v>4</v>
      </c>
      <c r="AH391" s="181">
        <v>4</v>
      </c>
      <c r="AI391" s="181">
        <v>3</v>
      </c>
      <c r="AJ391" s="181">
        <v>3</v>
      </c>
      <c r="AK391" s="181">
        <v>6</v>
      </c>
      <c r="AL391" s="181">
        <v>8</v>
      </c>
      <c r="AM391" s="181">
        <v>8</v>
      </c>
      <c r="AN391" s="181">
        <v>7</v>
      </c>
      <c r="AO391" s="181">
        <v>7</v>
      </c>
      <c r="AP391" s="181">
        <v>6</v>
      </c>
      <c r="AQ391" s="181">
        <v>7</v>
      </c>
      <c r="AR391" s="181">
        <v>8</v>
      </c>
      <c r="AS391" s="181">
        <v>8</v>
      </c>
      <c r="AT391" s="181">
        <v>7</v>
      </c>
      <c r="AU391" s="181">
        <v>8</v>
      </c>
      <c r="AV391" s="181">
        <v>8</v>
      </c>
      <c r="AW391" s="181">
        <v>4</v>
      </c>
      <c r="AX391" s="181">
        <v>4</v>
      </c>
      <c r="AY391" s="181">
        <v>3</v>
      </c>
      <c r="AZ391" s="181">
        <v>3</v>
      </c>
      <c r="BA391" s="181">
        <v>6</v>
      </c>
      <c r="BB391" s="181">
        <v>8</v>
      </c>
      <c r="BC391" s="181">
        <v>8</v>
      </c>
      <c r="BD391" s="181">
        <v>7</v>
      </c>
      <c r="BE391" s="181">
        <v>7</v>
      </c>
      <c r="BF391" s="181">
        <v>6</v>
      </c>
      <c r="BG391" s="181">
        <v>7</v>
      </c>
      <c r="BH391" s="181">
        <v>8</v>
      </c>
      <c r="BI391" s="181">
        <v>33.5</v>
      </c>
      <c r="BJ391" s="181">
        <v>33.5</v>
      </c>
      <c r="BK391" s="181">
        <v>33.5</v>
      </c>
      <c r="BL391" s="181">
        <v>40.148000000000003</v>
      </c>
      <c r="BM391" s="181">
        <v>361</v>
      </c>
      <c r="BN391" s="181">
        <v>361</v>
      </c>
      <c r="BO391" s="181">
        <v>0</v>
      </c>
      <c r="BP391" s="181">
        <v>33.865000000000002</v>
      </c>
      <c r="BQ391" s="181" t="s">
        <v>1251</v>
      </c>
      <c r="BR391" s="181" t="s">
        <v>1251</v>
      </c>
      <c r="BS391" s="181" t="s">
        <v>1251</v>
      </c>
      <c r="BT391" s="181" t="s">
        <v>1251</v>
      </c>
      <c r="BU391" s="181" t="s">
        <v>1251</v>
      </c>
      <c r="BV391" s="181" t="s">
        <v>1251</v>
      </c>
      <c r="BW391" s="181" t="s">
        <v>1251</v>
      </c>
      <c r="BX391" s="181" t="s">
        <v>1251</v>
      </c>
      <c r="BY391" s="181" t="s">
        <v>1251</v>
      </c>
      <c r="BZ391" s="181" t="s">
        <v>1251</v>
      </c>
      <c r="CA391" s="181" t="s">
        <v>1251</v>
      </c>
      <c r="CB391" s="181" t="s">
        <v>1251</v>
      </c>
      <c r="CC391" s="181" t="s">
        <v>1251</v>
      </c>
      <c r="CD391" s="181" t="s">
        <v>1251</v>
      </c>
      <c r="CE391" s="181" t="s">
        <v>1251</v>
      </c>
      <c r="CF391" s="181" t="s">
        <v>1251</v>
      </c>
      <c r="CG391" s="181">
        <v>25.2</v>
      </c>
      <c r="CH391" s="181">
        <v>21.9</v>
      </c>
      <c r="CI391" s="181">
        <v>30.2</v>
      </c>
      <c r="CJ391" s="181">
        <v>30.2</v>
      </c>
      <c r="CK391" s="181">
        <v>10.5</v>
      </c>
      <c r="CL391" s="181">
        <v>12.2</v>
      </c>
      <c r="CM391" s="181">
        <v>10</v>
      </c>
      <c r="CN391" s="181">
        <v>13.6</v>
      </c>
      <c r="CO391" s="181">
        <v>20.2</v>
      </c>
      <c r="CP391" s="181">
        <v>30.2</v>
      </c>
      <c r="CQ391" s="181">
        <v>30.2</v>
      </c>
      <c r="CR391" s="181">
        <v>28</v>
      </c>
      <c r="CS391" s="181">
        <v>28.5</v>
      </c>
      <c r="CT391" s="181">
        <v>19.7</v>
      </c>
      <c r="CU391" s="181">
        <v>28.5</v>
      </c>
      <c r="CV391" s="181">
        <v>30.2</v>
      </c>
      <c r="CW391" s="181">
        <v>976740000</v>
      </c>
      <c r="CX391" s="181">
        <v>71914000</v>
      </c>
      <c r="CY391" s="181">
        <v>79061000</v>
      </c>
      <c r="CZ391" s="181">
        <v>90371000</v>
      </c>
      <c r="DA391" s="181">
        <v>91694000</v>
      </c>
      <c r="DB391" s="181">
        <v>14254000</v>
      </c>
      <c r="DC391" s="181">
        <v>14028000</v>
      </c>
      <c r="DD391" s="181">
        <v>8381500</v>
      </c>
      <c r="DE391" s="181">
        <v>10038000</v>
      </c>
      <c r="DF391" s="181">
        <v>69426000</v>
      </c>
      <c r="DG391" s="181">
        <v>63675000</v>
      </c>
      <c r="DH391" s="181">
        <v>71504000</v>
      </c>
      <c r="DI391" s="181">
        <v>94485000</v>
      </c>
      <c r="DJ391" s="195">
        <v>14000000</v>
      </c>
      <c r="DK391" s="195">
        <v>15902000</v>
      </c>
      <c r="DL391" s="195">
        <v>13577000</v>
      </c>
      <c r="DM391" s="195">
        <v>17187000</v>
      </c>
      <c r="DN391" s="181">
        <f t="shared" si="34"/>
        <v>15166500</v>
      </c>
      <c r="DO391" s="181">
        <v>0</v>
      </c>
      <c r="DP391" s="181">
        <v>17756000</v>
      </c>
      <c r="DQ391" s="181">
        <v>13008000</v>
      </c>
      <c r="DR391" s="181">
        <v>0</v>
      </c>
      <c r="DS391" s="181">
        <f t="shared" si="37"/>
        <v>15382000</v>
      </c>
      <c r="DT391" s="181">
        <f t="shared" si="35"/>
        <v>1.0142089473510698</v>
      </c>
      <c r="DU391" s="195">
        <v>12803000</v>
      </c>
      <c r="DW391" s="195">
        <v>12821000</v>
      </c>
      <c r="DY391" s="195">
        <v>15238000</v>
      </c>
      <c r="DZ391" s="196">
        <f t="shared" si="36"/>
        <v>1.0047143375201926</v>
      </c>
      <c r="EA391" s="195">
        <v>16163000</v>
      </c>
      <c r="EB391" s="181">
        <v>4</v>
      </c>
      <c r="EC391" s="181">
        <v>4</v>
      </c>
      <c r="ED391" s="181">
        <v>5</v>
      </c>
      <c r="EE391" s="181">
        <v>5</v>
      </c>
      <c r="EF391" s="181">
        <v>0</v>
      </c>
      <c r="EG391" s="181">
        <v>1</v>
      </c>
      <c r="EH391" s="181">
        <v>1</v>
      </c>
      <c r="EI391" s="181">
        <v>2</v>
      </c>
      <c r="EJ391" s="181">
        <v>3</v>
      </c>
      <c r="EK391" s="181">
        <v>5</v>
      </c>
      <c r="EL391" s="181">
        <v>5</v>
      </c>
      <c r="EM391" s="181">
        <v>5</v>
      </c>
      <c r="EN391" s="181">
        <v>3</v>
      </c>
      <c r="EO391" s="181">
        <v>4</v>
      </c>
      <c r="EP391" s="181">
        <v>2</v>
      </c>
      <c r="EQ391" s="181">
        <v>5</v>
      </c>
      <c r="ER391" s="181">
        <v>54</v>
      </c>
      <c r="EV391" s="181">
        <v>255</v>
      </c>
      <c r="EW391" s="181" t="s">
        <v>7080</v>
      </c>
      <c r="EX391" s="181" t="s">
        <v>4710</v>
      </c>
      <c r="EY391" s="181" t="s">
        <v>7081</v>
      </c>
      <c r="EZ391" s="181" t="s">
        <v>7082</v>
      </c>
      <c r="FA391" s="181" t="s">
        <v>7083</v>
      </c>
      <c r="FB391" s="181" t="s">
        <v>7084</v>
      </c>
      <c r="FE391" s="181">
        <v>-1</v>
      </c>
    </row>
    <row r="392" spans="1:161" x14ac:dyDescent="0.25">
      <c r="A392" s="181" t="s">
        <v>7085</v>
      </c>
      <c r="B392" s="181" t="s">
        <v>7085</v>
      </c>
      <c r="C392" s="181">
        <v>3</v>
      </c>
      <c r="D392" s="181">
        <v>3</v>
      </c>
      <c r="E392" s="181">
        <v>3</v>
      </c>
      <c r="F392" s="181" t="s">
        <v>7086</v>
      </c>
      <c r="G392" s="181" t="s">
        <v>7087</v>
      </c>
      <c r="H392" s="181" t="s">
        <v>7088</v>
      </c>
      <c r="I392" s="181">
        <v>1</v>
      </c>
      <c r="J392" s="181">
        <v>3</v>
      </c>
      <c r="K392" s="181">
        <v>3</v>
      </c>
      <c r="L392" s="181">
        <v>3</v>
      </c>
      <c r="M392" s="181">
        <v>3</v>
      </c>
      <c r="N392" s="181">
        <v>3</v>
      </c>
      <c r="O392" s="181">
        <v>3</v>
      </c>
      <c r="P392" s="181">
        <v>3</v>
      </c>
      <c r="Q392" s="181">
        <v>3</v>
      </c>
      <c r="R392" s="181">
        <v>2</v>
      </c>
      <c r="S392" s="181">
        <v>2</v>
      </c>
      <c r="T392" s="181">
        <v>1</v>
      </c>
      <c r="U392" s="181">
        <v>3</v>
      </c>
      <c r="V392" s="181">
        <v>3</v>
      </c>
      <c r="W392" s="181">
        <v>3</v>
      </c>
      <c r="X392" s="181">
        <v>2</v>
      </c>
      <c r="Y392" s="181">
        <v>3</v>
      </c>
      <c r="Z392" s="181">
        <v>3</v>
      </c>
      <c r="AA392" s="181">
        <v>3</v>
      </c>
      <c r="AB392" s="181">
        <v>3</v>
      </c>
      <c r="AC392" s="181">
        <v>3</v>
      </c>
      <c r="AD392" s="181">
        <v>3</v>
      </c>
      <c r="AE392" s="181">
        <v>3</v>
      </c>
      <c r="AF392" s="181">
        <v>3</v>
      </c>
      <c r="AG392" s="181">
        <v>3</v>
      </c>
      <c r="AH392" s="181">
        <v>2</v>
      </c>
      <c r="AI392" s="181">
        <v>2</v>
      </c>
      <c r="AJ392" s="181">
        <v>1</v>
      </c>
      <c r="AK392" s="181">
        <v>3</v>
      </c>
      <c r="AL392" s="181">
        <v>3</v>
      </c>
      <c r="AM392" s="181">
        <v>3</v>
      </c>
      <c r="AN392" s="181">
        <v>2</v>
      </c>
      <c r="AO392" s="181">
        <v>3</v>
      </c>
      <c r="AP392" s="181">
        <v>3</v>
      </c>
      <c r="AQ392" s="181">
        <v>3</v>
      </c>
      <c r="AR392" s="181">
        <v>3</v>
      </c>
      <c r="AS392" s="181">
        <v>3</v>
      </c>
      <c r="AT392" s="181">
        <v>3</v>
      </c>
      <c r="AU392" s="181">
        <v>3</v>
      </c>
      <c r="AV392" s="181">
        <v>3</v>
      </c>
      <c r="AW392" s="181">
        <v>3</v>
      </c>
      <c r="AX392" s="181">
        <v>2</v>
      </c>
      <c r="AY392" s="181">
        <v>2</v>
      </c>
      <c r="AZ392" s="181">
        <v>1</v>
      </c>
      <c r="BA392" s="181">
        <v>3</v>
      </c>
      <c r="BB392" s="181">
        <v>3</v>
      </c>
      <c r="BC392" s="181">
        <v>3</v>
      </c>
      <c r="BD392" s="181">
        <v>2</v>
      </c>
      <c r="BE392" s="181">
        <v>3</v>
      </c>
      <c r="BF392" s="181">
        <v>3</v>
      </c>
      <c r="BG392" s="181">
        <v>3</v>
      </c>
      <c r="BH392" s="181">
        <v>3</v>
      </c>
      <c r="BI392" s="181">
        <v>10.4</v>
      </c>
      <c r="BJ392" s="181">
        <v>10.4</v>
      </c>
      <c r="BK392" s="181">
        <v>10.4</v>
      </c>
      <c r="BL392" s="181">
        <v>32.75</v>
      </c>
      <c r="BM392" s="181">
        <v>298</v>
      </c>
      <c r="BN392" s="181">
        <v>298</v>
      </c>
      <c r="BO392" s="181">
        <v>0</v>
      </c>
      <c r="BP392" s="181">
        <v>7.4039999999999999</v>
      </c>
      <c r="BQ392" s="181" t="s">
        <v>1251</v>
      </c>
      <c r="BR392" s="181" t="s">
        <v>1251</v>
      </c>
      <c r="BS392" s="181" t="s">
        <v>1251</v>
      </c>
      <c r="BT392" s="181" t="s">
        <v>1251</v>
      </c>
      <c r="BU392" s="181" t="s">
        <v>1254</v>
      </c>
      <c r="BV392" s="181" t="s">
        <v>1254</v>
      </c>
      <c r="BW392" s="181" t="s">
        <v>1254</v>
      </c>
      <c r="BX392" s="181" t="s">
        <v>1254</v>
      </c>
      <c r="BY392" s="181" t="s">
        <v>1254</v>
      </c>
      <c r="BZ392" s="181" t="s">
        <v>1254</v>
      </c>
      <c r="CA392" s="181" t="s">
        <v>1251</v>
      </c>
      <c r="CB392" s="181" t="s">
        <v>1254</v>
      </c>
      <c r="CC392" s="181" t="s">
        <v>1251</v>
      </c>
      <c r="CD392" s="181" t="s">
        <v>1251</v>
      </c>
      <c r="CE392" s="181" t="s">
        <v>1254</v>
      </c>
      <c r="CF392" s="181" t="s">
        <v>1251</v>
      </c>
      <c r="CG392" s="181">
        <v>10.4</v>
      </c>
      <c r="CH392" s="181">
        <v>10.4</v>
      </c>
      <c r="CI392" s="181">
        <v>10.4</v>
      </c>
      <c r="CJ392" s="181">
        <v>10.4</v>
      </c>
      <c r="CK392" s="181">
        <v>10.4</v>
      </c>
      <c r="CL392" s="181">
        <v>7.4</v>
      </c>
      <c r="CM392" s="181">
        <v>7.4</v>
      </c>
      <c r="CN392" s="181">
        <v>2.2999999999999998</v>
      </c>
      <c r="CO392" s="181">
        <v>10.4</v>
      </c>
      <c r="CP392" s="181">
        <v>10.4</v>
      </c>
      <c r="CQ392" s="181">
        <v>10.4</v>
      </c>
      <c r="CR392" s="181">
        <v>7.4</v>
      </c>
      <c r="CS392" s="181">
        <v>10.4</v>
      </c>
      <c r="CT392" s="181">
        <v>10.4</v>
      </c>
      <c r="CU392" s="181">
        <v>10.4</v>
      </c>
      <c r="CV392" s="181">
        <v>10.4</v>
      </c>
      <c r="CW392" s="181">
        <v>238990000</v>
      </c>
      <c r="CX392" s="181">
        <v>21199000</v>
      </c>
      <c r="CY392" s="181">
        <v>24396000</v>
      </c>
      <c r="CZ392" s="181">
        <v>22239000</v>
      </c>
      <c r="DA392" s="181">
        <v>18180000</v>
      </c>
      <c r="DB392" s="181">
        <v>4449900</v>
      </c>
      <c r="DC392" s="181">
        <v>4977000</v>
      </c>
      <c r="DD392" s="181">
        <v>4704800</v>
      </c>
      <c r="DE392" s="181">
        <v>1071000</v>
      </c>
      <c r="DF392" s="181">
        <v>20093000</v>
      </c>
      <c r="DG392" s="181">
        <v>20501000</v>
      </c>
      <c r="DH392" s="181">
        <v>17973000</v>
      </c>
      <c r="DI392" s="181">
        <v>19999000</v>
      </c>
      <c r="DJ392" s="195">
        <v>13083000</v>
      </c>
      <c r="DK392" s="195">
        <v>11871000</v>
      </c>
      <c r="DL392" s="195">
        <v>11400000</v>
      </c>
      <c r="DM392" s="195">
        <v>10004000</v>
      </c>
      <c r="DN392" s="181">
        <f t="shared" si="34"/>
        <v>11589500</v>
      </c>
      <c r="DO392" s="181">
        <v>9940300</v>
      </c>
      <c r="DP392" s="181">
        <v>13518000</v>
      </c>
      <c r="DQ392" s="181">
        <v>11871000</v>
      </c>
      <c r="DR392" s="181">
        <v>0</v>
      </c>
      <c r="DS392" s="181">
        <f t="shared" si="37"/>
        <v>11776433.333333334</v>
      </c>
      <c r="DT392" s="181">
        <f t="shared" si="35"/>
        <v>1.0161295425456951</v>
      </c>
      <c r="DU392" s="195">
        <v>11221000</v>
      </c>
      <c r="DW392" s="195">
        <v>11465000</v>
      </c>
      <c r="DY392" s="195">
        <v>10792000</v>
      </c>
      <c r="DZ392" s="196">
        <f t="shared" si="36"/>
        <v>0.93118771301609216</v>
      </c>
      <c r="EA392" s="195">
        <v>11411000</v>
      </c>
      <c r="EB392" s="181">
        <v>2</v>
      </c>
      <c r="EC392" s="181">
        <v>0</v>
      </c>
      <c r="ED392" s="181">
        <v>1</v>
      </c>
      <c r="EE392" s="181">
        <v>0</v>
      </c>
      <c r="EF392" s="181">
        <v>0</v>
      </c>
      <c r="EG392" s="181">
        <v>0</v>
      </c>
      <c r="EH392" s="181">
        <v>0</v>
      </c>
      <c r="EI392" s="181">
        <v>0</v>
      </c>
      <c r="EJ392" s="181">
        <v>0</v>
      </c>
      <c r="EK392" s="181">
        <v>0</v>
      </c>
      <c r="EL392" s="181">
        <v>1</v>
      </c>
      <c r="EM392" s="181">
        <v>0</v>
      </c>
      <c r="EN392" s="181">
        <v>1</v>
      </c>
      <c r="EO392" s="181">
        <v>1</v>
      </c>
      <c r="EP392" s="181">
        <v>0</v>
      </c>
      <c r="EQ392" s="181">
        <v>2</v>
      </c>
      <c r="ER392" s="181">
        <v>8</v>
      </c>
      <c r="EV392" s="181">
        <v>321</v>
      </c>
      <c r="EW392" s="181" t="s">
        <v>7089</v>
      </c>
      <c r="EX392" s="181" t="s">
        <v>3709</v>
      </c>
      <c r="EY392" s="181" t="s">
        <v>7090</v>
      </c>
      <c r="EZ392" s="181" t="s">
        <v>7091</v>
      </c>
      <c r="FA392" s="181" t="s">
        <v>7092</v>
      </c>
      <c r="FB392" s="181" t="s">
        <v>7093</v>
      </c>
      <c r="FE392" s="181">
        <v>-1</v>
      </c>
    </row>
    <row r="393" spans="1:161" x14ac:dyDescent="0.25">
      <c r="A393" s="181" t="s">
        <v>7094</v>
      </c>
      <c r="B393" s="181" t="s">
        <v>7094</v>
      </c>
      <c r="C393" s="181">
        <v>14</v>
      </c>
      <c r="D393" s="181">
        <v>14</v>
      </c>
      <c r="E393" s="181">
        <v>14</v>
      </c>
      <c r="F393" s="181" t="s">
        <v>7095</v>
      </c>
      <c r="G393" s="181" t="s">
        <v>7096</v>
      </c>
      <c r="H393" s="181" t="s">
        <v>7097</v>
      </c>
      <c r="I393" s="181">
        <v>1</v>
      </c>
      <c r="J393" s="181">
        <v>14</v>
      </c>
      <c r="K393" s="181">
        <v>14</v>
      </c>
      <c r="L393" s="181">
        <v>14</v>
      </c>
      <c r="M393" s="181">
        <v>13</v>
      </c>
      <c r="N393" s="181">
        <v>13</v>
      </c>
      <c r="O393" s="181">
        <v>13</v>
      </c>
      <c r="P393" s="181">
        <v>13</v>
      </c>
      <c r="Q393" s="181">
        <v>9</v>
      </c>
      <c r="R393" s="181">
        <v>7</v>
      </c>
      <c r="S393" s="181">
        <v>10</v>
      </c>
      <c r="T393" s="181">
        <v>11</v>
      </c>
      <c r="U393" s="181">
        <v>14</v>
      </c>
      <c r="V393" s="181">
        <v>14</v>
      </c>
      <c r="W393" s="181">
        <v>13</v>
      </c>
      <c r="X393" s="181">
        <v>13</v>
      </c>
      <c r="Y393" s="181">
        <v>13</v>
      </c>
      <c r="Z393" s="181">
        <v>13</v>
      </c>
      <c r="AA393" s="181">
        <v>14</v>
      </c>
      <c r="AB393" s="181">
        <v>13</v>
      </c>
      <c r="AC393" s="181">
        <v>13</v>
      </c>
      <c r="AD393" s="181">
        <v>13</v>
      </c>
      <c r="AE393" s="181">
        <v>13</v>
      </c>
      <c r="AF393" s="181">
        <v>13</v>
      </c>
      <c r="AG393" s="181">
        <v>9</v>
      </c>
      <c r="AH393" s="181">
        <v>7</v>
      </c>
      <c r="AI393" s="181">
        <v>10</v>
      </c>
      <c r="AJ393" s="181">
        <v>11</v>
      </c>
      <c r="AK393" s="181">
        <v>14</v>
      </c>
      <c r="AL393" s="181">
        <v>14</v>
      </c>
      <c r="AM393" s="181">
        <v>13</v>
      </c>
      <c r="AN393" s="181">
        <v>13</v>
      </c>
      <c r="AO393" s="181">
        <v>13</v>
      </c>
      <c r="AP393" s="181">
        <v>13</v>
      </c>
      <c r="AQ393" s="181">
        <v>14</v>
      </c>
      <c r="AR393" s="181">
        <v>13</v>
      </c>
      <c r="AS393" s="181">
        <v>13</v>
      </c>
      <c r="AT393" s="181">
        <v>13</v>
      </c>
      <c r="AU393" s="181">
        <v>13</v>
      </c>
      <c r="AV393" s="181">
        <v>13</v>
      </c>
      <c r="AW393" s="181">
        <v>9</v>
      </c>
      <c r="AX393" s="181">
        <v>7</v>
      </c>
      <c r="AY393" s="181">
        <v>10</v>
      </c>
      <c r="AZ393" s="181">
        <v>11</v>
      </c>
      <c r="BA393" s="181">
        <v>14</v>
      </c>
      <c r="BB393" s="181">
        <v>14</v>
      </c>
      <c r="BC393" s="181">
        <v>13</v>
      </c>
      <c r="BD393" s="181">
        <v>13</v>
      </c>
      <c r="BE393" s="181">
        <v>13</v>
      </c>
      <c r="BF393" s="181">
        <v>13</v>
      </c>
      <c r="BG393" s="181">
        <v>14</v>
      </c>
      <c r="BH393" s="181">
        <v>13</v>
      </c>
      <c r="BI393" s="181">
        <v>36.9</v>
      </c>
      <c r="BJ393" s="181">
        <v>36.9</v>
      </c>
      <c r="BK393" s="181">
        <v>36.9</v>
      </c>
      <c r="BL393" s="181">
        <v>51.899000000000001</v>
      </c>
      <c r="BM393" s="181">
        <v>453</v>
      </c>
      <c r="BN393" s="181">
        <v>453</v>
      </c>
      <c r="BO393" s="181">
        <v>0</v>
      </c>
      <c r="BP393" s="181">
        <v>61.76</v>
      </c>
      <c r="BQ393" s="181" t="s">
        <v>1251</v>
      </c>
      <c r="BR393" s="181" t="s">
        <v>1251</v>
      </c>
      <c r="BS393" s="181" t="s">
        <v>1251</v>
      </c>
      <c r="BT393" s="181" t="s">
        <v>1251</v>
      </c>
      <c r="BU393" s="181" t="s">
        <v>1251</v>
      </c>
      <c r="BV393" s="181" t="s">
        <v>1251</v>
      </c>
      <c r="BW393" s="181" t="s">
        <v>1251</v>
      </c>
      <c r="BX393" s="181" t="s">
        <v>1251</v>
      </c>
      <c r="BY393" s="181" t="s">
        <v>1251</v>
      </c>
      <c r="BZ393" s="181" t="s">
        <v>1251</v>
      </c>
      <c r="CA393" s="181" t="s">
        <v>1251</v>
      </c>
      <c r="CB393" s="181" t="s">
        <v>1251</v>
      </c>
      <c r="CC393" s="181" t="s">
        <v>1251</v>
      </c>
      <c r="CD393" s="181" t="s">
        <v>1251</v>
      </c>
      <c r="CE393" s="181" t="s">
        <v>1251</v>
      </c>
      <c r="CF393" s="181" t="s">
        <v>1251</v>
      </c>
      <c r="CG393" s="181">
        <v>34.200000000000003</v>
      </c>
      <c r="CH393" s="181">
        <v>34.200000000000003</v>
      </c>
      <c r="CI393" s="181">
        <v>34.200000000000003</v>
      </c>
      <c r="CJ393" s="181">
        <v>34.200000000000003</v>
      </c>
      <c r="CK393" s="181">
        <v>27.8</v>
      </c>
      <c r="CL393" s="181">
        <v>18.100000000000001</v>
      </c>
      <c r="CM393" s="181">
        <v>28.7</v>
      </c>
      <c r="CN393" s="181">
        <v>31.3</v>
      </c>
      <c r="CO393" s="181">
        <v>36.9</v>
      </c>
      <c r="CP393" s="181">
        <v>36.9</v>
      </c>
      <c r="CQ393" s="181">
        <v>34.200000000000003</v>
      </c>
      <c r="CR393" s="181">
        <v>34.200000000000003</v>
      </c>
      <c r="CS393" s="181">
        <v>34.200000000000003</v>
      </c>
      <c r="CT393" s="181">
        <v>34.200000000000003</v>
      </c>
      <c r="CU393" s="181">
        <v>36.9</v>
      </c>
      <c r="CV393" s="181">
        <v>34.200000000000003</v>
      </c>
      <c r="CW393" s="181">
        <v>2602400000</v>
      </c>
      <c r="CX393" s="181">
        <v>197670000</v>
      </c>
      <c r="CY393" s="181">
        <v>231610000</v>
      </c>
      <c r="CZ393" s="181">
        <v>228860000</v>
      </c>
      <c r="DA393" s="181">
        <v>229180000</v>
      </c>
      <c r="DB393" s="181">
        <v>43637000</v>
      </c>
      <c r="DC393" s="181">
        <v>25356000</v>
      </c>
      <c r="DD393" s="181">
        <v>46128000</v>
      </c>
      <c r="DE393" s="181">
        <v>42463000</v>
      </c>
      <c r="DF393" s="181">
        <v>192180000</v>
      </c>
      <c r="DG393" s="181">
        <v>184520000</v>
      </c>
      <c r="DH393" s="181">
        <v>199230000</v>
      </c>
      <c r="DI393" s="181">
        <v>223520000</v>
      </c>
      <c r="DJ393" s="195">
        <v>34994000</v>
      </c>
      <c r="DK393" s="195">
        <v>33892000</v>
      </c>
      <c r="DL393" s="195">
        <v>37611000</v>
      </c>
      <c r="DM393" s="195">
        <v>34957000</v>
      </c>
      <c r="DN393" s="181">
        <f t="shared" si="34"/>
        <v>35363500</v>
      </c>
      <c r="DO393" s="181">
        <v>35132000</v>
      </c>
      <c r="DP393" s="181">
        <v>43158000</v>
      </c>
      <c r="DQ393" s="181">
        <v>32959000</v>
      </c>
      <c r="DR393" s="181">
        <v>32691000</v>
      </c>
      <c r="DS393" s="181">
        <f t="shared" si="37"/>
        <v>35985000</v>
      </c>
      <c r="DT393" s="181">
        <f t="shared" si="35"/>
        <v>1.0175746178969842</v>
      </c>
      <c r="DU393" s="195">
        <v>32080000</v>
      </c>
      <c r="DW393" s="195">
        <v>30745000</v>
      </c>
      <c r="DY393" s="195">
        <v>31897000</v>
      </c>
      <c r="DZ393" s="196">
        <f t="shared" si="36"/>
        <v>0.90197520041851065</v>
      </c>
      <c r="EA393" s="195">
        <v>36022000</v>
      </c>
      <c r="EB393" s="181">
        <v>8</v>
      </c>
      <c r="EC393" s="181">
        <v>8</v>
      </c>
      <c r="ED393" s="181">
        <v>11</v>
      </c>
      <c r="EE393" s="181">
        <v>9</v>
      </c>
      <c r="EF393" s="181">
        <v>7</v>
      </c>
      <c r="EG393" s="181">
        <v>3</v>
      </c>
      <c r="EH393" s="181">
        <v>4</v>
      </c>
      <c r="EI393" s="181">
        <v>4</v>
      </c>
      <c r="EJ393" s="181">
        <v>9</v>
      </c>
      <c r="EK393" s="181">
        <v>8</v>
      </c>
      <c r="EL393" s="181">
        <v>8</v>
      </c>
      <c r="EM393" s="181">
        <v>9</v>
      </c>
      <c r="EN393" s="181">
        <v>8</v>
      </c>
      <c r="EO393" s="181">
        <v>8</v>
      </c>
      <c r="EP393" s="181">
        <v>7</v>
      </c>
      <c r="EQ393" s="181">
        <v>9</v>
      </c>
      <c r="ER393" s="181">
        <v>120</v>
      </c>
      <c r="EV393" s="181">
        <v>138</v>
      </c>
      <c r="EW393" s="181" t="s">
        <v>7098</v>
      </c>
      <c r="EX393" s="181" t="s">
        <v>3599</v>
      </c>
      <c r="EY393" s="181" t="s">
        <v>7099</v>
      </c>
      <c r="EZ393" s="181" t="s">
        <v>7100</v>
      </c>
      <c r="FA393" s="181" t="s">
        <v>7101</v>
      </c>
      <c r="FB393" s="181" t="s">
        <v>7102</v>
      </c>
      <c r="FE393" s="181">
        <v>-1</v>
      </c>
    </row>
    <row r="394" spans="1:161" x14ac:dyDescent="0.25">
      <c r="A394" s="181" t="s">
        <v>1989</v>
      </c>
      <c r="B394" s="181" t="s">
        <v>1989</v>
      </c>
      <c r="C394" s="181">
        <v>12</v>
      </c>
      <c r="D394" s="181">
        <v>12</v>
      </c>
      <c r="E394" s="181">
        <v>12</v>
      </c>
      <c r="F394" s="181" t="s">
        <v>1988</v>
      </c>
      <c r="G394" s="181" t="s">
        <v>1987</v>
      </c>
      <c r="H394" s="181" t="s">
        <v>1986</v>
      </c>
      <c r="I394" s="181">
        <v>1</v>
      </c>
      <c r="J394" s="181">
        <v>12</v>
      </c>
      <c r="K394" s="181">
        <v>12</v>
      </c>
      <c r="L394" s="181">
        <v>12</v>
      </c>
      <c r="M394" s="181">
        <v>8</v>
      </c>
      <c r="N394" s="181">
        <v>12</v>
      </c>
      <c r="O394" s="181">
        <v>11</v>
      </c>
      <c r="P394" s="181">
        <v>9</v>
      </c>
      <c r="Q394" s="181">
        <v>8</v>
      </c>
      <c r="R394" s="181">
        <v>8</v>
      </c>
      <c r="S394" s="181">
        <v>8</v>
      </c>
      <c r="T394" s="181">
        <v>8</v>
      </c>
      <c r="U394" s="181">
        <v>8</v>
      </c>
      <c r="V394" s="181">
        <v>8</v>
      </c>
      <c r="W394" s="181">
        <v>10</v>
      </c>
      <c r="X394" s="181">
        <v>9</v>
      </c>
      <c r="Y394" s="181">
        <v>10</v>
      </c>
      <c r="Z394" s="181">
        <v>9</v>
      </c>
      <c r="AA394" s="181">
        <v>9</v>
      </c>
      <c r="AB394" s="181">
        <v>9</v>
      </c>
      <c r="AC394" s="181">
        <v>8</v>
      </c>
      <c r="AD394" s="181">
        <v>12</v>
      </c>
      <c r="AE394" s="181">
        <v>11</v>
      </c>
      <c r="AF394" s="181">
        <v>9</v>
      </c>
      <c r="AG394" s="181">
        <v>8</v>
      </c>
      <c r="AH394" s="181">
        <v>8</v>
      </c>
      <c r="AI394" s="181">
        <v>8</v>
      </c>
      <c r="AJ394" s="181">
        <v>8</v>
      </c>
      <c r="AK394" s="181">
        <v>8</v>
      </c>
      <c r="AL394" s="181">
        <v>8</v>
      </c>
      <c r="AM394" s="181">
        <v>10</v>
      </c>
      <c r="AN394" s="181">
        <v>9</v>
      </c>
      <c r="AO394" s="181">
        <v>10</v>
      </c>
      <c r="AP394" s="181">
        <v>9</v>
      </c>
      <c r="AQ394" s="181">
        <v>9</v>
      </c>
      <c r="AR394" s="181">
        <v>9</v>
      </c>
      <c r="AS394" s="181">
        <v>8</v>
      </c>
      <c r="AT394" s="181">
        <v>12</v>
      </c>
      <c r="AU394" s="181">
        <v>11</v>
      </c>
      <c r="AV394" s="181">
        <v>9</v>
      </c>
      <c r="AW394" s="181">
        <v>8</v>
      </c>
      <c r="AX394" s="181">
        <v>8</v>
      </c>
      <c r="AY394" s="181">
        <v>8</v>
      </c>
      <c r="AZ394" s="181">
        <v>8</v>
      </c>
      <c r="BA394" s="181">
        <v>8</v>
      </c>
      <c r="BB394" s="181">
        <v>8</v>
      </c>
      <c r="BC394" s="181">
        <v>10</v>
      </c>
      <c r="BD394" s="181">
        <v>9</v>
      </c>
      <c r="BE394" s="181">
        <v>10</v>
      </c>
      <c r="BF394" s="181">
        <v>9</v>
      </c>
      <c r="BG394" s="181">
        <v>9</v>
      </c>
      <c r="BH394" s="181">
        <v>9</v>
      </c>
      <c r="BI394" s="181">
        <v>13.9</v>
      </c>
      <c r="BJ394" s="181">
        <v>13.9</v>
      </c>
      <c r="BK394" s="181">
        <v>13.9</v>
      </c>
      <c r="BL394" s="181">
        <v>140.21</v>
      </c>
      <c r="BM394" s="181">
        <v>1263</v>
      </c>
      <c r="BN394" s="181">
        <v>1263</v>
      </c>
      <c r="BO394" s="181">
        <v>0</v>
      </c>
      <c r="BP394" s="181">
        <v>37.15</v>
      </c>
      <c r="BQ394" s="181" t="s">
        <v>1251</v>
      </c>
      <c r="BR394" s="181" t="s">
        <v>1251</v>
      </c>
      <c r="BS394" s="181" t="s">
        <v>1251</v>
      </c>
      <c r="BT394" s="181" t="s">
        <v>1251</v>
      </c>
      <c r="BU394" s="181" t="s">
        <v>1254</v>
      </c>
      <c r="BV394" s="181" t="s">
        <v>1254</v>
      </c>
      <c r="BW394" s="181" t="s">
        <v>1254</v>
      </c>
      <c r="BX394" s="181" t="s">
        <v>1254</v>
      </c>
      <c r="BY394" s="181" t="s">
        <v>1251</v>
      </c>
      <c r="BZ394" s="181" t="s">
        <v>1251</v>
      </c>
      <c r="CA394" s="181" t="s">
        <v>1251</v>
      </c>
      <c r="CB394" s="181" t="s">
        <v>1251</v>
      </c>
      <c r="CC394" s="181" t="s">
        <v>1251</v>
      </c>
      <c r="CD394" s="181" t="s">
        <v>1251</v>
      </c>
      <c r="CE394" s="181" t="s">
        <v>1251</v>
      </c>
      <c r="CF394" s="181" t="s">
        <v>1251</v>
      </c>
      <c r="CG394" s="181">
        <v>8.5</v>
      </c>
      <c r="CH394" s="181">
        <v>13.9</v>
      </c>
      <c r="CI394" s="181">
        <v>13</v>
      </c>
      <c r="CJ394" s="181">
        <v>9.6999999999999993</v>
      </c>
      <c r="CK394" s="181">
        <v>9.6999999999999993</v>
      </c>
      <c r="CL394" s="181">
        <v>9</v>
      </c>
      <c r="CM394" s="181">
        <v>9</v>
      </c>
      <c r="CN394" s="181">
        <v>9.6999999999999993</v>
      </c>
      <c r="CO394" s="181">
        <v>8.9</v>
      </c>
      <c r="CP394" s="181">
        <v>9</v>
      </c>
      <c r="CQ394" s="181">
        <v>11.1</v>
      </c>
      <c r="CR394" s="181">
        <v>10</v>
      </c>
      <c r="CS394" s="181">
        <v>11.6</v>
      </c>
      <c r="CT394" s="181">
        <v>10.1</v>
      </c>
      <c r="CU394" s="181">
        <v>10.1</v>
      </c>
      <c r="CV394" s="181">
        <v>10.5</v>
      </c>
      <c r="CW394" s="181">
        <v>763910000</v>
      </c>
      <c r="CX394" s="181">
        <v>57036000</v>
      </c>
      <c r="CY394" s="181">
        <v>75605000</v>
      </c>
      <c r="CZ394" s="181">
        <v>86574000</v>
      </c>
      <c r="DA394" s="181">
        <v>70056000</v>
      </c>
      <c r="DB394" s="181">
        <v>16039000</v>
      </c>
      <c r="DC394" s="181">
        <v>15763000</v>
      </c>
      <c r="DD394" s="181">
        <v>15154000</v>
      </c>
      <c r="DE394" s="181">
        <v>12872000</v>
      </c>
      <c r="DF394" s="181">
        <v>60224000</v>
      </c>
      <c r="DG394" s="181">
        <v>55552000</v>
      </c>
      <c r="DH394" s="181">
        <v>44304000</v>
      </c>
      <c r="DI394" s="181">
        <v>59212000</v>
      </c>
      <c r="DJ394" s="195">
        <v>11559000</v>
      </c>
      <c r="DK394" s="195">
        <v>9484000</v>
      </c>
      <c r="DL394" s="195">
        <v>11857000</v>
      </c>
      <c r="DM394" s="195">
        <v>10610000</v>
      </c>
      <c r="DN394" s="181">
        <f t="shared" si="34"/>
        <v>10877500</v>
      </c>
      <c r="DO394" s="181">
        <v>10859000</v>
      </c>
      <c r="DP394" s="181">
        <v>13572000</v>
      </c>
      <c r="DQ394" s="181">
        <v>10264000</v>
      </c>
      <c r="DR394" s="181">
        <v>9787100</v>
      </c>
      <c r="DS394" s="181">
        <f t="shared" si="37"/>
        <v>11120525</v>
      </c>
      <c r="DT394" s="181">
        <f t="shared" si="35"/>
        <v>1.0223419903470468</v>
      </c>
      <c r="DU394" s="195">
        <v>9453600</v>
      </c>
      <c r="DW394" s="195">
        <v>8312200</v>
      </c>
      <c r="DY394" s="195">
        <v>7104700</v>
      </c>
      <c r="DZ394" s="196">
        <f t="shared" si="36"/>
        <v>0.65315559641461729</v>
      </c>
      <c r="EA394" s="195">
        <v>9118800</v>
      </c>
      <c r="EB394" s="181">
        <v>4</v>
      </c>
      <c r="EC394" s="181">
        <v>5</v>
      </c>
      <c r="ED394" s="181">
        <v>5</v>
      </c>
      <c r="EE394" s="181">
        <v>6</v>
      </c>
      <c r="EF394" s="181">
        <v>0</v>
      </c>
      <c r="EG394" s="181">
        <v>0</v>
      </c>
      <c r="EH394" s="181">
        <v>0</v>
      </c>
      <c r="EI394" s="181">
        <v>0</v>
      </c>
      <c r="EJ394" s="181">
        <v>2</v>
      </c>
      <c r="EK394" s="181">
        <v>2</v>
      </c>
      <c r="EL394" s="181">
        <v>2</v>
      </c>
      <c r="EM394" s="181">
        <v>3</v>
      </c>
      <c r="EN394" s="181">
        <v>5</v>
      </c>
      <c r="EO394" s="181">
        <v>2</v>
      </c>
      <c r="EP394" s="181">
        <v>2</v>
      </c>
      <c r="EQ394" s="181">
        <v>3</v>
      </c>
      <c r="ER394" s="181">
        <v>41</v>
      </c>
      <c r="EV394" s="181">
        <v>813</v>
      </c>
      <c r="EW394" s="181" t="s">
        <v>7103</v>
      </c>
      <c r="EX394" s="181" t="s">
        <v>4158</v>
      </c>
      <c r="EY394" s="181" t="s">
        <v>7104</v>
      </c>
      <c r="EZ394" s="181" t="s">
        <v>7105</v>
      </c>
      <c r="FA394" s="181" t="s">
        <v>7106</v>
      </c>
      <c r="FB394" s="181" t="s">
        <v>7107</v>
      </c>
      <c r="FE394" s="181">
        <v>-1</v>
      </c>
    </row>
    <row r="395" spans="1:161" x14ac:dyDescent="0.25">
      <c r="A395" s="181" t="s">
        <v>7108</v>
      </c>
      <c r="B395" s="181" t="s">
        <v>7108</v>
      </c>
      <c r="C395" s="181">
        <v>8</v>
      </c>
      <c r="D395" s="181">
        <v>8</v>
      </c>
      <c r="E395" s="181">
        <v>8</v>
      </c>
      <c r="F395" s="181" t="s">
        <v>7109</v>
      </c>
      <c r="G395" s="181" t="s">
        <v>7110</v>
      </c>
      <c r="H395" s="181" t="s">
        <v>7111</v>
      </c>
      <c r="I395" s="181">
        <v>1</v>
      </c>
      <c r="J395" s="181">
        <v>8</v>
      </c>
      <c r="K395" s="181">
        <v>8</v>
      </c>
      <c r="L395" s="181">
        <v>8</v>
      </c>
      <c r="M395" s="181">
        <v>7</v>
      </c>
      <c r="N395" s="181">
        <v>7</v>
      </c>
      <c r="O395" s="181">
        <v>7</v>
      </c>
      <c r="P395" s="181">
        <v>7</v>
      </c>
      <c r="Q395" s="181">
        <v>4</v>
      </c>
      <c r="R395" s="181">
        <v>3</v>
      </c>
      <c r="S395" s="181">
        <v>4</v>
      </c>
      <c r="T395" s="181">
        <v>3</v>
      </c>
      <c r="U395" s="181">
        <v>5</v>
      </c>
      <c r="V395" s="181">
        <v>6</v>
      </c>
      <c r="W395" s="181">
        <v>6</v>
      </c>
      <c r="X395" s="181">
        <v>6</v>
      </c>
      <c r="Y395" s="181">
        <v>5</v>
      </c>
      <c r="Z395" s="181">
        <v>5</v>
      </c>
      <c r="AA395" s="181">
        <v>4</v>
      </c>
      <c r="AB395" s="181">
        <v>7</v>
      </c>
      <c r="AC395" s="181">
        <v>7</v>
      </c>
      <c r="AD395" s="181">
        <v>7</v>
      </c>
      <c r="AE395" s="181">
        <v>7</v>
      </c>
      <c r="AF395" s="181">
        <v>7</v>
      </c>
      <c r="AG395" s="181">
        <v>4</v>
      </c>
      <c r="AH395" s="181">
        <v>3</v>
      </c>
      <c r="AI395" s="181">
        <v>4</v>
      </c>
      <c r="AJ395" s="181">
        <v>3</v>
      </c>
      <c r="AK395" s="181">
        <v>5</v>
      </c>
      <c r="AL395" s="181">
        <v>6</v>
      </c>
      <c r="AM395" s="181">
        <v>6</v>
      </c>
      <c r="AN395" s="181">
        <v>6</v>
      </c>
      <c r="AO395" s="181">
        <v>5</v>
      </c>
      <c r="AP395" s="181">
        <v>5</v>
      </c>
      <c r="AQ395" s="181">
        <v>4</v>
      </c>
      <c r="AR395" s="181">
        <v>7</v>
      </c>
      <c r="AS395" s="181">
        <v>7</v>
      </c>
      <c r="AT395" s="181">
        <v>7</v>
      </c>
      <c r="AU395" s="181">
        <v>7</v>
      </c>
      <c r="AV395" s="181">
        <v>7</v>
      </c>
      <c r="AW395" s="181">
        <v>4</v>
      </c>
      <c r="AX395" s="181">
        <v>3</v>
      </c>
      <c r="AY395" s="181">
        <v>4</v>
      </c>
      <c r="AZ395" s="181">
        <v>3</v>
      </c>
      <c r="BA395" s="181">
        <v>5</v>
      </c>
      <c r="BB395" s="181">
        <v>6</v>
      </c>
      <c r="BC395" s="181">
        <v>6</v>
      </c>
      <c r="BD395" s="181">
        <v>6</v>
      </c>
      <c r="BE395" s="181">
        <v>5</v>
      </c>
      <c r="BF395" s="181">
        <v>5</v>
      </c>
      <c r="BG395" s="181">
        <v>4</v>
      </c>
      <c r="BH395" s="181">
        <v>7</v>
      </c>
      <c r="BI395" s="181">
        <v>8.9</v>
      </c>
      <c r="BJ395" s="181">
        <v>8.9</v>
      </c>
      <c r="BK395" s="181">
        <v>8.9</v>
      </c>
      <c r="BL395" s="181">
        <v>118.78</v>
      </c>
      <c r="BM395" s="181">
        <v>1090</v>
      </c>
      <c r="BN395" s="181">
        <v>1090</v>
      </c>
      <c r="BO395" s="181">
        <v>0</v>
      </c>
      <c r="BP395" s="181">
        <v>17.643000000000001</v>
      </c>
      <c r="BQ395" s="181" t="s">
        <v>1251</v>
      </c>
      <c r="BR395" s="181" t="s">
        <v>1251</v>
      </c>
      <c r="BS395" s="181" t="s">
        <v>1251</v>
      </c>
      <c r="BT395" s="181" t="s">
        <v>1251</v>
      </c>
      <c r="BU395" s="181" t="s">
        <v>1254</v>
      </c>
      <c r="BV395" s="181" t="s">
        <v>1254</v>
      </c>
      <c r="BW395" s="181" t="s">
        <v>1254</v>
      </c>
      <c r="BX395" s="181" t="s">
        <v>1254</v>
      </c>
      <c r="BY395" s="181" t="s">
        <v>1251</v>
      </c>
      <c r="BZ395" s="181" t="s">
        <v>1251</v>
      </c>
      <c r="CA395" s="181" t="s">
        <v>1251</v>
      </c>
      <c r="CB395" s="181" t="s">
        <v>1251</v>
      </c>
      <c r="CC395" s="181" t="s">
        <v>1251</v>
      </c>
      <c r="CD395" s="181" t="s">
        <v>1251</v>
      </c>
      <c r="CE395" s="181" t="s">
        <v>1251</v>
      </c>
      <c r="CF395" s="181" t="s">
        <v>1251</v>
      </c>
      <c r="CG395" s="181">
        <v>8.1</v>
      </c>
      <c r="CH395" s="181">
        <v>8.1</v>
      </c>
      <c r="CI395" s="181">
        <v>7.7</v>
      </c>
      <c r="CJ395" s="181">
        <v>8.1</v>
      </c>
      <c r="CK395" s="181">
        <v>4</v>
      </c>
      <c r="CL395" s="181">
        <v>2.8</v>
      </c>
      <c r="CM395" s="181">
        <v>4</v>
      </c>
      <c r="CN395" s="181">
        <v>3</v>
      </c>
      <c r="CO395" s="181">
        <v>6</v>
      </c>
      <c r="CP395" s="181">
        <v>7.2</v>
      </c>
      <c r="CQ395" s="181">
        <v>6.7</v>
      </c>
      <c r="CR395" s="181">
        <v>6.9</v>
      </c>
      <c r="CS395" s="181">
        <v>6</v>
      </c>
      <c r="CT395" s="181">
        <v>6</v>
      </c>
      <c r="CU395" s="181">
        <v>4.2</v>
      </c>
      <c r="CV395" s="181">
        <v>8</v>
      </c>
      <c r="CW395" s="181">
        <v>442490000</v>
      </c>
      <c r="CX395" s="181">
        <v>48279000</v>
      </c>
      <c r="CY395" s="181">
        <v>53494000</v>
      </c>
      <c r="CZ395" s="181">
        <v>37601000</v>
      </c>
      <c r="DA395" s="181">
        <v>49245000</v>
      </c>
      <c r="DB395" s="181">
        <v>6203800</v>
      </c>
      <c r="DC395" s="181">
        <v>2840700</v>
      </c>
      <c r="DD395" s="181">
        <v>8143800</v>
      </c>
      <c r="DE395" s="181">
        <v>4167700</v>
      </c>
      <c r="DF395" s="181">
        <v>28182000</v>
      </c>
      <c r="DG395" s="181">
        <v>26594000</v>
      </c>
      <c r="DH395" s="181">
        <v>15569000</v>
      </c>
      <c r="DI395" s="181">
        <v>39769000</v>
      </c>
      <c r="DJ395" s="195">
        <v>11345000</v>
      </c>
      <c r="DK395" s="195">
        <v>10391000</v>
      </c>
      <c r="DL395" s="195">
        <v>8087500</v>
      </c>
      <c r="DM395" s="195">
        <v>8930600</v>
      </c>
      <c r="DN395" s="181">
        <f t="shared" si="34"/>
        <v>9688525</v>
      </c>
      <c r="DO395" s="181">
        <v>9030700</v>
      </c>
      <c r="DP395" s="181">
        <v>0</v>
      </c>
      <c r="DQ395" s="181">
        <v>11434000</v>
      </c>
      <c r="DR395" s="181">
        <v>9386000</v>
      </c>
      <c r="DS395" s="181">
        <f t="shared" si="37"/>
        <v>9950233.333333334</v>
      </c>
      <c r="DT395" s="181">
        <f t="shared" si="35"/>
        <v>1.0270121956988638</v>
      </c>
      <c r="DU395" s="195">
        <v>8819400</v>
      </c>
      <c r="DW395" s="195">
        <v>8136000</v>
      </c>
      <c r="DY395" s="195">
        <v>0</v>
      </c>
      <c r="DZ395" s="196">
        <f t="shared" si="36"/>
        <v>0</v>
      </c>
      <c r="EA395" s="195">
        <v>7822100</v>
      </c>
      <c r="EB395" s="181">
        <v>5</v>
      </c>
      <c r="EC395" s="181">
        <v>6</v>
      </c>
      <c r="ED395" s="181">
        <v>6</v>
      </c>
      <c r="EE395" s="181">
        <v>3</v>
      </c>
      <c r="EF395" s="181">
        <v>0</v>
      </c>
      <c r="EG395" s="181">
        <v>0</v>
      </c>
      <c r="EH395" s="181">
        <v>0</v>
      </c>
      <c r="EI395" s="181">
        <v>0</v>
      </c>
      <c r="EJ395" s="181">
        <v>3</v>
      </c>
      <c r="EK395" s="181">
        <v>3</v>
      </c>
      <c r="EL395" s="181">
        <v>2</v>
      </c>
      <c r="EM395" s="181">
        <v>3</v>
      </c>
      <c r="EN395" s="181">
        <v>1</v>
      </c>
      <c r="EO395" s="181">
        <v>1</v>
      </c>
      <c r="EP395" s="181">
        <v>1</v>
      </c>
      <c r="EQ395" s="181">
        <v>5</v>
      </c>
      <c r="ER395" s="181">
        <v>39</v>
      </c>
      <c r="EV395" s="181">
        <v>351</v>
      </c>
      <c r="EW395" s="181" t="s">
        <v>7112</v>
      </c>
      <c r="EX395" s="181" t="s">
        <v>4196</v>
      </c>
      <c r="EY395" s="181" t="s">
        <v>7113</v>
      </c>
      <c r="EZ395" s="181" t="s">
        <v>7114</v>
      </c>
      <c r="FA395" s="181" t="s">
        <v>7115</v>
      </c>
      <c r="FB395" s="181" t="s">
        <v>7116</v>
      </c>
      <c r="FE395" s="181">
        <v>-1</v>
      </c>
    </row>
    <row r="396" spans="1:161" x14ac:dyDescent="0.25">
      <c r="A396" s="181" t="s">
        <v>7117</v>
      </c>
      <c r="B396" s="181" t="s">
        <v>7117</v>
      </c>
      <c r="C396" s="181">
        <v>39</v>
      </c>
      <c r="D396" s="181">
        <v>39</v>
      </c>
      <c r="E396" s="181">
        <v>39</v>
      </c>
      <c r="F396" s="181" t="s">
        <v>7118</v>
      </c>
      <c r="G396" s="181" t="s">
        <v>7119</v>
      </c>
      <c r="H396" s="181" t="s">
        <v>7120</v>
      </c>
      <c r="I396" s="181">
        <v>1</v>
      </c>
      <c r="J396" s="181">
        <v>39</v>
      </c>
      <c r="K396" s="181">
        <v>39</v>
      </c>
      <c r="L396" s="181">
        <v>39</v>
      </c>
      <c r="M396" s="181">
        <v>38</v>
      </c>
      <c r="N396" s="181">
        <v>39</v>
      </c>
      <c r="O396" s="181">
        <v>39</v>
      </c>
      <c r="P396" s="181">
        <v>38</v>
      </c>
      <c r="Q396" s="181">
        <v>38</v>
      </c>
      <c r="R396" s="181">
        <v>34</v>
      </c>
      <c r="S396" s="181">
        <v>36</v>
      </c>
      <c r="T396" s="181">
        <v>37</v>
      </c>
      <c r="U396" s="181">
        <v>38</v>
      </c>
      <c r="V396" s="181">
        <v>39</v>
      </c>
      <c r="W396" s="181">
        <v>38</v>
      </c>
      <c r="X396" s="181">
        <v>39</v>
      </c>
      <c r="Y396" s="181">
        <v>39</v>
      </c>
      <c r="Z396" s="181">
        <v>37</v>
      </c>
      <c r="AA396" s="181">
        <v>38</v>
      </c>
      <c r="AB396" s="181">
        <v>39</v>
      </c>
      <c r="AC396" s="181">
        <v>38</v>
      </c>
      <c r="AD396" s="181">
        <v>39</v>
      </c>
      <c r="AE396" s="181">
        <v>39</v>
      </c>
      <c r="AF396" s="181">
        <v>38</v>
      </c>
      <c r="AG396" s="181">
        <v>38</v>
      </c>
      <c r="AH396" s="181">
        <v>34</v>
      </c>
      <c r="AI396" s="181">
        <v>36</v>
      </c>
      <c r="AJ396" s="181">
        <v>37</v>
      </c>
      <c r="AK396" s="181">
        <v>38</v>
      </c>
      <c r="AL396" s="181">
        <v>39</v>
      </c>
      <c r="AM396" s="181">
        <v>38</v>
      </c>
      <c r="AN396" s="181">
        <v>39</v>
      </c>
      <c r="AO396" s="181">
        <v>39</v>
      </c>
      <c r="AP396" s="181">
        <v>37</v>
      </c>
      <c r="AQ396" s="181">
        <v>38</v>
      </c>
      <c r="AR396" s="181">
        <v>39</v>
      </c>
      <c r="AS396" s="181">
        <v>38</v>
      </c>
      <c r="AT396" s="181">
        <v>39</v>
      </c>
      <c r="AU396" s="181">
        <v>39</v>
      </c>
      <c r="AV396" s="181">
        <v>38</v>
      </c>
      <c r="AW396" s="181">
        <v>38</v>
      </c>
      <c r="AX396" s="181">
        <v>34</v>
      </c>
      <c r="AY396" s="181">
        <v>36</v>
      </c>
      <c r="AZ396" s="181">
        <v>37</v>
      </c>
      <c r="BA396" s="181">
        <v>38</v>
      </c>
      <c r="BB396" s="181">
        <v>39</v>
      </c>
      <c r="BC396" s="181">
        <v>38</v>
      </c>
      <c r="BD396" s="181">
        <v>39</v>
      </c>
      <c r="BE396" s="181">
        <v>39</v>
      </c>
      <c r="BF396" s="181">
        <v>37</v>
      </c>
      <c r="BG396" s="181">
        <v>38</v>
      </c>
      <c r="BH396" s="181">
        <v>39</v>
      </c>
      <c r="BI396" s="181">
        <v>66.599999999999994</v>
      </c>
      <c r="BJ396" s="181">
        <v>66.599999999999994</v>
      </c>
      <c r="BK396" s="181">
        <v>66.599999999999994</v>
      </c>
      <c r="BL396" s="181">
        <v>78.301000000000002</v>
      </c>
      <c r="BM396" s="181">
        <v>718</v>
      </c>
      <c r="BN396" s="181">
        <v>718</v>
      </c>
      <c r="BO396" s="181">
        <v>0</v>
      </c>
      <c r="BP396" s="181">
        <v>311.47000000000003</v>
      </c>
      <c r="BQ396" s="181" t="s">
        <v>1251</v>
      </c>
      <c r="BR396" s="181" t="s">
        <v>1251</v>
      </c>
      <c r="BS396" s="181" t="s">
        <v>1251</v>
      </c>
      <c r="BT396" s="181" t="s">
        <v>1251</v>
      </c>
      <c r="BU396" s="181" t="s">
        <v>1251</v>
      </c>
      <c r="BV396" s="181" t="s">
        <v>1251</v>
      </c>
      <c r="BW396" s="181" t="s">
        <v>1251</v>
      </c>
      <c r="BX396" s="181" t="s">
        <v>1251</v>
      </c>
      <c r="BY396" s="181" t="s">
        <v>1251</v>
      </c>
      <c r="BZ396" s="181" t="s">
        <v>1251</v>
      </c>
      <c r="CA396" s="181" t="s">
        <v>1251</v>
      </c>
      <c r="CB396" s="181" t="s">
        <v>1251</v>
      </c>
      <c r="CC396" s="181" t="s">
        <v>1251</v>
      </c>
      <c r="CD396" s="181" t="s">
        <v>1251</v>
      </c>
      <c r="CE396" s="181" t="s">
        <v>1251</v>
      </c>
      <c r="CF396" s="181" t="s">
        <v>1251</v>
      </c>
      <c r="CG396" s="181">
        <v>65.5</v>
      </c>
      <c r="CH396" s="181">
        <v>66.599999999999994</v>
      </c>
      <c r="CI396" s="181">
        <v>66.599999999999994</v>
      </c>
      <c r="CJ396" s="181">
        <v>65.3</v>
      </c>
      <c r="CK396" s="181">
        <v>64.8</v>
      </c>
      <c r="CL396" s="181">
        <v>56</v>
      </c>
      <c r="CM396" s="181">
        <v>61</v>
      </c>
      <c r="CN396" s="181">
        <v>61</v>
      </c>
      <c r="CO396" s="181">
        <v>65.5</v>
      </c>
      <c r="CP396" s="181">
        <v>66.599999999999994</v>
      </c>
      <c r="CQ396" s="181">
        <v>65.5</v>
      </c>
      <c r="CR396" s="181">
        <v>66.599999999999994</v>
      </c>
      <c r="CS396" s="181">
        <v>66.599999999999994</v>
      </c>
      <c r="CT396" s="181">
        <v>64.2</v>
      </c>
      <c r="CU396" s="181">
        <v>65.5</v>
      </c>
      <c r="CV396" s="181">
        <v>66.599999999999994</v>
      </c>
      <c r="CW396" s="181">
        <v>30146000000</v>
      </c>
      <c r="CX396" s="181">
        <v>2227000000</v>
      </c>
      <c r="CY396" s="181">
        <v>2471500000</v>
      </c>
      <c r="CZ396" s="181">
        <v>2527700000</v>
      </c>
      <c r="DA396" s="181">
        <v>2695300000</v>
      </c>
      <c r="DB396" s="181">
        <v>742500000</v>
      </c>
      <c r="DC396" s="181">
        <v>456180000</v>
      </c>
      <c r="DD396" s="181">
        <v>568450000</v>
      </c>
      <c r="DE396" s="181">
        <v>561920000</v>
      </c>
      <c r="DF396" s="181">
        <v>2524500000</v>
      </c>
      <c r="DG396" s="181">
        <v>2220300000</v>
      </c>
      <c r="DH396" s="181">
        <v>1972800000</v>
      </c>
      <c r="DI396" s="181">
        <v>2441000000</v>
      </c>
      <c r="DJ396" s="195">
        <v>158980000</v>
      </c>
      <c r="DK396" s="195">
        <v>142450000</v>
      </c>
      <c r="DL396" s="195">
        <v>145770000</v>
      </c>
      <c r="DM396" s="195">
        <v>160480000</v>
      </c>
      <c r="DN396" s="181">
        <f t="shared" si="34"/>
        <v>151920000</v>
      </c>
      <c r="DO396" s="181">
        <v>195990000</v>
      </c>
      <c r="DP396" s="181">
        <v>0</v>
      </c>
      <c r="DQ396" s="181">
        <v>85438000</v>
      </c>
      <c r="DR396" s="181">
        <v>187220000</v>
      </c>
      <c r="DS396" s="181">
        <f t="shared" si="37"/>
        <v>156216000</v>
      </c>
      <c r="DT396" s="181">
        <f t="shared" si="35"/>
        <v>1.0282780410742496</v>
      </c>
      <c r="DU396" s="195">
        <v>160370000</v>
      </c>
      <c r="DW396" s="195">
        <v>135720000</v>
      </c>
      <c r="DY396" s="195">
        <v>122790000</v>
      </c>
      <c r="DZ396" s="196">
        <f t="shared" si="36"/>
        <v>0.80825434439178512</v>
      </c>
      <c r="EA396" s="195">
        <v>147570000</v>
      </c>
      <c r="EB396" s="181">
        <v>48</v>
      </c>
      <c r="EC396" s="181">
        <v>50</v>
      </c>
      <c r="ED396" s="181">
        <v>50</v>
      </c>
      <c r="EE396" s="181">
        <v>51</v>
      </c>
      <c r="EF396" s="181">
        <v>35</v>
      </c>
      <c r="EG396" s="181">
        <v>30</v>
      </c>
      <c r="EH396" s="181">
        <v>31</v>
      </c>
      <c r="EI396" s="181">
        <v>36</v>
      </c>
      <c r="EJ396" s="181">
        <v>46</v>
      </c>
      <c r="EK396" s="181">
        <v>50</v>
      </c>
      <c r="EL396" s="181">
        <v>48</v>
      </c>
      <c r="EM396" s="181">
        <v>56</v>
      </c>
      <c r="EN396" s="181">
        <v>50</v>
      </c>
      <c r="EO396" s="181">
        <v>49</v>
      </c>
      <c r="EP396" s="181">
        <v>47</v>
      </c>
      <c r="EQ396" s="181">
        <v>52</v>
      </c>
      <c r="ER396" s="181">
        <v>729</v>
      </c>
      <c r="EV396" s="181">
        <v>715</v>
      </c>
      <c r="EW396" s="181" t="s">
        <v>7121</v>
      </c>
      <c r="EX396" s="181" t="s">
        <v>5084</v>
      </c>
      <c r="EY396" s="181" t="s">
        <v>7122</v>
      </c>
      <c r="EZ396" s="181" t="s">
        <v>7123</v>
      </c>
      <c r="FA396" s="181" t="s">
        <v>7124</v>
      </c>
      <c r="FB396" s="181" t="s">
        <v>7125</v>
      </c>
      <c r="FC396" s="181" t="s">
        <v>7126</v>
      </c>
      <c r="FD396" s="181" t="s">
        <v>7127</v>
      </c>
      <c r="FE396" s="181">
        <v>-1</v>
      </c>
    </row>
    <row r="397" spans="1:161" x14ac:dyDescent="0.25">
      <c r="A397" s="181" t="s">
        <v>7128</v>
      </c>
      <c r="B397" s="181" t="s">
        <v>7128</v>
      </c>
      <c r="C397" s="181">
        <v>19</v>
      </c>
      <c r="D397" s="181">
        <v>19</v>
      </c>
      <c r="E397" s="181">
        <v>19</v>
      </c>
      <c r="F397" s="181" t="s">
        <v>7129</v>
      </c>
      <c r="G397" s="181" t="s">
        <v>7130</v>
      </c>
      <c r="H397" s="181" t="s">
        <v>7131</v>
      </c>
      <c r="I397" s="181">
        <v>1</v>
      </c>
      <c r="J397" s="181">
        <v>19</v>
      </c>
      <c r="K397" s="181">
        <v>19</v>
      </c>
      <c r="L397" s="181">
        <v>19</v>
      </c>
      <c r="M397" s="181">
        <v>15</v>
      </c>
      <c r="N397" s="181">
        <v>17</v>
      </c>
      <c r="O397" s="181">
        <v>16</v>
      </c>
      <c r="P397" s="181">
        <v>15</v>
      </c>
      <c r="Q397" s="181">
        <v>14</v>
      </c>
      <c r="R397" s="181">
        <v>13</v>
      </c>
      <c r="S397" s="181">
        <v>12</v>
      </c>
      <c r="T397" s="181">
        <v>15</v>
      </c>
      <c r="U397" s="181">
        <v>14</v>
      </c>
      <c r="V397" s="181">
        <v>15</v>
      </c>
      <c r="W397" s="181">
        <v>14</v>
      </c>
      <c r="X397" s="181">
        <v>16</v>
      </c>
      <c r="Y397" s="181">
        <v>14</v>
      </c>
      <c r="Z397" s="181">
        <v>16</v>
      </c>
      <c r="AA397" s="181">
        <v>15</v>
      </c>
      <c r="AB397" s="181">
        <v>16</v>
      </c>
      <c r="AC397" s="181">
        <v>15</v>
      </c>
      <c r="AD397" s="181">
        <v>17</v>
      </c>
      <c r="AE397" s="181">
        <v>16</v>
      </c>
      <c r="AF397" s="181">
        <v>15</v>
      </c>
      <c r="AG397" s="181">
        <v>14</v>
      </c>
      <c r="AH397" s="181">
        <v>13</v>
      </c>
      <c r="AI397" s="181">
        <v>12</v>
      </c>
      <c r="AJ397" s="181">
        <v>15</v>
      </c>
      <c r="AK397" s="181">
        <v>14</v>
      </c>
      <c r="AL397" s="181">
        <v>15</v>
      </c>
      <c r="AM397" s="181">
        <v>14</v>
      </c>
      <c r="AN397" s="181">
        <v>16</v>
      </c>
      <c r="AO397" s="181">
        <v>14</v>
      </c>
      <c r="AP397" s="181">
        <v>16</v>
      </c>
      <c r="AQ397" s="181">
        <v>15</v>
      </c>
      <c r="AR397" s="181">
        <v>16</v>
      </c>
      <c r="AS397" s="181">
        <v>15</v>
      </c>
      <c r="AT397" s="181">
        <v>17</v>
      </c>
      <c r="AU397" s="181">
        <v>16</v>
      </c>
      <c r="AV397" s="181">
        <v>15</v>
      </c>
      <c r="AW397" s="181">
        <v>14</v>
      </c>
      <c r="AX397" s="181">
        <v>13</v>
      </c>
      <c r="AY397" s="181">
        <v>12</v>
      </c>
      <c r="AZ397" s="181">
        <v>15</v>
      </c>
      <c r="BA397" s="181">
        <v>14</v>
      </c>
      <c r="BB397" s="181">
        <v>15</v>
      </c>
      <c r="BC397" s="181">
        <v>14</v>
      </c>
      <c r="BD397" s="181">
        <v>16</v>
      </c>
      <c r="BE397" s="181">
        <v>14</v>
      </c>
      <c r="BF397" s="181">
        <v>16</v>
      </c>
      <c r="BG397" s="181">
        <v>15</v>
      </c>
      <c r="BH397" s="181">
        <v>16</v>
      </c>
      <c r="BI397" s="181">
        <v>27.7</v>
      </c>
      <c r="BJ397" s="181">
        <v>27.7</v>
      </c>
      <c r="BK397" s="181">
        <v>27.7</v>
      </c>
      <c r="BL397" s="181">
        <v>97.254000000000005</v>
      </c>
      <c r="BM397" s="181">
        <v>869</v>
      </c>
      <c r="BN397" s="181">
        <v>869</v>
      </c>
      <c r="BO397" s="181">
        <v>0</v>
      </c>
      <c r="BP397" s="181">
        <v>52.362000000000002</v>
      </c>
      <c r="BQ397" s="181" t="s">
        <v>1251</v>
      </c>
      <c r="BR397" s="181" t="s">
        <v>1251</v>
      </c>
      <c r="BS397" s="181" t="s">
        <v>1251</v>
      </c>
      <c r="BT397" s="181" t="s">
        <v>1251</v>
      </c>
      <c r="BU397" s="181" t="s">
        <v>1251</v>
      </c>
      <c r="BV397" s="181" t="s">
        <v>1251</v>
      </c>
      <c r="BW397" s="181" t="s">
        <v>1251</v>
      </c>
      <c r="BX397" s="181" t="s">
        <v>1251</v>
      </c>
      <c r="BY397" s="181" t="s">
        <v>1251</v>
      </c>
      <c r="BZ397" s="181" t="s">
        <v>1251</v>
      </c>
      <c r="CA397" s="181" t="s">
        <v>1251</v>
      </c>
      <c r="CB397" s="181" t="s">
        <v>1251</v>
      </c>
      <c r="CC397" s="181" t="s">
        <v>1251</v>
      </c>
      <c r="CD397" s="181" t="s">
        <v>1251</v>
      </c>
      <c r="CE397" s="181" t="s">
        <v>1251</v>
      </c>
      <c r="CF397" s="181" t="s">
        <v>1251</v>
      </c>
      <c r="CG397" s="181">
        <v>23.6</v>
      </c>
      <c r="CH397" s="181">
        <v>26.6</v>
      </c>
      <c r="CI397" s="181">
        <v>25.1</v>
      </c>
      <c r="CJ397" s="181">
        <v>24.1</v>
      </c>
      <c r="CK397" s="181">
        <v>21.9</v>
      </c>
      <c r="CL397" s="181">
        <v>21.6</v>
      </c>
      <c r="CM397" s="181">
        <v>19.7</v>
      </c>
      <c r="CN397" s="181">
        <v>23.4</v>
      </c>
      <c r="CO397" s="181">
        <v>21.7</v>
      </c>
      <c r="CP397" s="181">
        <v>23.6</v>
      </c>
      <c r="CQ397" s="181">
        <v>21.7</v>
      </c>
      <c r="CR397" s="181">
        <v>23.8</v>
      </c>
      <c r="CS397" s="181">
        <v>21.7</v>
      </c>
      <c r="CT397" s="181">
        <v>25.1</v>
      </c>
      <c r="CU397" s="181">
        <v>23.6</v>
      </c>
      <c r="CV397" s="181">
        <v>25.1</v>
      </c>
      <c r="CW397" s="181">
        <v>2226200000</v>
      </c>
      <c r="CX397" s="181">
        <v>162910000</v>
      </c>
      <c r="CY397" s="181">
        <v>197350000</v>
      </c>
      <c r="CZ397" s="181">
        <v>206830000</v>
      </c>
      <c r="DA397" s="181">
        <v>204030000</v>
      </c>
      <c r="DB397" s="181">
        <v>55674000</v>
      </c>
      <c r="DC397" s="181">
        <v>43519000</v>
      </c>
      <c r="DD397" s="181">
        <v>57108000</v>
      </c>
      <c r="DE397" s="181">
        <v>57464000</v>
      </c>
      <c r="DF397" s="181">
        <v>149200000</v>
      </c>
      <c r="DG397" s="181">
        <v>166560000</v>
      </c>
      <c r="DH397" s="181">
        <v>121580000</v>
      </c>
      <c r="DI397" s="181">
        <v>170820000</v>
      </c>
      <c r="DJ397" s="195">
        <v>24227000</v>
      </c>
      <c r="DK397" s="195">
        <v>24718000</v>
      </c>
      <c r="DL397" s="195">
        <v>22921000</v>
      </c>
      <c r="DM397" s="195">
        <v>28767000</v>
      </c>
      <c r="DN397" s="181">
        <f t="shared" si="34"/>
        <v>25158250</v>
      </c>
      <c r="DO397" s="181">
        <v>20709000</v>
      </c>
      <c r="DP397" s="181">
        <v>26817000</v>
      </c>
      <c r="DQ397" s="181">
        <v>30598000</v>
      </c>
      <c r="DR397" s="181">
        <v>25503000</v>
      </c>
      <c r="DS397" s="181">
        <f t="shared" si="37"/>
        <v>25906750</v>
      </c>
      <c r="DT397" s="181">
        <f t="shared" si="35"/>
        <v>1.029751671916767</v>
      </c>
      <c r="DU397" s="195">
        <v>20290000</v>
      </c>
      <c r="DW397" s="195">
        <v>19860000</v>
      </c>
      <c r="DY397" s="195">
        <v>18045000</v>
      </c>
      <c r="DZ397" s="196">
        <f t="shared" si="36"/>
        <v>0.71725974580902885</v>
      </c>
      <c r="EA397" s="195">
        <v>23452000</v>
      </c>
      <c r="EB397" s="181">
        <v>9</v>
      </c>
      <c r="EC397" s="181">
        <v>12</v>
      </c>
      <c r="ED397" s="181">
        <v>11</v>
      </c>
      <c r="EE397" s="181">
        <v>11</v>
      </c>
      <c r="EF397" s="181">
        <v>3</v>
      </c>
      <c r="EG397" s="181">
        <v>3</v>
      </c>
      <c r="EH397" s="181">
        <v>3</v>
      </c>
      <c r="EI397" s="181">
        <v>3</v>
      </c>
      <c r="EJ397" s="181">
        <v>9</v>
      </c>
      <c r="EK397" s="181">
        <v>8</v>
      </c>
      <c r="EL397" s="181">
        <v>11</v>
      </c>
      <c r="EM397" s="181">
        <v>8</v>
      </c>
      <c r="EN397" s="181">
        <v>7</v>
      </c>
      <c r="EO397" s="181">
        <v>11</v>
      </c>
      <c r="EP397" s="181">
        <v>8</v>
      </c>
      <c r="EQ397" s="181">
        <v>11</v>
      </c>
      <c r="ER397" s="181">
        <v>128</v>
      </c>
      <c r="EV397" s="181">
        <v>717</v>
      </c>
      <c r="EW397" s="181" t="s">
        <v>7132</v>
      </c>
      <c r="EX397" s="181" t="s">
        <v>3664</v>
      </c>
      <c r="EY397" s="181" t="s">
        <v>7133</v>
      </c>
      <c r="EZ397" s="181" t="s">
        <v>7134</v>
      </c>
      <c r="FA397" s="181" t="s">
        <v>7135</v>
      </c>
      <c r="FB397" s="181" t="s">
        <v>7136</v>
      </c>
      <c r="FE397" s="181">
        <v>-1</v>
      </c>
    </row>
    <row r="398" spans="1:161" x14ac:dyDescent="0.25">
      <c r="A398" s="181" t="s">
        <v>2673</v>
      </c>
      <c r="B398" s="181" t="s">
        <v>2673</v>
      </c>
      <c r="C398" s="181">
        <v>6</v>
      </c>
      <c r="D398" s="181">
        <v>6</v>
      </c>
      <c r="E398" s="181">
        <v>6</v>
      </c>
      <c r="F398" s="181" t="s">
        <v>2672</v>
      </c>
      <c r="G398" s="181" t="s">
        <v>2671</v>
      </c>
      <c r="H398" s="181" t="s">
        <v>2670</v>
      </c>
      <c r="I398" s="181">
        <v>1</v>
      </c>
      <c r="J398" s="181">
        <v>6</v>
      </c>
      <c r="K398" s="181">
        <v>6</v>
      </c>
      <c r="L398" s="181">
        <v>6</v>
      </c>
      <c r="M398" s="181">
        <v>5</v>
      </c>
      <c r="N398" s="181">
        <v>5</v>
      </c>
      <c r="O398" s="181">
        <v>6</v>
      </c>
      <c r="P398" s="181">
        <v>6</v>
      </c>
      <c r="Q398" s="181">
        <v>3</v>
      </c>
      <c r="R398" s="181">
        <v>2</v>
      </c>
      <c r="S398" s="181">
        <v>2</v>
      </c>
      <c r="T398" s="181">
        <v>3</v>
      </c>
      <c r="U398" s="181">
        <v>3</v>
      </c>
      <c r="V398" s="181">
        <v>4</v>
      </c>
      <c r="W398" s="181">
        <v>4</v>
      </c>
      <c r="X398" s="181">
        <v>3</v>
      </c>
      <c r="Y398" s="181">
        <v>2</v>
      </c>
      <c r="Z398" s="181">
        <v>2</v>
      </c>
      <c r="AA398" s="181">
        <v>4</v>
      </c>
      <c r="AB398" s="181">
        <v>4</v>
      </c>
      <c r="AC398" s="181">
        <v>5</v>
      </c>
      <c r="AD398" s="181">
        <v>5</v>
      </c>
      <c r="AE398" s="181">
        <v>6</v>
      </c>
      <c r="AF398" s="181">
        <v>6</v>
      </c>
      <c r="AG398" s="181">
        <v>3</v>
      </c>
      <c r="AH398" s="181">
        <v>2</v>
      </c>
      <c r="AI398" s="181">
        <v>2</v>
      </c>
      <c r="AJ398" s="181">
        <v>3</v>
      </c>
      <c r="AK398" s="181">
        <v>3</v>
      </c>
      <c r="AL398" s="181">
        <v>4</v>
      </c>
      <c r="AM398" s="181">
        <v>4</v>
      </c>
      <c r="AN398" s="181">
        <v>3</v>
      </c>
      <c r="AO398" s="181">
        <v>2</v>
      </c>
      <c r="AP398" s="181">
        <v>2</v>
      </c>
      <c r="AQ398" s="181">
        <v>4</v>
      </c>
      <c r="AR398" s="181">
        <v>4</v>
      </c>
      <c r="AS398" s="181">
        <v>5</v>
      </c>
      <c r="AT398" s="181">
        <v>5</v>
      </c>
      <c r="AU398" s="181">
        <v>6</v>
      </c>
      <c r="AV398" s="181">
        <v>6</v>
      </c>
      <c r="AW398" s="181">
        <v>3</v>
      </c>
      <c r="AX398" s="181">
        <v>2</v>
      </c>
      <c r="AY398" s="181">
        <v>2</v>
      </c>
      <c r="AZ398" s="181">
        <v>3</v>
      </c>
      <c r="BA398" s="181">
        <v>3</v>
      </c>
      <c r="BB398" s="181">
        <v>4</v>
      </c>
      <c r="BC398" s="181">
        <v>4</v>
      </c>
      <c r="BD398" s="181">
        <v>3</v>
      </c>
      <c r="BE398" s="181">
        <v>2</v>
      </c>
      <c r="BF398" s="181">
        <v>2</v>
      </c>
      <c r="BG398" s="181">
        <v>4</v>
      </c>
      <c r="BH398" s="181">
        <v>4</v>
      </c>
      <c r="BI398" s="181">
        <v>13.8</v>
      </c>
      <c r="BJ398" s="181">
        <v>13.8</v>
      </c>
      <c r="BK398" s="181">
        <v>13.8</v>
      </c>
      <c r="BL398" s="181">
        <v>51.735999999999997</v>
      </c>
      <c r="BM398" s="181">
        <v>464</v>
      </c>
      <c r="BN398" s="181">
        <v>464</v>
      </c>
      <c r="BO398" s="181">
        <v>0</v>
      </c>
      <c r="BP398" s="181">
        <v>11.875</v>
      </c>
      <c r="BQ398" s="181" t="s">
        <v>1251</v>
      </c>
      <c r="BR398" s="181" t="s">
        <v>1251</v>
      </c>
      <c r="BS398" s="181" t="s">
        <v>1251</v>
      </c>
      <c r="BT398" s="181" t="s">
        <v>1251</v>
      </c>
      <c r="BU398" s="181" t="s">
        <v>1254</v>
      </c>
      <c r="BV398" s="181" t="s">
        <v>1251</v>
      </c>
      <c r="BW398" s="181" t="s">
        <v>1254</v>
      </c>
      <c r="BX398" s="181" t="s">
        <v>1254</v>
      </c>
      <c r="BY398" s="181" t="s">
        <v>1251</v>
      </c>
      <c r="BZ398" s="181" t="s">
        <v>1251</v>
      </c>
      <c r="CA398" s="181" t="s">
        <v>1251</v>
      </c>
      <c r="CB398" s="181" t="s">
        <v>1251</v>
      </c>
      <c r="CC398" s="181" t="s">
        <v>1251</v>
      </c>
      <c r="CD398" s="181" t="s">
        <v>1251</v>
      </c>
      <c r="CE398" s="181" t="s">
        <v>1251</v>
      </c>
      <c r="CF398" s="181" t="s">
        <v>1251</v>
      </c>
      <c r="CG398" s="181">
        <v>12.3</v>
      </c>
      <c r="CH398" s="181">
        <v>11.9</v>
      </c>
      <c r="CI398" s="181">
        <v>13.8</v>
      </c>
      <c r="CJ398" s="181">
        <v>13.8</v>
      </c>
      <c r="CK398" s="181">
        <v>6.5</v>
      </c>
      <c r="CL398" s="181">
        <v>4.0999999999999996</v>
      </c>
      <c r="CM398" s="181">
        <v>4.3</v>
      </c>
      <c r="CN398" s="181">
        <v>6.5</v>
      </c>
      <c r="CO398" s="181">
        <v>7.5</v>
      </c>
      <c r="CP398" s="181">
        <v>9.9</v>
      </c>
      <c r="CQ398" s="181">
        <v>9.9</v>
      </c>
      <c r="CR398" s="181">
        <v>7.5</v>
      </c>
      <c r="CS398" s="181">
        <v>5.4</v>
      </c>
      <c r="CT398" s="181">
        <v>5.6</v>
      </c>
      <c r="CU398" s="181">
        <v>9.9</v>
      </c>
      <c r="CV398" s="181">
        <v>9.9</v>
      </c>
      <c r="CW398" s="181">
        <v>679300000</v>
      </c>
      <c r="CX398" s="181">
        <v>56393000</v>
      </c>
      <c r="CY398" s="181">
        <v>79490000</v>
      </c>
      <c r="CZ398" s="181">
        <v>100950000</v>
      </c>
      <c r="DA398" s="181">
        <v>73095000</v>
      </c>
      <c r="DB398" s="181">
        <v>14793000</v>
      </c>
      <c r="DC398" s="181">
        <v>7249000</v>
      </c>
      <c r="DD398" s="181">
        <v>3241500</v>
      </c>
      <c r="DE398" s="181">
        <v>9108900</v>
      </c>
      <c r="DF398" s="181">
        <v>31051000</v>
      </c>
      <c r="DG398" s="181">
        <v>29747000</v>
      </c>
      <c r="DH398" s="181">
        <v>41806000</v>
      </c>
      <c r="DI398" s="181">
        <v>55302000</v>
      </c>
      <c r="DJ398" s="195">
        <v>19457000</v>
      </c>
      <c r="DK398" s="195">
        <v>18738000</v>
      </c>
      <c r="DL398" s="195">
        <v>20923000</v>
      </c>
      <c r="DM398" s="195">
        <v>19728000</v>
      </c>
      <c r="DN398" s="181">
        <f t="shared" si="34"/>
        <v>19711500</v>
      </c>
      <c r="DO398" s="181">
        <v>19363000</v>
      </c>
      <c r="DP398" s="181">
        <v>23001000</v>
      </c>
      <c r="DQ398" s="181">
        <v>0</v>
      </c>
      <c r="DR398" s="181">
        <v>18685000</v>
      </c>
      <c r="DS398" s="181">
        <f t="shared" si="37"/>
        <v>20349666.666666668</v>
      </c>
      <c r="DT398" s="181">
        <f t="shared" si="35"/>
        <v>1.0323753477242559</v>
      </c>
      <c r="DU398" s="195">
        <v>19425000</v>
      </c>
      <c r="DW398" s="195">
        <v>15502000</v>
      </c>
      <c r="DY398" s="195">
        <v>14917000</v>
      </c>
      <c r="DZ398" s="196">
        <f t="shared" si="36"/>
        <v>0.75676635466605791</v>
      </c>
      <c r="EA398" s="195">
        <v>16961000</v>
      </c>
      <c r="EB398" s="181">
        <v>4</v>
      </c>
      <c r="EC398" s="181">
        <v>1</v>
      </c>
      <c r="ED398" s="181">
        <v>4</v>
      </c>
      <c r="EE398" s="181">
        <v>4</v>
      </c>
      <c r="EF398" s="181">
        <v>0</v>
      </c>
      <c r="EG398" s="181">
        <v>0</v>
      </c>
      <c r="EH398" s="181">
        <v>0</v>
      </c>
      <c r="EI398" s="181">
        <v>0</v>
      </c>
      <c r="EJ398" s="181">
        <v>3</v>
      </c>
      <c r="EK398" s="181">
        <v>3</v>
      </c>
      <c r="EL398" s="181">
        <v>2</v>
      </c>
      <c r="EM398" s="181">
        <v>3</v>
      </c>
      <c r="EN398" s="181">
        <v>2</v>
      </c>
      <c r="EO398" s="181">
        <v>2</v>
      </c>
      <c r="EP398" s="181">
        <v>3</v>
      </c>
      <c r="EQ398" s="181">
        <v>3</v>
      </c>
      <c r="ER398" s="181">
        <v>34</v>
      </c>
      <c r="EV398" s="181">
        <v>677</v>
      </c>
      <c r="EW398" s="181" t="s">
        <v>7137</v>
      </c>
      <c r="EX398" s="181" t="s">
        <v>3672</v>
      </c>
      <c r="EY398" s="181" t="s">
        <v>7138</v>
      </c>
      <c r="EZ398" s="181" t="s">
        <v>7139</v>
      </c>
      <c r="FA398" s="181" t="s">
        <v>7140</v>
      </c>
      <c r="FB398" s="181" t="s">
        <v>7141</v>
      </c>
      <c r="FE398" s="181">
        <v>-1</v>
      </c>
    </row>
    <row r="399" spans="1:161" x14ac:dyDescent="0.25">
      <c r="A399" s="181" t="s">
        <v>7142</v>
      </c>
      <c r="B399" s="181" t="s">
        <v>7142</v>
      </c>
      <c r="C399" s="181">
        <v>39</v>
      </c>
      <c r="D399" s="181">
        <v>39</v>
      </c>
      <c r="E399" s="181">
        <v>36</v>
      </c>
      <c r="F399" s="181" t="s">
        <v>7143</v>
      </c>
      <c r="G399" s="181" t="s">
        <v>7144</v>
      </c>
      <c r="H399" s="181" t="s">
        <v>7145</v>
      </c>
      <c r="I399" s="181">
        <v>1</v>
      </c>
      <c r="J399" s="181">
        <v>39</v>
      </c>
      <c r="K399" s="181">
        <v>39</v>
      </c>
      <c r="L399" s="181">
        <v>36</v>
      </c>
      <c r="M399" s="181">
        <v>39</v>
      </c>
      <c r="N399" s="181">
        <v>38</v>
      </c>
      <c r="O399" s="181">
        <v>38</v>
      </c>
      <c r="P399" s="181">
        <v>38</v>
      </c>
      <c r="Q399" s="181">
        <v>35</v>
      </c>
      <c r="R399" s="181">
        <v>32</v>
      </c>
      <c r="S399" s="181">
        <v>37</v>
      </c>
      <c r="T399" s="181">
        <v>35</v>
      </c>
      <c r="U399" s="181">
        <v>38</v>
      </c>
      <c r="V399" s="181">
        <v>39</v>
      </c>
      <c r="W399" s="181">
        <v>39</v>
      </c>
      <c r="X399" s="181">
        <v>37</v>
      </c>
      <c r="Y399" s="181">
        <v>39</v>
      </c>
      <c r="Z399" s="181">
        <v>39</v>
      </c>
      <c r="AA399" s="181">
        <v>39</v>
      </c>
      <c r="AB399" s="181">
        <v>39</v>
      </c>
      <c r="AC399" s="181">
        <v>39</v>
      </c>
      <c r="AD399" s="181">
        <v>38</v>
      </c>
      <c r="AE399" s="181">
        <v>38</v>
      </c>
      <c r="AF399" s="181">
        <v>38</v>
      </c>
      <c r="AG399" s="181">
        <v>35</v>
      </c>
      <c r="AH399" s="181">
        <v>32</v>
      </c>
      <c r="AI399" s="181">
        <v>37</v>
      </c>
      <c r="AJ399" s="181">
        <v>35</v>
      </c>
      <c r="AK399" s="181">
        <v>38</v>
      </c>
      <c r="AL399" s="181">
        <v>39</v>
      </c>
      <c r="AM399" s="181">
        <v>39</v>
      </c>
      <c r="AN399" s="181">
        <v>37</v>
      </c>
      <c r="AO399" s="181">
        <v>39</v>
      </c>
      <c r="AP399" s="181">
        <v>39</v>
      </c>
      <c r="AQ399" s="181">
        <v>39</v>
      </c>
      <c r="AR399" s="181">
        <v>39</v>
      </c>
      <c r="AS399" s="181">
        <v>36</v>
      </c>
      <c r="AT399" s="181">
        <v>35</v>
      </c>
      <c r="AU399" s="181">
        <v>35</v>
      </c>
      <c r="AV399" s="181">
        <v>35</v>
      </c>
      <c r="AW399" s="181">
        <v>32</v>
      </c>
      <c r="AX399" s="181">
        <v>29</v>
      </c>
      <c r="AY399" s="181">
        <v>34</v>
      </c>
      <c r="AZ399" s="181">
        <v>32</v>
      </c>
      <c r="BA399" s="181">
        <v>35</v>
      </c>
      <c r="BB399" s="181">
        <v>36</v>
      </c>
      <c r="BC399" s="181">
        <v>36</v>
      </c>
      <c r="BD399" s="181">
        <v>34</v>
      </c>
      <c r="BE399" s="181">
        <v>36</v>
      </c>
      <c r="BF399" s="181">
        <v>36</v>
      </c>
      <c r="BG399" s="181">
        <v>36</v>
      </c>
      <c r="BH399" s="181">
        <v>36</v>
      </c>
      <c r="BI399" s="181">
        <v>57.7</v>
      </c>
      <c r="BJ399" s="181">
        <v>57.7</v>
      </c>
      <c r="BK399" s="181">
        <v>53.6</v>
      </c>
      <c r="BL399" s="181">
        <v>77.950999999999993</v>
      </c>
      <c r="BM399" s="181">
        <v>699</v>
      </c>
      <c r="BN399" s="181">
        <v>699</v>
      </c>
      <c r="BO399" s="181">
        <v>0</v>
      </c>
      <c r="BP399" s="181">
        <v>323.31</v>
      </c>
      <c r="BQ399" s="181" t="s">
        <v>1251</v>
      </c>
      <c r="BR399" s="181" t="s">
        <v>1251</v>
      </c>
      <c r="BS399" s="181" t="s">
        <v>1251</v>
      </c>
      <c r="BT399" s="181" t="s">
        <v>1251</v>
      </c>
      <c r="BU399" s="181" t="s">
        <v>1251</v>
      </c>
      <c r="BV399" s="181" t="s">
        <v>1251</v>
      </c>
      <c r="BW399" s="181" t="s">
        <v>1251</v>
      </c>
      <c r="BX399" s="181" t="s">
        <v>1251</v>
      </c>
      <c r="BY399" s="181" t="s">
        <v>1251</v>
      </c>
      <c r="BZ399" s="181" t="s">
        <v>1251</v>
      </c>
      <c r="CA399" s="181" t="s">
        <v>1251</v>
      </c>
      <c r="CB399" s="181" t="s">
        <v>1251</v>
      </c>
      <c r="CC399" s="181" t="s">
        <v>1251</v>
      </c>
      <c r="CD399" s="181" t="s">
        <v>1251</v>
      </c>
      <c r="CE399" s="181" t="s">
        <v>1251</v>
      </c>
      <c r="CF399" s="181" t="s">
        <v>1251</v>
      </c>
      <c r="CG399" s="181">
        <v>57.7</v>
      </c>
      <c r="CH399" s="181">
        <v>57.5</v>
      </c>
      <c r="CI399" s="181">
        <v>57.5</v>
      </c>
      <c r="CJ399" s="181">
        <v>57.5</v>
      </c>
      <c r="CK399" s="181">
        <v>53.9</v>
      </c>
      <c r="CL399" s="181">
        <v>51.9</v>
      </c>
      <c r="CM399" s="181">
        <v>56.7</v>
      </c>
      <c r="CN399" s="181">
        <v>54.9</v>
      </c>
      <c r="CO399" s="181">
        <v>57.7</v>
      </c>
      <c r="CP399" s="181">
        <v>57.7</v>
      </c>
      <c r="CQ399" s="181">
        <v>57.7</v>
      </c>
      <c r="CR399" s="181">
        <v>57.4</v>
      </c>
      <c r="CS399" s="181">
        <v>57.7</v>
      </c>
      <c r="CT399" s="181">
        <v>57.7</v>
      </c>
      <c r="CU399" s="181">
        <v>57.7</v>
      </c>
      <c r="CV399" s="181">
        <v>57.7</v>
      </c>
      <c r="CW399" s="181">
        <v>62489000000</v>
      </c>
      <c r="CX399" s="181">
        <v>4597000000</v>
      </c>
      <c r="CY399" s="181">
        <v>4985300000</v>
      </c>
      <c r="CZ399" s="181">
        <v>5186000000</v>
      </c>
      <c r="DA399" s="181">
        <v>5361000000</v>
      </c>
      <c r="DB399" s="181">
        <v>1130000000</v>
      </c>
      <c r="DC399" s="181">
        <v>946560000</v>
      </c>
      <c r="DD399" s="181">
        <v>1106700000</v>
      </c>
      <c r="DE399" s="181">
        <v>998660000</v>
      </c>
      <c r="DF399" s="181">
        <v>5201400000</v>
      </c>
      <c r="DG399" s="181">
        <v>4993300000</v>
      </c>
      <c r="DH399" s="181">
        <v>4380100000</v>
      </c>
      <c r="DI399" s="181">
        <v>5066200000</v>
      </c>
      <c r="DJ399" s="195">
        <v>329300000</v>
      </c>
      <c r="DK399" s="195">
        <v>301490000</v>
      </c>
      <c r="DL399" s="195">
        <v>310220000</v>
      </c>
      <c r="DM399" s="195">
        <v>346220000</v>
      </c>
      <c r="DN399" s="181">
        <f t="shared" si="34"/>
        <v>321807500</v>
      </c>
      <c r="DO399" s="181">
        <v>324460000</v>
      </c>
      <c r="DP399" s="181">
        <v>367100000</v>
      </c>
      <c r="DQ399" s="181">
        <v>301950000</v>
      </c>
      <c r="DR399" s="181">
        <v>336970000</v>
      </c>
      <c r="DS399" s="181">
        <f t="shared" si="37"/>
        <v>332620000</v>
      </c>
      <c r="DT399" s="181">
        <f t="shared" si="35"/>
        <v>1.033599279072116</v>
      </c>
      <c r="DU399" s="195">
        <v>340670000</v>
      </c>
      <c r="DW399" s="195">
        <v>312300000</v>
      </c>
      <c r="DY399" s="195">
        <v>322780000</v>
      </c>
      <c r="DZ399" s="196">
        <f t="shared" si="36"/>
        <v>1.0030219929616309</v>
      </c>
      <c r="EA399" s="195">
        <v>329900000</v>
      </c>
      <c r="EB399" s="181">
        <v>53</v>
      </c>
      <c r="EC399" s="181">
        <v>49</v>
      </c>
      <c r="ED399" s="181">
        <v>55</v>
      </c>
      <c r="EE399" s="181">
        <v>57</v>
      </c>
      <c r="EF399" s="181">
        <v>38</v>
      </c>
      <c r="EG399" s="181">
        <v>39</v>
      </c>
      <c r="EH399" s="181">
        <v>38</v>
      </c>
      <c r="EI399" s="181">
        <v>38</v>
      </c>
      <c r="EJ399" s="181">
        <v>57</v>
      </c>
      <c r="EK399" s="181">
        <v>47</v>
      </c>
      <c r="EL399" s="181">
        <v>55</v>
      </c>
      <c r="EM399" s="181">
        <v>55</v>
      </c>
      <c r="EN399" s="181">
        <v>55</v>
      </c>
      <c r="EO399" s="181">
        <v>53</v>
      </c>
      <c r="EP399" s="181">
        <v>54</v>
      </c>
      <c r="EQ399" s="181">
        <v>52</v>
      </c>
      <c r="ER399" s="181">
        <v>795</v>
      </c>
      <c r="EV399" s="181">
        <v>210</v>
      </c>
      <c r="EW399" s="181" t="s">
        <v>7146</v>
      </c>
      <c r="EX399" s="181" t="s">
        <v>5084</v>
      </c>
      <c r="EY399" s="181" t="s">
        <v>7147</v>
      </c>
      <c r="EZ399" s="181" t="s">
        <v>7148</v>
      </c>
      <c r="FA399" s="181" t="s">
        <v>7149</v>
      </c>
      <c r="FB399" s="181" t="s">
        <v>7150</v>
      </c>
      <c r="FC399" s="181" t="s">
        <v>7151</v>
      </c>
      <c r="FD399" s="181" t="s">
        <v>7152</v>
      </c>
      <c r="FE399" s="181">
        <v>-1</v>
      </c>
    </row>
    <row r="400" spans="1:161" x14ac:dyDescent="0.25">
      <c r="A400" s="181" t="s">
        <v>7153</v>
      </c>
      <c r="B400" s="181" t="s">
        <v>7153</v>
      </c>
      <c r="C400" s="181">
        <v>5</v>
      </c>
      <c r="D400" s="181">
        <v>5</v>
      </c>
      <c r="E400" s="181">
        <v>5</v>
      </c>
      <c r="F400" s="181" t="s">
        <v>7154</v>
      </c>
      <c r="G400" s="181" t="s">
        <v>7155</v>
      </c>
      <c r="H400" s="181" t="s">
        <v>7156</v>
      </c>
      <c r="I400" s="181">
        <v>1</v>
      </c>
      <c r="J400" s="181">
        <v>5</v>
      </c>
      <c r="K400" s="181">
        <v>5</v>
      </c>
      <c r="L400" s="181">
        <v>5</v>
      </c>
      <c r="M400" s="181">
        <v>3</v>
      </c>
      <c r="N400" s="181">
        <v>4</v>
      </c>
      <c r="O400" s="181">
        <v>3</v>
      </c>
      <c r="P400" s="181">
        <v>3</v>
      </c>
      <c r="Q400" s="181">
        <v>3</v>
      </c>
      <c r="R400" s="181">
        <v>4</v>
      </c>
      <c r="S400" s="181">
        <v>4</v>
      </c>
      <c r="T400" s="181">
        <v>4</v>
      </c>
      <c r="U400" s="181">
        <v>3</v>
      </c>
      <c r="V400" s="181">
        <v>4</v>
      </c>
      <c r="W400" s="181">
        <v>4</v>
      </c>
      <c r="X400" s="181">
        <v>3</v>
      </c>
      <c r="Y400" s="181">
        <v>4</v>
      </c>
      <c r="Z400" s="181">
        <v>4</v>
      </c>
      <c r="AA400" s="181">
        <v>5</v>
      </c>
      <c r="AB400" s="181">
        <v>4</v>
      </c>
      <c r="AC400" s="181">
        <v>3</v>
      </c>
      <c r="AD400" s="181">
        <v>4</v>
      </c>
      <c r="AE400" s="181">
        <v>3</v>
      </c>
      <c r="AF400" s="181">
        <v>3</v>
      </c>
      <c r="AG400" s="181">
        <v>3</v>
      </c>
      <c r="AH400" s="181">
        <v>4</v>
      </c>
      <c r="AI400" s="181">
        <v>4</v>
      </c>
      <c r="AJ400" s="181">
        <v>4</v>
      </c>
      <c r="AK400" s="181">
        <v>3</v>
      </c>
      <c r="AL400" s="181">
        <v>4</v>
      </c>
      <c r="AM400" s="181">
        <v>4</v>
      </c>
      <c r="AN400" s="181">
        <v>3</v>
      </c>
      <c r="AO400" s="181">
        <v>4</v>
      </c>
      <c r="AP400" s="181">
        <v>4</v>
      </c>
      <c r="AQ400" s="181">
        <v>5</v>
      </c>
      <c r="AR400" s="181">
        <v>4</v>
      </c>
      <c r="AS400" s="181">
        <v>3</v>
      </c>
      <c r="AT400" s="181">
        <v>4</v>
      </c>
      <c r="AU400" s="181">
        <v>3</v>
      </c>
      <c r="AV400" s="181">
        <v>3</v>
      </c>
      <c r="AW400" s="181">
        <v>3</v>
      </c>
      <c r="AX400" s="181">
        <v>4</v>
      </c>
      <c r="AY400" s="181">
        <v>4</v>
      </c>
      <c r="AZ400" s="181">
        <v>4</v>
      </c>
      <c r="BA400" s="181">
        <v>3</v>
      </c>
      <c r="BB400" s="181">
        <v>4</v>
      </c>
      <c r="BC400" s="181">
        <v>4</v>
      </c>
      <c r="BD400" s="181">
        <v>3</v>
      </c>
      <c r="BE400" s="181">
        <v>4</v>
      </c>
      <c r="BF400" s="181">
        <v>4</v>
      </c>
      <c r="BG400" s="181">
        <v>5</v>
      </c>
      <c r="BH400" s="181">
        <v>4</v>
      </c>
      <c r="BI400" s="181">
        <v>20.100000000000001</v>
      </c>
      <c r="BJ400" s="181">
        <v>20.100000000000001</v>
      </c>
      <c r="BK400" s="181">
        <v>20.100000000000001</v>
      </c>
      <c r="BL400" s="181">
        <v>32.591000000000001</v>
      </c>
      <c r="BM400" s="181">
        <v>284</v>
      </c>
      <c r="BN400" s="181">
        <v>284</v>
      </c>
      <c r="BO400" s="181">
        <v>0</v>
      </c>
      <c r="BP400" s="181">
        <v>10.15</v>
      </c>
      <c r="BQ400" s="181" t="s">
        <v>1251</v>
      </c>
      <c r="BR400" s="181" t="s">
        <v>1251</v>
      </c>
      <c r="BS400" s="181" t="s">
        <v>1251</v>
      </c>
      <c r="BT400" s="181" t="s">
        <v>1251</v>
      </c>
      <c r="BU400" s="181" t="s">
        <v>1251</v>
      </c>
      <c r="BV400" s="181" t="s">
        <v>1254</v>
      </c>
      <c r="BW400" s="181" t="s">
        <v>1251</v>
      </c>
      <c r="BX400" s="181" t="s">
        <v>1254</v>
      </c>
      <c r="BY400" s="181" t="s">
        <v>1251</v>
      </c>
      <c r="BZ400" s="181" t="s">
        <v>1251</v>
      </c>
      <c r="CA400" s="181" t="s">
        <v>1251</v>
      </c>
      <c r="CB400" s="181" t="s">
        <v>1251</v>
      </c>
      <c r="CC400" s="181" t="s">
        <v>1251</v>
      </c>
      <c r="CD400" s="181" t="s">
        <v>1251</v>
      </c>
      <c r="CE400" s="181" t="s">
        <v>1251</v>
      </c>
      <c r="CF400" s="181" t="s">
        <v>1251</v>
      </c>
      <c r="CG400" s="181">
        <v>10.199999999999999</v>
      </c>
      <c r="CH400" s="181">
        <v>16.5</v>
      </c>
      <c r="CI400" s="181">
        <v>14.1</v>
      </c>
      <c r="CJ400" s="181">
        <v>10.199999999999999</v>
      </c>
      <c r="CK400" s="181">
        <v>10.199999999999999</v>
      </c>
      <c r="CL400" s="181">
        <v>16.5</v>
      </c>
      <c r="CM400" s="181">
        <v>16.5</v>
      </c>
      <c r="CN400" s="181">
        <v>16.5</v>
      </c>
      <c r="CO400" s="181">
        <v>10.199999999999999</v>
      </c>
      <c r="CP400" s="181">
        <v>13.7</v>
      </c>
      <c r="CQ400" s="181">
        <v>16.5</v>
      </c>
      <c r="CR400" s="181">
        <v>10.199999999999999</v>
      </c>
      <c r="CS400" s="181">
        <v>13.7</v>
      </c>
      <c r="CT400" s="181">
        <v>16.5</v>
      </c>
      <c r="CU400" s="181">
        <v>20.100000000000001</v>
      </c>
      <c r="CV400" s="181">
        <v>16.5</v>
      </c>
      <c r="CW400" s="181">
        <v>536330000</v>
      </c>
      <c r="CX400" s="181">
        <v>41151000</v>
      </c>
      <c r="CY400" s="181">
        <v>46612000</v>
      </c>
      <c r="CZ400" s="181">
        <v>34736000</v>
      </c>
      <c r="DA400" s="181">
        <v>40688000</v>
      </c>
      <c r="DB400" s="181">
        <v>9283600</v>
      </c>
      <c r="DC400" s="181">
        <v>11669000</v>
      </c>
      <c r="DD400" s="181">
        <v>12532000</v>
      </c>
      <c r="DE400" s="181">
        <v>10110000</v>
      </c>
      <c r="DF400" s="181">
        <v>43542000</v>
      </c>
      <c r="DG400" s="181">
        <v>39002000</v>
      </c>
      <c r="DH400" s="181">
        <v>42568000</v>
      </c>
      <c r="DI400" s="181">
        <v>42780000</v>
      </c>
      <c r="DJ400" s="195">
        <v>24382000</v>
      </c>
      <c r="DK400" s="195">
        <v>20137000</v>
      </c>
      <c r="DL400" s="195">
        <v>17987000</v>
      </c>
      <c r="DM400" s="195">
        <v>22609000</v>
      </c>
      <c r="DN400" s="181">
        <f t="shared" si="34"/>
        <v>21278750</v>
      </c>
      <c r="DO400" s="181">
        <v>18740000</v>
      </c>
      <c r="DP400" s="181">
        <v>25015000</v>
      </c>
      <c r="DQ400" s="181">
        <v>23176000</v>
      </c>
      <c r="DR400" s="181">
        <v>21146000</v>
      </c>
      <c r="DS400" s="181">
        <f t="shared" si="37"/>
        <v>22019250</v>
      </c>
      <c r="DT400" s="181">
        <f t="shared" si="35"/>
        <v>1.0347999765023792</v>
      </c>
      <c r="DU400" s="195">
        <v>16265000</v>
      </c>
      <c r="DW400" s="195">
        <v>16240000</v>
      </c>
      <c r="DY400" s="195">
        <v>23245000</v>
      </c>
      <c r="DZ400" s="196">
        <f t="shared" si="36"/>
        <v>1.0924043940551018</v>
      </c>
      <c r="EA400" s="195">
        <v>19877000</v>
      </c>
      <c r="EB400" s="181">
        <v>1</v>
      </c>
      <c r="EC400" s="181">
        <v>2</v>
      </c>
      <c r="ED400" s="181">
        <v>3</v>
      </c>
      <c r="EE400" s="181">
        <v>2</v>
      </c>
      <c r="EF400" s="181">
        <v>1</v>
      </c>
      <c r="EG400" s="181">
        <v>0</v>
      </c>
      <c r="EH400" s="181">
        <v>1</v>
      </c>
      <c r="EI400" s="181">
        <v>0</v>
      </c>
      <c r="EJ400" s="181">
        <v>1</v>
      </c>
      <c r="EK400" s="181">
        <v>1</v>
      </c>
      <c r="EL400" s="181">
        <v>1</v>
      </c>
      <c r="EM400" s="181">
        <v>2</v>
      </c>
      <c r="EN400" s="181">
        <v>1</v>
      </c>
      <c r="EO400" s="181">
        <v>1</v>
      </c>
      <c r="EP400" s="181">
        <v>2</v>
      </c>
      <c r="EQ400" s="181">
        <v>2</v>
      </c>
      <c r="ER400" s="181">
        <v>21</v>
      </c>
      <c r="EV400" s="181">
        <v>194</v>
      </c>
      <c r="EW400" s="181" t="s">
        <v>7157</v>
      </c>
      <c r="EX400" s="181" t="s">
        <v>3832</v>
      </c>
      <c r="EY400" s="181" t="s">
        <v>7158</v>
      </c>
      <c r="EZ400" s="181" t="s">
        <v>7159</v>
      </c>
      <c r="FA400" s="181" t="s">
        <v>7160</v>
      </c>
      <c r="FB400" s="181" t="s">
        <v>7161</v>
      </c>
      <c r="FE400" s="181">
        <v>-1</v>
      </c>
    </row>
    <row r="401" spans="1:161" x14ac:dyDescent="0.25">
      <c r="A401" s="181" t="s">
        <v>3090</v>
      </c>
      <c r="B401" s="181" t="s">
        <v>3090</v>
      </c>
      <c r="C401" s="181">
        <v>4</v>
      </c>
      <c r="D401" s="181">
        <v>4</v>
      </c>
      <c r="E401" s="181">
        <v>4</v>
      </c>
      <c r="F401" s="181" t="s">
        <v>7162</v>
      </c>
      <c r="G401" s="181" t="s">
        <v>7163</v>
      </c>
      <c r="H401" s="181" t="s">
        <v>7164</v>
      </c>
      <c r="I401" s="181">
        <v>1</v>
      </c>
      <c r="J401" s="181">
        <v>4</v>
      </c>
      <c r="K401" s="181">
        <v>4</v>
      </c>
      <c r="L401" s="181">
        <v>4</v>
      </c>
      <c r="M401" s="181">
        <v>2</v>
      </c>
      <c r="N401" s="181">
        <v>2</v>
      </c>
      <c r="O401" s="181">
        <v>2</v>
      </c>
      <c r="P401" s="181">
        <v>2</v>
      </c>
      <c r="Q401" s="181">
        <v>4</v>
      </c>
      <c r="R401" s="181">
        <v>4</v>
      </c>
      <c r="S401" s="181">
        <v>4</v>
      </c>
      <c r="T401" s="181">
        <v>2</v>
      </c>
      <c r="U401" s="181">
        <v>2</v>
      </c>
      <c r="V401" s="181">
        <v>2</v>
      </c>
      <c r="W401" s="181">
        <v>2</v>
      </c>
      <c r="X401" s="181">
        <v>2</v>
      </c>
      <c r="Y401" s="181">
        <v>2</v>
      </c>
      <c r="Z401" s="181">
        <v>2</v>
      </c>
      <c r="AA401" s="181">
        <v>2</v>
      </c>
      <c r="AB401" s="181">
        <v>2</v>
      </c>
      <c r="AC401" s="181">
        <v>2</v>
      </c>
      <c r="AD401" s="181">
        <v>2</v>
      </c>
      <c r="AE401" s="181">
        <v>2</v>
      </c>
      <c r="AF401" s="181">
        <v>2</v>
      </c>
      <c r="AG401" s="181">
        <v>4</v>
      </c>
      <c r="AH401" s="181">
        <v>4</v>
      </c>
      <c r="AI401" s="181">
        <v>4</v>
      </c>
      <c r="AJ401" s="181">
        <v>2</v>
      </c>
      <c r="AK401" s="181">
        <v>2</v>
      </c>
      <c r="AL401" s="181">
        <v>2</v>
      </c>
      <c r="AM401" s="181">
        <v>2</v>
      </c>
      <c r="AN401" s="181">
        <v>2</v>
      </c>
      <c r="AO401" s="181">
        <v>2</v>
      </c>
      <c r="AP401" s="181">
        <v>2</v>
      </c>
      <c r="AQ401" s="181">
        <v>2</v>
      </c>
      <c r="AR401" s="181">
        <v>2</v>
      </c>
      <c r="AS401" s="181">
        <v>2</v>
      </c>
      <c r="AT401" s="181">
        <v>2</v>
      </c>
      <c r="AU401" s="181">
        <v>2</v>
      </c>
      <c r="AV401" s="181">
        <v>2</v>
      </c>
      <c r="AW401" s="181">
        <v>4</v>
      </c>
      <c r="AX401" s="181">
        <v>4</v>
      </c>
      <c r="AY401" s="181">
        <v>4</v>
      </c>
      <c r="AZ401" s="181">
        <v>2</v>
      </c>
      <c r="BA401" s="181">
        <v>2</v>
      </c>
      <c r="BB401" s="181">
        <v>2</v>
      </c>
      <c r="BC401" s="181">
        <v>2</v>
      </c>
      <c r="BD401" s="181">
        <v>2</v>
      </c>
      <c r="BE401" s="181">
        <v>2</v>
      </c>
      <c r="BF401" s="181">
        <v>2</v>
      </c>
      <c r="BG401" s="181">
        <v>2</v>
      </c>
      <c r="BH401" s="181">
        <v>2</v>
      </c>
      <c r="BI401" s="181">
        <v>23.3</v>
      </c>
      <c r="BJ401" s="181">
        <v>23.3</v>
      </c>
      <c r="BK401" s="181">
        <v>23.3</v>
      </c>
      <c r="BL401" s="181">
        <v>25.975999999999999</v>
      </c>
      <c r="BM401" s="181">
        <v>227</v>
      </c>
      <c r="BN401" s="181">
        <v>227</v>
      </c>
      <c r="BO401" s="181">
        <v>0</v>
      </c>
      <c r="BP401" s="181">
        <v>23.913</v>
      </c>
      <c r="BQ401" s="181" t="s">
        <v>1251</v>
      </c>
      <c r="BR401" s="181" t="s">
        <v>1251</v>
      </c>
      <c r="BS401" s="181" t="s">
        <v>1251</v>
      </c>
      <c r="BT401" s="181" t="s">
        <v>1251</v>
      </c>
      <c r="BU401" s="181" t="s">
        <v>1251</v>
      </c>
      <c r="BV401" s="181" t="s">
        <v>1251</v>
      </c>
      <c r="BW401" s="181" t="s">
        <v>1251</v>
      </c>
      <c r="BX401" s="181" t="s">
        <v>1251</v>
      </c>
      <c r="BY401" s="181" t="s">
        <v>1251</v>
      </c>
      <c r="BZ401" s="181" t="s">
        <v>1251</v>
      </c>
      <c r="CA401" s="181" t="s">
        <v>1251</v>
      </c>
      <c r="CB401" s="181" t="s">
        <v>1251</v>
      </c>
      <c r="CC401" s="181" t="s">
        <v>1251</v>
      </c>
      <c r="CD401" s="181" t="s">
        <v>1251</v>
      </c>
      <c r="CE401" s="181" t="s">
        <v>1251</v>
      </c>
      <c r="CF401" s="181" t="s">
        <v>1251</v>
      </c>
      <c r="CG401" s="181">
        <v>11.9</v>
      </c>
      <c r="CH401" s="181">
        <v>11.9</v>
      </c>
      <c r="CI401" s="181">
        <v>11.9</v>
      </c>
      <c r="CJ401" s="181">
        <v>11.9</v>
      </c>
      <c r="CK401" s="181">
        <v>23.3</v>
      </c>
      <c r="CL401" s="181">
        <v>23.3</v>
      </c>
      <c r="CM401" s="181">
        <v>23.3</v>
      </c>
      <c r="CN401" s="181">
        <v>7.5</v>
      </c>
      <c r="CO401" s="181">
        <v>11.9</v>
      </c>
      <c r="CP401" s="181">
        <v>11.9</v>
      </c>
      <c r="CQ401" s="181">
        <v>11.9</v>
      </c>
      <c r="CR401" s="181">
        <v>11.9</v>
      </c>
      <c r="CS401" s="181">
        <v>11.9</v>
      </c>
      <c r="CT401" s="181">
        <v>11.9</v>
      </c>
      <c r="CU401" s="181">
        <v>11.9</v>
      </c>
      <c r="CV401" s="181">
        <v>11.9</v>
      </c>
      <c r="CW401" s="181">
        <v>1179400000</v>
      </c>
      <c r="CX401" s="181">
        <v>94762000</v>
      </c>
      <c r="CY401" s="181">
        <v>84873000</v>
      </c>
      <c r="CZ401" s="181">
        <v>88263000</v>
      </c>
      <c r="DA401" s="181">
        <v>93271000</v>
      </c>
      <c r="DB401" s="181">
        <v>50030000</v>
      </c>
      <c r="DC401" s="181">
        <v>39457000</v>
      </c>
      <c r="DD401" s="181">
        <v>55425000</v>
      </c>
      <c r="DE401" s="181">
        <v>32032000</v>
      </c>
      <c r="DF401" s="181">
        <v>78430000</v>
      </c>
      <c r="DG401" s="181">
        <v>81352000</v>
      </c>
      <c r="DH401" s="181">
        <v>74144000</v>
      </c>
      <c r="DI401" s="181">
        <v>93965000</v>
      </c>
      <c r="DJ401" s="195">
        <v>46737000</v>
      </c>
      <c r="DK401" s="195">
        <v>36032000</v>
      </c>
      <c r="DL401" s="195">
        <v>38629000</v>
      </c>
      <c r="DM401" s="195">
        <v>41478000</v>
      </c>
      <c r="DN401" s="181">
        <f t="shared" si="34"/>
        <v>40719000</v>
      </c>
      <c r="DO401" s="181">
        <v>45368000</v>
      </c>
      <c r="DP401" s="181">
        <v>28318000</v>
      </c>
      <c r="DQ401" s="181">
        <v>52791000</v>
      </c>
      <c r="DR401" s="181">
        <v>0</v>
      </c>
      <c r="DS401" s="181">
        <f t="shared" si="37"/>
        <v>42159000</v>
      </c>
      <c r="DT401" s="181">
        <f t="shared" si="35"/>
        <v>1.0353643262359096</v>
      </c>
      <c r="DU401" s="195">
        <v>39286000</v>
      </c>
      <c r="DW401" s="195">
        <v>37477000</v>
      </c>
      <c r="DY401" s="195">
        <v>40126000</v>
      </c>
      <c r="DZ401" s="196">
        <f t="shared" si="36"/>
        <v>0.98543677398757334</v>
      </c>
      <c r="EA401" s="195">
        <v>42555000</v>
      </c>
      <c r="EB401" s="181">
        <v>3</v>
      </c>
      <c r="EC401" s="181">
        <v>3</v>
      </c>
      <c r="ED401" s="181">
        <v>3</v>
      </c>
      <c r="EE401" s="181">
        <v>3</v>
      </c>
      <c r="EF401" s="181">
        <v>3</v>
      </c>
      <c r="EG401" s="181">
        <v>1</v>
      </c>
      <c r="EH401" s="181">
        <v>4</v>
      </c>
      <c r="EI401" s="181">
        <v>2</v>
      </c>
      <c r="EJ401" s="181">
        <v>3</v>
      </c>
      <c r="EK401" s="181">
        <v>1</v>
      </c>
      <c r="EL401" s="181">
        <v>2</v>
      </c>
      <c r="EM401" s="181">
        <v>2</v>
      </c>
      <c r="EN401" s="181">
        <v>2</v>
      </c>
      <c r="EO401" s="181">
        <v>2</v>
      </c>
      <c r="EP401" s="181">
        <v>2</v>
      </c>
      <c r="EQ401" s="181">
        <v>3</v>
      </c>
      <c r="ER401" s="181">
        <v>39</v>
      </c>
      <c r="EV401" s="181">
        <v>67</v>
      </c>
      <c r="EW401" s="181" t="s">
        <v>7165</v>
      </c>
      <c r="EX401" s="181" t="s">
        <v>3631</v>
      </c>
      <c r="EY401" s="181" t="s">
        <v>7166</v>
      </c>
      <c r="EZ401" s="181" t="s">
        <v>7167</v>
      </c>
      <c r="FA401" s="181" t="s">
        <v>7168</v>
      </c>
      <c r="FB401" s="181" t="s">
        <v>7169</v>
      </c>
      <c r="FC401" s="181" t="s">
        <v>7170</v>
      </c>
      <c r="FD401" s="181" t="s">
        <v>7171</v>
      </c>
      <c r="FE401" s="181">
        <v>-1</v>
      </c>
    </row>
    <row r="402" spans="1:161" x14ac:dyDescent="0.25">
      <c r="A402" s="181" t="s">
        <v>7172</v>
      </c>
      <c r="B402" s="181" t="s">
        <v>7172</v>
      </c>
      <c r="C402" s="181">
        <v>7</v>
      </c>
      <c r="D402" s="181">
        <v>7</v>
      </c>
      <c r="E402" s="181">
        <v>7</v>
      </c>
      <c r="F402" s="181" t="s">
        <v>7173</v>
      </c>
      <c r="G402" s="181" t="s">
        <v>7174</v>
      </c>
      <c r="H402" s="181" t="s">
        <v>7175</v>
      </c>
      <c r="I402" s="181">
        <v>1</v>
      </c>
      <c r="J402" s="181">
        <v>7</v>
      </c>
      <c r="K402" s="181">
        <v>7</v>
      </c>
      <c r="L402" s="181">
        <v>7</v>
      </c>
      <c r="M402" s="181">
        <v>6</v>
      </c>
      <c r="N402" s="181">
        <v>6</v>
      </c>
      <c r="O402" s="181">
        <v>6</v>
      </c>
      <c r="P402" s="181">
        <v>6</v>
      </c>
      <c r="Q402" s="181">
        <v>6</v>
      </c>
      <c r="R402" s="181">
        <v>6</v>
      </c>
      <c r="S402" s="181">
        <v>5</v>
      </c>
      <c r="T402" s="181">
        <v>6</v>
      </c>
      <c r="U402" s="181">
        <v>6</v>
      </c>
      <c r="V402" s="181">
        <v>6</v>
      </c>
      <c r="W402" s="181">
        <v>6</v>
      </c>
      <c r="X402" s="181">
        <v>6</v>
      </c>
      <c r="Y402" s="181">
        <v>6</v>
      </c>
      <c r="Z402" s="181">
        <v>7</v>
      </c>
      <c r="AA402" s="181">
        <v>6</v>
      </c>
      <c r="AB402" s="181">
        <v>6</v>
      </c>
      <c r="AC402" s="181">
        <v>6</v>
      </c>
      <c r="AD402" s="181">
        <v>6</v>
      </c>
      <c r="AE402" s="181">
        <v>6</v>
      </c>
      <c r="AF402" s="181">
        <v>6</v>
      </c>
      <c r="AG402" s="181">
        <v>6</v>
      </c>
      <c r="AH402" s="181">
        <v>6</v>
      </c>
      <c r="AI402" s="181">
        <v>5</v>
      </c>
      <c r="AJ402" s="181">
        <v>6</v>
      </c>
      <c r="AK402" s="181">
        <v>6</v>
      </c>
      <c r="AL402" s="181">
        <v>6</v>
      </c>
      <c r="AM402" s="181">
        <v>6</v>
      </c>
      <c r="AN402" s="181">
        <v>6</v>
      </c>
      <c r="AO402" s="181">
        <v>6</v>
      </c>
      <c r="AP402" s="181">
        <v>7</v>
      </c>
      <c r="AQ402" s="181">
        <v>6</v>
      </c>
      <c r="AR402" s="181">
        <v>6</v>
      </c>
      <c r="AS402" s="181">
        <v>6</v>
      </c>
      <c r="AT402" s="181">
        <v>6</v>
      </c>
      <c r="AU402" s="181">
        <v>6</v>
      </c>
      <c r="AV402" s="181">
        <v>6</v>
      </c>
      <c r="AW402" s="181">
        <v>6</v>
      </c>
      <c r="AX402" s="181">
        <v>6</v>
      </c>
      <c r="AY402" s="181">
        <v>5</v>
      </c>
      <c r="AZ402" s="181">
        <v>6</v>
      </c>
      <c r="BA402" s="181">
        <v>6</v>
      </c>
      <c r="BB402" s="181">
        <v>6</v>
      </c>
      <c r="BC402" s="181">
        <v>6</v>
      </c>
      <c r="BD402" s="181">
        <v>6</v>
      </c>
      <c r="BE402" s="181">
        <v>6</v>
      </c>
      <c r="BF402" s="181">
        <v>7</v>
      </c>
      <c r="BG402" s="181">
        <v>6</v>
      </c>
      <c r="BH402" s="181">
        <v>6</v>
      </c>
      <c r="BI402" s="181">
        <v>56.9</v>
      </c>
      <c r="BJ402" s="181">
        <v>56.9</v>
      </c>
      <c r="BK402" s="181">
        <v>56.9</v>
      </c>
      <c r="BL402" s="181">
        <v>14.839</v>
      </c>
      <c r="BM402" s="181">
        <v>130</v>
      </c>
      <c r="BN402" s="181">
        <v>130</v>
      </c>
      <c r="BO402" s="181">
        <v>0</v>
      </c>
      <c r="BP402" s="181">
        <v>19.736000000000001</v>
      </c>
      <c r="BQ402" s="181" t="s">
        <v>1251</v>
      </c>
      <c r="BR402" s="181" t="s">
        <v>1251</v>
      </c>
      <c r="BS402" s="181" t="s">
        <v>1251</v>
      </c>
      <c r="BT402" s="181" t="s">
        <v>1251</v>
      </c>
      <c r="BU402" s="181" t="s">
        <v>1251</v>
      </c>
      <c r="BV402" s="181" t="s">
        <v>1251</v>
      </c>
      <c r="BW402" s="181" t="s">
        <v>1251</v>
      </c>
      <c r="BX402" s="181" t="s">
        <v>1251</v>
      </c>
      <c r="BY402" s="181" t="s">
        <v>1251</v>
      </c>
      <c r="BZ402" s="181" t="s">
        <v>1251</v>
      </c>
      <c r="CA402" s="181" t="s">
        <v>1251</v>
      </c>
      <c r="CB402" s="181" t="s">
        <v>1251</v>
      </c>
      <c r="CC402" s="181" t="s">
        <v>1251</v>
      </c>
      <c r="CD402" s="181" t="s">
        <v>1251</v>
      </c>
      <c r="CE402" s="181" t="s">
        <v>1251</v>
      </c>
      <c r="CF402" s="181" t="s">
        <v>1251</v>
      </c>
      <c r="CG402" s="181">
        <v>50</v>
      </c>
      <c r="CH402" s="181">
        <v>50</v>
      </c>
      <c r="CI402" s="181">
        <v>50</v>
      </c>
      <c r="CJ402" s="181">
        <v>50</v>
      </c>
      <c r="CK402" s="181">
        <v>50</v>
      </c>
      <c r="CL402" s="181">
        <v>50</v>
      </c>
      <c r="CM402" s="181">
        <v>44.6</v>
      </c>
      <c r="CN402" s="181">
        <v>50</v>
      </c>
      <c r="CO402" s="181">
        <v>50</v>
      </c>
      <c r="CP402" s="181">
        <v>50</v>
      </c>
      <c r="CQ402" s="181">
        <v>50</v>
      </c>
      <c r="CR402" s="181">
        <v>50</v>
      </c>
      <c r="CS402" s="181">
        <v>50</v>
      </c>
      <c r="CT402" s="181">
        <v>56.9</v>
      </c>
      <c r="CU402" s="181">
        <v>50</v>
      </c>
      <c r="CV402" s="181">
        <v>50</v>
      </c>
      <c r="CW402" s="181">
        <v>1919000000</v>
      </c>
      <c r="CX402" s="181">
        <v>137750000</v>
      </c>
      <c r="CY402" s="181">
        <v>156720000</v>
      </c>
      <c r="CZ402" s="181">
        <v>180610000</v>
      </c>
      <c r="DA402" s="181">
        <v>182320000</v>
      </c>
      <c r="DB402" s="181">
        <v>46248000</v>
      </c>
      <c r="DC402" s="181">
        <v>32151000</v>
      </c>
      <c r="DD402" s="181">
        <v>31220000</v>
      </c>
      <c r="DE402" s="181">
        <v>33027000</v>
      </c>
      <c r="DF402" s="181">
        <v>132240000</v>
      </c>
      <c r="DG402" s="181">
        <v>195680000</v>
      </c>
      <c r="DH402" s="181">
        <v>115350000</v>
      </c>
      <c r="DI402" s="181">
        <v>145910000</v>
      </c>
      <c r="DJ402" s="195">
        <v>36689000</v>
      </c>
      <c r="DK402" s="195">
        <v>38565000</v>
      </c>
      <c r="DL402" s="195">
        <v>40910000</v>
      </c>
      <c r="DM402" s="195">
        <v>43500000</v>
      </c>
      <c r="DN402" s="181">
        <f t="shared" si="34"/>
        <v>39916000</v>
      </c>
      <c r="DO402" s="181">
        <v>42735000</v>
      </c>
      <c r="DP402" s="181">
        <v>49643000</v>
      </c>
      <c r="DQ402" s="181">
        <v>35747000</v>
      </c>
      <c r="DR402" s="181">
        <v>37476000</v>
      </c>
      <c r="DS402" s="181">
        <f t="shared" si="37"/>
        <v>41400250</v>
      </c>
      <c r="DT402" s="181">
        <f t="shared" si="35"/>
        <v>1.0371843371079266</v>
      </c>
      <c r="DU402" s="195">
        <v>32302000</v>
      </c>
      <c r="DW402" s="195">
        <v>35974000</v>
      </c>
      <c r="DY402" s="195">
        <v>31929000</v>
      </c>
      <c r="DZ402" s="196">
        <f t="shared" si="36"/>
        <v>0.7999048000801684</v>
      </c>
      <c r="EA402" s="195">
        <v>37987000</v>
      </c>
      <c r="EB402" s="181">
        <v>6</v>
      </c>
      <c r="EC402" s="181">
        <v>6</v>
      </c>
      <c r="ED402" s="181">
        <v>5</v>
      </c>
      <c r="EE402" s="181">
        <v>6</v>
      </c>
      <c r="EF402" s="181">
        <v>4</v>
      </c>
      <c r="EG402" s="181">
        <v>4</v>
      </c>
      <c r="EH402" s="181">
        <v>4</v>
      </c>
      <c r="EI402" s="181">
        <v>4</v>
      </c>
      <c r="EJ402" s="181">
        <v>6</v>
      </c>
      <c r="EK402" s="181">
        <v>4</v>
      </c>
      <c r="EL402" s="181">
        <v>6</v>
      </c>
      <c r="EM402" s="181">
        <v>5</v>
      </c>
      <c r="EN402" s="181">
        <v>5</v>
      </c>
      <c r="EO402" s="181">
        <v>7</v>
      </c>
      <c r="EP402" s="181">
        <v>6</v>
      </c>
      <c r="EQ402" s="181">
        <v>6</v>
      </c>
      <c r="ER402" s="181">
        <v>84</v>
      </c>
      <c r="EV402" s="181">
        <v>281</v>
      </c>
      <c r="EW402" s="181" t="s">
        <v>7176</v>
      </c>
      <c r="EX402" s="181" t="s">
        <v>3643</v>
      </c>
      <c r="EY402" s="181" t="s">
        <v>7177</v>
      </c>
      <c r="EZ402" s="181" t="s">
        <v>7178</v>
      </c>
      <c r="FA402" s="181" t="s">
        <v>7179</v>
      </c>
      <c r="FB402" s="181" t="s">
        <v>7180</v>
      </c>
      <c r="FE402" s="181">
        <v>-1</v>
      </c>
    </row>
    <row r="403" spans="1:161" x14ac:dyDescent="0.25">
      <c r="A403" s="181" t="s">
        <v>7181</v>
      </c>
      <c r="B403" s="181" t="s">
        <v>7181</v>
      </c>
      <c r="C403" s="181">
        <v>3</v>
      </c>
      <c r="D403" s="181">
        <v>3</v>
      </c>
      <c r="E403" s="181">
        <v>3</v>
      </c>
      <c r="F403" s="181" t="s">
        <v>7182</v>
      </c>
      <c r="G403" s="181" t="s">
        <v>7183</v>
      </c>
      <c r="H403" s="181" t="s">
        <v>7184</v>
      </c>
      <c r="I403" s="181">
        <v>1</v>
      </c>
      <c r="J403" s="181">
        <v>3</v>
      </c>
      <c r="K403" s="181">
        <v>3</v>
      </c>
      <c r="L403" s="181">
        <v>3</v>
      </c>
      <c r="M403" s="181">
        <v>2</v>
      </c>
      <c r="N403" s="181">
        <v>1</v>
      </c>
      <c r="O403" s="181">
        <v>1</v>
      </c>
      <c r="P403" s="181">
        <v>2</v>
      </c>
      <c r="Q403" s="181">
        <v>2</v>
      </c>
      <c r="R403" s="181">
        <v>2</v>
      </c>
      <c r="S403" s="181">
        <v>1</v>
      </c>
      <c r="T403" s="181">
        <v>2</v>
      </c>
      <c r="U403" s="181">
        <v>2</v>
      </c>
      <c r="V403" s="181">
        <v>3</v>
      </c>
      <c r="W403" s="181">
        <v>3</v>
      </c>
      <c r="X403" s="181">
        <v>2</v>
      </c>
      <c r="Y403" s="181">
        <v>3</v>
      </c>
      <c r="Z403" s="181">
        <v>1</v>
      </c>
      <c r="AA403" s="181">
        <v>2</v>
      </c>
      <c r="AB403" s="181">
        <v>3</v>
      </c>
      <c r="AC403" s="181">
        <v>2</v>
      </c>
      <c r="AD403" s="181">
        <v>1</v>
      </c>
      <c r="AE403" s="181">
        <v>1</v>
      </c>
      <c r="AF403" s="181">
        <v>2</v>
      </c>
      <c r="AG403" s="181">
        <v>2</v>
      </c>
      <c r="AH403" s="181">
        <v>2</v>
      </c>
      <c r="AI403" s="181">
        <v>1</v>
      </c>
      <c r="AJ403" s="181">
        <v>2</v>
      </c>
      <c r="AK403" s="181">
        <v>2</v>
      </c>
      <c r="AL403" s="181">
        <v>3</v>
      </c>
      <c r="AM403" s="181">
        <v>3</v>
      </c>
      <c r="AN403" s="181">
        <v>2</v>
      </c>
      <c r="AO403" s="181">
        <v>3</v>
      </c>
      <c r="AP403" s="181">
        <v>1</v>
      </c>
      <c r="AQ403" s="181">
        <v>2</v>
      </c>
      <c r="AR403" s="181">
        <v>3</v>
      </c>
      <c r="AS403" s="181">
        <v>2</v>
      </c>
      <c r="AT403" s="181">
        <v>1</v>
      </c>
      <c r="AU403" s="181">
        <v>1</v>
      </c>
      <c r="AV403" s="181">
        <v>2</v>
      </c>
      <c r="AW403" s="181">
        <v>2</v>
      </c>
      <c r="AX403" s="181">
        <v>2</v>
      </c>
      <c r="AY403" s="181">
        <v>1</v>
      </c>
      <c r="AZ403" s="181">
        <v>2</v>
      </c>
      <c r="BA403" s="181">
        <v>2</v>
      </c>
      <c r="BB403" s="181">
        <v>3</v>
      </c>
      <c r="BC403" s="181">
        <v>3</v>
      </c>
      <c r="BD403" s="181">
        <v>2</v>
      </c>
      <c r="BE403" s="181">
        <v>3</v>
      </c>
      <c r="BF403" s="181">
        <v>1</v>
      </c>
      <c r="BG403" s="181">
        <v>2</v>
      </c>
      <c r="BH403" s="181">
        <v>3</v>
      </c>
      <c r="BI403" s="181">
        <v>15.9</v>
      </c>
      <c r="BJ403" s="181">
        <v>15.9</v>
      </c>
      <c r="BK403" s="181">
        <v>15.9</v>
      </c>
      <c r="BL403" s="181">
        <v>34.593000000000004</v>
      </c>
      <c r="BM403" s="181">
        <v>327</v>
      </c>
      <c r="BN403" s="181">
        <v>327</v>
      </c>
      <c r="BO403" s="181">
        <v>0</v>
      </c>
      <c r="BP403" s="181">
        <v>11.14</v>
      </c>
      <c r="BQ403" s="181" t="s">
        <v>1251</v>
      </c>
      <c r="BR403" s="181" t="s">
        <v>1251</v>
      </c>
      <c r="BS403" s="181" t="s">
        <v>1251</v>
      </c>
      <c r="BT403" s="181" t="s">
        <v>1251</v>
      </c>
      <c r="BU403" s="181" t="s">
        <v>1254</v>
      </c>
      <c r="BV403" s="181" t="s">
        <v>1254</v>
      </c>
      <c r="BW403" s="181" t="s">
        <v>1254</v>
      </c>
      <c r="BX403" s="181" t="s">
        <v>1254</v>
      </c>
      <c r="BY403" s="181" t="s">
        <v>1251</v>
      </c>
      <c r="BZ403" s="181" t="s">
        <v>1251</v>
      </c>
      <c r="CA403" s="181" t="s">
        <v>1251</v>
      </c>
      <c r="CB403" s="181" t="s">
        <v>1251</v>
      </c>
      <c r="CC403" s="181" t="s">
        <v>1251</v>
      </c>
      <c r="CD403" s="181" t="s">
        <v>1251</v>
      </c>
      <c r="CE403" s="181" t="s">
        <v>1251</v>
      </c>
      <c r="CF403" s="181" t="s">
        <v>1251</v>
      </c>
      <c r="CG403" s="181">
        <v>9.8000000000000007</v>
      </c>
      <c r="CH403" s="181">
        <v>7</v>
      </c>
      <c r="CI403" s="181">
        <v>2.8</v>
      </c>
      <c r="CJ403" s="181">
        <v>9.8000000000000007</v>
      </c>
      <c r="CK403" s="181">
        <v>8.9</v>
      </c>
      <c r="CL403" s="181">
        <v>8.9</v>
      </c>
      <c r="CM403" s="181">
        <v>6.1</v>
      </c>
      <c r="CN403" s="181">
        <v>8.9</v>
      </c>
      <c r="CO403" s="181">
        <v>9.8000000000000007</v>
      </c>
      <c r="CP403" s="181">
        <v>15.9</v>
      </c>
      <c r="CQ403" s="181">
        <v>15.9</v>
      </c>
      <c r="CR403" s="181">
        <v>13.1</v>
      </c>
      <c r="CS403" s="181">
        <v>15.9</v>
      </c>
      <c r="CT403" s="181">
        <v>7</v>
      </c>
      <c r="CU403" s="181">
        <v>13.1</v>
      </c>
      <c r="CV403" s="181">
        <v>15.9</v>
      </c>
      <c r="CW403" s="181">
        <v>146590000</v>
      </c>
      <c r="CX403" s="181">
        <v>5700500</v>
      </c>
      <c r="CY403" s="181">
        <v>7974700</v>
      </c>
      <c r="CZ403" s="181">
        <v>0</v>
      </c>
      <c r="DA403" s="181">
        <v>11732000</v>
      </c>
      <c r="DB403" s="181">
        <v>2863100</v>
      </c>
      <c r="DC403" s="181">
        <v>1873400</v>
      </c>
      <c r="DD403" s="181">
        <v>1631800</v>
      </c>
      <c r="DE403" s="181">
        <v>2796700</v>
      </c>
      <c r="DF403" s="181">
        <v>18116000</v>
      </c>
      <c r="DG403" s="181">
        <v>7611600</v>
      </c>
      <c r="DH403" s="181">
        <v>11897000</v>
      </c>
      <c r="DI403" s="181">
        <v>14592000</v>
      </c>
      <c r="DJ403" s="195">
        <v>0</v>
      </c>
      <c r="DK403" s="195">
        <v>0</v>
      </c>
      <c r="DL403" s="195">
        <v>0</v>
      </c>
      <c r="DM403" s="195">
        <v>6372000</v>
      </c>
      <c r="DN403" s="181">
        <f t="shared" si="34"/>
        <v>6372000</v>
      </c>
      <c r="DO403" s="181">
        <v>6695700</v>
      </c>
      <c r="DP403" s="181">
        <v>5787700</v>
      </c>
      <c r="DQ403" s="181">
        <v>0</v>
      </c>
      <c r="DR403" s="181">
        <v>7352400</v>
      </c>
      <c r="DS403" s="181">
        <f t="shared" si="37"/>
        <v>6611933.333333333</v>
      </c>
      <c r="DT403" s="181">
        <f t="shared" si="35"/>
        <v>1.0376543209876543</v>
      </c>
      <c r="DU403" s="195">
        <v>6811400</v>
      </c>
      <c r="DW403" s="195">
        <v>0</v>
      </c>
      <c r="DY403" s="195">
        <v>6268300</v>
      </c>
      <c r="DZ403" s="196">
        <f t="shared" si="36"/>
        <v>0.98372567482736972</v>
      </c>
      <c r="EA403" s="195">
        <v>5636000</v>
      </c>
      <c r="EB403" s="181">
        <v>1</v>
      </c>
      <c r="EC403" s="181">
        <v>1</v>
      </c>
      <c r="ED403" s="181">
        <v>1</v>
      </c>
      <c r="EE403" s="181">
        <v>2</v>
      </c>
      <c r="EF403" s="181">
        <v>0</v>
      </c>
      <c r="EG403" s="181">
        <v>0</v>
      </c>
      <c r="EH403" s="181">
        <v>0</v>
      </c>
      <c r="EI403" s="181">
        <v>0</v>
      </c>
      <c r="EJ403" s="181">
        <v>2</v>
      </c>
      <c r="EK403" s="181">
        <v>1</v>
      </c>
      <c r="EL403" s="181">
        <v>2</v>
      </c>
      <c r="EM403" s="181">
        <v>2</v>
      </c>
      <c r="EN403" s="181">
        <v>3</v>
      </c>
      <c r="EO403" s="181">
        <v>1</v>
      </c>
      <c r="EP403" s="181">
        <v>1</v>
      </c>
      <c r="EQ403" s="181">
        <v>1</v>
      </c>
      <c r="ER403" s="181">
        <v>18</v>
      </c>
      <c r="EV403" s="181">
        <v>530</v>
      </c>
      <c r="EW403" s="181" t="s">
        <v>7185</v>
      </c>
      <c r="EX403" s="181" t="s">
        <v>3709</v>
      </c>
      <c r="EY403" s="181" t="s">
        <v>7186</v>
      </c>
      <c r="EZ403" s="181" t="s">
        <v>7187</v>
      </c>
      <c r="FA403" s="181" t="s">
        <v>7188</v>
      </c>
      <c r="FB403" s="181" t="s">
        <v>7189</v>
      </c>
      <c r="FE403" s="181">
        <v>-1</v>
      </c>
    </row>
    <row r="404" spans="1:161" x14ac:dyDescent="0.25">
      <c r="A404" s="181" t="s">
        <v>7190</v>
      </c>
      <c r="B404" s="181" t="s">
        <v>7190</v>
      </c>
      <c r="C404" s="181">
        <v>2</v>
      </c>
      <c r="D404" s="181">
        <v>2</v>
      </c>
      <c r="E404" s="181">
        <v>2</v>
      </c>
      <c r="F404" s="181" t="s">
        <v>7191</v>
      </c>
      <c r="G404" s="181" t="s">
        <v>7192</v>
      </c>
      <c r="H404" s="181" t="s">
        <v>7193</v>
      </c>
      <c r="I404" s="181">
        <v>1</v>
      </c>
      <c r="J404" s="181">
        <v>2</v>
      </c>
      <c r="K404" s="181">
        <v>2</v>
      </c>
      <c r="L404" s="181">
        <v>2</v>
      </c>
      <c r="M404" s="181">
        <v>2</v>
      </c>
      <c r="N404" s="181">
        <v>2</v>
      </c>
      <c r="O404" s="181">
        <v>1</v>
      </c>
      <c r="P404" s="181">
        <v>2</v>
      </c>
      <c r="Q404" s="181">
        <v>2</v>
      </c>
      <c r="R404" s="181">
        <v>2</v>
      </c>
      <c r="S404" s="181">
        <v>2</v>
      </c>
      <c r="T404" s="181">
        <v>1</v>
      </c>
      <c r="U404" s="181">
        <v>2</v>
      </c>
      <c r="V404" s="181">
        <v>2</v>
      </c>
      <c r="W404" s="181">
        <v>2</v>
      </c>
      <c r="X404" s="181">
        <v>2</v>
      </c>
      <c r="Y404" s="181">
        <v>2</v>
      </c>
      <c r="Z404" s="181">
        <v>2</v>
      </c>
      <c r="AA404" s="181">
        <v>2</v>
      </c>
      <c r="AB404" s="181">
        <v>2</v>
      </c>
      <c r="AC404" s="181">
        <v>2</v>
      </c>
      <c r="AD404" s="181">
        <v>2</v>
      </c>
      <c r="AE404" s="181">
        <v>1</v>
      </c>
      <c r="AF404" s="181">
        <v>2</v>
      </c>
      <c r="AG404" s="181">
        <v>2</v>
      </c>
      <c r="AH404" s="181">
        <v>2</v>
      </c>
      <c r="AI404" s="181">
        <v>2</v>
      </c>
      <c r="AJ404" s="181">
        <v>1</v>
      </c>
      <c r="AK404" s="181">
        <v>2</v>
      </c>
      <c r="AL404" s="181">
        <v>2</v>
      </c>
      <c r="AM404" s="181">
        <v>2</v>
      </c>
      <c r="AN404" s="181">
        <v>2</v>
      </c>
      <c r="AO404" s="181">
        <v>2</v>
      </c>
      <c r="AP404" s="181">
        <v>2</v>
      </c>
      <c r="AQ404" s="181">
        <v>2</v>
      </c>
      <c r="AR404" s="181">
        <v>2</v>
      </c>
      <c r="AS404" s="181">
        <v>2</v>
      </c>
      <c r="AT404" s="181">
        <v>2</v>
      </c>
      <c r="AU404" s="181">
        <v>1</v>
      </c>
      <c r="AV404" s="181">
        <v>2</v>
      </c>
      <c r="AW404" s="181">
        <v>2</v>
      </c>
      <c r="AX404" s="181">
        <v>2</v>
      </c>
      <c r="AY404" s="181">
        <v>2</v>
      </c>
      <c r="AZ404" s="181">
        <v>1</v>
      </c>
      <c r="BA404" s="181">
        <v>2</v>
      </c>
      <c r="BB404" s="181">
        <v>2</v>
      </c>
      <c r="BC404" s="181">
        <v>2</v>
      </c>
      <c r="BD404" s="181">
        <v>2</v>
      </c>
      <c r="BE404" s="181">
        <v>2</v>
      </c>
      <c r="BF404" s="181">
        <v>2</v>
      </c>
      <c r="BG404" s="181">
        <v>2</v>
      </c>
      <c r="BH404" s="181">
        <v>2</v>
      </c>
      <c r="BI404" s="181">
        <v>11.4</v>
      </c>
      <c r="BJ404" s="181">
        <v>11.4</v>
      </c>
      <c r="BK404" s="181">
        <v>11.4</v>
      </c>
      <c r="BL404" s="181">
        <v>28.913</v>
      </c>
      <c r="BM404" s="181">
        <v>271</v>
      </c>
      <c r="BN404" s="181">
        <v>271</v>
      </c>
      <c r="BO404" s="181">
        <v>0</v>
      </c>
      <c r="BP404" s="181">
        <v>11.617000000000001</v>
      </c>
      <c r="BQ404" s="181" t="s">
        <v>1251</v>
      </c>
      <c r="BR404" s="181" t="s">
        <v>1251</v>
      </c>
      <c r="BS404" s="181" t="s">
        <v>1251</v>
      </c>
      <c r="BT404" s="181" t="s">
        <v>1251</v>
      </c>
      <c r="BU404" s="181" t="s">
        <v>1251</v>
      </c>
      <c r="BV404" s="181" t="s">
        <v>1251</v>
      </c>
      <c r="BW404" s="181" t="s">
        <v>1251</v>
      </c>
      <c r="BX404" s="181" t="s">
        <v>1254</v>
      </c>
      <c r="BY404" s="181" t="s">
        <v>1251</v>
      </c>
      <c r="BZ404" s="181" t="s">
        <v>1251</v>
      </c>
      <c r="CA404" s="181" t="s">
        <v>1251</v>
      </c>
      <c r="CB404" s="181" t="s">
        <v>1251</v>
      </c>
      <c r="CC404" s="181" t="s">
        <v>1251</v>
      </c>
      <c r="CD404" s="181" t="s">
        <v>1251</v>
      </c>
      <c r="CE404" s="181" t="s">
        <v>1251</v>
      </c>
      <c r="CF404" s="181" t="s">
        <v>1251</v>
      </c>
      <c r="CG404" s="181">
        <v>11.4</v>
      </c>
      <c r="CH404" s="181">
        <v>11.4</v>
      </c>
      <c r="CI404" s="181">
        <v>8.1</v>
      </c>
      <c r="CJ404" s="181">
        <v>11.4</v>
      </c>
      <c r="CK404" s="181">
        <v>11.4</v>
      </c>
      <c r="CL404" s="181">
        <v>11.4</v>
      </c>
      <c r="CM404" s="181">
        <v>11.4</v>
      </c>
      <c r="CN404" s="181">
        <v>3.3</v>
      </c>
      <c r="CO404" s="181">
        <v>11.4</v>
      </c>
      <c r="CP404" s="181">
        <v>11.4</v>
      </c>
      <c r="CQ404" s="181">
        <v>11.4</v>
      </c>
      <c r="CR404" s="181">
        <v>11.4</v>
      </c>
      <c r="CS404" s="181">
        <v>11.4</v>
      </c>
      <c r="CT404" s="181">
        <v>11.4</v>
      </c>
      <c r="CU404" s="181">
        <v>11.4</v>
      </c>
      <c r="CV404" s="181">
        <v>11.4</v>
      </c>
      <c r="CW404" s="181">
        <v>315160000</v>
      </c>
      <c r="CX404" s="181">
        <v>22635000</v>
      </c>
      <c r="CY404" s="181">
        <v>29740000</v>
      </c>
      <c r="CZ404" s="181">
        <v>22552000</v>
      </c>
      <c r="DA404" s="181">
        <v>28237000</v>
      </c>
      <c r="DB404" s="181">
        <v>6775800</v>
      </c>
      <c r="DC404" s="181">
        <v>4290500</v>
      </c>
      <c r="DD404" s="181">
        <v>7099000</v>
      </c>
      <c r="DE404" s="181">
        <v>2640500</v>
      </c>
      <c r="DF404" s="181">
        <v>24045000</v>
      </c>
      <c r="DG404" s="181">
        <v>26707000</v>
      </c>
      <c r="DH404" s="181">
        <v>21924000</v>
      </c>
      <c r="DI404" s="181">
        <v>27396000</v>
      </c>
      <c r="DJ404" s="195">
        <v>16454000</v>
      </c>
      <c r="DK404" s="195">
        <v>18016000</v>
      </c>
      <c r="DL404" s="195">
        <v>0</v>
      </c>
      <c r="DM404" s="195">
        <v>16542000</v>
      </c>
      <c r="DN404" s="181">
        <f t="shared" si="34"/>
        <v>17004000</v>
      </c>
      <c r="DO404" s="181">
        <v>18613000</v>
      </c>
      <c r="DP404" s="181">
        <v>15219000</v>
      </c>
      <c r="DQ404" s="181">
        <v>19295000</v>
      </c>
      <c r="DR404" s="181">
        <v>0</v>
      </c>
      <c r="DS404" s="181">
        <f t="shared" si="37"/>
        <v>17709000</v>
      </c>
      <c r="DT404" s="181">
        <f t="shared" si="35"/>
        <v>1.0414608327452364</v>
      </c>
      <c r="DU404" s="195">
        <v>15628000</v>
      </c>
      <c r="DW404" s="195">
        <v>17953000</v>
      </c>
      <c r="DY404" s="195">
        <v>17361000</v>
      </c>
      <c r="DZ404" s="196">
        <f t="shared" si="36"/>
        <v>1.0209950599858857</v>
      </c>
      <c r="EA404" s="195">
        <v>18880000</v>
      </c>
      <c r="EB404" s="181">
        <v>2</v>
      </c>
      <c r="EC404" s="181">
        <v>1</v>
      </c>
      <c r="ED404" s="181">
        <v>1</v>
      </c>
      <c r="EE404" s="181">
        <v>1</v>
      </c>
      <c r="EF404" s="181">
        <v>1</v>
      </c>
      <c r="EG404" s="181">
        <v>1</v>
      </c>
      <c r="EH404" s="181">
        <v>1</v>
      </c>
      <c r="EI404" s="181">
        <v>0</v>
      </c>
      <c r="EJ404" s="181">
        <v>2</v>
      </c>
      <c r="EK404" s="181">
        <v>2</v>
      </c>
      <c r="EL404" s="181">
        <v>2</v>
      </c>
      <c r="EM404" s="181">
        <v>2</v>
      </c>
      <c r="EN404" s="181">
        <v>2</v>
      </c>
      <c r="EO404" s="181">
        <v>2</v>
      </c>
      <c r="EP404" s="181">
        <v>1</v>
      </c>
      <c r="EQ404" s="181">
        <v>2</v>
      </c>
      <c r="ER404" s="181">
        <v>23</v>
      </c>
      <c r="EV404" s="181">
        <v>88</v>
      </c>
      <c r="EW404" s="181" t="s">
        <v>7194</v>
      </c>
      <c r="EX404" s="181" t="s">
        <v>3637</v>
      </c>
      <c r="EY404" s="181" t="s">
        <v>7195</v>
      </c>
      <c r="EZ404" s="181" t="s">
        <v>7196</v>
      </c>
      <c r="FA404" s="181" t="s">
        <v>7197</v>
      </c>
      <c r="FB404" s="181" t="s">
        <v>7198</v>
      </c>
      <c r="FE404" s="181">
        <v>-1</v>
      </c>
    </row>
    <row r="405" spans="1:161" x14ac:dyDescent="0.25">
      <c r="A405" s="181" t="s">
        <v>7199</v>
      </c>
      <c r="B405" s="181" t="s">
        <v>7199</v>
      </c>
      <c r="C405" s="181">
        <v>15</v>
      </c>
      <c r="D405" s="181">
        <v>15</v>
      </c>
      <c r="E405" s="181">
        <v>15</v>
      </c>
      <c r="F405" s="181" t="s">
        <v>7200</v>
      </c>
      <c r="G405" s="181" t="s">
        <v>7201</v>
      </c>
      <c r="H405" s="181" t="s">
        <v>7202</v>
      </c>
      <c r="I405" s="181">
        <v>1</v>
      </c>
      <c r="J405" s="181">
        <v>15</v>
      </c>
      <c r="K405" s="181">
        <v>15</v>
      </c>
      <c r="L405" s="181">
        <v>15</v>
      </c>
      <c r="M405" s="181">
        <v>15</v>
      </c>
      <c r="N405" s="181">
        <v>15</v>
      </c>
      <c r="O405" s="181">
        <v>15</v>
      </c>
      <c r="P405" s="181">
        <v>15</v>
      </c>
      <c r="Q405" s="181">
        <v>11</v>
      </c>
      <c r="R405" s="181">
        <v>10</v>
      </c>
      <c r="S405" s="181">
        <v>9</v>
      </c>
      <c r="T405" s="181">
        <v>11</v>
      </c>
      <c r="U405" s="181">
        <v>14</v>
      </c>
      <c r="V405" s="181">
        <v>15</v>
      </c>
      <c r="W405" s="181">
        <v>15</v>
      </c>
      <c r="X405" s="181">
        <v>15</v>
      </c>
      <c r="Y405" s="181">
        <v>15</v>
      </c>
      <c r="Z405" s="181">
        <v>14</v>
      </c>
      <c r="AA405" s="181">
        <v>14</v>
      </c>
      <c r="AB405" s="181">
        <v>15</v>
      </c>
      <c r="AC405" s="181">
        <v>15</v>
      </c>
      <c r="AD405" s="181">
        <v>15</v>
      </c>
      <c r="AE405" s="181">
        <v>15</v>
      </c>
      <c r="AF405" s="181">
        <v>15</v>
      </c>
      <c r="AG405" s="181">
        <v>11</v>
      </c>
      <c r="AH405" s="181">
        <v>10</v>
      </c>
      <c r="AI405" s="181">
        <v>9</v>
      </c>
      <c r="AJ405" s="181">
        <v>11</v>
      </c>
      <c r="AK405" s="181">
        <v>14</v>
      </c>
      <c r="AL405" s="181">
        <v>15</v>
      </c>
      <c r="AM405" s="181">
        <v>15</v>
      </c>
      <c r="AN405" s="181">
        <v>15</v>
      </c>
      <c r="AO405" s="181">
        <v>15</v>
      </c>
      <c r="AP405" s="181">
        <v>14</v>
      </c>
      <c r="AQ405" s="181">
        <v>14</v>
      </c>
      <c r="AR405" s="181">
        <v>15</v>
      </c>
      <c r="AS405" s="181">
        <v>15</v>
      </c>
      <c r="AT405" s="181">
        <v>15</v>
      </c>
      <c r="AU405" s="181">
        <v>15</v>
      </c>
      <c r="AV405" s="181">
        <v>15</v>
      </c>
      <c r="AW405" s="181">
        <v>11</v>
      </c>
      <c r="AX405" s="181">
        <v>10</v>
      </c>
      <c r="AY405" s="181">
        <v>9</v>
      </c>
      <c r="AZ405" s="181">
        <v>11</v>
      </c>
      <c r="BA405" s="181">
        <v>14</v>
      </c>
      <c r="BB405" s="181">
        <v>15</v>
      </c>
      <c r="BC405" s="181">
        <v>15</v>
      </c>
      <c r="BD405" s="181">
        <v>15</v>
      </c>
      <c r="BE405" s="181">
        <v>15</v>
      </c>
      <c r="BF405" s="181">
        <v>14</v>
      </c>
      <c r="BG405" s="181">
        <v>14</v>
      </c>
      <c r="BH405" s="181">
        <v>15</v>
      </c>
      <c r="BI405" s="181">
        <v>45.2</v>
      </c>
      <c r="BJ405" s="181">
        <v>45.2</v>
      </c>
      <c r="BK405" s="181">
        <v>45.2</v>
      </c>
      <c r="BL405" s="181">
        <v>47.994</v>
      </c>
      <c r="BM405" s="181">
        <v>416</v>
      </c>
      <c r="BN405" s="181">
        <v>416</v>
      </c>
      <c r="BO405" s="181">
        <v>0</v>
      </c>
      <c r="BP405" s="181">
        <v>75.283000000000001</v>
      </c>
      <c r="BQ405" s="181" t="s">
        <v>1251</v>
      </c>
      <c r="BR405" s="181" t="s">
        <v>1251</v>
      </c>
      <c r="BS405" s="181" t="s">
        <v>1251</v>
      </c>
      <c r="BT405" s="181" t="s">
        <v>1251</v>
      </c>
      <c r="BU405" s="181" t="s">
        <v>1251</v>
      </c>
      <c r="BV405" s="181" t="s">
        <v>1251</v>
      </c>
      <c r="BW405" s="181" t="s">
        <v>1251</v>
      </c>
      <c r="BX405" s="181" t="s">
        <v>1251</v>
      </c>
      <c r="BY405" s="181" t="s">
        <v>1251</v>
      </c>
      <c r="BZ405" s="181" t="s">
        <v>1251</v>
      </c>
      <c r="CA405" s="181" t="s">
        <v>1251</v>
      </c>
      <c r="CB405" s="181" t="s">
        <v>1251</v>
      </c>
      <c r="CC405" s="181" t="s">
        <v>1251</v>
      </c>
      <c r="CD405" s="181" t="s">
        <v>1251</v>
      </c>
      <c r="CE405" s="181" t="s">
        <v>1251</v>
      </c>
      <c r="CF405" s="181" t="s">
        <v>1251</v>
      </c>
      <c r="CG405" s="181">
        <v>45.2</v>
      </c>
      <c r="CH405" s="181">
        <v>45.2</v>
      </c>
      <c r="CI405" s="181">
        <v>45.2</v>
      </c>
      <c r="CJ405" s="181">
        <v>45.2</v>
      </c>
      <c r="CK405" s="181">
        <v>30.5</v>
      </c>
      <c r="CL405" s="181">
        <v>24.8</v>
      </c>
      <c r="CM405" s="181">
        <v>21.9</v>
      </c>
      <c r="CN405" s="181">
        <v>26.9</v>
      </c>
      <c r="CO405" s="181">
        <v>43.3</v>
      </c>
      <c r="CP405" s="181">
        <v>45.2</v>
      </c>
      <c r="CQ405" s="181">
        <v>45.2</v>
      </c>
      <c r="CR405" s="181">
        <v>45.2</v>
      </c>
      <c r="CS405" s="181">
        <v>45.2</v>
      </c>
      <c r="CT405" s="181">
        <v>43.3</v>
      </c>
      <c r="CU405" s="181">
        <v>43.3</v>
      </c>
      <c r="CV405" s="181">
        <v>45.2</v>
      </c>
      <c r="CW405" s="181">
        <v>5663200000</v>
      </c>
      <c r="CX405" s="181">
        <v>372880000</v>
      </c>
      <c r="CY405" s="181">
        <v>490570000</v>
      </c>
      <c r="CZ405" s="181">
        <v>503680000</v>
      </c>
      <c r="DA405" s="181">
        <v>519380000</v>
      </c>
      <c r="DB405" s="181">
        <v>80342000</v>
      </c>
      <c r="DC405" s="181">
        <v>81322000</v>
      </c>
      <c r="DD405" s="181">
        <v>70670000</v>
      </c>
      <c r="DE405" s="181">
        <v>84359000</v>
      </c>
      <c r="DF405" s="181">
        <v>413720000</v>
      </c>
      <c r="DG405" s="181">
        <v>471560000</v>
      </c>
      <c r="DH405" s="181">
        <v>384220000</v>
      </c>
      <c r="DI405" s="181">
        <v>444090000</v>
      </c>
      <c r="DJ405" s="195">
        <v>33782000</v>
      </c>
      <c r="DK405" s="195">
        <v>34341000</v>
      </c>
      <c r="DL405" s="195">
        <v>34837000</v>
      </c>
      <c r="DM405" s="195">
        <v>40551000</v>
      </c>
      <c r="DN405" s="181">
        <f t="shared" si="34"/>
        <v>35877750</v>
      </c>
      <c r="DO405" s="181">
        <v>35820000</v>
      </c>
      <c r="DP405" s="181">
        <v>38309000</v>
      </c>
      <c r="DQ405" s="181">
        <v>35612000</v>
      </c>
      <c r="DR405" s="181">
        <v>40041000</v>
      </c>
      <c r="DS405" s="181">
        <f t="shared" si="37"/>
        <v>37445500</v>
      </c>
      <c r="DT405" s="181">
        <f t="shared" si="35"/>
        <v>1.0436969988363261</v>
      </c>
      <c r="DU405" s="195">
        <v>34937000</v>
      </c>
      <c r="DW405" s="195">
        <v>41345000</v>
      </c>
      <c r="DY405" s="195">
        <v>36804000</v>
      </c>
      <c r="DZ405" s="196">
        <f t="shared" si="36"/>
        <v>1.0258168363400715</v>
      </c>
      <c r="EA405" s="195">
        <v>39711000</v>
      </c>
      <c r="EB405" s="181">
        <v>13</v>
      </c>
      <c r="EC405" s="181">
        <v>15</v>
      </c>
      <c r="ED405" s="181">
        <v>18</v>
      </c>
      <c r="EE405" s="181">
        <v>16</v>
      </c>
      <c r="EF405" s="181">
        <v>6</v>
      </c>
      <c r="EG405" s="181">
        <v>6</v>
      </c>
      <c r="EH405" s="181">
        <v>4</v>
      </c>
      <c r="EI405" s="181">
        <v>7</v>
      </c>
      <c r="EJ405" s="181">
        <v>14</v>
      </c>
      <c r="EK405" s="181">
        <v>14</v>
      </c>
      <c r="EL405" s="181">
        <v>16</v>
      </c>
      <c r="EM405" s="181">
        <v>15</v>
      </c>
      <c r="EN405" s="181">
        <v>15</v>
      </c>
      <c r="EO405" s="181">
        <v>16</v>
      </c>
      <c r="EP405" s="181">
        <v>13</v>
      </c>
      <c r="EQ405" s="181">
        <v>15</v>
      </c>
      <c r="ER405" s="181">
        <v>203</v>
      </c>
      <c r="EV405" s="181">
        <v>130</v>
      </c>
      <c r="EW405" s="181" t="s">
        <v>7203</v>
      </c>
      <c r="EX405" s="181" t="s">
        <v>4245</v>
      </c>
      <c r="EY405" s="181" t="s">
        <v>7204</v>
      </c>
      <c r="EZ405" s="181" t="s">
        <v>7205</v>
      </c>
      <c r="FA405" s="181" t="s">
        <v>7206</v>
      </c>
      <c r="FB405" s="181" t="s">
        <v>7207</v>
      </c>
      <c r="FE405" s="181">
        <v>-1</v>
      </c>
    </row>
    <row r="406" spans="1:161" x14ac:dyDescent="0.25">
      <c r="A406" s="181" t="s">
        <v>7208</v>
      </c>
      <c r="B406" s="181" t="s">
        <v>7208</v>
      </c>
      <c r="C406" s="181">
        <v>18</v>
      </c>
      <c r="D406" s="181">
        <v>18</v>
      </c>
      <c r="E406" s="181">
        <v>18</v>
      </c>
      <c r="F406" s="181" t="s">
        <v>7209</v>
      </c>
      <c r="G406" s="181" t="s">
        <v>7210</v>
      </c>
      <c r="H406" s="181" t="s">
        <v>7211</v>
      </c>
      <c r="I406" s="181">
        <v>1</v>
      </c>
      <c r="J406" s="181">
        <v>18</v>
      </c>
      <c r="K406" s="181">
        <v>18</v>
      </c>
      <c r="L406" s="181">
        <v>18</v>
      </c>
      <c r="M406" s="181">
        <v>17</v>
      </c>
      <c r="N406" s="181">
        <v>17</v>
      </c>
      <c r="O406" s="181">
        <v>17</v>
      </c>
      <c r="P406" s="181">
        <v>17</v>
      </c>
      <c r="Q406" s="181">
        <v>13</v>
      </c>
      <c r="R406" s="181">
        <v>13</v>
      </c>
      <c r="S406" s="181">
        <v>12</v>
      </c>
      <c r="T406" s="181">
        <v>11</v>
      </c>
      <c r="U406" s="181">
        <v>16</v>
      </c>
      <c r="V406" s="181">
        <v>17</v>
      </c>
      <c r="W406" s="181">
        <v>17</v>
      </c>
      <c r="X406" s="181">
        <v>16</v>
      </c>
      <c r="Y406" s="181">
        <v>17</v>
      </c>
      <c r="Z406" s="181">
        <v>15</v>
      </c>
      <c r="AA406" s="181">
        <v>17</v>
      </c>
      <c r="AB406" s="181">
        <v>17</v>
      </c>
      <c r="AC406" s="181">
        <v>17</v>
      </c>
      <c r="AD406" s="181">
        <v>17</v>
      </c>
      <c r="AE406" s="181">
        <v>17</v>
      </c>
      <c r="AF406" s="181">
        <v>17</v>
      </c>
      <c r="AG406" s="181">
        <v>13</v>
      </c>
      <c r="AH406" s="181">
        <v>13</v>
      </c>
      <c r="AI406" s="181">
        <v>12</v>
      </c>
      <c r="AJ406" s="181">
        <v>11</v>
      </c>
      <c r="AK406" s="181">
        <v>16</v>
      </c>
      <c r="AL406" s="181">
        <v>17</v>
      </c>
      <c r="AM406" s="181">
        <v>17</v>
      </c>
      <c r="AN406" s="181">
        <v>16</v>
      </c>
      <c r="AO406" s="181">
        <v>17</v>
      </c>
      <c r="AP406" s="181">
        <v>15</v>
      </c>
      <c r="AQ406" s="181">
        <v>17</v>
      </c>
      <c r="AR406" s="181">
        <v>17</v>
      </c>
      <c r="AS406" s="181">
        <v>17</v>
      </c>
      <c r="AT406" s="181">
        <v>17</v>
      </c>
      <c r="AU406" s="181">
        <v>17</v>
      </c>
      <c r="AV406" s="181">
        <v>17</v>
      </c>
      <c r="AW406" s="181">
        <v>13</v>
      </c>
      <c r="AX406" s="181">
        <v>13</v>
      </c>
      <c r="AY406" s="181">
        <v>12</v>
      </c>
      <c r="AZ406" s="181">
        <v>11</v>
      </c>
      <c r="BA406" s="181">
        <v>16</v>
      </c>
      <c r="BB406" s="181">
        <v>17</v>
      </c>
      <c r="BC406" s="181">
        <v>17</v>
      </c>
      <c r="BD406" s="181">
        <v>16</v>
      </c>
      <c r="BE406" s="181">
        <v>17</v>
      </c>
      <c r="BF406" s="181">
        <v>15</v>
      </c>
      <c r="BG406" s="181">
        <v>17</v>
      </c>
      <c r="BH406" s="181">
        <v>17</v>
      </c>
      <c r="BI406" s="181">
        <v>36.5</v>
      </c>
      <c r="BJ406" s="181">
        <v>36.5</v>
      </c>
      <c r="BK406" s="181">
        <v>36.5</v>
      </c>
      <c r="BL406" s="181">
        <v>73.98</v>
      </c>
      <c r="BM406" s="181">
        <v>658</v>
      </c>
      <c r="BN406" s="181">
        <v>658</v>
      </c>
      <c r="BO406" s="181">
        <v>0</v>
      </c>
      <c r="BP406" s="181">
        <v>67.363</v>
      </c>
      <c r="BQ406" s="181" t="s">
        <v>1251</v>
      </c>
      <c r="BR406" s="181" t="s">
        <v>1251</v>
      </c>
      <c r="BS406" s="181" t="s">
        <v>1251</v>
      </c>
      <c r="BT406" s="181" t="s">
        <v>1251</v>
      </c>
      <c r="BU406" s="181" t="s">
        <v>1251</v>
      </c>
      <c r="BV406" s="181" t="s">
        <v>1251</v>
      </c>
      <c r="BW406" s="181" t="s">
        <v>1251</v>
      </c>
      <c r="BX406" s="181" t="s">
        <v>1251</v>
      </c>
      <c r="BY406" s="181" t="s">
        <v>1251</v>
      </c>
      <c r="BZ406" s="181" t="s">
        <v>1251</v>
      </c>
      <c r="CA406" s="181" t="s">
        <v>1251</v>
      </c>
      <c r="CB406" s="181" t="s">
        <v>1251</v>
      </c>
      <c r="CC406" s="181" t="s">
        <v>1251</v>
      </c>
      <c r="CD406" s="181" t="s">
        <v>1251</v>
      </c>
      <c r="CE406" s="181" t="s">
        <v>1251</v>
      </c>
      <c r="CF406" s="181" t="s">
        <v>1251</v>
      </c>
      <c r="CG406" s="181">
        <v>35.299999999999997</v>
      </c>
      <c r="CH406" s="181">
        <v>35.299999999999997</v>
      </c>
      <c r="CI406" s="181">
        <v>35.299999999999997</v>
      </c>
      <c r="CJ406" s="181">
        <v>35.299999999999997</v>
      </c>
      <c r="CK406" s="181">
        <v>25.8</v>
      </c>
      <c r="CL406" s="181">
        <v>25.8</v>
      </c>
      <c r="CM406" s="181">
        <v>22.5</v>
      </c>
      <c r="CN406" s="181">
        <v>20.5</v>
      </c>
      <c r="CO406" s="181">
        <v>31.9</v>
      </c>
      <c r="CP406" s="181">
        <v>35.299999999999997</v>
      </c>
      <c r="CQ406" s="181">
        <v>35.299999999999997</v>
      </c>
      <c r="CR406" s="181">
        <v>33.9</v>
      </c>
      <c r="CS406" s="181">
        <v>35.299999999999997</v>
      </c>
      <c r="CT406" s="181">
        <v>30.9</v>
      </c>
      <c r="CU406" s="181">
        <v>35.299999999999997</v>
      </c>
      <c r="CV406" s="181">
        <v>33.1</v>
      </c>
      <c r="CW406" s="181">
        <v>4344500000</v>
      </c>
      <c r="CX406" s="181">
        <v>340740000</v>
      </c>
      <c r="CY406" s="181">
        <v>380640000</v>
      </c>
      <c r="CZ406" s="181">
        <v>380430000</v>
      </c>
      <c r="DA406" s="181">
        <v>391420000</v>
      </c>
      <c r="DB406" s="181">
        <v>89348000</v>
      </c>
      <c r="DC406" s="181">
        <v>72994000</v>
      </c>
      <c r="DD406" s="181">
        <v>70781000</v>
      </c>
      <c r="DE406" s="181">
        <v>58320000</v>
      </c>
      <c r="DF406" s="181">
        <v>344000000</v>
      </c>
      <c r="DG406" s="181">
        <v>322120000</v>
      </c>
      <c r="DH406" s="181">
        <v>271720000</v>
      </c>
      <c r="DI406" s="181">
        <v>344070000</v>
      </c>
      <c r="DJ406" s="195">
        <v>33010000</v>
      </c>
      <c r="DK406" s="195">
        <v>33940000</v>
      </c>
      <c r="DL406" s="195">
        <v>32231000</v>
      </c>
      <c r="DM406" s="195">
        <v>32895000</v>
      </c>
      <c r="DN406" s="181">
        <f t="shared" si="34"/>
        <v>33019000</v>
      </c>
      <c r="DO406" s="181">
        <v>33810000</v>
      </c>
      <c r="DP406" s="181">
        <v>38316000</v>
      </c>
      <c r="DQ406" s="181">
        <v>33869000</v>
      </c>
      <c r="DR406" s="181">
        <v>32882000</v>
      </c>
      <c r="DS406" s="181">
        <f t="shared" si="37"/>
        <v>34719250</v>
      </c>
      <c r="DT406" s="181">
        <f t="shared" si="35"/>
        <v>1.0514930797419668</v>
      </c>
      <c r="DU406" s="195">
        <v>31650000</v>
      </c>
      <c r="DW406" s="195">
        <v>28607000</v>
      </c>
      <c r="DY406" s="195">
        <v>30962000</v>
      </c>
      <c r="DZ406" s="196">
        <f t="shared" si="36"/>
        <v>0.93770253490414612</v>
      </c>
      <c r="EA406" s="195">
        <v>33923000</v>
      </c>
      <c r="EB406" s="181">
        <v>15</v>
      </c>
      <c r="EC406" s="181">
        <v>15</v>
      </c>
      <c r="ED406" s="181">
        <v>14</v>
      </c>
      <c r="EE406" s="181">
        <v>14</v>
      </c>
      <c r="EF406" s="181">
        <v>8</v>
      </c>
      <c r="EG406" s="181">
        <v>7</v>
      </c>
      <c r="EH406" s="181">
        <v>8</v>
      </c>
      <c r="EI406" s="181">
        <v>7</v>
      </c>
      <c r="EJ406" s="181">
        <v>15</v>
      </c>
      <c r="EK406" s="181">
        <v>13</v>
      </c>
      <c r="EL406" s="181">
        <v>13</v>
      </c>
      <c r="EM406" s="181">
        <v>14</v>
      </c>
      <c r="EN406" s="181">
        <v>14</v>
      </c>
      <c r="EO406" s="181">
        <v>14</v>
      </c>
      <c r="EP406" s="181">
        <v>14</v>
      </c>
      <c r="EQ406" s="181">
        <v>17</v>
      </c>
      <c r="ER406" s="181">
        <v>202</v>
      </c>
      <c r="EV406" s="181">
        <v>248</v>
      </c>
      <c r="EW406" s="181" t="s">
        <v>7212</v>
      </c>
      <c r="EX406" s="181" t="s">
        <v>3941</v>
      </c>
      <c r="EY406" s="181" t="s">
        <v>7213</v>
      </c>
      <c r="EZ406" s="181" t="s">
        <v>7214</v>
      </c>
      <c r="FA406" s="181" t="s">
        <v>7215</v>
      </c>
      <c r="FB406" s="181" t="s">
        <v>7216</v>
      </c>
      <c r="FE406" s="181">
        <v>-1</v>
      </c>
    </row>
    <row r="407" spans="1:161" x14ac:dyDescent="0.25">
      <c r="A407" s="181" t="s">
        <v>7217</v>
      </c>
      <c r="B407" s="181" t="s">
        <v>7217</v>
      </c>
      <c r="C407" s="181">
        <v>17</v>
      </c>
      <c r="D407" s="181">
        <v>17</v>
      </c>
      <c r="E407" s="181">
        <v>17</v>
      </c>
      <c r="F407" s="181" t="s">
        <v>7218</v>
      </c>
      <c r="G407" s="181" t="s">
        <v>7219</v>
      </c>
      <c r="H407" s="181" t="s">
        <v>7220</v>
      </c>
      <c r="I407" s="181">
        <v>1</v>
      </c>
      <c r="J407" s="181">
        <v>17</v>
      </c>
      <c r="K407" s="181">
        <v>17</v>
      </c>
      <c r="L407" s="181">
        <v>17</v>
      </c>
      <c r="M407" s="181">
        <v>13</v>
      </c>
      <c r="N407" s="181">
        <v>15</v>
      </c>
      <c r="O407" s="181">
        <v>15</v>
      </c>
      <c r="P407" s="181">
        <v>15</v>
      </c>
      <c r="Q407" s="181">
        <v>8</v>
      </c>
      <c r="R407" s="181">
        <v>10</v>
      </c>
      <c r="S407" s="181">
        <v>11</v>
      </c>
      <c r="T407" s="181">
        <v>8</v>
      </c>
      <c r="U407" s="181">
        <v>12</v>
      </c>
      <c r="V407" s="181">
        <v>16</v>
      </c>
      <c r="W407" s="181">
        <v>16</v>
      </c>
      <c r="X407" s="181">
        <v>15</v>
      </c>
      <c r="Y407" s="181">
        <v>15</v>
      </c>
      <c r="Z407" s="181">
        <v>16</v>
      </c>
      <c r="AA407" s="181">
        <v>16</v>
      </c>
      <c r="AB407" s="181">
        <v>13</v>
      </c>
      <c r="AC407" s="181">
        <v>13</v>
      </c>
      <c r="AD407" s="181">
        <v>15</v>
      </c>
      <c r="AE407" s="181">
        <v>15</v>
      </c>
      <c r="AF407" s="181">
        <v>15</v>
      </c>
      <c r="AG407" s="181">
        <v>8</v>
      </c>
      <c r="AH407" s="181">
        <v>10</v>
      </c>
      <c r="AI407" s="181">
        <v>11</v>
      </c>
      <c r="AJ407" s="181">
        <v>8</v>
      </c>
      <c r="AK407" s="181">
        <v>12</v>
      </c>
      <c r="AL407" s="181">
        <v>16</v>
      </c>
      <c r="AM407" s="181">
        <v>16</v>
      </c>
      <c r="AN407" s="181">
        <v>15</v>
      </c>
      <c r="AO407" s="181">
        <v>15</v>
      </c>
      <c r="AP407" s="181">
        <v>16</v>
      </c>
      <c r="AQ407" s="181">
        <v>16</v>
      </c>
      <c r="AR407" s="181">
        <v>13</v>
      </c>
      <c r="AS407" s="181">
        <v>13</v>
      </c>
      <c r="AT407" s="181">
        <v>15</v>
      </c>
      <c r="AU407" s="181">
        <v>15</v>
      </c>
      <c r="AV407" s="181">
        <v>15</v>
      </c>
      <c r="AW407" s="181">
        <v>8</v>
      </c>
      <c r="AX407" s="181">
        <v>10</v>
      </c>
      <c r="AY407" s="181">
        <v>11</v>
      </c>
      <c r="AZ407" s="181">
        <v>8</v>
      </c>
      <c r="BA407" s="181">
        <v>12</v>
      </c>
      <c r="BB407" s="181">
        <v>16</v>
      </c>
      <c r="BC407" s="181">
        <v>16</v>
      </c>
      <c r="BD407" s="181">
        <v>15</v>
      </c>
      <c r="BE407" s="181">
        <v>15</v>
      </c>
      <c r="BF407" s="181">
        <v>16</v>
      </c>
      <c r="BG407" s="181">
        <v>16</v>
      </c>
      <c r="BH407" s="181">
        <v>13</v>
      </c>
      <c r="BI407" s="181">
        <v>34.799999999999997</v>
      </c>
      <c r="BJ407" s="181">
        <v>34.799999999999997</v>
      </c>
      <c r="BK407" s="181">
        <v>34.799999999999997</v>
      </c>
      <c r="BL407" s="181">
        <v>67.95</v>
      </c>
      <c r="BM407" s="181">
        <v>615</v>
      </c>
      <c r="BN407" s="181">
        <v>615</v>
      </c>
      <c r="BO407" s="181">
        <v>0</v>
      </c>
      <c r="BP407" s="181">
        <v>71.040999999999997</v>
      </c>
      <c r="BQ407" s="181" t="s">
        <v>1251</v>
      </c>
      <c r="BR407" s="181" t="s">
        <v>1251</v>
      </c>
      <c r="BS407" s="181" t="s">
        <v>1251</v>
      </c>
      <c r="BT407" s="181" t="s">
        <v>1251</v>
      </c>
      <c r="BU407" s="181" t="s">
        <v>1251</v>
      </c>
      <c r="BV407" s="181" t="s">
        <v>1251</v>
      </c>
      <c r="BW407" s="181" t="s">
        <v>1251</v>
      </c>
      <c r="BX407" s="181" t="s">
        <v>1251</v>
      </c>
      <c r="BY407" s="181" t="s">
        <v>1251</v>
      </c>
      <c r="BZ407" s="181" t="s">
        <v>1251</v>
      </c>
      <c r="CA407" s="181" t="s">
        <v>1251</v>
      </c>
      <c r="CB407" s="181" t="s">
        <v>1251</v>
      </c>
      <c r="CC407" s="181" t="s">
        <v>1251</v>
      </c>
      <c r="CD407" s="181" t="s">
        <v>1251</v>
      </c>
      <c r="CE407" s="181" t="s">
        <v>1251</v>
      </c>
      <c r="CF407" s="181" t="s">
        <v>1251</v>
      </c>
      <c r="CG407" s="181">
        <v>28.9</v>
      </c>
      <c r="CH407" s="181">
        <v>32.4</v>
      </c>
      <c r="CI407" s="181">
        <v>30.4</v>
      </c>
      <c r="CJ407" s="181">
        <v>32.4</v>
      </c>
      <c r="CK407" s="181">
        <v>17.600000000000001</v>
      </c>
      <c r="CL407" s="181">
        <v>22.4</v>
      </c>
      <c r="CM407" s="181">
        <v>22.4</v>
      </c>
      <c r="CN407" s="181">
        <v>14.1</v>
      </c>
      <c r="CO407" s="181">
        <v>25</v>
      </c>
      <c r="CP407" s="181">
        <v>32.5</v>
      </c>
      <c r="CQ407" s="181">
        <v>31.7</v>
      </c>
      <c r="CR407" s="181">
        <v>28.3</v>
      </c>
      <c r="CS407" s="181">
        <v>29.4</v>
      </c>
      <c r="CT407" s="181">
        <v>32.5</v>
      </c>
      <c r="CU407" s="181">
        <v>32.200000000000003</v>
      </c>
      <c r="CV407" s="181">
        <v>24.9</v>
      </c>
      <c r="CW407" s="181">
        <v>2415500000</v>
      </c>
      <c r="CX407" s="181">
        <v>145050000</v>
      </c>
      <c r="CY407" s="181">
        <v>209870000</v>
      </c>
      <c r="CZ407" s="181">
        <v>196860000</v>
      </c>
      <c r="DA407" s="181">
        <v>211230000</v>
      </c>
      <c r="DB407" s="181">
        <v>33505000</v>
      </c>
      <c r="DC407" s="181">
        <v>38027000</v>
      </c>
      <c r="DD407" s="181">
        <v>41393000</v>
      </c>
      <c r="DE407" s="181">
        <v>31043000</v>
      </c>
      <c r="DF407" s="181">
        <v>191060000</v>
      </c>
      <c r="DG407" s="181">
        <v>215780000</v>
      </c>
      <c r="DH407" s="181">
        <v>185750000</v>
      </c>
      <c r="DI407" s="181">
        <v>188750000</v>
      </c>
      <c r="DJ407" s="195">
        <v>26492000</v>
      </c>
      <c r="DK407" s="195">
        <v>25663000</v>
      </c>
      <c r="DL407" s="195">
        <v>26894000</v>
      </c>
      <c r="DM407" s="195">
        <v>27093000</v>
      </c>
      <c r="DN407" s="181">
        <f t="shared" si="34"/>
        <v>26535500</v>
      </c>
      <c r="DO407" s="181">
        <v>26146000</v>
      </c>
      <c r="DP407" s="181">
        <v>29663000</v>
      </c>
      <c r="DQ407" s="181">
        <v>27982000</v>
      </c>
      <c r="DR407" s="181">
        <v>28064000</v>
      </c>
      <c r="DS407" s="181">
        <f t="shared" si="37"/>
        <v>27963750</v>
      </c>
      <c r="DT407" s="181">
        <f t="shared" si="35"/>
        <v>1.0538241224020652</v>
      </c>
      <c r="DU407" s="195">
        <v>25647000</v>
      </c>
      <c r="DW407" s="195">
        <v>25388000</v>
      </c>
      <c r="DY407" s="195">
        <v>25386000</v>
      </c>
      <c r="DZ407" s="196">
        <f t="shared" si="36"/>
        <v>0.95668067306061688</v>
      </c>
      <c r="EA407" s="195">
        <v>25909000</v>
      </c>
      <c r="EB407" s="181">
        <v>8</v>
      </c>
      <c r="EC407" s="181">
        <v>10</v>
      </c>
      <c r="ED407" s="181">
        <v>7</v>
      </c>
      <c r="EE407" s="181">
        <v>10</v>
      </c>
      <c r="EF407" s="181">
        <v>2</v>
      </c>
      <c r="EG407" s="181">
        <v>2</v>
      </c>
      <c r="EH407" s="181">
        <v>3</v>
      </c>
      <c r="EI407" s="181">
        <v>2</v>
      </c>
      <c r="EJ407" s="181">
        <v>6</v>
      </c>
      <c r="EK407" s="181">
        <v>8</v>
      </c>
      <c r="EL407" s="181">
        <v>8</v>
      </c>
      <c r="EM407" s="181">
        <v>9</v>
      </c>
      <c r="EN407" s="181">
        <v>10</v>
      </c>
      <c r="EO407" s="181">
        <v>9</v>
      </c>
      <c r="EP407" s="181">
        <v>7</v>
      </c>
      <c r="EQ407" s="181">
        <v>9</v>
      </c>
      <c r="ER407" s="181">
        <v>110</v>
      </c>
      <c r="EV407" s="181">
        <v>545</v>
      </c>
      <c r="EW407" s="181" t="s">
        <v>7221</v>
      </c>
      <c r="EX407" s="181" t="s">
        <v>5423</v>
      </c>
      <c r="EY407" s="181" t="s">
        <v>7222</v>
      </c>
      <c r="EZ407" s="181" t="s">
        <v>7223</v>
      </c>
      <c r="FA407" s="181" t="s">
        <v>7224</v>
      </c>
      <c r="FB407" s="181" t="s">
        <v>7225</v>
      </c>
      <c r="FE407" s="181">
        <v>-1</v>
      </c>
    </row>
    <row r="408" spans="1:161" x14ac:dyDescent="0.25">
      <c r="A408" s="181" t="s">
        <v>7226</v>
      </c>
      <c r="B408" s="181" t="s">
        <v>7226</v>
      </c>
      <c r="C408" s="181">
        <v>11</v>
      </c>
      <c r="D408" s="181">
        <v>11</v>
      </c>
      <c r="E408" s="181">
        <v>11</v>
      </c>
      <c r="F408" s="181" t="s">
        <v>7227</v>
      </c>
      <c r="G408" s="181" t="s">
        <v>7228</v>
      </c>
      <c r="H408" s="181" t="s">
        <v>7229</v>
      </c>
      <c r="I408" s="181">
        <v>1</v>
      </c>
      <c r="J408" s="181">
        <v>11</v>
      </c>
      <c r="K408" s="181">
        <v>11</v>
      </c>
      <c r="L408" s="181">
        <v>11</v>
      </c>
      <c r="M408" s="181">
        <v>10</v>
      </c>
      <c r="N408" s="181">
        <v>10</v>
      </c>
      <c r="O408" s="181">
        <v>9</v>
      </c>
      <c r="P408" s="181">
        <v>9</v>
      </c>
      <c r="Q408" s="181">
        <v>7</v>
      </c>
      <c r="R408" s="181">
        <v>6</v>
      </c>
      <c r="S408" s="181">
        <v>8</v>
      </c>
      <c r="T408" s="181">
        <v>5</v>
      </c>
      <c r="U408" s="181">
        <v>10</v>
      </c>
      <c r="V408" s="181">
        <v>10</v>
      </c>
      <c r="W408" s="181">
        <v>10</v>
      </c>
      <c r="X408" s="181">
        <v>10</v>
      </c>
      <c r="Y408" s="181">
        <v>11</v>
      </c>
      <c r="Z408" s="181">
        <v>10</v>
      </c>
      <c r="AA408" s="181">
        <v>10</v>
      </c>
      <c r="AB408" s="181">
        <v>10</v>
      </c>
      <c r="AC408" s="181">
        <v>10</v>
      </c>
      <c r="AD408" s="181">
        <v>10</v>
      </c>
      <c r="AE408" s="181">
        <v>9</v>
      </c>
      <c r="AF408" s="181">
        <v>9</v>
      </c>
      <c r="AG408" s="181">
        <v>7</v>
      </c>
      <c r="AH408" s="181">
        <v>6</v>
      </c>
      <c r="AI408" s="181">
        <v>8</v>
      </c>
      <c r="AJ408" s="181">
        <v>5</v>
      </c>
      <c r="AK408" s="181">
        <v>10</v>
      </c>
      <c r="AL408" s="181">
        <v>10</v>
      </c>
      <c r="AM408" s="181">
        <v>10</v>
      </c>
      <c r="AN408" s="181">
        <v>10</v>
      </c>
      <c r="AO408" s="181">
        <v>11</v>
      </c>
      <c r="AP408" s="181">
        <v>10</v>
      </c>
      <c r="AQ408" s="181">
        <v>10</v>
      </c>
      <c r="AR408" s="181">
        <v>10</v>
      </c>
      <c r="AS408" s="181">
        <v>10</v>
      </c>
      <c r="AT408" s="181">
        <v>10</v>
      </c>
      <c r="AU408" s="181">
        <v>9</v>
      </c>
      <c r="AV408" s="181">
        <v>9</v>
      </c>
      <c r="AW408" s="181">
        <v>7</v>
      </c>
      <c r="AX408" s="181">
        <v>6</v>
      </c>
      <c r="AY408" s="181">
        <v>8</v>
      </c>
      <c r="AZ408" s="181">
        <v>5</v>
      </c>
      <c r="BA408" s="181">
        <v>10</v>
      </c>
      <c r="BB408" s="181">
        <v>10</v>
      </c>
      <c r="BC408" s="181">
        <v>10</v>
      </c>
      <c r="BD408" s="181">
        <v>10</v>
      </c>
      <c r="BE408" s="181">
        <v>11</v>
      </c>
      <c r="BF408" s="181">
        <v>10</v>
      </c>
      <c r="BG408" s="181">
        <v>10</v>
      </c>
      <c r="BH408" s="181">
        <v>10</v>
      </c>
      <c r="BI408" s="181">
        <v>36.200000000000003</v>
      </c>
      <c r="BJ408" s="181">
        <v>36.200000000000003</v>
      </c>
      <c r="BK408" s="181">
        <v>36.200000000000003</v>
      </c>
      <c r="BL408" s="181">
        <v>48.353999999999999</v>
      </c>
      <c r="BM408" s="181">
        <v>439</v>
      </c>
      <c r="BN408" s="181">
        <v>439</v>
      </c>
      <c r="BO408" s="181">
        <v>0</v>
      </c>
      <c r="BP408" s="181">
        <v>79.8</v>
      </c>
      <c r="BQ408" s="181" t="s">
        <v>1251</v>
      </c>
      <c r="BR408" s="181" t="s">
        <v>1251</v>
      </c>
      <c r="BS408" s="181" t="s">
        <v>1251</v>
      </c>
      <c r="BT408" s="181" t="s">
        <v>1251</v>
      </c>
      <c r="BU408" s="181" t="s">
        <v>1251</v>
      </c>
      <c r="BV408" s="181" t="s">
        <v>1251</v>
      </c>
      <c r="BW408" s="181" t="s">
        <v>1251</v>
      </c>
      <c r="BX408" s="181" t="s">
        <v>1251</v>
      </c>
      <c r="BY408" s="181" t="s">
        <v>1251</v>
      </c>
      <c r="BZ408" s="181" t="s">
        <v>1251</v>
      </c>
      <c r="CA408" s="181" t="s">
        <v>1251</v>
      </c>
      <c r="CB408" s="181" t="s">
        <v>1251</v>
      </c>
      <c r="CC408" s="181" t="s">
        <v>1251</v>
      </c>
      <c r="CD408" s="181" t="s">
        <v>1251</v>
      </c>
      <c r="CE408" s="181" t="s">
        <v>1251</v>
      </c>
      <c r="CF408" s="181" t="s">
        <v>1251</v>
      </c>
      <c r="CG408" s="181">
        <v>32.799999999999997</v>
      </c>
      <c r="CH408" s="181">
        <v>32.6</v>
      </c>
      <c r="CI408" s="181">
        <v>29.2</v>
      </c>
      <c r="CJ408" s="181">
        <v>29.6</v>
      </c>
      <c r="CK408" s="181">
        <v>20.5</v>
      </c>
      <c r="CL408" s="181">
        <v>16.600000000000001</v>
      </c>
      <c r="CM408" s="181">
        <v>23.9</v>
      </c>
      <c r="CN408" s="181">
        <v>14.1</v>
      </c>
      <c r="CO408" s="181">
        <v>32.6</v>
      </c>
      <c r="CP408" s="181">
        <v>32.6</v>
      </c>
      <c r="CQ408" s="181">
        <v>32.799999999999997</v>
      </c>
      <c r="CR408" s="181">
        <v>32.6</v>
      </c>
      <c r="CS408" s="181">
        <v>36.200000000000003</v>
      </c>
      <c r="CT408" s="181">
        <v>32.6</v>
      </c>
      <c r="CU408" s="181">
        <v>33.700000000000003</v>
      </c>
      <c r="CV408" s="181">
        <v>32.6</v>
      </c>
      <c r="CW408" s="181">
        <v>1689000000</v>
      </c>
      <c r="CX408" s="181">
        <v>119870000</v>
      </c>
      <c r="CY408" s="181">
        <v>162660000</v>
      </c>
      <c r="CZ408" s="181">
        <v>135360000</v>
      </c>
      <c r="DA408" s="181">
        <v>113980000</v>
      </c>
      <c r="DB408" s="181">
        <v>31234000</v>
      </c>
      <c r="DC408" s="181">
        <v>33156000</v>
      </c>
      <c r="DD408" s="181">
        <v>41438000</v>
      </c>
      <c r="DE408" s="181">
        <v>21831000</v>
      </c>
      <c r="DF408" s="181">
        <v>131200000</v>
      </c>
      <c r="DG408" s="181">
        <v>132180000</v>
      </c>
      <c r="DH408" s="181">
        <v>114990000</v>
      </c>
      <c r="DI408" s="181">
        <v>155800000</v>
      </c>
      <c r="DJ408" s="195">
        <v>20824000</v>
      </c>
      <c r="DK408" s="195">
        <v>26334000</v>
      </c>
      <c r="DL408" s="195">
        <v>20314000</v>
      </c>
      <c r="DM408" s="195">
        <v>22654000</v>
      </c>
      <c r="DN408" s="181">
        <f t="shared" si="34"/>
        <v>22531500</v>
      </c>
      <c r="DO408" s="181">
        <v>22645000</v>
      </c>
      <c r="DP408" s="181">
        <v>0</v>
      </c>
      <c r="DQ408" s="181">
        <v>24867000</v>
      </c>
      <c r="DR408" s="181">
        <v>0</v>
      </c>
      <c r="DS408" s="181">
        <f t="shared" si="37"/>
        <v>23756000</v>
      </c>
      <c r="DT408" s="181">
        <f t="shared" si="35"/>
        <v>1.0543461376295409</v>
      </c>
      <c r="DU408" s="195">
        <v>21584000</v>
      </c>
      <c r="DW408" s="195">
        <v>19166000</v>
      </c>
      <c r="DY408" s="195">
        <v>20186000</v>
      </c>
      <c r="DZ408" s="196">
        <f t="shared" si="36"/>
        <v>0.89590129374431349</v>
      </c>
      <c r="EA408" s="195">
        <v>22233000</v>
      </c>
      <c r="EB408" s="181">
        <v>5</v>
      </c>
      <c r="EC408" s="181">
        <v>8</v>
      </c>
      <c r="ED408" s="181">
        <v>5</v>
      </c>
      <c r="EE408" s="181">
        <v>6</v>
      </c>
      <c r="EF408" s="181">
        <v>1</v>
      </c>
      <c r="EG408" s="181">
        <v>4</v>
      </c>
      <c r="EH408" s="181">
        <v>2</v>
      </c>
      <c r="EI408" s="181">
        <v>2</v>
      </c>
      <c r="EJ408" s="181">
        <v>7</v>
      </c>
      <c r="EK408" s="181">
        <v>6</v>
      </c>
      <c r="EL408" s="181">
        <v>5</v>
      </c>
      <c r="EM408" s="181">
        <v>6</v>
      </c>
      <c r="EN408" s="181">
        <v>5</v>
      </c>
      <c r="EO408" s="181">
        <v>7</v>
      </c>
      <c r="EP408" s="181">
        <v>7</v>
      </c>
      <c r="EQ408" s="181">
        <v>7</v>
      </c>
      <c r="ER408" s="181">
        <v>83</v>
      </c>
      <c r="EV408" s="181">
        <v>188</v>
      </c>
      <c r="EW408" s="181" t="s">
        <v>7230</v>
      </c>
      <c r="EX408" s="181" t="s">
        <v>5228</v>
      </c>
      <c r="EY408" s="181" t="s">
        <v>7231</v>
      </c>
      <c r="EZ408" s="181" t="s">
        <v>7232</v>
      </c>
      <c r="FA408" s="181" t="s">
        <v>7233</v>
      </c>
      <c r="FB408" s="181" t="s">
        <v>7234</v>
      </c>
      <c r="FE408" s="181">
        <v>-1</v>
      </c>
    </row>
    <row r="409" spans="1:161" x14ac:dyDescent="0.25">
      <c r="A409" s="181" t="s">
        <v>7235</v>
      </c>
      <c r="B409" s="181" t="s">
        <v>7235</v>
      </c>
      <c r="C409" s="181">
        <v>6</v>
      </c>
      <c r="D409" s="181">
        <v>6</v>
      </c>
      <c r="E409" s="181">
        <v>6</v>
      </c>
      <c r="F409" s="181" t="s">
        <v>7236</v>
      </c>
      <c r="G409" s="181" t="s">
        <v>7237</v>
      </c>
      <c r="H409" s="181" t="s">
        <v>7238</v>
      </c>
      <c r="I409" s="181">
        <v>1</v>
      </c>
      <c r="J409" s="181">
        <v>6</v>
      </c>
      <c r="K409" s="181">
        <v>6</v>
      </c>
      <c r="L409" s="181">
        <v>6</v>
      </c>
      <c r="M409" s="181">
        <v>6</v>
      </c>
      <c r="N409" s="181">
        <v>6</v>
      </c>
      <c r="O409" s="181">
        <v>6</v>
      </c>
      <c r="P409" s="181">
        <v>6</v>
      </c>
      <c r="Q409" s="181">
        <v>4</v>
      </c>
      <c r="R409" s="181">
        <v>4</v>
      </c>
      <c r="S409" s="181">
        <v>3</v>
      </c>
      <c r="T409" s="181">
        <v>4</v>
      </c>
      <c r="U409" s="181">
        <v>6</v>
      </c>
      <c r="V409" s="181">
        <v>6</v>
      </c>
      <c r="W409" s="181">
        <v>6</v>
      </c>
      <c r="X409" s="181">
        <v>6</v>
      </c>
      <c r="Y409" s="181">
        <v>6</v>
      </c>
      <c r="Z409" s="181">
        <v>6</v>
      </c>
      <c r="AA409" s="181">
        <v>6</v>
      </c>
      <c r="AB409" s="181">
        <v>6</v>
      </c>
      <c r="AC409" s="181">
        <v>6</v>
      </c>
      <c r="AD409" s="181">
        <v>6</v>
      </c>
      <c r="AE409" s="181">
        <v>6</v>
      </c>
      <c r="AF409" s="181">
        <v>6</v>
      </c>
      <c r="AG409" s="181">
        <v>4</v>
      </c>
      <c r="AH409" s="181">
        <v>4</v>
      </c>
      <c r="AI409" s="181">
        <v>3</v>
      </c>
      <c r="AJ409" s="181">
        <v>4</v>
      </c>
      <c r="AK409" s="181">
        <v>6</v>
      </c>
      <c r="AL409" s="181">
        <v>6</v>
      </c>
      <c r="AM409" s="181">
        <v>6</v>
      </c>
      <c r="AN409" s="181">
        <v>6</v>
      </c>
      <c r="AO409" s="181">
        <v>6</v>
      </c>
      <c r="AP409" s="181">
        <v>6</v>
      </c>
      <c r="AQ409" s="181">
        <v>6</v>
      </c>
      <c r="AR409" s="181">
        <v>6</v>
      </c>
      <c r="AS409" s="181">
        <v>6</v>
      </c>
      <c r="AT409" s="181">
        <v>6</v>
      </c>
      <c r="AU409" s="181">
        <v>6</v>
      </c>
      <c r="AV409" s="181">
        <v>6</v>
      </c>
      <c r="AW409" s="181">
        <v>4</v>
      </c>
      <c r="AX409" s="181">
        <v>4</v>
      </c>
      <c r="AY409" s="181">
        <v>3</v>
      </c>
      <c r="AZ409" s="181">
        <v>4</v>
      </c>
      <c r="BA409" s="181">
        <v>6</v>
      </c>
      <c r="BB409" s="181">
        <v>6</v>
      </c>
      <c r="BC409" s="181">
        <v>6</v>
      </c>
      <c r="BD409" s="181">
        <v>6</v>
      </c>
      <c r="BE409" s="181">
        <v>6</v>
      </c>
      <c r="BF409" s="181">
        <v>6</v>
      </c>
      <c r="BG409" s="181">
        <v>6</v>
      </c>
      <c r="BH409" s="181">
        <v>6</v>
      </c>
      <c r="BI409" s="181">
        <v>22.3</v>
      </c>
      <c r="BJ409" s="181">
        <v>22.3</v>
      </c>
      <c r="BK409" s="181">
        <v>22.3</v>
      </c>
      <c r="BL409" s="181">
        <v>28.948</v>
      </c>
      <c r="BM409" s="181">
        <v>256</v>
      </c>
      <c r="BN409" s="181">
        <v>256</v>
      </c>
      <c r="BO409" s="181">
        <v>0</v>
      </c>
      <c r="BP409" s="181">
        <v>18.603999999999999</v>
      </c>
      <c r="BQ409" s="181" t="s">
        <v>1251</v>
      </c>
      <c r="BR409" s="181" t="s">
        <v>1251</v>
      </c>
      <c r="BS409" s="181" t="s">
        <v>1251</v>
      </c>
      <c r="BT409" s="181" t="s">
        <v>1251</v>
      </c>
      <c r="BU409" s="181" t="s">
        <v>1251</v>
      </c>
      <c r="BV409" s="181" t="s">
        <v>1251</v>
      </c>
      <c r="BW409" s="181" t="s">
        <v>1251</v>
      </c>
      <c r="BX409" s="181" t="s">
        <v>1251</v>
      </c>
      <c r="BY409" s="181" t="s">
        <v>1251</v>
      </c>
      <c r="BZ409" s="181" t="s">
        <v>1251</v>
      </c>
      <c r="CA409" s="181" t="s">
        <v>1251</v>
      </c>
      <c r="CB409" s="181" t="s">
        <v>1251</v>
      </c>
      <c r="CC409" s="181" t="s">
        <v>1251</v>
      </c>
      <c r="CD409" s="181" t="s">
        <v>1251</v>
      </c>
      <c r="CE409" s="181" t="s">
        <v>1251</v>
      </c>
      <c r="CF409" s="181" t="s">
        <v>1251</v>
      </c>
      <c r="CG409" s="181">
        <v>22.3</v>
      </c>
      <c r="CH409" s="181">
        <v>22.3</v>
      </c>
      <c r="CI409" s="181">
        <v>22.3</v>
      </c>
      <c r="CJ409" s="181">
        <v>22.3</v>
      </c>
      <c r="CK409" s="181">
        <v>15.2</v>
      </c>
      <c r="CL409" s="181">
        <v>15.2</v>
      </c>
      <c r="CM409" s="181">
        <v>12.1</v>
      </c>
      <c r="CN409" s="181">
        <v>15.2</v>
      </c>
      <c r="CO409" s="181">
        <v>22.3</v>
      </c>
      <c r="CP409" s="181">
        <v>22.3</v>
      </c>
      <c r="CQ409" s="181">
        <v>22.3</v>
      </c>
      <c r="CR409" s="181">
        <v>22.3</v>
      </c>
      <c r="CS409" s="181">
        <v>22.3</v>
      </c>
      <c r="CT409" s="181">
        <v>22.3</v>
      </c>
      <c r="CU409" s="181">
        <v>22.3</v>
      </c>
      <c r="CV409" s="181">
        <v>22.3</v>
      </c>
      <c r="CW409" s="181">
        <v>1461000000</v>
      </c>
      <c r="CX409" s="181">
        <v>111050000</v>
      </c>
      <c r="CY409" s="181">
        <v>113780000</v>
      </c>
      <c r="CZ409" s="181">
        <v>122210000</v>
      </c>
      <c r="DA409" s="181">
        <v>131710000</v>
      </c>
      <c r="DB409" s="181">
        <v>24514000</v>
      </c>
      <c r="DC409" s="181">
        <v>25666000</v>
      </c>
      <c r="DD409" s="181">
        <v>16951000</v>
      </c>
      <c r="DE409" s="181">
        <v>25287000</v>
      </c>
      <c r="DF409" s="181">
        <v>103760000</v>
      </c>
      <c r="DG409" s="181">
        <v>116870000</v>
      </c>
      <c r="DH409" s="181">
        <v>114260000</v>
      </c>
      <c r="DI409" s="181">
        <v>113240000</v>
      </c>
      <c r="DJ409" s="195">
        <v>36100000</v>
      </c>
      <c r="DK409" s="195">
        <v>35018000</v>
      </c>
      <c r="DL409" s="195">
        <v>29803000</v>
      </c>
      <c r="DM409" s="195">
        <v>40619000</v>
      </c>
      <c r="DN409" s="181">
        <f t="shared" si="34"/>
        <v>35385000</v>
      </c>
      <c r="DO409" s="181">
        <v>33575000</v>
      </c>
      <c r="DP409" s="181">
        <v>41703000</v>
      </c>
      <c r="DQ409" s="181">
        <v>35839000</v>
      </c>
      <c r="DR409" s="181">
        <v>38261000</v>
      </c>
      <c r="DS409" s="181">
        <f t="shared" si="37"/>
        <v>37344500</v>
      </c>
      <c r="DT409" s="181">
        <f t="shared" si="35"/>
        <v>1.0553765719937827</v>
      </c>
      <c r="DU409" s="195">
        <v>32206000</v>
      </c>
      <c r="DW409" s="195">
        <v>31853000</v>
      </c>
      <c r="DY409" s="195">
        <v>40521000</v>
      </c>
      <c r="DZ409" s="196">
        <f t="shared" si="36"/>
        <v>1.1451462484103434</v>
      </c>
      <c r="EA409" s="195">
        <v>26657000</v>
      </c>
      <c r="EB409" s="181">
        <v>1</v>
      </c>
      <c r="EC409" s="181">
        <v>1</v>
      </c>
      <c r="ED409" s="181">
        <v>2</v>
      </c>
      <c r="EE409" s="181">
        <v>3</v>
      </c>
      <c r="EF409" s="181">
        <v>2</v>
      </c>
      <c r="EG409" s="181">
        <v>2</v>
      </c>
      <c r="EH409" s="181">
        <v>1</v>
      </c>
      <c r="EI409" s="181">
        <v>1</v>
      </c>
      <c r="EJ409" s="181">
        <v>2</v>
      </c>
      <c r="EK409" s="181">
        <v>1</v>
      </c>
      <c r="EL409" s="181">
        <v>3</v>
      </c>
      <c r="EM409" s="181">
        <v>2</v>
      </c>
      <c r="EN409" s="181">
        <v>1</v>
      </c>
      <c r="EO409" s="181">
        <v>0</v>
      </c>
      <c r="EP409" s="181">
        <v>0</v>
      </c>
      <c r="EQ409" s="181">
        <v>2</v>
      </c>
      <c r="ER409" s="181">
        <v>24</v>
      </c>
      <c r="EV409" s="181">
        <v>647</v>
      </c>
      <c r="EW409" s="181" t="s">
        <v>7239</v>
      </c>
      <c r="EX409" s="181" t="s">
        <v>3672</v>
      </c>
      <c r="EY409" s="181" t="s">
        <v>7240</v>
      </c>
      <c r="EZ409" s="181" t="s">
        <v>7241</v>
      </c>
      <c r="FA409" s="181" t="s">
        <v>7242</v>
      </c>
      <c r="FB409" s="181" t="s">
        <v>7243</v>
      </c>
      <c r="FE409" s="181">
        <v>-1</v>
      </c>
    </row>
    <row r="410" spans="1:161" x14ac:dyDescent="0.25">
      <c r="A410" s="181" t="s">
        <v>1906</v>
      </c>
      <c r="B410" s="181" t="s">
        <v>1906</v>
      </c>
      <c r="C410" s="181">
        <v>19</v>
      </c>
      <c r="D410" s="181">
        <v>17</v>
      </c>
      <c r="E410" s="181">
        <v>9</v>
      </c>
      <c r="F410" s="181" t="s">
        <v>1905</v>
      </c>
      <c r="G410" s="181" t="s">
        <v>1904</v>
      </c>
      <c r="H410" s="181" t="s">
        <v>1903</v>
      </c>
      <c r="I410" s="181">
        <v>1</v>
      </c>
      <c r="J410" s="181">
        <v>19</v>
      </c>
      <c r="K410" s="181">
        <v>17</v>
      </c>
      <c r="L410" s="181">
        <v>9</v>
      </c>
      <c r="M410" s="181">
        <v>16</v>
      </c>
      <c r="N410" s="181">
        <v>17</v>
      </c>
      <c r="O410" s="181">
        <v>17</v>
      </c>
      <c r="P410" s="181">
        <v>18</v>
      </c>
      <c r="Q410" s="181">
        <v>9</v>
      </c>
      <c r="R410" s="181">
        <v>8</v>
      </c>
      <c r="S410" s="181">
        <v>9</v>
      </c>
      <c r="T410" s="181">
        <v>7</v>
      </c>
      <c r="U410" s="181">
        <v>17</v>
      </c>
      <c r="V410" s="181">
        <v>18</v>
      </c>
      <c r="W410" s="181">
        <v>18</v>
      </c>
      <c r="X410" s="181">
        <v>18</v>
      </c>
      <c r="Y410" s="181">
        <v>17</v>
      </c>
      <c r="Z410" s="181">
        <v>16</v>
      </c>
      <c r="AA410" s="181">
        <v>15</v>
      </c>
      <c r="AB410" s="181">
        <v>17</v>
      </c>
      <c r="AC410" s="181">
        <v>15</v>
      </c>
      <c r="AD410" s="181">
        <v>16</v>
      </c>
      <c r="AE410" s="181">
        <v>16</v>
      </c>
      <c r="AF410" s="181">
        <v>16</v>
      </c>
      <c r="AG410" s="181">
        <v>9</v>
      </c>
      <c r="AH410" s="181">
        <v>6</v>
      </c>
      <c r="AI410" s="181">
        <v>7</v>
      </c>
      <c r="AJ410" s="181">
        <v>6</v>
      </c>
      <c r="AK410" s="181">
        <v>16</v>
      </c>
      <c r="AL410" s="181">
        <v>16</v>
      </c>
      <c r="AM410" s="181">
        <v>16</v>
      </c>
      <c r="AN410" s="181">
        <v>16</v>
      </c>
      <c r="AO410" s="181">
        <v>15</v>
      </c>
      <c r="AP410" s="181">
        <v>14</v>
      </c>
      <c r="AQ410" s="181">
        <v>14</v>
      </c>
      <c r="AR410" s="181">
        <v>16</v>
      </c>
      <c r="AS410" s="181">
        <v>8</v>
      </c>
      <c r="AT410" s="181">
        <v>8</v>
      </c>
      <c r="AU410" s="181">
        <v>8</v>
      </c>
      <c r="AV410" s="181">
        <v>8</v>
      </c>
      <c r="AW410" s="181">
        <v>5</v>
      </c>
      <c r="AX410" s="181">
        <v>3</v>
      </c>
      <c r="AY410" s="181">
        <v>3</v>
      </c>
      <c r="AZ410" s="181">
        <v>2</v>
      </c>
      <c r="BA410" s="181">
        <v>9</v>
      </c>
      <c r="BB410" s="181">
        <v>8</v>
      </c>
      <c r="BC410" s="181">
        <v>8</v>
      </c>
      <c r="BD410" s="181">
        <v>8</v>
      </c>
      <c r="BE410" s="181">
        <v>8</v>
      </c>
      <c r="BF410" s="181">
        <v>8</v>
      </c>
      <c r="BG410" s="181">
        <v>8</v>
      </c>
      <c r="BH410" s="181">
        <v>8</v>
      </c>
      <c r="BI410" s="181">
        <v>29.7</v>
      </c>
      <c r="BJ410" s="181">
        <v>27.8</v>
      </c>
      <c r="BK410" s="181">
        <v>16.899999999999999</v>
      </c>
      <c r="BL410" s="181">
        <v>83.28</v>
      </c>
      <c r="BM410" s="181">
        <v>724</v>
      </c>
      <c r="BN410" s="181">
        <v>724</v>
      </c>
      <c r="BO410" s="181">
        <v>0</v>
      </c>
      <c r="BP410" s="181">
        <v>77.221999999999994</v>
      </c>
      <c r="BQ410" s="181" t="s">
        <v>1251</v>
      </c>
      <c r="BR410" s="181" t="s">
        <v>1251</v>
      </c>
      <c r="BS410" s="181" t="s">
        <v>1251</v>
      </c>
      <c r="BT410" s="181" t="s">
        <v>1251</v>
      </c>
      <c r="BU410" s="181" t="s">
        <v>1251</v>
      </c>
      <c r="BV410" s="181" t="s">
        <v>1251</v>
      </c>
      <c r="BW410" s="181" t="s">
        <v>1251</v>
      </c>
      <c r="BX410" s="181" t="s">
        <v>1251</v>
      </c>
      <c r="BY410" s="181" t="s">
        <v>1251</v>
      </c>
      <c r="BZ410" s="181" t="s">
        <v>1251</v>
      </c>
      <c r="CA410" s="181" t="s">
        <v>1251</v>
      </c>
      <c r="CB410" s="181" t="s">
        <v>1251</v>
      </c>
      <c r="CC410" s="181" t="s">
        <v>1251</v>
      </c>
      <c r="CD410" s="181" t="s">
        <v>1251</v>
      </c>
      <c r="CE410" s="181" t="s">
        <v>1251</v>
      </c>
      <c r="CF410" s="181" t="s">
        <v>1251</v>
      </c>
      <c r="CG410" s="181">
        <v>26.1</v>
      </c>
      <c r="CH410" s="181">
        <v>27.6</v>
      </c>
      <c r="CI410" s="181">
        <v>27.6</v>
      </c>
      <c r="CJ410" s="181">
        <v>27.9</v>
      </c>
      <c r="CK410" s="181">
        <v>15.6</v>
      </c>
      <c r="CL410" s="181">
        <v>13</v>
      </c>
      <c r="CM410" s="181">
        <v>14.1</v>
      </c>
      <c r="CN410" s="181">
        <v>11.9</v>
      </c>
      <c r="CO410" s="181">
        <v>29.4</v>
      </c>
      <c r="CP410" s="181">
        <v>27.9</v>
      </c>
      <c r="CQ410" s="181">
        <v>27.9</v>
      </c>
      <c r="CR410" s="181">
        <v>27.9</v>
      </c>
      <c r="CS410" s="181">
        <v>27.9</v>
      </c>
      <c r="CT410" s="181">
        <v>26.4</v>
      </c>
      <c r="CU410" s="181">
        <v>26</v>
      </c>
      <c r="CV410" s="181">
        <v>27.6</v>
      </c>
      <c r="CW410" s="181">
        <v>2828500000</v>
      </c>
      <c r="CX410" s="181">
        <v>233490000</v>
      </c>
      <c r="CY410" s="181">
        <v>265330000</v>
      </c>
      <c r="CZ410" s="181">
        <v>273130000</v>
      </c>
      <c r="DA410" s="181">
        <v>290100000</v>
      </c>
      <c r="DB410" s="181">
        <v>46557000</v>
      </c>
      <c r="DC410" s="181">
        <v>37272000</v>
      </c>
      <c r="DD410" s="181">
        <v>42240000</v>
      </c>
      <c r="DE410" s="181">
        <v>32075000</v>
      </c>
      <c r="DF410" s="181">
        <v>211420000</v>
      </c>
      <c r="DG410" s="181">
        <v>195910000</v>
      </c>
      <c r="DH410" s="181">
        <v>148210000</v>
      </c>
      <c r="DI410" s="181">
        <v>248240000</v>
      </c>
      <c r="DJ410" s="195">
        <v>33647000</v>
      </c>
      <c r="DK410" s="195">
        <v>35852000</v>
      </c>
      <c r="DL410" s="195">
        <v>37504000</v>
      </c>
      <c r="DM410" s="195">
        <v>39070000</v>
      </c>
      <c r="DN410" s="181">
        <f t="shared" si="34"/>
        <v>36518250</v>
      </c>
      <c r="DO410" s="181">
        <v>37968000</v>
      </c>
      <c r="DP410" s="181">
        <v>0</v>
      </c>
      <c r="DQ410" s="181">
        <v>40119000</v>
      </c>
      <c r="DR410" s="181">
        <v>37910000</v>
      </c>
      <c r="DS410" s="181">
        <f t="shared" si="37"/>
        <v>38665666.666666664</v>
      </c>
      <c r="DT410" s="181">
        <f t="shared" si="35"/>
        <v>1.0588039313676494</v>
      </c>
      <c r="DU410" s="195">
        <v>29041000</v>
      </c>
      <c r="DW410" s="195">
        <v>28237000</v>
      </c>
      <c r="DY410" s="195">
        <v>24008000</v>
      </c>
      <c r="DZ410" s="196">
        <f t="shared" si="36"/>
        <v>0.65742471230138355</v>
      </c>
      <c r="EA410" s="195">
        <v>34323000</v>
      </c>
      <c r="EB410" s="181">
        <v>9</v>
      </c>
      <c r="EC410" s="181">
        <v>8</v>
      </c>
      <c r="ED410" s="181">
        <v>8</v>
      </c>
      <c r="EE410" s="181">
        <v>9</v>
      </c>
      <c r="EF410" s="181">
        <v>1</v>
      </c>
      <c r="EG410" s="181">
        <v>1</v>
      </c>
      <c r="EH410" s="181">
        <v>2</v>
      </c>
      <c r="EI410" s="181">
        <v>1</v>
      </c>
      <c r="EJ410" s="181">
        <v>6</v>
      </c>
      <c r="EK410" s="181">
        <v>5</v>
      </c>
      <c r="EL410" s="181">
        <v>8</v>
      </c>
      <c r="EM410" s="181">
        <v>9</v>
      </c>
      <c r="EN410" s="181">
        <v>7</v>
      </c>
      <c r="EO410" s="181">
        <v>7</v>
      </c>
      <c r="EP410" s="181">
        <v>8</v>
      </c>
      <c r="EQ410" s="181">
        <v>11</v>
      </c>
      <c r="ER410" s="181">
        <v>100</v>
      </c>
      <c r="EV410" s="181">
        <v>113</v>
      </c>
      <c r="EW410" s="181" t="s">
        <v>7244</v>
      </c>
      <c r="EX410" s="181" t="s">
        <v>7245</v>
      </c>
      <c r="EY410" s="181" t="s">
        <v>7246</v>
      </c>
      <c r="EZ410" s="181" t="s">
        <v>7247</v>
      </c>
      <c r="FA410" s="181" t="s">
        <v>7248</v>
      </c>
      <c r="FB410" s="181" t="s">
        <v>7249</v>
      </c>
      <c r="FE410" s="181">
        <v>-1</v>
      </c>
    </row>
    <row r="411" spans="1:161" x14ac:dyDescent="0.25">
      <c r="A411" s="181" t="s">
        <v>7250</v>
      </c>
      <c r="B411" s="181" t="s">
        <v>7250</v>
      </c>
      <c r="C411" s="181">
        <v>3</v>
      </c>
      <c r="D411" s="181">
        <v>3</v>
      </c>
      <c r="E411" s="181">
        <v>3</v>
      </c>
      <c r="F411" s="181" t="s">
        <v>7251</v>
      </c>
      <c r="G411" s="181" t="s">
        <v>7252</v>
      </c>
      <c r="H411" s="181" t="s">
        <v>7253</v>
      </c>
      <c r="I411" s="181">
        <v>1</v>
      </c>
      <c r="J411" s="181">
        <v>3</v>
      </c>
      <c r="K411" s="181">
        <v>3</v>
      </c>
      <c r="L411" s="181">
        <v>3</v>
      </c>
      <c r="M411" s="181">
        <v>3</v>
      </c>
      <c r="N411" s="181">
        <v>2</v>
      </c>
      <c r="O411" s="181">
        <v>1</v>
      </c>
      <c r="P411" s="181">
        <v>3</v>
      </c>
      <c r="Q411" s="181">
        <v>2</v>
      </c>
      <c r="R411" s="181">
        <v>0</v>
      </c>
      <c r="S411" s="181">
        <v>2</v>
      </c>
      <c r="T411" s="181">
        <v>2</v>
      </c>
      <c r="U411" s="181">
        <v>2</v>
      </c>
      <c r="V411" s="181">
        <v>3</v>
      </c>
      <c r="W411" s="181">
        <v>2</v>
      </c>
      <c r="X411" s="181">
        <v>2</v>
      </c>
      <c r="Y411" s="181">
        <v>2</v>
      </c>
      <c r="Z411" s="181">
        <v>3</v>
      </c>
      <c r="AA411" s="181">
        <v>2</v>
      </c>
      <c r="AB411" s="181">
        <v>3</v>
      </c>
      <c r="AC411" s="181">
        <v>3</v>
      </c>
      <c r="AD411" s="181">
        <v>2</v>
      </c>
      <c r="AE411" s="181">
        <v>1</v>
      </c>
      <c r="AF411" s="181">
        <v>3</v>
      </c>
      <c r="AG411" s="181">
        <v>2</v>
      </c>
      <c r="AH411" s="181">
        <v>0</v>
      </c>
      <c r="AI411" s="181">
        <v>2</v>
      </c>
      <c r="AJ411" s="181">
        <v>2</v>
      </c>
      <c r="AK411" s="181">
        <v>2</v>
      </c>
      <c r="AL411" s="181">
        <v>3</v>
      </c>
      <c r="AM411" s="181">
        <v>2</v>
      </c>
      <c r="AN411" s="181">
        <v>2</v>
      </c>
      <c r="AO411" s="181">
        <v>2</v>
      </c>
      <c r="AP411" s="181">
        <v>3</v>
      </c>
      <c r="AQ411" s="181">
        <v>2</v>
      </c>
      <c r="AR411" s="181">
        <v>3</v>
      </c>
      <c r="AS411" s="181">
        <v>3</v>
      </c>
      <c r="AT411" s="181">
        <v>2</v>
      </c>
      <c r="AU411" s="181">
        <v>1</v>
      </c>
      <c r="AV411" s="181">
        <v>3</v>
      </c>
      <c r="AW411" s="181">
        <v>2</v>
      </c>
      <c r="AX411" s="181">
        <v>0</v>
      </c>
      <c r="AY411" s="181">
        <v>2</v>
      </c>
      <c r="AZ411" s="181">
        <v>2</v>
      </c>
      <c r="BA411" s="181">
        <v>2</v>
      </c>
      <c r="BB411" s="181">
        <v>3</v>
      </c>
      <c r="BC411" s="181">
        <v>2</v>
      </c>
      <c r="BD411" s="181">
        <v>2</v>
      </c>
      <c r="BE411" s="181">
        <v>2</v>
      </c>
      <c r="BF411" s="181">
        <v>3</v>
      </c>
      <c r="BG411" s="181">
        <v>2</v>
      </c>
      <c r="BH411" s="181">
        <v>3</v>
      </c>
      <c r="BI411" s="181">
        <v>7.6</v>
      </c>
      <c r="BJ411" s="181">
        <v>7.6</v>
      </c>
      <c r="BK411" s="181">
        <v>7.6</v>
      </c>
      <c r="BL411" s="181">
        <v>27.821999999999999</v>
      </c>
      <c r="BM411" s="181">
        <v>263</v>
      </c>
      <c r="BN411" s="181">
        <v>263</v>
      </c>
      <c r="BO411" s="181">
        <v>0</v>
      </c>
      <c r="BP411" s="181">
        <v>3.5600999999999998</v>
      </c>
      <c r="BQ411" s="181" t="s">
        <v>1251</v>
      </c>
      <c r="BR411" s="181" t="s">
        <v>1251</v>
      </c>
      <c r="BS411" s="181" t="s">
        <v>1251</v>
      </c>
      <c r="BT411" s="181" t="s">
        <v>1251</v>
      </c>
      <c r="BU411" s="181" t="s">
        <v>1254</v>
      </c>
      <c r="BW411" s="181" t="s">
        <v>1254</v>
      </c>
      <c r="BX411" s="181" t="s">
        <v>1254</v>
      </c>
      <c r="BY411" s="181" t="s">
        <v>1251</v>
      </c>
      <c r="BZ411" s="181" t="s">
        <v>1254</v>
      </c>
      <c r="CA411" s="181" t="s">
        <v>1251</v>
      </c>
      <c r="CB411" s="181" t="s">
        <v>1251</v>
      </c>
      <c r="CC411" s="181" t="s">
        <v>1254</v>
      </c>
      <c r="CD411" s="181" t="s">
        <v>1251</v>
      </c>
      <c r="CE411" s="181" t="s">
        <v>1251</v>
      </c>
      <c r="CF411" s="181" t="s">
        <v>1251</v>
      </c>
      <c r="CG411" s="181">
        <v>7.6</v>
      </c>
      <c r="CH411" s="181">
        <v>4.9000000000000004</v>
      </c>
      <c r="CI411" s="181">
        <v>2.2999999999999998</v>
      </c>
      <c r="CJ411" s="181">
        <v>7.6</v>
      </c>
      <c r="CK411" s="181">
        <v>4.9000000000000004</v>
      </c>
      <c r="CL411" s="181">
        <v>0</v>
      </c>
      <c r="CM411" s="181">
        <v>4.9000000000000004</v>
      </c>
      <c r="CN411" s="181">
        <v>4.9000000000000004</v>
      </c>
      <c r="CO411" s="181">
        <v>4.9000000000000004</v>
      </c>
      <c r="CP411" s="181">
        <v>7.6</v>
      </c>
      <c r="CQ411" s="181">
        <v>4.9000000000000004</v>
      </c>
      <c r="CR411" s="181">
        <v>4.9000000000000004</v>
      </c>
      <c r="CS411" s="181">
        <v>4.9000000000000004</v>
      </c>
      <c r="CT411" s="181">
        <v>7.6</v>
      </c>
      <c r="CU411" s="181">
        <v>4.9000000000000004</v>
      </c>
      <c r="CV411" s="181">
        <v>7.6</v>
      </c>
      <c r="CW411" s="181">
        <v>180110000</v>
      </c>
      <c r="CX411" s="181">
        <v>16071000</v>
      </c>
      <c r="CY411" s="181">
        <v>12594000</v>
      </c>
      <c r="CZ411" s="181">
        <v>4980600</v>
      </c>
      <c r="DA411" s="181">
        <v>18507000</v>
      </c>
      <c r="DB411" s="181">
        <v>4279900</v>
      </c>
      <c r="DC411" s="181">
        <v>0</v>
      </c>
      <c r="DD411" s="181">
        <v>3640200</v>
      </c>
      <c r="DE411" s="181">
        <v>3446900</v>
      </c>
      <c r="DF411" s="181">
        <v>13126000</v>
      </c>
      <c r="DG411" s="181">
        <v>23514000</v>
      </c>
      <c r="DH411" s="181">
        <v>11906000</v>
      </c>
      <c r="DI411" s="181">
        <v>22498000</v>
      </c>
      <c r="DJ411" s="195">
        <v>8038900</v>
      </c>
      <c r="DK411" s="195">
        <v>7581800</v>
      </c>
      <c r="DL411" s="195">
        <v>0</v>
      </c>
      <c r="DM411" s="195">
        <v>7592100</v>
      </c>
      <c r="DN411" s="181">
        <f t="shared" si="34"/>
        <v>7737600</v>
      </c>
      <c r="DO411" s="181">
        <v>8404200</v>
      </c>
      <c r="DP411" s="181">
        <v>0</v>
      </c>
      <c r="DQ411" s="181">
        <v>7879000</v>
      </c>
      <c r="DR411" s="181">
        <v>8309900</v>
      </c>
      <c r="DS411" s="181">
        <f t="shared" si="37"/>
        <v>8197700</v>
      </c>
      <c r="DT411" s="181">
        <f t="shared" si="35"/>
        <v>1.05946288254756</v>
      </c>
      <c r="DU411" s="195">
        <v>7852200</v>
      </c>
      <c r="DW411" s="195">
        <v>9263500</v>
      </c>
      <c r="DY411" s="195">
        <v>7885200</v>
      </c>
      <c r="DZ411" s="196">
        <f t="shared" si="36"/>
        <v>1.0190756823821341</v>
      </c>
      <c r="EA411" s="195">
        <v>8724800</v>
      </c>
      <c r="EB411" s="181">
        <v>0</v>
      </c>
      <c r="EC411" s="181">
        <v>1</v>
      </c>
      <c r="ED411" s="181">
        <v>1</v>
      </c>
      <c r="EE411" s="181">
        <v>1</v>
      </c>
      <c r="EF411" s="181">
        <v>0</v>
      </c>
      <c r="EG411" s="181">
        <v>0</v>
      </c>
      <c r="EH411" s="181">
        <v>0</v>
      </c>
      <c r="EI411" s="181">
        <v>0</v>
      </c>
      <c r="EJ411" s="181">
        <v>0</v>
      </c>
      <c r="EK411" s="181">
        <v>0</v>
      </c>
      <c r="EL411" s="181">
        <v>2</v>
      </c>
      <c r="EM411" s="181">
        <v>1</v>
      </c>
      <c r="EN411" s="181">
        <v>0</v>
      </c>
      <c r="EO411" s="181">
        <v>1</v>
      </c>
      <c r="EP411" s="181">
        <v>1</v>
      </c>
      <c r="EQ411" s="181">
        <v>3</v>
      </c>
      <c r="ER411" s="181">
        <v>11</v>
      </c>
      <c r="EV411" s="181">
        <v>654</v>
      </c>
      <c r="EW411" s="181" t="s">
        <v>7254</v>
      </c>
      <c r="EX411" s="181" t="s">
        <v>3709</v>
      </c>
      <c r="EY411" s="181" t="s">
        <v>7255</v>
      </c>
      <c r="EZ411" s="181" t="s">
        <v>7256</v>
      </c>
      <c r="FA411" s="181" t="s">
        <v>7257</v>
      </c>
      <c r="FB411" s="181" t="s">
        <v>7258</v>
      </c>
      <c r="FE411" s="181">
        <v>-1</v>
      </c>
    </row>
    <row r="412" spans="1:161" x14ac:dyDescent="0.25">
      <c r="A412" s="181" t="s">
        <v>7259</v>
      </c>
      <c r="B412" s="181" t="s">
        <v>7259</v>
      </c>
      <c r="C412" s="181">
        <v>8</v>
      </c>
      <c r="D412" s="181">
        <v>8</v>
      </c>
      <c r="E412" s="181">
        <v>8</v>
      </c>
      <c r="F412" s="181" t="s">
        <v>7260</v>
      </c>
      <c r="G412" s="181" t="s">
        <v>7261</v>
      </c>
      <c r="H412" s="181" t="s">
        <v>7262</v>
      </c>
      <c r="I412" s="181">
        <v>1</v>
      </c>
      <c r="J412" s="181">
        <v>8</v>
      </c>
      <c r="K412" s="181">
        <v>8</v>
      </c>
      <c r="L412" s="181">
        <v>8</v>
      </c>
      <c r="M412" s="181">
        <v>7</v>
      </c>
      <c r="N412" s="181">
        <v>6</v>
      </c>
      <c r="O412" s="181">
        <v>6</v>
      </c>
      <c r="P412" s="181">
        <v>8</v>
      </c>
      <c r="Q412" s="181">
        <v>1</v>
      </c>
      <c r="R412" s="181">
        <v>1</v>
      </c>
      <c r="S412" s="181">
        <v>1</v>
      </c>
      <c r="T412" s="181">
        <v>3</v>
      </c>
      <c r="U412" s="181">
        <v>5</v>
      </c>
      <c r="V412" s="181">
        <v>6</v>
      </c>
      <c r="W412" s="181">
        <v>5</v>
      </c>
      <c r="X412" s="181">
        <v>5</v>
      </c>
      <c r="Y412" s="181">
        <v>5</v>
      </c>
      <c r="Z412" s="181">
        <v>5</v>
      </c>
      <c r="AA412" s="181">
        <v>4</v>
      </c>
      <c r="AB412" s="181">
        <v>6</v>
      </c>
      <c r="AC412" s="181">
        <v>7</v>
      </c>
      <c r="AD412" s="181">
        <v>6</v>
      </c>
      <c r="AE412" s="181">
        <v>6</v>
      </c>
      <c r="AF412" s="181">
        <v>8</v>
      </c>
      <c r="AG412" s="181">
        <v>1</v>
      </c>
      <c r="AH412" s="181">
        <v>1</v>
      </c>
      <c r="AI412" s="181">
        <v>1</v>
      </c>
      <c r="AJ412" s="181">
        <v>3</v>
      </c>
      <c r="AK412" s="181">
        <v>5</v>
      </c>
      <c r="AL412" s="181">
        <v>6</v>
      </c>
      <c r="AM412" s="181">
        <v>5</v>
      </c>
      <c r="AN412" s="181">
        <v>5</v>
      </c>
      <c r="AO412" s="181">
        <v>5</v>
      </c>
      <c r="AP412" s="181">
        <v>5</v>
      </c>
      <c r="AQ412" s="181">
        <v>4</v>
      </c>
      <c r="AR412" s="181">
        <v>6</v>
      </c>
      <c r="AS412" s="181">
        <v>7</v>
      </c>
      <c r="AT412" s="181">
        <v>6</v>
      </c>
      <c r="AU412" s="181">
        <v>6</v>
      </c>
      <c r="AV412" s="181">
        <v>8</v>
      </c>
      <c r="AW412" s="181">
        <v>1</v>
      </c>
      <c r="AX412" s="181">
        <v>1</v>
      </c>
      <c r="AY412" s="181">
        <v>1</v>
      </c>
      <c r="AZ412" s="181">
        <v>3</v>
      </c>
      <c r="BA412" s="181">
        <v>5</v>
      </c>
      <c r="BB412" s="181">
        <v>6</v>
      </c>
      <c r="BC412" s="181">
        <v>5</v>
      </c>
      <c r="BD412" s="181">
        <v>5</v>
      </c>
      <c r="BE412" s="181">
        <v>5</v>
      </c>
      <c r="BF412" s="181">
        <v>5</v>
      </c>
      <c r="BG412" s="181">
        <v>4</v>
      </c>
      <c r="BH412" s="181">
        <v>6</v>
      </c>
      <c r="BI412" s="181">
        <v>10.5</v>
      </c>
      <c r="BJ412" s="181">
        <v>10.5</v>
      </c>
      <c r="BK412" s="181">
        <v>10.5</v>
      </c>
      <c r="BL412" s="181">
        <v>111.25</v>
      </c>
      <c r="BM412" s="181">
        <v>1025</v>
      </c>
      <c r="BN412" s="181">
        <v>1025</v>
      </c>
      <c r="BO412" s="181">
        <v>0</v>
      </c>
      <c r="BP412" s="181">
        <v>18.542000000000002</v>
      </c>
      <c r="BQ412" s="181" t="s">
        <v>1251</v>
      </c>
      <c r="BR412" s="181" t="s">
        <v>1251</v>
      </c>
      <c r="BS412" s="181" t="s">
        <v>1251</v>
      </c>
      <c r="BT412" s="181" t="s">
        <v>1251</v>
      </c>
      <c r="BU412" s="181" t="s">
        <v>1254</v>
      </c>
      <c r="BV412" s="181" t="s">
        <v>1254</v>
      </c>
      <c r="BW412" s="181" t="s">
        <v>1254</v>
      </c>
      <c r="BX412" s="181" t="s">
        <v>1254</v>
      </c>
      <c r="BY412" s="181" t="s">
        <v>1251</v>
      </c>
      <c r="BZ412" s="181" t="s">
        <v>1251</v>
      </c>
      <c r="CA412" s="181" t="s">
        <v>1251</v>
      </c>
      <c r="CB412" s="181" t="s">
        <v>1251</v>
      </c>
      <c r="CC412" s="181" t="s">
        <v>1251</v>
      </c>
      <c r="CD412" s="181" t="s">
        <v>1251</v>
      </c>
      <c r="CE412" s="181" t="s">
        <v>1251</v>
      </c>
      <c r="CF412" s="181" t="s">
        <v>1251</v>
      </c>
      <c r="CG412" s="181">
        <v>8.6999999999999993</v>
      </c>
      <c r="CH412" s="181">
        <v>6.6</v>
      </c>
      <c r="CI412" s="181">
        <v>6.6</v>
      </c>
      <c r="CJ412" s="181">
        <v>10.5</v>
      </c>
      <c r="CK412" s="181">
        <v>1.2</v>
      </c>
      <c r="CL412" s="181">
        <v>1.4</v>
      </c>
      <c r="CM412" s="181">
        <v>1.2</v>
      </c>
      <c r="CN412" s="181">
        <v>3.1</v>
      </c>
      <c r="CO412" s="181">
        <v>5.3</v>
      </c>
      <c r="CP412" s="181">
        <v>7.6</v>
      </c>
      <c r="CQ412" s="181">
        <v>6.5</v>
      </c>
      <c r="CR412" s="181">
        <v>6.2</v>
      </c>
      <c r="CS412" s="181">
        <v>6.5</v>
      </c>
      <c r="CT412" s="181">
        <v>7</v>
      </c>
      <c r="CU412" s="181">
        <v>4.5</v>
      </c>
      <c r="CV412" s="181">
        <v>6.6</v>
      </c>
      <c r="CW412" s="181">
        <v>430480000</v>
      </c>
      <c r="CX412" s="181">
        <v>33910000</v>
      </c>
      <c r="CY412" s="181">
        <v>54406000</v>
      </c>
      <c r="CZ412" s="181">
        <v>38033000</v>
      </c>
      <c r="DA412" s="181">
        <v>55565000</v>
      </c>
      <c r="DB412" s="181">
        <v>2130800</v>
      </c>
      <c r="DC412" s="181">
        <v>790680</v>
      </c>
      <c r="DD412" s="181">
        <v>2507300</v>
      </c>
      <c r="DE412" s="181">
        <v>5273000</v>
      </c>
      <c r="DF412" s="181">
        <v>19688000</v>
      </c>
      <c r="DG412" s="181">
        <v>27509000</v>
      </c>
      <c r="DH412" s="181">
        <v>20872000</v>
      </c>
      <c r="DI412" s="181">
        <v>40215000</v>
      </c>
      <c r="DJ412" s="195">
        <v>9232200</v>
      </c>
      <c r="DK412" s="195">
        <v>11021000</v>
      </c>
      <c r="DL412" s="195">
        <v>9136100</v>
      </c>
      <c r="DM412" s="195">
        <v>12846000</v>
      </c>
      <c r="DN412" s="181">
        <f t="shared" si="34"/>
        <v>10558825</v>
      </c>
      <c r="DO412" s="181">
        <v>0</v>
      </c>
      <c r="DP412" s="181">
        <v>0</v>
      </c>
      <c r="DQ412" s="181">
        <v>0</v>
      </c>
      <c r="DR412" s="181">
        <v>11198000</v>
      </c>
      <c r="DS412" s="181">
        <f t="shared" si="37"/>
        <v>11198000</v>
      </c>
      <c r="DT412" s="181">
        <f t="shared" si="35"/>
        <v>1.0605346712347254</v>
      </c>
      <c r="DU412" s="195">
        <v>9465800</v>
      </c>
      <c r="DW412" s="195">
        <v>0</v>
      </c>
      <c r="DY412" s="195">
        <v>9317300</v>
      </c>
      <c r="DZ412" s="196">
        <f t="shared" si="36"/>
        <v>0.88241826150163494</v>
      </c>
      <c r="EA412" s="195">
        <v>8441300</v>
      </c>
      <c r="EB412" s="181">
        <v>1</v>
      </c>
      <c r="EC412" s="181">
        <v>3</v>
      </c>
      <c r="ED412" s="181">
        <v>3</v>
      </c>
      <c r="EE412" s="181">
        <v>4</v>
      </c>
      <c r="EF412" s="181">
        <v>0</v>
      </c>
      <c r="EG412" s="181">
        <v>0</v>
      </c>
      <c r="EH412" s="181">
        <v>0</v>
      </c>
      <c r="EI412" s="181">
        <v>0</v>
      </c>
      <c r="EJ412" s="181">
        <v>0</v>
      </c>
      <c r="EK412" s="181">
        <v>1</v>
      </c>
      <c r="EL412" s="181">
        <v>1</v>
      </c>
      <c r="EM412" s="181">
        <v>2</v>
      </c>
      <c r="EN412" s="181">
        <v>2</v>
      </c>
      <c r="EO412" s="181">
        <v>3</v>
      </c>
      <c r="EP412" s="181">
        <v>1</v>
      </c>
      <c r="EQ412" s="181">
        <v>0</v>
      </c>
      <c r="ER412" s="181">
        <v>21</v>
      </c>
      <c r="EV412" s="181">
        <v>494</v>
      </c>
      <c r="EW412" s="181" t="s">
        <v>7263</v>
      </c>
      <c r="EX412" s="181" t="s">
        <v>4196</v>
      </c>
      <c r="EY412" s="181" t="s">
        <v>7264</v>
      </c>
      <c r="EZ412" s="181" t="s">
        <v>7265</v>
      </c>
      <c r="FA412" s="181" t="s">
        <v>7266</v>
      </c>
      <c r="FB412" s="181" t="s">
        <v>7267</v>
      </c>
      <c r="FE412" s="181">
        <v>-1</v>
      </c>
    </row>
    <row r="413" spans="1:161" x14ac:dyDescent="0.25">
      <c r="A413" s="181" t="s">
        <v>7268</v>
      </c>
      <c r="B413" s="181" t="s">
        <v>7269</v>
      </c>
      <c r="C413" s="181" t="s">
        <v>7270</v>
      </c>
      <c r="D413" s="181" t="s">
        <v>7270</v>
      </c>
      <c r="E413" s="181" t="s">
        <v>7270</v>
      </c>
      <c r="F413" s="181" t="s">
        <v>7271</v>
      </c>
      <c r="G413" s="181" t="s">
        <v>7272</v>
      </c>
      <c r="H413" s="181" t="s">
        <v>7273</v>
      </c>
      <c r="I413" s="181">
        <v>2</v>
      </c>
      <c r="J413" s="181">
        <v>86</v>
      </c>
      <c r="K413" s="181">
        <v>86</v>
      </c>
      <c r="L413" s="181">
        <v>86</v>
      </c>
      <c r="M413" s="181">
        <v>85</v>
      </c>
      <c r="N413" s="181">
        <v>84</v>
      </c>
      <c r="O413" s="181">
        <v>86</v>
      </c>
      <c r="P413" s="181">
        <v>85</v>
      </c>
      <c r="Q413" s="181">
        <v>76</v>
      </c>
      <c r="R413" s="181">
        <v>72</v>
      </c>
      <c r="S413" s="181">
        <v>81</v>
      </c>
      <c r="T413" s="181">
        <v>73</v>
      </c>
      <c r="U413" s="181">
        <v>84</v>
      </c>
      <c r="V413" s="181">
        <v>85</v>
      </c>
      <c r="W413" s="181">
        <v>84</v>
      </c>
      <c r="X413" s="181">
        <v>85</v>
      </c>
      <c r="Y413" s="181">
        <v>86</v>
      </c>
      <c r="Z413" s="181">
        <v>85</v>
      </c>
      <c r="AA413" s="181">
        <v>84</v>
      </c>
      <c r="AB413" s="181">
        <v>86</v>
      </c>
      <c r="AC413" s="181">
        <v>85</v>
      </c>
      <c r="AD413" s="181">
        <v>84</v>
      </c>
      <c r="AE413" s="181">
        <v>86</v>
      </c>
      <c r="AF413" s="181">
        <v>85</v>
      </c>
      <c r="AG413" s="181">
        <v>76</v>
      </c>
      <c r="AH413" s="181">
        <v>72</v>
      </c>
      <c r="AI413" s="181">
        <v>81</v>
      </c>
      <c r="AJ413" s="181">
        <v>73</v>
      </c>
      <c r="AK413" s="181">
        <v>84</v>
      </c>
      <c r="AL413" s="181">
        <v>85</v>
      </c>
      <c r="AM413" s="181">
        <v>84</v>
      </c>
      <c r="AN413" s="181">
        <v>85</v>
      </c>
      <c r="AO413" s="181">
        <v>86</v>
      </c>
      <c r="AP413" s="181">
        <v>85</v>
      </c>
      <c r="AQ413" s="181">
        <v>84</v>
      </c>
      <c r="AR413" s="181">
        <v>86</v>
      </c>
      <c r="AS413" s="181">
        <v>85</v>
      </c>
      <c r="AT413" s="181">
        <v>84</v>
      </c>
      <c r="AU413" s="181">
        <v>86</v>
      </c>
      <c r="AV413" s="181">
        <v>85</v>
      </c>
      <c r="AW413" s="181">
        <v>76</v>
      </c>
      <c r="AX413" s="181">
        <v>72</v>
      </c>
      <c r="AY413" s="181">
        <v>81</v>
      </c>
      <c r="AZ413" s="181">
        <v>73</v>
      </c>
      <c r="BA413" s="181">
        <v>84</v>
      </c>
      <c r="BB413" s="181">
        <v>85</v>
      </c>
      <c r="BC413" s="181">
        <v>84</v>
      </c>
      <c r="BD413" s="181">
        <v>85</v>
      </c>
      <c r="BE413" s="181">
        <v>86</v>
      </c>
      <c r="BF413" s="181">
        <v>85</v>
      </c>
      <c r="BG413" s="181">
        <v>84</v>
      </c>
      <c r="BH413" s="181">
        <v>86</v>
      </c>
      <c r="BI413" s="181">
        <v>69.5</v>
      </c>
      <c r="BJ413" s="181">
        <v>69.5</v>
      </c>
      <c r="BK413" s="181">
        <v>69.5</v>
      </c>
      <c r="BL413" s="181">
        <v>164.62</v>
      </c>
      <c r="BM413" s="181">
        <v>1500</v>
      </c>
      <c r="BN413" s="181" t="s">
        <v>7274</v>
      </c>
      <c r="BO413" s="181">
        <v>0</v>
      </c>
      <c r="BP413" s="181">
        <v>323.31</v>
      </c>
      <c r="BQ413" s="181" t="s">
        <v>1251</v>
      </c>
      <c r="BR413" s="181" t="s">
        <v>1251</v>
      </c>
      <c r="BS413" s="181" t="s">
        <v>1251</v>
      </c>
      <c r="BT413" s="181" t="s">
        <v>1251</v>
      </c>
      <c r="BU413" s="181" t="s">
        <v>1251</v>
      </c>
      <c r="BV413" s="181" t="s">
        <v>1251</v>
      </c>
      <c r="BW413" s="181" t="s">
        <v>1251</v>
      </c>
      <c r="BX413" s="181" t="s">
        <v>1251</v>
      </c>
      <c r="BY413" s="181" t="s">
        <v>1251</v>
      </c>
      <c r="BZ413" s="181" t="s">
        <v>1251</v>
      </c>
      <c r="CA413" s="181" t="s">
        <v>1251</v>
      </c>
      <c r="CB413" s="181" t="s">
        <v>1251</v>
      </c>
      <c r="CC413" s="181" t="s">
        <v>1251</v>
      </c>
      <c r="CD413" s="181" t="s">
        <v>1251</v>
      </c>
      <c r="CE413" s="181" t="s">
        <v>1251</v>
      </c>
      <c r="CF413" s="181" t="s">
        <v>1251</v>
      </c>
      <c r="CG413" s="181">
        <v>68.400000000000006</v>
      </c>
      <c r="CH413" s="181">
        <v>68</v>
      </c>
      <c r="CI413" s="181">
        <v>69.5</v>
      </c>
      <c r="CJ413" s="181">
        <v>68.400000000000006</v>
      </c>
      <c r="CK413" s="181">
        <v>62.6</v>
      </c>
      <c r="CL413" s="181">
        <v>59.9</v>
      </c>
      <c r="CM413" s="181">
        <v>66.3</v>
      </c>
      <c r="CN413" s="181">
        <v>56</v>
      </c>
      <c r="CO413" s="181">
        <v>69</v>
      </c>
      <c r="CP413" s="181">
        <v>69</v>
      </c>
      <c r="CQ413" s="181">
        <v>69</v>
      </c>
      <c r="CR413" s="181">
        <v>69.5</v>
      </c>
      <c r="CS413" s="181">
        <v>69.5</v>
      </c>
      <c r="CT413" s="181">
        <v>68.400000000000006</v>
      </c>
      <c r="CU413" s="181">
        <v>69</v>
      </c>
      <c r="CV413" s="181">
        <v>69.5</v>
      </c>
      <c r="CW413" s="181">
        <v>264250000000</v>
      </c>
      <c r="CX413" s="181">
        <v>19655000000</v>
      </c>
      <c r="CY413" s="181">
        <v>23198000000</v>
      </c>
      <c r="CZ413" s="181">
        <v>21830000000</v>
      </c>
      <c r="DA413" s="181">
        <v>23893000000</v>
      </c>
      <c r="DB413" s="181">
        <v>7116600000</v>
      </c>
      <c r="DC413" s="181">
        <v>5644200000</v>
      </c>
      <c r="DD413" s="181">
        <v>6589100000</v>
      </c>
      <c r="DE413" s="181">
        <v>5918300000</v>
      </c>
      <c r="DF413" s="181">
        <v>19822000000</v>
      </c>
      <c r="DG413" s="181">
        <v>20376000000</v>
      </c>
      <c r="DH413" s="181">
        <v>16713000000</v>
      </c>
      <c r="DI413" s="181">
        <v>19854000000</v>
      </c>
      <c r="DJ413" s="195">
        <v>651000000</v>
      </c>
      <c r="DK413" s="195">
        <v>698630000</v>
      </c>
      <c r="DL413" s="195">
        <v>612980000</v>
      </c>
      <c r="DM413" s="195">
        <v>679290000</v>
      </c>
      <c r="DN413" s="181">
        <f t="shared" si="34"/>
        <v>660475000</v>
      </c>
      <c r="DO413" s="181">
        <v>677370000</v>
      </c>
      <c r="DP413" s="181">
        <v>704600000</v>
      </c>
      <c r="DQ413" s="181">
        <v>753740000</v>
      </c>
      <c r="DR413" s="181">
        <v>668990000</v>
      </c>
      <c r="DS413" s="181">
        <f t="shared" si="37"/>
        <v>701175000</v>
      </c>
      <c r="DT413" s="181">
        <f t="shared" si="35"/>
        <v>1.0616223172716606</v>
      </c>
      <c r="DU413" s="195">
        <v>656890000</v>
      </c>
      <c r="DW413" s="195">
        <v>619060000</v>
      </c>
      <c r="DY413" s="195">
        <v>583990000</v>
      </c>
      <c r="DZ413" s="196">
        <f t="shared" si="36"/>
        <v>0.88419697944661035</v>
      </c>
      <c r="EA413" s="195">
        <v>556080000</v>
      </c>
      <c r="EB413" s="181">
        <v>170</v>
      </c>
      <c r="EC413" s="181">
        <v>176</v>
      </c>
      <c r="ED413" s="181">
        <v>173</v>
      </c>
      <c r="EE413" s="181">
        <v>180</v>
      </c>
      <c r="EF413" s="181">
        <v>151</v>
      </c>
      <c r="EG413" s="181">
        <v>118</v>
      </c>
      <c r="EH413" s="181">
        <v>144</v>
      </c>
      <c r="EI413" s="181">
        <v>127</v>
      </c>
      <c r="EJ413" s="181">
        <v>167</v>
      </c>
      <c r="EK413" s="181">
        <v>155</v>
      </c>
      <c r="EL413" s="181">
        <v>163</v>
      </c>
      <c r="EM413" s="181">
        <v>166</v>
      </c>
      <c r="EN413" s="181">
        <v>168</v>
      </c>
      <c r="EO413" s="181">
        <v>166</v>
      </c>
      <c r="EP413" s="181">
        <v>154</v>
      </c>
      <c r="EQ413" s="181">
        <v>169</v>
      </c>
      <c r="ER413" s="181">
        <v>2547</v>
      </c>
      <c r="EV413" s="181">
        <v>486</v>
      </c>
      <c r="EW413" s="181" t="s">
        <v>7275</v>
      </c>
      <c r="EX413" s="181" t="s">
        <v>7276</v>
      </c>
      <c r="EY413" s="181" t="s">
        <v>7277</v>
      </c>
      <c r="EZ413" s="181" t="s">
        <v>7278</v>
      </c>
      <c r="FA413" s="181" t="s">
        <v>7279</v>
      </c>
      <c r="FB413" s="181" t="s">
        <v>7280</v>
      </c>
      <c r="FC413" s="181" t="s">
        <v>7281</v>
      </c>
      <c r="FD413" s="181" t="s">
        <v>7282</v>
      </c>
      <c r="FE413" s="181" t="s">
        <v>3613</v>
      </c>
    </row>
    <row r="414" spans="1:161" x14ac:dyDescent="0.25">
      <c r="A414" s="181" t="s">
        <v>7283</v>
      </c>
      <c r="B414" s="181" t="s">
        <v>7283</v>
      </c>
      <c r="C414" s="181">
        <v>10</v>
      </c>
      <c r="D414" s="181">
        <v>10</v>
      </c>
      <c r="E414" s="181">
        <v>4</v>
      </c>
      <c r="F414" s="181" t="s">
        <v>7284</v>
      </c>
      <c r="G414" s="181" t="s">
        <v>7285</v>
      </c>
      <c r="H414" s="181" t="s">
        <v>7286</v>
      </c>
      <c r="I414" s="181">
        <v>1</v>
      </c>
      <c r="J414" s="181">
        <v>10</v>
      </c>
      <c r="K414" s="181">
        <v>10</v>
      </c>
      <c r="L414" s="181">
        <v>4</v>
      </c>
      <c r="M414" s="181">
        <v>10</v>
      </c>
      <c r="N414" s="181">
        <v>10</v>
      </c>
      <c r="O414" s="181">
        <v>10</v>
      </c>
      <c r="P414" s="181">
        <v>9</v>
      </c>
      <c r="Q414" s="181">
        <v>5</v>
      </c>
      <c r="R414" s="181">
        <v>6</v>
      </c>
      <c r="S414" s="181">
        <v>6</v>
      </c>
      <c r="T414" s="181">
        <v>5</v>
      </c>
      <c r="U414" s="181">
        <v>10</v>
      </c>
      <c r="V414" s="181">
        <v>10</v>
      </c>
      <c r="W414" s="181">
        <v>10</v>
      </c>
      <c r="X414" s="181">
        <v>10</v>
      </c>
      <c r="Y414" s="181">
        <v>10</v>
      </c>
      <c r="Z414" s="181">
        <v>10</v>
      </c>
      <c r="AA414" s="181">
        <v>9</v>
      </c>
      <c r="AB414" s="181">
        <v>10</v>
      </c>
      <c r="AC414" s="181">
        <v>10</v>
      </c>
      <c r="AD414" s="181">
        <v>10</v>
      </c>
      <c r="AE414" s="181">
        <v>10</v>
      </c>
      <c r="AF414" s="181">
        <v>9</v>
      </c>
      <c r="AG414" s="181">
        <v>5</v>
      </c>
      <c r="AH414" s="181">
        <v>6</v>
      </c>
      <c r="AI414" s="181">
        <v>6</v>
      </c>
      <c r="AJ414" s="181">
        <v>5</v>
      </c>
      <c r="AK414" s="181">
        <v>10</v>
      </c>
      <c r="AL414" s="181">
        <v>10</v>
      </c>
      <c r="AM414" s="181">
        <v>10</v>
      </c>
      <c r="AN414" s="181">
        <v>10</v>
      </c>
      <c r="AO414" s="181">
        <v>10</v>
      </c>
      <c r="AP414" s="181">
        <v>10</v>
      </c>
      <c r="AQ414" s="181">
        <v>9</v>
      </c>
      <c r="AR414" s="181">
        <v>10</v>
      </c>
      <c r="AS414" s="181">
        <v>4</v>
      </c>
      <c r="AT414" s="181">
        <v>4</v>
      </c>
      <c r="AU414" s="181">
        <v>4</v>
      </c>
      <c r="AV414" s="181">
        <v>3</v>
      </c>
      <c r="AW414" s="181">
        <v>2</v>
      </c>
      <c r="AX414" s="181">
        <v>2</v>
      </c>
      <c r="AY414" s="181">
        <v>3</v>
      </c>
      <c r="AZ414" s="181">
        <v>1</v>
      </c>
      <c r="BA414" s="181">
        <v>4</v>
      </c>
      <c r="BB414" s="181">
        <v>4</v>
      </c>
      <c r="BC414" s="181">
        <v>4</v>
      </c>
      <c r="BD414" s="181">
        <v>4</v>
      </c>
      <c r="BE414" s="181">
        <v>4</v>
      </c>
      <c r="BF414" s="181">
        <v>4</v>
      </c>
      <c r="BG414" s="181">
        <v>4</v>
      </c>
      <c r="BH414" s="181">
        <v>4</v>
      </c>
      <c r="BI414" s="181">
        <v>29.3</v>
      </c>
      <c r="BJ414" s="181">
        <v>29.3</v>
      </c>
      <c r="BK414" s="181">
        <v>12.3</v>
      </c>
      <c r="BL414" s="181">
        <v>46.152999999999999</v>
      </c>
      <c r="BM414" s="181">
        <v>406</v>
      </c>
      <c r="BN414" s="181">
        <v>406</v>
      </c>
      <c r="BO414" s="181">
        <v>0</v>
      </c>
      <c r="BP414" s="181">
        <v>31.648</v>
      </c>
      <c r="BQ414" s="181" t="s">
        <v>1251</v>
      </c>
      <c r="BR414" s="181" t="s">
        <v>1251</v>
      </c>
      <c r="BS414" s="181" t="s">
        <v>1251</v>
      </c>
      <c r="BT414" s="181" t="s">
        <v>1251</v>
      </c>
      <c r="BU414" s="181" t="s">
        <v>1251</v>
      </c>
      <c r="BV414" s="181" t="s">
        <v>1251</v>
      </c>
      <c r="BW414" s="181" t="s">
        <v>1251</v>
      </c>
      <c r="BX414" s="181" t="s">
        <v>1251</v>
      </c>
      <c r="BY414" s="181" t="s">
        <v>1251</v>
      </c>
      <c r="BZ414" s="181" t="s">
        <v>1251</v>
      </c>
      <c r="CA414" s="181" t="s">
        <v>1251</v>
      </c>
      <c r="CB414" s="181" t="s">
        <v>1251</v>
      </c>
      <c r="CC414" s="181" t="s">
        <v>1251</v>
      </c>
      <c r="CD414" s="181" t="s">
        <v>1251</v>
      </c>
      <c r="CE414" s="181" t="s">
        <v>1251</v>
      </c>
      <c r="CF414" s="181" t="s">
        <v>1251</v>
      </c>
      <c r="CG414" s="181">
        <v>29.3</v>
      </c>
      <c r="CH414" s="181">
        <v>29.3</v>
      </c>
      <c r="CI414" s="181">
        <v>29.3</v>
      </c>
      <c r="CJ414" s="181">
        <v>26.6</v>
      </c>
      <c r="CK414" s="181">
        <v>17</v>
      </c>
      <c r="CL414" s="181">
        <v>17.5</v>
      </c>
      <c r="CM414" s="181">
        <v>19.5</v>
      </c>
      <c r="CN414" s="181">
        <v>15</v>
      </c>
      <c r="CO414" s="181">
        <v>29.3</v>
      </c>
      <c r="CP414" s="181">
        <v>29.3</v>
      </c>
      <c r="CQ414" s="181">
        <v>29.3</v>
      </c>
      <c r="CR414" s="181">
        <v>29.3</v>
      </c>
      <c r="CS414" s="181">
        <v>29.3</v>
      </c>
      <c r="CT414" s="181">
        <v>29.3</v>
      </c>
      <c r="CU414" s="181">
        <v>25.4</v>
      </c>
      <c r="CV414" s="181">
        <v>29.3</v>
      </c>
      <c r="CW414" s="181">
        <v>1617300000</v>
      </c>
      <c r="CX414" s="181">
        <v>130110000</v>
      </c>
      <c r="CY414" s="181">
        <v>136530000</v>
      </c>
      <c r="CZ414" s="181">
        <v>138220000</v>
      </c>
      <c r="DA414" s="181">
        <v>139750000</v>
      </c>
      <c r="DB414" s="181">
        <v>25142000</v>
      </c>
      <c r="DC414" s="181">
        <v>21471000</v>
      </c>
      <c r="DD414" s="181">
        <v>23285000</v>
      </c>
      <c r="DE414" s="181">
        <v>20192000</v>
      </c>
      <c r="DF414" s="181">
        <v>138550000</v>
      </c>
      <c r="DG414" s="181">
        <v>131070000</v>
      </c>
      <c r="DH414" s="181">
        <v>109210000</v>
      </c>
      <c r="DI414" s="181">
        <v>135580000</v>
      </c>
      <c r="DJ414" s="195">
        <v>27073000</v>
      </c>
      <c r="DK414" s="195">
        <v>23963000</v>
      </c>
      <c r="DL414" s="195">
        <v>26196000</v>
      </c>
      <c r="DM414" s="195">
        <v>25649000</v>
      </c>
      <c r="DN414" s="181">
        <f t="shared" si="34"/>
        <v>25720250</v>
      </c>
      <c r="DO414" s="181">
        <v>28609000</v>
      </c>
      <c r="DP414" s="181">
        <v>25026000</v>
      </c>
      <c r="DQ414" s="181">
        <v>29029000</v>
      </c>
      <c r="DR414" s="181">
        <v>26765000</v>
      </c>
      <c r="DS414" s="181">
        <f t="shared" si="37"/>
        <v>27357250</v>
      </c>
      <c r="DT414" s="181">
        <f t="shared" si="35"/>
        <v>1.0636463486941223</v>
      </c>
      <c r="DU414" s="195">
        <v>27076000</v>
      </c>
      <c r="DW414" s="195">
        <v>24635000</v>
      </c>
      <c r="DY414" s="195">
        <v>25013000</v>
      </c>
      <c r="DZ414" s="196">
        <f t="shared" si="36"/>
        <v>0.97250221129265846</v>
      </c>
      <c r="EA414" s="195">
        <v>24719000</v>
      </c>
      <c r="EB414" s="181">
        <v>7</v>
      </c>
      <c r="EC414" s="181">
        <v>8</v>
      </c>
      <c r="ED414" s="181">
        <v>8</v>
      </c>
      <c r="EE414" s="181">
        <v>8</v>
      </c>
      <c r="EF414" s="181">
        <v>3</v>
      </c>
      <c r="EG414" s="181">
        <v>2</v>
      </c>
      <c r="EH414" s="181">
        <v>3</v>
      </c>
      <c r="EI414" s="181">
        <v>2</v>
      </c>
      <c r="EJ414" s="181">
        <v>7</v>
      </c>
      <c r="EK414" s="181">
        <v>6</v>
      </c>
      <c r="EL414" s="181">
        <v>6</v>
      </c>
      <c r="EM414" s="181">
        <v>9</v>
      </c>
      <c r="EN414" s="181">
        <v>7</v>
      </c>
      <c r="EO414" s="181">
        <v>6</v>
      </c>
      <c r="EP414" s="181">
        <v>7</v>
      </c>
      <c r="EQ414" s="181">
        <v>7</v>
      </c>
      <c r="ER414" s="181">
        <v>96</v>
      </c>
      <c r="EV414" s="181">
        <v>270</v>
      </c>
      <c r="EW414" s="181" t="s">
        <v>7287</v>
      </c>
      <c r="EX414" s="181" t="s">
        <v>3719</v>
      </c>
      <c r="EY414" s="181" t="s">
        <v>7288</v>
      </c>
      <c r="EZ414" s="181" t="s">
        <v>7289</v>
      </c>
      <c r="FA414" s="181" t="s">
        <v>7290</v>
      </c>
      <c r="FB414" s="181" t="s">
        <v>7291</v>
      </c>
      <c r="FE414" s="181">
        <v>-1</v>
      </c>
    </row>
    <row r="415" spans="1:161" x14ac:dyDescent="0.25">
      <c r="A415" s="181" t="s">
        <v>7292</v>
      </c>
      <c r="B415" s="181" t="s">
        <v>7292</v>
      </c>
      <c r="C415" s="181">
        <v>14</v>
      </c>
      <c r="D415" s="181">
        <v>14</v>
      </c>
      <c r="E415" s="181">
        <v>14</v>
      </c>
      <c r="F415" s="181" t="s">
        <v>7293</v>
      </c>
      <c r="G415" s="181" t="s">
        <v>7294</v>
      </c>
      <c r="H415" s="181" t="s">
        <v>7295</v>
      </c>
      <c r="I415" s="181">
        <v>1</v>
      </c>
      <c r="J415" s="181">
        <v>14</v>
      </c>
      <c r="K415" s="181">
        <v>14</v>
      </c>
      <c r="L415" s="181">
        <v>14</v>
      </c>
      <c r="M415" s="181">
        <v>13</v>
      </c>
      <c r="N415" s="181">
        <v>14</v>
      </c>
      <c r="O415" s="181">
        <v>14</v>
      </c>
      <c r="P415" s="181">
        <v>14</v>
      </c>
      <c r="Q415" s="181">
        <v>13</v>
      </c>
      <c r="R415" s="181">
        <v>12</v>
      </c>
      <c r="S415" s="181">
        <v>11</v>
      </c>
      <c r="T415" s="181">
        <v>12</v>
      </c>
      <c r="U415" s="181">
        <v>14</v>
      </c>
      <c r="V415" s="181">
        <v>13</v>
      </c>
      <c r="W415" s="181">
        <v>14</v>
      </c>
      <c r="X415" s="181">
        <v>12</v>
      </c>
      <c r="Y415" s="181">
        <v>14</v>
      </c>
      <c r="Z415" s="181">
        <v>14</v>
      </c>
      <c r="AA415" s="181">
        <v>13</v>
      </c>
      <c r="AB415" s="181">
        <v>12</v>
      </c>
      <c r="AC415" s="181">
        <v>13</v>
      </c>
      <c r="AD415" s="181">
        <v>14</v>
      </c>
      <c r="AE415" s="181">
        <v>14</v>
      </c>
      <c r="AF415" s="181">
        <v>14</v>
      </c>
      <c r="AG415" s="181">
        <v>13</v>
      </c>
      <c r="AH415" s="181">
        <v>12</v>
      </c>
      <c r="AI415" s="181">
        <v>11</v>
      </c>
      <c r="AJ415" s="181">
        <v>12</v>
      </c>
      <c r="AK415" s="181">
        <v>14</v>
      </c>
      <c r="AL415" s="181">
        <v>13</v>
      </c>
      <c r="AM415" s="181">
        <v>14</v>
      </c>
      <c r="AN415" s="181">
        <v>12</v>
      </c>
      <c r="AO415" s="181">
        <v>14</v>
      </c>
      <c r="AP415" s="181">
        <v>14</v>
      </c>
      <c r="AQ415" s="181">
        <v>13</v>
      </c>
      <c r="AR415" s="181">
        <v>12</v>
      </c>
      <c r="AS415" s="181">
        <v>13</v>
      </c>
      <c r="AT415" s="181">
        <v>14</v>
      </c>
      <c r="AU415" s="181">
        <v>14</v>
      </c>
      <c r="AV415" s="181">
        <v>14</v>
      </c>
      <c r="AW415" s="181">
        <v>13</v>
      </c>
      <c r="AX415" s="181">
        <v>12</v>
      </c>
      <c r="AY415" s="181">
        <v>11</v>
      </c>
      <c r="AZ415" s="181">
        <v>12</v>
      </c>
      <c r="BA415" s="181">
        <v>14</v>
      </c>
      <c r="BB415" s="181">
        <v>13</v>
      </c>
      <c r="BC415" s="181">
        <v>14</v>
      </c>
      <c r="BD415" s="181">
        <v>12</v>
      </c>
      <c r="BE415" s="181">
        <v>14</v>
      </c>
      <c r="BF415" s="181">
        <v>14</v>
      </c>
      <c r="BG415" s="181">
        <v>13</v>
      </c>
      <c r="BH415" s="181">
        <v>12</v>
      </c>
      <c r="BI415" s="181">
        <v>61.3</v>
      </c>
      <c r="BJ415" s="181">
        <v>61.3</v>
      </c>
      <c r="BK415" s="181">
        <v>61.3</v>
      </c>
      <c r="BL415" s="181">
        <v>26.673999999999999</v>
      </c>
      <c r="BM415" s="181">
        <v>243</v>
      </c>
      <c r="BN415" s="181">
        <v>243</v>
      </c>
      <c r="BO415" s="181">
        <v>0</v>
      </c>
      <c r="BP415" s="181">
        <v>38.595999999999997</v>
      </c>
      <c r="BQ415" s="181" t="s">
        <v>1251</v>
      </c>
      <c r="BR415" s="181" t="s">
        <v>1251</v>
      </c>
      <c r="BS415" s="181" t="s">
        <v>1251</v>
      </c>
      <c r="BT415" s="181" t="s">
        <v>1251</v>
      </c>
      <c r="BU415" s="181" t="s">
        <v>1251</v>
      </c>
      <c r="BV415" s="181" t="s">
        <v>1251</v>
      </c>
      <c r="BW415" s="181" t="s">
        <v>1251</v>
      </c>
      <c r="BX415" s="181" t="s">
        <v>1251</v>
      </c>
      <c r="BY415" s="181" t="s">
        <v>1251</v>
      </c>
      <c r="BZ415" s="181" t="s">
        <v>1251</v>
      </c>
      <c r="CA415" s="181" t="s">
        <v>1251</v>
      </c>
      <c r="CB415" s="181" t="s">
        <v>1251</v>
      </c>
      <c r="CC415" s="181" t="s">
        <v>1251</v>
      </c>
      <c r="CD415" s="181" t="s">
        <v>1251</v>
      </c>
      <c r="CE415" s="181" t="s">
        <v>1251</v>
      </c>
      <c r="CF415" s="181" t="s">
        <v>1251</v>
      </c>
      <c r="CG415" s="181">
        <v>57.6</v>
      </c>
      <c r="CH415" s="181">
        <v>61.3</v>
      </c>
      <c r="CI415" s="181">
        <v>61.3</v>
      </c>
      <c r="CJ415" s="181">
        <v>61.3</v>
      </c>
      <c r="CK415" s="181">
        <v>58</v>
      </c>
      <c r="CL415" s="181">
        <v>49</v>
      </c>
      <c r="CM415" s="181">
        <v>44</v>
      </c>
      <c r="CN415" s="181">
        <v>49</v>
      </c>
      <c r="CO415" s="181">
        <v>61.3</v>
      </c>
      <c r="CP415" s="181">
        <v>56</v>
      </c>
      <c r="CQ415" s="181">
        <v>61.3</v>
      </c>
      <c r="CR415" s="181">
        <v>52.3</v>
      </c>
      <c r="CS415" s="181">
        <v>61.3</v>
      </c>
      <c r="CT415" s="181">
        <v>61.3</v>
      </c>
      <c r="CU415" s="181">
        <v>58.4</v>
      </c>
      <c r="CV415" s="181">
        <v>51.9</v>
      </c>
      <c r="CW415" s="181">
        <v>5619800000</v>
      </c>
      <c r="CX415" s="181">
        <v>402250000</v>
      </c>
      <c r="CY415" s="181">
        <v>477710000</v>
      </c>
      <c r="CZ415" s="181">
        <v>522530000</v>
      </c>
      <c r="DA415" s="181">
        <v>554620000</v>
      </c>
      <c r="DB415" s="181">
        <v>118500000</v>
      </c>
      <c r="DC415" s="181">
        <v>107420000</v>
      </c>
      <c r="DD415" s="181">
        <v>103570000</v>
      </c>
      <c r="DE415" s="181">
        <v>101460000</v>
      </c>
      <c r="DF415" s="181">
        <v>433600000</v>
      </c>
      <c r="DG415" s="181">
        <v>443090000</v>
      </c>
      <c r="DH415" s="181">
        <v>351140000</v>
      </c>
      <c r="DI415" s="181">
        <v>437240000</v>
      </c>
      <c r="DJ415" s="195">
        <v>0</v>
      </c>
      <c r="DK415" s="195">
        <v>70107000</v>
      </c>
      <c r="DL415" s="195">
        <v>77261000</v>
      </c>
      <c r="DM415" s="195">
        <v>80463000</v>
      </c>
      <c r="DN415" s="181">
        <f t="shared" si="34"/>
        <v>75943666.666666672</v>
      </c>
      <c r="DO415" s="181">
        <v>79610000</v>
      </c>
      <c r="DP415" s="181">
        <v>86882000</v>
      </c>
      <c r="DQ415" s="181">
        <v>0</v>
      </c>
      <c r="DR415" s="181">
        <v>76704000</v>
      </c>
      <c r="DS415" s="181">
        <f t="shared" si="37"/>
        <v>81065333.333333328</v>
      </c>
      <c r="DT415" s="181">
        <f t="shared" si="35"/>
        <v>1.0674403395499295</v>
      </c>
      <c r="DU415" s="195">
        <v>72787000</v>
      </c>
      <c r="DW415" s="195">
        <v>65692000</v>
      </c>
      <c r="DY415" s="195">
        <v>63290000</v>
      </c>
      <c r="DZ415" s="196">
        <f t="shared" si="36"/>
        <v>0.83338088319851111</v>
      </c>
      <c r="EA415" s="195">
        <v>73795000</v>
      </c>
      <c r="EB415" s="181">
        <v>9</v>
      </c>
      <c r="EC415" s="181">
        <v>9</v>
      </c>
      <c r="ED415" s="181">
        <v>7</v>
      </c>
      <c r="EE415" s="181">
        <v>7</v>
      </c>
      <c r="EF415" s="181">
        <v>5</v>
      </c>
      <c r="EG415" s="181">
        <v>3</v>
      </c>
      <c r="EH415" s="181">
        <v>3</v>
      </c>
      <c r="EI415" s="181">
        <v>3</v>
      </c>
      <c r="EJ415" s="181">
        <v>9</v>
      </c>
      <c r="EK415" s="181">
        <v>6</v>
      </c>
      <c r="EL415" s="181">
        <v>7</v>
      </c>
      <c r="EM415" s="181">
        <v>8</v>
      </c>
      <c r="EN415" s="181">
        <v>9</v>
      </c>
      <c r="EO415" s="181">
        <v>8</v>
      </c>
      <c r="EP415" s="181">
        <v>7</v>
      </c>
      <c r="EQ415" s="181">
        <v>7</v>
      </c>
      <c r="ER415" s="181">
        <v>107</v>
      </c>
      <c r="EV415" s="181">
        <v>300</v>
      </c>
      <c r="EW415" s="181" t="s">
        <v>7296</v>
      </c>
      <c r="EX415" s="181" t="s">
        <v>3599</v>
      </c>
      <c r="EY415" s="181" t="s">
        <v>7297</v>
      </c>
      <c r="EZ415" s="181" t="s">
        <v>7298</v>
      </c>
      <c r="FA415" s="181" t="s">
        <v>7299</v>
      </c>
      <c r="FB415" s="181" t="s">
        <v>7300</v>
      </c>
      <c r="FE415" s="181">
        <v>-1</v>
      </c>
    </row>
    <row r="416" spans="1:161" x14ac:dyDescent="0.25">
      <c r="A416" s="181" t="s">
        <v>7301</v>
      </c>
      <c r="B416" s="181" t="s">
        <v>7301</v>
      </c>
      <c r="C416" s="181" t="s">
        <v>7302</v>
      </c>
      <c r="D416" s="181" t="s">
        <v>7302</v>
      </c>
      <c r="E416" s="181" t="s">
        <v>7302</v>
      </c>
      <c r="F416" s="181" t="s">
        <v>7303</v>
      </c>
      <c r="G416" s="181" t="s">
        <v>7304</v>
      </c>
      <c r="H416" s="181" t="s">
        <v>7305</v>
      </c>
      <c r="I416" s="181">
        <v>2</v>
      </c>
      <c r="J416" s="181">
        <v>8</v>
      </c>
      <c r="K416" s="181">
        <v>8</v>
      </c>
      <c r="L416" s="181">
        <v>8</v>
      </c>
      <c r="M416" s="181">
        <v>7</v>
      </c>
      <c r="N416" s="181">
        <v>8</v>
      </c>
      <c r="O416" s="181">
        <v>8</v>
      </c>
      <c r="P416" s="181">
        <v>8</v>
      </c>
      <c r="Q416" s="181">
        <v>3</v>
      </c>
      <c r="R416" s="181">
        <v>3</v>
      </c>
      <c r="S416" s="181">
        <v>5</v>
      </c>
      <c r="T416" s="181">
        <v>4</v>
      </c>
      <c r="U416" s="181">
        <v>7</v>
      </c>
      <c r="V416" s="181">
        <v>8</v>
      </c>
      <c r="W416" s="181">
        <v>6</v>
      </c>
      <c r="X416" s="181">
        <v>8</v>
      </c>
      <c r="Y416" s="181">
        <v>7</v>
      </c>
      <c r="Z416" s="181">
        <v>7</v>
      </c>
      <c r="AA416" s="181">
        <v>7</v>
      </c>
      <c r="AB416" s="181">
        <v>8</v>
      </c>
      <c r="AC416" s="181">
        <v>7</v>
      </c>
      <c r="AD416" s="181">
        <v>8</v>
      </c>
      <c r="AE416" s="181">
        <v>8</v>
      </c>
      <c r="AF416" s="181">
        <v>8</v>
      </c>
      <c r="AG416" s="181">
        <v>3</v>
      </c>
      <c r="AH416" s="181">
        <v>3</v>
      </c>
      <c r="AI416" s="181">
        <v>5</v>
      </c>
      <c r="AJ416" s="181">
        <v>4</v>
      </c>
      <c r="AK416" s="181">
        <v>7</v>
      </c>
      <c r="AL416" s="181">
        <v>8</v>
      </c>
      <c r="AM416" s="181">
        <v>6</v>
      </c>
      <c r="AN416" s="181">
        <v>8</v>
      </c>
      <c r="AO416" s="181">
        <v>7</v>
      </c>
      <c r="AP416" s="181">
        <v>7</v>
      </c>
      <c r="AQ416" s="181">
        <v>7</v>
      </c>
      <c r="AR416" s="181">
        <v>8</v>
      </c>
      <c r="AS416" s="181">
        <v>7</v>
      </c>
      <c r="AT416" s="181">
        <v>8</v>
      </c>
      <c r="AU416" s="181">
        <v>8</v>
      </c>
      <c r="AV416" s="181">
        <v>8</v>
      </c>
      <c r="AW416" s="181">
        <v>3</v>
      </c>
      <c r="AX416" s="181">
        <v>3</v>
      </c>
      <c r="AY416" s="181">
        <v>5</v>
      </c>
      <c r="AZ416" s="181">
        <v>4</v>
      </c>
      <c r="BA416" s="181">
        <v>7</v>
      </c>
      <c r="BB416" s="181">
        <v>8</v>
      </c>
      <c r="BC416" s="181">
        <v>6</v>
      </c>
      <c r="BD416" s="181">
        <v>8</v>
      </c>
      <c r="BE416" s="181">
        <v>7</v>
      </c>
      <c r="BF416" s="181">
        <v>7</v>
      </c>
      <c r="BG416" s="181">
        <v>7</v>
      </c>
      <c r="BH416" s="181">
        <v>8</v>
      </c>
      <c r="BI416" s="181">
        <v>20.100000000000001</v>
      </c>
      <c r="BJ416" s="181">
        <v>20.100000000000001</v>
      </c>
      <c r="BK416" s="181">
        <v>20.100000000000001</v>
      </c>
      <c r="BL416" s="181">
        <v>57.317999999999998</v>
      </c>
      <c r="BM416" s="181">
        <v>508</v>
      </c>
      <c r="BN416" s="181" t="s">
        <v>7306</v>
      </c>
      <c r="BO416" s="181">
        <v>0</v>
      </c>
      <c r="BP416" s="181">
        <v>33.771999999999998</v>
      </c>
      <c r="BQ416" s="181" t="s">
        <v>1251</v>
      </c>
      <c r="BR416" s="181" t="s">
        <v>1251</v>
      </c>
      <c r="BS416" s="181" t="s">
        <v>1251</v>
      </c>
      <c r="BT416" s="181" t="s">
        <v>1251</v>
      </c>
      <c r="BU416" s="181" t="s">
        <v>1251</v>
      </c>
      <c r="BV416" s="181" t="s">
        <v>1254</v>
      </c>
      <c r="BW416" s="181" t="s">
        <v>1251</v>
      </c>
      <c r="BX416" s="181" t="s">
        <v>1254</v>
      </c>
      <c r="BY416" s="181" t="s">
        <v>1251</v>
      </c>
      <c r="BZ416" s="181" t="s">
        <v>1251</v>
      </c>
      <c r="CA416" s="181" t="s">
        <v>1251</v>
      </c>
      <c r="CB416" s="181" t="s">
        <v>1251</v>
      </c>
      <c r="CC416" s="181" t="s">
        <v>1251</v>
      </c>
      <c r="CD416" s="181" t="s">
        <v>1251</v>
      </c>
      <c r="CE416" s="181" t="s">
        <v>1251</v>
      </c>
      <c r="CF416" s="181" t="s">
        <v>1251</v>
      </c>
      <c r="CG416" s="181">
        <v>17.100000000000001</v>
      </c>
      <c r="CH416" s="181">
        <v>20.100000000000001</v>
      </c>
      <c r="CI416" s="181">
        <v>20.100000000000001</v>
      </c>
      <c r="CJ416" s="181">
        <v>20.100000000000001</v>
      </c>
      <c r="CK416" s="181">
        <v>7.5</v>
      </c>
      <c r="CL416" s="181">
        <v>7.5</v>
      </c>
      <c r="CM416" s="181">
        <v>12.6</v>
      </c>
      <c r="CN416" s="181">
        <v>10.4</v>
      </c>
      <c r="CO416" s="181">
        <v>17.5</v>
      </c>
      <c r="CP416" s="181">
        <v>20.100000000000001</v>
      </c>
      <c r="CQ416" s="181">
        <v>15.9</v>
      </c>
      <c r="CR416" s="181">
        <v>20.100000000000001</v>
      </c>
      <c r="CS416" s="181">
        <v>18.5</v>
      </c>
      <c r="CT416" s="181">
        <v>17.5</v>
      </c>
      <c r="CU416" s="181">
        <v>17.5</v>
      </c>
      <c r="CV416" s="181">
        <v>20.100000000000001</v>
      </c>
      <c r="CW416" s="181">
        <v>1251700000</v>
      </c>
      <c r="CX416" s="181">
        <v>87450000</v>
      </c>
      <c r="CY416" s="181">
        <v>99255000</v>
      </c>
      <c r="CZ416" s="181">
        <v>99060000</v>
      </c>
      <c r="DA416" s="181">
        <v>97045000</v>
      </c>
      <c r="DB416" s="181">
        <v>20103000</v>
      </c>
      <c r="DC416" s="181">
        <v>9405700</v>
      </c>
      <c r="DD416" s="181">
        <v>26250000</v>
      </c>
      <c r="DE416" s="181">
        <v>18429000</v>
      </c>
      <c r="DF416" s="181">
        <v>107100000</v>
      </c>
      <c r="DG416" s="181">
        <v>104780000</v>
      </c>
      <c r="DH416" s="181">
        <v>85533000</v>
      </c>
      <c r="DI416" s="181">
        <v>109550000</v>
      </c>
      <c r="DJ416" s="195">
        <v>18099000</v>
      </c>
      <c r="DK416" s="195">
        <v>17409000</v>
      </c>
      <c r="DL416" s="195">
        <v>13476000</v>
      </c>
      <c r="DM416" s="195">
        <v>16098000</v>
      </c>
      <c r="DN416" s="181">
        <f t="shared" si="34"/>
        <v>16270500</v>
      </c>
      <c r="DO416" s="181">
        <v>20606000</v>
      </c>
      <c r="DP416" s="181">
        <v>16147000</v>
      </c>
      <c r="DQ416" s="181">
        <v>17851000</v>
      </c>
      <c r="DR416" s="181">
        <v>15122000</v>
      </c>
      <c r="DS416" s="181">
        <f t="shared" si="37"/>
        <v>17431500</v>
      </c>
      <c r="DT416" s="181">
        <f t="shared" si="35"/>
        <v>1.0713561353369596</v>
      </c>
      <c r="DU416" s="195">
        <v>19567000</v>
      </c>
      <c r="DW416" s="195">
        <v>17861000</v>
      </c>
      <c r="DY416" s="195">
        <v>16256000</v>
      </c>
      <c r="DZ416" s="196">
        <f t="shared" si="36"/>
        <v>0.99910881656986572</v>
      </c>
      <c r="EA416" s="195">
        <v>19033000</v>
      </c>
      <c r="EB416" s="181">
        <v>2</v>
      </c>
      <c r="EC416" s="181">
        <v>5</v>
      </c>
      <c r="ED416" s="181">
        <v>5</v>
      </c>
      <c r="EE416" s="181">
        <v>5</v>
      </c>
      <c r="EF416" s="181">
        <v>2</v>
      </c>
      <c r="EG416" s="181">
        <v>0</v>
      </c>
      <c r="EH416" s="181">
        <v>1</v>
      </c>
      <c r="EI416" s="181">
        <v>0</v>
      </c>
      <c r="EJ416" s="181">
        <v>4</v>
      </c>
      <c r="EK416" s="181">
        <v>6</v>
      </c>
      <c r="EL416" s="181">
        <v>5</v>
      </c>
      <c r="EM416" s="181">
        <v>6</v>
      </c>
      <c r="EN416" s="181">
        <v>5</v>
      </c>
      <c r="EO416" s="181">
        <v>7</v>
      </c>
      <c r="EP416" s="181">
        <v>5</v>
      </c>
      <c r="EQ416" s="181">
        <v>8</v>
      </c>
      <c r="ER416" s="181">
        <v>66</v>
      </c>
      <c r="EV416" s="181">
        <v>68</v>
      </c>
      <c r="EW416" s="181" t="s">
        <v>7307</v>
      </c>
      <c r="EX416" s="181" t="s">
        <v>4196</v>
      </c>
      <c r="EY416" s="181" t="s">
        <v>7308</v>
      </c>
      <c r="EZ416" s="181" t="s">
        <v>7309</v>
      </c>
      <c r="FA416" s="181" t="s">
        <v>7310</v>
      </c>
      <c r="FB416" s="181" t="s">
        <v>7311</v>
      </c>
      <c r="FE416" s="181" t="s">
        <v>3613</v>
      </c>
    </row>
    <row r="417" spans="1:161" x14ac:dyDescent="0.25">
      <c r="A417" s="181" t="s">
        <v>1873</v>
      </c>
      <c r="B417" s="181" t="s">
        <v>1873</v>
      </c>
      <c r="C417" s="181">
        <v>22</v>
      </c>
      <c r="D417" s="181">
        <v>22</v>
      </c>
      <c r="E417" s="181">
        <v>22</v>
      </c>
      <c r="F417" s="181" t="s">
        <v>1872</v>
      </c>
      <c r="G417" s="181" t="s">
        <v>1871</v>
      </c>
      <c r="H417" s="181" t="s">
        <v>1870</v>
      </c>
      <c r="I417" s="181">
        <v>1</v>
      </c>
      <c r="J417" s="181">
        <v>22</v>
      </c>
      <c r="K417" s="181">
        <v>22</v>
      </c>
      <c r="L417" s="181">
        <v>22</v>
      </c>
      <c r="M417" s="181">
        <v>22</v>
      </c>
      <c r="N417" s="181">
        <v>21</v>
      </c>
      <c r="O417" s="181">
        <v>22</v>
      </c>
      <c r="P417" s="181">
        <v>21</v>
      </c>
      <c r="Q417" s="181">
        <v>19</v>
      </c>
      <c r="R417" s="181">
        <v>17</v>
      </c>
      <c r="S417" s="181">
        <v>19</v>
      </c>
      <c r="T417" s="181">
        <v>17</v>
      </c>
      <c r="U417" s="181">
        <v>21</v>
      </c>
      <c r="V417" s="181">
        <v>21</v>
      </c>
      <c r="W417" s="181">
        <v>22</v>
      </c>
      <c r="X417" s="181">
        <v>22</v>
      </c>
      <c r="Y417" s="181">
        <v>22</v>
      </c>
      <c r="Z417" s="181">
        <v>20</v>
      </c>
      <c r="AA417" s="181">
        <v>20</v>
      </c>
      <c r="AB417" s="181">
        <v>21</v>
      </c>
      <c r="AC417" s="181">
        <v>22</v>
      </c>
      <c r="AD417" s="181">
        <v>21</v>
      </c>
      <c r="AE417" s="181">
        <v>22</v>
      </c>
      <c r="AF417" s="181">
        <v>21</v>
      </c>
      <c r="AG417" s="181">
        <v>19</v>
      </c>
      <c r="AH417" s="181">
        <v>17</v>
      </c>
      <c r="AI417" s="181">
        <v>19</v>
      </c>
      <c r="AJ417" s="181">
        <v>17</v>
      </c>
      <c r="AK417" s="181">
        <v>21</v>
      </c>
      <c r="AL417" s="181">
        <v>21</v>
      </c>
      <c r="AM417" s="181">
        <v>22</v>
      </c>
      <c r="AN417" s="181">
        <v>22</v>
      </c>
      <c r="AO417" s="181">
        <v>22</v>
      </c>
      <c r="AP417" s="181">
        <v>20</v>
      </c>
      <c r="AQ417" s="181">
        <v>20</v>
      </c>
      <c r="AR417" s="181">
        <v>21</v>
      </c>
      <c r="AS417" s="181">
        <v>22</v>
      </c>
      <c r="AT417" s="181">
        <v>21</v>
      </c>
      <c r="AU417" s="181">
        <v>22</v>
      </c>
      <c r="AV417" s="181">
        <v>21</v>
      </c>
      <c r="AW417" s="181">
        <v>19</v>
      </c>
      <c r="AX417" s="181">
        <v>17</v>
      </c>
      <c r="AY417" s="181">
        <v>19</v>
      </c>
      <c r="AZ417" s="181">
        <v>17</v>
      </c>
      <c r="BA417" s="181">
        <v>21</v>
      </c>
      <c r="BB417" s="181">
        <v>21</v>
      </c>
      <c r="BC417" s="181">
        <v>22</v>
      </c>
      <c r="BD417" s="181">
        <v>22</v>
      </c>
      <c r="BE417" s="181">
        <v>22</v>
      </c>
      <c r="BF417" s="181">
        <v>20</v>
      </c>
      <c r="BG417" s="181">
        <v>20</v>
      </c>
      <c r="BH417" s="181">
        <v>21</v>
      </c>
      <c r="BI417" s="181">
        <v>63.7</v>
      </c>
      <c r="BJ417" s="181">
        <v>63.7</v>
      </c>
      <c r="BK417" s="181">
        <v>63.7</v>
      </c>
      <c r="BL417" s="181">
        <v>47.411000000000001</v>
      </c>
      <c r="BM417" s="181">
        <v>430</v>
      </c>
      <c r="BN417" s="181">
        <v>430</v>
      </c>
      <c r="BO417" s="181">
        <v>0</v>
      </c>
      <c r="BP417" s="181">
        <v>126.31</v>
      </c>
      <c r="BQ417" s="181" t="s">
        <v>1251</v>
      </c>
      <c r="BR417" s="181" t="s">
        <v>1251</v>
      </c>
      <c r="BS417" s="181" t="s">
        <v>1251</v>
      </c>
      <c r="BT417" s="181" t="s">
        <v>1251</v>
      </c>
      <c r="BU417" s="181" t="s">
        <v>1251</v>
      </c>
      <c r="BV417" s="181" t="s">
        <v>1251</v>
      </c>
      <c r="BW417" s="181" t="s">
        <v>1251</v>
      </c>
      <c r="BX417" s="181" t="s">
        <v>1251</v>
      </c>
      <c r="BY417" s="181" t="s">
        <v>1251</v>
      </c>
      <c r="BZ417" s="181" t="s">
        <v>1251</v>
      </c>
      <c r="CA417" s="181" t="s">
        <v>1251</v>
      </c>
      <c r="CB417" s="181" t="s">
        <v>1251</v>
      </c>
      <c r="CC417" s="181" t="s">
        <v>1251</v>
      </c>
      <c r="CD417" s="181" t="s">
        <v>1251</v>
      </c>
      <c r="CE417" s="181" t="s">
        <v>1251</v>
      </c>
      <c r="CF417" s="181" t="s">
        <v>1251</v>
      </c>
      <c r="CG417" s="181">
        <v>63.7</v>
      </c>
      <c r="CH417" s="181">
        <v>60.7</v>
      </c>
      <c r="CI417" s="181">
        <v>63.7</v>
      </c>
      <c r="CJ417" s="181">
        <v>61.9</v>
      </c>
      <c r="CK417" s="181">
        <v>53</v>
      </c>
      <c r="CL417" s="181">
        <v>44.2</v>
      </c>
      <c r="CM417" s="181">
        <v>59.8</v>
      </c>
      <c r="CN417" s="181">
        <v>54.2</v>
      </c>
      <c r="CO417" s="181">
        <v>63.7</v>
      </c>
      <c r="CP417" s="181">
        <v>60.2</v>
      </c>
      <c r="CQ417" s="181">
        <v>63.7</v>
      </c>
      <c r="CR417" s="181">
        <v>63.7</v>
      </c>
      <c r="CS417" s="181">
        <v>63.7</v>
      </c>
      <c r="CT417" s="181">
        <v>60.7</v>
      </c>
      <c r="CU417" s="181">
        <v>60.2</v>
      </c>
      <c r="CV417" s="181">
        <v>63.7</v>
      </c>
      <c r="CW417" s="181">
        <v>14387000000</v>
      </c>
      <c r="CX417" s="181">
        <v>1120700000</v>
      </c>
      <c r="CY417" s="181">
        <v>1286500000</v>
      </c>
      <c r="CZ417" s="181">
        <v>1262600000</v>
      </c>
      <c r="DA417" s="181">
        <v>1342100000</v>
      </c>
      <c r="DB417" s="181">
        <v>295710000</v>
      </c>
      <c r="DC417" s="181">
        <v>204440000</v>
      </c>
      <c r="DD417" s="181">
        <v>282700000</v>
      </c>
      <c r="DE417" s="181">
        <v>228150000</v>
      </c>
      <c r="DF417" s="181">
        <v>1085900000</v>
      </c>
      <c r="DG417" s="181">
        <v>1085000000</v>
      </c>
      <c r="DH417" s="181">
        <v>867410000</v>
      </c>
      <c r="DI417" s="181">
        <v>1164000000</v>
      </c>
      <c r="DJ417" s="195">
        <v>148820000</v>
      </c>
      <c r="DK417" s="195">
        <v>130030000</v>
      </c>
      <c r="DL417" s="195">
        <v>131440000</v>
      </c>
      <c r="DM417" s="195">
        <v>147670000</v>
      </c>
      <c r="DN417" s="181">
        <f t="shared" si="34"/>
        <v>139490000</v>
      </c>
      <c r="DO417" s="181">
        <v>149620000</v>
      </c>
      <c r="DP417" s="181">
        <v>156510000</v>
      </c>
      <c r="DQ417" s="181">
        <v>139520000</v>
      </c>
      <c r="DR417" s="181">
        <v>154100000</v>
      </c>
      <c r="DS417" s="181">
        <f t="shared" si="37"/>
        <v>149937500</v>
      </c>
      <c r="DT417" s="181">
        <f t="shared" si="35"/>
        <v>1.0748978421392215</v>
      </c>
      <c r="DU417" s="195">
        <v>128390000</v>
      </c>
      <c r="DW417" s="195">
        <v>124970000</v>
      </c>
      <c r="DY417" s="195">
        <v>119010000</v>
      </c>
      <c r="DZ417" s="196">
        <f t="shared" si="36"/>
        <v>0.85317943938633589</v>
      </c>
      <c r="EA417" s="195">
        <v>135620000</v>
      </c>
      <c r="EB417" s="181">
        <v>20</v>
      </c>
      <c r="EC417" s="181">
        <v>20</v>
      </c>
      <c r="ED417" s="181">
        <v>21</v>
      </c>
      <c r="EE417" s="181">
        <v>21</v>
      </c>
      <c r="EF417" s="181">
        <v>14</v>
      </c>
      <c r="EG417" s="181">
        <v>11</v>
      </c>
      <c r="EH417" s="181">
        <v>11</v>
      </c>
      <c r="EI417" s="181">
        <v>9</v>
      </c>
      <c r="EJ417" s="181">
        <v>18</v>
      </c>
      <c r="EK417" s="181">
        <v>17</v>
      </c>
      <c r="EL417" s="181">
        <v>19</v>
      </c>
      <c r="EM417" s="181">
        <v>17</v>
      </c>
      <c r="EN417" s="181">
        <v>20</v>
      </c>
      <c r="EO417" s="181">
        <v>19</v>
      </c>
      <c r="EP417" s="181">
        <v>18</v>
      </c>
      <c r="EQ417" s="181">
        <v>24</v>
      </c>
      <c r="ER417" s="181">
        <v>279</v>
      </c>
      <c r="EV417" s="181">
        <v>87</v>
      </c>
      <c r="EW417" s="181" t="s">
        <v>7312</v>
      </c>
      <c r="EX417" s="181" t="s">
        <v>3681</v>
      </c>
      <c r="EY417" s="181" t="s">
        <v>7313</v>
      </c>
      <c r="EZ417" s="181" t="s">
        <v>7314</v>
      </c>
      <c r="FA417" s="181" t="s">
        <v>7315</v>
      </c>
      <c r="FB417" s="181" t="s">
        <v>7316</v>
      </c>
      <c r="FC417" s="181">
        <v>53</v>
      </c>
      <c r="FD417" s="181">
        <v>174</v>
      </c>
      <c r="FE417" s="181">
        <v>-1</v>
      </c>
    </row>
    <row r="418" spans="1:161" x14ac:dyDescent="0.25">
      <c r="A418" s="181" t="s">
        <v>3437</v>
      </c>
      <c r="B418" s="181" t="s">
        <v>3437</v>
      </c>
      <c r="C418" s="181">
        <v>6</v>
      </c>
      <c r="D418" s="181">
        <v>6</v>
      </c>
      <c r="E418" s="181">
        <v>6</v>
      </c>
      <c r="F418" s="181" t="s">
        <v>7317</v>
      </c>
      <c r="G418" s="181" t="s">
        <v>7318</v>
      </c>
      <c r="H418" s="181" t="s">
        <v>7319</v>
      </c>
      <c r="I418" s="181">
        <v>1</v>
      </c>
      <c r="J418" s="181">
        <v>6</v>
      </c>
      <c r="K418" s="181">
        <v>6</v>
      </c>
      <c r="L418" s="181">
        <v>6</v>
      </c>
      <c r="M418" s="181">
        <v>5</v>
      </c>
      <c r="N418" s="181">
        <v>4</v>
      </c>
      <c r="O418" s="181">
        <v>5</v>
      </c>
      <c r="P418" s="181">
        <v>6</v>
      </c>
      <c r="Q418" s="181">
        <v>4</v>
      </c>
      <c r="R418" s="181">
        <v>4</v>
      </c>
      <c r="S418" s="181">
        <v>4</v>
      </c>
      <c r="T418" s="181">
        <v>4</v>
      </c>
      <c r="U418" s="181">
        <v>5</v>
      </c>
      <c r="V418" s="181">
        <v>5</v>
      </c>
      <c r="W418" s="181">
        <v>6</v>
      </c>
      <c r="X418" s="181">
        <v>6</v>
      </c>
      <c r="Y418" s="181">
        <v>6</v>
      </c>
      <c r="Z418" s="181">
        <v>6</v>
      </c>
      <c r="AA418" s="181">
        <v>6</v>
      </c>
      <c r="AB418" s="181">
        <v>6</v>
      </c>
      <c r="AC418" s="181">
        <v>5</v>
      </c>
      <c r="AD418" s="181">
        <v>4</v>
      </c>
      <c r="AE418" s="181">
        <v>5</v>
      </c>
      <c r="AF418" s="181">
        <v>6</v>
      </c>
      <c r="AG418" s="181">
        <v>4</v>
      </c>
      <c r="AH418" s="181">
        <v>4</v>
      </c>
      <c r="AI418" s="181">
        <v>4</v>
      </c>
      <c r="AJ418" s="181">
        <v>4</v>
      </c>
      <c r="AK418" s="181">
        <v>5</v>
      </c>
      <c r="AL418" s="181">
        <v>5</v>
      </c>
      <c r="AM418" s="181">
        <v>6</v>
      </c>
      <c r="AN418" s="181">
        <v>6</v>
      </c>
      <c r="AO418" s="181">
        <v>6</v>
      </c>
      <c r="AP418" s="181">
        <v>6</v>
      </c>
      <c r="AQ418" s="181">
        <v>6</v>
      </c>
      <c r="AR418" s="181">
        <v>6</v>
      </c>
      <c r="AS418" s="181">
        <v>5</v>
      </c>
      <c r="AT418" s="181">
        <v>4</v>
      </c>
      <c r="AU418" s="181">
        <v>5</v>
      </c>
      <c r="AV418" s="181">
        <v>6</v>
      </c>
      <c r="AW418" s="181">
        <v>4</v>
      </c>
      <c r="AX418" s="181">
        <v>4</v>
      </c>
      <c r="AY418" s="181">
        <v>4</v>
      </c>
      <c r="AZ418" s="181">
        <v>4</v>
      </c>
      <c r="BA418" s="181">
        <v>5</v>
      </c>
      <c r="BB418" s="181">
        <v>5</v>
      </c>
      <c r="BC418" s="181">
        <v>6</v>
      </c>
      <c r="BD418" s="181">
        <v>6</v>
      </c>
      <c r="BE418" s="181">
        <v>6</v>
      </c>
      <c r="BF418" s="181">
        <v>6</v>
      </c>
      <c r="BG418" s="181">
        <v>6</v>
      </c>
      <c r="BH418" s="181">
        <v>6</v>
      </c>
      <c r="BI418" s="181">
        <v>30.8</v>
      </c>
      <c r="BJ418" s="181">
        <v>30.8</v>
      </c>
      <c r="BK418" s="181">
        <v>30.8</v>
      </c>
      <c r="BL418" s="181">
        <v>31.731999999999999</v>
      </c>
      <c r="BM418" s="181">
        <v>295</v>
      </c>
      <c r="BN418" s="181">
        <v>295</v>
      </c>
      <c r="BO418" s="181">
        <v>0</v>
      </c>
      <c r="BP418" s="181">
        <v>32.237000000000002</v>
      </c>
      <c r="BQ418" s="181" t="s">
        <v>1251</v>
      </c>
      <c r="BR418" s="181" t="s">
        <v>1251</v>
      </c>
      <c r="BS418" s="181" t="s">
        <v>1251</v>
      </c>
      <c r="BT418" s="181" t="s">
        <v>1251</v>
      </c>
      <c r="BU418" s="181" t="s">
        <v>1251</v>
      </c>
      <c r="BV418" s="181" t="s">
        <v>1251</v>
      </c>
      <c r="BW418" s="181" t="s">
        <v>1251</v>
      </c>
      <c r="BX418" s="181" t="s">
        <v>1251</v>
      </c>
      <c r="BY418" s="181" t="s">
        <v>1251</v>
      </c>
      <c r="BZ418" s="181" t="s">
        <v>1251</v>
      </c>
      <c r="CA418" s="181" t="s">
        <v>1251</v>
      </c>
      <c r="CB418" s="181" t="s">
        <v>1251</v>
      </c>
      <c r="CC418" s="181" t="s">
        <v>1251</v>
      </c>
      <c r="CD418" s="181" t="s">
        <v>1251</v>
      </c>
      <c r="CE418" s="181" t="s">
        <v>1251</v>
      </c>
      <c r="CF418" s="181" t="s">
        <v>1251</v>
      </c>
      <c r="CG418" s="181">
        <v>28.1</v>
      </c>
      <c r="CH418" s="181">
        <v>20.3</v>
      </c>
      <c r="CI418" s="181">
        <v>28.1</v>
      </c>
      <c r="CJ418" s="181">
        <v>30.8</v>
      </c>
      <c r="CK418" s="181">
        <v>15.6</v>
      </c>
      <c r="CL418" s="181">
        <v>15.6</v>
      </c>
      <c r="CM418" s="181">
        <v>15.6</v>
      </c>
      <c r="CN418" s="181">
        <v>15.6</v>
      </c>
      <c r="CO418" s="181">
        <v>28.1</v>
      </c>
      <c r="CP418" s="181">
        <v>23.1</v>
      </c>
      <c r="CQ418" s="181">
        <v>30.8</v>
      </c>
      <c r="CR418" s="181">
        <v>30.8</v>
      </c>
      <c r="CS418" s="181">
        <v>30.8</v>
      </c>
      <c r="CT418" s="181">
        <v>30.8</v>
      </c>
      <c r="CU418" s="181">
        <v>30.8</v>
      </c>
      <c r="CV418" s="181">
        <v>30.8</v>
      </c>
      <c r="CW418" s="181">
        <v>1790200000</v>
      </c>
      <c r="CX418" s="181">
        <v>114340000</v>
      </c>
      <c r="CY418" s="181">
        <v>101400000</v>
      </c>
      <c r="CZ418" s="181">
        <v>119910000</v>
      </c>
      <c r="DA418" s="181">
        <v>122460000</v>
      </c>
      <c r="DB418" s="181">
        <v>30712000</v>
      </c>
      <c r="DC418" s="181">
        <v>30274000</v>
      </c>
      <c r="DD418" s="181">
        <v>32633000</v>
      </c>
      <c r="DE418" s="181">
        <v>26335000</v>
      </c>
      <c r="DF418" s="181">
        <v>172150000</v>
      </c>
      <c r="DG418" s="181">
        <v>165540000</v>
      </c>
      <c r="DH418" s="181">
        <v>155430000</v>
      </c>
      <c r="DI418" s="181">
        <v>153440000</v>
      </c>
      <c r="DJ418" s="195">
        <v>37076000</v>
      </c>
      <c r="DK418" s="195">
        <v>32615000</v>
      </c>
      <c r="DL418" s="195">
        <v>40423000</v>
      </c>
      <c r="DM418" s="195">
        <v>35242000</v>
      </c>
      <c r="DN418" s="181">
        <f t="shared" si="34"/>
        <v>36339000</v>
      </c>
      <c r="DO418" s="181">
        <v>38446000</v>
      </c>
      <c r="DP418" s="181">
        <v>43122000</v>
      </c>
      <c r="DQ418" s="181">
        <v>40661000</v>
      </c>
      <c r="DR418" s="181">
        <v>34240000</v>
      </c>
      <c r="DS418" s="181">
        <f t="shared" si="37"/>
        <v>39117250</v>
      </c>
      <c r="DT418" s="181">
        <f t="shared" si="35"/>
        <v>1.076453672363026</v>
      </c>
      <c r="DU418" s="195">
        <v>47129000</v>
      </c>
      <c r="DW418" s="195">
        <v>40171000</v>
      </c>
      <c r="DY418" s="195">
        <v>45975000</v>
      </c>
      <c r="DZ418" s="196">
        <f t="shared" si="36"/>
        <v>1.2651696524395277</v>
      </c>
      <c r="EA418" s="195">
        <v>36824000</v>
      </c>
      <c r="EB418" s="181">
        <v>5</v>
      </c>
      <c r="EC418" s="181">
        <v>2</v>
      </c>
      <c r="ED418" s="181">
        <v>6</v>
      </c>
      <c r="EE418" s="181">
        <v>6</v>
      </c>
      <c r="EF418" s="181">
        <v>3</v>
      </c>
      <c r="EG418" s="181">
        <v>3</v>
      </c>
      <c r="EH418" s="181">
        <v>3</v>
      </c>
      <c r="EI418" s="181">
        <v>3</v>
      </c>
      <c r="EJ418" s="181">
        <v>5</v>
      </c>
      <c r="EK418" s="181">
        <v>4</v>
      </c>
      <c r="EL418" s="181">
        <v>4</v>
      </c>
      <c r="EM418" s="181">
        <v>5</v>
      </c>
      <c r="EN418" s="181">
        <v>3</v>
      </c>
      <c r="EO418" s="181">
        <v>6</v>
      </c>
      <c r="EP418" s="181">
        <v>4</v>
      </c>
      <c r="EQ418" s="181">
        <v>3</v>
      </c>
      <c r="ER418" s="181">
        <v>65</v>
      </c>
      <c r="EV418" s="181">
        <v>372</v>
      </c>
      <c r="EW418" s="181" t="s">
        <v>7320</v>
      </c>
      <c r="EX418" s="181" t="s">
        <v>3672</v>
      </c>
      <c r="EY418" s="181" t="s">
        <v>7321</v>
      </c>
      <c r="EZ418" s="181" t="s">
        <v>7322</v>
      </c>
      <c r="FA418" s="181" t="s">
        <v>7323</v>
      </c>
      <c r="FB418" s="181" t="s">
        <v>7324</v>
      </c>
      <c r="FE418" s="181">
        <v>-1</v>
      </c>
    </row>
    <row r="419" spans="1:161" x14ac:dyDescent="0.25">
      <c r="A419" s="181" t="s">
        <v>7325</v>
      </c>
      <c r="B419" s="181" t="s">
        <v>7325</v>
      </c>
      <c r="C419" s="181">
        <v>8</v>
      </c>
      <c r="D419" s="181">
        <v>8</v>
      </c>
      <c r="E419" s="181">
        <v>8</v>
      </c>
      <c r="F419" s="181" t="s">
        <v>7326</v>
      </c>
      <c r="G419" s="181" t="s">
        <v>7327</v>
      </c>
      <c r="H419" s="181" t="s">
        <v>7328</v>
      </c>
      <c r="I419" s="181">
        <v>1</v>
      </c>
      <c r="J419" s="181">
        <v>8</v>
      </c>
      <c r="K419" s="181">
        <v>8</v>
      </c>
      <c r="L419" s="181">
        <v>8</v>
      </c>
      <c r="M419" s="181">
        <v>6</v>
      </c>
      <c r="N419" s="181">
        <v>7</v>
      </c>
      <c r="O419" s="181">
        <v>8</v>
      </c>
      <c r="P419" s="181">
        <v>7</v>
      </c>
      <c r="Q419" s="181">
        <v>2</v>
      </c>
      <c r="R419" s="181">
        <v>3</v>
      </c>
      <c r="S419" s="181">
        <v>1</v>
      </c>
      <c r="T419" s="181">
        <v>0</v>
      </c>
      <c r="U419" s="181">
        <v>7</v>
      </c>
      <c r="V419" s="181">
        <v>8</v>
      </c>
      <c r="W419" s="181">
        <v>8</v>
      </c>
      <c r="X419" s="181">
        <v>8</v>
      </c>
      <c r="Y419" s="181">
        <v>8</v>
      </c>
      <c r="Z419" s="181">
        <v>8</v>
      </c>
      <c r="AA419" s="181">
        <v>8</v>
      </c>
      <c r="AB419" s="181">
        <v>8</v>
      </c>
      <c r="AC419" s="181">
        <v>6</v>
      </c>
      <c r="AD419" s="181">
        <v>7</v>
      </c>
      <c r="AE419" s="181">
        <v>8</v>
      </c>
      <c r="AF419" s="181">
        <v>7</v>
      </c>
      <c r="AG419" s="181">
        <v>2</v>
      </c>
      <c r="AH419" s="181">
        <v>3</v>
      </c>
      <c r="AI419" s="181">
        <v>1</v>
      </c>
      <c r="AJ419" s="181">
        <v>0</v>
      </c>
      <c r="AK419" s="181">
        <v>7</v>
      </c>
      <c r="AL419" s="181">
        <v>8</v>
      </c>
      <c r="AM419" s="181">
        <v>8</v>
      </c>
      <c r="AN419" s="181">
        <v>8</v>
      </c>
      <c r="AO419" s="181">
        <v>8</v>
      </c>
      <c r="AP419" s="181">
        <v>8</v>
      </c>
      <c r="AQ419" s="181">
        <v>8</v>
      </c>
      <c r="AR419" s="181">
        <v>8</v>
      </c>
      <c r="AS419" s="181">
        <v>6</v>
      </c>
      <c r="AT419" s="181">
        <v>7</v>
      </c>
      <c r="AU419" s="181">
        <v>8</v>
      </c>
      <c r="AV419" s="181">
        <v>7</v>
      </c>
      <c r="AW419" s="181">
        <v>2</v>
      </c>
      <c r="AX419" s="181">
        <v>3</v>
      </c>
      <c r="AY419" s="181">
        <v>1</v>
      </c>
      <c r="AZ419" s="181">
        <v>0</v>
      </c>
      <c r="BA419" s="181">
        <v>7</v>
      </c>
      <c r="BB419" s="181">
        <v>8</v>
      </c>
      <c r="BC419" s="181">
        <v>8</v>
      </c>
      <c r="BD419" s="181">
        <v>8</v>
      </c>
      <c r="BE419" s="181">
        <v>8</v>
      </c>
      <c r="BF419" s="181">
        <v>8</v>
      </c>
      <c r="BG419" s="181">
        <v>8</v>
      </c>
      <c r="BH419" s="181">
        <v>8</v>
      </c>
      <c r="BI419" s="181">
        <v>13.5</v>
      </c>
      <c r="BJ419" s="181">
        <v>13.5</v>
      </c>
      <c r="BK419" s="181">
        <v>13.5</v>
      </c>
      <c r="BL419" s="181">
        <v>83.14</v>
      </c>
      <c r="BM419" s="181">
        <v>733</v>
      </c>
      <c r="BN419" s="181">
        <v>733</v>
      </c>
      <c r="BO419" s="181">
        <v>0</v>
      </c>
      <c r="BP419" s="181">
        <v>20.228000000000002</v>
      </c>
      <c r="BQ419" s="181" t="s">
        <v>1251</v>
      </c>
      <c r="BR419" s="181" t="s">
        <v>1251</v>
      </c>
      <c r="BS419" s="181" t="s">
        <v>1251</v>
      </c>
      <c r="BT419" s="181" t="s">
        <v>1251</v>
      </c>
      <c r="BU419" s="181" t="s">
        <v>1254</v>
      </c>
      <c r="BV419" s="181" t="s">
        <v>1254</v>
      </c>
      <c r="BW419" s="181" t="s">
        <v>1254</v>
      </c>
      <c r="BY419" s="181" t="s">
        <v>1251</v>
      </c>
      <c r="BZ419" s="181" t="s">
        <v>1251</v>
      </c>
      <c r="CA419" s="181" t="s">
        <v>1251</v>
      </c>
      <c r="CB419" s="181" t="s">
        <v>1251</v>
      </c>
      <c r="CC419" s="181" t="s">
        <v>1251</v>
      </c>
      <c r="CD419" s="181" t="s">
        <v>1251</v>
      </c>
      <c r="CE419" s="181" t="s">
        <v>1251</v>
      </c>
      <c r="CF419" s="181" t="s">
        <v>1251</v>
      </c>
      <c r="CG419" s="181">
        <v>10.6</v>
      </c>
      <c r="CH419" s="181">
        <v>12.1</v>
      </c>
      <c r="CI419" s="181">
        <v>13.5</v>
      </c>
      <c r="CJ419" s="181">
        <v>12.1</v>
      </c>
      <c r="CK419" s="181">
        <v>2.9</v>
      </c>
      <c r="CL419" s="181">
        <v>5.6</v>
      </c>
      <c r="CM419" s="181">
        <v>1.9</v>
      </c>
      <c r="CN419" s="181">
        <v>0</v>
      </c>
      <c r="CO419" s="181">
        <v>11.6</v>
      </c>
      <c r="CP419" s="181">
        <v>13.5</v>
      </c>
      <c r="CQ419" s="181">
        <v>13.5</v>
      </c>
      <c r="CR419" s="181">
        <v>13.5</v>
      </c>
      <c r="CS419" s="181">
        <v>13.5</v>
      </c>
      <c r="CT419" s="181">
        <v>13.5</v>
      </c>
      <c r="CU419" s="181">
        <v>13.5</v>
      </c>
      <c r="CV419" s="181">
        <v>13.5</v>
      </c>
      <c r="CW419" s="181">
        <v>574480000</v>
      </c>
      <c r="CX419" s="181">
        <v>37493000</v>
      </c>
      <c r="CY419" s="181">
        <v>53530000</v>
      </c>
      <c r="CZ419" s="181">
        <v>50068000</v>
      </c>
      <c r="DA419" s="181">
        <v>49647000</v>
      </c>
      <c r="DB419" s="181">
        <v>2626300</v>
      </c>
      <c r="DC419" s="181">
        <v>4508000</v>
      </c>
      <c r="DD419" s="181">
        <v>2002400</v>
      </c>
      <c r="DE419" s="181">
        <v>0</v>
      </c>
      <c r="DF419" s="181">
        <v>53705000</v>
      </c>
      <c r="DG419" s="181">
        <v>51561000</v>
      </c>
      <c r="DH419" s="181">
        <v>45222000</v>
      </c>
      <c r="DI419" s="181">
        <v>53721000</v>
      </c>
      <c r="DJ419" s="195">
        <v>9842100</v>
      </c>
      <c r="DK419" s="195">
        <v>11424000</v>
      </c>
      <c r="DL419" s="195">
        <v>8559900</v>
      </c>
      <c r="DM419" s="195">
        <v>9883100</v>
      </c>
      <c r="DN419" s="181">
        <f t="shared" si="34"/>
        <v>9927275</v>
      </c>
      <c r="DO419" s="181">
        <v>0</v>
      </c>
      <c r="DP419" s="181">
        <v>10689000</v>
      </c>
      <c r="DQ419" s="181">
        <v>0</v>
      </c>
      <c r="DR419" s="181">
        <v>0</v>
      </c>
      <c r="DS419" s="181">
        <f t="shared" si="37"/>
        <v>10689000</v>
      </c>
      <c r="DT419" s="181">
        <f t="shared" si="35"/>
        <v>1.0767305227265287</v>
      </c>
      <c r="DU419" s="195">
        <v>10509000</v>
      </c>
      <c r="DW419" s="195">
        <v>11268000</v>
      </c>
      <c r="DY419" s="195">
        <v>9601000</v>
      </c>
      <c r="DZ419" s="196">
        <f t="shared" si="36"/>
        <v>0.96713347822035756</v>
      </c>
      <c r="EA419" s="195">
        <v>11311000</v>
      </c>
      <c r="EB419" s="181">
        <v>3</v>
      </c>
      <c r="EC419" s="181">
        <v>5</v>
      </c>
      <c r="ED419" s="181">
        <v>3</v>
      </c>
      <c r="EE419" s="181">
        <v>4</v>
      </c>
      <c r="EF419" s="181">
        <v>0</v>
      </c>
      <c r="EG419" s="181">
        <v>0</v>
      </c>
      <c r="EH419" s="181">
        <v>0</v>
      </c>
      <c r="EI419" s="181">
        <v>0</v>
      </c>
      <c r="EJ419" s="181">
        <v>4</v>
      </c>
      <c r="EK419" s="181">
        <v>4</v>
      </c>
      <c r="EL419" s="181">
        <v>5</v>
      </c>
      <c r="EM419" s="181">
        <v>4</v>
      </c>
      <c r="EN419" s="181">
        <v>4</v>
      </c>
      <c r="EO419" s="181">
        <v>2</v>
      </c>
      <c r="EP419" s="181">
        <v>3</v>
      </c>
      <c r="EQ419" s="181">
        <v>5</v>
      </c>
      <c r="ER419" s="181">
        <v>46</v>
      </c>
      <c r="EV419" s="181">
        <v>467</v>
      </c>
      <c r="EW419" s="181" t="s">
        <v>7329</v>
      </c>
      <c r="EX419" s="181" t="s">
        <v>4196</v>
      </c>
      <c r="EY419" s="181" t="s">
        <v>7330</v>
      </c>
      <c r="EZ419" s="181" t="s">
        <v>7331</v>
      </c>
      <c r="FA419" s="181" t="s">
        <v>7332</v>
      </c>
      <c r="FB419" s="181" t="s">
        <v>7333</v>
      </c>
      <c r="FE419" s="181">
        <v>-1</v>
      </c>
    </row>
    <row r="420" spans="1:161" x14ac:dyDescent="0.25">
      <c r="A420" s="181" t="s">
        <v>7334</v>
      </c>
      <c r="B420" s="181" t="s">
        <v>7334</v>
      </c>
      <c r="C420" s="181">
        <v>5</v>
      </c>
      <c r="D420" s="181">
        <v>5</v>
      </c>
      <c r="E420" s="181">
        <v>5</v>
      </c>
      <c r="F420" s="181" t="s">
        <v>7335</v>
      </c>
      <c r="G420" s="181" t="s">
        <v>7336</v>
      </c>
      <c r="H420" s="181" t="s">
        <v>7337</v>
      </c>
      <c r="I420" s="181">
        <v>1</v>
      </c>
      <c r="J420" s="181">
        <v>5</v>
      </c>
      <c r="K420" s="181">
        <v>5</v>
      </c>
      <c r="L420" s="181">
        <v>5</v>
      </c>
      <c r="M420" s="181">
        <v>5</v>
      </c>
      <c r="N420" s="181">
        <v>5</v>
      </c>
      <c r="O420" s="181">
        <v>5</v>
      </c>
      <c r="P420" s="181">
        <v>5</v>
      </c>
      <c r="Q420" s="181">
        <v>4</v>
      </c>
      <c r="R420" s="181">
        <v>4</v>
      </c>
      <c r="S420" s="181">
        <v>5</v>
      </c>
      <c r="T420" s="181">
        <v>4</v>
      </c>
      <c r="U420" s="181">
        <v>4</v>
      </c>
      <c r="V420" s="181">
        <v>4</v>
      </c>
      <c r="W420" s="181">
        <v>4</v>
      </c>
      <c r="X420" s="181">
        <v>5</v>
      </c>
      <c r="Y420" s="181">
        <v>5</v>
      </c>
      <c r="Z420" s="181">
        <v>5</v>
      </c>
      <c r="AA420" s="181">
        <v>5</v>
      </c>
      <c r="AB420" s="181">
        <v>5</v>
      </c>
      <c r="AC420" s="181">
        <v>5</v>
      </c>
      <c r="AD420" s="181">
        <v>5</v>
      </c>
      <c r="AE420" s="181">
        <v>5</v>
      </c>
      <c r="AF420" s="181">
        <v>5</v>
      </c>
      <c r="AG420" s="181">
        <v>4</v>
      </c>
      <c r="AH420" s="181">
        <v>4</v>
      </c>
      <c r="AI420" s="181">
        <v>5</v>
      </c>
      <c r="AJ420" s="181">
        <v>4</v>
      </c>
      <c r="AK420" s="181">
        <v>4</v>
      </c>
      <c r="AL420" s="181">
        <v>4</v>
      </c>
      <c r="AM420" s="181">
        <v>4</v>
      </c>
      <c r="AN420" s="181">
        <v>5</v>
      </c>
      <c r="AO420" s="181">
        <v>5</v>
      </c>
      <c r="AP420" s="181">
        <v>5</v>
      </c>
      <c r="AQ420" s="181">
        <v>5</v>
      </c>
      <c r="AR420" s="181">
        <v>5</v>
      </c>
      <c r="AS420" s="181">
        <v>5</v>
      </c>
      <c r="AT420" s="181">
        <v>5</v>
      </c>
      <c r="AU420" s="181">
        <v>5</v>
      </c>
      <c r="AV420" s="181">
        <v>5</v>
      </c>
      <c r="AW420" s="181">
        <v>4</v>
      </c>
      <c r="AX420" s="181">
        <v>4</v>
      </c>
      <c r="AY420" s="181">
        <v>5</v>
      </c>
      <c r="AZ420" s="181">
        <v>4</v>
      </c>
      <c r="BA420" s="181">
        <v>4</v>
      </c>
      <c r="BB420" s="181">
        <v>4</v>
      </c>
      <c r="BC420" s="181">
        <v>4</v>
      </c>
      <c r="BD420" s="181">
        <v>5</v>
      </c>
      <c r="BE420" s="181">
        <v>5</v>
      </c>
      <c r="BF420" s="181">
        <v>5</v>
      </c>
      <c r="BG420" s="181">
        <v>5</v>
      </c>
      <c r="BH420" s="181">
        <v>5</v>
      </c>
      <c r="BI420" s="181">
        <v>43.2</v>
      </c>
      <c r="BJ420" s="181">
        <v>43.2</v>
      </c>
      <c r="BK420" s="181">
        <v>43.2</v>
      </c>
      <c r="BL420" s="181">
        <v>17.550999999999998</v>
      </c>
      <c r="BM420" s="181">
        <v>155</v>
      </c>
      <c r="BN420" s="181">
        <v>155</v>
      </c>
      <c r="BO420" s="181">
        <v>0</v>
      </c>
      <c r="BP420" s="181">
        <v>59.728000000000002</v>
      </c>
      <c r="BQ420" s="181" t="s">
        <v>1251</v>
      </c>
      <c r="BR420" s="181" t="s">
        <v>1251</v>
      </c>
      <c r="BS420" s="181" t="s">
        <v>1251</v>
      </c>
      <c r="BT420" s="181" t="s">
        <v>1251</v>
      </c>
      <c r="BU420" s="181" t="s">
        <v>1251</v>
      </c>
      <c r="BV420" s="181" t="s">
        <v>1251</v>
      </c>
      <c r="BW420" s="181" t="s">
        <v>1251</v>
      </c>
      <c r="BX420" s="181" t="s">
        <v>1251</v>
      </c>
      <c r="BY420" s="181" t="s">
        <v>1251</v>
      </c>
      <c r="BZ420" s="181" t="s">
        <v>1251</v>
      </c>
      <c r="CA420" s="181" t="s">
        <v>1251</v>
      </c>
      <c r="CB420" s="181" t="s">
        <v>1251</v>
      </c>
      <c r="CC420" s="181" t="s">
        <v>1251</v>
      </c>
      <c r="CD420" s="181" t="s">
        <v>1251</v>
      </c>
      <c r="CE420" s="181" t="s">
        <v>1251</v>
      </c>
      <c r="CF420" s="181" t="s">
        <v>1251</v>
      </c>
      <c r="CG420" s="181">
        <v>43.2</v>
      </c>
      <c r="CH420" s="181">
        <v>43.2</v>
      </c>
      <c r="CI420" s="181">
        <v>43.2</v>
      </c>
      <c r="CJ420" s="181">
        <v>43.2</v>
      </c>
      <c r="CK420" s="181">
        <v>29.7</v>
      </c>
      <c r="CL420" s="181">
        <v>29.7</v>
      </c>
      <c r="CM420" s="181">
        <v>43.2</v>
      </c>
      <c r="CN420" s="181">
        <v>29.7</v>
      </c>
      <c r="CO420" s="181">
        <v>29.7</v>
      </c>
      <c r="CP420" s="181">
        <v>29.7</v>
      </c>
      <c r="CQ420" s="181">
        <v>29.7</v>
      </c>
      <c r="CR420" s="181">
        <v>43.2</v>
      </c>
      <c r="CS420" s="181">
        <v>43.2</v>
      </c>
      <c r="CT420" s="181">
        <v>43.2</v>
      </c>
      <c r="CU420" s="181">
        <v>43.2</v>
      </c>
      <c r="CV420" s="181">
        <v>43.2</v>
      </c>
      <c r="CW420" s="181">
        <v>13069000000</v>
      </c>
      <c r="CX420" s="181">
        <v>1010300000</v>
      </c>
      <c r="CY420" s="181">
        <v>1033900000</v>
      </c>
      <c r="CZ420" s="181">
        <v>1118500000</v>
      </c>
      <c r="DA420" s="181">
        <v>1152100000</v>
      </c>
      <c r="DB420" s="181">
        <v>407500000</v>
      </c>
      <c r="DC420" s="181">
        <v>235010000</v>
      </c>
      <c r="DD420" s="181">
        <v>280300000</v>
      </c>
      <c r="DE420" s="181">
        <v>311510000</v>
      </c>
      <c r="DF420" s="181">
        <v>998890000</v>
      </c>
      <c r="DG420" s="181">
        <v>991950000</v>
      </c>
      <c r="DH420" s="181">
        <v>719930000</v>
      </c>
      <c r="DI420" s="181">
        <v>1001000000</v>
      </c>
      <c r="DJ420" s="195">
        <v>465080000</v>
      </c>
      <c r="DK420" s="195">
        <v>433550000</v>
      </c>
      <c r="DL420" s="195">
        <v>446540000</v>
      </c>
      <c r="DM420" s="195">
        <v>480490000</v>
      </c>
      <c r="DN420" s="181">
        <f t="shared" si="34"/>
        <v>456415000</v>
      </c>
      <c r="DO420" s="181">
        <v>645700000</v>
      </c>
      <c r="DP420" s="181">
        <v>377220000</v>
      </c>
      <c r="DQ420" s="181">
        <v>373380000</v>
      </c>
      <c r="DR420" s="181">
        <v>575790000</v>
      </c>
      <c r="DS420" s="181">
        <f t="shared" si="37"/>
        <v>493022500</v>
      </c>
      <c r="DT420" s="181">
        <f t="shared" si="35"/>
        <v>1.0802066102121972</v>
      </c>
      <c r="DU420" s="195">
        <v>429120000</v>
      </c>
      <c r="DW420" s="195">
        <v>406850000</v>
      </c>
      <c r="DY420" s="195">
        <v>370060000</v>
      </c>
      <c r="DZ420" s="196">
        <f t="shared" si="36"/>
        <v>0.81079719115278859</v>
      </c>
      <c r="EA420" s="195">
        <v>416680000</v>
      </c>
      <c r="EB420" s="181">
        <v>11</v>
      </c>
      <c r="EC420" s="181">
        <v>12</v>
      </c>
      <c r="ED420" s="181">
        <v>12</v>
      </c>
      <c r="EE420" s="181">
        <v>15</v>
      </c>
      <c r="EF420" s="181">
        <v>11</v>
      </c>
      <c r="EG420" s="181">
        <v>8</v>
      </c>
      <c r="EH420" s="181">
        <v>9</v>
      </c>
      <c r="EI420" s="181">
        <v>9</v>
      </c>
      <c r="EJ420" s="181">
        <v>14</v>
      </c>
      <c r="EK420" s="181">
        <v>12</v>
      </c>
      <c r="EL420" s="181">
        <v>10</v>
      </c>
      <c r="EM420" s="181">
        <v>12</v>
      </c>
      <c r="EN420" s="181">
        <v>12</v>
      </c>
      <c r="EO420" s="181">
        <v>15</v>
      </c>
      <c r="EP420" s="181">
        <v>10</v>
      </c>
      <c r="EQ420" s="181">
        <v>13</v>
      </c>
      <c r="ER420" s="181">
        <v>185</v>
      </c>
      <c r="EV420" s="181">
        <v>565</v>
      </c>
      <c r="EW420" s="181" t="s">
        <v>7338</v>
      </c>
      <c r="EX420" s="181" t="s">
        <v>3832</v>
      </c>
      <c r="EY420" s="181" t="s">
        <v>7339</v>
      </c>
      <c r="EZ420" s="181" t="s">
        <v>7340</v>
      </c>
      <c r="FA420" s="181" t="s">
        <v>7341</v>
      </c>
      <c r="FB420" s="181" t="s">
        <v>7342</v>
      </c>
      <c r="FC420" s="181" t="s">
        <v>7343</v>
      </c>
      <c r="FD420" s="181" t="s">
        <v>7344</v>
      </c>
      <c r="FE420" s="181">
        <v>-1</v>
      </c>
    </row>
    <row r="421" spans="1:161" x14ac:dyDescent="0.25">
      <c r="A421" s="181" t="s">
        <v>7345</v>
      </c>
      <c r="B421" s="181" t="s">
        <v>7345</v>
      </c>
      <c r="C421" s="181">
        <v>5</v>
      </c>
      <c r="D421" s="181">
        <v>5</v>
      </c>
      <c r="E421" s="181">
        <v>5</v>
      </c>
      <c r="F421" s="181" t="s">
        <v>7346</v>
      </c>
      <c r="G421" s="181" t="s">
        <v>7347</v>
      </c>
      <c r="H421" s="181" t="s">
        <v>7348</v>
      </c>
      <c r="I421" s="181">
        <v>1</v>
      </c>
      <c r="J421" s="181">
        <v>5</v>
      </c>
      <c r="K421" s="181">
        <v>5</v>
      </c>
      <c r="L421" s="181">
        <v>5</v>
      </c>
      <c r="M421" s="181">
        <v>4</v>
      </c>
      <c r="N421" s="181">
        <v>5</v>
      </c>
      <c r="O421" s="181">
        <v>5</v>
      </c>
      <c r="P421" s="181">
        <v>5</v>
      </c>
      <c r="Q421" s="181">
        <v>1</v>
      </c>
      <c r="R421" s="181">
        <v>2</v>
      </c>
      <c r="S421" s="181">
        <v>0</v>
      </c>
      <c r="T421" s="181">
        <v>2</v>
      </c>
      <c r="U421" s="181">
        <v>4</v>
      </c>
      <c r="V421" s="181">
        <v>4</v>
      </c>
      <c r="W421" s="181">
        <v>5</v>
      </c>
      <c r="X421" s="181">
        <v>4</v>
      </c>
      <c r="Y421" s="181">
        <v>4</v>
      </c>
      <c r="Z421" s="181">
        <v>4</v>
      </c>
      <c r="AA421" s="181">
        <v>5</v>
      </c>
      <c r="AB421" s="181">
        <v>4</v>
      </c>
      <c r="AC421" s="181">
        <v>4</v>
      </c>
      <c r="AD421" s="181">
        <v>5</v>
      </c>
      <c r="AE421" s="181">
        <v>5</v>
      </c>
      <c r="AF421" s="181">
        <v>5</v>
      </c>
      <c r="AG421" s="181">
        <v>1</v>
      </c>
      <c r="AH421" s="181">
        <v>2</v>
      </c>
      <c r="AI421" s="181">
        <v>0</v>
      </c>
      <c r="AJ421" s="181">
        <v>2</v>
      </c>
      <c r="AK421" s="181">
        <v>4</v>
      </c>
      <c r="AL421" s="181">
        <v>4</v>
      </c>
      <c r="AM421" s="181">
        <v>5</v>
      </c>
      <c r="AN421" s="181">
        <v>4</v>
      </c>
      <c r="AO421" s="181">
        <v>4</v>
      </c>
      <c r="AP421" s="181">
        <v>4</v>
      </c>
      <c r="AQ421" s="181">
        <v>5</v>
      </c>
      <c r="AR421" s="181">
        <v>4</v>
      </c>
      <c r="AS421" s="181">
        <v>4</v>
      </c>
      <c r="AT421" s="181">
        <v>5</v>
      </c>
      <c r="AU421" s="181">
        <v>5</v>
      </c>
      <c r="AV421" s="181">
        <v>5</v>
      </c>
      <c r="AW421" s="181">
        <v>1</v>
      </c>
      <c r="AX421" s="181">
        <v>2</v>
      </c>
      <c r="AY421" s="181">
        <v>0</v>
      </c>
      <c r="AZ421" s="181">
        <v>2</v>
      </c>
      <c r="BA421" s="181">
        <v>4</v>
      </c>
      <c r="BB421" s="181">
        <v>4</v>
      </c>
      <c r="BC421" s="181">
        <v>5</v>
      </c>
      <c r="BD421" s="181">
        <v>4</v>
      </c>
      <c r="BE421" s="181">
        <v>4</v>
      </c>
      <c r="BF421" s="181">
        <v>4</v>
      </c>
      <c r="BG421" s="181">
        <v>5</v>
      </c>
      <c r="BH421" s="181">
        <v>4</v>
      </c>
      <c r="BI421" s="181">
        <v>11.9</v>
      </c>
      <c r="BJ421" s="181">
        <v>11.9</v>
      </c>
      <c r="BK421" s="181">
        <v>11.9</v>
      </c>
      <c r="BL421" s="181">
        <v>58.792000000000002</v>
      </c>
      <c r="BM421" s="181">
        <v>521</v>
      </c>
      <c r="BN421" s="181">
        <v>521</v>
      </c>
      <c r="BO421" s="181">
        <v>0</v>
      </c>
      <c r="BP421" s="181">
        <v>14.974</v>
      </c>
      <c r="BQ421" s="181" t="s">
        <v>1251</v>
      </c>
      <c r="BR421" s="181" t="s">
        <v>1251</v>
      </c>
      <c r="BS421" s="181" t="s">
        <v>1251</v>
      </c>
      <c r="BT421" s="181" t="s">
        <v>1251</v>
      </c>
      <c r="BU421" s="181" t="s">
        <v>1254</v>
      </c>
      <c r="BV421" s="181" t="s">
        <v>1254</v>
      </c>
      <c r="BX421" s="181" t="s">
        <v>1254</v>
      </c>
      <c r="BY421" s="181" t="s">
        <v>1251</v>
      </c>
      <c r="BZ421" s="181" t="s">
        <v>1251</v>
      </c>
      <c r="CA421" s="181" t="s">
        <v>1251</v>
      </c>
      <c r="CB421" s="181" t="s">
        <v>1251</v>
      </c>
      <c r="CC421" s="181" t="s">
        <v>1251</v>
      </c>
      <c r="CD421" s="181" t="s">
        <v>1251</v>
      </c>
      <c r="CE421" s="181" t="s">
        <v>1251</v>
      </c>
      <c r="CF421" s="181" t="s">
        <v>1251</v>
      </c>
      <c r="CG421" s="181">
        <v>7.9</v>
      </c>
      <c r="CH421" s="181">
        <v>11.9</v>
      </c>
      <c r="CI421" s="181">
        <v>11.9</v>
      </c>
      <c r="CJ421" s="181">
        <v>11.9</v>
      </c>
      <c r="CK421" s="181">
        <v>2.2999999999999998</v>
      </c>
      <c r="CL421" s="181">
        <v>3.1</v>
      </c>
      <c r="CM421" s="181">
        <v>0</v>
      </c>
      <c r="CN421" s="181">
        <v>4.2</v>
      </c>
      <c r="CO421" s="181">
        <v>7.9</v>
      </c>
      <c r="CP421" s="181">
        <v>7.9</v>
      </c>
      <c r="CQ421" s="181">
        <v>11.9</v>
      </c>
      <c r="CR421" s="181">
        <v>7.9</v>
      </c>
      <c r="CS421" s="181">
        <v>7.9</v>
      </c>
      <c r="CT421" s="181">
        <v>10.7</v>
      </c>
      <c r="CU421" s="181">
        <v>11.9</v>
      </c>
      <c r="CV421" s="181">
        <v>7.9</v>
      </c>
      <c r="CW421" s="181">
        <v>384790000</v>
      </c>
      <c r="CX421" s="181">
        <v>28182000</v>
      </c>
      <c r="CY421" s="181">
        <v>37568000</v>
      </c>
      <c r="CZ421" s="181">
        <v>36680000</v>
      </c>
      <c r="DA421" s="181">
        <v>40301000</v>
      </c>
      <c r="DB421" s="181">
        <v>2076800</v>
      </c>
      <c r="DC421" s="181">
        <v>3956800</v>
      </c>
      <c r="DD421" s="181">
        <v>0</v>
      </c>
      <c r="DE421" s="181">
        <v>4839300</v>
      </c>
      <c r="DF421" s="181">
        <v>27621000</v>
      </c>
      <c r="DG421" s="181">
        <v>35637000</v>
      </c>
      <c r="DH421" s="181">
        <v>27111000</v>
      </c>
      <c r="DI421" s="181">
        <v>27507000</v>
      </c>
      <c r="DJ421" s="195">
        <v>11825000</v>
      </c>
      <c r="DK421" s="195">
        <v>11188000</v>
      </c>
      <c r="DL421" s="195">
        <v>11591000</v>
      </c>
      <c r="DM421" s="195">
        <v>11747000</v>
      </c>
      <c r="DN421" s="181">
        <f t="shared" si="34"/>
        <v>11587750</v>
      </c>
      <c r="DO421" s="181">
        <v>0</v>
      </c>
      <c r="DP421" s="181">
        <v>12643000</v>
      </c>
      <c r="DQ421" s="181">
        <v>0</v>
      </c>
      <c r="DR421" s="181">
        <v>12465000</v>
      </c>
      <c r="DS421" s="181">
        <f t="shared" si="37"/>
        <v>12554000</v>
      </c>
      <c r="DT421" s="181">
        <f t="shared" si="35"/>
        <v>1.0833854717266078</v>
      </c>
      <c r="DU421" s="195">
        <v>10435000</v>
      </c>
      <c r="DW421" s="195">
        <v>13511000</v>
      </c>
      <c r="DY421" s="195">
        <v>9956100</v>
      </c>
      <c r="DZ421" s="196">
        <f t="shared" si="36"/>
        <v>0.85919181894673258</v>
      </c>
      <c r="EA421" s="195">
        <v>10061000</v>
      </c>
      <c r="EB421" s="181">
        <v>2</v>
      </c>
      <c r="EC421" s="181">
        <v>4</v>
      </c>
      <c r="ED421" s="181">
        <v>5</v>
      </c>
      <c r="EE421" s="181">
        <v>2</v>
      </c>
      <c r="EF421" s="181">
        <v>0</v>
      </c>
      <c r="EG421" s="181">
        <v>0</v>
      </c>
      <c r="EH421" s="181">
        <v>0</v>
      </c>
      <c r="EI421" s="181">
        <v>0</v>
      </c>
      <c r="EJ421" s="181">
        <v>4</v>
      </c>
      <c r="EK421" s="181">
        <v>3</v>
      </c>
      <c r="EL421" s="181">
        <v>2</v>
      </c>
      <c r="EM421" s="181">
        <v>2</v>
      </c>
      <c r="EN421" s="181">
        <v>3</v>
      </c>
      <c r="EO421" s="181">
        <v>3</v>
      </c>
      <c r="EP421" s="181">
        <v>2</v>
      </c>
      <c r="EQ421" s="181">
        <v>4</v>
      </c>
      <c r="ER421" s="181">
        <v>36</v>
      </c>
      <c r="EV421" s="181">
        <v>23</v>
      </c>
      <c r="EW421" s="181" t="s">
        <v>7349</v>
      </c>
      <c r="EX421" s="181" t="s">
        <v>3832</v>
      </c>
      <c r="EY421" s="181" t="s">
        <v>7350</v>
      </c>
      <c r="EZ421" s="181" t="s">
        <v>7351</v>
      </c>
      <c r="FA421" s="181" t="s">
        <v>7352</v>
      </c>
      <c r="FB421" s="181" t="s">
        <v>7353</v>
      </c>
      <c r="FE421" s="181">
        <v>-1</v>
      </c>
    </row>
    <row r="422" spans="1:161" x14ac:dyDescent="0.25">
      <c r="A422" s="181" t="s">
        <v>7354</v>
      </c>
      <c r="B422" s="181" t="s">
        <v>7354</v>
      </c>
      <c r="C422" s="181">
        <v>5</v>
      </c>
      <c r="D422" s="181">
        <v>5</v>
      </c>
      <c r="E422" s="181">
        <v>5</v>
      </c>
      <c r="F422" s="181" t="s">
        <v>7355</v>
      </c>
      <c r="G422" s="181" t="s">
        <v>7356</v>
      </c>
      <c r="H422" s="181" t="s">
        <v>7357</v>
      </c>
      <c r="I422" s="181">
        <v>1</v>
      </c>
      <c r="J422" s="181">
        <v>5</v>
      </c>
      <c r="K422" s="181">
        <v>5</v>
      </c>
      <c r="L422" s="181">
        <v>5</v>
      </c>
      <c r="M422" s="181">
        <v>5</v>
      </c>
      <c r="N422" s="181">
        <v>5</v>
      </c>
      <c r="O422" s="181">
        <v>4</v>
      </c>
      <c r="P422" s="181">
        <v>4</v>
      </c>
      <c r="Q422" s="181">
        <v>3</v>
      </c>
      <c r="R422" s="181">
        <v>3</v>
      </c>
      <c r="S422" s="181">
        <v>3</v>
      </c>
      <c r="T422" s="181">
        <v>3</v>
      </c>
      <c r="U422" s="181">
        <v>5</v>
      </c>
      <c r="V422" s="181">
        <v>5</v>
      </c>
      <c r="W422" s="181">
        <v>5</v>
      </c>
      <c r="X422" s="181">
        <v>4</v>
      </c>
      <c r="Y422" s="181">
        <v>5</v>
      </c>
      <c r="Z422" s="181">
        <v>5</v>
      </c>
      <c r="AA422" s="181">
        <v>5</v>
      </c>
      <c r="AB422" s="181">
        <v>5</v>
      </c>
      <c r="AC422" s="181">
        <v>5</v>
      </c>
      <c r="AD422" s="181">
        <v>5</v>
      </c>
      <c r="AE422" s="181">
        <v>4</v>
      </c>
      <c r="AF422" s="181">
        <v>4</v>
      </c>
      <c r="AG422" s="181">
        <v>3</v>
      </c>
      <c r="AH422" s="181">
        <v>3</v>
      </c>
      <c r="AI422" s="181">
        <v>3</v>
      </c>
      <c r="AJ422" s="181">
        <v>3</v>
      </c>
      <c r="AK422" s="181">
        <v>5</v>
      </c>
      <c r="AL422" s="181">
        <v>5</v>
      </c>
      <c r="AM422" s="181">
        <v>5</v>
      </c>
      <c r="AN422" s="181">
        <v>4</v>
      </c>
      <c r="AO422" s="181">
        <v>5</v>
      </c>
      <c r="AP422" s="181">
        <v>5</v>
      </c>
      <c r="AQ422" s="181">
        <v>5</v>
      </c>
      <c r="AR422" s="181">
        <v>5</v>
      </c>
      <c r="AS422" s="181">
        <v>5</v>
      </c>
      <c r="AT422" s="181">
        <v>5</v>
      </c>
      <c r="AU422" s="181">
        <v>4</v>
      </c>
      <c r="AV422" s="181">
        <v>4</v>
      </c>
      <c r="AW422" s="181">
        <v>3</v>
      </c>
      <c r="AX422" s="181">
        <v>3</v>
      </c>
      <c r="AY422" s="181">
        <v>3</v>
      </c>
      <c r="AZ422" s="181">
        <v>3</v>
      </c>
      <c r="BA422" s="181">
        <v>5</v>
      </c>
      <c r="BB422" s="181">
        <v>5</v>
      </c>
      <c r="BC422" s="181">
        <v>5</v>
      </c>
      <c r="BD422" s="181">
        <v>4</v>
      </c>
      <c r="BE422" s="181">
        <v>5</v>
      </c>
      <c r="BF422" s="181">
        <v>5</v>
      </c>
      <c r="BG422" s="181">
        <v>5</v>
      </c>
      <c r="BH422" s="181">
        <v>5</v>
      </c>
      <c r="BI422" s="181">
        <v>31.4</v>
      </c>
      <c r="BJ422" s="181">
        <v>31.4</v>
      </c>
      <c r="BK422" s="181">
        <v>31.4</v>
      </c>
      <c r="BL422" s="181">
        <v>18.382000000000001</v>
      </c>
      <c r="BM422" s="181">
        <v>169</v>
      </c>
      <c r="BN422" s="181">
        <v>169</v>
      </c>
      <c r="BO422" s="181">
        <v>0</v>
      </c>
      <c r="BP422" s="181">
        <v>13.236000000000001</v>
      </c>
      <c r="BQ422" s="181" t="s">
        <v>1251</v>
      </c>
      <c r="BR422" s="181" t="s">
        <v>1251</v>
      </c>
      <c r="BS422" s="181" t="s">
        <v>1251</v>
      </c>
      <c r="BT422" s="181" t="s">
        <v>1251</v>
      </c>
      <c r="BU422" s="181" t="s">
        <v>1254</v>
      </c>
      <c r="BV422" s="181" t="s">
        <v>1251</v>
      </c>
      <c r="BW422" s="181" t="s">
        <v>1251</v>
      </c>
      <c r="BX422" s="181" t="s">
        <v>1254</v>
      </c>
      <c r="BY422" s="181" t="s">
        <v>1251</v>
      </c>
      <c r="BZ422" s="181" t="s">
        <v>1251</v>
      </c>
      <c r="CA422" s="181" t="s">
        <v>1251</v>
      </c>
      <c r="CB422" s="181" t="s">
        <v>1251</v>
      </c>
      <c r="CC422" s="181" t="s">
        <v>1251</v>
      </c>
      <c r="CD422" s="181" t="s">
        <v>1251</v>
      </c>
      <c r="CE422" s="181" t="s">
        <v>1251</v>
      </c>
      <c r="CF422" s="181" t="s">
        <v>1251</v>
      </c>
      <c r="CG422" s="181">
        <v>31.4</v>
      </c>
      <c r="CH422" s="181">
        <v>31.4</v>
      </c>
      <c r="CI422" s="181">
        <v>21.9</v>
      </c>
      <c r="CJ422" s="181">
        <v>21.9</v>
      </c>
      <c r="CK422" s="181">
        <v>14.8</v>
      </c>
      <c r="CL422" s="181">
        <v>14.8</v>
      </c>
      <c r="CM422" s="181">
        <v>17.2</v>
      </c>
      <c r="CN422" s="181">
        <v>14.8</v>
      </c>
      <c r="CO422" s="181">
        <v>31.4</v>
      </c>
      <c r="CP422" s="181">
        <v>31.4</v>
      </c>
      <c r="CQ422" s="181">
        <v>31.4</v>
      </c>
      <c r="CR422" s="181">
        <v>21.9</v>
      </c>
      <c r="CS422" s="181">
        <v>31.4</v>
      </c>
      <c r="CT422" s="181">
        <v>31.4</v>
      </c>
      <c r="CU422" s="181">
        <v>31.4</v>
      </c>
      <c r="CV422" s="181">
        <v>31.4</v>
      </c>
      <c r="CW422" s="181">
        <v>1342300000</v>
      </c>
      <c r="CX422" s="181">
        <v>121850000</v>
      </c>
      <c r="CY422" s="181">
        <v>124370000</v>
      </c>
      <c r="CZ422" s="181">
        <v>101650000</v>
      </c>
      <c r="DA422" s="181">
        <v>118470000</v>
      </c>
      <c r="DB422" s="181">
        <v>16348000</v>
      </c>
      <c r="DC422" s="181">
        <v>22015000</v>
      </c>
      <c r="DD422" s="181">
        <v>22251000</v>
      </c>
      <c r="DE422" s="181">
        <v>15446000</v>
      </c>
      <c r="DF422" s="181">
        <v>95712000</v>
      </c>
      <c r="DG422" s="181">
        <v>110160000</v>
      </c>
      <c r="DH422" s="181">
        <v>95972000</v>
      </c>
      <c r="DI422" s="181">
        <v>103320000</v>
      </c>
      <c r="DJ422" s="195">
        <v>33999000</v>
      </c>
      <c r="DK422" s="195">
        <v>29819000</v>
      </c>
      <c r="DL422" s="195">
        <v>27645000</v>
      </c>
      <c r="DM422" s="195">
        <v>31245000</v>
      </c>
      <c r="DN422" s="181">
        <f t="shared" si="34"/>
        <v>30677000</v>
      </c>
      <c r="DO422" s="181">
        <v>0</v>
      </c>
      <c r="DP422" s="181">
        <v>29858000</v>
      </c>
      <c r="DQ422" s="181">
        <v>36831000</v>
      </c>
      <c r="DR422" s="181">
        <v>0</v>
      </c>
      <c r="DS422" s="181">
        <f t="shared" si="37"/>
        <v>33344500</v>
      </c>
      <c r="DT422" s="181">
        <f t="shared" si="35"/>
        <v>1.0869543958014147</v>
      </c>
      <c r="DU422" s="195">
        <v>26851000</v>
      </c>
      <c r="DW422" s="195">
        <v>28188000</v>
      </c>
      <c r="DY422" s="195">
        <v>27418000</v>
      </c>
      <c r="DZ422" s="196">
        <f t="shared" si="36"/>
        <v>0.89376405776314505</v>
      </c>
      <c r="EA422" s="195">
        <v>27578000</v>
      </c>
      <c r="EB422" s="181">
        <v>2</v>
      </c>
      <c r="EC422" s="181">
        <v>1</v>
      </c>
      <c r="ED422" s="181">
        <v>3</v>
      </c>
      <c r="EE422" s="181">
        <v>3</v>
      </c>
      <c r="EF422" s="181">
        <v>0</v>
      </c>
      <c r="EG422" s="181">
        <v>1</v>
      </c>
      <c r="EH422" s="181">
        <v>1</v>
      </c>
      <c r="EI422" s="181">
        <v>0</v>
      </c>
      <c r="EJ422" s="181">
        <v>2</v>
      </c>
      <c r="EK422" s="181">
        <v>2</v>
      </c>
      <c r="EL422" s="181">
        <v>2</v>
      </c>
      <c r="EM422" s="181">
        <v>3</v>
      </c>
      <c r="EN422" s="181">
        <v>2</v>
      </c>
      <c r="EO422" s="181">
        <v>2</v>
      </c>
      <c r="EP422" s="181">
        <v>1</v>
      </c>
      <c r="EQ422" s="181">
        <v>3</v>
      </c>
      <c r="ER422" s="181">
        <v>28</v>
      </c>
      <c r="EV422" s="181">
        <v>672</v>
      </c>
      <c r="EW422" s="181" t="s">
        <v>7358</v>
      </c>
      <c r="EX422" s="181" t="s">
        <v>3832</v>
      </c>
      <c r="EY422" s="181" t="s">
        <v>7359</v>
      </c>
      <c r="EZ422" s="181" t="s">
        <v>7360</v>
      </c>
      <c r="FA422" s="181" t="s">
        <v>7361</v>
      </c>
      <c r="FB422" s="181" t="s">
        <v>7362</v>
      </c>
      <c r="FE422" s="181">
        <v>-1</v>
      </c>
    </row>
    <row r="423" spans="1:161" x14ac:dyDescent="0.25">
      <c r="A423" s="181" t="s">
        <v>2341</v>
      </c>
      <c r="B423" s="181" t="s">
        <v>2341</v>
      </c>
      <c r="C423" s="181">
        <v>5</v>
      </c>
      <c r="D423" s="181">
        <v>5</v>
      </c>
      <c r="E423" s="181">
        <v>5</v>
      </c>
      <c r="F423" s="181" t="s">
        <v>2340</v>
      </c>
      <c r="G423" s="181" t="s">
        <v>2339</v>
      </c>
      <c r="H423" s="181" t="s">
        <v>2338</v>
      </c>
      <c r="I423" s="181">
        <v>1</v>
      </c>
      <c r="J423" s="181">
        <v>5</v>
      </c>
      <c r="K423" s="181">
        <v>5</v>
      </c>
      <c r="L423" s="181">
        <v>5</v>
      </c>
      <c r="M423" s="181">
        <v>5</v>
      </c>
      <c r="N423" s="181">
        <v>5</v>
      </c>
      <c r="O423" s="181">
        <v>5</v>
      </c>
      <c r="P423" s="181">
        <v>4</v>
      </c>
      <c r="Q423" s="181">
        <v>2</v>
      </c>
      <c r="R423" s="181">
        <v>2</v>
      </c>
      <c r="S423" s="181">
        <v>1</v>
      </c>
      <c r="T423" s="181">
        <v>0</v>
      </c>
      <c r="U423" s="181">
        <v>5</v>
      </c>
      <c r="V423" s="181">
        <v>5</v>
      </c>
      <c r="W423" s="181">
        <v>4</v>
      </c>
      <c r="X423" s="181">
        <v>4</v>
      </c>
      <c r="Y423" s="181">
        <v>5</v>
      </c>
      <c r="Z423" s="181">
        <v>5</v>
      </c>
      <c r="AA423" s="181">
        <v>4</v>
      </c>
      <c r="AB423" s="181">
        <v>5</v>
      </c>
      <c r="AC423" s="181">
        <v>5</v>
      </c>
      <c r="AD423" s="181">
        <v>5</v>
      </c>
      <c r="AE423" s="181">
        <v>5</v>
      </c>
      <c r="AF423" s="181">
        <v>4</v>
      </c>
      <c r="AG423" s="181">
        <v>2</v>
      </c>
      <c r="AH423" s="181">
        <v>2</v>
      </c>
      <c r="AI423" s="181">
        <v>1</v>
      </c>
      <c r="AJ423" s="181">
        <v>0</v>
      </c>
      <c r="AK423" s="181">
        <v>5</v>
      </c>
      <c r="AL423" s="181">
        <v>5</v>
      </c>
      <c r="AM423" s="181">
        <v>4</v>
      </c>
      <c r="AN423" s="181">
        <v>4</v>
      </c>
      <c r="AO423" s="181">
        <v>5</v>
      </c>
      <c r="AP423" s="181">
        <v>5</v>
      </c>
      <c r="AQ423" s="181">
        <v>4</v>
      </c>
      <c r="AR423" s="181">
        <v>5</v>
      </c>
      <c r="AS423" s="181">
        <v>5</v>
      </c>
      <c r="AT423" s="181">
        <v>5</v>
      </c>
      <c r="AU423" s="181">
        <v>5</v>
      </c>
      <c r="AV423" s="181">
        <v>4</v>
      </c>
      <c r="AW423" s="181">
        <v>2</v>
      </c>
      <c r="AX423" s="181">
        <v>2</v>
      </c>
      <c r="AY423" s="181">
        <v>1</v>
      </c>
      <c r="AZ423" s="181">
        <v>0</v>
      </c>
      <c r="BA423" s="181">
        <v>5</v>
      </c>
      <c r="BB423" s="181">
        <v>5</v>
      </c>
      <c r="BC423" s="181">
        <v>4</v>
      </c>
      <c r="BD423" s="181">
        <v>4</v>
      </c>
      <c r="BE423" s="181">
        <v>5</v>
      </c>
      <c r="BF423" s="181">
        <v>5</v>
      </c>
      <c r="BG423" s="181">
        <v>4</v>
      </c>
      <c r="BH423" s="181">
        <v>5</v>
      </c>
      <c r="BI423" s="181">
        <v>7.8</v>
      </c>
      <c r="BJ423" s="181">
        <v>7.8</v>
      </c>
      <c r="BK423" s="181">
        <v>7.8</v>
      </c>
      <c r="BL423" s="181">
        <v>91.712000000000003</v>
      </c>
      <c r="BM423" s="181">
        <v>796</v>
      </c>
      <c r="BN423" s="181">
        <v>796</v>
      </c>
      <c r="BO423" s="181">
        <v>0</v>
      </c>
      <c r="BP423" s="181">
        <v>16.832000000000001</v>
      </c>
      <c r="BQ423" s="181" t="s">
        <v>1251</v>
      </c>
      <c r="BR423" s="181" t="s">
        <v>1251</v>
      </c>
      <c r="BS423" s="181" t="s">
        <v>1251</v>
      </c>
      <c r="BT423" s="181" t="s">
        <v>1251</v>
      </c>
      <c r="BU423" s="181" t="s">
        <v>1254</v>
      </c>
      <c r="BV423" s="181" t="s">
        <v>1254</v>
      </c>
      <c r="BW423" s="181" t="s">
        <v>1254</v>
      </c>
      <c r="BY423" s="181" t="s">
        <v>1251</v>
      </c>
      <c r="BZ423" s="181" t="s">
        <v>1251</v>
      </c>
      <c r="CA423" s="181" t="s">
        <v>1251</v>
      </c>
      <c r="CB423" s="181" t="s">
        <v>1251</v>
      </c>
      <c r="CC423" s="181" t="s">
        <v>1251</v>
      </c>
      <c r="CD423" s="181" t="s">
        <v>1251</v>
      </c>
      <c r="CE423" s="181" t="s">
        <v>1251</v>
      </c>
      <c r="CF423" s="181" t="s">
        <v>1251</v>
      </c>
      <c r="CG423" s="181">
        <v>7.8</v>
      </c>
      <c r="CH423" s="181">
        <v>7.8</v>
      </c>
      <c r="CI423" s="181">
        <v>7.8</v>
      </c>
      <c r="CJ423" s="181">
        <v>6.7</v>
      </c>
      <c r="CK423" s="181">
        <v>4.0999999999999996</v>
      </c>
      <c r="CL423" s="181">
        <v>3.5</v>
      </c>
      <c r="CM423" s="181">
        <v>1.1000000000000001</v>
      </c>
      <c r="CN423" s="181">
        <v>0</v>
      </c>
      <c r="CO423" s="181">
        <v>7.8</v>
      </c>
      <c r="CP423" s="181">
        <v>7.8</v>
      </c>
      <c r="CQ423" s="181">
        <v>6.4</v>
      </c>
      <c r="CR423" s="181">
        <v>6.4</v>
      </c>
      <c r="CS423" s="181">
        <v>7.8</v>
      </c>
      <c r="CT423" s="181">
        <v>7.8</v>
      </c>
      <c r="CU423" s="181">
        <v>6.7</v>
      </c>
      <c r="CV423" s="181">
        <v>7.8</v>
      </c>
      <c r="CW423" s="181">
        <v>433170000</v>
      </c>
      <c r="CX423" s="181">
        <v>32836000</v>
      </c>
      <c r="CY423" s="181">
        <v>38860000</v>
      </c>
      <c r="CZ423" s="181">
        <v>38126000</v>
      </c>
      <c r="DA423" s="181">
        <v>40950000</v>
      </c>
      <c r="DB423" s="181">
        <v>4835800</v>
      </c>
      <c r="DC423" s="181">
        <v>3997700</v>
      </c>
      <c r="DD423" s="181">
        <v>2109400</v>
      </c>
      <c r="DE423" s="181">
        <v>0</v>
      </c>
      <c r="DF423" s="181">
        <v>48798000</v>
      </c>
      <c r="DG423" s="181">
        <v>39860000</v>
      </c>
      <c r="DH423" s="181">
        <v>30260000</v>
      </c>
      <c r="DI423" s="181">
        <v>35663000</v>
      </c>
      <c r="DJ423" s="195">
        <v>10067000</v>
      </c>
      <c r="DK423" s="195">
        <v>10102000</v>
      </c>
      <c r="DL423" s="195">
        <v>9879600</v>
      </c>
      <c r="DM423" s="195">
        <v>11492000</v>
      </c>
      <c r="DN423" s="181">
        <f t="shared" si="34"/>
        <v>10385150</v>
      </c>
      <c r="DO423" s="181">
        <v>11306000</v>
      </c>
      <c r="DP423" s="181">
        <v>0</v>
      </c>
      <c r="DQ423" s="181">
        <v>0</v>
      </c>
      <c r="DR423" s="181">
        <v>0</v>
      </c>
      <c r="DS423" s="181">
        <f t="shared" si="37"/>
        <v>11306000</v>
      </c>
      <c r="DT423" s="181">
        <f t="shared" si="35"/>
        <v>1.0886698795876806</v>
      </c>
      <c r="DU423" s="195">
        <v>11391000</v>
      </c>
      <c r="DW423" s="195">
        <v>10637000</v>
      </c>
      <c r="DY423" s="195">
        <v>9496500</v>
      </c>
      <c r="DZ423" s="196">
        <f t="shared" si="36"/>
        <v>0.91443070153055084</v>
      </c>
      <c r="EA423" s="195">
        <v>9129200</v>
      </c>
      <c r="EB423" s="181">
        <v>2</v>
      </c>
      <c r="EC423" s="181">
        <v>3</v>
      </c>
      <c r="ED423" s="181">
        <v>2</v>
      </c>
      <c r="EE423" s="181">
        <v>1</v>
      </c>
      <c r="EF423" s="181">
        <v>0</v>
      </c>
      <c r="EG423" s="181">
        <v>0</v>
      </c>
      <c r="EH423" s="181">
        <v>0</v>
      </c>
      <c r="EI423" s="181">
        <v>0</v>
      </c>
      <c r="EJ423" s="181">
        <v>4</v>
      </c>
      <c r="EK423" s="181">
        <v>2</v>
      </c>
      <c r="EL423" s="181">
        <v>2</v>
      </c>
      <c r="EM423" s="181">
        <v>3</v>
      </c>
      <c r="EN423" s="181">
        <v>4</v>
      </c>
      <c r="EO423" s="181">
        <v>3</v>
      </c>
      <c r="EP423" s="181">
        <v>3</v>
      </c>
      <c r="EQ423" s="181">
        <v>2</v>
      </c>
      <c r="ER423" s="181">
        <v>31</v>
      </c>
      <c r="EV423" s="181">
        <v>743</v>
      </c>
      <c r="EW423" s="181" t="s">
        <v>7363</v>
      </c>
      <c r="EX423" s="181" t="s">
        <v>3832</v>
      </c>
      <c r="EY423" s="181" t="s">
        <v>7364</v>
      </c>
      <c r="EZ423" s="181" t="s">
        <v>7365</v>
      </c>
      <c r="FA423" s="181" t="s">
        <v>7366</v>
      </c>
      <c r="FB423" s="181" t="s">
        <v>7367</v>
      </c>
      <c r="FE423" s="181">
        <v>-1</v>
      </c>
    </row>
    <row r="424" spans="1:161" x14ac:dyDescent="0.25">
      <c r="A424" s="181" t="s">
        <v>7368</v>
      </c>
      <c r="B424" s="181" t="s">
        <v>7368</v>
      </c>
      <c r="C424" s="181">
        <v>13</v>
      </c>
      <c r="D424" s="181">
        <v>13</v>
      </c>
      <c r="E424" s="181">
        <v>13</v>
      </c>
      <c r="F424" s="181" t="s">
        <v>7369</v>
      </c>
      <c r="G424" s="181" t="s">
        <v>7370</v>
      </c>
      <c r="H424" s="181" t="s">
        <v>7371</v>
      </c>
      <c r="I424" s="181">
        <v>1</v>
      </c>
      <c r="J424" s="181">
        <v>13</v>
      </c>
      <c r="K424" s="181">
        <v>13</v>
      </c>
      <c r="L424" s="181">
        <v>13</v>
      </c>
      <c r="M424" s="181">
        <v>12</v>
      </c>
      <c r="N424" s="181">
        <v>12</v>
      </c>
      <c r="O424" s="181">
        <v>12</v>
      </c>
      <c r="P424" s="181">
        <v>13</v>
      </c>
      <c r="Q424" s="181">
        <v>13</v>
      </c>
      <c r="R424" s="181">
        <v>12</v>
      </c>
      <c r="S424" s="181">
        <v>12</v>
      </c>
      <c r="T424" s="181">
        <v>9</v>
      </c>
      <c r="U424" s="181">
        <v>12</v>
      </c>
      <c r="V424" s="181">
        <v>10</v>
      </c>
      <c r="W424" s="181">
        <v>12</v>
      </c>
      <c r="X424" s="181">
        <v>12</v>
      </c>
      <c r="Y424" s="181">
        <v>12</v>
      </c>
      <c r="Z424" s="181">
        <v>12</v>
      </c>
      <c r="AA424" s="181">
        <v>12</v>
      </c>
      <c r="AB424" s="181">
        <v>12</v>
      </c>
      <c r="AC424" s="181">
        <v>12</v>
      </c>
      <c r="AD424" s="181">
        <v>12</v>
      </c>
      <c r="AE424" s="181">
        <v>12</v>
      </c>
      <c r="AF424" s="181">
        <v>13</v>
      </c>
      <c r="AG424" s="181">
        <v>13</v>
      </c>
      <c r="AH424" s="181">
        <v>12</v>
      </c>
      <c r="AI424" s="181">
        <v>12</v>
      </c>
      <c r="AJ424" s="181">
        <v>9</v>
      </c>
      <c r="AK424" s="181">
        <v>12</v>
      </c>
      <c r="AL424" s="181">
        <v>10</v>
      </c>
      <c r="AM424" s="181">
        <v>12</v>
      </c>
      <c r="AN424" s="181">
        <v>12</v>
      </c>
      <c r="AO424" s="181">
        <v>12</v>
      </c>
      <c r="AP424" s="181">
        <v>12</v>
      </c>
      <c r="AQ424" s="181">
        <v>12</v>
      </c>
      <c r="AR424" s="181">
        <v>12</v>
      </c>
      <c r="AS424" s="181">
        <v>12</v>
      </c>
      <c r="AT424" s="181">
        <v>12</v>
      </c>
      <c r="AU424" s="181">
        <v>12</v>
      </c>
      <c r="AV424" s="181">
        <v>13</v>
      </c>
      <c r="AW424" s="181">
        <v>13</v>
      </c>
      <c r="AX424" s="181">
        <v>12</v>
      </c>
      <c r="AY424" s="181">
        <v>12</v>
      </c>
      <c r="AZ424" s="181">
        <v>9</v>
      </c>
      <c r="BA424" s="181">
        <v>12</v>
      </c>
      <c r="BB424" s="181">
        <v>10</v>
      </c>
      <c r="BC424" s="181">
        <v>12</v>
      </c>
      <c r="BD424" s="181">
        <v>12</v>
      </c>
      <c r="BE424" s="181">
        <v>12</v>
      </c>
      <c r="BF424" s="181">
        <v>12</v>
      </c>
      <c r="BG424" s="181">
        <v>12</v>
      </c>
      <c r="BH424" s="181">
        <v>12</v>
      </c>
      <c r="BI424" s="181">
        <v>60.8</v>
      </c>
      <c r="BJ424" s="181">
        <v>60.8</v>
      </c>
      <c r="BK424" s="181">
        <v>60.8</v>
      </c>
      <c r="BL424" s="181">
        <v>34.127000000000002</v>
      </c>
      <c r="BM424" s="181">
        <v>301</v>
      </c>
      <c r="BN424" s="181">
        <v>301</v>
      </c>
      <c r="BO424" s="181">
        <v>0</v>
      </c>
      <c r="BP424" s="181">
        <v>147.49</v>
      </c>
      <c r="BQ424" s="181" t="s">
        <v>1251</v>
      </c>
      <c r="BR424" s="181" t="s">
        <v>1251</v>
      </c>
      <c r="BS424" s="181" t="s">
        <v>1251</v>
      </c>
      <c r="BT424" s="181" t="s">
        <v>1251</v>
      </c>
      <c r="BU424" s="181" t="s">
        <v>1251</v>
      </c>
      <c r="BV424" s="181" t="s">
        <v>1251</v>
      </c>
      <c r="BW424" s="181" t="s">
        <v>1251</v>
      </c>
      <c r="BX424" s="181" t="s">
        <v>1251</v>
      </c>
      <c r="BY424" s="181" t="s">
        <v>1251</v>
      </c>
      <c r="BZ424" s="181" t="s">
        <v>1251</v>
      </c>
      <c r="CA424" s="181" t="s">
        <v>1251</v>
      </c>
      <c r="CB424" s="181" t="s">
        <v>1251</v>
      </c>
      <c r="CC424" s="181" t="s">
        <v>1251</v>
      </c>
      <c r="CD424" s="181" t="s">
        <v>1251</v>
      </c>
      <c r="CE424" s="181" t="s">
        <v>1251</v>
      </c>
      <c r="CF424" s="181" t="s">
        <v>1251</v>
      </c>
      <c r="CG424" s="181">
        <v>51.8</v>
      </c>
      <c r="CH424" s="181">
        <v>51.8</v>
      </c>
      <c r="CI424" s="181">
        <v>51.8</v>
      </c>
      <c r="CJ424" s="181">
        <v>60.8</v>
      </c>
      <c r="CK424" s="181">
        <v>60.8</v>
      </c>
      <c r="CL424" s="181">
        <v>51.8</v>
      </c>
      <c r="CM424" s="181">
        <v>59.5</v>
      </c>
      <c r="CN424" s="181">
        <v>40.9</v>
      </c>
      <c r="CO424" s="181">
        <v>51.8</v>
      </c>
      <c r="CP424" s="181">
        <v>47.5</v>
      </c>
      <c r="CQ424" s="181">
        <v>51.8</v>
      </c>
      <c r="CR424" s="181">
        <v>51.8</v>
      </c>
      <c r="CS424" s="181">
        <v>51.8</v>
      </c>
      <c r="CT424" s="181">
        <v>51.8</v>
      </c>
      <c r="CU424" s="181">
        <v>51.8</v>
      </c>
      <c r="CV424" s="181">
        <v>51.8</v>
      </c>
      <c r="CW424" s="181">
        <v>5526000000</v>
      </c>
      <c r="CX424" s="181">
        <v>441290000</v>
      </c>
      <c r="CY424" s="181">
        <v>476190000</v>
      </c>
      <c r="CZ424" s="181">
        <v>479360000</v>
      </c>
      <c r="DA424" s="181">
        <v>565010000</v>
      </c>
      <c r="DB424" s="181">
        <v>98826000</v>
      </c>
      <c r="DC424" s="181">
        <v>79719000</v>
      </c>
      <c r="DD424" s="181">
        <v>101640000</v>
      </c>
      <c r="DE424" s="181">
        <v>78155000</v>
      </c>
      <c r="DF424" s="181">
        <v>418900000</v>
      </c>
      <c r="DG424" s="181">
        <v>419490000</v>
      </c>
      <c r="DH424" s="181">
        <v>343730000</v>
      </c>
      <c r="DI424" s="181">
        <v>426980000</v>
      </c>
      <c r="DJ424" s="195">
        <v>37975000</v>
      </c>
      <c r="DK424" s="195">
        <v>41486000</v>
      </c>
      <c r="DL424" s="195">
        <v>37121000</v>
      </c>
      <c r="DM424" s="195">
        <v>40669000</v>
      </c>
      <c r="DN424" s="181">
        <f t="shared" si="34"/>
        <v>39312750</v>
      </c>
      <c r="DO424" s="181">
        <v>45212000</v>
      </c>
      <c r="DP424" s="181">
        <v>34431000</v>
      </c>
      <c r="DQ424" s="181">
        <v>47523000</v>
      </c>
      <c r="DR424" s="181">
        <v>44263000</v>
      </c>
      <c r="DS424" s="181">
        <f t="shared" si="37"/>
        <v>42857250</v>
      </c>
      <c r="DT424" s="181">
        <f t="shared" si="35"/>
        <v>1.0901615887975276</v>
      </c>
      <c r="DU424" s="195">
        <v>43297000</v>
      </c>
      <c r="DW424" s="195">
        <v>40776000</v>
      </c>
      <c r="DY424" s="195">
        <v>37329000</v>
      </c>
      <c r="DZ424" s="196">
        <f t="shared" si="36"/>
        <v>0.94953927161035545</v>
      </c>
      <c r="EA424" s="195">
        <v>43628000</v>
      </c>
      <c r="EB424" s="181">
        <v>15</v>
      </c>
      <c r="EC424" s="181">
        <v>16</v>
      </c>
      <c r="ED424" s="181">
        <v>14</v>
      </c>
      <c r="EE424" s="181">
        <v>15</v>
      </c>
      <c r="EF424" s="181">
        <v>10</v>
      </c>
      <c r="EG424" s="181">
        <v>8</v>
      </c>
      <c r="EH424" s="181">
        <v>7</v>
      </c>
      <c r="EI424" s="181">
        <v>7</v>
      </c>
      <c r="EJ424" s="181">
        <v>17</v>
      </c>
      <c r="EK424" s="181">
        <v>12</v>
      </c>
      <c r="EL424" s="181">
        <v>15</v>
      </c>
      <c r="EM424" s="181">
        <v>16</v>
      </c>
      <c r="EN424" s="181">
        <v>17</v>
      </c>
      <c r="EO424" s="181">
        <v>15</v>
      </c>
      <c r="EP424" s="181">
        <v>15</v>
      </c>
      <c r="EQ424" s="181">
        <v>13</v>
      </c>
      <c r="ER424" s="181">
        <v>212</v>
      </c>
      <c r="EV424" s="181">
        <v>727</v>
      </c>
      <c r="EW424" s="181" t="s">
        <v>7372</v>
      </c>
      <c r="EX424" s="181" t="s">
        <v>3749</v>
      </c>
      <c r="EY424" s="181" t="s">
        <v>7373</v>
      </c>
      <c r="EZ424" s="181" t="s">
        <v>7374</v>
      </c>
      <c r="FA424" s="181" t="s">
        <v>7375</v>
      </c>
      <c r="FB424" s="181" t="s">
        <v>7376</v>
      </c>
      <c r="FC424" s="181" t="s">
        <v>7377</v>
      </c>
      <c r="FD424" s="181" t="s">
        <v>7378</v>
      </c>
      <c r="FE424" s="181">
        <v>-1</v>
      </c>
    </row>
    <row r="425" spans="1:161" x14ac:dyDescent="0.25">
      <c r="A425" s="181" t="s">
        <v>7379</v>
      </c>
      <c r="B425" s="181" t="s">
        <v>7380</v>
      </c>
      <c r="C425" s="181" t="s">
        <v>1919</v>
      </c>
      <c r="D425" s="181" t="s">
        <v>1919</v>
      </c>
      <c r="E425" s="181" t="s">
        <v>1919</v>
      </c>
      <c r="F425" s="181" t="s">
        <v>7381</v>
      </c>
      <c r="G425" s="181" t="s">
        <v>7382</v>
      </c>
      <c r="H425" s="181" t="s">
        <v>7383</v>
      </c>
      <c r="I425" s="181">
        <v>2</v>
      </c>
      <c r="J425" s="181">
        <v>7</v>
      </c>
      <c r="K425" s="181">
        <v>7</v>
      </c>
      <c r="L425" s="181">
        <v>7</v>
      </c>
      <c r="M425" s="181">
        <v>6</v>
      </c>
      <c r="N425" s="181">
        <v>6</v>
      </c>
      <c r="O425" s="181">
        <v>6</v>
      </c>
      <c r="P425" s="181">
        <v>6</v>
      </c>
      <c r="Q425" s="181">
        <v>6</v>
      </c>
      <c r="R425" s="181">
        <v>5</v>
      </c>
      <c r="S425" s="181">
        <v>6</v>
      </c>
      <c r="T425" s="181">
        <v>6</v>
      </c>
      <c r="U425" s="181">
        <v>7</v>
      </c>
      <c r="V425" s="181">
        <v>7</v>
      </c>
      <c r="W425" s="181">
        <v>7</v>
      </c>
      <c r="X425" s="181">
        <v>7</v>
      </c>
      <c r="Y425" s="181">
        <v>7</v>
      </c>
      <c r="Z425" s="181">
        <v>7</v>
      </c>
      <c r="AA425" s="181">
        <v>7</v>
      </c>
      <c r="AB425" s="181">
        <v>7</v>
      </c>
      <c r="AC425" s="181">
        <v>6</v>
      </c>
      <c r="AD425" s="181">
        <v>6</v>
      </c>
      <c r="AE425" s="181">
        <v>6</v>
      </c>
      <c r="AF425" s="181">
        <v>6</v>
      </c>
      <c r="AG425" s="181">
        <v>6</v>
      </c>
      <c r="AH425" s="181">
        <v>5</v>
      </c>
      <c r="AI425" s="181">
        <v>6</v>
      </c>
      <c r="AJ425" s="181">
        <v>6</v>
      </c>
      <c r="AK425" s="181">
        <v>7</v>
      </c>
      <c r="AL425" s="181">
        <v>7</v>
      </c>
      <c r="AM425" s="181">
        <v>7</v>
      </c>
      <c r="AN425" s="181">
        <v>7</v>
      </c>
      <c r="AO425" s="181">
        <v>7</v>
      </c>
      <c r="AP425" s="181">
        <v>7</v>
      </c>
      <c r="AQ425" s="181">
        <v>7</v>
      </c>
      <c r="AR425" s="181">
        <v>7</v>
      </c>
      <c r="AS425" s="181">
        <v>6</v>
      </c>
      <c r="AT425" s="181">
        <v>6</v>
      </c>
      <c r="AU425" s="181">
        <v>6</v>
      </c>
      <c r="AV425" s="181">
        <v>6</v>
      </c>
      <c r="AW425" s="181">
        <v>6</v>
      </c>
      <c r="AX425" s="181">
        <v>5</v>
      </c>
      <c r="AY425" s="181">
        <v>6</v>
      </c>
      <c r="AZ425" s="181">
        <v>6</v>
      </c>
      <c r="BA425" s="181">
        <v>7</v>
      </c>
      <c r="BB425" s="181">
        <v>7</v>
      </c>
      <c r="BC425" s="181">
        <v>7</v>
      </c>
      <c r="BD425" s="181">
        <v>7</v>
      </c>
      <c r="BE425" s="181">
        <v>7</v>
      </c>
      <c r="BF425" s="181">
        <v>7</v>
      </c>
      <c r="BG425" s="181">
        <v>7</v>
      </c>
      <c r="BH425" s="181">
        <v>7</v>
      </c>
      <c r="BI425" s="181">
        <v>28.9</v>
      </c>
      <c r="BJ425" s="181">
        <v>28.9</v>
      </c>
      <c r="BK425" s="181">
        <v>28.9</v>
      </c>
      <c r="BL425" s="181">
        <v>33.363</v>
      </c>
      <c r="BM425" s="181">
        <v>284</v>
      </c>
      <c r="BN425" s="181" t="s">
        <v>7384</v>
      </c>
      <c r="BO425" s="181">
        <v>0</v>
      </c>
      <c r="BP425" s="181">
        <v>20.036999999999999</v>
      </c>
      <c r="BQ425" s="181" t="s">
        <v>1251</v>
      </c>
      <c r="BR425" s="181" t="s">
        <v>1251</v>
      </c>
      <c r="BS425" s="181" t="s">
        <v>1251</v>
      </c>
      <c r="BT425" s="181" t="s">
        <v>1251</v>
      </c>
      <c r="BU425" s="181" t="s">
        <v>1251</v>
      </c>
      <c r="BV425" s="181" t="s">
        <v>1251</v>
      </c>
      <c r="BW425" s="181" t="s">
        <v>1251</v>
      </c>
      <c r="BX425" s="181" t="s">
        <v>1251</v>
      </c>
      <c r="BY425" s="181" t="s">
        <v>1251</v>
      </c>
      <c r="BZ425" s="181" t="s">
        <v>1251</v>
      </c>
      <c r="CA425" s="181" t="s">
        <v>1251</v>
      </c>
      <c r="CB425" s="181" t="s">
        <v>1251</v>
      </c>
      <c r="CC425" s="181" t="s">
        <v>1251</v>
      </c>
      <c r="CD425" s="181" t="s">
        <v>1251</v>
      </c>
      <c r="CE425" s="181" t="s">
        <v>1251</v>
      </c>
      <c r="CF425" s="181" t="s">
        <v>1251</v>
      </c>
      <c r="CG425" s="181">
        <v>26.1</v>
      </c>
      <c r="CH425" s="181">
        <v>26.1</v>
      </c>
      <c r="CI425" s="181">
        <v>26.1</v>
      </c>
      <c r="CJ425" s="181">
        <v>26.1</v>
      </c>
      <c r="CK425" s="181">
        <v>23.6</v>
      </c>
      <c r="CL425" s="181">
        <v>21.5</v>
      </c>
      <c r="CM425" s="181">
        <v>23.6</v>
      </c>
      <c r="CN425" s="181">
        <v>23.6</v>
      </c>
      <c r="CO425" s="181">
        <v>28.9</v>
      </c>
      <c r="CP425" s="181">
        <v>28.9</v>
      </c>
      <c r="CQ425" s="181">
        <v>28.9</v>
      </c>
      <c r="CR425" s="181">
        <v>28.9</v>
      </c>
      <c r="CS425" s="181">
        <v>28.9</v>
      </c>
      <c r="CT425" s="181">
        <v>28.9</v>
      </c>
      <c r="CU425" s="181">
        <v>28.9</v>
      </c>
      <c r="CV425" s="181">
        <v>28.9</v>
      </c>
      <c r="CW425" s="181">
        <v>2251300000</v>
      </c>
      <c r="CX425" s="181">
        <v>157610000</v>
      </c>
      <c r="CY425" s="181">
        <v>187580000</v>
      </c>
      <c r="CZ425" s="181">
        <v>198170000</v>
      </c>
      <c r="DA425" s="181">
        <v>188260000</v>
      </c>
      <c r="DB425" s="181">
        <v>36297000</v>
      </c>
      <c r="DC425" s="181">
        <v>24391000</v>
      </c>
      <c r="DD425" s="181">
        <v>35785000</v>
      </c>
      <c r="DE425" s="181">
        <v>36334000</v>
      </c>
      <c r="DF425" s="181">
        <v>174070000</v>
      </c>
      <c r="DG425" s="181">
        <v>172150000</v>
      </c>
      <c r="DH425" s="181">
        <v>155700000</v>
      </c>
      <c r="DI425" s="181">
        <v>195020000</v>
      </c>
      <c r="DJ425" s="195">
        <v>30496000</v>
      </c>
      <c r="DK425" s="195">
        <v>35986000</v>
      </c>
      <c r="DL425" s="195">
        <v>38277000</v>
      </c>
      <c r="DM425" s="195">
        <v>36275000</v>
      </c>
      <c r="DN425" s="181">
        <f t="shared" si="34"/>
        <v>35258500</v>
      </c>
      <c r="DO425" s="181">
        <v>39100000</v>
      </c>
      <c r="DP425" s="181">
        <v>33748000</v>
      </c>
      <c r="DQ425" s="181">
        <v>36649000</v>
      </c>
      <c r="DR425" s="181">
        <v>44412000</v>
      </c>
      <c r="DS425" s="181">
        <f t="shared" si="37"/>
        <v>38477250</v>
      </c>
      <c r="DT425" s="181">
        <f t="shared" si="35"/>
        <v>1.0912900435356014</v>
      </c>
      <c r="DU425" s="195">
        <v>36732000</v>
      </c>
      <c r="DW425" s="195">
        <v>35936000</v>
      </c>
      <c r="DY425" s="195">
        <v>37983000</v>
      </c>
      <c r="DZ425" s="196">
        <f t="shared" si="36"/>
        <v>1.0772721471418241</v>
      </c>
      <c r="EA425" s="195">
        <v>37939000</v>
      </c>
      <c r="EB425" s="181">
        <v>8</v>
      </c>
      <c r="EC425" s="181">
        <v>9</v>
      </c>
      <c r="ED425" s="181">
        <v>8</v>
      </c>
      <c r="EE425" s="181">
        <v>8</v>
      </c>
      <c r="EF425" s="181">
        <v>3</v>
      </c>
      <c r="EG425" s="181">
        <v>1</v>
      </c>
      <c r="EH425" s="181">
        <v>3</v>
      </c>
      <c r="EI425" s="181">
        <v>2</v>
      </c>
      <c r="EJ425" s="181">
        <v>6</v>
      </c>
      <c r="EK425" s="181">
        <v>7</v>
      </c>
      <c r="EL425" s="181">
        <v>7</v>
      </c>
      <c r="EM425" s="181">
        <v>7</v>
      </c>
      <c r="EN425" s="181">
        <v>7</v>
      </c>
      <c r="EO425" s="181">
        <v>8</v>
      </c>
      <c r="EP425" s="181">
        <v>9</v>
      </c>
      <c r="EQ425" s="181">
        <v>6</v>
      </c>
      <c r="ER425" s="181">
        <v>99</v>
      </c>
      <c r="EV425" s="181">
        <v>44</v>
      </c>
      <c r="EW425" s="181" t="s">
        <v>7385</v>
      </c>
      <c r="EX425" s="181" t="s">
        <v>3643</v>
      </c>
      <c r="EY425" s="181" t="s">
        <v>7386</v>
      </c>
      <c r="EZ425" s="181" t="s">
        <v>7387</v>
      </c>
      <c r="FA425" s="181" t="s">
        <v>7388</v>
      </c>
      <c r="FB425" s="181" t="s">
        <v>7389</v>
      </c>
      <c r="FE425" s="181" t="s">
        <v>3613</v>
      </c>
    </row>
    <row r="426" spans="1:161" x14ac:dyDescent="0.25">
      <c r="A426" s="181" t="s">
        <v>7390</v>
      </c>
      <c r="B426" s="181" t="s">
        <v>7390</v>
      </c>
      <c r="C426" s="181">
        <v>4</v>
      </c>
      <c r="D426" s="181">
        <v>4</v>
      </c>
      <c r="E426" s="181">
        <v>4</v>
      </c>
      <c r="F426" s="181" t="s">
        <v>7391</v>
      </c>
      <c r="G426" s="181" t="s">
        <v>7392</v>
      </c>
      <c r="H426" s="181" t="s">
        <v>7393</v>
      </c>
      <c r="I426" s="181">
        <v>1</v>
      </c>
      <c r="J426" s="181">
        <v>4</v>
      </c>
      <c r="K426" s="181">
        <v>4</v>
      </c>
      <c r="L426" s="181">
        <v>4</v>
      </c>
      <c r="M426" s="181">
        <v>4</v>
      </c>
      <c r="N426" s="181">
        <v>4</v>
      </c>
      <c r="O426" s="181">
        <v>4</v>
      </c>
      <c r="P426" s="181">
        <v>4</v>
      </c>
      <c r="Q426" s="181">
        <v>4</v>
      </c>
      <c r="R426" s="181">
        <v>4</v>
      </c>
      <c r="S426" s="181">
        <v>3</v>
      </c>
      <c r="T426" s="181">
        <v>4</v>
      </c>
      <c r="U426" s="181">
        <v>4</v>
      </c>
      <c r="V426" s="181">
        <v>4</v>
      </c>
      <c r="W426" s="181">
        <v>4</v>
      </c>
      <c r="X426" s="181">
        <v>4</v>
      </c>
      <c r="Y426" s="181">
        <v>4</v>
      </c>
      <c r="Z426" s="181">
        <v>4</v>
      </c>
      <c r="AA426" s="181">
        <v>4</v>
      </c>
      <c r="AB426" s="181">
        <v>4</v>
      </c>
      <c r="AC426" s="181">
        <v>4</v>
      </c>
      <c r="AD426" s="181">
        <v>4</v>
      </c>
      <c r="AE426" s="181">
        <v>4</v>
      </c>
      <c r="AF426" s="181">
        <v>4</v>
      </c>
      <c r="AG426" s="181">
        <v>4</v>
      </c>
      <c r="AH426" s="181">
        <v>4</v>
      </c>
      <c r="AI426" s="181">
        <v>3</v>
      </c>
      <c r="AJ426" s="181">
        <v>4</v>
      </c>
      <c r="AK426" s="181">
        <v>4</v>
      </c>
      <c r="AL426" s="181">
        <v>4</v>
      </c>
      <c r="AM426" s="181">
        <v>4</v>
      </c>
      <c r="AN426" s="181">
        <v>4</v>
      </c>
      <c r="AO426" s="181">
        <v>4</v>
      </c>
      <c r="AP426" s="181">
        <v>4</v>
      </c>
      <c r="AQ426" s="181">
        <v>4</v>
      </c>
      <c r="AR426" s="181">
        <v>4</v>
      </c>
      <c r="AS426" s="181">
        <v>4</v>
      </c>
      <c r="AT426" s="181">
        <v>4</v>
      </c>
      <c r="AU426" s="181">
        <v>4</v>
      </c>
      <c r="AV426" s="181">
        <v>4</v>
      </c>
      <c r="AW426" s="181">
        <v>4</v>
      </c>
      <c r="AX426" s="181">
        <v>4</v>
      </c>
      <c r="AY426" s="181">
        <v>3</v>
      </c>
      <c r="AZ426" s="181">
        <v>4</v>
      </c>
      <c r="BA426" s="181">
        <v>4</v>
      </c>
      <c r="BB426" s="181">
        <v>4</v>
      </c>
      <c r="BC426" s="181">
        <v>4</v>
      </c>
      <c r="BD426" s="181">
        <v>4</v>
      </c>
      <c r="BE426" s="181">
        <v>4</v>
      </c>
      <c r="BF426" s="181">
        <v>4</v>
      </c>
      <c r="BG426" s="181">
        <v>4</v>
      </c>
      <c r="BH426" s="181">
        <v>4</v>
      </c>
      <c r="BI426" s="181">
        <v>29.1</v>
      </c>
      <c r="BJ426" s="181">
        <v>29.1</v>
      </c>
      <c r="BK426" s="181">
        <v>29.1</v>
      </c>
      <c r="BL426" s="181">
        <v>17.222000000000001</v>
      </c>
      <c r="BM426" s="181">
        <v>151</v>
      </c>
      <c r="BN426" s="181">
        <v>151</v>
      </c>
      <c r="BO426" s="181">
        <v>0</v>
      </c>
      <c r="BP426" s="181">
        <v>10.182</v>
      </c>
      <c r="BQ426" s="181" t="s">
        <v>1251</v>
      </c>
      <c r="BR426" s="181" t="s">
        <v>1251</v>
      </c>
      <c r="BS426" s="181" t="s">
        <v>1251</v>
      </c>
      <c r="BT426" s="181" t="s">
        <v>1251</v>
      </c>
      <c r="BU426" s="181" t="s">
        <v>1251</v>
      </c>
      <c r="BV426" s="181" t="s">
        <v>1251</v>
      </c>
      <c r="BW426" s="181" t="s">
        <v>1251</v>
      </c>
      <c r="BX426" s="181" t="s">
        <v>1251</v>
      </c>
      <c r="BY426" s="181" t="s">
        <v>1251</v>
      </c>
      <c r="BZ426" s="181" t="s">
        <v>1251</v>
      </c>
      <c r="CA426" s="181" t="s">
        <v>1251</v>
      </c>
      <c r="CB426" s="181" t="s">
        <v>1251</v>
      </c>
      <c r="CC426" s="181" t="s">
        <v>1251</v>
      </c>
      <c r="CD426" s="181" t="s">
        <v>1251</v>
      </c>
      <c r="CE426" s="181" t="s">
        <v>1251</v>
      </c>
      <c r="CF426" s="181" t="s">
        <v>1251</v>
      </c>
      <c r="CG426" s="181">
        <v>29.1</v>
      </c>
      <c r="CH426" s="181">
        <v>29.1</v>
      </c>
      <c r="CI426" s="181">
        <v>29.1</v>
      </c>
      <c r="CJ426" s="181">
        <v>29.1</v>
      </c>
      <c r="CK426" s="181">
        <v>29.1</v>
      </c>
      <c r="CL426" s="181">
        <v>29.1</v>
      </c>
      <c r="CM426" s="181">
        <v>22.5</v>
      </c>
      <c r="CN426" s="181">
        <v>29.1</v>
      </c>
      <c r="CO426" s="181">
        <v>29.1</v>
      </c>
      <c r="CP426" s="181">
        <v>29.1</v>
      </c>
      <c r="CQ426" s="181">
        <v>29.1</v>
      </c>
      <c r="CR426" s="181">
        <v>29.1</v>
      </c>
      <c r="CS426" s="181">
        <v>29.1</v>
      </c>
      <c r="CT426" s="181">
        <v>29.1</v>
      </c>
      <c r="CU426" s="181">
        <v>29.1</v>
      </c>
      <c r="CV426" s="181">
        <v>29.1</v>
      </c>
      <c r="CW426" s="181">
        <v>890340000</v>
      </c>
      <c r="CX426" s="181">
        <v>63025000</v>
      </c>
      <c r="CY426" s="181">
        <v>68606000</v>
      </c>
      <c r="CZ426" s="181">
        <v>79806000</v>
      </c>
      <c r="DA426" s="181">
        <v>74438000</v>
      </c>
      <c r="DB426" s="181">
        <v>22941000</v>
      </c>
      <c r="DC426" s="181">
        <v>16282000</v>
      </c>
      <c r="DD426" s="181">
        <v>10755000</v>
      </c>
      <c r="DE426" s="181">
        <v>18765000</v>
      </c>
      <c r="DF426" s="181">
        <v>67866000</v>
      </c>
      <c r="DG426" s="181">
        <v>68719000</v>
      </c>
      <c r="DH426" s="181">
        <v>58524000</v>
      </c>
      <c r="DI426" s="181">
        <v>77721000</v>
      </c>
      <c r="DJ426" s="195">
        <v>25729000</v>
      </c>
      <c r="DK426" s="195">
        <v>24948000</v>
      </c>
      <c r="DL426" s="195">
        <v>27557000</v>
      </c>
      <c r="DM426" s="195">
        <v>26555000</v>
      </c>
      <c r="DN426" s="181">
        <f t="shared" si="34"/>
        <v>26197250</v>
      </c>
      <c r="DO426" s="181">
        <v>32438000</v>
      </c>
      <c r="DP426" s="181">
        <v>28222000</v>
      </c>
      <c r="DQ426" s="181">
        <v>22752000</v>
      </c>
      <c r="DR426" s="181">
        <v>31690000</v>
      </c>
      <c r="DS426" s="181">
        <f t="shared" si="37"/>
        <v>28775500</v>
      </c>
      <c r="DT426" s="181">
        <f t="shared" si="35"/>
        <v>1.0984168185591998</v>
      </c>
      <c r="DU426" s="195">
        <v>25258000</v>
      </c>
      <c r="DW426" s="195">
        <v>22936000</v>
      </c>
      <c r="DY426" s="195">
        <v>23324000</v>
      </c>
      <c r="DZ426" s="196">
        <f t="shared" si="36"/>
        <v>0.89032245750985317</v>
      </c>
      <c r="EA426" s="195">
        <v>28542000</v>
      </c>
      <c r="EB426" s="181">
        <v>2</v>
      </c>
      <c r="EC426" s="181">
        <v>1</v>
      </c>
      <c r="ED426" s="181">
        <v>2</v>
      </c>
      <c r="EE426" s="181">
        <v>1</v>
      </c>
      <c r="EF426" s="181">
        <v>2</v>
      </c>
      <c r="EG426" s="181">
        <v>1</v>
      </c>
      <c r="EH426" s="181">
        <v>1</v>
      </c>
      <c r="EI426" s="181">
        <v>2</v>
      </c>
      <c r="EJ426" s="181">
        <v>1</v>
      </c>
      <c r="EK426" s="181">
        <v>2</v>
      </c>
      <c r="EL426" s="181">
        <v>2</v>
      </c>
      <c r="EM426" s="181">
        <v>2</v>
      </c>
      <c r="EN426" s="181">
        <v>1</v>
      </c>
      <c r="EO426" s="181">
        <v>2</v>
      </c>
      <c r="EP426" s="181">
        <v>1</v>
      </c>
      <c r="EQ426" s="181">
        <v>3</v>
      </c>
      <c r="ER426" s="181">
        <v>26</v>
      </c>
      <c r="EV426" s="181">
        <v>287</v>
      </c>
      <c r="EW426" s="181" t="s">
        <v>7394</v>
      </c>
      <c r="EX426" s="181" t="s">
        <v>3631</v>
      </c>
      <c r="EY426" s="181" t="s">
        <v>7395</v>
      </c>
      <c r="EZ426" s="181" t="s">
        <v>7396</v>
      </c>
      <c r="FA426" s="181" t="s">
        <v>7397</v>
      </c>
      <c r="FB426" s="181" t="s">
        <v>7398</v>
      </c>
      <c r="FE426" s="181">
        <v>-1</v>
      </c>
    </row>
    <row r="427" spans="1:161" x14ac:dyDescent="0.25">
      <c r="A427" s="181" t="s">
        <v>1985</v>
      </c>
      <c r="B427" s="181" t="s">
        <v>1985</v>
      </c>
      <c r="C427" s="181">
        <v>6</v>
      </c>
      <c r="D427" s="181">
        <v>6</v>
      </c>
      <c r="E427" s="181">
        <v>6</v>
      </c>
      <c r="F427" s="181" t="s">
        <v>1984</v>
      </c>
      <c r="G427" s="181" t="s">
        <v>1983</v>
      </c>
      <c r="H427" s="181" t="s">
        <v>1982</v>
      </c>
      <c r="I427" s="181">
        <v>1</v>
      </c>
      <c r="J427" s="181">
        <v>6</v>
      </c>
      <c r="K427" s="181">
        <v>6</v>
      </c>
      <c r="L427" s="181">
        <v>6</v>
      </c>
      <c r="M427" s="181">
        <v>6</v>
      </c>
      <c r="N427" s="181">
        <v>6</v>
      </c>
      <c r="O427" s="181">
        <v>6</v>
      </c>
      <c r="P427" s="181">
        <v>5</v>
      </c>
      <c r="Q427" s="181">
        <v>5</v>
      </c>
      <c r="R427" s="181">
        <v>5</v>
      </c>
      <c r="S427" s="181">
        <v>6</v>
      </c>
      <c r="T427" s="181">
        <v>5</v>
      </c>
      <c r="U427" s="181">
        <v>5</v>
      </c>
      <c r="V427" s="181">
        <v>6</v>
      </c>
      <c r="W427" s="181">
        <v>6</v>
      </c>
      <c r="X427" s="181">
        <v>6</v>
      </c>
      <c r="Y427" s="181">
        <v>6</v>
      </c>
      <c r="Z427" s="181">
        <v>6</v>
      </c>
      <c r="AA427" s="181">
        <v>5</v>
      </c>
      <c r="AB427" s="181">
        <v>5</v>
      </c>
      <c r="AC427" s="181">
        <v>6</v>
      </c>
      <c r="AD427" s="181">
        <v>6</v>
      </c>
      <c r="AE427" s="181">
        <v>6</v>
      </c>
      <c r="AF427" s="181">
        <v>5</v>
      </c>
      <c r="AG427" s="181">
        <v>5</v>
      </c>
      <c r="AH427" s="181">
        <v>5</v>
      </c>
      <c r="AI427" s="181">
        <v>6</v>
      </c>
      <c r="AJ427" s="181">
        <v>5</v>
      </c>
      <c r="AK427" s="181">
        <v>5</v>
      </c>
      <c r="AL427" s="181">
        <v>6</v>
      </c>
      <c r="AM427" s="181">
        <v>6</v>
      </c>
      <c r="AN427" s="181">
        <v>6</v>
      </c>
      <c r="AO427" s="181">
        <v>6</v>
      </c>
      <c r="AP427" s="181">
        <v>6</v>
      </c>
      <c r="AQ427" s="181">
        <v>5</v>
      </c>
      <c r="AR427" s="181">
        <v>5</v>
      </c>
      <c r="AS427" s="181">
        <v>6</v>
      </c>
      <c r="AT427" s="181">
        <v>6</v>
      </c>
      <c r="AU427" s="181">
        <v>6</v>
      </c>
      <c r="AV427" s="181">
        <v>5</v>
      </c>
      <c r="AW427" s="181">
        <v>5</v>
      </c>
      <c r="AX427" s="181">
        <v>5</v>
      </c>
      <c r="AY427" s="181">
        <v>6</v>
      </c>
      <c r="AZ427" s="181">
        <v>5</v>
      </c>
      <c r="BA427" s="181">
        <v>5</v>
      </c>
      <c r="BB427" s="181">
        <v>6</v>
      </c>
      <c r="BC427" s="181">
        <v>6</v>
      </c>
      <c r="BD427" s="181">
        <v>6</v>
      </c>
      <c r="BE427" s="181">
        <v>6</v>
      </c>
      <c r="BF427" s="181">
        <v>6</v>
      </c>
      <c r="BG427" s="181">
        <v>5</v>
      </c>
      <c r="BH427" s="181">
        <v>5</v>
      </c>
      <c r="BI427" s="181">
        <v>24.7</v>
      </c>
      <c r="BJ427" s="181">
        <v>24.7</v>
      </c>
      <c r="BK427" s="181">
        <v>24.7</v>
      </c>
      <c r="BL427" s="181">
        <v>27.623000000000001</v>
      </c>
      <c r="BM427" s="181">
        <v>255</v>
      </c>
      <c r="BN427" s="181">
        <v>255</v>
      </c>
      <c r="BO427" s="181">
        <v>0</v>
      </c>
      <c r="BP427" s="181">
        <v>15.856</v>
      </c>
      <c r="BQ427" s="181" t="s">
        <v>1251</v>
      </c>
      <c r="BR427" s="181" t="s">
        <v>1251</v>
      </c>
      <c r="BS427" s="181" t="s">
        <v>1251</v>
      </c>
      <c r="BT427" s="181" t="s">
        <v>1251</v>
      </c>
      <c r="BU427" s="181" t="s">
        <v>1251</v>
      </c>
      <c r="BV427" s="181" t="s">
        <v>1251</v>
      </c>
      <c r="BW427" s="181" t="s">
        <v>1251</v>
      </c>
      <c r="BX427" s="181" t="s">
        <v>1251</v>
      </c>
      <c r="BY427" s="181" t="s">
        <v>1251</v>
      </c>
      <c r="BZ427" s="181" t="s">
        <v>1251</v>
      </c>
      <c r="CA427" s="181" t="s">
        <v>1251</v>
      </c>
      <c r="CB427" s="181" t="s">
        <v>1251</v>
      </c>
      <c r="CC427" s="181" t="s">
        <v>1251</v>
      </c>
      <c r="CD427" s="181" t="s">
        <v>1251</v>
      </c>
      <c r="CE427" s="181" t="s">
        <v>1251</v>
      </c>
      <c r="CF427" s="181" t="s">
        <v>1251</v>
      </c>
      <c r="CG427" s="181">
        <v>24.7</v>
      </c>
      <c r="CH427" s="181">
        <v>24.7</v>
      </c>
      <c r="CI427" s="181">
        <v>24.7</v>
      </c>
      <c r="CJ427" s="181">
        <v>21.6</v>
      </c>
      <c r="CK427" s="181">
        <v>18</v>
      </c>
      <c r="CL427" s="181">
        <v>21.6</v>
      </c>
      <c r="CM427" s="181">
        <v>24.7</v>
      </c>
      <c r="CN427" s="181">
        <v>21.6</v>
      </c>
      <c r="CO427" s="181">
        <v>21.6</v>
      </c>
      <c r="CP427" s="181">
        <v>24.7</v>
      </c>
      <c r="CQ427" s="181">
        <v>24.7</v>
      </c>
      <c r="CR427" s="181">
        <v>24.7</v>
      </c>
      <c r="CS427" s="181">
        <v>24.7</v>
      </c>
      <c r="CT427" s="181">
        <v>24.7</v>
      </c>
      <c r="CU427" s="181">
        <v>21.6</v>
      </c>
      <c r="CV427" s="181">
        <v>21.6</v>
      </c>
      <c r="CW427" s="181">
        <v>641270000</v>
      </c>
      <c r="CX427" s="181">
        <v>64789000</v>
      </c>
      <c r="CY427" s="181">
        <v>59923000</v>
      </c>
      <c r="CZ427" s="181">
        <v>61605000</v>
      </c>
      <c r="DA427" s="181">
        <v>52510000</v>
      </c>
      <c r="DB427" s="181">
        <v>17729000</v>
      </c>
      <c r="DC427" s="181">
        <v>10901000</v>
      </c>
      <c r="DD427" s="181">
        <v>19631000</v>
      </c>
      <c r="DE427" s="181">
        <v>16566000</v>
      </c>
      <c r="DF427" s="181">
        <v>40807000</v>
      </c>
      <c r="DG427" s="181">
        <v>40648000</v>
      </c>
      <c r="DH427" s="181">
        <v>32960000</v>
      </c>
      <c r="DI427" s="181">
        <v>42566000</v>
      </c>
      <c r="DJ427" s="195">
        <v>20650000</v>
      </c>
      <c r="DK427" s="195">
        <v>15778000</v>
      </c>
      <c r="DL427" s="195">
        <v>16342000</v>
      </c>
      <c r="DM427" s="195">
        <v>16181000</v>
      </c>
      <c r="DN427" s="181">
        <f t="shared" si="34"/>
        <v>17237750</v>
      </c>
      <c r="DO427" s="181">
        <v>18863000</v>
      </c>
      <c r="DP427" s="181">
        <v>13259000</v>
      </c>
      <c r="DQ427" s="181">
        <v>19992000</v>
      </c>
      <c r="DR427" s="181">
        <v>23651000</v>
      </c>
      <c r="DS427" s="181">
        <f t="shared" si="37"/>
        <v>18941250</v>
      </c>
      <c r="DT427" s="181">
        <f t="shared" si="35"/>
        <v>1.0988238024104073</v>
      </c>
      <c r="DU427" s="195">
        <v>9942600</v>
      </c>
      <c r="DW427" s="195">
        <v>12203000</v>
      </c>
      <c r="DY427" s="195">
        <v>10825000</v>
      </c>
      <c r="DZ427" s="196">
        <f t="shared" si="36"/>
        <v>0.62798219025104784</v>
      </c>
      <c r="EA427" s="195">
        <v>13176000</v>
      </c>
      <c r="EB427" s="181">
        <v>4</v>
      </c>
      <c r="EC427" s="181">
        <v>4</v>
      </c>
      <c r="ED427" s="181">
        <v>3</v>
      </c>
      <c r="EE427" s="181">
        <v>4</v>
      </c>
      <c r="EF427" s="181">
        <v>0</v>
      </c>
      <c r="EG427" s="181">
        <v>2</v>
      </c>
      <c r="EH427" s="181">
        <v>1</v>
      </c>
      <c r="EI427" s="181">
        <v>2</v>
      </c>
      <c r="EJ427" s="181">
        <v>3</v>
      </c>
      <c r="EK427" s="181">
        <v>3</v>
      </c>
      <c r="EL427" s="181">
        <v>3</v>
      </c>
      <c r="EM427" s="181">
        <v>4</v>
      </c>
      <c r="EN427" s="181">
        <v>3</v>
      </c>
      <c r="EO427" s="181">
        <v>5</v>
      </c>
      <c r="EP427" s="181">
        <v>2</v>
      </c>
      <c r="EQ427" s="181">
        <v>4</v>
      </c>
      <c r="ER427" s="181">
        <v>47</v>
      </c>
      <c r="EV427" s="181">
        <v>730</v>
      </c>
      <c r="EW427" s="181" t="s">
        <v>7399</v>
      </c>
      <c r="EX427" s="181" t="s">
        <v>3672</v>
      </c>
      <c r="EY427" s="181" t="s">
        <v>7400</v>
      </c>
      <c r="EZ427" s="181" t="s">
        <v>7401</v>
      </c>
      <c r="FA427" s="181" t="s">
        <v>7402</v>
      </c>
      <c r="FB427" s="181" t="s">
        <v>7403</v>
      </c>
      <c r="FE427" s="181">
        <v>-1</v>
      </c>
    </row>
    <row r="428" spans="1:161" x14ac:dyDescent="0.25">
      <c r="A428" s="181" t="s">
        <v>7404</v>
      </c>
      <c r="B428" s="181" t="s">
        <v>7404</v>
      </c>
      <c r="C428" s="181">
        <v>3</v>
      </c>
      <c r="D428" s="181">
        <v>3</v>
      </c>
      <c r="E428" s="181">
        <v>3</v>
      </c>
      <c r="F428" s="181" t="s">
        <v>7405</v>
      </c>
      <c r="G428" s="181" t="s">
        <v>7406</v>
      </c>
      <c r="H428" s="181" t="s">
        <v>7407</v>
      </c>
      <c r="I428" s="181">
        <v>1</v>
      </c>
      <c r="J428" s="181">
        <v>3</v>
      </c>
      <c r="K428" s="181">
        <v>3</v>
      </c>
      <c r="L428" s="181">
        <v>3</v>
      </c>
      <c r="M428" s="181">
        <v>2</v>
      </c>
      <c r="N428" s="181">
        <v>3</v>
      </c>
      <c r="O428" s="181">
        <v>3</v>
      </c>
      <c r="P428" s="181">
        <v>2</v>
      </c>
      <c r="Q428" s="181">
        <v>2</v>
      </c>
      <c r="R428" s="181">
        <v>1</v>
      </c>
      <c r="S428" s="181">
        <v>1</v>
      </c>
      <c r="T428" s="181">
        <v>2</v>
      </c>
      <c r="U428" s="181">
        <v>3</v>
      </c>
      <c r="V428" s="181">
        <v>3</v>
      </c>
      <c r="W428" s="181">
        <v>2</v>
      </c>
      <c r="X428" s="181">
        <v>1</v>
      </c>
      <c r="Y428" s="181">
        <v>3</v>
      </c>
      <c r="Z428" s="181">
        <v>3</v>
      </c>
      <c r="AA428" s="181">
        <v>3</v>
      </c>
      <c r="AB428" s="181">
        <v>3</v>
      </c>
      <c r="AC428" s="181">
        <v>2</v>
      </c>
      <c r="AD428" s="181">
        <v>3</v>
      </c>
      <c r="AE428" s="181">
        <v>3</v>
      </c>
      <c r="AF428" s="181">
        <v>2</v>
      </c>
      <c r="AG428" s="181">
        <v>2</v>
      </c>
      <c r="AH428" s="181">
        <v>1</v>
      </c>
      <c r="AI428" s="181">
        <v>1</v>
      </c>
      <c r="AJ428" s="181">
        <v>2</v>
      </c>
      <c r="AK428" s="181">
        <v>3</v>
      </c>
      <c r="AL428" s="181">
        <v>3</v>
      </c>
      <c r="AM428" s="181">
        <v>2</v>
      </c>
      <c r="AN428" s="181">
        <v>1</v>
      </c>
      <c r="AO428" s="181">
        <v>3</v>
      </c>
      <c r="AP428" s="181">
        <v>3</v>
      </c>
      <c r="AQ428" s="181">
        <v>3</v>
      </c>
      <c r="AR428" s="181">
        <v>3</v>
      </c>
      <c r="AS428" s="181">
        <v>2</v>
      </c>
      <c r="AT428" s="181">
        <v>3</v>
      </c>
      <c r="AU428" s="181">
        <v>3</v>
      </c>
      <c r="AV428" s="181">
        <v>2</v>
      </c>
      <c r="AW428" s="181">
        <v>2</v>
      </c>
      <c r="AX428" s="181">
        <v>1</v>
      </c>
      <c r="AY428" s="181">
        <v>1</v>
      </c>
      <c r="AZ428" s="181">
        <v>2</v>
      </c>
      <c r="BA428" s="181">
        <v>3</v>
      </c>
      <c r="BB428" s="181">
        <v>3</v>
      </c>
      <c r="BC428" s="181">
        <v>2</v>
      </c>
      <c r="BD428" s="181">
        <v>1</v>
      </c>
      <c r="BE428" s="181">
        <v>3</v>
      </c>
      <c r="BF428" s="181">
        <v>3</v>
      </c>
      <c r="BG428" s="181">
        <v>3</v>
      </c>
      <c r="BH428" s="181">
        <v>3</v>
      </c>
      <c r="BI428" s="181">
        <v>14.3</v>
      </c>
      <c r="BJ428" s="181">
        <v>14.3</v>
      </c>
      <c r="BK428" s="181">
        <v>14.3</v>
      </c>
      <c r="BL428" s="181">
        <v>24.683</v>
      </c>
      <c r="BM428" s="181">
        <v>224</v>
      </c>
      <c r="BN428" s="181">
        <v>224</v>
      </c>
      <c r="BO428" s="181">
        <v>0</v>
      </c>
      <c r="BP428" s="181">
        <v>44.658999999999999</v>
      </c>
      <c r="BQ428" s="181" t="s">
        <v>1251</v>
      </c>
      <c r="BR428" s="181" t="s">
        <v>1251</v>
      </c>
      <c r="BS428" s="181" t="s">
        <v>1251</v>
      </c>
      <c r="BT428" s="181" t="s">
        <v>1251</v>
      </c>
      <c r="BU428" s="181" t="s">
        <v>1251</v>
      </c>
      <c r="BV428" s="181" t="s">
        <v>1251</v>
      </c>
      <c r="BW428" s="181" t="s">
        <v>1254</v>
      </c>
      <c r="BX428" s="181" t="s">
        <v>1251</v>
      </c>
      <c r="BY428" s="181" t="s">
        <v>1251</v>
      </c>
      <c r="BZ428" s="181" t="s">
        <v>1251</v>
      </c>
      <c r="CA428" s="181" t="s">
        <v>1251</v>
      </c>
      <c r="CB428" s="181" t="s">
        <v>1251</v>
      </c>
      <c r="CC428" s="181" t="s">
        <v>1251</v>
      </c>
      <c r="CD428" s="181" t="s">
        <v>1251</v>
      </c>
      <c r="CE428" s="181" t="s">
        <v>1251</v>
      </c>
      <c r="CF428" s="181" t="s">
        <v>1251</v>
      </c>
      <c r="CG428" s="181">
        <v>8</v>
      </c>
      <c r="CH428" s="181">
        <v>14.3</v>
      </c>
      <c r="CI428" s="181">
        <v>14.3</v>
      </c>
      <c r="CJ428" s="181">
        <v>10.3</v>
      </c>
      <c r="CK428" s="181">
        <v>8</v>
      </c>
      <c r="CL428" s="181">
        <v>4</v>
      </c>
      <c r="CM428" s="181">
        <v>4</v>
      </c>
      <c r="CN428" s="181">
        <v>8</v>
      </c>
      <c r="CO428" s="181">
        <v>14.3</v>
      </c>
      <c r="CP428" s="181">
        <v>14.3</v>
      </c>
      <c r="CQ428" s="181">
        <v>10.3</v>
      </c>
      <c r="CR428" s="181">
        <v>4</v>
      </c>
      <c r="CS428" s="181">
        <v>14.3</v>
      </c>
      <c r="CT428" s="181">
        <v>14.3</v>
      </c>
      <c r="CU428" s="181">
        <v>14.3</v>
      </c>
      <c r="CV428" s="181">
        <v>14.3</v>
      </c>
      <c r="CW428" s="181">
        <v>402540000</v>
      </c>
      <c r="CX428" s="181">
        <v>26081000</v>
      </c>
      <c r="CY428" s="181">
        <v>41834000</v>
      </c>
      <c r="CZ428" s="181">
        <v>41562000</v>
      </c>
      <c r="DA428" s="181">
        <v>36639000</v>
      </c>
      <c r="DB428" s="181">
        <v>7712000</v>
      </c>
      <c r="DC428" s="181">
        <v>5760000</v>
      </c>
      <c r="DD428" s="181">
        <v>1251900</v>
      </c>
      <c r="DE428" s="181">
        <v>1278300</v>
      </c>
      <c r="DF428" s="181">
        <v>24441000</v>
      </c>
      <c r="DG428" s="181">
        <v>19237000</v>
      </c>
      <c r="DH428" s="181">
        <v>31805000</v>
      </c>
      <c r="DI428" s="181">
        <v>43149000</v>
      </c>
      <c r="DJ428" s="195">
        <v>20563000</v>
      </c>
      <c r="DK428" s="195">
        <v>18708000</v>
      </c>
      <c r="DL428" s="195">
        <v>18981000</v>
      </c>
      <c r="DM428" s="195">
        <v>18809000</v>
      </c>
      <c r="DN428" s="181">
        <f t="shared" si="34"/>
        <v>19265250</v>
      </c>
      <c r="DO428" s="181">
        <v>21234000</v>
      </c>
      <c r="DP428" s="181">
        <v>0</v>
      </c>
      <c r="DQ428" s="181">
        <v>0</v>
      </c>
      <c r="DR428" s="181">
        <v>0</v>
      </c>
      <c r="DS428" s="181">
        <f t="shared" si="37"/>
        <v>21234000</v>
      </c>
      <c r="DT428" s="181">
        <f t="shared" si="35"/>
        <v>1.1021917701561101</v>
      </c>
      <c r="DU428" s="195">
        <v>17940000</v>
      </c>
      <c r="DW428" s="195">
        <v>15133000</v>
      </c>
      <c r="DY428" s="195">
        <v>16074000</v>
      </c>
      <c r="DZ428" s="196">
        <f t="shared" si="36"/>
        <v>0.83435200685171484</v>
      </c>
      <c r="EA428" s="195">
        <v>20195000</v>
      </c>
      <c r="EB428" s="181">
        <v>1</v>
      </c>
      <c r="EC428" s="181">
        <v>3</v>
      </c>
      <c r="ED428" s="181">
        <v>2</v>
      </c>
      <c r="EE428" s="181">
        <v>2</v>
      </c>
      <c r="EF428" s="181">
        <v>1</v>
      </c>
      <c r="EG428" s="181">
        <v>1</v>
      </c>
      <c r="EH428" s="181">
        <v>0</v>
      </c>
      <c r="EI428" s="181">
        <v>1</v>
      </c>
      <c r="EJ428" s="181">
        <v>3</v>
      </c>
      <c r="EK428" s="181">
        <v>2</v>
      </c>
      <c r="EL428" s="181">
        <v>1</v>
      </c>
      <c r="EM428" s="181">
        <v>1</v>
      </c>
      <c r="EN428" s="181">
        <v>3</v>
      </c>
      <c r="EO428" s="181">
        <v>3</v>
      </c>
      <c r="EP428" s="181">
        <v>2</v>
      </c>
      <c r="EQ428" s="181">
        <v>2</v>
      </c>
      <c r="ER428" s="181">
        <v>28</v>
      </c>
      <c r="EV428" s="181">
        <v>722</v>
      </c>
      <c r="EW428" s="181" t="s">
        <v>7408</v>
      </c>
      <c r="EX428" s="181" t="s">
        <v>3709</v>
      </c>
      <c r="EY428" s="181" t="s">
        <v>7409</v>
      </c>
      <c r="EZ428" s="181" t="s">
        <v>7410</v>
      </c>
      <c r="FA428" s="181" t="s">
        <v>7411</v>
      </c>
      <c r="FB428" s="181" t="s">
        <v>7412</v>
      </c>
      <c r="FE428" s="181">
        <v>-1</v>
      </c>
    </row>
    <row r="429" spans="1:161" x14ac:dyDescent="0.25">
      <c r="A429" s="181" t="s">
        <v>7413</v>
      </c>
      <c r="B429" s="181" t="s">
        <v>7414</v>
      </c>
      <c r="C429" s="181" t="s">
        <v>2450</v>
      </c>
      <c r="D429" s="181" t="s">
        <v>2450</v>
      </c>
      <c r="E429" s="181" t="s">
        <v>2450</v>
      </c>
      <c r="F429" s="181" t="s">
        <v>7415</v>
      </c>
      <c r="G429" s="181" t="s">
        <v>7416</v>
      </c>
      <c r="H429" s="181" t="s">
        <v>7417</v>
      </c>
      <c r="I429" s="181">
        <v>2</v>
      </c>
      <c r="J429" s="181">
        <v>7</v>
      </c>
      <c r="K429" s="181">
        <v>7</v>
      </c>
      <c r="L429" s="181">
        <v>7</v>
      </c>
      <c r="M429" s="181">
        <v>7</v>
      </c>
      <c r="N429" s="181">
        <v>6</v>
      </c>
      <c r="O429" s="181">
        <v>7</v>
      </c>
      <c r="P429" s="181">
        <v>7</v>
      </c>
      <c r="Q429" s="181">
        <v>6</v>
      </c>
      <c r="R429" s="181">
        <v>5</v>
      </c>
      <c r="S429" s="181">
        <v>5</v>
      </c>
      <c r="T429" s="181">
        <v>6</v>
      </c>
      <c r="U429" s="181">
        <v>7</v>
      </c>
      <c r="V429" s="181">
        <v>7</v>
      </c>
      <c r="W429" s="181">
        <v>7</v>
      </c>
      <c r="X429" s="181">
        <v>7</v>
      </c>
      <c r="Y429" s="181">
        <v>7</v>
      </c>
      <c r="Z429" s="181">
        <v>7</v>
      </c>
      <c r="AA429" s="181">
        <v>7</v>
      </c>
      <c r="AB429" s="181">
        <v>7</v>
      </c>
      <c r="AC429" s="181">
        <v>7</v>
      </c>
      <c r="AD429" s="181">
        <v>6</v>
      </c>
      <c r="AE429" s="181">
        <v>7</v>
      </c>
      <c r="AF429" s="181">
        <v>7</v>
      </c>
      <c r="AG429" s="181">
        <v>6</v>
      </c>
      <c r="AH429" s="181">
        <v>5</v>
      </c>
      <c r="AI429" s="181">
        <v>5</v>
      </c>
      <c r="AJ429" s="181">
        <v>6</v>
      </c>
      <c r="AK429" s="181">
        <v>7</v>
      </c>
      <c r="AL429" s="181">
        <v>7</v>
      </c>
      <c r="AM429" s="181">
        <v>7</v>
      </c>
      <c r="AN429" s="181">
        <v>7</v>
      </c>
      <c r="AO429" s="181">
        <v>7</v>
      </c>
      <c r="AP429" s="181">
        <v>7</v>
      </c>
      <c r="AQ429" s="181">
        <v>7</v>
      </c>
      <c r="AR429" s="181">
        <v>7</v>
      </c>
      <c r="AS429" s="181">
        <v>7</v>
      </c>
      <c r="AT429" s="181">
        <v>6</v>
      </c>
      <c r="AU429" s="181">
        <v>7</v>
      </c>
      <c r="AV429" s="181">
        <v>7</v>
      </c>
      <c r="AW429" s="181">
        <v>6</v>
      </c>
      <c r="AX429" s="181">
        <v>5</v>
      </c>
      <c r="AY429" s="181">
        <v>5</v>
      </c>
      <c r="AZ429" s="181">
        <v>6</v>
      </c>
      <c r="BA429" s="181">
        <v>7</v>
      </c>
      <c r="BB429" s="181">
        <v>7</v>
      </c>
      <c r="BC429" s="181">
        <v>7</v>
      </c>
      <c r="BD429" s="181">
        <v>7</v>
      </c>
      <c r="BE429" s="181">
        <v>7</v>
      </c>
      <c r="BF429" s="181">
        <v>7</v>
      </c>
      <c r="BG429" s="181">
        <v>7</v>
      </c>
      <c r="BH429" s="181">
        <v>7</v>
      </c>
      <c r="BI429" s="181">
        <v>29.5</v>
      </c>
      <c r="BJ429" s="181">
        <v>29.5</v>
      </c>
      <c r="BK429" s="181">
        <v>29.5</v>
      </c>
      <c r="BL429" s="181">
        <v>43.508000000000003</v>
      </c>
      <c r="BM429" s="181">
        <v>396</v>
      </c>
      <c r="BN429" s="181" t="s">
        <v>7418</v>
      </c>
      <c r="BO429" s="181">
        <v>0</v>
      </c>
      <c r="BP429" s="181">
        <v>42.69</v>
      </c>
      <c r="BQ429" s="181" t="s">
        <v>1251</v>
      </c>
      <c r="BR429" s="181" t="s">
        <v>1251</v>
      </c>
      <c r="BS429" s="181" t="s">
        <v>1251</v>
      </c>
      <c r="BT429" s="181" t="s">
        <v>1251</v>
      </c>
      <c r="BU429" s="181" t="s">
        <v>1251</v>
      </c>
      <c r="BV429" s="181" t="s">
        <v>1251</v>
      </c>
      <c r="BW429" s="181" t="s">
        <v>1251</v>
      </c>
      <c r="BX429" s="181" t="s">
        <v>1251</v>
      </c>
      <c r="BY429" s="181" t="s">
        <v>1251</v>
      </c>
      <c r="BZ429" s="181" t="s">
        <v>1251</v>
      </c>
      <c r="CA429" s="181" t="s">
        <v>1251</v>
      </c>
      <c r="CB429" s="181" t="s">
        <v>1251</v>
      </c>
      <c r="CC429" s="181" t="s">
        <v>1251</v>
      </c>
      <c r="CD429" s="181" t="s">
        <v>1251</v>
      </c>
      <c r="CE429" s="181" t="s">
        <v>1251</v>
      </c>
      <c r="CF429" s="181" t="s">
        <v>1251</v>
      </c>
      <c r="CG429" s="181">
        <v>29.5</v>
      </c>
      <c r="CH429" s="181">
        <v>23.5</v>
      </c>
      <c r="CI429" s="181">
        <v>29.5</v>
      </c>
      <c r="CJ429" s="181">
        <v>29.5</v>
      </c>
      <c r="CK429" s="181">
        <v>23.5</v>
      </c>
      <c r="CL429" s="181">
        <v>19.899999999999999</v>
      </c>
      <c r="CM429" s="181">
        <v>23.5</v>
      </c>
      <c r="CN429" s="181">
        <v>23.7</v>
      </c>
      <c r="CO429" s="181">
        <v>29.5</v>
      </c>
      <c r="CP429" s="181">
        <v>29.5</v>
      </c>
      <c r="CQ429" s="181">
        <v>29.5</v>
      </c>
      <c r="CR429" s="181">
        <v>29.5</v>
      </c>
      <c r="CS429" s="181">
        <v>29.5</v>
      </c>
      <c r="CT429" s="181">
        <v>29.5</v>
      </c>
      <c r="CU429" s="181">
        <v>29.5</v>
      </c>
      <c r="CV429" s="181">
        <v>29.5</v>
      </c>
      <c r="CW429" s="181">
        <v>2255200000</v>
      </c>
      <c r="CX429" s="181">
        <v>169600000</v>
      </c>
      <c r="CY429" s="181">
        <v>186830000</v>
      </c>
      <c r="CZ429" s="181">
        <v>204270000</v>
      </c>
      <c r="DA429" s="181">
        <v>198540000</v>
      </c>
      <c r="DB429" s="181">
        <v>39128000</v>
      </c>
      <c r="DC429" s="181">
        <v>32137000</v>
      </c>
      <c r="DD429" s="181">
        <v>32841000</v>
      </c>
      <c r="DE429" s="181">
        <v>34746000</v>
      </c>
      <c r="DF429" s="181">
        <v>183710000</v>
      </c>
      <c r="DG429" s="181">
        <v>180250000</v>
      </c>
      <c r="DH429" s="181">
        <v>149210000</v>
      </c>
      <c r="DI429" s="181">
        <v>185990000</v>
      </c>
      <c r="DJ429" s="195">
        <v>45043000</v>
      </c>
      <c r="DK429" s="195">
        <v>42530000</v>
      </c>
      <c r="DL429" s="195">
        <v>43411000</v>
      </c>
      <c r="DM429" s="195">
        <v>42294000</v>
      </c>
      <c r="DN429" s="181">
        <f t="shared" si="34"/>
        <v>43319500</v>
      </c>
      <c r="DO429" s="181">
        <v>46370000</v>
      </c>
      <c r="DP429" s="181">
        <v>55094000</v>
      </c>
      <c r="DQ429" s="181">
        <v>39535000</v>
      </c>
      <c r="DR429" s="181">
        <v>50387000</v>
      </c>
      <c r="DS429" s="181">
        <f t="shared" si="37"/>
        <v>47846500</v>
      </c>
      <c r="DT429" s="181">
        <f t="shared" si="35"/>
        <v>1.1045025912118098</v>
      </c>
      <c r="DU429" s="195">
        <v>43002000</v>
      </c>
      <c r="DW429" s="195">
        <v>42520000</v>
      </c>
      <c r="DY429" s="195">
        <v>35482000</v>
      </c>
      <c r="DZ429" s="196">
        <f t="shared" si="36"/>
        <v>0.81907685915119055</v>
      </c>
      <c r="EA429" s="195">
        <v>43392000</v>
      </c>
      <c r="EB429" s="181">
        <v>6</v>
      </c>
      <c r="EC429" s="181">
        <v>6</v>
      </c>
      <c r="ED429" s="181">
        <v>5</v>
      </c>
      <c r="EE429" s="181">
        <v>5</v>
      </c>
      <c r="EF429" s="181">
        <v>1</v>
      </c>
      <c r="EG429" s="181">
        <v>3</v>
      </c>
      <c r="EH429" s="181">
        <v>1</v>
      </c>
      <c r="EI429" s="181">
        <v>1</v>
      </c>
      <c r="EJ429" s="181">
        <v>6</v>
      </c>
      <c r="EK429" s="181">
        <v>6</v>
      </c>
      <c r="EL429" s="181">
        <v>7</v>
      </c>
      <c r="EM429" s="181">
        <v>6</v>
      </c>
      <c r="EN429" s="181">
        <v>7</v>
      </c>
      <c r="EO429" s="181">
        <v>6</v>
      </c>
      <c r="EP429" s="181">
        <v>6</v>
      </c>
      <c r="EQ429" s="181">
        <v>7</v>
      </c>
      <c r="ER429" s="181">
        <v>79</v>
      </c>
      <c r="EV429" s="181">
        <v>581</v>
      </c>
      <c r="EW429" s="181" t="s">
        <v>7419</v>
      </c>
      <c r="EX429" s="181" t="s">
        <v>3643</v>
      </c>
      <c r="EY429" s="181" t="s">
        <v>7420</v>
      </c>
      <c r="EZ429" s="181" t="s">
        <v>7421</v>
      </c>
      <c r="FA429" s="181" t="s">
        <v>7422</v>
      </c>
      <c r="FB429" s="181" t="s">
        <v>7423</v>
      </c>
      <c r="FE429" s="181" t="s">
        <v>3613</v>
      </c>
    </row>
    <row r="430" spans="1:161" x14ac:dyDescent="0.25">
      <c r="A430" s="181" t="s">
        <v>2109</v>
      </c>
      <c r="B430" s="181" t="s">
        <v>2109</v>
      </c>
      <c r="C430" s="181">
        <v>15</v>
      </c>
      <c r="D430" s="181">
        <v>15</v>
      </c>
      <c r="E430" s="181">
        <v>15</v>
      </c>
      <c r="F430" s="181" t="s">
        <v>2108</v>
      </c>
      <c r="G430" s="181" t="s">
        <v>2107</v>
      </c>
      <c r="H430" s="181" t="s">
        <v>2106</v>
      </c>
      <c r="I430" s="181">
        <v>1</v>
      </c>
      <c r="J430" s="181">
        <v>15</v>
      </c>
      <c r="K430" s="181">
        <v>15</v>
      </c>
      <c r="L430" s="181">
        <v>15</v>
      </c>
      <c r="M430" s="181">
        <v>15</v>
      </c>
      <c r="N430" s="181">
        <v>15</v>
      </c>
      <c r="O430" s="181">
        <v>15</v>
      </c>
      <c r="P430" s="181">
        <v>15</v>
      </c>
      <c r="Q430" s="181">
        <v>13</v>
      </c>
      <c r="R430" s="181">
        <v>13</v>
      </c>
      <c r="S430" s="181">
        <v>13</v>
      </c>
      <c r="T430" s="181">
        <v>12</v>
      </c>
      <c r="U430" s="181">
        <v>13</v>
      </c>
      <c r="V430" s="181">
        <v>14</v>
      </c>
      <c r="W430" s="181">
        <v>15</v>
      </c>
      <c r="X430" s="181">
        <v>15</v>
      </c>
      <c r="Y430" s="181">
        <v>14</v>
      </c>
      <c r="Z430" s="181">
        <v>15</v>
      </c>
      <c r="AA430" s="181">
        <v>15</v>
      </c>
      <c r="AB430" s="181">
        <v>14</v>
      </c>
      <c r="AC430" s="181">
        <v>15</v>
      </c>
      <c r="AD430" s="181">
        <v>15</v>
      </c>
      <c r="AE430" s="181">
        <v>15</v>
      </c>
      <c r="AF430" s="181">
        <v>15</v>
      </c>
      <c r="AG430" s="181">
        <v>13</v>
      </c>
      <c r="AH430" s="181">
        <v>13</v>
      </c>
      <c r="AI430" s="181">
        <v>13</v>
      </c>
      <c r="AJ430" s="181">
        <v>12</v>
      </c>
      <c r="AK430" s="181">
        <v>13</v>
      </c>
      <c r="AL430" s="181">
        <v>14</v>
      </c>
      <c r="AM430" s="181">
        <v>15</v>
      </c>
      <c r="AN430" s="181">
        <v>15</v>
      </c>
      <c r="AO430" s="181">
        <v>14</v>
      </c>
      <c r="AP430" s="181">
        <v>15</v>
      </c>
      <c r="AQ430" s="181">
        <v>15</v>
      </c>
      <c r="AR430" s="181">
        <v>14</v>
      </c>
      <c r="AS430" s="181">
        <v>15</v>
      </c>
      <c r="AT430" s="181">
        <v>15</v>
      </c>
      <c r="AU430" s="181">
        <v>15</v>
      </c>
      <c r="AV430" s="181">
        <v>15</v>
      </c>
      <c r="AW430" s="181">
        <v>13</v>
      </c>
      <c r="AX430" s="181">
        <v>13</v>
      </c>
      <c r="AY430" s="181">
        <v>13</v>
      </c>
      <c r="AZ430" s="181">
        <v>12</v>
      </c>
      <c r="BA430" s="181">
        <v>13</v>
      </c>
      <c r="BB430" s="181">
        <v>14</v>
      </c>
      <c r="BC430" s="181">
        <v>15</v>
      </c>
      <c r="BD430" s="181">
        <v>15</v>
      </c>
      <c r="BE430" s="181">
        <v>14</v>
      </c>
      <c r="BF430" s="181">
        <v>15</v>
      </c>
      <c r="BG430" s="181">
        <v>15</v>
      </c>
      <c r="BH430" s="181">
        <v>14</v>
      </c>
      <c r="BI430" s="181">
        <v>72.3</v>
      </c>
      <c r="BJ430" s="181">
        <v>72.3</v>
      </c>
      <c r="BK430" s="181">
        <v>72.3</v>
      </c>
      <c r="BL430" s="181">
        <v>29.366</v>
      </c>
      <c r="BM430" s="181">
        <v>260</v>
      </c>
      <c r="BN430" s="181">
        <v>260</v>
      </c>
      <c r="BO430" s="181">
        <v>0</v>
      </c>
      <c r="BP430" s="181">
        <v>100.84</v>
      </c>
      <c r="BQ430" s="181" t="s">
        <v>1251</v>
      </c>
      <c r="BR430" s="181" t="s">
        <v>1251</v>
      </c>
      <c r="BS430" s="181" t="s">
        <v>1251</v>
      </c>
      <c r="BT430" s="181" t="s">
        <v>1251</v>
      </c>
      <c r="BU430" s="181" t="s">
        <v>1251</v>
      </c>
      <c r="BV430" s="181" t="s">
        <v>1251</v>
      </c>
      <c r="BW430" s="181" t="s">
        <v>1251</v>
      </c>
      <c r="BX430" s="181" t="s">
        <v>1251</v>
      </c>
      <c r="BY430" s="181" t="s">
        <v>1251</v>
      </c>
      <c r="BZ430" s="181" t="s">
        <v>1251</v>
      </c>
      <c r="CA430" s="181" t="s">
        <v>1251</v>
      </c>
      <c r="CB430" s="181" t="s">
        <v>1251</v>
      </c>
      <c r="CC430" s="181" t="s">
        <v>1251</v>
      </c>
      <c r="CD430" s="181" t="s">
        <v>1251</v>
      </c>
      <c r="CE430" s="181" t="s">
        <v>1251</v>
      </c>
      <c r="CF430" s="181" t="s">
        <v>1251</v>
      </c>
      <c r="CG430" s="181">
        <v>72.3</v>
      </c>
      <c r="CH430" s="181">
        <v>72.3</v>
      </c>
      <c r="CI430" s="181">
        <v>72.3</v>
      </c>
      <c r="CJ430" s="181">
        <v>72.3</v>
      </c>
      <c r="CK430" s="181">
        <v>61.9</v>
      </c>
      <c r="CL430" s="181">
        <v>71.5</v>
      </c>
      <c r="CM430" s="181">
        <v>71.5</v>
      </c>
      <c r="CN430" s="181">
        <v>66.900000000000006</v>
      </c>
      <c r="CO430" s="181">
        <v>72.3</v>
      </c>
      <c r="CP430" s="181">
        <v>72.3</v>
      </c>
      <c r="CQ430" s="181">
        <v>72.3</v>
      </c>
      <c r="CR430" s="181">
        <v>72.3</v>
      </c>
      <c r="CS430" s="181">
        <v>72.3</v>
      </c>
      <c r="CT430" s="181">
        <v>72.3</v>
      </c>
      <c r="CU430" s="181">
        <v>72.3</v>
      </c>
      <c r="CV430" s="181">
        <v>72.3</v>
      </c>
      <c r="CW430" s="181">
        <v>8262600000</v>
      </c>
      <c r="CX430" s="181">
        <v>571410000</v>
      </c>
      <c r="CY430" s="181">
        <v>672590000</v>
      </c>
      <c r="CZ430" s="181">
        <v>700510000</v>
      </c>
      <c r="DA430" s="181">
        <v>782920000</v>
      </c>
      <c r="DB430" s="181">
        <v>152190000</v>
      </c>
      <c r="DC430" s="181">
        <v>161850000</v>
      </c>
      <c r="DD430" s="181">
        <v>211680000</v>
      </c>
      <c r="DE430" s="181">
        <v>160310000</v>
      </c>
      <c r="DF430" s="181">
        <v>601920000</v>
      </c>
      <c r="DG430" s="181">
        <v>737910000</v>
      </c>
      <c r="DH430" s="181">
        <v>578440000</v>
      </c>
      <c r="DI430" s="181">
        <v>611940000</v>
      </c>
      <c r="DJ430" s="195">
        <v>88582000</v>
      </c>
      <c r="DK430" s="195">
        <v>95276000</v>
      </c>
      <c r="DL430" s="195">
        <v>80119000</v>
      </c>
      <c r="DM430" s="195">
        <v>101080000</v>
      </c>
      <c r="DN430" s="181">
        <f t="shared" si="34"/>
        <v>91264250</v>
      </c>
      <c r="DO430" s="181">
        <v>0</v>
      </c>
      <c r="DP430" s="181">
        <v>91785000</v>
      </c>
      <c r="DQ430" s="181">
        <v>143360000</v>
      </c>
      <c r="DR430" s="181">
        <v>67367000</v>
      </c>
      <c r="DS430" s="181">
        <f t="shared" si="37"/>
        <v>100837333.33333333</v>
      </c>
      <c r="DT430" s="181">
        <f t="shared" si="35"/>
        <v>1.1048941215572727</v>
      </c>
      <c r="DU430" s="195">
        <v>92817000</v>
      </c>
      <c r="DW430" s="195">
        <v>86338000</v>
      </c>
      <c r="DY430" s="195">
        <v>117530000</v>
      </c>
      <c r="DZ430" s="196">
        <f t="shared" si="36"/>
        <v>1.2877988916799294</v>
      </c>
      <c r="EA430" s="195">
        <v>81971000</v>
      </c>
      <c r="EB430" s="181">
        <v>18</v>
      </c>
      <c r="EC430" s="181">
        <v>19</v>
      </c>
      <c r="ED430" s="181">
        <v>18</v>
      </c>
      <c r="EE430" s="181">
        <v>18</v>
      </c>
      <c r="EF430" s="181">
        <v>9</v>
      </c>
      <c r="EG430" s="181">
        <v>9</v>
      </c>
      <c r="EH430" s="181">
        <v>9</v>
      </c>
      <c r="EI430" s="181">
        <v>7</v>
      </c>
      <c r="EJ430" s="181">
        <v>16</v>
      </c>
      <c r="EK430" s="181">
        <v>15</v>
      </c>
      <c r="EL430" s="181">
        <v>18</v>
      </c>
      <c r="EM430" s="181">
        <v>18</v>
      </c>
      <c r="EN430" s="181">
        <v>18</v>
      </c>
      <c r="EO430" s="181">
        <v>19</v>
      </c>
      <c r="EP430" s="181">
        <v>17</v>
      </c>
      <c r="EQ430" s="181">
        <v>18</v>
      </c>
      <c r="ER430" s="181">
        <v>246</v>
      </c>
      <c r="EV430" s="181">
        <v>136</v>
      </c>
      <c r="EW430" s="181" t="s">
        <v>7424</v>
      </c>
      <c r="EX430" s="181" t="s">
        <v>4245</v>
      </c>
      <c r="EY430" s="181" t="s">
        <v>7425</v>
      </c>
      <c r="EZ430" s="181" t="s">
        <v>7426</v>
      </c>
      <c r="FA430" s="181" t="s">
        <v>7427</v>
      </c>
      <c r="FB430" s="181" t="s">
        <v>7428</v>
      </c>
      <c r="FC430" s="181" t="s">
        <v>7429</v>
      </c>
      <c r="FD430" s="181" t="s">
        <v>7430</v>
      </c>
      <c r="FE430" s="181">
        <v>-1</v>
      </c>
    </row>
    <row r="431" spans="1:161" x14ac:dyDescent="0.25">
      <c r="A431" s="181" t="s">
        <v>7431</v>
      </c>
      <c r="B431" s="181" t="s">
        <v>7431</v>
      </c>
      <c r="C431" s="181">
        <v>3</v>
      </c>
      <c r="D431" s="181">
        <v>3</v>
      </c>
      <c r="E431" s="181">
        <v>3</v>
      </c>
      <c r="F431" s="181" t="s">
        <v>7432</v>
      </c>
      <c r="G431" s="181" t="s">
        <v>7433</v>
      </c>
      <c r="H431" s="181" t="s">
        <v>7434</v>
      </c>
      <c r="I431" s="181">
        <v>1</v>
      </c>
      <c r="J431" s="181">
        <v>3</v>
      </c>
      <c r="K431" s="181">
        <v>3</v>
      </c>
      <c r="L431" s="181">
        <v>3</v>
      </c>
      <c r="M431" s="181">
        <v>3</v>
      </c>
      <c r="N431" s="181">
        <v>3</v>
      </c>
      <c r="O431" s="181">
        <v>3</v>
      </c>
      <c r="P431" s="181">
        <v>3</v>
      </c>
      <c r="Q431" s="181">
        <v>3</v>
      </c>
      <c r="R431" s="181">
        <v>1</v>
      </c>
      <c r="S431" s="181">
        <v>2</v>
      </c>
      <c r="T431" s="181">
        <v>2</v>
      </c>
      <c r="U431" s="181">
        <v>3</v>
      </c>
      <c r="V431" s="181">
        <v>3</v>
      </c>
      <c r="W431" s="181">
        <v>3</v>
      </c>
      <c r="X431" s="181">
        <v>3</v>
      </c>
      <c r="Y431" s="181">
        <v>3</v>
      </c>
      <c r="Z431" s="181">
        <v>3</v>
      </c>
      <c r="AA431" s="181">
        <v>3</v>
      </c>
      <c r="AB431" s="181">
        <v>3</v>
      </c>
      <c r="AC431" s="181">
        <v>3</v>
      </c>
      <c r="AD431" s="181">
        <v>3</v>
      </c>
      <c r="AE431" s="181">
        <v>3</v>
      </c>
      <c r="AF431" s="181">
        <v>3</v>
      </c>
      <c r="AG431" s="181">
        <v>3</v>
      </c>
      <c r="AH431" s="181">
        <v>1</v>
      </c>
      <c r="AI431" s="181">
        <v>2</v>
      </c>
      <c r="AJ431" s="181">
        <v>2</v>
      </c>
      <c r="AK431" s="181">
        <v>3</v>
      </c>
      <c r="AL431" s="181">
        <v>3</v>
      </c>
      <c r="AM431" s="181">
        <v>3</v>
      </c>
      <c r="AN431" s="181">
        <v>3</v>
      </c>
      <c r="AO431" s="181">
        <v>3</v>
      </c>
      <c r="AP431" s="181">
        <v>3</v>
      </c>
      <c r="AQ431" s="181">
        <v>3</v>
      </c>
      <c r="AR431" s="181">
        <v>3</v>
      </c>
      <c r="AS431" s="181">
        <v>3</v>
      </c>
      <c r="AT431" s="181">
        <v>3</v>
      </c>
      <c r="AU431" s="181">
        <v>3</v>
      </c>
      <c r="AV431" s="181">
        <v>3</v>
      </c>
      <c r="AW431" s="181">
        <v>3</v>
      </c>
      <c r="AX431" s="181">
        <v>1</v>
      </c>
      <c r="AY431" s="181">
        <v>2</v>
      </c>
      <c r="AZ431" s="181">
        <v>2</v>
      </c>
      <c r="BA431" s="181">
        <v>3</v>
      </c>
      <c r="BB431" s="181">
        <v>3</v>
      </c>
      <c r="BC431" s="181">
        <v>3</v>
      </c>
      <c r="BD431" s="181">
        <v>3</v>
      </c>
      <c r="BE431" s="181">
        <v>3</v>
      </c>
      <c r="BF431" s="181">
        <v>3</v>
      </c>
      <c r="BG431" s="181">
        <v>3</v>
      </c>
      <c r="BH431" s="181">
        <v>3</v>
      </c>
      <c r="BI431" s="181">
        <v>9.1999999999999993</v>
      </c>
      <c r="BJ431" s="181">
        <v>9.1999999999999993</v>
      </c>
      <c r="BK431" s="181">
        <v>9.1999999999999993</v>
      </c>
      <c r="BL431" s="181">
        <v>38.606999999999999</v>
      </c>
      <c r="BM431" s="181">
        <v>338</v>
      </c>
      <c r="BN431" s="181">
        <v>338</v>
      </c>
      <c r="BO431" s="181">
        <v>0</v>
      </c>
      <c r="BP431" s="181">
        <v>9.1437000000000008</v>
      </c>
      <c r="BQ431" s="181" t="s">
        <v>1251</v>
      </c>
      <c r="BR431" s="181" t="s">
        <v>1251</v>
      </c>
      <c r="BS431" s="181" t="s">
        <v>1251</v>
      </c>
      <c r="BT431" s="181" t="s">
        <v>1251</v>
      </c>
      <c r="BU431" s="181" t="s">
        <v>1254</v>
      </c>
      <c r="BV431" s="181" t="s">
        <v>1254</v>
      </c>
      <c r="BW431" s="181" t="s">
        <v>1254</v>
      </c>
      <c r="BX431" s="181" t="s">
        <v>1254</v>
      </c>
      <c r="BY431" s="181" t="s">
        <v>1251</v>
      </c>
      <c r="BZ431" s="181" t="s">
        <v>1251</v>
      </c>
      <c r="CA431" s="181" t="s">
        <v>1251</v>
      </c>
      <c r="CB431" s="181" t="s">
        <v>1251</v>
      </c>
      <c r="CC431" s="181" t="s">
        <v>1251</v>
      </c>
      <c r="CD431" s="181" t="s">
        <v>1251</v>
      </c>
      <c r="CE431" s="181" t="s">
        <v>1251</v>
      </c>
      <c r="CF431" s="181" t="s">
        <v>1251</v>
      </c>
      <c r="CG431" s="181">
        <v>9.1999999999999993</v>
      </c>
      <c r="CH431" s="181">
        <v>9.1999999999999993</v>
      </c>
      <c r="CI431" s="181">
        <v>9.1999999999999993</v>
      </c>
      <c r="CJ431" s="181">
        <v>9.1999999999999993</v>
      </c>
      <c r="CK431" s="181">
        <v>9.1999999999999993</v>
      </c>
      <c r="CL431" s="181">
        <v>3.6</v>
      </c>
      <c r="CM431" s="181">
        <v>6.5</v>
      </c>
      <c r="CN431" s="181">
        <v>6.5</v>
      </c>
      <c r="CO431" s="181">
        <v>9.1999999999999993</v>
      </c>
      <c r="CP431" s="181">
        <v>9.1999999999999993</v>
      </c>
      <c r="CQ431" s="181">
        <v>9.1999999999999993</v>
      </c>
      <c r="CR431" s="181">
        <v>9.1999999999999993</v>
      </c>
      <c r="CS431" s="181">
        <v>9.1999999999999993</v>
      </c>
      <c r="CT431" s="181">
        <v>9.1999999999999993</v>
      </c>
      <c r="CU431" s="181">
        <v>9.1999999999999993</v>
      </c>
      <c r="CV431" s="181">
        <v>9.1999999999999993</v>
      </c>
      <c r="CW431" s="181">
        <v>252140000</v>
      </c>
      <c r="CX431" s="181">
        <v>17355000</v>
      </c>
      <c r="CY431" s="181">
        <v>18572000</v>
      </c>
      <c r="CZ431" s="181">
        <v>19392000</v>
      </c>
      <c r="DA431" s="181">
        <v>20946000</v>
      </c>
      <c r="DB431" s="181">
        <v>6469000</v>
      </c>
      <c r="DC431" s="181">
        <v>2372000</v>
      </c>
      <c r="DD431" s="181">
        <v>5118600</v>
      </c>
      <c r="DE431" s="181">
        <v>3532100</v>
      </c>
      <c r="DF431" s="181">
        <v>19828000</v>
      </c>
      <c r="DG431" s="181">
        <v>21545000</v>
      </c>
      <c r="DH431" s="181">
        <v>17372000</v>
      </c>
      <c r="DI431" s="181">
        <v>19280000</v>
      </c>
      <c r="DJ431" s="195">
        <v>7485400</v>
      </c>
      <c r="DK431" s="195">
        <v>7200400</v>
      </c>
      <c r="DL431" s="195">
        <v>8515400</v>
      </c>
      <c r="DM431" s="195">
        <v>8584900</v>
      </c>
      <c r="DN431" s="181">
        <f t="shared" si="34"/>
        <v>7946525</v>
      </c>
      <c r="DO431" s="181">
        <v>9017800</v>
      </c>
      <c r="DP431" s="181">
        <v>0</v>
      </c>
      <c r="DQ431" s="181">
        <v>9213800</v>
      </c>
      <c r="DR431" s="181">
        <v>8209200</v>
      </c>
      <c r="DS431" s="181">
        <f t="shared" si="37"/>
        <v>8813600</v>
      </c>
      <c r="DT431" s="181">
        <f t="shared" si="35"/>
        <v>1.1091137321030262</v>
      </c>
      <c r="DU431" s="195">
        <v>8300600</v>
      </c>
      <c r="DW431" s="195">
        <v>8378500</v>
      </c>
      <c r="DY431" s="195">
        <v>7814500</v>
      </c>
      <c r="DZ431" s="196">
        <f t="shared" si="36"/>
        <v>0.98338581958780724</v>
      </c>
      <c r="EA431" s="195">
        <v>7864400</v>
      </c>
      <c r="EB431" s="181">
        <v>1</v>
      </c>
      <c r="EC431" s="181">
        <v>2</v>
      </c>
      <c r="ED431" s="181">
        <v>2</v>
      </c>
      <c r="EE431" s="181">
        <v>2</v>
      </c>
      <c r="EF431" s="181">
        <v>0</v>
      </c>
      <c r="EG431" s="181">
        <v>0</v>
      </c>
      <c r="EH431" s="181">
        <v>0</v>
      </c>
      <c r="EI431" s="181">
        <v>0</v>
      </c>
      <c r="EJ431" s="181">
        <v>2</v>
      </c>
      <c r="EK431" s="181">
        <v>3</v>
      </c>
      <c r="EL431" s="181">
        <v>1</v>
      </c>
      <c r="EM431" s="181">
        <v>2</v>
      </c>
      <c r="EN431" s="181">
        <v>3</v>
      </c>
      <c r="EO431" s="181">
        <v>3</v>
      </c>
      <c r="EP431" s="181">
        <v>1</v>
      </c>
      <c r="EQ431" s="181">
        <v>1</v>
      </c>
      <c r="ER431" s="181">
        <v>23</v>
      </c>
      <c r="EV431" s="181">
        <v>31</v>
      </c>
      <c r="EW431" s="181" t="s">
        <v>7435</v>
      </c>
      <c r="EX431" s="181" t="s">
        <v>3709</v>
      </c>
      <c r="EY431" s="181" t="s">
        <v>7436</v>
      </c>
      <c r="EZ431" s="181" t="s">
        <v>7437</v>
      </c>
      <c r="FA431" s="181" t="s">
        <v>7438</v>
      </c>
      <c r="FB431" s="181" t="s">
        <v>7439</v>
      </c>
      <c r="FE431" s="181">
        <v>-1</v>
      </c>
    </row>
    <row r="432" spans="1:161" x14ac:dyDescent="0.25">
      <c r="A432" s="181" t="s">
        <v>7440</v>
      </c>
      <c r="B432" s="181" t="s">
        <v>7441</v>
      </c>
      <c r="C432" s="181" t="s">
        <v>7442</v>
      </c>
      <c r="D432" s="181" t="s">
        <v>7442</v>
      </c>
      <c r="E432" s="181" t="s">
        <v>7443</v>
      </c>
      <c r="F432" s="181" t="s">
        <v>7444</v>
      </c>
      <c r="G432" s="181" t="s">
        <v>7445</v>
      </c>
      <c r="H432" s="181" t="s">
        <v>7446</v>
      </c>
      <c r="I432" s="181">
        <v>3</v>
      </c>
      <c r="J432" s="181">
        <v>18</v>
      </c>
      <c r="K432" s="181">
        <v>18</v>
      </c>
      <c r="L432" s="181">
        <v>17</v>
      </c>
      <c r="M432" s="181">
        <v>17</v>
      </c>
      <c r="N432" s="181">
        <v>16</v>
      </c>
      <c r="O432" s="181">
        <v>17</v>
      </c>
      <c r="P432" s="181">
        <v>17</v>
      </c>
      <c r="Q432" s="181">
        <v>11</v>
      </c>
      <c r="R432" s="181">
        <v>11</v>
      </c>
      <c r="S432" s="181">
        <v>11</v>
      </c>
      <c r="T432" s="181">
        <v>9</v>
      </c>
      <c r="U432" s="181">
        <v>15</v>
      </c>
      <c r="V432" s="181">
        <v>14</v>
      </c>
      <c r="W432" s="181">
        <v>18</v>
      </c>
      <c r="X432" s="181">
        <v>15</v>
      </c>
      <c r="Y432" s="181">
        <v>16</v>
      </c>
      <c r="Z432" s="181">
        <v>18</v>
      </c>
      <c r="AA432" s="181">
        <v>17</v>
      </c>
      <c r="AB432" s="181">
        <v>16</v>
      </c>
      <c r="AC432" s="181">
        <v>17</v>
      </c>
      <c r="AD432" s="181">
        <v>16</v>
      </c>
      <c r="AE432" s="181">
        <v>17</v>
      </c>
      <c r="AF432" s="181">
        <v>17</v>
      </c>
      <c r="AG432" s="181">
        <v>11</v>
      </c>
      <c r="AH432" s="181">
        <v>11</v>
      </c>
      <c r="AI432" s="181">
        <v>11</v>
      </c>
      <c r="AJ432" s="181">
        <v>9</v>
      </c>
      <c r="AK432" s="181">
        <v>15</v>
      </c>
      <c r="AL432" s="181">
        <v>14</v>
      </c>
      <c r="AM432" s="181">
        <v>18</v>
      </c>
      <c r="AN432" s="181">
        <v>15</v>
      </c>
      <c r="AO432" s="181">
        <v>16</v>
      </c>
      <c r="AP432" s="181">
        <v>18</v>
      </c>
      <c r="AQ432" s="181">
        <v>17</v>
      </c>
      <c r="AR432" s="181">
        <v>16</v>
      </c>
      <c r="AS432" s="181">
        <v>16</v>
      </c>
      <c r="AT432" s="181">
        <v>15</v>
      </c>
      <c r="AU432" s="181">
        <v>16</v>
      </c>
      <c r="AV432" s="181">
        <v>16</v>
      </c>
      <c r="AW432" s="181">
        <v>10</v>
      </c>
      <c r="AX432" s="181">
        <v>10</v>
      </c>
      <c r="AY432" s="181">
        <v>10</v>
      </c>
      <c r="AZ432" s="181">
        <v>8</v>
      </c>
      <c r="BA432" s="181">
        <v>14</v>
      </c>
      <c r="BB432" s="181">
        <v>13</v>
      </c>
      <c r="BC432" s="181">
        <v>17</v>
      </c>
      <c r="BD432" s="181">
        <v>14</v>
      </c>
      <c r="BE432" s="181">
        <v>15</v>
      </c>
      <c r="BF432" s="181">
        <v>17</v>
      </c>
      <c r="BG432" s="181">
        <v>16</v>
      </c>
      <c r="BH432" s="181">
        <v>15</v>
      </c>
      <c r="BI432" s="181">
        <v>17.3</v>
      </c>
      <c r="BJ432" s="181">
        <v>17.3</v>
      </c>
      <c r="BK432" s="181">
        <v>16.600000000000001</v>
      </c>
      <c r="BL432" s="181">
        <v>146.9</v>
      </c>
      <c r="BM432" s="181">
        <v>1335</v>
      </c>
      <c r="BN432" s="181" t="s">
        <v>7447</v>
      </c>
      <c r="BO432" s="181">
        <v>0</v>
      </c>
      <c r="BP432" s="181">
        <v>65.421999999999997</v>
      </c>
      <c r="BQ432" s="181" t="s">
        <v>1251</v>
      </c>
      <c r="BR432" s="181" t="s">
        <v>1251</v>
      </c>
      <c r="BS432" s="181" t="s">
        <v>1251</v>
      </c>
      <c r="BT432" s="181" t="s">
        <v>1251</v>
      </c>
      <c r="BU432" s="181" t="s">
        <v>1251</v>
      </c>
      <c r="BV432" s="181" t="s">
        <v>1251</v>
      </c>
      <c r="BW432" s="181" t="s">
        <v>1254</v>
      </c>
      <c r="BX432" s="181" t="s">
        <v>1251</v>
      </c>
      <c r="BY432" s="181" t="s">
        <v>1251</v>
      </c>
      <c r="BZ432" s="181" t="s">
        <v>1251</v>
      </c>
      <c r="CA432" s="181" t="s">
        <v>1251</v>
      </c>
      <c r="CB432" s="181" t="s">
        <v>1251</v>
      </c>
      <c r="CC432" s="181" t="s">
        <v>1251</v>
      </c>
      <c r="CD432" s="181" t="s">
        <v>1251</v>
      </c>
      <c r="CE432" s="181" t="s">
        <v>1251</v>
      </c>
      <c r="CF432" s="181" t="s">
        <v>1251</v>
      </c>
      <c r="CG432" s="181">
        <v>16.5</v>
      </c>
      <c r="CH432" s="181">
        <v>15</v>
      </c>
      <c r="CI432" s="181">
        <v>16.5</v>
      </c>
      <c r="CJ432" s="181">
        <v>16.5</v>
      </c>
      <c r="CK432" s="181">
        <v>10</v>
      </c>
      <c r="CL432" s="181">
        <v>9.4</v>
      </c>
      <c r="CM432" s="181">
        <v>10.3</v>
      </c>
      <c r="CN432" s="181">
        <v>7.7</v>
      </c>
      <c r="CO432" s="181">
        <v>14.1</v>
      </c>
      <c r="CP432" s="181">
        <v>13.5</v>
      </c>
      <c r="CQ432" s="181">
        <v>17.3</v>
      </c>
      <c r="CR432" s="181">
        <v>15</v>
      </c>
      <c r="CS432" s="181">
        <v>15.6</v>
      </c>
      <c r="CT432" s="181">
        <v>17.3</v>
      </c>
      <c r="CU432" s="181">
        <v>16</v>
      </c>
      <c r="CV432" s="181">
        <v>15.6</v>
      </c>
      <c r="CW432" s="181">
        <v>2307600000</v>
      </c>
      <c r="CX432" s="181">
        <v>187350000</v>
      </c>
      <c r="CY432" s="181">
        <v>190900000</v>
      </c>
      <c r="CZ432" s="181">
        <v>236790000</v>
      </c>
      <c r="DA432" s="181">
        <v>190210000</v>
      </c>
      <c r="DB432" s="181">
        <v>46590000</v>
      </c>
      <c r="DC432" s="181">
        <v>34795000</v>
      </c>
      <c r="DD432" s="181">
        <v>35331000</v>
      </c>
      <c r="DE432" s="181">
        <v>37095000</v>
      </c>
      <c r="DF432" s="181">
        <v>162850000</v>
      </c>
      <c r="DG432" s="181">
        <v>175130000</v>
      </c>
      <c r="DH432" s="181">
        <v>151910000</v>
      </c>
      <c r="DI432" s="181">
        <v>166810000</v>
      </c>
      <c r="DJ432" s="195">
        <v>25451000</v>
      </c>
      <c r="DK432" s="195">
        <v>22919000</v>
      </c>
      <c r="DL432" s="195">
        <v>26751000</v>
      </c>
      <c r="DM432" s="195">
        <v>22071000</v>
      </c>
      <c r="DN432" s="181">
        <f t="shared" si="34"/>
        <v>24298000</v>
      </c>
      <c r="DO432" s="181">
        <v>26479000</v>
      </c>
      <c r="DP432" s="181">
        <v>25947000</v>
      </c>
      <c r="DQ432" s="181">
        <v>24730000</v>
      </c>
      <c r="DR432" s="181">
        <v>30942000</v>
      </c>
      <c r="DS432" s="181">
        <f t="shared" si="37"/>
        <v>27024500</v>
      </c>
      <c r="DT432" s="181">
        <f t="shared" si="35"/>
        <v>1.1122108815540375</v>
      </c>
      <c r="DU432" s="195">
        <v>21813000</v>
      </c>
      <c r="DW432" s="195">
        <v>21638000</v>
      </c>
      <c r="DY432" s="195">
        <v>21832000</v>
      </c>
      <c r="DZ432" s="196">
        <f t="shared" si="36"/>
        <v>0.89851016544571571</v>
      </c>
      <c r="EA432" s="195">
        <v>22912000</v>
      </c>
      <c r="EB432" s="181">
        <v>8</v>
      </c>
      <c r="EC432" s="181">
        <v>10</v>
      </c>
      <c r="ED432" s="181">
        <v>9</v>
      </c>
      <c r="EE432" s="181">
        <v>9</v>
      </c>
      <c r="EF432" s="181">
        <v>2</v>
      </c>
      <c r="EG432" s="181">
        <v>1</v>
      </c>
      <c r="EH432" s="181">
        <v>0</v>
      </c>
      <c r="EI432" s="181">
        <v>1</v>
      </c>
      <c r="EJ432" s="181">
        <v>5</v>
      </c>
      <c r="EK432" s="181">
        <v>5</v>
      </c>
      <c r="EL432" s="181">
        <v>9</v>
      </c>
      <c r="EM432" s="181">
        <v>7</v>
      </c>
      <c r="EN432" s="181">
        <v>8</v>
      </c>
      <c r="EO432" s="181">
        <v>10</v>
      </c>
      <c r="EP432" s="181">
        <v>7</v>
      </c>
      <c r="EQ432" s="181">
        <v>7</v>
      </c>
      <c r="ER432" s="181">
        <v>98</v>
      </c>
      <c r="EV432" s="181">
        <v>14</v>
      </c>
      <c r="EW432" s="181" t="s">
        <v>7448</v>
      </c>
      <c r="EX432" s="181" t="s">
        <v>3941</v>
      </c>
      <c r="EY432" s="181" t="s">
        <v>7449</v>
      </c>
      <c r="EZ432" s="181" t="s">
        <v>7450</v>
      </c>
      <c r="FA432" s="181" t="s">
        <v>7451</v>
      </c>
      <c r="FB432" s="181" t="s">
        <v>7452</v>
      </c>
      <c r="FE432" s="181" t="s">
        <v>3818</v>
      </c>
    </row>
    <row r="433" spans="1:161" x14ac:dyDescent="0.25">
      <c r="A433" s="181" t="s">
        <v>7453</v>
      </c>
      <c r="B433" s="181" t="s">
        <v>7453</v>
      </c>
      <c r="C433" s="181">
        <v>3</v>
      </c>
      <c r="D433" s="181">
        <v>3</v>
      </c>
      <c r="E433" s="181">
        <v>3</v>
      </c>
      <c r="F433" s="181" t="s">
        <v>7454</v>
      </c>
      <c r="G433" s="181" t="s">
        <v>7455</v>
      </c>
      <c r="H433" s="181" t="s">
        <v>7456</v>
      </c>
      <c r="I433" s="181">
        <v>1</v>
      </c>
      <c r="J433" s="181">
        <v>3</v>
      </c>
      <c r="K433" s="181">
        <v>3</v>
      </c>
      <c r="L433" s="181">
        <v>3</v>
      </c>
      <c r="M433" s="181">
        <v>2</v>
      </c>
      <c r="N433" s="181">
        <v>3</v>
      </c>
      <c r="O433" s="181">
        <v>2</v>
      </c>
      <c r="P433" s="181">
        <v>3</v>
      </c>
      <c r="Q433" s="181">
        <v>1</v>
      </c>
      <c r="R433" s="181">
        <v>1</v>
      </c>
      <c r="S433" s="181">
        <v>2</v>
      </c>
      <c r="T433" s="181">
        <v>1</v>
      </c>
      <c r="U433" s="181">
        <v>3</v>
      </c>
      <c r="V433" s="181">
        <v>3</v>
      </c>
      <c r="W433" s="181">
        <v>3</v>
      </c>
      <c r="X433" s="181">
        <v>3</v>
      </c>
      <c r="Y433" s="181">
        <v>3</v>
      </c>
      <c r="Z433" s="181">
        <v>3</v>
      </c>
      <c r="AA433" s="181">
        <v>3</v>
      </c>
      <c r="AB433" s="181">
        <v>3</v>
      </c>
      <c r="AC433" s="181">
        <v>2</v>
      </c>
      <c r="AD433" s="181">
        <v>3</v>
      </c>
      <c r="AE433" s="181">
        <v>2</v>
      </c>
      <c r="AF433" s="181">
        <v>3</v>
      </c>
      <c r="AG433" s="181">
        <v>1</v>
      </c>
      <c r="AH433" s="181">
        <v>1</v>
      </c>
      <c r="AI433" s="181">
        <v>2</v>
      </c>
      <c r="AJ433" s="181">
        <v>1</v>
      </c>
      <c r="AK433" s="181">
        <v>3</v>
      </c>
      <c r="AL433" s="181">
        <v>3</v>
      </c>
      <c r="AM433" s="181">
        <v>3</v>
      </c>
      <c r="AN433" s="181">
        <v>3</v>
      </c>
      <c r="AO433" s="181">
        <v>3</v>
      </c>
      <c r="AP433" s="181">
        <v>3</v>
      </c>
      <c r="AQ433" s="181">
        <v>3</v>
      </c>
      <c r="AR433" s="181">
        <v>3</v>
      </c>
      <c r="AS433" s="181">
        <v>2</v>
      </c>
      <c r="AT433" s="181">
        <v>3</v>
      </c>
      <c r="AU433" s="181">
        <v>2</v>
      </c>
      <c r="AV433" s="181">
        <v>3</v>
      </c>
      <c r="AW433" s="181">
        <v>1</v>
      </c>
      <c r="AX433" s="181">
        <v>1</v>
      </c>
      <c r="AY433" s="181">
        <v>2</v>
      </c>
      <c r="AZ433" s="181">
        <v>1</v>
      </c>
      <c r="BA433" s="181">
        <v>3</v>
      </c>
      <c r="BB433" s="181">
        <v>3</v>
      </c>
      <c r="BC433" s="181">
        <v>3</v>
      </c>
      <c r="BD433" s="181">
        <v>3</v>
      </c>
      <c r="BE433" s="181">
        <v>3</v>
      </c>
      <c r="BF433" s="181">
        <v>3</v>
      </c>
      <c r="BG433" s="181">
        <v>3</v>
      </c>
      <c r="BH433" s="181">
        <v>3</v>
      </c>
      <c r="BI433" s="181">
        <v>12.8</v>
      </c>
      <c r="BJ433" s="181">
        <v>12.8</v>
      </c>
      <c r="BK433" s="181">
        <v>12.8</v>
      </c>
      <c r="BL433" s="181">
        <v>34.643999999999998</v>
      </c>
      <c r="BM433" s="181">
        <v>321</v>
      </c>
      <c r="BN433" s="181">
        <v>321</v>
      </c>
      <c r="BO433" s="181">
        <v>0</v>
      </c>
      <c r="BP433" s="181">
        <v>15.821</v>
      </c>
      <c r="BQ433" s="181" t="s">
        <v>1251</v>
      </c>
      <c r="BR433" s="181" t="s">
        <v>1251</v>
      </c>
      <c r="BS433" s="181" t="s">
        <v>1251</v>
      </c>
      <c r="BT433" s="181" t="s">
        <v>1251</v>
      </c>
      <c r="BU433" s="181" t="s">
        <v>1251</v>
      </c>
      <c r="BV433" s="181" t="s">
        <v>1251</v>
      </c>
      <c r="BW433" s="181" t="s">
        <v>1251</v>
      </c>
      <c r="BX433" s="181" t="s">
        <v>1251</v>
      </c>
      <c r="BY433" s="181" t="s">
        <v>1251</v>
      </c>
      <c r="BZ433" s="181" t="s">
        <v>1251</v>
      </c>
      <c r="CA433" s="181" t="s">
        <v>1251</v>
      </c>
      <c r="CB433" s="181" t="s">
        <v>1251</v>
      </c>
      <c r="CC433" s="181" t="s">
        <v>1251</v>
      </c>
      <c r="CD433" s="181" t="s">
        <v>1251</v>
      </c>
      <c r="CE433" s="181" t="s">
        <v>1251</v>
      </c>
      <c r="CF433" s="181" t="s">
        <v>1251</v>
      </c>
      <c r="CG433" s="181">
        <v>7.8</v>
      </c>
      <c r="CH433" s="181">
        <v>12.8</v>
      </c>
      <c r="CI433" s="181">
        <v>7.8</v>
      </c>
      <c r="CJ433" s="181">
        <v>12.8</v>
      </c>
      <c r="CK433" s="181">
        <v>3.1</v>
      </c>
      <c r="CL433" s="181">
        <v>3.1</v>
      </c>
      <c r="CM433" s="181">
        <v>7.8</v>
      </c>
      <c r="CN433" s="181">
        <v>3.1</v>
      </c>
      <c r="CO433" s="181">
        <v>12.8</v>
      </c>
      <c r="CP433" s="181">
        <v>12.8</v>
      </c>
      <c r="CQ433" s="181">
        <v>12.8</v>
      </c>
      <c r="CR433" s="181">
        <v>12.8</v>
      </c>
      <c r="CS433" s="181">
        <v>12.8</v>
      </c>
      <c r="CT433" s="181">
        <v>12.8</v>
      </c>
      <c r="CU433" s="181">
        <v>12.8</v>
      </c>
      <c r="CV433" s="181">
        <v>12.8</v>
      </c>
      <c r="CW433" s="181">
        <v>397650000</v>
      </c>
      <c r="CX433" s="181">
        <v>23722000</v>
      </c>
      <c r="CY433" s="181">
        <v>37490000</v>
      </c>
      <c r="CZ433" s="181">
        <v>20957000</v>
      </c>
      <c r="DA433" s="181">
        <v>36346000</v>
      </c>
      <c r="DB433" s="181">
        <v>3964600</v>
      </c>
      <c r="DC433" s="181">
        <v>3131100</v>
      </c>
      <c r="DD433" s="181">
        <v>6635700</v>
      </c>
      <c r="DE433" s="181">
        <v>3188100</v>
      </c>
      <c r="DF433" s="181">
        <v>34869000</v>
      </c>
      <c r="DG433" s="181">
        <v>37294000</v>
      </c>
      <c r="DH433" s="181">
        <v>33922000</v>
      </c>
      <c r="DI433" s="181">
        <v>33835000</v>
      </c>
      <c r="DJ433" s="195">
        <v>13521000</v>
      </c>
      <c r="DK433" s="195">
        <v>12347000</v>
      </c>
      <c r="DL433" s="195">
        <v>10161000</v>
      </c>
      <c r="DM433" s="195">
        <v>11849000</v>
      </c>
      <c r="DN433" s="181">
        <f t="shared" si="34"/>
        <v>11969500</v>
      </c>
      <c r="DO433" s="181">
        <v>0</v>
      </c>
      <c r="DP433" s="181">
        <v>0</v>
      </c>
      <c r="DQ433" s="181">
        <v>13336000</v>
      </c>
      <c r="DR433" s="181">
        <v>0</v>
      </c>
      <c r="DS433" s="181">
        <f t="shared" si="37"/>
        <v>13336000</v>
      </c>
      <c r="DT433" s="181">
        <f t="shared" si="35"/>
        <v>1.1141651698065917</v>
      </c>
      <c r="DU433" s="195">
        <v>11755000</v>
      </c>
      <c r="DW433" s="195">
        <v>12458000</v>
      </c>
      <c r="DY433" s="195">
        <v>12686000</v>
      </c>
      <c r="DZ433" s="196">
        <f t="shared" si="36"/>
        <v>1.0598604787167383</v>
      </c>
      <c r="EA433" s="195">
        <v>12415000</v>
      </c>
      <c r="EB433" s="181">
        <v>1</v>
      </c>
      <c r="EC433" s="181">
        <v>3</v>
      </c>
      <c r="ED433" s="181">
        <v>2</v>
      </c>
      <c r="EE433" s="181">
        <v>2</v>
      </c>
      <c r="EF433" s="181">
        <v>1</v>
      </c>
      <c r="EG433" s="181">
        <v>1</v>
      </c>
      <c r="EH433" s="181">
        <v>1</v>
      </c>
      <c r="EI433" s="181">
        <v>1</v>
      </c>
      <c r="EJ433" s="181">
        <v>1</v>
      </c>
      <c r="EK433" s="181">
        <v>1</v>
      </c>
      <c r="EL433" s="181">
        <v>3</v>
      </c>
      <c r="EM433" s="181">
        <v>2</v>
      </c>
      <c r="EN433" s="181">
        <v>2</v>
      </c>
      <c r="EO433" s="181">
        <v>2</v>
      </c>
      <c r="EP433" s="181">
        <v>2</v>
      </c>
      <c r="EQ433" s="181">
        <v>1</v>
      </c>
      <c r="ER433" s="181">
        <v>26</v>
      </c>
      <c r="EV433" s="181">
        <v>729</v>
      </c>
      <c r="EW433" s="181" t="s">
        <v>7457</v>
      </c>
      <c r="EX433" s="181" t="s">
        <v>3709</v>
      </c>
      <c r="EY433" s="181" t="s">
        <v>7458</v>
      </c>
      <c r="EZ433" s="181" t="s">
        <v>7459</v>
      </c>
      <c r="FA433" s="181" t="s">
        <v>7460</v>
      </c>
      <c r="FB433" s="181" t="s">
        <v>7461</v>
      </c>
      <c r="FE433" s="181">
        <v>-1</v>
      </c>
    </row>
    <row r="434" spans="1:161" x14ac:dyDescent="0.25">
      <c r="A434" s="181" t="s">
        <v>7462</v>
      </c>
      <c r="B434" s="181" t="s">
        <v>2597</v>
      </c>
      <c r="C434" s="181" t="s">
        <v>1775</v>
      </c>
      <c r="D434" s="181" t="s">
        <v>1775</v>
      </c>
      <c r="E434" s="181" t="s">
        <v>1798</v>
      </c>
      <c r="F434" s="181" t="s">
        <v>2595</v>
      </c>
      <c r="G434" s="181" t="s">
        <v>2594</v>
      </c>
      <c r="H434" s="181" t="s">
        <v>2593</v>
      </c>
      <c r="I434" s="181">
        <v>2</v>
      </c>
      <c r="J434" s="181">
        <v>6</v>
      </c>
      <c r="K434" s="181">
        <v>6</v>
      </c>
      <c r="L434" s="181">
        <v>4</v>
      </c>
      <c r="M434" s="181">
        <v>5</v>
      </c>
      <c r="N434" s="181">
        <v>5</v>
      </c>
      <c r="O434" s="181">
        <v>5</v>
      </c>
      <c r="P434" s="181">
        <v>6</v>
      </c>
      <c r="Q434" s="181">
        <v>6</v>
      </c>
      <c r="R434" s="181">
        <v>6</v>
      </c>
      <c r="S434" s="181">
        <v>6</v>
      </c>
      <c r="T434" s="181">
        <v>5</v>
      </c>
      <c r="U434" s="181">
        <v>5</v>
      </c>
      <c r="V434" s="181">
        <v>5</v>
      </c>
      <c r="W434" s="181">
        <v>5</v>
      </c>
      <c r="X434" s="181">
        <v>5</v>
      </c>
      <c r="Y434" s="181">
        <v>5</v>
      </c>
      <c r="Z434" s="181">
        <v>5</v>
      </c>
      <c r="AA434" s="181">
        <v>5</v>
      </c>
      <c r="AB434" s="181">
        <v>4</v>
      </c>
      <c r="AC434" s="181">
        <v>5</v>
      </c>
      <c r="AD434" s="181">
        <v>5</v>
      </c>
      <c r="AE434" s="181">
        <v>5</v>
      </c>
      <c r="AF434" s="181">
        <v>6</v>
      </c>
      <c r="AG434" s="181">
        <v>6</v>
      </c>
      <c r="AH434" s="181">
        <v>6</v>
      </c>
      <c r="AI434" s="181">
        <v>6</v>
      </c>
      <c r="AJ434" s="181">
        <v>5</v>
      </c>
      <c r="AK434" s="181">
        <v>5</v>
      </c>
      <c r="AL434" s="181">
        <v>5</v>
      </c>
      <c r="AM434" s="181">
        <v>5</v>
      </c>
      <c r="AN434" s="181">
        <v>5</v>
      </c>
      <c r="AO434" s="181">
        <v>5</v>
      </c>
      <c r="AP434" s="181">
        <v>5</v>
      </c>
      <c r="AQ434" s="181">
        <v>5</v>
      </c>
      <c r="AR434" s="181">
        <v>4</v>
      </c>
      <c r="AS434" s="181">
        <v>4</v>
      </c>
      <c r="AT434" s="181">
        <v>4</v>
      </c>
      <c r="AU434" s="181">
        <v>4</v>
      </c>
      <c r="AV434" s="181">
        <v>4</v>
      </c>
      <c r="AW434" s="181">
        <v>4</v>
      </c>
      <c r="AX434" s="181">
        <v>4</v>
      </c>
      <c r="AY434" s="181">
        <v>4</v>
      </c>
      <c r="AZ434" s="181">
        <v>3</v>
      </c>
      <c r="BA434" s="181">
        <v>4</v>
      </c>
      <c r="BB434" s="181">
        <v>4</v>
      </c>
      <c r="BC434" s="181">
        <v>4</v>
      </c>
      <c r="BD434" s="181">
        <v>4</v>
      </c>
      <c r="BE434" s="181">
        <v>4</v>
      </c>
      <c r="BF434" s="181">
        <v>4</v>
      </c>
      <c r="BG434" s="181">
        <v>4</v>
      </c>
      <c r="BH434" s="181">
        <v>3</v>
      </c>
      <c r="BI434" s="181">
        <v>29.4</v>
      </c>
      <c r="BJ434" s="181">
        <v>29.4</v>
      </c>
      <c r="BK434" s="181">
        <v>20.8</v>
      </c>
      <c r="BL434" s="181">
        <v>25.36</v>
      </c>
      <c r="BM434" s="181">
        <v>221</v>
      </c>
      <c r="BN434" s="181" t="s">
        <v>7463</v>
      </c>
      <c r="BO434" s="181">
        <v>0</v>
      </c>
      <c r="BP434" s="181">
        <v>42.189</v>
      </c>
      <c r="BQ434" s="181" t="s">
        <v>1251</v>
      </c>
      <c r="BR434" s="181" t="s">
        <v>1251</v>
      </c>
      <c r="BS434" s="181" t="s">
        <v>1251</v>
      </c>
      <c r="BT434" s="181" t="s">
        <v>1251</v>
      </c>
      <c r="BU434" s="181" t="s">
        <v>1251</v>
      </c>
      <c r="BV434" s="181" t="s">
        <v>1251</v>
      </c>
      <c r="BW434" s="181" t="s">
        <v>1251</v>
      </c>
      <c r="BX434" s="181" t="s">
        <v>1251</v>
      </c>
      <c r="BY434" s="181" t="s">
        <v>1251</v>
      </c>
      <c r="BZ434" s="181" t="s">
        <v>1251</v>
      </c>
      <c r="CA434" s="181" t="s">
        <v>1251</v>
      </c>
      <c r="CB434" s="181" t="s">
        <v>1251</v>
      </c>
      <c r="CC434" s="181" t="s">
        <v>1251</v>
      </c>
      <c r="CD434" s="181" t="s">
        <v>1251</v>
      </c>
      <c r="CE434" s="181" t="s">
        <v>1251</v>
      </c>
      <c r="CF434" s="181" t="s">
        <v>1251</v>
      </c>
      <c r="CG434" s="181">
        <v>25.8</v>
      </c>
      <c r="CH434" s="181">
        <v>25.8</v>
      </c>
      <c r="CI434" s="181">
        <v>25.8</v>
      </c>
      <c r="CJ434" s="181">
        <v>29.4</v>
      </c>
      <c r="CK434" s="181">
        <v>29.4</v>
      </c>
      <c r="CL434" s="181">
        <v>29.4</v>
      </c>
      <c r="CM434" s="181">
        <v>29.4</v>
      </c>
      <c r="CN434" s="181">
        <v>20.8</v>
      </c>
      <c r="CO434" s="181">
        <v>25.8</v>
      </c>
      <c r="CP434" s="181">
        <v>25.8</v>
      </c>
      <c r="CQ434" s="181">
        <v>25.8</v>
      </c>
      <c r="CR434" s="181">
        <v>25.8</v>
      </c>
      <c r="CS434" s="181">
        <v>25.8</v>
      </c>
      <c r="CT434" s="181">
        <v>25.8</v>
      </c>
      <c r="CU434" s="181">
        <v>25.8</v>
      </c>
      <c r="CV434" s="181">
        <v>20.399999999999999</v>
      </c>
      <c r="CW434" s="181">
        <v>2956000000</v>
      </c>
      <c r="CX434" s="181">
        <v>231270000</v>
      </c>
      <c r="CY434" s="181">
        <v>232870000</v>
      </c>
      <c r="CZ434" s="181">
        <v>263230000</v>
      </c>
      <c r="DA434" s="181">
        <v>269100000</v>
      </c>
      <c r="DB434" s="181">
        <v>84254000</v>
      </c>
      <c r="DC434" s="181">
        <v>75976000</v>
      </c>
      <c r="DD434" s="181">
        <v>85073000</v>
      </c>
      <c r="DE434" s="181">
        <v>85860000</v>
      </c>
      <c r="DF434" s="181">
        <v>230990000</v>
      </c>
      <c r="DG434" s="181">
        <v>233520000</v>
      </c>
      <c r="DH434" s="181">
        <v>152680000</v>
      </c>
      <c r="DI434" s="181">
        <v>166420000</v>
      </c>
      <c r="DJ434" s="195">
        <v>62671000</v>
      </c>
      <c r="DK434" s="195">
        <v>59420000</v>
      </c>
      <c r="DL434" s="195">
        <v>61718000</v>
      </c>
      <c r="DM434" s="195">
        <v>63299000</v>
      </c>
      <c r="DN434" s="181">
        <f t="shared" si="34"/>
        <v>61777000</v>
      </c>
      <c r="DO434" s="181">
        <v>68441000</v>
      </c>
      <c r="DP434" s="181">
        <v>66617000</v>
      </c>
      <c r="DQ434" s="181">
        <v>63799000</v>
      </c>
      <c r="DR434" s="181">
        <v>77195000</v>
      </c>
      <c r="DS434" s="181">
        <f t="shared" si="37"/>
        <v>69013000</v>
      </c>
      <c r="DT434" s="181">
        <f t="shared" si="35"/>
        <v>1.1171309710733768</v>
      </c>
      <c r="DU434" s="195">
        <v>59803000</v>
      </c>
      <c r="DW434" s="195">
        <v>62607000</v>
      </c>
      <c r="DY434" s="195">
        <v>57946000</v>
      </c>
      <c r="DZ434" s="196">
        <f t="shared" si="36"/>
        <v>0.93798662932806709</v>
      </c>
      <c r="EA434" s="195">
        <v>65732000</v>
      </c>
      <c r="EB434" s="181">
        <v>3</v>
      </c>
      <c r="EC434" s="181">
        <v>6</v>
      </c>
      <c r="ED434" s="181">
        <v>5</v>
      </c>
      <c r="EE434" s="181">
        <v>4</v>
      </c>
      <c r="EF434" s="181">
        <v>6</v>
      </c>
      <c r="EG434" s="181">
        <v>7</v>
      </c>
      <c r="EH434" s="181">
        <v>7</v>
      </c>
      <c r="EI434" s="181">
        <v>7</v>
      </c>
      <c r="EJ434" s="181">
        <v>6</v>
      </c>
      <c r="EK434" s="181">
        <v>3</v>
      </c>
      <c r="EL434" s="181">
        <v>6</v>
      </c>
      <c r="EM434" s="181">
        <v>7</v>
      </c>
      <c r="EN434" s="181">
        <v>4</v>
      </c>
      <c r="EO434" s="181">
        <v>5</v>
      </c>
      <c r="EP434" s="181">
        <v>4</v>
      </c>
      <c r="EQ434" s="181">
        <v>3</v>
      </c>
      <c r="ER434" s="181">
        <v>83</v>
      </c>
      <c r="EV434" s="181">
        <v>189</v>
      </c>
      <c r="EW434" s="181" t="s">
        <v>7464</v>
      </c>
      <c r="EX434" s="181" t="s">
        <v>3672</v>
      </c>
      <c r="EY434" s="181" t="s">
        <v>7465</v>
      </c>
      <c r="EZ434" s="181" t="s">
        <v>7466</v>
      </c>
      <c r="FA434" s="181" t="s">
        <v>7467</v>
      </c>
      <c r="FB434" s="181" t="s">
        <v>7468</v>
      </c>
      <c r="FE434" s="181" t="s">
        <v>3613</v>
      </c>
    </row>
    <row r="435" spans="1:161" x14ac:dyDescent="0.25">
      <c r="A435" s="181" t="s">
        <v>2312</v>
      </c>
      <c r="B435" s="181" t="s">
        <v>2312</v>
      </c>
      <c r="C435" s="181">
        <v>10</v>
      </c>
      <c r="D435" s="181">
        <v>10</v>
      </c>
      <c r="E435" s="181">
        <v>10</v>
      </c>
      <c r="F435" s="181" t="s">
        <v>2311</v>
      </c>
      <c r="G435" s="181" t="s">
        <v>2310</v>
      </c>
      <c r="H435" s="181" t="s">
        <v>2309</v>
      </c>
      <c r="I435" s="181">
        <v>1</v>
      </c>
      <c r="J435" s="181">
        <v>10</v>
      </c>
      <c r="K435" s="181">
        <v>10</v>
      </c>
      <c r="L435" s="181">
        <v>10</v>
      </c>
      <c r="M435" s="181">
        <v>9</v>
      </c>
      <c r="N435" s="181">
        <v>10</v>
      </c>
      <c r="O435" s="181">
        <v>10</v>
      </c>
      <c r="P435" s="181">
        <v>9</v>
      </c>
      <c r="Q435" s="181">
        <v>8</v>
      </c>
      <c r="R435" s="181">
        <v>8</v>
      </c>
      <c r="S435" s="181">
        <v>7</v>
      </c>
      <c r="T435" s="181">
        <v>7</v>
      </c>
      <c r="U435" s="181">
        <v>8</v>
      </c>
      <c r="V435" s="181">
        <v>8</v>
      </c>
      <c r="W435" s="181">
        <v>9</v>
      </c>
      <c r="X435" s="181">
        <v>9</v>
      </c>
      <c r="Y435" s="181">
        <v>10</v>
      </c>
      <c r="Z435" s="181">
        <v>10</v>
      </c>
      <c r="AA435" s="181">
        <v>9</v>
      </c>
      <c r="AB435" s="181">
        <v>9</v>
      </c>
      <c r="AC435" s="181">
        <v>9</v>
      </c>
      <c r="AD435" s="181">
        <v>10</v>
      </c>
      <c r="AE435" s="181">
        <v>10</v>
      </c>
      <c r="AF435" s="181">
        <v>9</v>
      </c>
      <c r="AG435" s="181">
        <v>8</v>
      </c>
      <c r="AH435" s="181">
        <v>8</v>
      </c>
      <c r="AI435" s="181">
        <v>7</v>
      </c>
      <c r="AJ435" s="181">
        <v>7</v>
      </c>
      <c r="AK435" s="181">
        <v>8</v>
      </c>
      <c r="AL435" s="181">
        <v>8</v>
      </c>
      <c r="AM435" s="181">
        <v>9</v>
      </c>
      <c r="AN435" s="181">
        <v>9</v>
      </c>
      <c r="AO435" s="181">
        <v>10</v>
      </c>
      <c r="AP435" s="181">
        <v>10</v>
      </c>
      <c r="AQ435" s="181">
        <v>9</v>
      </c>
      <c r="AR435" s="181">
        <v>9</v>
      </c>
      <c r="AS435" s="181">
        <v>9</v>
      </c>
      <c r="AT435" s="181">
        <v>10</v>
      </c>
      <c r="AU435" s="181">
        <v>10</v>
      </c>
      <c r="AV435" s="181">
        <v>9</v>
      </c>
      <c r="AW435" s="181">
        <v>8</v>
      </c>
      <c r="AX435" s="181">
        <v>8</v>
      </c>
      <c r="AY435" s="181">
        <v>7</v>
      </c>
      <c r="AZ435" s="181">
        <v>7</v>
      </c>
      <c r="BA435" s="181">
        <v>8</v>
      </c>
      <c r="BB435" s="181">
        <v>8</v>
      </c>
      <c r="BC435" s="181">
        <v>9</v>
      </c>
      <c r="BD435" s="181">
        <v>9</v>
      </c>
      <c r="BE435" s="181">
        <v>10</v>
      </c>
      <c r="BF435" s="181">
        <v>10</v>
      </c>
      <c r="BG435" s="181">
        <v>9</v>
      </c>
      <c r="BH435" s="181">
        <v>9</v>
      </c>
      <c r="BI435" s="181">
        <v>28.8</v>
      </c>
      <c r="BJ435" s="181">
        <v>28.8</v>
      </c>
      <c r="BK435" s="181">
        <v>28.8</v>
      </c>
      <c r="BL435" s="181">
        <v>47.906999999999996</v>
      </c>
      <c r="BM435" s="181">
        <v>430</v>
      </c>
      <c r="BN435" s="181">
        <v>430</v>
      </c>
      <c r="BO435" s="181">
        <v>0</v>
      </c>
      <c r="BP435" s="181">
        <v>30.562000000000001</v>
      </c>
      <c r="BQ435" s="181" t="s">
        <v>1251</v>
      </c>
      <c r="BR435" s="181" t="s">
        <v>1251</v>
      </c>
      <c r="BS435" s="181" t="s">
        <v>1251</v>
      </c>
      <c r="BT435" s="181" t="s">
        <v>1251</v>
      </c>
      <c r="BU435" s="181" t="s">
        <v>1251</v>
      </c>
      <c r="BV435" s="181" t="s">
        <v>1251</v>
      </c>
      <c r="BW435" s="181" t="s">
        <v>1251</v>
      </c>
      <c r="BX435" s="181" t="s">
        <v>1251</v>
      </c>
      <c r="BY435" s="181" t="s">
        <v>1251</v>
      </c>
      <c r="BZ435" s="181" t="s">
        <v>1251</v>
      </c>
      <c r="CA435" s="181" t="s">
        <v>1251</v>
      </c>
      <c r="CB435" s="181" t="s">
        <v>1251</v>
      </c>
      <c r="CC435" s="181" t="s">
        <v>1251</v>
      </c>
      <c r="CD435" s="181" t="s">
        <v>1251</v>
      </c>
      <c r="CE435" s="181" t="s">
        <v>1251</v>
      </c>
      <c r="CF435" s="181" t="s">
        <v>1251</v>
      </c>
      <c r="CG435" s="181">
        <v>25.1</v>
      </c>
      <c r="CH435" s="181">
        <v>28.8</v>
      </c>
      <c r="CI435" s="181">
        <v>28.8</v>
      </c>
      <c r="CJ435" s="181">
        <v>25.1</v>
      </c>
      <c r="CK435" s="181">
        <v>21.4</v>
      </c>
      <c r="CL435" s="181">
        <v>21.4</v>
      </c>
      <c r="CM435" s="181">
        <v>19.8</v>
      </c>
      <c r="CN435" s="181">
        <v>19.3</v>
      </c>
      <c r="CO435" s="181">
        <v>22.1</v>
      </c>
      <c r="CP435" s="181">
        <v>24.2</v>
      </c>
      <c r="CQ435" s="181">
        <v>25.1</v>
      </c>
      <c r="CR435" s="181">
        <v>26.3</v>
      </c>
      <c r="CS435" s="181">
        <v>28.8</v>
      </c>
      <c r="CT435" s="181">
        <v>28.8</v>
      </c>
      <c r="CU435" s="181">
        <v>26.7</v>
      </c>
      <c r="CV435" s="181">
        <v>26.7</v>
      </c>
      <c r="CW435" s="181">
        <v>1861200000</v>
      </c>
      <c r="CX435" s="181">
        <v>150460000</v>
      </c>
      <c r="CY435" s="181">
        <v>163580000</v>
      </c>
      <c r="CZ435" s="181">
        <v>180910000</v>
      </c>
      <c r="DA435" s="181">
        <v>174990000</v>
      </c>
      <c r="DB435" s="181">
        <v>42744000</v>
      </c>
      <c r="DC435" s="181">
        <v>29591000</v>
      </c>
      <c r="DD435" s="181">
        <v>36035000</v>
      </c>
      <c r="DE435" s="181">
        <v>39689000</v>
      </c>
      <c r="DF435" s="181">
        <v>145150000</v>
      </c>
      <c r="DG435" s="181">
        <v>123530000</v>
      </c>
      <c r="DH435" s="181">
        <v>108350000</v>
      </c>
      <c r="DI435" s="181">
        <v>145490000</v>
      </c>
      <c r="DJ435" s="195">
        <v>29707000</v>
      </c>
      <c r="DK435" s="195">
        <v>25265000</v>
      </c>
      <c r="DL435" s="195">
        <v>23570000</v>
      </c>
      <c r="DM435" s="195">
        <v>28808000</v>
      </c>
      <c r="DN435" s="181">
        <f t="shared" si="34"/>
        <v>26837500</v>
      </c>
      <c r="DO435" s="181">
        <v>32558000</v>
      </c>
      <c r="DP435" s="181">
        <v>29335000</v>
      </c>
      <c r="DQ435" s="181">
        <v>21602000</v>
      </c>
      <c r="DR435" s="181">
        <v>36677000</v>
      </c>
      <c r="DS435" s="181">
        <f t="shared" si="37"/>
        <v>30043000</v>
      </c>
      <c r="DT435" s="181">
        <f t="shared" si="35"/>
        <v>1.1194410805775501</v>
      </c>
      <c r="DU435" s="195">
        <v>25850000</v>
      </c>
      <c r="DW435" s="195">
        <v>24679000</v>
      </c>
      <c r="DY435" s="195">
        <v>23041000</v>
      </c>
      <c r="DZ435" s="196">
        <f t="shared" si="36"/>
        <v>0.85853749417792269</v>
      </c>
      <c r="EA435" s="195">
        <v>24517000</v>
      </c>
      <c r="EB435" s="181">
        <v>6</v>
      </c>
      <c r="EC435" s="181">
        <v>6</v>
      </c>
      <c r="ED435" s="181">
        <v>7</v>
      </c>
      <c r="EE435" s="181">
        <v>7</v>
      </c>
      <c r="EF435" s="181">
        <v>3</v>
      </c>
      <c r="EG435" s="181">
        <v>5</v>
      </c>
      <c r="EH435" s="181">
        <v>2</v>
      </c>
      <c r="EI435" s="181">
        <v>2</v>
      </c>
      <c r="EJ435" s="181">
        <v>4</v>
      </c>
      <c r="EK435" s="181">
        <v>6</v>
      </c>
      <c r="EL435" s="181">
        <v>5</v>
      </c>
      <c r="EM435" s="181">
        <v>5</v>
      </c>
      <c r="EN435" s="181">
        <v>4</v>
      </c>
      <c r="EO435" s="181">
        <v>5</v>
      </c>
      <c r="EP435" s="181">
        <v>4</v>
      </c>
      <c r="EQ435" s="181">
        <v>7</v>
      </c>
      <c r="ER435" s="181">
        <v>78</v>
      </c>
      <c r="EV435" s="181">
        <v>240</v>
      </c>
      <c r="EW435" s="181" t="s">
        <v>7469</v>
      </c>
      <c r="EX435" s="181" t="s">
        <v>3719</v>
      </c>
      <c r="EY435" s="181" t="s">
        <v>7470</v>
      </c>
      <c r="EZ435" s="181" t="s">
        <v>7471</v>
      </c>
      <c r="FA435" s="181" t="s">
        <v>7472</v>
      </c>
      <c r="FB435" s="181" t="s">
        <v>7473</v>
      </c>
      <c r="FE435" s="181">
        <v>-1</v>
      </c>
    </row>
    <row r="436" spans="1:161" x14ac:dyDescent="0.25">
      <c r="A436" s="181" t="s">
        <v>1812</v>
      </c>
      <c r="B436" s="181" t="s">
        <v>1812</v>
      </c>
      <c r="C436" s="181">
        <v>14</v>
      </c>
      <c r="D436" s="181">
        <v>14</v>
      </c>
      <c r="E436" s="181">
        <v>14</v>
      </c>
      <c r="F436" s="181" t="s">
        <v>1811</v>
      </c>
      <c r="G436" s="181" t="s">
        <v>1810</v>
      </c>
      <c r="H436" s="181" t="s">
        <v>1809</v>
      </c>
      <c r="I436" s="181">
        <v>1</v>
      </c>
      <c r="J436" s="181">
        <v>14</v>
      </c>
      <c r="K436" s="181">
        <v>14</v>
      </c>
      <c r="L436" s="181">
        <v>14</v>
      </c>
      <c r="M436" s="181">
        <v>13</v>
      </c>
      <c r="N436" s="181">
        <v>13</v>
      </c>
      <c r="O436" s="181">
        <v>11</v>
      </c>
      <c r="P436" s="181">
        <v>13</v>
      </c>
      <c r="Q436" s="181">
        <v>9</v>
      </c>
      <c r="R436" s="181">
        <v>6</v>
      </c>
      <c r="S436" s="181">
        <v>7</v>
      </c>
      <c r="T436" s="181">
        <v>7</v>
      </c>
      <c r="U436" s="181">
        <v>12</v>
      </c>
      <c r="V436" s="181">
        <v>12</v>
      </c>
      <c r="W436" s="181">
        <v>13</v>
      </c>
      <c r="X436" s="181">
        <v>13</v>
      </c>
      <c r="Y436" s="181">
        <v>11</v>
      </c>
      <c r="Z436" s="181">
        <v>12</v>
      </c>
      <c r="AA436" s="181">
        <v>13</v>
      </c>
      <c r="AB436" s="181">
        <v>12</v>
      </c>
      <c r="AC436" s="181">
        <v>13</v>
      </c>
      <c r="AD436" s="181">
        <v>13</v>
      </c>
      <c r="AE436" s="181">
        <v>11</v>
      </c>
      <c r="AF436" s="181">
        <v>13</v>
      </c>
      <c r="AG436" s="181">
        <v>9</v>
      </c>
      <c r="AH436" s="181">
        <v>6</v>
      </c>
      <c r="AI436" s="181">
        <v>7</v>
      </c>
      <c r="AJ436" s="181">
        <v>7</v>
      </c>
      <c r="AK436" s="181">
        <v>12</v>
      </c>
      <c r="AL436" s="181">
        <v>12</v>
      </c>
      <c r="AM436" s="181">
        <v>13</v>
      </c>
      <c r="AN436" s="181">
        <v>13</v>
      </c>
      <c r="AO436" s="181">
        <v>11</v>
      </c>
      <c r="AP436" s="181">
        <v>12</v>
      </c>
      <c r="AQ436" s="181">
        <v>13</v>
      </c>
      <c r="AR436" s="181">
        <v>12</v>
      </c>
      <c r="AS436" s="181">
        <v>13</v>
      </c>
      <c r="AT436" s="181">
        <v>13</v>
      </c>
      <c r="AU436" s="181">
        <v>11</v>
      </c>
      <c r="AV436" s="181">
        <v>13</v>
      </c>
      <c r="AW436" s="181">
        <v>9</v>
      </c>
      <c r="AX436" s="181">
        <v>6</v>
      </c>
      <c r="AY436" s="181">
        <v>7</v>
      </c>
      <c r="AZ436" s="181">
        <v>7</v>
      </c>
      <c r="BA436" s="181">
        <v>12</v>
      </c>
      <c r="BB436" s="181">
        <v>12</v>
      </c>
      <c r="BC436" s="181">
        <v>13</v>
      </c>
      <c r="BD436" s="181">
        <v>13</v>
      </c>
      <c r="BE436" s="181">
        <v>11</v>
      </c>
      <c r="BF436" s="181">
        <v>12</v>
      </c>
      <c r="BG436" s="181">
        <v>13</v>
      </c>
      <c r="BH436" s="181">
        <v>12</v>
      </c>
      <c r="BI436" s="181">
        <v>37.299999999999997</v>
      </c>
      <c r="BJ436" s="181">
        <v>37.299999999999997</v>
      </c>
      <c r="BK436" s="181">
        <v>37.299999999999997</v>
      </c>
      <c r="BL436" s="181">
        <v>58.408000000000001</v>
      </c>
      <c r="BM436" s="181">
        <v>541</v>
      </c>
      <c r="BN436" s="181">
        <v>541</v>
      </c>
      <c r="BO436" s="181">
        <v>0</v>
      </c>
      <c r="BP436" s="181">
        <v>125.53</v>
      </c>
      <c r="BQ436" s="181" t="s">
        <v>1251</v>
      </c>
      <c r="BR436" s="181" t="s">
        <v>1251</v>
      </c>
      <c r="BS436" s="181" t="s">
        <v>1251</v>
      </c>
      <c r="BT436" s="181" t="s">
        <v>1251</v>
      </c>
      <c r="BU436" s="181" t="s">
        <v>1251</v>
      </c>
      <c r="BV436" s="181" t="s">
        <v>1251</v>
      </c>
      <c r="BW436" s="181" t="s">
        <v>1251</v>
      </c>
      <c r="BX436" s="181" t="s">
        <v>1251</v>
      </c>
      <c r="BY436" s="181" t="s">
        <v>1251</v>
      </c>
      <c r="BZ436" s="181" t="s">
        <v>1251</v>
      </c>
      <c r="CA436" s="181" t="s">
        <v>1251</v>
      </c>
      <c r="CB436" s="181" t="s">
        <v>1251</v>
      </c>
      <c r="CC436" s="181" t="s">
        <v>1251</v>
      </c>
      <c r="CD436" s="181" t="s">
        <v>1251</v>
      </c>
      <c r="CE436" s="181" t="s">
        <v>1251</v>
      </c>
      <c r="CF436" s="181" t="s">
        <v>1251</v>
      </c>
      <c r="CG436" s="181">
        <v>35.9</v>
      </c>
      <c r="CH436" s="181">
        <v>35.9</v>
      </c>
      <c r="CI436" s="181">
        <v>31.4</v>
      </c>
      <c r="CJ436" s="181">
        <v>35.9</v>
      </c>
      <c r="CK436" s="181">
        <v>22.6</v>
      </c>
      <c r="CL436" s="181">
        <v>13.9</v>
      </c>
      <c r="CM436" s="181">
        <v>16.100000000000001</v>
      </c>
      <c r="CN436" s="181">
        <v>16.100000000000001</v>
      </c>
      <c r="CO436" s="181">
        <v>33.799999999999997</v>
      </c>
      <c r="CP436" s="181">
        <v>33.799999999999997</v>
      </c>
      <c r="CQ436" s="181">
        <v>35.9</v>
      </c>
      <c r="CR436" s="181">
        <v>35.9</v>
      </c>
      <c r="CS436" s="181">
        <v>29.8</v>
      </c>
      <c r="CT436" s="181">
        <v>34.4</v>
      </c>
      <c r="CU436" s="181">
        <v>33.299999999999997</v>
      </c>
      <c r="CV436" s="181">
        <v>32.9</v>
      </c>
      <c r="CW436" s="181">
        <v>2276800000</v>
      </c>
      <c r="CX436" s="181">
        <v>182660000</v>
      </c>
      <c r="CY436" s="181">
        <v>233250000</v>
      </c>
      <c r="CZ436" s="181">
        <v>172050000</v>
      </c>
      <c r="DA436" s="181">
        <v>204080000</v>
      </c>
      <c r="DB436" s="181">
        <v>42425000</v>
      </c>
      <c r="DC436" s="181">
        <v>26944000</v>
      </c>
      <c r="DD436" s="181">
        <v>30136000</v>
      </c>
      <c r="DE436" s="181">
        <v>33132000</v>
      </c>
      <c r="DF436" s="181">
        <v>183690000</v>
      </c>
      <c r="DG436" s="181">
        <v>183370000</v>
      </c>
      <c r="DH436" s="181">
        <v>181760000</v>
      </c>
      <c r="DI436" s="181">
        <v>172330000</v>
      </c>
      <c r="DJ436" s="195">
        <v>23917000</v>
      </c>
      <c r="DK436" s="195">
        <v>30279000</v>
      </c>
      <c r="DL436" s="195">
        <v>22676000</v>
      </c>
      <c r="DM436" s="195">
        <v>23778000</v>
      </c>
      <c r="DN436" s="181">
        <f t="shared" si="34"/>
        <v>25162500</v>
      </c>
      <c r="DO436" s="181">
        <v>21935000</v>
      </c>
      <c r="DP436" s="181">
        <v>33750000</v>
      </c>
      <c r="DQ436" s="181">
        <v>27155000</v>
      </c>
      <c r="DR436" s="181">
        <v>30775000</v>
      </c>
      <c r="DS436" s="181">
        <f t="shared" si="37"/>
        <v>28403750</v>
      </c>
      <c r="DT436" s="181">
        <f t="shared" si="35"/>
        <v>1.1288127173373075</v>
      </c>
      <c r="DU436" s="195">
        <v>25133000</v>
      </c>
      <c r="DW436" s="195">
        <v>24242000</v>
      </c>
      <c r="DY436" s="195">
        <v>20912000</v>
      </c>
      <c r="DZ436" s="196">
        <f t="shared" si="36"/>
        <v>0.83107799304520613</v>
      </c>
      <c r="EA436" s="195">
        <v>24254000</v>
      </c>
      <c r="EB436" s="181">
        <v>5</v>
      </c>
      <c r="EC436" s="181">
        <v>13</v>
      </c>
      <c r="ED436" s="181">
        <v>7</v>
      </c>
      <c r="EE436" s="181">
        <v>8</v>
      </c>
      <c r="EF436" s="181">
        <v>4</v>
      </c>
      <c r="EG436" s="181">
        <v>4</v>
      </c>
      <c r="EH436" s="181">
        <v>4</v>
      </c>
      <c r="EI436" s="181">
        <v>4</v>
      </c>
      <c r="EJ436" s="181">
        <v>9</v>
      </c>
      <c r="EK436" s="181">
        <v>9</v>
      </c>
      <c r="EL436" s="181">
        <v>12</v>
      </c>
      <c r="EM436" s="181">
        <v>9</v>
      </c>
      <c r="EN436" s="181">
        <v>7</v>
      </c>
      <c r="EO436" s="181">
        <v>7</v>
      </c>
      <c r="EP436" s="181">
        <v>9</v>
      </c>
      <c r="EQ436" s="181">
        <v>10</v>
      </c>
      <c r="ER436" s="181">
        <v>121</v>
      </c>
      <c r="EV436" s="181">
        <v>629</v>
      </c>
      <c r="EW436" s="181" t="s">
        <v>7474</v>
      </c>
      <c r="EX436" s="181" t="s">
        <v>3599</v>
      </c>
      <c r="EY436" s="181" t="s">
        <v>7475</v>
      </c>
      <c r="EZ436" s="181" t="s">
        <v>7476</v>
      </c>
      <c r="FA436" s="181" t="s">
        <v>7477</v>
      </c>
      <c r="FB436" s="181" t="s">
        <v>7478</v>
      </c>
      <c r="FE436" s="181">
        <v>-1</v>
      </c>
    </row>
    <row r="437" spans="1:161" x14ac:dyDescent="0.25">
      <c r="A437" s="181" t="s">
        <v>2812</v>
      </c>
      <c r="B437" s="181" t="s">
        <v>2812</v>
      </c>
      <c r="C437" s="181">
        <v>6</v>
      </c>
      <c r="D437" s="181">
        <v>6</v>
      </c>
      <c r="E437" s="181">
        <v>6</v>
      </c>
      <c r="F437" s="181" t="s">
        <v>2811</v>
      </c>
      <c r="G437" s="181" t="s">
        <v>2810</v>
      </c>
      <c r="H437" s="181" t="s">
        <v>2809</v>
      </c>
      <c r="I437" s="181">
        <v>1</v>
      </c>
      <c r="J437" s="181">
        <v>6</v>
      </c>
      <c r="K437" s="181">
        <v>6</v>
      </c>
      <c r="L437" s="181">
        <v>6</v>
      </c>
      <c r="M437" s="181">
        <v>6</v>
      </c>
      <c r="N437" s="181">
        <v>6</v>
      </c>
      <c r="O437" s="181">
        <v>6</v>
      </c>
      <c r="P437" s="181">
        <v>6</v>
      </c>
      <c r="Q437" s="181">
        <v>5</v>
      </c>
      <c r="R437" s="181">
        <v>4</v>
      </c>
      <c r="S437" s="181">
        <v>4</v>
      </c>
      <c r="T437" s="181">
        <v>3</v>
      </c>
      <c r="U437" s="181">
        <v>5</v>
      </c>
      <c r="V437" s="181">
        <v>6</v>
      </c>
      <c r="W437" s="181">
        <v>6</v>
      </c>
      <c r="X437" s="181">
        <v>6</v>
      </c>
      <c r="Y437" s="181">
        <v>6</v>
      </c>
      <c r="Z437" s="181">
        <v>6</v>
      </c>
      <c r="AA437" s="181">
        <v>6</v>
      </c>
      <c r="AB437" s="181">
        <v>6</v>
      </c>
      <c r="AC437" s="181">
        <v>6</v>
      </c>
      <c r="AD437" s="181">
        <v>6</v>
      </c>
      <c r="AE437" s="181">
        <v>6</v>
      </c>
      <c r="AF437" s="181">
        <v>6</v>
      </c>
      <c r="AG437" s="181">
        <v>5</v>
      </c>
      <c r="AH437" s="181">
        <v>4</v>
      </c>
      <c r="AI437" s="181">
        <v>4</v>
      </c>
      <c r="AJ437" s="181">
        <v>3</v>
      </c>
      <c r="AK437" s="181">
        <v>5</v>
      </c>
      <c r="AL437" s="181">
        <v>6</v>
      </c>
      <c r="AM437" s="181">
        <v>6</v>
      </c>
      <c r="AN437" s="181">
        <v>6</v>
      </c>
      <c r="AO437" s="181">
        <v>6</v>
      </c>
      <c r="AP437" s="181">
        <v>6</v>
      </c>
      <c r="AQ437" s="181">
        <v>6</v>
      </c>
      <c r="AR437" s="181">
        <v>6</v>
      </c>
      <c r="AS437" s="181">
        <v>6</v>
      </c>
      <c r="AT437" s="181">
        <v>6</v>
      </c>
      <c r="AU437" s="181">
        <v>6</v>
      </c>
      <c r="AV437" s="181">
        <v>6</v>
      </c>
      <c r="AW437" s="181">
        <v>5</v>
      </c>
      <c r="AX437" s="181">
        <v>4</v>
      </c>
      <c r="AY437" s="181">
        <v>4</v>
      </c>
      <c r="AZ437" s="181">
        <v>3</v>
      </c>
      <c r="BA437" s="181">
        <v>5</v>
      </c>
      <c r="BB437" s="181">
        <v>6</v>
      </c>
      <c r="BC437" s="181">
        <v>6</v>
      </c>
      <c r="BD437" s="181">
        <v>6</v>
      </c>
      <c r="BE437" s="181">
        <v>6</v>
      </c>
      <c r="BF437" s="181">
        <v>6</v>
      </c>
      <c r="BG437" s="181">
        <v>6</v>
      </c>
      <c r="BH437" s="181">
        <v>6</v>
      </c>
      <c r="BI437" s="181">
        <v>18.8</v>
      </c>
      <c r="BJ437" s="181">
        <v>18.8</v>
      </c>
      <c r="BK437" s="181">
        <v>18.8</v>
      </c>
      <c r="BL437" s="181">
        <v>46.481000000000002</v>
      </c>
      <c r="BM437" s="181">
        <v>421</v>
      </c>
      <c r="BN437" s="181">
        <v>421</v>
      </c>
      <c r="BO437" s="181">
        <v>0</v>
      </c>
      <c r="BP437" s="181">
        <v>23.03</v>
      </c>
      <c r="BQ437" s="181" t="s">
        <v>1251</v>
      </c>
      <c r="BR437" s="181" t="s">
        <v>1251</v>
      </c>
      <c r="BS437" s="181" t="s">
        <v>1251</v>
      </c>
      <c r="BT437" s="181" t="s">
        <v>1251</v>
      </c>
      <c r="BU437" s="181" t="s">
        <v>1251</v>
      </c>
      <c r="BV437" s="181" t="s">
        <v>1251</v>
      </c>
      <c r="BW437" s="181" t="s">
        <v>1251</v>
      </c>
      <c r="BX437" s="181" t="s">
        <v>1251</v>
      </c>
      <c r="BY437" s="181" t="s">
        <v>1251</v>
      </c>
      <c r="BZ437" s="181" t="s">
        <v>1251</v>
      </c>
      <c r="CA437" s="181" t="s">
        <v>1251</v>
      </c>
      <c r="CB437" s="181" t="s">
        <v>1251</v>
      </c>
      <c r="CC437" s="181" t="s">
        <v>1251</v>
      </c>
      <c r="CD437" s="181" t="s">
        <v>1251</v>
      </c>
      <c r="CE437" s="181" t="s">
        <v>1251</v>
      </c>
      <c r="CF437" s="181" t="s">
        <v>1251</v>
      </c>
      <c r="CG437" s="181">
        <v>18.8</v>
      </c>
      <c r="CH437" s="181">
        <v>18.8</v>
      </c>
      <c r="CI437" s="181">
        <v>18.8</v>
      </c>
      <c r="CJ437" s="181">
        <v>18.8</v>
      </c>
      <c r="CK437" s="181">
        <v>14.5</v>
      </c>
      <c r="CL437" s="181">
        <v>10.9</v>
      </c>
      <c r="CM437" s="181">
        <v>10.9</v>
      </c>
      <c r="CN437" s="181">
        <v>8.8000000000000007</v>
      </c>
      <c r="CO437" s="181">
        <v>16.600000000000001</v>
      </c>
      <c r="CP437" s="181">
        <v>18.8</v>
      </c>
      <c r="CQ437" s="181">
        <v>18.8</v>
      </c>
      <c r="CR437" s="181">
        <v>18.8</v>
      </c>
      <c r="CS437" s="181">
        <v>18.8</v>
      </c>
      <c r="CT437" s="181">
        <v>18.8</v>
      </c>
      <c r="CU437" s="181">
        <v>18.8</v>
      </c>
      <c r="CV437" s="181">
        <v>18.8</v>
      </c>
      <c r="CW437" s="181">
        <v>746180000</v>
      </c>
      <c r="CX437" s="181">
        <v>58389000</v>
      </c>
      <c r="CY437" s="181">
        <v>69391000</v>
      </c>
      <c r="CZ437" s="181">
        <v>65197000</v>
      </c>
      <c r="DA437" s="181">
        <v>67507000</v>
      </c>
      <c r="DB437" s="181">
        <v>15037000</v>
      </c>
      <c r="DC437" s="181">
        <v>11312000</v>
      </c>
      <c r="DD437" s="181">
        <v>11748000</v>
      </c>
      <c r="DE437" s="181">
        <v>12370000</v>
      </c>
      <c r="DF437" s="181">
        <v>54831000</v>
      </c>
      <c r="DG437" s="181">
        <v>63645000</v>
      </c>
      <c r="DH437" s="181">
        <v>50129000</v>
      </c>
      <c r="DI437" s="181">
        <v>58173000</v>
      </c>
      <c r="DJ437" s="195">
        <v>14460000</v>
      </c>
      <c r="DK437" s="195">
        <v>14483000</v>
      </c>
      <c r="DL437" s="195">
        <v>14252000</v>
      </c>
      <c r="DM437" s="195">
        <v>14716000</v>
      </c>
      <c r="DN437" s="181">
        <f t="shared" si="34"/>
        <v>14477750</v>
      </c>
      <c r="DO437" s="181">
        <v>16062000</v>
      </c>
      <c r="DP437" s="181">
        <v>15647000</v>
      </c>
      <c r="DQ437" s="181">
        <v>16038000</v>
      </c>
      <c r="DR437" s="181">
        <v>17744000</v>
      </c>
      <c r="DS437" s="181">
        <f t="shared" si="37"/>
        <v>16372750</v>
      </c>
      <c r="DT437" s="181">
        <f t="shared" si="35"/>
        <v>1.1308905043946746</v>
      </c>
      <c r="DU437" s="195">
        <v>14305000</v>
      </c>
      <c r="DW437" s="195">
        <v>14724000</v>
      </c>
      <c r="DY437" s="195">
        <v>14691000</v>
      </c>
      <c r="DZ437" s="196">
        <f t="shared" si="36"/>
        <v>1.0147294987135431</v>
      </c>
      <c r="EA437" s="195">
        <v>13785000</v>
      </c>
      <c r="EB437" s="181">
        <v>3</v>
      </c>
      <c r="EC437" s="181">
        <v>4</v>
      </c>
      <c r="ED437" s="181">
        <v>3</v>
      </c>
      <c r="EE437" s="181">
        <v>3</v>
      </c>
      <c r="EF437" s="181">
        <v>0</v>
      </c>
      <c r="EG437" s="181">
        <v>0</v>
      </c>
      <c r="EH437" s="181">
        <v>0</v>
      </c>
      <c r="EI437" s="181">
        <v>0</v>
      </c>
      <c r="EJ437" s="181">
        <v>3</v>
      </c>
      <c r="EK437" s="181">
        <v>3</v>
      </c>
      <c r="EL437" s="181">
        <v>2</v>
      </c>
      <c r="EM437" s="181">
        <v>3</v>
      </c>
      <c r="EN437" s="181">
        <v>2</v>
      </c>
      <c r="EO437" s="181">
        <v>3</v>
      </c>
      <c r="EP437" s="181">
        <v>2</v>
      </c>
      <c r="EQ437" s="181">
        <v>4</v>
      </c>
      <c r="ER437" s="181">
        <v>35</v>
      </c>
      <c r="EV437" s="181">
        <v>215</v>
      </c>
      <c r="EW437" s="181" t="s">
        <v>7479</v>
      </c>
      <c r="EX437" s="181" t="s">
        <v>3672</v>
      </c>
      <c r="EY437" s="181" t="s">
        <v>7480</v>
      </c>
      <c r="EZ437" s="181" t="s">
        <v>7481</v>
      </c>
      <c r="FA437" s="181" t="s">
        <v>7482</v>
      </c>
      <c r="FB437" s="181" t="s">
        <v>7483</v>
      </c>
      <c r="FE437" s="181">
        <v>-1</v>
      </c>
    </row>
    <row r="438" spans="1:161" x14ac:dyDescent="0.25">
      <c r="A438" s="181" t="s">
        <v>2216</v>
      </c>
      <c r="B438" s="181" t="s">
        <v>2215</v>
      </c>
      <c r="C438" s="181" t="s">
        <v>7484</v>
      </c>
      <c r="D438" s="181" t="s">
        <v>7484</v>
      </c>
      <c r="E438" s="181" t="s">
        <v>7484</v>
      </c>
      <c r="F438" s="181" t="s">
        <v>2213</v>
      </c>
      <c r="G438" s="181" t="s">
        <v>2212</v>
      </c>
      <c r="H438" s="181" t="s">
        <v>2211</v>
      </c>
      <c r="I438" s="181">
        <v>3</v>
      </c>
      <c r="J438" s="181">
        <v>8</v>
      </c>
      <c r="K438" s="181">
        <v>8</v>
      </c>
      <c r="L438" s="181">
        <v>8</v>
      </c>
      <c r="M438" s="181">
        <v>8</v>
      </c>
      <c r="N438" s="181">
        <v>8</v>
      </c>
      <c r="O438" s="181">
        <v>8</v>
      </c>
      <c r="P438" s="181">
        <v>8</v>
      </c>
      <c r="Q438" s="181">
        <v>8</v>
      </c>
      <c r="R438" s="181">
        <v>7</v>
      </c>
      <c r="S438" s="181">
        <v>7</v>
      </c>
      <c r="T438" s="181">
        <v>7</v>
      </c>
      <c r="U438" s="181">
        <v>8</v>
      </c>
      <c r="V438" s="181">
        <v>8</v>
      </c>
      <c r="W438" s="181">
        <v>8</v>
      </c>
      <c r="X438" s="181">
        <v>8</v>
      </c>
      <c r="Y438" s="181">
        <v>8</v>
      </c>
      <c r="Z438" s="181">
        <v>8</v>
      </c>
      <c r="AA438" s="181">
        <v>8</v>
      </c>
      <c r="AB438" s="181">
        <v>8</v>
      </c>
      <c r="AC438" s="181">
        <v>8</v>
      </c>
      <c r="AD438" s="181">
        <v>8</v>
      </c>
      <c r="AE438" s="181">
        <v>8</v>
      </c>
      <c r="AF438" s="181">
        <v>8</v>
      </c>
      <c r="AG438" s="181">
        <v>8</v>
      </c>
      <c r="AH438" s="181">
        <v>7</v>
      </c>
      <c r="AI438" s="181">
        <v>7</v>
      </c>
      <c r="AJ438" s="181">
        <v>7</v>
      </c>
      <c r="AK438" s="181">
        <v>8</v>
      </c>
      <c r="AL438" s="181">
        <v>8</v>
      </c>
      <c r="AM438" s="181">
        <v>8</v>
      </c>
      <c r="AN438" s="181">
        <v>8</v>
      </c>
      <c r="AO438" s="181">
        <v>8</v>
      </c>
      <c r="AP438" s="181">
        <v>8</v>
      </c>
      <c r="AQ438" s="181">
        <v>8</v>
      </c>
      <c r="AR438" s="181">
        <v>8</v>
      </c>
      <c r="AS438" s="181">
        <v>8</v>
      </c>
      <c r="AT438" s="181">
        <v>8</v>
      </c>
      <c r="AU438" s="181">
        <v>8</v>
      </c>
      <c r="AV438" s="181">
        <v>8</v>
      </c>
      <c r="AW438" s="181">
        <v>8</v>
      </c>
      <c r="AX438" s="181">
        <v>7</v>
      </c>
      <c r="AY438" s="181">
        <v>7</v>
      </c>
      <c r="AZ438" s="181">
        <v>7</v>
      </c>
      <c r="BA438" s="181">
        <v>8</v>
      </c>
      <c r="BB438" s="181">
        <v>8</v>
      </c>
      <c r="BC438" s="181">
        <v>8</v>
      </c>
      <c r="BD438" s="181">
        <v>8</v>
      </c>
      <c r="BE438" s="181">
        <v>8</v>
      </c>
      <c r="BF438" s="181">
        <v>8</v>
      </c>
      <c r="BG438" s="181">
        <v>8</v>
      </c>
      <c r="BH438" s="181">
        <v>8</v>
      </c>
      <c r="BI438" s="181">
        <v>65.3</v>
      </c>
      <c r="BJ438" s="181">
        <v>65.3</v>
      </c>
      <c r="BK438" s="181">
        <v>65.3</v>
      </c>
      <c r="BL438" s="181">
        <v>15.84</v>
      </c>
      <c r="BM438" s="181">
        <v>147</v>
      </c>
      <c r="BN438" s="181" t="s">
        <v>2210</v>
      </c>
      <c r="BO438" s="181">
        <v>0</v>
      </c>
      <c r="BP438" s="181">
        <v>166.69</v>
      </c>
      <c r="BQ438" s="181" t="s">
        <v>1251</v>
      </c>
      <c r="BR438" s="181" t="s">
        <v>1251</v>
      </c>
      <c r="BS438" s="181" t="s">
        <v>1251</v>
      </c>
      <c r="BT438" s="181" t="s">
        <v>1251</v>
      </c>
      <c r="BU438" s="181" t="s">
        <v>1251</v>
      </c>
      <c r="BV438" s="181" t="s">
        <v>1251</v>
      </c>
      <c r="BW438" s="181" t="s">
        <v>1251</v>
      </c>
      <c r="BX438" s="181" t="s">
        <v>1251</v>
      </c>
      <c r="BY438" s="181" t="s">
        <v>1251</v>
      </c>
      <c r="BZ438" s="181" t="s">
        <v>1251</v>
      </c>
      <c r="CA438" s="181" t="s">
        <v>1251</v>
      </c>
      <c r="CB438" s="181" t="s">
        <v>1251</v>
      </c>
      <c r="CC438" s="181" t="s">
        <v>1251</v>
      </c>
      <c r="CD438" s="181" t="s">
        <v>1251</v>
      </c>
      <c r="CE438" s="181" t="s">
        <v>1251</v>
      </c>
      <c r="CF438" s="181" t="s">
        <v>1251</v>
      </c>
      <c r="CG438" s="181">
        <v>65.3</v>
      </c>
      <c r="CH438" s="181">
        <v>65.3</v>
      </c>
      <c r="CI438" s="181">
        <v>65.3</v>
      </c>
      <c r="CJ438" s="181">
        <v>65.3</v>
      </c>
      <c r="CK438" s="181">
        <v>65.3</v>
      </c>
      <c r="CL438" s="181">
        <v>56.5</v>
      </c>
      <c r="CM438" s="181">
        <v>56.5</v>
      </c>
      <c r="CN438" s="181">
        <v>56.5</v>
      </c>
      <c r="CO438" s="181">
        <v>65.3</v>
      </c>
      <c r="CP438" s="181">
        <v>65.3</v>
      </c>
      <c r="CQ438" s="181">
        <v>65.3</v>
      </c>
      <c r="CR438" s="181">
        <v>65.3</v>
      </c>
      <c r="CS438" s="181">
        <v>65.3</v>
      </c>
      <c r="CT438" s="181">
        <v>65.3</v>
      </c>
      <c r="CU438" s="181">
        <v>65.3</v>
      </c>
      <c r="CV438" s="181">
        <v>65.3</v>
      </c>
      <c r="CW438" s="181">
        <v>36292000000</v>
      </c>
      <c r="CX438" s="181">
        <v>3008300000</v>
      </c>
      <c r="CY438" s="181">
        <v>3140300000</v>
      </c>
      <c r="CZ438" s="181">
        <v>3167800000</v>
      </c>
      <c r="DA438" s="181">
        <v>3060100000</v>
      </c>
      <c r="DB438" s="181">
        <v>662490000</v>
      </c>
      <c r="DC438" s="181">
        <v>592030000</v>
      </c>
      <c r="DD438" s="181">
        <v>788280000</v>
      </c>
      <c r="DE438" s="181">
        <v>614130000</v>
      </c>
      <c r="DF438" s="181">
        <v>2807900000</v>
      </c>
      <c r="DG438" s="181">
        <v>2777300000</v>
      </c>
      <c r="DH438" s="181">
        <v>2465400000</v>
      </c>
      <c r="DI438" s="181">
        <v>2754800000</v>
      </c>
      <c r="DJ438" s="195">
        <v>491480000</v>
      </c>
      <c r="DK438" s="195">
        <v>462870000</v>
      </c>
      <c r="DL438" s="195">
        <v>460760000</v>
      </c>
      <c r="DM438" s="195">
        <v>448460000</v>
      </c>
      <c r="DN438" s="181">
        <f t="shared" si="34"/>
        <v>465892500</v>
      </c>
      <c r="DO438" s="181">
        <v>456720000</v>
      </c>
      <c r="DP438" s="181">
        <v>546970000</v>
      </c>
      <c r="DQ438" s="181">
        <v>555330000</v>
      </c>
      <c r="DR438" s="181">
        <v>564670000</v>
      </c>
      <c r="DS438" s="181">
        <f t="shared" si="37"/>
        <v>530922500</v>
      </c>
      <c r="DT438" s="181">
        <f t="shared" si="35"/>
        <v>1.1395815558310125</v>
      </c>
      <c r="DU438" s="195">
        <v>461060000</v>
      </c>
      <c r="DW438" s="195">
        <v>424020000</v>
      </c>
      <c r="DY438" s="195">
        <v>414640000</v>
      </c>
      <c r="DZ438" s="196">
        <f t="shared" si="36"/>
        <v>0.88999071674259622</v>
      </c>
      <c r="EA438" s="195">
        <v>450870000</v>
      </c>
      <c r="EB438" s="181">
        <v>25</v>
      </c>
      <c r="EC438" s="181">
        <v>23</v>
      </c>
      <c r="ED438" s="181">
        <v>25</v>
      </c>
      <c r="EE438" s="181">
        <v>24</v>
      </c>
      <c r="EF438" s="181">
        <v>18</v>
      </c>
      <c r="EG438" s="181">
        <v>15</v>
      </c>
      <c r="EH438" s="181">
        <v>19</v>
      </c>
      <c r="EI438" s="181">
        <v>17</v>
      </c>
      <c r="EJ438" s="181">
        <v>24</v>
      </c>
      <c r="EK438" s="181">
        <v>24</v>
      </c>
      <c r="EL438" s="181">
        <v>24</v>
      </c>
      <c r="EM438" s="181">
        <v>23</v>
      </c>
      <c r="EN438" s="181">
        <v>24</v>
      </c>
      <c r="EO438" s="181">
        <v>25</v>
      </c>
      <c r="EP438" s="181">
        <v>26</v>
      </c>
      <c r="EQ438" s="181">
        <v>24</v>
      </c>
      <c r="ER438" s="181">
        <v>360</v>
      </c>
      <c r="EV438" s="181">
        <v>77</v>
      </c>
      <c r="EW438" s="181" t="s">
        <v>7485</v>
      </c>
      <c r="EX438" s="181" t="s">
        <v>4196</v>
      </c>
      <c r="EY438" s="181" t="s">
        <v>7486</v>
      </c>
      <c r="EZ438" s="181" t="s">
        <v>7487</v>
      </c>
      <c r="FA438" s="181" t="s">
        <v>7488</v>
      </c>
      <c r="FB438" s="181" t="s">
        <v>7489</v>
      </c>
      <c r="FC438" s="181" t="s">
        <v>7490</v>
      </c>
      <c r="FD438" s="181" t="s">
        <v>7491</v>
      </c>
      <c r="FE438" s="181" t="s">
        <v>3818</v>
      </c>
    </row>
    <row r="439" spans="1:161" x14ac:dyDescent="0.25">
      <c r="A439" s="181" t="s">
        <v>2398</v>
      </c>
      <c r="B439" s="181" t="s">
        <v>2398</v>
      </c>
      <c r="C439" s="181">
        <v>3</v>
      </c>
      <c r="D439" s="181">
        <v>3</v>
      </c>
      <c r="E439" s="181">
        <v>3</v>
      </c>
      <c r="F439" s="181" t="s">
        <v>2397</v>
      </c>
      <c r="G439" s="181" t="s">
        <v>2396</v>
      </c>
      <c r="H439" s="181" t="s">
        <v>2395</v>
      </c>
      <c r="I439" s="181">
        <v>1</v>
      </c>
      <c r="J439" s="181">
        <v>3</v>
      </c>
      <c r="K439" s="181">
        <v>3</v>
      </c>
      <c r="L439" s="181">
        <v>3</v>
      </c>
      <c r="M439" s="181">
        <v>2</v>
      </c>
      <c r="N439" s="181">
        <v>3</v>
      </c>
      <c r="O439" s="181">
        <v>2</v>
      </c>
      <c r="P439" s="181">
        <v>2</v>
      </c>
      <c r="Q439" s="181">
        <v>3</v>
      </c>
      <c r="R439" s="181">
        <v>2</v>
      </c>
      <c r="S439" s="181">
        <v>1</v>
      </c>
      <c r="T439" s="181">
        <v>1</v>
      </c>
      <c r="U439" s="181">
        <v>2</v>
      </c>
      <c r="V439" s="181">
        <v>2</v>
      </c>
      <c r="W439" s="181">
        <v>2</v>
      </c>
      <c r="X439" s="181">
        <v>2</v>
      </c>
      <c r="Y439" s="181">
        <v>3</v>
      </c>
      <c r="Z439" s="181">
        <v>3</v>
      </c>
      <c r="AA439" s="181">
        <v>3</v>
      </c>
      <c r="AB439" s="181">
        <v>2</v>
      </c>
      <c r="AC439" s="181">
        <v>2</v>
      </c>
      <c r="AD439" s="181">
        <v>3</v>
      </c>
      <c r="AE439" s="181">
        <v>2</v>
      </c>
      <c r="AF439" s="181">
        <v>2</v>
      </c>
      <c r="AG439" s="181">
        <v>3</v>
      </c>
      <c r="AH439" s="181">
        <v>2</v>
      </c>
      <c r="AI439" s="181">
        <v>1</v>
      </c>
      <c r="AJ439" s="181">
        <v>1</v>
      </c>
      <c r="AK439" s="181">
        <v>2</v>
      </c>
      <c r="AL439" s="181">
        <v>2</v>
      </c>
      <c r="AM439" s="181">
        <v>2</v>
      </c>
      <c r="AN439" s="181">
        <v>2</v>
      </c>
      <c r="AO439" s="181">
        <v>3</v>
      </c>
      <c r="AP439" s="181">
        <v>3</v>
      </c>
      <c r="AQ439" s="181">
        <v>3</v>
      </c>
      <c r="AR439" s="181">
        <v>2</v>
      </c>
      <c r="AS439" s="181">
        <v>2</v>
      </c>
      <c r="AT439" s="181">
        <v>3</v>
      </c>
      <c r="AU439" s="181">
        <v>2</v>
      </c>
      <c r="AV439" s="181">
        <v>2</v>
      </c>
      <c r="AW439" s="181">
        <v>3</v>
      </c>
      <c r="AX439" s="181">
        <v>2</v>
      </c>
      <c r="AY439" s="181">
        <v>1</v>
      </c>
      <c r="AZ439" s="181">
        <v>1</v>
      </c>
      <c r="BA439" s="181">
        <v>2</v>
      </c>
      <c r="BB439" s="181">
        <v>2</v>
      </c>
      <c r="BC439" s="181">
        <v>2</v>
      </c>
      <c r="BD439" s="181">
        <v>2</v>
      </c>
      <c r="BE439" s="181">
        <v>3</v>
      </c>
      <c r="BF439" s="181">
        <v>3</v>
      </c>
      <c r="BG439" s="181">
        <v>3</v>
      </c>
      <c r="BH439" s="181">
        <v>2</v>
      </c>
      <c r="BI439" s="181">
        <v>9.6999999999999993</v>
      </c>
      <c r="BJ439" s="181">
        <v>9.6999999999999993</v>
      </c>
      <c r="BK439" s="181">
        <v>9.6999999999999993</v>
      </c>
      <c r="BL439" s="181">
        <v>50.113</v>
      </c>
      <c r="BM439" s="181">
        <v>463</v>
      </c>
      <c r="BN439" s="181">
        <v>463</v>
      </c>
      <c r="BO439" s="181">
        <v>0</v>
      </c>
      <c r="BP439" s="181">
        <v>11.109</v>
      </c>
      <c r="BQ439" s="181" t="s">
        <v>1251</v>
      </c>
      <c r="BR439" s="181" t="s">
        <v>1251</v>
      </c>
      <c r="BS439" s="181" t="s">
        <v>1251</v>
      </c>
      <c r="BT439" s="181" t="s">
        <v>1254</v>
      </c>
      <c r="BU439" s="181" t="s">
        <v>1254</v>
      </c>
      <c r="BV439" s="181" t="s">
        <v>1254</v>
      </c>
      <c r="BW439" s="181" t="s">
        <v>1254</v>
      </c>
      <c r="BX439" s="181" t="s">
        <v>1254</v>
      </c>
      <c r="BY439" s="181" t="s">
        <v>1251</v>
      </c>
      <c r="BZ439" s="181" t="s">
        <v>1251</v>
      </c>
      <c r="CA439" s="181" t="s">
        <v>1254</v>
      </c>
      <c r="CB439" s="181" t="s">
        <v>1254</v>
      </c>
      <c r="CC439" s="181" t="s">
        <v>1251</v>
      </c>
      <c r="CD439" s="181" t="s">
        <v>1251</v>
      </c>
      <c r="CE439" s="181" t="s">
        <v>1251</v>
      </c>
      <c r="CF439" s="181" t="s">
        <v>1251</v>
      </c>
      <c r="CG439" s="181">
        <v>4.0999999999999996</v>
      </c>
      <c r="CH439" s="181">
        <v>9.6999999999999993</v>
      </c>
      <c r="CI439" s="181">
        <v>4.0999999999999996</v>
      </c>
      <c r="CJ439" s="181">
        <v>4.0999999999999996</v>
      </c>
      <c r="CK439" s="181">
        <v>9.6999999999999993</v>
      </c>
      <c r="CL439" s="181">
        <v>4.0999999999999996</v>
      </c>
      <c r="CM439" s="181">
        <v>2.2000000000000002</v>
      </c>
      <c r="CN439" s="181">
        <v>2.2000000000000002</v>
      </c>
      <c r="CO439" s="181">
        <v>4.0999999999999996</v>
      </c>
      <c r="CP439" s="181">
        <v>4.0999999999999996</v>
      </c>
      <c r="CQ439" s="181">
        <v>4.0999999999999996</v>
      </c>
      <c r="CR439" s="181">
        <v>4.0999999999999996</v>
      </c>
      <c r="CS439" s="181">
        <v>9.6999999999999993</v>
      </c>
      <c r="CT439" s="181">
        <v>9.6999999999999993</v>
      </c>
      <c r="CU439" s="181">
        <v>9.6999999999999993</v>
      </c>
      <c r="CV439" s="181">
        <v>4.0999999999999996</v>
      </c>
      <c r="CW439" s="181">
        <v>153970000</v>
      </c>
      <c r="CX439" s="181">
        <v>7445100</v>
      </c>
      <c r="CY439" s="181">
        <v>19161000</v>
      </c>
      <c r="CZ439" s="181">
        <v>11147000</v>
      </c>
      <c r="DA439" s="181">
        <v>7592700</v>
      </c>
      <c r="DB439" s="181">
        <v>6303300</v>
      </c>
      <c r="DC439" s="181">
        <v>2933500</v>
      </c>
      <c r="DD439" s="181">
        <v>2421800</v>
      </c>
      <c r="DE439" s="181">
        <v>2389200</v>
      </c>
      <c r="DF439" s="181">
        <v>16821000</v>
      </c>
      <c r="DG439" s="181">
        <v>14901000</v>
      </c>
      <c r="DH439" s="181">
        <v>15780000</v>
      </c>
      <c r="DI439" s="181">
        <v>9532200</v>
      </c>
      <c r="DJ439" s="195">
        <v>0</v>
      </c>
      <c r="DK439" s="195">
        <v>8116500</v>
      </c>
      <c r="DL439" s="195">
        <v>8128200</v>
      </c>
      <c r="DM439" s="195">
        <v>0</v>
      </c>
      <c r="DN439" s="181">
        <f t="shared" si="34"/>
        <v>8122350</v>
      </c>
      <c r="DO439" s="181">
        <v>9316300</v>
      </c>
      <c r="DP439" s="181">
        <v>0</v>
      </c>
      <c r="DQ439" s="181">
        <v>0</v>
      </c>
      <c r="DR439" s="181">
        <v>0</v>
      </c>
      <c r="DS439" s="181">
        <f t="shared" si="37"/>
        <v>9316300</v>
      </c>
      <c r="DT439" s="181">
        <f t="shared" si="35"/>
        <v>1.1469956354995783</v>
      </c>
      <c r="DU439" s="195">
        <v>7650600</v>
      </c>
      <c r="DW439" s="195">
        <v>7331400</v>
      </c>
      <c r="DY439" s="195">
        <v>8213800</v>
      </c>
      <c r="DZ439" s="196">
        <f t="shared" si="36"/>
        <v>1.0112590568000641</v>
      </c>
      <c r="EA439" s="195">
        <v>7869100</v>
      </c>
      <c r="EB439" s="181">
        <v>0</v>
      </c>
      <c r="EC439" s="181">
        <v>1</v>
      </c>
      <c r="ED439" s="181">
        <v>1</v>
      </c>
      <c r="EE439" s="181">
        <v>0</v>
      </c>
      <c r="EF439" s="181">
        <v>0</v>
      </c>
      <c r="EG439" s="181">
        <v>0</v>
      </c>
      <c r="EH439" s="181">
        <v>0</v>
      </c>
      <c r="EI439" s="181">
        <v>0</v>
      </c>
      <c r="EJ439" s="181">
        <v>1</v>
      </c>
      <c r="EK439" s="181">
        <v>1</v>
      </c>
      <c r="EL439" s="181">
        <v>0</v>
      </c>
      <c r="EM439" s="181">
        <v>0</v>
      </c>
      <c r="EN439" s="181">
        <v>2</v>
      </c>
      <c r="EO439" s="181">
        <v>1</v>
      </c>
      <c r="EP439" s="181">
        <v>1</v>
      </c>
      <c r="EQ439" s="181">
        <v>1</v>
      </c>
      <c r="ER439" s="181">
        <v>9</v>
      </c>
      <c r="EV439" s="181">
        <v>820</v>
      </c>
      <c r="EW439" s="181" t="s">
        <v>7492</v>
      </c>
      <c r="EX439" s="181" t="s">
        <v>3709</v>
      </c>
      <c r="EY439" s="181" t="s">
        <v>7493</v>
      </c>
      <c r="EZ439" s="181" t="s">
        <v>7494</v>
      </c>
      <c r="FA439" s="181" t="s">
        <v>7495</v>
      </c>
      <c r="FB439" s="181" t="s">
        <v>7496</v>
      </c>
      <c r="FE439" s="181">
        <v>-1</v>
      </c>
    </row>
    <row r="440" spans="1:161" x14ac:dyDescent="0.25">
      <c r="A440" s="181" t="s">
        <v>2634</v>
      </c>
      <c r="B440" s="181" t="s">
        <v>2634</v>
      </c>
      <c r="C440" s="181">
        <v>69</v>
      </c>
      <c r="D440" s="181">
        <v>69</v>
      </c>
      <c r="E440" s="181">
        <v>69</v>
      </c>
      <c r="F440" s="181" t="s">
        <v>2633</v>
      </c>
      <c r="G440" s="181" t="s">
        <v>2632</v>
      </c>
      <c r="H440" s="181" t="s">
        <v>2631</v>
      </c>
      <c r="I440" s="181">
        <v>1</v>
      </c>
      <c r="J440" s="181">
        <v>69</v>
      </c>
      <c r="K440" s="181">
        <v>69</v>
      </c>
      <c r="L440" s="181">
        <v>69</v>
      </c>
      <c r="M440" s="181">
        <v>57</v>
      </c>
      <c r="N440" s="181">
        <v>57</v>
      </c>
      <c r="O440" s="181">
        <v>58</v>
      </c>
      <c r="P440" s="181">
        <v>59</v>
      </c>
      <c r="Q440" s="181">
        <v>45</v>
      </c>
      <c r="R440" s="181">
        <v>33</v>
      </c>
      <c r="S440" s="181">
        <v>34</v>
      </c>
      <c r="T440" s="181">
        <v>39</v>
      </c>
      <c r="U440" s="181">
        <v>56</v>
      </c>
      <c r="V440" s="181">
        <v>61</v>
      </c>
      <c r="W440" s="181">
        <v>57</v>
      </c>
      <c r="X440" s="181">
        <v>59</v>
      </c>
      <c r="Y440" s="181">
        <v>61</v>
      </c>
      <c r="Z440" s="181">
        <v>67</v>
      </c>
      <c r="AA440" s="181">
        <v>62</v>
      </c>
      <c r="AB440" s="181">
        <v>58</v>
      </c>
      <c r="AC440" s="181">
        <v>57</v>
      </c>
      <c r="AD440" s="181">
        <v>57</v>
      </c>
      <c r="AE440" s="181">
        <v>58</v>
      </c>
      <c r="AF440" s="181">
        <v>59</v>
      </c>
      <c r="AG440" s="181">
        <v>45</v>
      </c>
      <c r="AH440" s="181">
        <v>33</v>
      </c>
      <c r="AI440" s="181">
        <v>34</v>
      </c>
      <c r="AJ440" s="181">
        <v>39</v>
      </c>
      <c r="AK440" s="181">
        <v>56</v>
      </c>
      <c r="AL440" s="181">
        <v>61</v>
      </c>
      <c r="AM440" s="181">
        <v>57</v>
      </c>
      <c r="AN440" s="181">
        <v>59</v>
      </c>
      <c r="AO440" s="181">
        <v>61</v>
      </c>
      <c r="AP440" s="181">
        <v>67</v>
      </c>
      <c r="AQ440" s="181">
        <v>62</v>
      </c>
      <c r="AR440" s="181">
        <v>58</v>
      </c>
      <c r="AS440" s="181">
        <v>57</v>
      </c>
      <c r="AT440" s="181">
        <v>57</v>
      </c>
      <c r="AU440" s="181">
        <v>58</v>
      </c>
      <c r="AV440" s="181">
        <v>59</v>
      </c>
      <c r="AW440" s="181">
        <v>45</v>
      </c>
      <c r="AX440" s="181">
        <v>33</v>
      </c>
      <c r="AY440" s="181">
        <v>34</v>
      </c>
      <c r="AZ440" s="181">
        <v>39</v>
      </c>
      <c r="BA440" s="181">
        <v>56</v>
      </c>
      <c r="BB440" s="181">
        <v>61</v>
      </c>
      <c r="BC440" s="181">
        <v>57</v>
      </c>
      <c r="BD440" s="181">
        <v>59</v>
      </c>
      <c r="BE440" s="181">
        <v>61</v>
      </c>
      <c r="BF440" s="181">
        <v>67</v>
      </c>
      <c r="BG440" s="181">
        <v>62</v>
      </c>
      <c r="BH440" s="181">
        <v>58</v>
      </c>
      <c r="BI440" s="181">
        <v>38.299999999999997</v>
      </c>
      <c r="BJ440" s="181">
        <v>38.299999999999997</v>
      </c>
      <c r="BK440" s="181">
        <v>38.299999999999997</v>
      </c>
      <c r="BL440" s="181">
        <v>272.43</v>
      </c>
      <c r="BM440" s="181">
        <v>2504</v>
      </c>
      <c r="BN440" s="181">
        <v>2504</v>
      </c>
      <c r="BO440" s="181">
        <v>0</v>
      </c>
      <c r="BP440" s="181">
        <v>323.31</v>
      </c>
      <c r="BQ440" s="181" t="s">
        <v>1251</v>
      </c>
      <c r="BR440" s="181" t="s">
        <v>1251</v>
      </c>
      <c r="BS440" s="181" t="s">
        <v>1251</v>
      </c>
      <c r="BT440" s="181" t="s">
        <v>1251</v>
      </c>
      <c r="BU440" s="181" t="s">
        <v>1251</v>
      </c>
      <c r="BV440" s="181" t="s">
        <v>1251</v>
      </c>
      <c r="BW440" s="181" t="s">
        <v>1251</v>
      </c>
      <c r="BX440" s="181" t="s">
        <v>1251</v>
      </c>
      <c r="BY440" s="181" t="s">
        <v>1251</v>
      </c>
      <c r="BZ440" s="181" t="s">
        <v>1251</v>
      </c>
      <c r="CA440" s="181" t="s">
        <v>1251</v>
      </c>
      <c r="CB440" s="181" t="s">
        <v>1251</v>
      </c>
      <c r="CC440" s="181" t="s">
        <v>1251</v>
      </c>
      <c r="CD440" s="181" t="s">
        <v>1251</v>
      </c>
      <c r="CE440" s="181" t="s">
        <v>1251</v>
      </c>
      <c r="CF440" s="181" t="s">
        <v>1251</v>
      </c>
      <c r="CG440" s="181">
        <v>31.3</v>
      </c>
      <c r="CH440" s="181">
        <v>31.7</v>
      </c>
      <c r="CI440" s="181">
        <v>32.700000000000003</v>
      </c>
      <c r="CJ440" s="181">
        <v>33</v>
      </c>
      <c r="CK440" s="181">
        <v>23.9</v>
      </c>
      <c r="CL440" s="181">
        <v>16.3</v>
      </c>
      <c r="CM440" s="181">
        <v>19.2</v>
      </c>
      <c r="CN440" s="181">
        <v>19</v>
      </c>
      <c r="CO440" s="181">
        <v>30.9</v>
      </c>
      <c r="CP440" s="181">
        <v>34.200000000000003</v>
      </c>
      <c r="CQ440" s="181">
        <v>32.1</v>
      </c>
      <c r="CR440" s="181">
        <v>32.700000000000003</v>
      </c>
      <c r="CS440" s="181">
        <v>34.299999999999997</v>
      </c>
      <c r="CT440" s="181">
        <v>37.4</v>
      </c>
      <c r="CU440" s="181">
        <v>35.1</v>
      </c>
      <c r="CV440" s="181">
        <v>32.299999999999997</v>
      </c>
      <c r="CW440" s="181">
        <v>12869000000</v>
      </c>
      <c r="CX440" s="181">
        <v>738240000</v>
      </c>
      <c r="CY440" s="181">
        <v>863300000</v>
      </c>
      <c r="CZ440" s="181">
        <v>858180000</v>
      </c>
      <c r="DA440" s="181">
        <v>865670000</v>
      </c>
      <c r="DB440" s="181">
        <v>231070000</v>
      </c>
      <c r="DC440" s="181">
        <v>135870000</v>
      </c>
      <c r="DD440" s="181">
        <v>134510000</v>
      </c>
      <c r="DE440" s="181">
        <v>170450000</v>
      </c>
      <c r="DF440" s="181">
        <v>1268800000</v>
      </c>
      <c r="DG440" s="181">
        <v>1319000000</v>
      </c>
      <c r="DH440" s="181">
        <v>1152900000</v>
      </c>
      <c r="DI440" s="181">
        <v>1044300000</v>
      </c>
      <c r="DJ440" s="195">
        <v>34132000</v>
      </c>
      <c r="DK440" s="195">
        <v>26204000</v>
      </c>
      <c r="DL440" s="195">
        <v>30488000</v>
      </c>
      <c r="DM440" s="195">
        <v>28758000</v>
      </c>
      <c r="DN440" s="181">
        <f t="shared" si="34"/>
        <v>29895500</v>
      </c>
      <c r="DO440" s="181">
        <v>32341000</v>
      </c>
      <c r="DP440" s="181">
        <v>25673000</v>
      </c>
      <c r="DQ440" s="181">
        <v>0</v>
      </c>
      <c r="DR440" s="181">
        <v>44976000</v>
      </c>
      <c r="DS440" s="181">
        <f t="shared" si="37"/>
        <v>34330000</v>
      </c>
      <c r="DT440" s="181">
        <f t="shared" si="35"/>
        <v>1.1483333612082085</v>
      </c>
      <c r="DU440" s="195">
        <v>47076000</v>
      </c>
      <c r="DW440" s="195">
        <v>41698000</v>
      </c>
      <c r="DY440" s="195">
        <v>40489000</v>
      </c>
      <c r="DZ440" s="196">
        <f t="shared" si="36"/>
        <v>1.3543509892793231</v>
      </c>
      <c r="EA440" s="195">
        <v>35225000</v>
      </c>
      <c r="EB440" s="181">
        <v>33</v>
      </c>
      <c r="EC440" s="181">
        <v>39</v>
      </c>
      <c r="ED440" s="181">
        <v>40</v>
      </c>
      <c r="EE440" s="181">
        <v>44</v>
      </c>
      <c r="EF440" s="181">
        <v>13</v>
      </c>
      <c r="EG440" s="181">
        <v>8</v>
      </c>
      <c r="EH440" s="181">
        <v>9</v>
      </c>
      <c r="EI440" s="181">
        <v>11</v>
      </c>
      <c r="EJ440" s="181">
        <v>38</v>
      </c>
      <c r="EK440" s="181">
        <v>45</v>
      </c>
      <c r="EL440" s="181">
        <v>45</v>
      </c>
      <c r="EM440" s="181">
        <v>50</v>
      </c>
      <c r="EN440" s="181">
        <v>54</v>
      </c>
      <c r="EO440" s="181">
        <v>57</v>
      </c>
      <c r="EP440" s="181">
        <v>51</v>
      </c>
      <c r="EQ440" s="181">
        <v>47</v>
      </c>
      <c r="ER440" s="181">
        <v>584</v>
      </c>
      <c r="EV440" s="181">
        <v>149</v>
      </c>
      <c r="EW440" s="181" t="s">
        <v>7497</v>
      </c>
      <c r="EX440" s="181" t="s">
        <v>7498</v>
      </c>
      <c r="EY440" s="181" t="s">
        <v>7499</v>
      </c>
      <c r="EZ440" s="181" t="s">
        <v>7500</v>
      </c>
      <c r="FA440" s="181" t="s">
        <v>7501</v>
      </c>
      <c r="FB440" s="181" t="s">
        <v>7502</v>
      </c>
      <c r="FC440" s="181">
        <v>90</v>
      </c>
      <c r="FD440" s="181">
        <v>1966</v>
      </c>
      <c r="FE440" s="181">
        <v>-1</v>
      </c>
    </row>
    <row r="441" spans="1:161" x14ac:dyDescent="0.25">
      <c r="A441" s="181" t="s">
        <v>7503</v>
      </c>
      <c r="B441" s="181" t="s">
        <v>7503</v>
      </c>
      <c r="C441" s="181">
        <v>11</v>
      </c>
      <c r="D441" s="181">
        <v>11</v>
      </c>
      <c r="E441" s="181">
        <v>10</v>
      </c>
      <c r="F441" s="181" t="s">
        <v>7504</v>
      </c>
      <c r="G441" s="198">
        <v>36951</v>
      </c>
      <c r="H441" s="181" t="s">
        <v>7505</v>
      </c>
      <c r="I441" s="181">
        <v>1</v>
      </c>
      <c r="J441" s="181">
        <v>11</v>
      </c>
      <c r="K441" s="181">
        <v>11</v>
      </c>
      <c r="L441" s="181">
        <v>10</v>
      </c>
      <c r="M441" s="181">
        <v>11</v>
      </c>
      <c r="N441" s="181">
        <v>11</v>
      </c>
      <c r="O441" s="181">
        <v>11</v>
      </c>
      <c r="P441" s="181">
        <v>9</v>
      </c>
      <c r="Q441" s="181">
        <v>10</v>
      </c>
      <c r="R441" s="181">
        <v>9</v>
      </c>
      <c r="S441" s="181">
        <v>10</v>
      </c>
      <c r="T441" s="181">
        <v>8</v>
      </c>
      <c r="U441" s="181">
        <v>9</v>
      </c>
      <c r="V441" s="181">
        <v>11</v>
      </c>
      <c r="W441" s="181">
        <v>11</v>
      </c>
      <c r="X441" s="181">
        <v>11</v>
      </c>
      <c r="Y441" s="181">
        <v>11</v>
      </c>
      <c r="Z441" s="181">
        <v>10</v>
      </c>
      <c r="AA441" s="181">
        <v>11</v>
      </c>
      <c r="AB441" s="181">
        <v>11</v>
      </c>
      <c r="AC441" s="181">
        <v>11</v>
      </c>
      <c r="AD441" s="181">
        <v>11</v>
      </c>
      <c r="AE441" s="181">
        <v>11</v>
      </c>
      <c r="AF441" s="181">
        <v>9</v>
      </c>
      <c r="AG441" s="181">
        <v>10</v>
      </c>
      <c r="AH441" s="181">
        <v>9</v>
      </c>
      <c r="AI441" s="181">
        <v>10</v>
      </c>
      <c r="AJ441" s="181">
        <v>8</v>
      </c>
      <c r="AK441" s="181">
        <v>9</v>
      </c>
      <c r="AL441" s="181">
        <v>11</v>
      </c>
      <c r="AM441" s="181">
        <v>11</v>
      </c>
      <c r="AN441" s="181">
        <v>11</v>
      </c>
      <c r="AO441" s="181">
        <v>11</v>
      </c>
      <c r="AP441" s="181">
        <v>10</v>
      </c>
      <c r="AQ441" s="181">
        <v>11</v>
      </c>
      <c r="AR441" s="181">
        <v>11</v>
      </c>
      <c r="AS441" s="181">
        <v>10</v>
      </c>
      <c r="AT441" s="181">
        <v>10</v>
      </c>
      <c r="AU441" s="181">
        <v>10</v>
      </c>
      <c r="AV441" s="181">
        <v>8</v>
      </c>
      <c r="AW441" s="181">
        <v>9</v>
      </c>
      <c r="AX441" s="181">
        <v>8</v>
      </c>
      <c r="AY441" s="181">
        <v>9</v>
      </c>
      <c r="AZ441" s="181">
        <v>7</v>
      </c>
      <c r="BA441" s="181">
        <v>8</v>
      </c>
      <c r="BB441" s="181">
        <v>10</v>
      </c>
      <c r="BC441" s="181">
        <v>10</v>
      </c>
      <c r="BD441" s="181">
        <v>10</v>
      </c>
      <c r="BE441" s="181">
        <v>10</v>
      </c>
      <c r="BF441" s="181">
        <v>9</v>
      </c>
      <c r="BG441" s="181">
        <v>10</v>
      </c>
      <c r="BH441" s="181">
        <v>10</v>
      </c>
      <c r="BI441" s="181">
        <v>46.5</v>
      </c>
      <c r="BJ441" s="181">
        <v>46.5</v>
      </c>
      <c r="BK441" s="181">
        <v>44.1</v>
      </c>
      <c r="BL441" s="181">
        <v>37.978000000000002</v>
      </c>
      <c r="BM441" s="181">
        <v>340</v>
      </c>
      <c r="BN441" s="181">
        <v>340</v>
      </c>
      <c r="BO441" s="181">
        <v>0</v>
      </c>
      <c r="BP441" s="181">
        <v>67.031999999999996</v>
      </c>
      <c r="BQ441" s="181" t="s">
        <v>1251</v>
      </c>
      <c r="BR441" s="181" t="s">
        <v>1251</v>
      </c>
      <c r="BS441" s="181" t="s">
        <v>1251</v>
      </c>
      <c r="BT441" s="181" t="s">
        <v>1251</v>
      </c>
      <c r="BU441" s="181" t="s">
        <v>1251</v>
      </c>
      <c r="BV441" s="181" t="s">
        <v>1251</v>
      </c>
      <c r="BW441" s="181" t="s">
        <v>1251</v>
      </c>
      <c r="BX441" s="181" t="s">
        <v>1251</v>
      </c>
      <c r="BY441" s="181" t="s">
        <v>1251</v>
      </c>
      <c r="BZ441" s="181" t="s">
        <v>1251</v>
      </c>
      <c r="CA441" s="181" t="s">
        <v>1251</v>
      </c>
      <c r="CB441" s="181" t="s">
        <v>1251</v>
      </c>
      <c r="CC441" s="181" t="s">
        <v>1251</v>
      </c>
      <c r="CD441" s="181" t="s">
        <v>1251</v>
      </c>
      <c r="CE441" s="181" t="s">
        <v>1251</v>
      </c>
      <c r="CF441" s="181" t="s">
        <v>1251</v>
      </c>
      <c r="CG441" s="181">
        <v>46.5</v>
      </c>
      <c r="CH441" s="181">
        <v>46.5</v>
      </c>
      <c r="CI441" s="181">
        <v>46.5</v>
      </c>
      <c r="CJ441" s="181">
        <v>33.799999999999997</v>
      </c>
      <c r="CK441" s="181">
        <v>42.1</v>
      </c>
      <c r="CL441" s="181">
        <v>38.799999999999997</v>
      </c>
      <c r="CM441" s="181">
        <v>42.1</v>
      </c>
      <c r="CN441" s="181">
        <v>29.4</v>
      </c>
      <c r="CO441" s="181">
        <v>33.5</v>
      </c>
      <c r="CP441" s="181">
        <v>46.5</v>
      </c>
      <c r="CQ441" s="181">
        <v>46.5</v>
      </c>
      <c r="CR441" s="181">
        <v>46.5</v>
      </c>
      <c r="CS441" s="181">
        <v>46.5</v>
      </c>
      <c r="CT441" s="181">
        <v>42.1</v>
      </c>
      <c r="CU441" s="181">
        <v>46.5</v>
      </c>
      <c r="CV441" s="181">
        <v>46.5</v>
      </c>
      <c r="CW441" s="181">
        <v>2680800000</v>
      </c>
      <c r="CX441" s="181">
        <v>197850000</v>
      </c>
      <c r="CY441" s="181">
        <v>235910000</v>
      </c>
      <c r="CZ441" s="181">
        <v>216860000</v>
      </c>
      <c r="DA441" s="181">
        <v>183820000</v>
      </c>
      <c r="DB441" s="181">
        <v>58039000</v>
      </c>
      <c r="DC441" s="181">
        <v>43266000</v>
      </c>
      <c r="DD441" s="181">
        <v>59012000</v>
      </c>
      <c r="DE441" s="181">
        <v>38420000</v>
      </c>
      <c r="DF441" s="181">
        <v>245860000</v>
      </c>
      <c r="DG441" s="181">
        <v>200080000</v>
      </c>
      <c r="DH441" s="181">
        <v>206260000</v>
      </c>
      <c r="DI441" s="181">
        <v>240760000</v>
      </c>
      <c r="DJ441" s="195">
        <v>26525000</v>
      </c>
      <c r="DK441" s="195">
        <v>35665000</v>
      </c>
      <c r="DL441" s="195">
        <v>29024000</v>
      </c>
      <c r="DM441" s="195">
        <v>37492000</v>
      </c>
      <c r="DN441" s="181">
        <f>AVERAGE(DJ441:DM441)</f>
        <v>32176500</v>
      </c>
      <c r="DO441" s="181">
        <v>37075000</v>
      </c>
      <c r="DP441" s="181">
        <v>32371000</v>
      </c>
      <c r="DQ441" s="181">
        <v>39940000</v>
      </c>
      <c r="DR441" s="181">
        <v>38476000</v>
      </c>
      <c r="DS441" s="181">
        <f t="shared" si="37"/>
        <v>36965500</v>
      </c>
      <c r="DT441" s="181">
        <f t="shared" si="35"/>
        <v>1.1488353301322394</v>
      </c>
      <c r="DU441" s="195">
        <v>39520000</v>
      </c>
      <c r="DW441" s="195">
        <v>34862000</v>
      </c>
      <c r="DY441" s="195">
        <v>40495000</v>
      </c>
      <c r="DZ441" s="196">
        <f t="shared" si="36"/>
        <v>1.2585271859897751</v>
      </c>
      <c r="EA441" s="195">
        <v>40039000</v>
      </c>
      <c r="EB441" s="181">
        <v>8</v>
      </c>
      <c r="EC441" s="181">
        <v>8</v>
      </c>
      <c r="ED441" s="181">
        <v>8</v>
      </c>
      <c r="EE441" s="181">
        <v>6</v>
      </c>
      <c r="EF441" s="181">
        <v>4</v>
      </c>
      <c r="EG441" s="181">
        <v>3</v>
      </c>
      <c r="EH441" s="181">
        <v>5</v>
      </c>
      <c r="EI441" s="181">
        <v>3</v>
      </c>
      <c r="EJ441" s="181">
        <v>4</v>
      </c>
      <c r="EK441" s="181">
        <v>7</v>
      </c>
      <c r="EL441" s="181">
        <v>8</v>
      </c>
      <c r="EM441" s="181">
        <v>9</v>
      </c>
      <c r="EN441" s="181">
        <v>9</v>
      </c>
      <c r="EO441" s="181">
        <v>8</v>
      </c>
      <c r="EP441" s="181">
        <v>7</v>
      </c>
      <c r="EQ441" s="181">
        <v>10</v>
      </c>
      <c r="ER441" s="181">
        <v>107</v>
      </c>
      <c r="EV441" s="181">
        <v>662</v>
      </c>
      <c r="EW441" s="181" t="s">
        <v>7506</v>
      </c>
      <c r="EX441" s="181" t="s">
        <v>5228</v>
      </c>
      <c r="EY441" s="181" t="s">
        <v>7507</v>
      </c>
      <c r="EZ441" s="181" t="s">
        <v>7508</v>
      </c>
      <c r="FA441" s="181" t="s">
        <v>7509</v>
      </c>
      <c r="FB441" s="181" t="s">
        <v>7510</v>
      </c>
      <c r="FE441" s="181">
        <v>-1</v>
      </c>
    </row>
    <row r="442" spans="1:161" x14ac:dyDescent="0.25">
      <c r="A442" s="181" t="s">
        <v>7511</v>
      </c>
      <c r="B442" s="181" t="s">
        <v>7511</v>
      </c>
      <c r="C442" s="181">
        <v>12</v>
      </c>
      <c r="D442" s="181">
        <v>12</v>
      </c>
      <c r="E442" s="181">
        <v>12</v>
      </c>
      <c r="F442" s="181" t="s">
        <v>7512</v>
      </c>
      <c r="G442" s="181" t="s">
        <v>7513</v>
      </c>
      <c r="H442" s="181" t="s">
        <v>7514</v>
      </c>
      <c r="I442" s="181">
        <v>1</v>
      </c>
      <c r="J442" s="181">
        <v>12</v>
      </c>
      <c r="K442" s="181">
        <v>12</v>
      </c>
      <c r="L442" s="181">
        <v>12</v>
      </c>
      <c r="M442" s="181">
        <v>10</v>
      </c>
      <c r="N442" s="181">
        <v>12</v>
      </c>
      <c r="O442" s="181">
        <v>11</v>
      </c>
      <c r="P442" s="181">
        <v>10</v>
      </c>
      <c r="Q442" s="181">
        <v>9</v>
      </c>
      <c r="R442" s="181">
        <v>8</v>
      </c>
      <c r="S442" s="181">
        <v>9</v>
      </c>
      <c r="T442" s="181">
        <v>9</v>
      </c>
      <c r="U442" s="181">
        <v>11</v>
      </c>
      <c r="V442" s="181">
        <v>12</v>
      </c>
      <c r="W442" s="181">
        <v>12</v>
      </c>
      <c r="X442" s="181">
        <v>11</v>
      </c>
      <c r="Y442" s="181">
        <v>12</v>
      </c>
      <c r="Z442" s="181">
        <v>12</v>
      </c>
      <c r="AA442" s="181">
        <v>12</v>
      </c>
      <c r="AB442" s="181">
        <v>11</v>
      </c>
      <c r="AC442" s="181">
        <v>10</v>
      </c>
      <c r="AD442" s="181">
        <v>12</v>
      </c>
      <c r="AE442" s="181">
        <v>11</v>
      </c>
      <c r="AF442" s="181">
        <v>10</v>
      </c>
      <c r="AG442" s="181">
        <v>9</v>
      </c>
      <c r="AH442" s="181">
        <v>8</v>
      </c>
      <c r="AI442" s="181">
        <v>9</v>
      </c>
      <c r="AJ442" s="181">
        <v>9</v>
      </c>
      <c r="AK442" s="181">
        <v>11</v>
      </c>
      <c r="AL442" s="181">
        <v>12</v>
      </c>
      <c r="AM442" s="181">
        <v>12</v>
      </c>
      <c r="AN442" s="181">
        <v>11</v>
      </c>
      <c r="AO442" s="181">
        <v>12</v>
      </c>
      <c r="AP442" s="181">
        <v>12</v>
      </c>
      <c r="AQ442" s="181">
        <v>12</v>
      </c>
      <c r="AR442" s="181">
        <v>11</v>
      </c>
      <c r="AS442" s="181">
        <v>10</v>
      </c>
      <c r="AT442" s="181">
        <v>12</v>
      </c>
      <c r="AU442" s="181">
        <v>11</v>
      </c>
      <c r="AV442" s="181">
        <v>10</v>
      </c>
      <c r="AW442" s="181">
        <v>9</v>
      </c>
      <c r="AX442" s="181">
        <v>8</v>
      </c>
      <c r="AY442" s="181">
        <v>9</v>
      </c>
      <c r="AZ442" s="181">
        <v>9</v>
      </c>
      <c r="BA442" s="181">
        <v>11</v>
      </c>
      <c r="BB442" s="181">
        <v>12</v>
      </c>
      <c r="BC442" s="181">
        <v>12</v>
      </c>
      <c r="BD442" s="181">
        <v>11</v>
      </c>
      <c r="BE442" s="181">
        <v>12</v>
      </c>
      <c r="BF442" s="181">
        <v>12</v>
      </c>
      <c r="BG442" s="181">
        <v>12</v>
      </c>
      <c r="BH442" s="181">
        <v>11</v>
      </c>
      <c r="BI442" s="181">
        <v>41.3</v>
      </c>
      <c r="BJ442" s="181">
        <v>41.3</v>
      </c>
      <c r="BK442" s="181">
        <v>41.3</v>
      </c>
      <c r="BL442" s="181">
        <v>34.216000000000001</v>
      </c>
      <c r="BM442" s="181">
        <v>317</v>
      </c>
      <c r="BN442" s="181">
        <v>317</v>
      </c>
      <c r="BO442" s="181">
        <v>0</v>
      </c>
      <c r="BP442" s="181">
        <v>41.643999999999998</v>
      </c>
      <c r="BQ442" s="181" t="s">
        <v>1251</v>
      </c>
      <c r="BR442" s="181" t="s">
        <v>1251</v>
      </c>
      <c r="BS442" s="181" t="s">
        <v>1251</v>
      </c>
      <c r="BT442" s="181" t="s">
        <v>1251</v>
      </c>
      <c r="BU442" s="181" t="s">
        <v>1251</v>
      </c>
      <c r="BV442" s="181" t="s">
        <v>1251</v>
      </c>
      <c r="BW442" s="181" t="s">
        <v>1251</v>
      </c>
      <c r="BX442" s="181" t="s">
        <v>1251</v>
      </c>
      <c r="BY442" s="181" t="s">
        <v>1251</v>
      </c>
      <c r="BZ442" s="181" t="s">
        <v>1251</v>
      </c>
      <c r="CA442" s="181" t="s">
        <v>1251</v>
      </c>
      <c r="CB442" s="181" t="s">
        <v>1251</v>
      </c>
      <c r="CC442" s="181" t="s">
        <v>1251</v>
      </c>
      <c r="CD442" s="181" t="s">
        <v>1251</v>
      </c>
      <c r="CE442" s="181" t="s">
        <v>1251</v>
      </c>
      <c r="CF442" s="181" t="s">
        <v>1251</v>
      </c>
      <c r="CG442" s="181">
        <v>36.9</v>
      </c>
      <c r="CH442" s="181">
        <v>41.3</v>
      </c>
      <c r="CI442" s="181">
        <v>39.1</v>
      </c>
      <c r="CJ442" s="181">
        <v>36.9</v>
      </c>
      <c r="CK442" s="181">
        <v>32.200000000000003</v>
      </c>
      <c r="CL442" s="181">
        <v>28.1</v>
      </c>
      <c r="CM442" s="181">
        <v>25.6</v>
      </c>
      <c r="CN442" s="181">
        <v>31.2</v>
      </c>
      <c r="CO442" s="181">
        <v>37.5</v>
      </c>
      <c r="CP442" s="181">
        <v>41.3</v>
      </c>
      <c r="CQ442" s="181">
        <v>41.3</v>
      </c>
      <c r="CR442" s="181">
        <v>39.1</v>
      </c>
      <c r="CS442" s="181">
        <v>41.3</v>
      </c>
      <c r="CT442" s="181">
        <v>41.3</v>
      </c>
      <c r="CU442" s="181">
        <v>41.3</v>
      </c>
      <c r="CV442" s="181">
        <v>39.1</v>
      </c>
      <c r="CW442" s="181">
        <v>2456300000</v>
      </c>
      <c r="CX442" s="181">
        <v>177480000</v>
      </c>
      <c r="CY442" s="181">
        <v>224570000</v>
      </c>
      <c r="CZ442" s="181">
        <v>220570000</v>
      </c>
      <c r="DA442" s="181">
        <v>193750000</v>
      </c>
      <c r="DB442" s="181">
        <v>51212000</v>
      </c>
      <c r="DC442" s="181">
        <v>43325000</v>
      </c>
      <c r="DD442" s="181">
        <v>55393000</v>
      </c>
      <c r="DE442" s="181">
        <v>55233000</v>
      </c>
      <c r="DF442" s="181">
        <v>188160000</v>
      </c>
      <c r="DG442" s="181">
        <v>179100000</v>
      </c>
      <c r="DH442" s="181">
        <v>148540000</v>
      </c>
      <c r="DI442" s="181">
        <v>204580000</v>
      </c>
      <c r="DJ442" s="195">
        <v>28622000</v>
      </c>
      <c r="DK442" s="195">
        <v>30963000</v>
      </c>
      <c r="DL442" s="195">
        <v>29518000</v>
      </c>
      <c r="DM442" s="195">
        <v>30574000</v>
      </c>
      <c r="DN442" s="181">
        <f t="shared" ref="DN442:DN464" si="38">AVERAGEIF(DJ442:DM442,"&lt;&gt;0")</f>
        <v>29919250</v>
      </c>
      <c r="DO442" s="181">
        <v>34446000</v>
      </c>
      <c r="DP442" s="181">
        <v>29069000</v>
      </c>
      <c r="DQ442" s="181">
        <v>36639000</v>
      </c>
      <c r="DR442" s="181">
        <v>37384000</v>
      </c>
      <c r="DS442" s="181">
        <f t="shared" si="37"/>
        <v>34384500</v>
      </c>
      <c r="DT442" s="181">
        <f t="shared" si="35"/>
        <v>1.1492433800980975</v>
      </c>
      <c r="DU442" s="195">
        <v>29533000</v>
      </c>
      <c r="DW442" s="195">
        <v>24997000</v>
      </c>
      <c r="DY442" s="195">
        <v>22018000</v>
      </c>
      <c r="DZ442" s="196">
        <f t="shared" si="36"/>
        <v>0.73591416897148154</v>
      </c>
      <c r="EA442" s="195">
        <v>24168000</v>
      </c>
      <c r="EB442" s="181">
        <v>6</v>
      </c>
      <c r="EC442" s="181">
        <v>8</v>
      </c>
      <c r="ED442" s="181">
        <v>7</v>
      </c>
      <c r="EE442" s="181">
        <v>4</v>
      </c>
      <c r="EF442" s="181">
        <v>6</v>
      </c>
      <c r="EG442" s="181">
        <v>4</v>
      </c>
      <c r="EH442" s="181">
        <v>5</v>
      </c>
      <c r="EI442" s="181">
        <v>6</v>
      </c>
      <c r="EJ442" s="181">
        <v>7</v>
      </c>
      <c r="EK442" s="181">
        <v>3</v>
      </c>
      <c r="EL442" s="181">
        <v>8</v>
      </c>
      <c r="EM442" s="181">
        <v>6</v>
      </c>
      <c r="EN442" s="181">
        <v>5</v>
      </c>
      <c r="EO442" s="181">
        <v>7</v>
      </c>
      <c r="EP442" s="181">
        <v>5</v>
      </c>
      <c r="EQ442" s="181">
        <v>7</v>
      </c>
      <c r="ER442" s="181">
        <v>94</v>
      </c>
      <c r="EV442" s="181">
        <v>132</v>
      </c>
      <c r="EW442" s="181" t="s">
        <v>7515</v>
      </c>
      <c r="EX442" s="181" t="s">
        <v>4158</v>
      </c>
      <c r="EY442" s="181" t="s">
        <v>7516</v>
      </c>
      <c r="EZ442" s="181" t="s">
        <v>7517</v>
      </c>
      <c r="FA442" s="181" t="s">
        <v>7518</v>
      </c>
      <c r="FB442" s="181" t="s">
        <v>7519</v>
      </c>
      <c r="FE442" s="181">
        <v>-1</v>
      </c>
    </row>
    <row r="443" spans="1:161" x14ac:dyDescent="0.25">
      <c r="A443" s="181" t="s">
        <v>7520</v>
      </c>
      <c r="B443" s="181" t="s">
        <v>7520</v>
      </c>
      <c r="C443" s="181">
        <v>5</v>
      </c>
      <c r="D443" s="181">
        <v>5</v>
      </c>
      <c r="E443" s="181">
        <v>5</v>
      </c>
      <c r="F443" s="181" t="s">
        <v>7521</v>
      </c>
      <c r="G443" s="181" t="s">
        <v>7522</v>
      </c>
      <c r="H443" s="181" t="s">
        <v>7523</v>
      </c>
      <c r="I443" s="181">
        <v>1</v>
      </c>
      <c r="J443" s="181">
        <v>5</v>
      </c>
      <c r="K443" s="181">
        <v>5</v>
      </c>
      <c r="L443" s="181">
        <v>5</v>
      </c>
      <c r="M443" s="181">
        <v>4</v>
      </c>
      <c r="N443" s="181">
        <v>5</v>
      </c>
      <c r="O443" s="181">
        <v>4</v>
      </c>
      <c r="P443" s="181">
        <v>5</v>
      </c>
      <c r="Q443" s="181">
        <v>4</v>
      </c>
      <c r="R443" s="181">
        <v>3</v>
      </c>
      <c r="S443" s="181">
        <v>3</v>
      </c>
      <c r="T443" s="181">
        <v>3</v>
      </c>
      <c r="U443" s="181">
        <v>4</v>
      </c>
      <c r="V443" s="181">
        <v>4</v>
      </c>
      <c r="W443" s="181">
        <v>5</v>
      </c>
      <c r="X443" s="181">
        <v>4</v>
      </c>
      <c r="Y443" s="181">
        <v>5</v>
      </c>
      <c r="Z443" s="181">
        <v>5</v>
      </c>
      <c r="AA443" s="181">
        <v>5</v>
      </c>
      <c r="AB443" s="181">
        <v>5</v>
      </c>
      <c r="AC443" s="181">
        <v>4</v>
      </c>
      <c r="AD443" s="181">
        <v>5</v>
      </c>
      <c r="AE443" s="181">
        <v>4</v>
      </c>
      <c r="AF443" s="181">
        <v>5</v>
      </c>
      <c r="AG443" s="181">
        <v>4</v>
      </c>
      <c r="AH443" s="181">
        <v>3</v>
      </c>
      <c r="AI443" s="181">
        <v>3</v>
      </c>
      <c r="AJ443" s="181">
        <v>3</v>
      </c>
      <c r="AK443" s="181">
        <v>4</v>
      </c>
      <c r="AL443" s="181">
        <v>4</v>
      </c>
      <c r="AM443" s="181">
        <v>5</v>
      </c>
      <c r="AN443" s="181">
        <v>4</v>
      </c>
      <c r="AO443" s="181">
        <v>5</v>
      </c>
      <c r="AP443" s="181">
        <v>5</v>
      </c>
      <c r="AQ443" s="181">
        <v>5</v>
      </c>
      <c r="AR443" s="181">
        <v>5</v>
      </c>
      <c r="AS443" s="181">
        <v>4</v>
      </c>
      <c r="AT443" s="181">
        <v>5</v>
      </c>
      <c r="AU443" s="181">
        <v>4</v>
      </c>
      <c r="AV443" s="181">
        <v>5</v>
      </c>
      <c r="AW443" s="181">
        <v>4</v>
      </c>
      <c r="AX443" s="181">
        <v>3</v>
      </c>
      <c r="AY443" s="181">
        <v>3</v>
      </c>
      <c r="AZ443" s="181">
        <v>3</v>
      </c>
      <c r="BA443" s="181">
        <v>4</v>
      </c>
      <c r="BB443" s="181">
        <v>4</v>
      </c>
      <c r="BC443" s="181">
        <v>5</v>
      </c>
      <c r="BD443" s="181">
        <v>4</v>
      </c>
      <c r="BE443" s="181">
        <v>5</v>
      </c>
      <c r="BF443" s="181">
        <v>5</v>
      </c>
      <c r="BG443" s="181">
        <v>5</v>
      </c>
      <c r="BH443" s="181">
        <v>5</v>
      </c>
      <c r="BI443" s="181">
        <v>13.2</v>
      </c>
      <c r="BJ443" s="181">
        <v>13.2</v>
      </c>
      <c r="BK443" s="181">
        <v>13.2</v>
      </c>
      <c r="BL443" s="181">
        <v>46.325000000000003</v>
      </c>
      <c r="BM443" s="181">
        <v>424</v>
      </c>
      <c r="BN443" s="181">
        <v>424</v>
      </c>
      <c r="BO443" s="181">
        <v>0</v>
      </c>
      <c r="BP443" s="181">
        <v>15.582000000000001</v>
      </c>
      <c r="BQ443" s="181" t="s">
        <v>1251</v>
      </c>
      <c r="BR443" s="181" t="s">
        <v>1251</v>
      </c>
      <c r="BS443" s="181" t="s">
        <v>1251</v>
      </c>
      <c r="BT443" s="181" t="s">
        <v>1251</v>
      </c>
      <c r="BU443" s="181" t="s">
        <v>1254</v>
      </c>
      <c r="BV443" s="181" t="s">
        <v>1254</v>
      </c>
      <c r="BW443" s="181" t="s">
        <v>1251</v>
      </c>
      <c r="BX443" s="181" t="s">
        <v>1254</v>
      </c>
      <c r="BY443" s="181" t="s">
        <v>1251</v>
      </c>
      <c r="BZ443" s="181" t="s">
        <v>1251</v>
      </c>
      <c r="CA443" s="181" t="s">
        <v>1251</v>
      </c>
      <c r="CB443" s="181" t="s">
        <v>1251</v>
      </c>
      <c r="CC443" s="181" t="s">
        <v>1251</v>
      </c>
      <c r="CD443" s="181" t="s">
        <v>1251</v>
      </c>
      <c r="CE443" s="181" t="s">
        <v>1251</v>
      </c>
      <c r="CF443" s="181" t="s">
        <v>1251</v>
      </c>
      <c r="CG443" s="181">
        <v>10.1</v>
      </c>
      <c r="CH443" s="181">
        <v>13.2</v>
      </c>
      <c r="CI443" s="181">
        <v>10.4</v>
      </c>
      <c r="CJ443" s="181">
        <v>13.2</v>
      </c>
      <c r="CK443" s="181">
        <v>10.1</v>
      </c>
      <c r="CL443" s="181">
        <v>7.8</v>
      </c>
      <c r="CM443" s="181">
        <v>7.8</v>
      </c>
      <c r="CN443" s="181">
        <v>7.8</v>
      </c>
      <c r="CO443" s="181">
        <v>10.1</v>
      </c>
      <c r="CP443" s="181">
        <v>10.8</v>
      </c>
      <c r="CQ443" s="181">
        <v>13.2</v>
      </c>
      <c r="CR443" s="181">
        <v>10.8</v>
      </c>
      <c r="CS443" s="181">
        <v>13.2</v>
      </c>
      <c r="CT443" s="181">
        <v>13.2</v>
      </c>
      <c r="CU443" s="181">
        <v>13.2</v>
      </c>
      <c r="CV443" s="181">
        <v>13.2</v>
      </c>
      <c r="CW443" s="181">
        <v>435620000</v>
      </c>
      <c r="CX443" s="181">
        <v>31737000</v>
      </c>
      <c r="CY443" s="181">
        <v>44305000</v>
      </c>
      <c r="CZ443" s="181">
        <v>33974000</v>
      </c>
      <c r="DA443" s="181">
        <v>40590000</v>
      </c>
      <c r="DB443" s="181">
        <v>9802900</v>
      </c>
      <c r="DC443" s="181">
        <v>6968100</v>
      </c>
      <c r="DD443" s="181">
        <v>6857400</v>
      </c>
      <c r="DE443" s="181">
        <v>7710100</v>
      </c>
      <c r="DF443" s="181">
        <v>36071000</v>
      </c>
      <c r="DG443" s="181">
        <v>38920000</v>
      </c>
      <c r="DH443" s="181">
        <v>24094000</v>
      </c>
      <c r="DI443" s="181">
        <v>39162000</v>
      </c>
      <c r="DJ443" s="195">
        <v>9707500</v>
      </c>
      <c r="DK443" s="195">
        <v>10422000</v>
      </c>
      <c r="DL443" s="195">
        <v>8141700</v>
      </c>
      <c r="DM443" s="195">
        <v>8777900</v>
      </c>
      <c r="DN443" s="181">
        <f t="shared" si="38"/>
        <v>9262275</v>
      </c>
      <c r="DO443" s="181">
        <v>10704000</v>
      </c>
      <c r="DP443" s="181">
        <v>0</v>
      </c>
      <c r="DQ443" s="181">
        <v>0</v>
      </c>
      <c r="DR443" s="181">
        <v>0</v>
      </c>
      <c r="DS443" s="181">
        <f t="shared" si="37"/>
        <v>10704000</v>
      </c>
      <c r="DT443" s="181">
        <f t="shared" si="35"/>
        <v>1.1556556029701126</v>
      </c>
      <c r="DU443" s="195">
        <v>8376000</v>
      </c>
      <c r="DW443" s="195">
        <v>8509000</v>
      </c>
      <c r="DY443" s="195">
        <v>0</v>
      </c>
      <c r="DZ443" s="196">
        <f t="shared" si="36"/>
        <v>0</v>
      </c>
      <c r="EA443" s="195">
        <v>9163300</v>
      </c>
      <c r="EB443" s="181">
        <v>2</v>
      </c>
      <c r="EC443" s="181">
        <v>3</v>
      </c>
      <c r="ED443" s="181">
        <v>3</v>
      </c>
      <c r="EE443" s="181">
        <v>2</v>
      </c>
      <c r="EF443" s="181">
        <v>0</v>
      </c>
      <c r="EG443" s="181">
        <v>0</v>
      </c>
      <c r="EH443" s="181">
        <v>0</v>
      </c>
      <c r="EI443" s="181">
        <v>0</v>
      </c>
      <c r="EJ443" s="181">
        <v>2</v>
      </c>
      <c r="EK443" s="181">
        <v>1</v>
      </c>
      <c r="EL443" s="181">
        <v>1</v>
      </c>
      <c r="EM443" s="181">
        <v>2</v>
      </c>
      <c r="EN443" s="181">
        <v>2</v>
      </c>
      <c r="EO443" s="181">
        <v>2</v>
      </c>
      <c r="EP443" s="181">
        <v>2</v>
      </c>
      <c r="EQ443" s="181">
        <v>3</v>
      </c>
      <c r="ER443" s="181">
        <v>25</v>
      </c>
      <c r="EV443" s="181">
        <v>750</v>
      </c>
      <c r="EW443" s="181" t="s">
        <v>7524</v>
      </c>
      <c r="EX443" s="181" t="s">
        <v>3832</v>
      </c>
      <c r="EY443" s="181" t="s">
        <v>7525</v>
      </c>
      <c r="EZ443" s="181" t="s">
        <v>7526</v>
      </c>
      <c r="FA443" s="181" t="s">
        <v>7527</v>
      </c>
      <c r="FB443" s="181" t="s">
        <v>7528</v>
      </c>
      <c r="FE443" s="181">
        <v>-1</v>
      </c>
    </row>
    <row r="444" spans="1:161" x14ac:dyDescent="0.25">
      <c r="A444" s="181" t="s">
        <v>7529</v>
      </c>
      <c r="B444" s="181" t="s">
        <v>7529</v>
      </c>
      <c r="C444" s="181">
        <v>2</v>
      </c>
      <c r="D444" s="181">
        <v>2</v>
      </c>
      <c r="E444" s="181">
        <v>2</v>
      </c>
      <c r="F444" s="181" t="s">
        <v>7530</v>
      </c>
      <c r="G444" s="181" t="s">
        <v>7531</v>
      </c>
      <c r="H444" s="181" t="s">
        <v>7532</v>
      </c>
      <c r="I444" s="181">
        <v>1</v>
      </c>
      <c r="J444" s="181">
        <v>2</v>
      </c>
      <c r="K444" s="181">
        <v>2</v>
      </c>
      <c r="L444" s="181">
        <v>2</v>
      </c>
      <c r="M444" s="181">
        <v>2</v>
      </c>
      <c r="N444" s="181">
        <v>2</v>
      </c>
      <c r="O444" s="181">
        <v>2</v>
      </c>
      <c r="P444" s="181">
        <v>2</v>
      </c>
      <c r="Q444" s="181">
        <v>1</v>
      </c>
      <c r="R444" s="181">
        <v>1</v>
      </c>
      <c r="S444" s="181">
        <v>1</v>
      </c>
      <c r="T444" s="181">
        <v>2</v>
      </c>
      <c r="U444" s="181">
        <v>2</v>
      </c>
      <c r="V444" s="181">
        <v>2</v>
      </c>
      <c r="W444" s="181">
        <v>2</v>
      </c>
      <c r="X444" s="181">
        <v>2</v>
      </c>
      <c r="Y444" s="181">
        <v>2</v>
      </c>
      <c r="Z444" s="181">
        <v>2</v>
      </c>
      <c r="AA444" s="181">
        <v>2</v>
      </c>
      <c r="AB444" s="181">
        <v>2</v>
      </c>
      <c r="AC444" s="181">
        <v>2</v>
      </c>
      <c r="AD444" s="181">
        <v>2</v>
      </c>
      <c r="AE444" s="181">
        <v>2</v>
      </c>
      <c r="AF444" s="181">
        <v>2</v>
      </c>
      <c r="AG444" s="181">
        <v>1</v>
      </c>
      <c r="AH444" s="181">
        <v>1</v>
      </c>
      <c r="AI444" s="181">
        <v>1</v>
      </c>
      <c r="AJ444" s="181">
        <v>2</v>
      </c>
      <c r="AK444" s="181">
        <v>2</v>
      </c>
      <c r="AL444" s="181">
        <v>2</v>
      </c>
      <c r="AM444" s="181">
        <v>2</v>
      </c>
      <c r="AN444" s="181">
        <v>2</v>
      </c>
      <c r="AO444" s="181">
        <v>2</v>
      </c>
      <c r="AP444" s="181">
        <v>2</v>
      </c>
      <c r="AQ444" s="181">
        <v>2</v>
      </c>
      <c r="AR444" s="181">
        <v>2</v>
      </c>
      <c r="AS444" s="181">
        <v>2</v>
      </c>
      <c r="AT444" s="181">
        <v>2</v>
      </c>
      <c r="AU444" s="181">
        <v>2</v>
      </c>
      <c r="AV444" s="181">
        <v>2</v>
      </c>
      <c r="AW444" s="181">
        <v>1</v>
      </c>
      <c r="AX444" s="181">
        <v>1</v>
      </c>
      <c r="AY444" s="181">
        <v>1</v>
      </c>
      <c r="AZ444" s="181">
        <v>2</v>
      </c>
      <c r="BA444" s="181">
        <v>2</v>
      </c>
      <c r="BB444" s="181">
        <v>2</v>
      </c>
      <c r="BC444" s="181">
        <v>2</v>
      </c>
      <c r="BD444" s="181">
        <v>2</v>
      </c>
      <c r="BE444" s="181">
        <v>2</v>
      </c>
      <c r="BF444" s="181">
        <v>2</v>
      </c>
      <c r="BG444" s="181">
        <v>2</v>
      </c>
      <c r="BH444" s="181">
        <v>2</v>
      </c>
      <c r="BI444" s="181">
        <v>12.9</v>
      </c>
      <c r="BJ444" s="181">
        <v>12.9</v>
      </c>
      <c r="BK444" s="181">
        <v>12.9</v>
      </c>
      <c r="BL444" s="181">
        <v>25.57</v>
      </c>
      <c r="BM444" s="181">
        <v>241</v>
      </c>
      <c r="BN444" s="181">
        <v>241</v>
      </c>
      <c r="BO444" s="181">
        <v>0</v>
      </c>
      <c r="BP444" s="181">
        <v>9.48</v>
      </c>
      <c r="BQ444" s="181" t="s">
        <v>1251</v>
      </c>
      <c r="BR444" s="181" t="s">
        <v>1251</v>
      </c>
      <c r="BS444" s="181" t="s">
        <v>1254</v>
      </c>
      <c r="BT444" s="181" t="s">
        <v>1251</v>
      </c>
      <c r="BU444" s="181" t="s">
        <v>1254</v>
      </c>
      <c r="BV444" s="181" t="s">
        <v>1254</v>
      </c>
      <c r="BW444" s="181" t="s">
        <v>1254</v>
      </c>
      <c r="BX444" s="181" t="s">
        <v>1254</v>
      </c>
      <c r="BY444" s="181" t="s">
        <v>1251</v>
      </c>
      <c r="BZ444" s="181" t="s">
        <v>1251</v>
      </c>
      <c r="CA444" s="181" t="s">
        <v>1251</v>
      </c>
      <c r="CB444" s="181" t="s">
        <v>1251</v>
      </c>
      <c r="CC444" s="181" t="s">
        <v>1251</v>
      </c>
      <c r="CD444" s="181" t="s">
        <v>1251</v>
      </c>
      <c r="CE444" s="181" t="s">
        <v>1251</v>
      </c>
      <c r="CF444" s="181" t="s">
        <v>1254</v>
      </c>
      <c r="CG444" s="181">
        <v>12.9</v>
      </c>
      <c r="CH444" s="181">
        <v>12.9</v>
      </c>
      <c r="CI444" s="181">
        <v>12.9</v>
      </c>
      <c r="CJ444" s="181">
        <v>12.9</v>
      </c>
      <c r="CK444" s="181">
        <v>5.4</v>
      </c>
      <c r="CL444" s="181">
        <v>5.4</v>
      </c>
      <c r="CM444" s="181">
        <v>5.4</v>
      </c>
      <c r="CN444" s="181">
        <v>12.9</v>
      </c>
      <c r="CO444" s="181">
        <v>12.9</v>
      </c>
      <c r="CP444" s="181">
        <v>12.9</v>
      </c>
      <c r="CQ444" s="181">
        <v>12.9</v>
      </c>
      <c r="CR444" s="181">
        <v>12.9</v>
      </c>
      <c r="CS444" s="181">
        <v>12.9</v>
      </c>
      <c r="CT444" s="181">
        <v>12.9</v>
      </c>
      <c r="CU444" s="181">
        <v>12.9</v>
      </c>
      <c r="CV444" s="181">
        <v>12.9</v>
      </c>
      <c r="CW444" s="181">
        <v>143700000</v>
      </c>
      <c r="CX444" s="181">
        <v>10475000</v>
      </c>
      <c r="CY444" s="181">
        <v>14667000</v>
      </c>
      <c r="CZ444" s="181">
        <v>14942000</v>
      </c>
      <c r="DA444" s="181">
        <v>9832300</v>
      </c>
      <c r="DB444" s="181">
        <v>1937900</v>
      </c>
      <c r="DC444" s="181">
        <v>1705900</v>
      </c>
      <c r="DD444" s="181">
        <v>2060400</v>
      </c>
      <c r="DE444" s="181">
        <v>3600200</v>
      </c>
      <c r="DF444" s="181">
        <v>11521000</v>
      </c>
      <c r="DG444" s="181">
        <v>11446000</v>
      </c>
      <c r="DH444" s="181">
        <v>8816600</v>
      </c>
      <c r="DI444" s="181">
        <v>11227000</v>
      </c>
      <c r="DJ444" s="195">
        <v>6945400</v>
      </c>
      <c r="DK444" s="195">
        <v>8490200</v>
      </c>
      <c r="DL444" s="195">
        <v>7638100</v>
      </c>
      <c r="DM444" s="195">
        <v>6074200</v>
      </c>
      <c r="DN444" s="181">
        <f t="shared" si="38"/>
        <v>7286975</v>
      </c>
      <c r="DO444" s="181">
        <v>0</v>
      </c>
      <c r="DP444" s="181">
        <v>0</v>
      </c>
      <c r="DQ444" s="181">
        <v>0</v>
      </c>
      <c r="DR444" s="181">
        <v>8447800</v>
      </c>
      <c r="DS444" s="181">
        <f t="shared" si="37"/>
        <v>8447800</v>
      </c>
      <c r="DT444" s="181">
        <f t="shared" si="35"/>
        <v>1.159301356186895</v>
      </c>
      <c r="DU444" s="195">
        <v>7465200</v>
      </c>
      <c r="DW444" s="195">
        <v>6422500</v>
      </c>
      <c r="DY444" s="195">
        <v>6385000</v>
      </c>
      <c r="DZ444" s="196">
        <f t="shared" si="36"/>
        <v>0.87622092843738308</v>
      </c>
      <c r="EA444" s="195">
        <v>6958600</v>
      </c>
      <c r="EB444" s="181">
        <v>2</v>
      </c>
      <c r="EC444" s="181">
        <v>1</v>
      </c>
      <c r="ED444" s="181">
        <v>0</v>
      </c>
      <c r="EE444" s="181">
        <v>1</v>
      </c>
      <c r="EF444" s="181">
        <v>0</v>
      </c>
      <c r="EG444" s="181">
        <v>0</v>
      </c>
      <c r="EH444" s="181">
        <v>0</v>
      </c>
      <c r="EI444" s="181">
        <v>0</v>
      </c>
      <c r="EJ444" s="181">
        <v>1</v>
      </c>
      <c r="EK444" s="181">
        <v>1</v>
      </c>
      <c r="EL444" s="181">
        <v>1</v>
      </c>
      <c r="EM444" s="181">
        <v>1</v>
      </c>
      <c r="EN444" s="181">
        <v>1</v>
      </c>
      <c r="EO444" s="181">
        <v>1</v>
      </c>
      <c r="EP444" s="181">
        <v>1</v>
      </c>
      <c r="EQ444" s="181">
        <v>0</v>
      </c>
      <c r="ER444" s="181">
        <v>11</v>
      </c>
      <c r="EV444" s="181">
        <v>478</v>
      </c>
      <c r="EW444" s="181" t="s">
        <v>7533</v>
      </c>
      <c r="EX444" s="181" t="s">
        <v>3637</v>
      </c>
      <c r="EY444" s="181" t="s">
        <v>7534</v>
      </c>
      <c r="EZ444" s="181" t="s">
        <v>7535</v>
      </c>
      <c r="FA444" s="181" t="s">
        <v>7536</v>
      </c>
      <c r="FB444" s="181" t="s">
        <v>7537</v>
      </c>
      <c r="FE444" s="181">
        <v>-1</v>
      </c>
    </row>
    <row r="445" spans="1:161" x14ac:dyDescent="0.25">
      <c r="A445" s="181" t="s">
        <v>7538</v>
      </c>
      <c r="B445" s="181" t="s">
        <v>7538</v>
      </c>
      <c r="C445" s="181">
        <v>27</v>
      </c>
      <c r="D445" s="181">
        <v>27</v>
      </c>
      <c r="E445" s="181">
        <v>27</v>
      </c>
      <c r="F445" s="181" t="s">
        <v>7539</v>
      </c>
      <c r="G445" s="181" t="s">
        <v>7540</v>
      </c>
      <c r="H445" s="181" t="s">
        <v>7541</v>
      </c>
      <c r="I445" s="181">
        <v>1</v>
      </c>
      <c r="J445" s="181">
        <v>27</v>
      </c>
      <c r="K445" s="181">
        <v>27</v>
      </c>
      <c r="L445" s="181">
        <v>27</v>
      </c>
      <c r="M445" s="181">
        <v>24</v>
      </c>
      <c r="N445" s="181">
        <v>26</v>
      </c>
      <c r="O445" s="181">
        <v>26</v>
      </c>
      <c r="P445" s="181">
        <v>23</v>
      </c>
      <c r="Q445" s="181">
        <v>17</v>
      </c>
      <c r="R445" s="181">
        <v>19</v>
      </c>
      <c r="S445" s="181">
        <v>16</v>
      </c>
      <c r="T445" s="181">
        <v>18</v>
      </c>
      <c r="U445" s="181">
        <v>27</v>
      </c>
      <c r="V445" s="181">
        <v>25</v>
      </c>
      <c r="W445" s="181">
        <v>27</v>
      </c>
      <c r="X445" s="181">
        <v>27</v>
      </c>
      <c r="Y445" s="181">
        <v>25</v>
      </c>
      <c r="Z445" s="181">
        <v>26</v>
      </c>
      <c r="AA445" s="181">
        <v>26</v>
      </c>
      <c r="AB445" s="181">
        <v>27</v>
      </c>
      <c r="AC445" s="181">
        <v>24</v>
      </c>
      <c r="AD445" s="181">
        <v>26</v>
      </c>
      <c r="AE445" s="181">
        <v>26</v>
      </c>
      <c r="AF445" s="181">
        <v>23</v>
      </c>
      <c r="AG445" s="181">
        <v>17</v>
      </c>
      <c r="AH445" s="181">
        <v>19</v>
      </c>
      <c r="AI445" s="181">
        <v>16</v>
      </c>
      <c r="AJ445" s="181">
        <v>18</v>
      </c>
      <c r="AK445" s="181">
        <v>27</v>
      </c>
      <c r="AL445" s="181">
        <v>25</v>
      </c>
      <c r="AM445" s="181">
        <v>27</v>
      </c>
      <c r="AN445" s="181">
        <v>27</v>
      </c>
      <c r="AO445" s="181">
        <v>25</v>
      </c>
      <c r="AP445" s="181">
        <v>26</v>
      </c>
      <c r="AQ445" s="181">
        <v>26</v>
      </c>
      <c r="AR445" s="181">
        <v>27</v>
      </c>
      <c r="AS445" s="181">
        <v>24</v>
      </c>
      <c r="AT445" s="181">
        <v>26</v>
      </c>
      <c r="AU445" s="181">
        <v>26</v>
      </c>
      <c r="AV445" s="181">
        <v>23</v>
      </c>
      <c r="AW445" s="181">
        <v>17</v>
      </c>
      <c r="AX445" s="181">
        <v>19</v>
      </c>
      <c r="AY445" s="181">
        <v>16</v>
      </c>
      <c r="AZ445" s="181">
        <v>18</v>
      </c>
      <c r="BA445" s="181">
        <v>27</v>
      </c>
      <c r="BB445" s="181">
        <v>25</v>
      </c>
      <c r="BC445" s="181">
        <v>27</v>
      </c>
      <c r="BD445" s="181">
        <v>27</v>
      </c>
      <c r="BE445" s="181">
        <v>25</v>
      </c>
      <c r="BF445" s="181">
        <v>26</v>
      </c>
      <c r="BG445" s="181">
        <v>26</v>
      </c>
      <c r="BH445" s="181">
        <v>27</v>
      </c>
      <c r="BI445" s="181">
        <v>47.3</v>
      </c>
      <c r="BJ445" s="181">
        <v>47.3</v>
      </c>
      <c r="BK445" s="181">
        <v>47.3</v>
      </c>
      <c r="BL445" s="181">
        <v>75.884</v>
      </c>
      <c r="BM445" s="181">
        <v>673</v>
      </c>
      <c r="BN445" s="181">
        <v>673</v>
      </c>
      <c r="BO445" s="181">
        <v>0</v>
      </c>
      <c r="BP445" s="181">
        <v>103.73</v>
      </c>
      <c r="BQ445" s="181" t="s">
        <v>1251</v>
      </c>
      <c r="BR445" s="181" t="s">
        <v>1251</v>
      </c>
      <c r="BS445" s="181" t="s">
        <v>1251</v>
      </c>
      <c r="BT445" s="181" t="s">
        <v>1251</v>
      </c>
      <c r="BU445" s="181" t="s">
        <v>1251</v>
      </c>
      <c r="BV445" s="181" t="s">
        <v>1251</v>
      </c>
      <c r="BW445" s="181" t="s">
        <v>1251</v>
      </c>
      <c r="BX445" s="181" t="s">
        <v>1251</v>
      </c>
      <c r="BY445" s="181" t="s">
        <v>1251</v>
      </c>
      <c r="BZ445" s="181" t="s">
        <v>1251</v>
      </c>
      <c r="CA445" s="181" t="s">
        <v>1251</v>
      </c>
      <c r="CB445" s="181" t="s">
        <v>1251</v>
      </c>
      <c r="CC445" s="181" t="s">
        <v>1251</v>
      </c>
      <c r="CD445" s="181" t="s">
        <v>1251</v>
      </c>
      <c r="CE445" s="181" t="s">
        <v>1251</v>
      </c>
      <c r="CF445" s="181" t="s">
        <v>1251</v>
      </c>
      <c r="CG445" s="181">
        <v>41.8</v>
      </c>
      <c r="CH445" s="181">
        <v>45</v>
      </c>
      <c r="CI445" s="181">
        <v>45</v>
      </c>
      <c r="CJ445" s="181">
        <v>40.700000000000003</v>
      </c>
      <c r="CK445" s="181">
        <v>28.4</v>
      </c>
      <c r="CL445" s="181">
        <v>33.4</v>
      </c>
      <c r="CM445" s="181">
        <v>26.2</v>
      </c>
      <c r="CN445" s="181">
        <v>33.4</v>
      </c>
      <c r="CO445" s="181">
        <v>47.3</v>
      </c>
      <c r="CP445" s="181">
        <v>44.6</v>
      </c>
      <c r="CQ445" s="181">
        <v>47.3</v>
      </c>
      <c r="CR445" s="181">
        <v>47.3</v>
      </c>
      <c r="CS445" s="181">
        <v>43.7</v>
      </c>
      <c r="CT445" s="181">
        <v>45</v>
      </c>
      <c r="CU445" s="181">
        <v>45</v>
      </c>
      <c r="CV445" s="181">
        <v>47.3</v>
      </c>
      <c r="CW445" s="181">
        <v>5277300000</v>
      </c>
      <c r="CX445" s="181">
        <v>370170000</v>
      </c>
      <c r="CY445" s="181">
        <v>436120000</v>
      </c>
      <c r="CZ445" s="181">
        <v>433870000</v>
      </c>
      <c r="DA445" s="181">
        <v>417150000</v>
      </c>
      <c r="DB445" s="181">
        <v>91396000</v>
      </c>
      <c r="DC445" s="181">
        <v>90862000</v>
      </c>
      <c r="DD445" s="181">
        <v>89288000</v>
      </c>
      <c r="DE445" s="181">
        <v>81520000</v>
      </c>
      <c r="DF445" s="181">
        <v>389930000</v>
      </c>
      <c r="DG445" s="181">
        <v>447170000</v>
      </c>
      <c r="DH445" s="181">
        <v>363420000</v>
      </c>
      <c r="DI445" s="181">
        <v>465860000</v>
      </c>
      <c r="DJ445" s="195">
        <v>29467000</v>
      </c>
      <c r="DK445" s="195">
        <v>30262000</v>
      </c>
      <c r="DL445" s="195">
        <v>23438000</v>
      </c>
      <c r="DM445" s="195">
        <v>27008000</v>
      </c>
      <c r="DN445" s="181">
        <f t="shared" si="38"/>
        <v>27543750</v>
      </c>
      <c r="DO445" s="181">
        <v>26843000</v>
      </c>
      <c r="DP445" s="181">
        <v>36475000</v>
      </c>
      <c r="DQ445" s="181">
        <v>32904000</v>
      </c>
      <c r="DR445" s="181">
        <v>31518000</v>
      </c>
      <c r="DS445" s="181">
        <f t="shared" si="37"/>
        <v>31935000</v>
      </c>
      <c r="DT445" s="181">
        <f t="shared" si="35"/>
        <v>1.1594281824370321</v>
      </c>
      <c r="DU445" s="195">
        <v>26379000</v>
      </c>
      <c r="DW445" s="195">
        <v>24930000</v>
      </c>
      <c r="DY445" s="195">
        <v>25772000</v>
      </c>
      <c r="DZ445" s="196">
        <f t="shared" si="36"/>
        <v>0.93567506240072607</v>
      </c>
      <c r="EA445" s="195">
        <v>27287000</v>
      </c>
      <c r="EB445" s="181">
        <v>19</v>
      </c>
      <c r="EC445" s="181">
        <v>17</v>
      </c>
      <c r="ED445" s="181">
        <v>17</v>
      </c>
      <c r="EE445" s="181">
        <v>20</v>
      </c>
      <c r="EF445" s="181">
        <v>10</v>
      </c>
      <c r="EG445" s="181">
        <v>8</v>
      </c>
      <c r="EH445" s="181">
        <v>11</v>
      </c>
      <c r="EI445" s="181">
        <v>9</v>
      </c>
      <c r="EJ445" s="181">
        <v>21</v>
      </c>
      <c r="EK445" s="181">
        <v>17</v>
      </c>
      <c r="EL445" s="181">
        <v>20</v>
      </c>
      <c r="EM445" s="181">
        <v>21</v>
      </c>
      <c r="EN445" s="181">
        <v>21</v>
      </c>
      <c r="EO445" s="181">
        <v>25</v>
      </c>
      <c r="EP445" s="181">
        <v>19</v>
      </c>
      <c r="EQ445" s="181">
        <v>24</v>
      </c>
      <c r="ER445" s="181">
        <v>279</v>
      </c>
      <c r="EV445" s="181">
        <v>131</v>
      </c>
      <c r="EW445" s="181" t="s">
        <v>7542</v>
      </c>
      <c r="EX445" s="181" t="s">
        <v>3652</v>
      </c>
      <c r="EY445" s="181" t="s">
        <v>7543</v>
      </c>
      <c r="EZ445" s="181" t="s">
        <v>7544</v>
      </c>
      <c r="FA445" s="181" t="s">
        <v>7545</v>
      </c>
      <c r="FB445" s="181" t="s">
        <v>7546</v>
      </c>
      <c r="FE445" s="181">
        <v>-1</v>
      </c>
    </row>
    <row r="446" spans="1:161" x14ac:dyDescent="0.25">
      <c r="A446" s="181" t="s">
        <v>7547</v>
      </c>
      <c r="B446" s="181" t="s">
        <v>7547</v>
      </c>
      <c r="C446" s="181">
        <v>6</v>
      </c>
      <c r="D446" s="181">
        <v>6</v>
      </c>
      <c r="E446" s="181">
        <v>6</v>
      </c>
      <c r="F446" s="181" t="s">
        <v>7548</v>
      </c>
      <c r="G446" s="181" t="s">
        <v>7549</v>
      </c>
      <c r="H446" s="181" t="s">
        <v>7550</v>
      </c>
      <c r="I446" s="181">
        <v>1</v>
      </c>
      <c r="J446" s="181">
        <v>6</v>
      </c>
      <c r="K446" s="181">
        <v>6</v>
      </c>
      <c r="L446" s="181">
        <v>6</v>
      </c>
      <c r="M446" s="181">
        <v>5</v>
      </c>
      <c r="N446" s="181">
        <v>5</v>
      </c>
      <c r="O446" s="181">
        <v>5</v>
      </c>
      <c r="P446" s="181">
        <v>6</v>
      </c>
      <c r="Q446" s="181">
        <v>4</v>
      </c>
      <c r="R446" s="181">
        <v>6</v>
      </c>
      <c r="S446" s="181">
        <v>6</v>
      </c>
      <c r="T446" s="181">
        <v>5</v>
      </c>
      <c r="U446" s="181">
        <v>6</v>
      </c>
      <c r="V446" s="181">
        <v>6</v>
      </c>
      <c r="W446" s="181">
        <v>6</v>
      </c>
      <c r="X446" s="181">
        <v>5</v>
      </c>
      <c r="Y446" s="181">
        <v>5</v>
      </c>
      <c r="Z446" s="181">
        <v>5</v>
      </c>
      <c r="AA446" s="181">
        <v>5</v>
      </c>
      <c r="AB446" s="181">
        <v>6</v>
      </c>
      <c r="AC446" s="181">
        <v>5</v>
      </c>
      <c r="AD446" s="181">
        <v>5</v>
      </c>
      <c r="AE446" s="181">
        <v>5</v>
      </c>
      <c r="AF446" s="181">
        <v>6</v>
      </c>
      <c r="AG446" s="181">
        <v>4</v>
      </c>
      <c r="AH446" s="181">
        <v>6</v>
      </c>
      <c r="AI446" s="181">
        <v>6</v>
      </c>
      <c r="AJ446" s="181">
        <v>5</v>
      </c>
      <c r="AK446" s="181">
        <v>6</v>
      </c>
      <c r="AL446" s="181">
        <v>6</v>
      </c>
      <c r="AM446" s="181">
        <v>6</v>
      </c>
      <c r="AN446" s="181">
        <v>5</v>
      </c>
      <c r="AO446" s="181">
        <v>5</v>
      </c>
      <c r="AP446" s="181">
        <v>5</v>
      </c>
      <c r="AQ446" s="181">
        <v>5</v>
      </c>
      <c r="AR446" s="181">
        <v>6</v>
      </c>
      <c r="AS446" s="181">
        <v>5</v>
      </c>
      <c r="AT446" s="181">
        <v>5</v>
      </c>
      <c r="AU446" s="181">
        <v>5</v>
      </c>
      <c r="AV446" s="181">
        <v>6</v>
      </c>
      <c r="AW446" s="181">
        <v>4</v>
      </c>
      <c r="AX446" s="181">
        <v>6</v>
      </c>
      <c r="AY446" s="181">
        <v>6</v>
      </c>
      <c r="AZ446" s="181">
        <v>5</v>
      </c>
      <c r="BA446" s="181">
        <v>6</v>
      </c>
      <c r="BB446" s="181">
        <v>6</v>
      </c>
      <c r="BC446" s="181">
        <v>6</v>
      </c>
      <c r="BD446" s="181">
        <v>5</v>
      </c>
      <c r="BE446" s="181">
        <v>5</v>
      </c>
      <c r="BF446" s="181">
        <v>5</v>
      </c>
      <c r="BG446" s="181">
        <v>5</v>
      </c>
      <c r="BH446" s="181">
        <v>6</v>
      </c>
      <c r="BI446" s="181">
        <v>23.3</v>
      </c>
      <c r="BJ446" s="181">
        <v>23.3</v>
      </c>
      <c r="BK446" s="181">
        <v>23.3</v>
      </c>
      <c r="BL446" s="181">
        <v>29.884</v>
      </c>
      <c r="BM446" s="181">
        <v>279</v>
      </c>
      <c r="BN446" s="181">
        <v>279</v>
      </c>
      <c r="BO446" s="181">
        <v>0</v>
      </c>
      <c r="BP446" s="181">
        <v>15.185</v>
      </c>
      <c r="BQ446" s="181" t="s">
        <v>1251</v>
      </c>
      <c r="BR446" s="181" t="s">
        <v>1251</v>
      </c>
      <c r="BS446" s="181" t="s">
        <v>1251</v>
      </c>
      <c r="BT446" s="181" t="s">
        <v>1251</v>
      </c>
      <c r="BU446" s="181" t="s">
        <v>1251</v>
      </c>
      <c r="BV446" s="181" t="s">
        <v>1251</v>
      </c>
      <c r="BW446" s="181" t="s">
        <v>1251</v>
      </c>
      <c r="BX446" s="181" t="s">
        <v>1254</v>
      </c>
      <c r="BY446" s="181" t="s">
        <v>1251</v>
      </c>
      <c r="BZ446" s="181" t="s">
        <v>1251</v>
      </c>
      <c r="CA446" s="181" t="s">
        <v>1251</v>
      </c>
      <c r="CB446" s="181" t="s">
        <v>1251</v>
      </c>
      <c r="CC446" s="181" t="s">
        <v>1251</v>
      </c>
      <c r="CD446" s="181" t="s">
        <v>1251</v>
      </c>
      <c r="CE446" s="181" t="s">
        <v>1251</v>
      </c>
      <c r="CF446" s="181" t="s">
        <v>1251</v>
      </c>
      <c r="CG446" s="181">
        <v>18.600000000000001</v>
      </c>
      <c r="CH446" s="181">
        <v>18.600000000000001</v>
      </c>
      <c r="CI446" s="181">
        <v>18.600000000000001</v>
      </c>
      <c r="CJ446" s="181">
        <v>23.3</v>
      </c>
      <c r="CK446" s="181">
        <v>15.8</v>
      </c>
      <c r="CL446" s="181">
        <v>23.3</v>
      </c>
      <c r="CM446" s="181">
        <v>23.3</v>
      </c>
      <c r="CN446" s="181">
        <v>17.2</v>
      </c>
      <c r="CO446" s="181">
        <v>23.3</v>
      </c>
      <c r="CP446" s="181">
        <v>23.3</v>
      </c>
      <c r="CQ446" s="181">
        <v>23.3</v>
      </c>
      <c r="CR446" s="181">
        <v>18.600000000000001</v>
      </c>
      <c r="CS446" s="181">
        <v>20.8</v>
      </c>
      <c r="CT446" s="181">
        <v>18.600000000000001</v>
      </c>
      <c r="CU446" s="181">
        <v>18.600000000000001</v>
      </c>
      <c r="CV446" s="181">
        <v>23.3</v>
      </c>
      <c r="CW446" s="181">
        <v>744810000</v>
      </c>
      <c r="CX446" s="181">
        <v>56283000</v>
      </c>
      <c r="CY446" s="181">
        <v>56097000</v>
      </c>
      <c r="CZ446" s="181">
        <v>62155000</v>
      </c>
      <c r="DA446" s="181">
        <v>76355000</v>
      </c>
      <c r="DB446" s="181">
        <v>12358000</v>
      </c>
      <c r="DC446" s="181">
        <v>18997000</v>
      </c>
      <c r="DD446" s="181">
        <v>17956000</v>
      </c>
      <c r="DE446" s="181">
        <v>16621000</v>
      </c>
      <c r="DF446" s="181">
        <v>51924000</v>
      </c>
      <c r="DG446" s="181">
        <v>46140000</v>
      </c>
      <c r="DH446" s="181">
        <v>43307000</v>
      </c>
      <c r="DI446" s="181">
        <v>65896000</v>
      </c>
      <c r="DJ446" s="195">
        <v>14657000</v>
      </c>
      <c r="DK446" s="195">
        <v>13200000</v>
      </c>
      <c r="DL446" s="195">
        <v>14536000</v>
      </c>
      <c r="DM446" s="195">
        <v>14032000</v>
      </c>
      <c r="DN446" s="181">
        <f t="shared" si="38"/>
        <v>14106250</v>
      </c>
      <c r="DO446" s="181">
        <v>14593000</v>
      </c>
      <c r="DP446" s="181">
        <v>19631000</v>
      </c>
      <c r="DQ446" s="181">
        <v>14449000</v>
      </c>
      <c r="DR446" s="181">
        <v>16751000</v>
      </c>
      <c r="DS446" s="181">
        <f t="shared" si="37"/>
        <v>16356000</v>
      </c>
      <c r="DT446" s="181">
        <f t="shared" si="35"/>
        <v>1.1594860434204697</v>
      </c>
      <c r="DU446" s="195">
        <v>13959000</v>
      </c>
      <c r="DW446" s="195">
        <v>11569000</v>
      </c>
      <c r="DY446" s="195">
        <v>12762000</v>
      </c>
      <c r="DZ446" s="196">
        <f t="shared" si="36"/>
        <v>0.90470536109880373</v>
      </c>
      <c r="EA446" s="195">
        <v>12772000</v>
      </c>
      <c r="EB446" s="181">
        <v>2</v>
      </c>
      <c r="EC446" s="181">
        <v>2</v>
      </c>
      <c r="ED446" s="181">
        <v>4</v>
      </c>
      <c r="EE446" s="181">
        <v>2</v>
      </c>
      <c r="EF446" s="181">
        <v>1</v>
      </c>
      <c r="EG446" s="181">
        <v>1</v>
      </c>
      <c r="EH446" s="181">
        <v>1</v>
      </c>
      <c r="EI446" s="181">
        <v>0</v>
      </c>
      <c r="EJ446" s="181">
        <v>2</v>
      </c>
      <c r="EK446" s="181">
        <v>5</v>
      </c>
      <c r="EL446" s="181">
        <v>3</v>
      </c>
      <c r="EM446" s="181">
        <v>2</v>
      </c>
      <c r="EN446" s="181">
        <v>4</v>
      </c>
      <c r="EO446" s="181">
        <v>2</v>
      </c>
      <c r="EP446" s="181">
        <v>1</v>
      </c>
      <c r="EQ446" s="181">
        <v>4</v>
      </c>
      <c r="ER446" s="181">
        <v>36</v>
      </c>
      <c r="EV446" s="181">
        <v>624</v>
      </c>
      <c r="EW446" s="181" t="s">
        <v>7551</v>
      </c>
      <c r="EX446" s="181" t="s">
        <v>3672</v>
      </c>
      <c r="EY446" s="181" t="s">
        <v>7552</v>
      </c>
      <c r="EZ446" s="181" t="s">
        <v>7553</v>
      </c>
      <c r="FA446" s="181" t="s">
        <v>7554</v>
      </c>
      <c r="FB446" s="181" t="s">
        <v>7555</v>
      </c>
      <c r="FE446" s="181">
        <v>-1</v>
      </c>
    </row>
    <row r="447" spans="1:161" x14ac:dyDescent="0.25">
      <c r="A447" s="181" t="s">
        <v>7556</v>
      </c>
      <c r="B447" s="181" t="s">
        <v>7556</v>
      </c>
      <c r="C447" s="181">
        <v>4</v>
      </c>
      <c r="D447" s="181">
        <v>4</v>
      </c>
      <c r="E447" s="181">
        <v>4</v>
      </c>
      <c r="F447" s="181" t="s">
        <v>7557</v>
      </c>
      <c r="G447" s="181" t="s">
        <v>7558</v>
      </c>
      <c r="H447" s="181" t="s">
        <v>7559</v>
      </c>
      <c r="I447" s="181">
        <v>1</v>
      </c>
      <c r="J447" s="181">
        <v>4</v>
      </c>
      <c r="K447" s="181">
        <v>4</v>
      </c>
      <c r="L447" s="181">
        <v>4</v>
      </c>
      <c r="M447" s="181">
        <v>4</v>
      </c>
      <c r="N447" s="181">
        <v>3</v>
      </c>
      <c r="O447" s="181">
        <v>4</v>
      </c>
      <c r="P447" s="181">
        <v>4</v>
      </c>
      <c r="Q447" s="181">
        <v>3</v>
      </c>
      <c r="R447" s="181">
        <v>3</v>
      </c>
      <c r="S447" s="181">
        <v>2</v>
      </c>
      <c r="T447" s="181">
        <v>3</v>
      </c>
      <c r="U447" s="181">
        <v>4</v>
      </c>
      <c r="V447" s="181">
        <v>4</v>
      </c>
      <c r="W447" s="181">
        <v>4</v>
      </c>
      <c r="X447" s="181">
        <v>4</v>
      </c>
      <c r="Y447" s="181">
        <v>3</v>
      </c>
      <c r="Z447" s="181">
        <v>4</v>
      </c>
      <c r="AA447" s="181">
        <v>4</v>
      </c>
      <c r="AB447" s="181">
        <v>4</v>
      </c>
      <c r="AC447" s="181">
        <v>4</v>
      </c>
      <c r="AD447" s="181">
        <v>3</v>
      </c>
      <c r="AE447" s="181">
        <v>4</v>
      </c>
      <c r="AF447" s="181">
        <v>4</v>
      </c>
      <c r="AG447" s="181">
        <v>3</v>
      </c>
      <c r="AH447" s="181">
        <v>3</v>
      </c>
      <c r="AI447" s="181">
        <v>2</v>
      </c>
      <c r="AJ447" s="181">
        <v>3</v>
      </c>
      <c r="AK447" s="181">
        <v>4</v>
      </c>
      <c r="AL447" s="181">
        <v>4</v>
      </c>
      <c r="AM447" s="181">
        <v>4</v>
      </c>
      <c r="AN447" s="181">
        <v>4</v>
      </c>
      <c r="AO447" s="181">
        <v>3</v>
      </c>
      <c r="AP447" s="181">
        <v>4</v>
      </c>
      <c r="AQ447" s="181">
        <v>4</v>
      </c>
      <c r="AR447" s="181">
        <v>4</v>
      </c>
      <c r="AS447" s="181">
        <v>4</v>
      </c>
      <c r="AT447" s="181">
        <v>3</v>
      </c>
      <c r="AU447" s="181">
        <v>4</v>
      </c>
      <c r="AV447" s="181">
        <v>4</v>
      </c>
      <c r="AW447" s="181">
        <v>3</v>
      </c>
      <c r="AX447" s="181">
        <v>3</v>
      </c>
      <c r="AY447" s="181">
        <v>2</v>
      </c>
      <c r="AZ447" s="181">
        <v>3</v>
      </c>
      <c r="BA447" s="181">
        <v>4</v>
      </c>
      <c r="BB447" s="181">
        <v>4</v>
      </c>
      <c r="BC447" s="181">
        <v>4</v>
      </c>
      <c r="BD447" s="181">
        <v>4</v>
      </c>
      <c r="BE447" s="181">
        <v>3</v>
      </c>
      <c r="BF447" s="181">
        <v>4</v>
      </c>
      <c r="BG447" s="181">
        <v>4</v>
      </c>
      <c r="BH447" s="181">
        <v>4</v>
      </c>
      <c r="BI447" s="181">
        <v>21.7</v>
      </c>
      <c r="BJ447" s="181">
        <v>21.7</v>
      </c>
      <c r="BK447" s="181">
        <v>21.7</v>
      </c>
      <c r="BL447" s="181">
        <v>23.564</v>
      </c>
      <c r="BM447" s="181">
        <v>217</v>
      </c>
      <c r="BN447" s="181">
        <v>217</v>
      </c>
      <c r="BO447" s="181">
        <v>0</v>
      </c>
      <c r="BP447" s="181">
        <v>12.429</v>
      </c>
      <c r="BQ447" s="181" t="s">
        <v>1251</v>
      </c>
      <c r="BR447" s="181" t="s">
        <v>1251</v>
      </c>
      <c r="BS447" s="181" t="s">
        <v>1251</v>
      </c>
      <c r="BT447" s="181" t="s">
        <v>1251</v>
      </c>
      <c r="BU447" s="181" t="s">
        <v>1251</v>
      </c>
      <c r="BV447" s="181" t="s">
        <v>1251</v>
      </c>
      <c r="BW447" s="181" t="s">
        <v>1251</v>
      </c>
      <c r="BX447" s="181" t="s">
        <v>1251</v>
      </c>
      <c r="BY447" s="181" t="s">
        <v>1251</v>
      </c>
      <c r="BZ447" s="181" t="s">
        <v>1251</v>
      </c>
      <c r="CA447" s="181" t="s">
        <v>1251</v>
      </c>
      <c r="CB447" s="181" t="s">
        <v>1251</v>
      </c>
      <c r="CC447" s="181" t="s">
        <v>1251</v>
      </c>
      <c r="CD447" s="181" t="s">
        <v>1251</v>
      </c>
      <c r="CE447" s="181" t="s">
        <v>1251</v>
      </c>
      <c r="CF447" s="181" t="s">
        <v>1251</v>
      </c>
      <c r="CG447" s="181">
        <v>21.7</v>
      </c>
      <c r="CH447" s="181">
        <v>16.100000000000001</v>
      </c>
      <c r="CI447" s="181">
        <v>21.7</v>
      </c>
      <c r="CJ447" s="181">
        <v>21.7</v>
      </c>
      <c r="CK447" s="181">
        <v>17.100000000000001</v>
      </c>
      <c r="CL447" s="181">
        <v>17.100000000000001</v>
      </c>
      <c r="CM447" s="181">
        <v>11.5</v>
      </c>
      <c r="CN447" s="181">
        <v>16.100000000000001</v>
      </c>
      <c r="CO447" s="181">
        <v>21.7</v>
      </c>
      <c r="CP447" s="181">
        <v>21.7</v>
      </c>
      <c r="CQ447" s="181">
        <v>21.7</v>
      </c>
      <c r="CR447" s="181">
        <v>21.7</v>
      </c>
      <c r="CS447" s="181">
        <v>16.100000000000001</v>
      </c>
      <c r="CT447" s="181">
        <v>21.7</v>
      </c>
      <c r="CU447" s="181">
        <v>21.7</v>
      </c>
      <c r="CV447" s="181">
        <v>21.7</v>
      </c>
      <c r="CW447" s="181">
        <v>1045100000</v>
      </c>
      <c r="CX447" s="181">
        <v>82839000</v>
      </c>
      <c r="CY447" s="181">
        <v>86511000</v>
      </c>
      <c r="CZ447" s="181">
        <v>93715000</v>
      </c>
      <c r="DA447" s="181">
        <v>71888000</v>
      </c>
      <c r="DB447" s="181">
        <v>23447000</v>
      </c>
      <c r="DC447" s="181">
        <v>20959000</v>
      </c>
      <c r="DD447" s="181">
        <v>17548000</v>
      </c>
      <c r="DE447" s="181">
        <v>15714000</v>
      </c>
      <c r="DF447" s="181">
        <v>66519000</v>
      </c>
      <c r="DG447" s="181">
        <v>86945000</v>
      </c>
      <c r="DH447" s="181">
        <v>67931000</v>
      </c>
      <c r="DI447" s="181">
        <v>87963000</v>
      </c>
      <c r="DJ447" s="195">
        <v>32939000</v>
      </c>
      <c r="DK447" s="195">
        <v>38830000</v>
      </c>
      <c r="DL447" s="195">
        <v>31511000</v>
      </c>
      <c r="DM447" s="195">
        <v>32978000</v>
      </c>
      <c r="DN447" s="181">
        <f t="shared" si="38"/>
        <v>34064500</v>
      </c>
      <c r="DO447" s="181">
        <v>39008000</v>
      </c>
      <c r="DP447" s="181">
        <v>44634000</v>
      </c>
      <c r="DQ447" s="181">
        <v>34575000</v>
      </c>
      <c r="DR447" s="181">
        <v>40698000</v>
      </c>
      <c r="DS447" s="181">
        <f t="shared" si="37"/>
        <v>39728750</v>
      </c>
      <c r="DT447" s="181">
        <f t="shared" si="35"/>
        <v>1.1662801450190081</v>
      </c>
      <c r="DU447" s="195">
        <v>31761000</v>
      </c>
      <c r="DW447" s="195">
        <v>29720000</v>
      </c>
      <c r="DY447" s="195">
        <v>29298000</v>
      </c>
      <c r="DZ447" s="196">
        <f t="shared" si="36"/>
        <v>0.86007427086849941</v>
      </c>
      <c r="EA447" s="195">
        <v>32286000</v>
      </c>
      <c r="EB447" s="181">
        <v>4</v>
      </c>
      <c r="EC447" s="181">
        <v>3</v>
      </c>
      <c r="ED447" s="181">
        <v>4</v>
      </c>
      <c r="EE447" s="181">
        <v>4</v>
      </c>
      <c r="EF447" s="181">
        <v>2</v>
      </c>
      <c r="EG447" s="181">
        <v>2</v>
      </c>
      <c r="EH447" s="181">
        <v>1</v>
      </c>
      <c r="EI447" s="181">
        <v>2</v>
      </c>
      <c r="EJ447" s="181">
        <v>4</v>
      </c>
      <c r="EK447" s="181">
        <v>4</v>
      </c>
      <c r="EL447" s="181">
        <v>4</v>
      </c>
      <c r="EM447" s="181">
        <v>3</v>
      </c>
      <c r="EN447" s="181">
        <v>3</v>
      </c>
      <c r="EO447" s="181">
        <v>4</v>
      </c>
      <c r="EP447" s="181">
        <v>3</v>
      </c>
      <c r="EQ447" s="181">
        <v>4</v>
      </c>
      <c r="ER447" s="181">
        <v>51</v>
      </c>
      <c r="EV447" s="181">
        <v>655</v>
      </c>
      <c r="EW447" s="181" t="s">
        <v>7560</v>
      </c>
      <c r="EX447" s="181" t="s">
        <v>3631</v>
      </c>
      <c r="EY447" s="181" t="s">
        <v>7561</v>
      </c>
      <c r="EZ447" s="181" t="s">
        <v>7562</v>
      </c>
      <c r="FA447" s="181" t="s">
        <v>7563</v>
      </c>
      <c r="FB447" s="181" t="s">
        <v>7564</v>
      </c>
      <c r="FE447" s="181">
        <v>-1</v>
      </c>
    </row>
    <row r="448" spans="1:161" x14ac:dyDescent="0.25">
      <c r="A448" s="181" t="s">
        <v>7565</v>
      </c>
      <c r="B448" s="181" t="s">
        <v>7566</v>
      </c>
      <c r="C448" s="181" t="s">
        <v>1829</v>
      </c>
      <c r="D448" s="181" t="s">
        <v>1829</v>
      </c>
      <c r="E448" s="181" t="s">
        <v>1829</v>
      </c>
      <c r="F448" s="181" t="s">
        <v>7567</v>
      </c>
      <c r="G448" s="181" t="s">
        <v>7568</v>
      </c>
      <c r="H448" s="181" t="s">
        <v>7569</v>
      </c>
      <c r="I448" s="181">
        <v>2</v>
      </c>
      <c r="J448" s="181">
        <v>11</v>
      </c>
      <c r="K448" s="181">
        <v>11</v>
      </c>
      <c r="L448" s="181">
        <v>11</v>
      </c>
      <c r="M448" s="181">
        <v>9</v>
      </c>
      <c r="N448" s="181">
        <v>7</v>
      </c>
      <c r="O448" s="181">
        <v>9</v>
      </c>
      <c r="P448" s="181">
        <v>9</v>
      </c>
      <c r="Q448" s="181">
        <v>2</v>
      </c>
      <c r="R448" s="181">
        <v>2</v>
      </c>
      <c r="S448" s="181">
        <v>2</v>
      </c>
      <c r="T448" s="181">
        <v>3</v>
      </c>
      <c r="U448" s="181">
        <v>9</v>
      </c>
      <c r="V448" s="181">
        <v>9</v>
      </c>
      <c r="W448" s="181">
        <v>11</v>
      </c>
      <c r="X448" s="181">
        <v>10</v>
      </c>
      <c r="Y448" s="181">
        <v>10</v>
      </c>
      <c r="Z448" s="181">
        <v>9</v>
      </c>
      <c r="AA448" s="181">
        <v>10</v>
      </c>
      <c r="AB448" s="181">
        <v>11</v>
      </c>
      <c r="AC448" s="181">
        <v>9</v>
      </c>
      <c r="AD448" s="181">
        <v>7</v>
      </c>
      <c r="AE448" s="181">
        <v>9</v>
      </c>
      <c r="AF448" s="181">
        <v>9</v>
      </c>
      <c r="AG448" s="181">
        <v>2</v>
      </c>
      <c r="AH448" s="181">
        <v>2</v>
      </c>
      <c r="AI448" s="181">
        <v>2</v>
      </c>
      <c r="AJ448" s="181">
        <v>3</v>
      </c>
      <c r="AK448" s="181">
        <v>9</v>
      </c>
      <c r="AL448" s="181">
        <v>9</v>
      </c>
      <c r="AM448" s="181">
        <v>11</v>
      </c>
      <c r="AN448" s="181">
        <v>10</v>
      </c>
      <c r="AO448" s="181">
        <v>10</v>
      </c>
      <c r="AP448" s="181">
        <v>9</v>
      </c>
      <c r="AQ448" s="181">
        <v>10</v>
      </c>
      <c r="AR448" s="181">
        <v>11</v>
      </c>
      <c r="AS448" s="181">
        <v>9</v>
      </c>
      <c r="AT448" s="181">
        <v>7</v>
      </c>
      <c r="AU448" s="181">
        <v>9</v>
      </c>
      <c r="AV448" s="181">
        <v>9</v>
      </c>
      <c r="AW448" s="181">
        <v>2</v>
      </c>
      <c r="AX448" s="181">
        <v>2</v>
      </c>
      <c r="AY448" s="181">
        <v>2</v>
      </c>
      <c r="AZ448" s="181">
        <v>3</v>
      </c>
      <c r="BA448" s="181">
        <v>9</v>
      </c>
      <c r="BB448" s="181">
        <v>9</v>
      </c>
      <c r="BC448" s="181">
        <v>11</v>
      </c>
      <c r="BD448" s="181">
        <v>10</v>
      </c>
      <c r="BE448" s="181">
        <v>10</v>
      </c>
      <c r="BF448" s="181">
        <v>9</v>
      </c>
      <c r="BG448" s="181">
        <v>10</v>
      </c>
      <c r="BH448" s="181">
        <v>11</v>
      </c>
      <c r="BI448" s="181">
        <v>23.6</v>
      </c>
      <c r="BJ448" s="181">
        <v>23.6</v>
      </c>
      <c r="BK448" s="181">
        <v>23.6</v>
      </c>
      <c r="BL448" s="181">
        <v>57.783000000000001</v>
      </c>
      <c r="BM448" s="181">
        <v>501</v>
      </c>
      <c r="BN448" s="181" t="s">
        <v>7570</v>
      </c>
      <c r="BO448" s="181">
        <v>0</v>
      </c>
      <c r="BP448" s="181">
        <v>23.465</v>
      </c>
      <c r="BQ448" s="181" t="s">
        <v>1251</v>
      </c>
      <c r="BR448" s="181" t="s">
        <v>1251</v>
      </c>
      <c r="BS448" s="181" t="s">
        <v>1251</v>
      </c>
      <c r="BT448" s="181" t="s">
        <v>1251</v>
      </c>
      <c r="BU448" s="181" t="s">
        <v>1254</v>
      </c>
      <c r="BV448" s="181" t="s">
        <v>1254</v>
      </c>
      <c r="BW448" s="181" t="s">
        <v>1254</v>
      </c>
      <c r="BX448" s="181" t="s">
        <v>1254</v>
      </c>
      <c r="BY448" s="181" t="s">
        <v>1251</v>
      </c>
      <c r="BZ448" s="181" t="s">
        <v>1251</v>
      </c>
      <c r="CA448" s="181" t="s">
        <v>1251</v>
      </c>
      <c r="CB448" s="181" t="s">
        <v>1251</v>
      </c>
      <c r="CC448" s="181" t="s">
        <v>1251</v>
      </c>
      <c r="CD448" s="181" t="s">
        <v>1251</v>
      </c>
      <c r="CE448" s="181" t="s">
        <v>1251</v>
      </c>
      <c r="CF448" s="181" t="s">
        <v>1251</v>
      </c>
      <c r="CG448" s="181">
        <v>20</v>
      </c>
      <c r="CH448" s="181">
        <v>15.6</v>
      </c>
      <c r="CI448" s="181">
        <v>18.2</v>
      </c>
      <c r="CJ448" s="181">
        <v>18.2</v>
      </c>
      <c r="CK448" s="181">
        <v>5</v>
      </c>
      <c r="CL448" s="181">
        <v>4</v>
      </c>
      <c r="CM448" s="181">
        <v>4.5999999999999996</v>
      </c>
      <c r="CN448" s="181">
        <v>5.8</v>
      </c>
      <c r="CO448" s="181">
        <v>18</v>
      </c>
      <c r="CP448" s="181">
        <v>19.8</v>
      </c>
      <c r="CQ448" s="181">
        <v>23.6</v>
      </c>
      <c r="CR448" s="181">
        <v>21.4</v>
      </c>
      <c r="CS448" s="181">
        <v>21.6</v>
      </c>
      <c r="CT448" s="181">
        <v>18.2</v>
      </c>
      <c r="CU448" s="181">
        <v>21.6</v>
      </c>
      <c r="CV448" s="181">
        <v>23.6</v>
      </c>
      <c r="CW448" s="181">
        <v>1229000000</v>
      </c>
      <c r="CX448" s="181">
        <v>95676000</v>
      </c>
      <c r="CY448" s="181">
        <v>84972000</v>
      </c>
      <c r="CZ448" s="181">
        <v>99095000</v>
      </c>
      <c r="DA448" s="181">
        <v>103670000</v>
      </c>
      <c r="DB448" s="181">
        <v>6068300</v>
      </c>
      <c r="DC448" s="181">
        <v>3608100</v>
      </c>
      <c r="DD448" s="181">
        <v>5689300</v>
      </c>
      <c r="DE448" s="181">
        <v>9129900</v>
      </c>
      <c r="DF448" s="181">
        <v>109330000</v>
      </c>
      <c r="DG448" s="181">
        <v>108310000</v>
      </c>
      <c r="DH448" s="181">
        <v>89735000</v>
      </c>
      <c r="DI448" s="181">
        <v>110610000</v>
      </c>
      <c r="DJ448" s="195">
        <v>11052000</v>
      </c>
      <c r="DK448" s="195">
        <v>13909000</v>
      </c>
      <c r="DL448" s="195">
        <v>14794000</v>
      </c>
      <c r="DM448" s="195">
        <v>12401000</v>
      </c>
      <c r="DN448" s="181">
        <f t="shared" si="38"/>
        <v>13039000</v>
      </c>
      <c r="DO448" s="181">
        <v>0</v>
      </c>
      <c r="DP448" s="181">
        <v>0</v>
      </c>
      <c r="DQ448" s="181">
        <v>0</v>
      </c>
      <c r="DR448" s="181">
        <v>15281000</v>
      </c>
      <c r="DS448" s="181">
        <f t="shared" si="37"/>
        <v>15281000</v>
      </c>
      <c r="DT448" s="181">
        <f t="shared" si="35"/>
        <v>1.1719457013574661</v>
      </c>
      <c r="DU448" s="195">
        <v>14904000</v>
      </c>
      <c r="DW448" s="195">
        <v>13512000</v>
      </c>
      <c r="DY448" s="195">
        <v>11428000</v>
      </c>
      <c r="DZ448" s="196">
        <f t="shared" si="36"/>
        <v>0.8764475803359153</v>
      </c>
      <c r="EA448" s="195">
        <v>13253000</v>
      </c>
      <c r="EB448" s="181">
        <v>6</v>
      </c>
      <c r="EC448" s="181">
        <v>3</v>
      </c>
      <c r="ED448" s="181">
        <v>4</v>
      </c>
      <c r="EE448" s="181">
        <v>5</v>
      </c>
      <c r="EF448" s="181">
        <v>0</v>
      </c>
      <c r="EG448" s="181">
        <v>0</v>
      </c>
      <c r="EH448" s="181">
        <v>0</v>
      </c>
      <c r="EI448" s="181">
        <v>0</v>
      </c>
      <c r="EJ448" s="181">
        <v>6</v>
      </c>
      <c r="EK448" s="181">
        <v>2</v>
      </c>
      <c r="EL448" s="181">
        <v>6</v>
      </c>
      <c r="EM448" s="181">
        <v>3</v>
      </c>
      <c r="EN448" s="181">
        <v>5</v>
      </c>
      <c r="EO448" s="181">
        <v>4</v>
      </c>
      <c r="EP448" s="181">
        <v>4</v>
      </c>
      <c r="EQ448" s="181">
        <v>6</v>
      </c>
      <c r="ER448" s="181">
        <v>54</v>
      </c>
      <c r="EV448" s="181">
        <v>39</v>
      </c>
      <c r="EW448" s="181" t="s">
        <v>7571</v>
      </c>
      <c r="EX448" s="181" t="s">
        <v>5228</v>
      </c>
      <c r="EY448" s="181" t="s">
        <v>7572</v>
      </c>
      <c r="EZ448" s="181" t="s">
        <v>7573</v>
      </c>
      <c r="FA448" s="181" t="s">
        <v>7574</v>
      </c>
      <c r="FB448" s="181" t="s">
        <v>7575</v>
      </c>
      <c r="FE448" s="181" t="s">
        <v>3613</v>
      </c>
    </row>
    <row r="449" spans="1:161" x14ac:dyDescent="0.25">
      <c r="A449" s="181" t="s">
        <v>2228</v>
      </c>
      <c r="B449" s="181" t="s">
        <v>2228</v>
      </c>
      <c r="C449" s="181">
        <v>6</v>
      </c>
      <c r="D449" s="181">
        <v>6</v>
      </c>
      <c r="E449" s="181">
        <v>6</v>
      </c>
      <c r="F449" s="181" t="s">
        <v>2227</v>
      </c>
      <c r="G449" s="181" t="s">
        <v>2226</v>
      </c>
      <c r="H449" s="181" t="s">
        <v>2225</v>
      </c>
      <c r="I449" s="181">
        <v>1</v>
      </c>
      <c r="J449" s="181">
        <v>6</v>
      </c>
      <c r="K449" s="181">
        <v>6</v>
      </c>
      <c r="L449" s="181">
        <v>6</v>
      </c>
      <c r="M449" s="181">
        <v>3</v>
      </c>
      <c r="N449" s="181">
        <v>3</v>
      </c>
      <c r="O449" s="181">
        <v>3</v>
      </c>
      <c r="P449" s="181">
        <v>3</v>
      </c>
      <c r="Q449" s="181">
        <v>2</v>
      </c>
      <c r="R449" s="181">
        <v>2</v>
      </c>
      <c r="S449" s="181">
        <v>2</v>
      </c>
      <c r="T449" s="181">
        <v>2</v>
      </c>
      <c r="U449" s="181">
        <v>3</v>
      </c>
      <c r="V449" s="181">
        <v>4</v>
      </c>
      <c r="W449" s="181">
        <v>4</v>
      </c>
      <c r="X449" s="181">
        <v>3</v>
      </c>
      <c r="Y449" s="181">
        <v>3</v>
      </c>
      <c r="Z449" s="181">
        <v>4</v>
      </c>
      <c r="AA449" s="181">
        <v>3</v>
      </c>
      <c r="AB449" s="181">
        <v>5</v>
      </c>
      <c r="AC449" s="181">
        <v>3</v>
      </c>
      <c r="AD449" s="181">
        <v>3</v>
      </c>
      <c r="AE449" s="181">
        <v>3</v>
      </c>
      <c r="AF449" s="181">
        <v>3</v>
      </c>
      <c r="AG449" s="181">
        <v>2</v>
      </c>
      <c r="AH449" s="181">
        <v>2</v>
      </c>
      <c r="AI449" s="181">
        <v>2</v>
      </c>
      <c r="AJ449" s="181">
        <v>2</v>
      </c>
      <c r="AK449" s="181">
        <v>3</v>
      </c>
      <c r="AL449" s="181">
        <v>4</v>
      </c>
      <c r="AM449" s="181">
        <v>4</v>
      </c>
      <c r="AN449" s="181">
        <v>3</v>
      </c>
      <c r="AO449" s="181">
        <v>3</v>
      </c>
      <c r="AP449" s="181">
        <v>4</v>
      </c>
      <c r="AQ449" s="181">
        <v>3</v>
      </c>
      <c r="AR449" s="181">
        <v>5</v>
      </c>
      <c r="AS449" s="181">
        <v>3</v>
      </c>
      <c r="AT449" s="181">
        <v>3</v>
      </c>
      <c r="AU449" s="181">
        <v>3</v>
      </c>
      <c r="AV449" s="181">
        <v>3</v>
      </c>
      <c r="AW449" s="181">
        <v>2</v>
      </c>
      <c r="AX449" s="181">
        <v>2</v>
      </c>
      <c r="AY449" s="181">
        <v>2</v>
      </c>
      <c r="AZ449" s="181">
        <v>2</v>
      </c>
      <c r="BA449" s="181">
        <v>3</v>
      </c>
      <c r="BB449" s="181">
        <v>4</v>
      </c>
      <c r="BC449" s="181">
        <v>4</v>
      </c>
      <c r="BD449" s="181">
        <v>3</v>
      </c>
      <c r="BE449" s="181">
        <v>3</v>
      </c>
      <c r="BF449" s="181">
        <v>4</v>
      </c>
      <c r="BG449" s="181">
        <v>3</v>
      </c>
      <c r="BH449" s="181">
        <v>5</v>
      </c>
      <c r="BI449" s="181">
        <v>15.8</v>
      </c>
      <c r="BJ449" s="181">
        <v>15.8</v>
      </c>
      <c r="BK449" s="181">
        <v>15.8</v>
      </c>
      <c r="BL449" s="181">
        <v>50.06</v>
      </c>
      <c r="BM449" s="181">
        <v>437</v>
      </c>
      <c r="BN449" s="181">
        <v>437</v>
      </c>
      <c r="BO449" s="181">
        <v>0</v>
      </c>
      <c r="BP449" s="181">
        <v>11.78</v>
      </c>
      <c r="BQ449" s="181" t="s">
        <v>1251</v>
      </c>
      <c r="BR449" s="181" t="s">
        <v>1251</v>
      </c>
      <c r="BS449" s="181" t="s">
        <v>1251</v>
      </c>
      <c r="BT449" s="181" t="s">
        <v>1251</v>
      </c>
      <c r="BU449" s="181" t="s">
        <v>1254</v>
      </c>
      <c r="BV449" s="181" t="s">
        <v>1254</v>
      </c>
      <c r="BW449" s="181" t="s">
        <v>1251</v>
      </c>
      <c r="BX449" s="181" t="s">
        <v>1254</v>
      </c>
      <c r="BY449" s="181" t="s">
        <v>1251</v>
      </c>
      <c r="BZ449" s="181" t="s">
        <v>1251</v>
      </c>
      <c r="CA449" s="181" t="s">
        <v>1251</v>
      </c>
      <c r="CB449" s="181" t="s">
        <v>1251</v>
      </c>
      <c r="CC449" s="181" t="s">
        <v>1251</v>
      </c>
      <c r="CD449" s="181" t="s">
        <v>1251</v>
      </c>
      <c r="CE449" s="181" t="s">
        <v>1251</v>
      </c>
      <c r="CF449" s="181" t="s">
        <v>1251</v>
      </c>
      <c r="CG449" s="181">
        <v>5.3</v>
      </c>
      <c r="CH449" s="181">
        <v>5.3</v>
      </c>
      <c r="CI449" s="181">
        <v>5.3</v>
      </c>
      <c r="CJ449" s="181">
        <v>5.3</v>
      </c>
      <c r="CK449" s="181">
        <v>3.7</v>
      </c>
      <c r="CL449" s="181">
        <v>3.7</v>
      </c>
      <c r="CM449" s="181">
        <v>3</v>
      </c>
      <c r="CN449" s="181">
        <v>3.7</v>
      </c>
      <c r="CO449" s="181">
        <v>5.3</v>
      </c>
      <c r="CP449" s="181">
        <v>8.1999999999999993</v>
      </c>
      <c r="CQ449" s="181">
        <v>8.1999999999999993</v>
      </c>
      <c r="CR449" s="181">
        <v>6.6</v>
      </c>
      <c r="CS449" s="181">
        <v>5.3</v>
      </c>
      <c r="CT449" s="181">
        <v>7.6</v>
      </c>
      <c r="CU449" s="181">
        <v>5.3</v>
      </c>
      <c r="CV449" s="181">
        <v>13.5</v>
      </c>
      <c r="CW449" s="181">
        <v>331120000</v>
      </c>
      <c r="CX449" s="181">
        <v>24686000</v>
      </c>
      <c r="CY449" s="181">
        <v>30043000</v>
      </c>
      <c r="CZ449" s="181">
        <v>27292000</v>
      </c>
      <c r="DA449" s="181">
        <v>25502000</v>
      </c>
      <c r="DB449" s="181">
        <v>6811600</v>
      </c>
      <c r="DC449" s="181">
        <v>6162600</v>
      </c>
      <c r="DD449" s="181">
        <v>5630400</v>
      </c>
      <c r="DE449" s="181">
        <v>4888800</v>
      </c>
      <c r="DF449" s="181">
        <v>20783000</v>
      </c>
      <c r="DG449" s="181">
        <v>25913000</v>
      </c>
      <c r="DH449" s="181">
        <v>21960000</v>
      </c>
      <c r="DI449" s="181">
        <v>28939000</v>
      </c>
      <c r="DJ449" s="195">
        <v>9304500</v>
      </c>
      <c r="DK449" s="195">
        <v>11159000</v>
      </c>
      <c r="DL449" s="195">
        <v>10026000</v>
      </c>
      <c r="DM449" s="195">
        <v>9428000</v>
      </c>
      <c r="DN449" s="181">
        <f t="shared" si="38"/>
        <v>9979375</v>
      </c>
      <c r="DO449" s="181">
        <v>12053000</v>
      </c>
      <c r="DP449" s="181">
        <v>12822000</v>
      </c>
      <c r="DQ449" s="181">
        <v>11047000</v>
      </c>
      <c r="DR449" s="181">
        <v>10875000</v>
      </c>
      <c r="DS449" s="181">
        <f t="shared" si="37"/>
        <v>11699250</v>
      </c>
      <c r="DT449" s="181">
        <f t="shared" si="35"/>
        <v>1.1723429573495334</v>
      </c>
      <c r="DU449" s="195">
        <v>8012500</v>
      </c>
      <c r="DW449" s="195">
        <v>8710600</v>
      </c>
      <c r="DY449" s="195">
        <v>8988900</v>
      </c>
      <c r="DZ449" s="196">
        <f t="shared" si="36"/>
        <v>0.90074779232166347</v>
      </c>
      <c r="EA449" s="195">
        <v>9048700</v>
      </c>
      <c r="EB449" s="181">
        <v>3</v>
      </c>
      <c r="EC449" s="181">
        <v>2</v>
      </c>
      <c r="ED449" s="181">
        <v>1</v>
      </c>
      <c r="EE449" s="181">
        <v>2</v>
      </c>
      <c r="EF449" s="181">
        <v>0</v>
      </c>
      <c r="EG449" s="181">
        <v>0</v>
      </c>
      <c r="EH449" s="181">
        <v>0</v>
      </c>
      <c r="EI449" s="181">
        <v>0</v>
      </c>
      <c r="EJ449" s="181">
        <v>2</v>
      </c>
      <c r="EK449" s="181">
        <v>2</v>
      </c>
      <c r="EL449" s="181">
        <v>3</v>
      </c>
      <c r="EM449" s="181">
        <v>1</v>
      </c>
      <c r="EN449" s="181">
        <v>1</v>
      </c>
      <c r="EO449" s="181">
        <v>2</v>
      </c>
      <c r="EP449" s="181">
        <v>0</v>
      </c>
      <c r="EQ449" s="181">
        <v>2</v>
      </c>
      <c r="ER449" s="181">
        <v>21</v>
      </c>
      <c r="EV449" s="181">
        <v>701</v>
      </c>
      <c r="EW449" s="181" t="s">
        <v>7576</v>
      </c>
      <c r="EX449" s="181" t="s">
        <v>3672</v>
      </c>
      <c r="EY449" s="181" t="s">
        <v>7577</v>
      </c>
      <c r="EZ449" s="181" t="s">
        <v>7578</v>
      </c>
      <c r="FA449" s="181" t="s">
        <v>7579</v>
      </c>
      <c r="FB449" s="181" t="s">
        <v>7580</v>
      </c>
      <c r="FE449" s="181">
        <v>-1</v>
      </c>
    </row>
    <row r="450" spans="1:161" x14ac:dyDescent="0.25">
      <c r="A450" s="181" t="s">
        <v>7581</v>
      </c>
      <c r="B450" s="181" t="s">
        <v>7581</v>
      </c>
      <c r="C450" s="181">
        <v>3</v>
      </c>
      <c r="D450" s="181">
        <v>3</v>
      </c>
      <c r="E450" s="181">
        <v>3</v>
      </c>
      <c r="F450" s="181" t="s">
        <v>7582</v>
      </c>
      <c r="G450" s="181" t="s">
        <v>7583</v>
      </c>
      <c r="H450" s="181" t="s">
        <v>7584</v>
      </c>
      <c r="I450" s="181">
        <v>1</v>
      </c>
      <c r="J450" s="181">
        <v>3</v>
      </c>
      <c r="K450" s="181">
        <v>3</v>
      </c>
      <c r="L450" s="181">
        <v>3</v>
      </c>
      <c r="M450" s="181">
        <v>3</v>
      </c>
      <c r="N450" s="181">
        <v>3</v>
      </c>
      <c r="O450" s="181">
        <v>3</v>
      </c>
      <c r="P450" s="181">
        <v>3</v>
      </c>
      <c r="Q450" s="181">
        <v>3</v>
      </c>
      <c r="R450" s="181">
        <v>3</v>
      </c>
      <c r="S450" s="181">
        <v>2</v>
      </c>
      <c r="T450" s="181">
        <v>3</v>
      </c>
      <c r="U450" s="181">
        <v>3</v>
      </c>
      <c r="V450" s="181">
        <v>3</v>
      </c>
      <c r="W450" s="181">
        <v>3</v>
      </c>
      <c r="X450" s="181">
        <v>3</v>
      </c>
      <c r="Y450" s="181">
        <v>3</v>
      </c>
      <c r="Z450" s="181">
        <v>3</v>
      </c>
      <c r="AA450" s="181">
        <v>3</v>
      </c>
      <c r="AB450" s="181">
        <v>3</v>
      </c>
      <c r="AC450" s="181">
        <v>3</v>
      </c>
      <c r="AD450" s="181">
        <v>3</v>
      </c>
      <c r="AE450" s="181">
        <v>3</v>
      </c>
      <c r="AF450" s="181">
        <v>3</v>
      </c>
      <c r="AG450" s="181">
        <v>3</v>
      </c>
      <c r="AH450" s="181">
        <v>3</v>
      </c>
      <c r="AI450" s="181">
        <v>2</v>
      </c>
      <c r="AJ450" s="181">
        <v>3</v>
      </c>
      <c r="AK450" s="181">
        <v>3</v>
      </c>
      <c r="AL450" s="181">
        <v>3</v>
      </c>
      <c r="AM450" s="181">
        <v>3</v>
      </c>
      <c r="AN450" s="181">
        <v>3</v>
      </c>
      <c r="AO450" s="181">
        <v>3</v>
      </c>
      <c r="AP450" s="181">
        <v>3</v>
      </c>
      <c r="AQ450" s="181">
        <v>3</v>
      </c>
      <c r="AR450" s="181">
        <v>3</v>
      </c>
      <c r="AS450" s="181">
        <v>3</v>
      </c>
      <c r="AT450" s="181">
        <v>3</v>
      </c>
      <c r="AU450" s="181">
        <v>3</v>
      </c>
      <c r="AV450" s="181">
        <v>3</v>
      </c>
      <c r="AW450" s="181">
        <v>3</v>
      </c>
      <c r="AX450" s="181">
        <v>3</v>
      </c>
      <c r="AY450" s="181">
        <v>2</v>
      </c>
      <c r="AZ450" s="181">
        <v>3</v>
      </c>
      <c r="BA450" s="181">
        <v>3</v>
      </c>
      <c r="BB450" s="181">
        <v>3</v>
      </c>
      <c r="BC450" s="181">
        <v>3</v>
      </c>
      <c r="BD450" s="181">
        <v>3</v>
      </c>
      <c r="BE450" s="181">
        <v>3</v>
      </c>
      <c r="BF450" s="181">
        <v>3</v>
      </c>
      <c r="BG450" s="181">
        <v>3</v>
      </c>
      <c r="BH450" s="181">
        <v>3</v>
      </c>
      <c r="BI450" s="181">
        <v>41.7</v>
      </c>
      <c r="BJ450" s="181">
        <v>41.7</v>
      </c>
      <c r="BK450" s="181">
        <v>41.7</v>
      </c>
      <c r="BL450" s="181">
        <v>11.423999999999999</v>
      </c>
      <c r="BM450" s="181">
        <v>103</v>
      </c>
      <c r="BN450" s="181">
        <v>103</v>
      </c>
      <c r="BO450" s="181">
        <v>0</v>
      </c>
      <c r="BP450" s="181">
        <v>11.009</v>
      </c>
      <c r="BQ450" s="181" t="s">
        <v>1251</v>
      </c>
      <c r="BR450" s="181" t="s">
        <v>1251</v>
      </c>
      <c r="BS450" s="181" t="s">
        <v>1251</v>
      </c>
      <c r="BT450" s="181" t="s">
        <v>1251</v>
      </c>
      <c r="BU450" s="181" t="s">
        <v>1251</v>
      </c>
      <c r="BV450" s="181" t="s">
        <v>1251</v>
      </c>
      <c r="BW450" s="181" t="s">
        <v>1251</v>
      </c>
      <c r="BX450" s="181" t="s">
        <v>1251</v>
      </c>
      <c r="BY450" s="181" t="s">
        <v>1251</v>
      </c>
      <c r="BZ450" s="181" t="s">
        <v>1251</v>
      </c>
      <c r="CA450" s="181" t="s">
        <v>1251</v>
      </c>
      <c r="CB450" s="181" t="s">
        <v>1251</v>
      </c>
      <c r="CC450" s="181" t="s">
        <v>1251</v>
      </c>
      <c r="CD450" s="181" t="s">
        <v>1251</v>
      </c>
      <c r="CE450" s="181" t="s">
        <v>1251</v>
      </c>
      <c r="CF450" s="181" t="s">
        <v>1251</v>
      </c>
      <c r="CG450" s="181">
        <v>41.7</v>
      </c>
      <c r="CH450" s="181">
        <v>41.7</v>
      </c>
      <c r="CI450" s="181">
        <v>41.7</v>
      </c>
      <c r="CJ450" s="181">
        <v>41.7</v>
      </c>
      <c r="CK450" s="181">
        <v>41.7</v>
      </c>
      <c r="CL450" s="181">
        <v>41.7</v>
      </c>
      <c r="CM450" s="181">
        <v>33</v>
      </c>
      <c r="CN450" s="181">
        <v>41.7</v>
      </c>
      <c r="CO450" s="181">
        <v>41.7</v>
      </c>
      <c r="CP450" s="181">
        <v>41.7</v>
      </c>
      <c r="CQ450" s="181">
        <v>41.7</v>
      </c>
      <c r="CR450" s="181">
        <v>41.7</v>
      </c>
      <c r="CS450" s="181">
        <v>41.7</v>
      </c>
      <c r="CT450" s="181">
        <v>41.7</v>
      </c>
      <c r="CU450" s="181">
        <v>41.7</v>
      </c>
      <c r="CV450" s="181">
        <v>41.7</v>
      </c>
      <c r="CW450" s="181">
        <v>477890000</v>
      </c>
      <c r="CX450" s="181">
        <v>43745000</v>
      </c>
      <c r="CY450" s="181">
        <v>40529000</v>
      </c>
      <c r="CZ450" s="181">
        <v>42075000</v>
      </c>
      <c r="DA450" s="181">
        <v>48658000</v>
      </c>
      <c r="DB450" s="181">
        <v>9470700</v>
      </c>
      <c r="DC450" s="181">
        <v>9958300</v>
      </c>
      <c r="DD450" s="181">
        <v>8112600</v>
      </c>
      <c r="DE450" s="181">
        <v>8559200</v>
      </c>
      <c r="DF450" s="181">
        <v>34469000</v>
      </c>
      <c r="DG450" s="181">
        <v>27248000</v>
      </c>
      <c r="DH450" s="181">
        <v>27357000</v>
      </c>
      <c r="DI450" s="181">
        <v>35176000</v>
      </c>
      <c r="DJ450" s="195">
        <v>14224000</v>
      </c>
      <c r="DK450" s="195">
        <v>12045000</v>
      </c>
      <c r="DL450" s="195">
        <v>12106000</v>
      </c>
      <c r="DM450" s="195">
        <v>14005000</v>
      </c>
      <c r="DN450" s="181">
        <f t="shared" si="38"/>
        <v>13095000</v>
      </c>
      <c r="DO450" s="181">
        <v>12843000</v>
      </c>
      <c r="DP450" s="181">
        <v>17246000</v>
      </c>
      <c r="DQ450" s="181">
        <v>16962000</v>
      </c>
      <c r="DR450" s="181">
        <v>14374000</v>
      </c>
      <c r="DS450" s="181">
        <f t="shared" si="37"/>
        <v>15356250</v>
      </c>
      <c r="DT450" s="181">
        <f t="shared" si="35"/>
        <v>1.1726804123711341</v>
      </c>
      <c r="DU450" s="195">
        <v>11260000</v>
      </c>
      <c r="DW450" s="195">
        <v>9488000</v>
      </c>
      <c r="DY450" s="195">
        <v>10904000</v>
      </c>
      <c r="DZ450" s="196">
        <f t="shared" si="36"/>
        <v>0.83268423062237495</v>
      </c>
      <c r="EA450" s="195">
        <v>11501000</v>
      </c>
      <c r="EB450" s="181">
        <v>4</v>
      </c>
      <c r="EC450" s="181">
        <v>4</v>
      </c>
      <c r="ED450" s="181">
        <v>4</v>
      </c>
      <c r="EE450" s="181">
        <v>4</v>
      </c>
      <c r="EF450" s="181">
        <v>1</v>
      </c>
      <c r="EG450" s="181">
        <v>0</v>
      </c>
      <c r="EH450" s="181">
        <v>1</v>
      </c>
      <c r="EI450" s="181">
        <v>1</v>
      </c>
      <c r="EJ450" s="181">
        <v>5</v>
      </c>
      <c r="EK450" s="181">
        <v>2</v>
      </c>
      <c r="EL450" s="181">
        <v>2</v>
      </c>
      <c r="EM450" s="181">
        <v>3</v>
      </c>
      <c r="EN450" s="181">
        <v>2</v>
      </c>
      <c r="EO450" s="181">
        <v>3</v>
      </c>
      <c r="EP450" s="181">
        <v>3</v>
      </c>
      <c r="EQ450" s="181">
        <v>3</v>
      </c>
      <c r="ER450" s="181">
        <v>42</v>
      </c>
      <c r="EV450" s="181">
        <v>636</v>
      </c>
      <c r="EW450" s="181" t="s">
        <v>7585</v>
      </c>
      <c r="EX450" s="181" t="s">
        <v>3709</v>
      </c>
      <c r="EY450" s="181" t="s">
        <v>7586</v>
      </c>
      <c r="EZ450" s="181" t="s">
        <v>7587</v>
      </c>
      <c r="FA450" s="181" t="s">
        <v>7588</v>
      </c>
      <c r="FB450" s="181" t="s">
        <v>7589</v>
      </c>
      <c r="FE450" s="181">
        <v>-1</v>
      </c>
    </row>
    <row r="451" spans="1:161" x14ac:dyDescent="0.25">
      <c r="A451" s="181" t="s">
        <v>7590</v>
      </c>
      <c r="B451" s="181" t="s">
        <v>7590</v>
      </c>
      <c r="C451" s="181">
        <v>22</v>
      </c>
      <c r="D451" s="181">
        <v>22</v>
      </c>
      <c r="E451" s="181">
        <v>22</v>
      </c>
      <c r="F451" s="181" t="s">
        <v>7591</v>
      </c>
      <c r="G451" s="181" t="s">
        <v>7592</v>
      </c>
      <c r="H451" s="181" t="s">
        <v>7593</v>
      </c>
      <c r="I451" s="181">
        <v>1</v>
      </c>
      <c r="J451" s="181">
        <v>22</v>
      </c>
      <c r="K451" s="181">
        <v>22</v>
      </c>
      <c r="L451" s="181">
        <v>22</v>
      </c>
      <c r="M451" s="181">
        <v>20</v>
      </c>
      <c r="N451" s="181">
        <v>21</v>
      </c>
      <c r="O451" s="181">
        <v>21</v>
      </c>
      <c r="P451" s="181">
        <v>22</v>
      </c>
      <c r="Q451" s="181">
        <v>19</v>
      </c>
      <c r="R451" s="181">
        <v>18</v>
      </c>
      <c r="S451" s="181">
        <v>18</v>
      </c>
      <c r="T451" s="181">
        <v>18</v>
      </c>
      <c r="U451" s="181">
        <v>22</v>
      </c>
      <c r="V451" s="181">
        <v>21</v>
      </c>
      <c r="W451" s="181">
        <v>21</v>
      </c>
      <c r="X451" s="181">
        <v>21</v>
      </c>
      <c r="Y451" s="181">
        <v>21</v>
      </c>
      <c r="Z451" s="181">
        <v>21</v>
      </c>
      <c r="AA451" s="181">
        <v>21</v>
      </c>
      <c r="AB451" s="181">
        <v>22</v>
      </c>
      <c r="AC451" s="181">
        <v>20</v>
      </c>
      <c r="AD451" s="181">
        <v>21</v>
      </c>
      <c r="AE451" s="181">
        <v>21</v>
      </c>
      <c r="AF451" s="181">
        <v>22</v>
      </c>
      <c r="AG451" s="181">
        <v>19</v>
      </c>
      <c r="AH451" s="181">
        <v>18</v>
      </c>
      <c r="AI451" s="181">
        <v>18</v>
      </c>
      <c r="AJ451" s="181">
        <v>18</v>
      </c>
      <c r="AK451" s="181">
        <v>22</v>
      </c>
      <c r="AL451" s="181">
        <v>21</v>
      </c>
      <c r="AM451" s="181">
        <v>21</v>
      </c>
      <c r="AN451" s="181">
        <v>21</v>
      </c>
      <c r="AO451" s="181">
        <v>21</v>
      </c>
      <c r="AP451" s="181">
        <v>21</v>
      </c>
      <c r="AQ451" s="181">
        <v>21</v>
      </c>
      <c r="AR451" s="181">
        <v>22</v>
      </c>
      <c r="AS451" s="181">
        <v>20</v>
      </c>
      <c r="AT451" s="181">
        <v>21</v>
      </c>
      <c r="AU451" s="181">
        <v>21</v>
      </c>
      <c r="AV451" s="181">
        <v>22</v>
      </c>
      <c r="AW451" s="181">
        <v>19</v>
      </c>
      <c r="AX451" s="181">
        <v>18</v>
      </c>
      <c r="AY451" s="181">
        <v>18</v>
      </c>
      <c r="AZ451" s="181">
        <v>18</v>
      </c>
      <c r="BA451" s="181">
        <v>22</v>
      </c>
      <c r="BB451" s="181">
        <v>21</v>
      </c>
      <c r="BC451" s="181">
        <v>21</v>
      </c>
      <c r="BD451" s="181">
        <v>21</v>
      </c>
      <c r="BE451" s="181">
        <v>21</v>
      </c>
      <c r="BF451" s="181">
        <v>21</v>
      </c>
      <c r="BG451" s="181">
        <v>21</v>
      </c>
      <c r="BH451" s="181">
        <v>22</v>
      </c>
      <c r="BI451" s="181">
        <v>40</v>
      </c>
      <c r="BJ451" s="181">
        <v>40</v>
      </c>
      <c r="BK451" s="181">
        <v>40</v>
      </c>
      <c r="BL451" s="181">
        <v>79.480999999999995</v>
      </c>
      <c r="BM451" s="181">
        <v>735</v>
      </c>
      <c r="BN451" s="181">
        <v>735</v>
      </c>
      <c r="BO451" s="181">
        <v>0</v>
      </c>
      <c r="BP451" s="181">
        <v>124.11</v>
      </c>
      <c r="BQ451" s="181" t="s">
        <v>1251</v>
      </c>
      <c r="BR451" s="181" t="s">
        <v>1251</v>
      </c>
      <c r="BS451" s="181" t="s">
        <v>1251</v>
      </c>
      <c r="BT451" s="181" t="s">
        <v>1251</v>
      </c>
      <c r="BU451" s="181" t="s">
        <v>1251</v>
      </c>
      <c r="BV451" s="181" t="s">
        <v>1251</v>
      </c>
      <c r="BW451" s="181" t="s">
        <v>1251</v>
      </c>
      <c r="BX451" s="181" t="s">
        <v>1251</v>
      </c>
      <c r="BY451" s="181" t="s">
        <v>1251</v>
      </c>
      <c r="BZ451" s="181" t="s">
        <v>1251</v>
      </c>
      <c r="CA451" s="181" t="s">
        <v>1251</v>
      </c>
      <c r="CB451" s="181" t="s">
        <v>1251</v>
      </c>
      <c r="CC451" s="181" t="s">
        <v>1251</v>
      </c>
      <c r="CD451" s="181" t="s">
        <v>1251</v>
      </c>
      <c r="CE451" s="181" t="s">
        <v>1251</v>
      </c>
      <c r="CF451" s="181" t="s">
        <v>1251</v>
      </c>
      <c r="CG451" s="181">
        <v>36.9</v>
      </c>
      <c r="CH451" s="181">
        <v>38.5</v>
      </c>
      <c r="CI451" s="181">
        <v>38.4</v>
      </c>
      <c r="CJ451" s="181">
        <v>40</v>
      </c>
      <c r="CK451" s="181">
        <v>36.5</v>
      </c>
      <c r="CL451" s="181">
        <v>34.1</v>
      </c>
      <c r="CM451" s="181">
        <v>34.799999999999997</v>
      </c>
      <c r="CN451" s="181">
        <v>34.4</v>
      </c>
      <c r="CO451" s="181">
        <v>40</v>
      </c>
      <c r="CP451" s="181">
        <v>38.4</v>
      </c>
      <c r="CQ451" s="181">
        <v>38.4</v>
      </c>
      <c r="CR451" s="181">
        <v>38.4</v>
      </c>
      <c r="CS451" s="181">
        <v>38.4</v>
      </c>
      <c r="CT451" s="181">
        <v>38.4</v>
      </c>
      <c r="CU451" s="181">
        <v>38.4</v>
      </c>
      <c r="CV451" s="181">
        <v>40</v>
      </c>
      <c r="CW451" s="181">
        <v>10026000000</v>
      </c>
      <c r="CX451" s="181">
        <v>711880000</v>
      </c>
      <c r="CY451" s="181">
        <v>772540000</v>
      </c>
      <c r="CZ451" s="181">
        <v>846190000</v>
      </c>
      <c r="DA451" s="181">
        <v>885650000</v>
      </c>
      <c r="DB451" s="181">
        <v>216270000</v>
      </c>
      <c r="DC451" s="181">
        <v>182010000</v>
      </c>
      <c r="DD451" s="181">
        <v>201410000</v>
      </c>
      <c r="DE451" s="181">
        <v>212240000</v>
      </c>
      <c r="DF451" s="181">
        <v>820110000</v>
      </c>
      <c r="DG451" s="181">
        <v>786270000</v>
      </c>
      <c r="DH451" s="181">
        <v>590970000</v>
      </c>
      <c r="DI451" s="181">
        <v>857100000</v>
      </c>
      <c r="DJ451" s="195">
        <v>70470000</v>
      </c>
      <c r="DK451" s="195">
        <v>69579000</v>
      </c>
      <c r="DL451" s="195">
        <v>79849000</v>
      </c>
      <c r="DM451" s="195">
        <v>80284000</v>
      </c>
      <c r="DN451" s="181">
        <f t="shared" si="38"/>
        <v>75045500</v>
      </c>
      <c r="DO451" s="181">
        <v>87116000</v>
      </c>
      <c r="DP451" s="181">
        <v>73322000</v>
      </c>
      <c r="DQ451" s="181">
        <v>88622000</v>
      </c>
      <c r="DR451" s="181">
        <v>103070000</v>
      </c>
      <c r="DS451" s="181">
        <f t="shared" si="37"/>
        <v>88032500</v>
      </c>
      <c r="DT451" s="181">
        <f t="shared" ref="DT451:DT514" si="39">DS451/DN451</f>
        <v>1.1730550132919362</v>
      </c>
      <c r="DU451" s="195">
        <v>75157000</v>
      </c>
      <c r="DW451" s="195">
        <v>65405000</v>
      </c>
      <c r="DY451" s="195">
        <v>67544000</v>
      </c>
      <c r="DZ451" s="196">
        <f t="shared" ref="DZ451:DZ514" si="40">DY451/DN451</f>
        <v>0.90004064201051359</v>
      </c>
      <c r="EA451" s="195">
        <v>74246000</v>
      </c>
      <c r="EB451" s="181">
        <v>18</v>
      </c>
      <c r="EC451" s="181">
        <v>20</v>
      </c>
      <c r="ED451" s="181">
        <v>19</v>
      </c>
      <c r="EE451" s="181">
        <v>18</v>
      </c>
      <c r="EF451" s="181">
        <v>15</v>
      </c>
      <c r="EG451" s="181">
        <v>13</v>
      </c>
      <c r="EH451" s="181">
        <v>15</v>
      </c>
      <c r="EI451" s="181">
        <v>12</v>
      </c>
      <c r="EJ451" s="181">
        <v>24</v>
      </c>
      <c r="EK451" s="181">
        <v>17</v>
      </c>
      <c r="EL451" s="181">
        <v>19</v>
      </c>
      <c r="EM451" s="181">
        <v>18</v>
      </c>
      <c r="EN451" s="181">
        <v>21</v>
      </c>
      <c r="EO451" s="181">
        <v>18</v>
      </c>
      <c r="EP451" s="181">
        <v>18</v>
      </c>
      <c r="EQ451" s="181">
        <v>18</v>
      </c>
      <c r="ER451" s="181">
        <v>283</v>
      </c>
      <c r="EV451" s="181">
        <v>243</v>
      </c>
      <c r="EW451" s="181" t="s">
        <v>7594</v>
      </c>
      <c r="EX451" s="181" t="s">
        <v>3681</v>
      </c>
      <c r="EY451" s="181" t="s">
        <v>7595</v>
      </c>
      <c r="EZ451" s="181" t="s">
        <v>7596</v>
      </c>
      <c r="FA451" s="181" t="s">
        <v>7597</v>
      </c>
      <c r="FB451" s="181" t="s">
        <v>7598</v>
      </c>
      <c r="FE451" s="181">
        <v>-1</v>
      </c>
    </row>
    <row r="452" spans="1:161" x14ac:dyDescent="0.25">
      <c r="A452" s="181" t="s">
        <v>1853</v>
      </c>
      <c r="B452" s="181" t="s">
        <v>1853</v>
      </c>
      <c r="C452" s="181">
        <v>58</v>
      </c>
      <c r="D452" s="181">
        <v>58</v>
      </c>
      <c r="E452" s="181">
        <v>58</v>
      </c>
      <c r="F452" s="181" t="s">
        <v>1852</v>
      </c>
      <c r="G452" s="181" t="s">
        <v>520</v>
      </c>
      <c r="H452" s="181" t="s">
        <v>1851</v>
      </c>
      <c r="I452" s="181">
        <v>1</v>
      </c>
      <c r="J452" s="181">
        <v>58</v>
      </c>
      <c r="K452" s="181">
        <v>58</v>
      </c>
      <c r="L452" s="181">
        <v>58</v>
      </c>
      <c r="M452" s="181">
        <v>56</v>
      </c>
      <c r="N452" s="181">
        <v>56</v>
      </c>
      <c r="O452" s="181">
        <v>52</v>
      </c>
      <c r="P452" s="181">
        <v>57</v>
      </c>
      <c r="Q452" s="181">
        <v>33</v>
      </c>
      <c r="R452" s="181">
        <v>32</v>
      </c>
      <c r="S452" s="181">
        <v>30</v>
      </c>
      <c r="T452" s="181">
        <v>29</v>
      </c>
      <c r="U452" s="181">
        <v>53</v>
      </c>
      <c r="V452" s="181">
        <v>55</v>
      </c>
      <c r="W452" s="181">
        <v>55</v>
      </c>
      <c r="X452" s="181">
        <v>55</v>
      </c>
      <c r="Y452" s="181">
        <v>56</v>
      </c>
      <c r="Z452" s="181">
        <v>53</v>
      </c>
      <c r="AA452" s="181">
        <v>57</v>
      </c>
      <c r="AB452" s="181">
        <v>55</v>
      </c>
      <c r="AC452" s="181">
        <v>56</v>
      </c>
      <c r="AD452" s="181">
        <v>56</v>
      </c>
      <c r="AE452" s="181">
        <v>52</v>
      </c>
      <c r="AF452" s="181">
        <v>57</v>
      </c>
      <c r="AG452" s="181">
        <v>33</v>
      </c>
      <c r="AH452" s="181">
        <v>32</v>
      </c>
      <c r="AI452" s="181">
        <v>30</v>
      </c>
      <c r="AJ452" s="181">
        <v>29</v>
      </c>
      <c r="AK452" s="181">
        <v>53</v>
      </c>
      <c r="AL452" s="181">
        <v>55</v>
      </c>
      <c r="AM452" s="181">
        <v>55</v>
      </c>
      <c r="AN452" s="181">
        <v>55</v>
      </c>
      <c r="AO452" s="181">
        <v>56</v>
      </c>
      <c r="AP452" s="181">
        <v>53</v>
      </c>
      <c r="AQ452" s="181">
        <v>57</v>
      </c>
      <c r="AR452" s="181">
        <v>55</v>
      </c>
      <c r="AS452" s="181">
        <v>56</v>
      </c>
      <c r="AT452" s="181">
        <v>56</v>
      </c>
      <c r="AU452" s="181">
        <v>52</v>
      </c>
      <c r="AV452" s="181">
        <v>57</v>
      </c>
      <c r="AW452" s="181">
        <v>33</v>
      </c>
      <c r="AX452" s="181">
        <v>32</v>
      </c>
      <c r="AY452" s="181">
        <v>30</v>
      </c>
      <c r="AZ452" s="181">
        <v>29</v>
      </c>
      <c r="BA452" s="181">
        <v>53</v>
      </c>
      <c r="BB452" s="181">
        <v>55</v>
      </c>
      <c r="BC452" s="181">
        <v>55</v>
      </c>
      <c r="BD452" s="181">
        <v>55</v>
      </c>
      <c r="BE452" s="181">
        <v>56</v>
      </c>
      <c r="BF452" s="181">
        <v>53</v>
      </c>
      <c r="BG452" s="181">
        <v>57</v>
      </c>
      <c r="BH452" s="181">
        <v>55</v>
      </c>
      <c r="BI452" s="181">
        <v>41.6</v>
      </c>
      <c r="BJ452" s="181">
        <v>41.6</v>
      </c>
      <c r="BK452" s="181">
        <v>41.6</v>
      </c>
      <c r="BL452" s="181">
        <v>186.48</v>
      </c>
      <c r="BM452" s="181">
        <v>1663</v>
      </c>
      <c r="BN452" s="181">
        <v>1663</v>
      </c>
      <c r="BO452" s="181">
        <v>0</v>
      </c>
      <c r="BP452" s="181">
        <v>216.35</v>
      </c>
      <c r="BQ452" s="181" t="s">
        <v>1251</v>
      </c>
      <c r="BR452" s="181" t="s">
        <v>1251</v>
      </c>
      <c r="BS452" s="181" t="s">
        <v>1251</v>
      </c>
      <c r="BT452" s="181" t="s">
        <v>1251</v>
      </c>
      <c r="BU452" s="181" t="s">
        <v>1251</v>
      </c>
      <c r="BV452" s="181" t="s">
        <v>1251</v>
      </c>
      <c r="BW452" s="181" t="s">
        <v>1251</v>
      </c>
      <c r="BX452" s="181" t="s">
        <v>1251</v>
      </c>
      <c r="BY452" s="181" t="s">
        <v>1251</v>
      </c>
      <c r="BZ452" s="181" t="s">
        <v>1251</v>
      </c>
      <c r="CA452" s="181" t="s">
        <v>1251</v>
      </c>
      <c r="CB452" s="181" t="s">
        <v>1251</v>
      </c>
      <c r="CC452" s="181" t="s">
        <v>1251</v>
      </c>
      <c r="CD452" s="181" t="s">
        <v>1251</v>
      </c>
      <c r="CE452" s="181" t="s">
        <v>1251</v>
      </c>
      <c r="CF452" s="181" t="s">
        <v>1251</v>
      </c>
      <c r="CG452" s="181">
        <v>40.200000000000003</v>
      </c>
      <c r="CH452" s="181">
        <v>40.200000000000003</v>
      </c>
      <c r="CI452" s="181">
        <v>37.200000000000003</v>
      </c>
      <c r="CJ452" s="181">
        <v>40.6</v>
      </c>
      <c r="CK452" s="181">
        <v>24.8</v>
      </c>
      <c r="CL452" s="181">
        <v>22.5</v>
      </c>
      <c r="CM452" s="181">
        <v>22.1</v>
      </c>
      <c r="CN452" s="181">
        <v>21.4</v>
      </c>
      <c r="CO452" s="181">
        <v>38.4</v>
      </c>
      <c r="CP452" s="181">
        <v>38.700000000000003</v>
      </c>
      <c r="CQ452" s="181">
        <v>39.5</v>
      </c>
      <c r="CR452" s="181">
        <v>40.299999999999997</v>
      </c>
      <c r="CS452" s="181">
        <v>40.200000000000003</v>
      </c>
      <c r="CT452" s="181">
        <v>36.9</v>
      </c>
      <c r="CU452" s="181">
        <v>40.6</v>
      </c>
      <c r="CV452" s="181">
        <v>39.299999999999997</v>
      </c>
      <c r="CW452" s="181">
        <v>13833000000</v>
      </c>
      <c r="CX452" s="181">
        <v>1133200000</v>
      </c>
      <c r="CY452" s="181">
        <v>1220200000</v>
      </c>
      <c r="CZ452" s="181">
        <v>1222900000</v>
      </c>
      <c r="DA452" s="181">
        <v>1272000000</v>
      </c>
      <c r="DB452" s="181">
        <v>166820000</v>
      </c>
      <c r="DC452" s="181">
        <v>132100000</v>
      </c>
      <c r="DD452" s="181">
        <v>122740000</v>
      </c>
      <c r="DE452" s="181">
        <v>132060000</v>
      </c>
      <c r="DF452" s="181">
        <v>1070600000</v>
      </c>
      <c r="DG452" s="181">
        <v>1077900000</v>
      </c>
      <c r="DH452" s="181">
        <v>990540000</v>
      </c>
      <c r="DI452" s="181">
        <v>1105100000</v>
      </c>
      <c r="DJ452" s="195">
        <v>54527000</v>
      </c>
      <c r="DK452" s="195">
        <v>52535000</v>
      </c>
      <c r="DL452" s="195">
        <v>48085000</v>
      </c>
      <c r="DM452" s="195">
        <v>44374000</v>
      </c>
      <c r="DN452" s="181">
        <f t="shared" si="38"/>
        <v>49880250</v>
      </c>
      <c r="DO452" s="181">
        <v>59240000</v>
      </c>
      <c r="DP452" s="181">
        <v>59060000</v>
      </c>
      <c r="DQ452" s="181">
        <v>57300000</v>
      </c>
      <c r="DR452" s="181">
        <v>59217000</v>
      </c>
      <c r="DS452" s="181">
        <f t="shared" si="37"/>
        <v>58704250</v>
      </c>
      <c r="DT452" s="181">
        <f t="shared" si="39"/>
        <v>1.176903684323956</v>
      </c>
      <c r="DU452" s="195">
        <v>52913000</v>
      </c>
      <c r="DW452" s="195">
        <v>44666000</v>
      </c>
      <c r="DY452" s="195">
        <v>49028000</v>
      </c>
      <c r="DZ452" s="196">
        <f t="shared" si="40"/>
        <v>0.98291407921973128</v>
      </c>
      <c r="EA452" s="195">
        <v>42520000</v>
      </c>
      <c r="EB452" s="181">
        <v>43</v>
      </c>
      <c r="EC452" s="181">
        <v>41</v>
      </c>
      <c r="ED452" s="181">
        <v>40</v>
      </c>
      <c r="EE452" s="181">
        <v>47</v>
      </c>
      <c r="EF452" s="181">
        <v>8</v>
      </c>
      <c r="EG452" s="181">
        <v>6</v>
      </c>
      <c r="EH452" s="181">
        <v>4</v>
      </c>
      <c r="EI452" s="181">
        <v>8</v>
      </c>
      <c r="EJ452" s="181">
        <v>42</v>
      </c>
      <c r="EK452" s="181">
        <v>38</v>
      </c>
      <c r="EL452" s="181">
        <v>44</v>
      </c>
      <c r="EM452" s="181">
        <v>40</v>
      </c>
      <c r="EN452" s="181">
        <v>44</v>
      </c>
      <c r="EO452" s="181">
        <v>42</v>
      </c>
      <c r="EP452" s="181">
        <v>37</v>
      </c>
      <c r="EQ452" s="181">
        <v>39</v>
      </c>
      <c r="ER452" s="181">
        <v>523</v>
      </c>
      <c r="EV452" s="181">
        <v>71</v>
      </c>
      <c r="EW452" s="181" t="s">
        <v>7599</v>
      </c>
      <c r="EX452" s="181" t="s">
        <v>7600</v>
      </c>
      <c r="EY452" s="181" t="s">
        <v>7601</v>
      </c>
      <c r="EZ452" s="181" t="s">
        <v>7602</v>
      </c>
      <c r="FA452" s="181" t="s">
        <v>7603</v>
      </c>
      <c r="FB452" s="181" t="s">
        <v>7604</v>
      </c>
      <c r="FE452" s="181">
        <v>-1</v>
      </c>
    </row>
    <row r="453" spans="1:161" x14ac:dyDescent="0.25">
      <c r="A453" s="181" t="s">
        <v>3440</v>
      </c>
      <c r="B453" s="181" t="s">
        <v>3440</v>
      </c>
      <c r="C453" s="181">
        <v>8</v>
      </c>
      <c r="D453" s="181">
        <v>8</v>
      </c>
      <c r="E453" s="181">
        <v>8</v>
      </c>
      <c r="F453" s="181" t="s">
        <v>7605</v>
      </c>
      <c r="G453" s="181" t="s">
        <v>7606</v>
      </c>
      <c r="H453" s="181" t="s">
        <v>7607</v>
      </c>
      <c r="I453" s="181">
        <v>1</v>
      </c>
      <c r="J453" s="181">
        <v>8</v>
      </c>
      <c r="K453" s="181">
        <v>8</v>
      </c>
      <c r="L453" s="181">
        <v>8</v>
      </c>
      <c r="M453" s="181">
        <v>7</v>
      </c>
      <c r="N453" s="181">
        <v>8</v>
      </c>
      <c r="O453" s="181">
        <v>8</v>
      </c>
      <c r="P453" s="181">
        <v>8</v>
      </c>
      <c r="Q453" s="181">
        <v>4</v>
      </c>
      <c r="R453" s="181">
        <v>4</v>
      </c>
      <c r="S453" s="181">
        <v>4</v>
      </c>
      <c r="T453" s="181">
        <v>5</v>
      </c>
      <c r="U453" s="181">
        <v>8</v>
      </c>
      <c r="V453" s="181">
        <v>6</v>
      </c>
      <c r="W453" s="181">
        <v>8</v>
      </c>
      <c r="X453" s="181">
        <v>8</v>
      </c>
      <c r="Y453" s="181">
        <v>7</v>
      </c>
      <c r="Z453" s="181">
        <v>8</v>
      </c>
      <c r="AA453" s="181">
        <v>8</v>
      </c>
      <c r="AB453" s="181">
        <v>8</v>
      </c>
      <c r="AC453" s="181">
        <v>7</v>
      </c>
      <c r="AD453" s="181">
        <v>8</v>
      </c>
      <c r="AE453" s="181">
        <v>8</v>
      </c>
      <c r="AF453" s="181">
        <v>8</v>
      </c>
      <c r="AG453" s="181">
        <v>4</v>
      </c>
      <c r="AH453" s="181">
        <v>4</v>
      </c>
      <c r="AI453" s="181">
        <v>4</v>
      </c>
      <c r="AJ453" s="181">
        <v>5</v>
      </c>
      <c r="AK453" s="181">
        <v>8</v>
      </c>
      <c r="AL453" s="181">
        <v>6</v>
      </c>
      <c r="AM453" s="181">
        <v>8</v>
      </c>
      <c r="AN453" s="181">
        <v>8</v>
      </c>
      <c r="AO453" s="181">
        <v>7</v>
      </c>
      <c r="AP453" s="181">
        <v>8</v>
      </c>
      <c r="AQ453" s="181">
        <v>8</v>
      </c>
      <c r="AR453" s="181">
        <v>8</v>
      </c>
      <c r="AS453" s="181">
        <v>7</v>
      </c>
      <c r="AT453" s="181">
        <v>8</v>
      </c>
      <c r="AU453" s="181">
        <v>8</v>
      </c>
      <c r="AV453" s="181">
        <v>8</v>
      </c>
      <c r="AW453" s="181">
        <v>4</v>
      </c>
      <c r="AX453" s="181">
        <v>4</v>
      </c>
      <c r="AY453" s="181">
        <v>4</v>
      </c>
      <c r="AZ453" s="181">
        <v>5</v>
      </c>
      <c r="BA453" s="181">
        <v>8</v>
      </c>
      <c r="BB453" s="181">
        <v>6</v>
      </c>
      <c r="BC453" s="181">
        <v>8</v>
      </c>
      <c r="BD453" s="181">
        <v>8</v>
      </c>
      <c r="BE453" s="181">
        <v>7</v>
      </c>
      <c r="BF453" s="181">
        <v>8</v>
      </c>
      <c r="BG453" s="181">
        <v>8</v>
      </c>
      <c r="BH453" s="181">
        <v>8</v>
      </c>
      <c r="BI453" s="181">
        <v>40.299999999999997</v>
      </c>
      <c r="BJ453" s="181">
        <v>40.299999999999997</v>
      </c>
      <c r="BK453" s="181">
        <v>40.299999999999997</v>
      </c>
      <c r="BL453" s="181">
        <v>30.751999999999999</v>
      </c>
      <c r="BM453" s="181">
        <v>283</v>
      </c>
      <c r="BN453" s="181">
        <v>283</v>
      </c>
      <c r="BO453" s="181">
        <v>0</v>
      </c>
      <c r="BP453" s="181">
        <v>46.110999999999997</v>
      </c>
      <c r="BQ453" s="181" t="s">
        <v>1251</v>
      </c>
      <c r="BR453" s="181" t="s">
        <v>1251</v>
      </c>
      <c r="BS453" s="181" t="s">
        <v>1251</v>
      </c>
      <c r="BT453" s="181" t="s">
        <v>1251</v>
      </c>
      <c r="BU453" s="181" t="s">
        <v>1251</v>
      </c>
      <c r="BV453" s="181" t="s">
        <v>1251</v>
      </c>
      <c r="BW453" s="181" t="s">
        <v>1251</v>
      </c>
      <c r="BX453" s="181" t="s">
        <v>1251</v>
      </c>
      <c r="BY453" s="181" t="s">
        <v>1251</v>
      </c>
      <c r="BZ453" s="181" t="s">
        <v>1251</v>
      </c>
      <c r="CA453" s="181" t="s">
        <v>1251</v>
      </c>
      <c r="CB453" s="181" t="s">
        <v>1251</v>
      </c>
      <c r="CC453" s="181" t="s">
        <v>1251</v>
      </c>
      <c r="CD453" s="181" t="s">
        <v>1251</v>
      </c>
      <c r="CE453" s="181" t="s">
        <v>1251</v>
      </c>
      <c r="CF453" s="181" t="s">
        <v>1251</v>
      </c>
      <c r="CG453" s="181">
        <v>39.9</v>
      </c>
      <c r="CH453" s="181">
        <v>40.299999999999997</v>
      </c>
      <c r="CI453" s="181">
        <v>40.299999999999997</v>
      </c>
      <c r="CJ453" s="181">
        <v>40.299999999999997</v>
      </c>
      <c r="CK453" s="181">
        <v>19.399999999999999</v>
      </c>
      <c r="CL453" s="181">
        <v>19.399999999999999</v>
      </c>
      <c r="CM453" s="181">
        <v>25.8</v>
      </c>
      <c r="CN453" s="181">
        <v>29.7</v>
      </c>
      <c r="CO453" s="181">
        <v>40.299999999999997</v>
      </c>
      <c r="CP453" s="181">
        <v>33.200000000000003</v>
      </c>
      <c r="CQ453" s="181">
        <v>40.299999999999997</v>
      </c>
      <c r="CR453" s="181">
        <v>40.299999999999997</v>
      </c>
      <c r="CS453" s="181">
        <v>39.9</v>
      </c>
      <c r="CT453" s="181">
        <v>40.299999999999997</v>
      </c>
      <c r="CU453" s="181">
        <v>40.299999999999997</v>
      </c>
      <c r="CV453" s="181">
        <v>40.299999999999997</v>
      </c>
      <c r="CW453" s="181">
        <v>2809400000</v>
      </c>
      <c r="CX453" s="181">
        <v>214220000</v>
      </c>
      <c r="CY453" s="181">
        <v>244310000</v>
      </c>
      <c r="CZ453" s="181">
        <v>248750000</v>
      </c>
      <c r="DA453" s="181">
        <v>248120000</v>
      </c>
      <c r="DB453" s="181">
        <v>44709000</v>
      </c>
      <c r="DC453" s="181">
        <v>44798000</v>
      </c>
      <c r="DD453" s="181">
        <v>47149000</v>
      </c>
      <c r="DE453" s="181">
        <v>45608000</v>
      </c>
      <c r="DF453" s="181">
        <v>222020000</v>
      </c>
      <c r="DG453" s="181">
        <v>224430000</v>
      </c>
      <c r="DH453" s="181">
        <v>174160000</v>
      </c>
      <c r="DI453" s="181">
        <v>231080000</v>
      </c>
      <c r="DJ453" s="195">
        <v>76192000</v>
      </c>
      <c r="DK453" s="195">
        <v>64160000</v>
      </c>
      <c r="DL453" s="195">
        <v>70660000</v>
      </c>
      <c r="DM453" s="195">
        <v>74335000</v>
      </c>
      <c r="DN453" s="181">
        <f t="shared" si="38"/>
        <v>71336750</v>
      </c>
      <c r="DO453" s="181">
        <v>83367000</v>
      </c>
      <c r="DP453" s="181">
        <v>85305000</v>
      </c>
      <c r="DQ453" s="181">
        <v>78295000</v>
      </c>
      <c r="DR453" s="181">
        <v>88955000</v>
      </c>
      <c r="DS453" s="181">
        <f t="shared" si="37"/>
        <v>83980500</v>
      </c>
      <c r="DT453" s="181">
        <f t="shared" si="39"/>
        <v>1.1772403424602327</v>
      </c>
      <c r="DU453" s="195">
        <v>75954000</v>
      </c>
      <c r="DW453" s="195">
        <v>64921000</v>
      </c>
      <c r="DY453" s="195">
        <v>65094000</v>
      </c>
      <c r="DZ453" s="196">
        <f t="shared" si="40"/>
        <v>0.91248900461543314</v>
      </c>
      <c r="EA453" s="195">
        <v>72902000</v>
      </c>
      <c r="EB453" s="181">
        <v>6</v>
      </c>
      <c r="EC453" s="181">
        <v>6</v>
      </c>
      <c r="ED453" s="181">
        <v>8</v>
      </c>
      <c r="EE453" s="181">
        <v>7</v>
      </c>
      <c r="EF453" s="181">
        <v>2</v>
      </c>
      <c r="EG453" s="181">
        <v>2</v>
      </c>
      <c r="EH453" s="181">
        <v>2</v>
      </c>
      <c r="EI453" s="181">
        <v>2</v>
      </c>
      <c r="EJ453" s="181">
        <v>6</v>
      </c>
      <c r="EK453" s="181">
        <v>5</v>
      </c>
      <c r="EL453" s="181">
        <v>5</v>
      </c>
      <c r="EM453" s="181">
        <v>6</v>
      </c>
      <c r="EN453" s="181">
        <v>6</v>
      </c>
      <c r="EO453" s="181">
        <v>5</v>
      </c>
      <c r="EP453" s="181">
        <v>4</v>
      </c>
      <c r="EQ453" s="181">
        <v>6</v>
      </c>
      <c r="ER453" s="181">
        <v>78</v>
      </c>
      <c r="EV453" s="181">
        <v>373</v>
      </c>
      <c r="EW453" s="181" t="s">
        <v>7608</v>
      </c>
      <c r="EX453" s="181" t="s">
        <v>4196</v>
      </c>
      <c r="EY453" s="181" t="s">
        <v>7609</v>
      </c>
      <c r="EZ453" s="181" t="s">
        <v>7610</v>
      </c>
      <c r="FA453" s="181" t="s">
        <v>7611</v>
      </c>
      <c r="FB453" s="181" t="s">
        <v>7612</v>
      </c>
      <c r="FE453" s="181">
        <v>-1</v>
      </c>
    </row>
    <row r="454" spans="1:161" x14ac:dyDescent="0.25">
      <c r="A454" s="181" t="s">
        <v>7613</v>
      </c>
      <c r="B454" s="181" t="s">
        <v>7614</v>
      </c>
      <c r="C454" s="181" t="s">
        <v>2140</v>
      </c>
      <c r="D454" s="181" t="s">
        <v>2140</v>
      </c>
      <c r="E454" s="181" t="s">
        <v>2140</v>
      </c>
      <c r="F454" s="181" t="s">
        <v>7615</v>
      </c>
      <c r="G454" s="181" t="s">
        <v>7616</v>
      </c>
      <c r="H454" s="181" t="s">
        <v>7617</v>
      </c>
      <c r="I454" s="181">
        <v>2</v>
      </c>
      <c r="J454" s="181">
        <v>13</v>
      </c>
      <c r="K454" s="181">
        <v>13</v>
      </c>
      <c r="L454" s="181">
        <v>13</v>
      </c>
      <c r="M454" s="181">
        <v>12</v>
      </c>
      <c r="N454" s="181">
        <v>12</v>
      </c>
      <c r="O454" s="181">
        <v>12</v>
      </c>
      <c r="P454" s="181">
        <v>12</v>
      </c>
      <c r="Q454" s="181">
        <v>6</v>
      </c>
      <c r="R454" s="181">
        <v>6</v>
      </c>
      <c r="S454" s="181">
        <v>8</v>
      </c>
      <c r="T454" s="181">
        <v>7</v>
      </c>
      <c r="U454" s="181">
        <v>7</v>
      </c>
      <c r="V454" s="181">
        <v>9</v>
      </c>
      <c r="W454" s="181">
        <v>9</v>
      </c>
      <c r="X454" s="181">
        <v>7</v>
      </c>
      <c r="Y454" s="181">
        <v>9</v>
      </c>
      <c r="Z454" s="181">
        <v>10</v>
      </c>
      <c r="AA454" s="181">
        <v>8</v>
      </c>
      <c r="AB454" s="181">
        <v>9</v>
      </c>
      <c r="AC454" s="181">
        <v>12</v>
      </c>
      <c r="AD454" s="181">
        <v>12</v>
      </c>
      <c r="AE454" s="181">
        <v>12</v>
      </c>
      <c r="AF454" s="181">
        <v>12</v>
      </c>
      <c r="AG454" s="181">
        <v>6</v>
      </c>
      <c r="AH454" s="181">
        <v>6</v>
      </c>
      <c r="AI454" s="181">
        <v>8</v>
      </c>
      <c r="AJ454" s="181">
        <v>7</v>
      </c>
      <c r="AK454" s="181">
        <v>7</v>
      </c>
      <c r="AL454" s="181">
        <v>9</v>
      </c>
      <c r="AM454" s="181">
        <v>9</v>
      </c>
      <c r="AN454" s="181">
        <v>7</v>
      </c>
      <c r="AO454" s="181">
        <v>9</v>
      </c>
      <c r="AP454" s="181">
        <v>10</v>
      </c>
      <c r="AQ454" s="181">
        <v>8</v>
      </c>
      <c r="AR454" s="181">
        <v>9</v>
      </c>
      <c r="AS454" s="181">
        <v>12</v>
      </c>
      <c r="AT454" s="181">
        <v>12</v>
      </c>
      <c r="AU454" s="181">
        <v>12</v>
      </c>
      <c r="AV454" s="181">
        <v>12</v>
      </c>
      <c r="AW454" s="181">
        <v>6</v>
      </c>
      <c r="AX454" s="181">
        <v>6</v>
      </c>
      <c r="AY454" s="181">
        <v>8</v>
      </c>
      <c r="AZ454" s="181">
        <v>7</v>
      </c>
      <c r="BA454" s="181">
        <v>7</v>
      </c>
      <c r="BB454" s="181">
        <v>9</v>
      </c>
      <c r="BC454" s="181">
        <v>9</v>
      </c>
      <c r="BD454" s="181">
        <v>7</v>
      </c>
      <c r="BE454" s="181">
        <v>9</v>
      </c>
      <c r="BF454" s="181">
        <v>10</v>
      </c>
      <c r="BG454" s="181">
        <v>8</v>
      </c>
      <c r="BH454" s="181">
        <v>9</v>
      </c>
      <c r="BI454" s="181">
        <v>19.100000000000001</v>
      </c>
      <c r="BJ454" s="181">
        <v>19.100000000000001</v>
      </c>
      <c r="BK454" s="181">
        <v>19.100000000000001</v>
      </c>
      <c r="BL454" s="181">
        <v>98.123999999999995</v>
      </c>
      <c r="BM454" s="181">
        <v>889</v>
      </c>
      <c r="BN454" s="181" t="s">
        <v>7618</v>
      </c>
      <c r="BO454" s="181">
        <v>0</v>
      </c>
      <c r="BP454" s="181">
        <v>32.987000000000002</v>
      </c>
      <c r="BQ454" s="181" t="s">
        <v>1251</v>
      </c>
      <c r="BR454" s="181" t="s">
        <v>1251</v>
      </c>
      <c r="BS454" s="181" t="s">
        <v>1251</v>
      </c>
      <c r="BT454" s="181" t="s">
        <v>1251</v>
      </c>
      <c r="BU454" s="181" t="s">
        <v>1251</v>
      </c>
      <c r="BV454" s="181" t="s">
        <v>1251</v>
      </c>
      <c r="BW454" s="181" t="s">
        <v>1251</v>
      </c>
      <c r="BX454" s="181" t="s">
        <v>1251</v>
      </c>
      <c r="BY454" s="181" t="s">
        <v>1251</v>
      </c>
      <c r="BZ454" s="181" t="s">
        <v>1251</v>
      </c>
      <c r="CA454" s="181" t="s">
        <v>1251</v>
      </c>
      <c r="CB454" s="181" t="s">
        <v>1251</v>
      </c>
      <c r="CC454" s="181" t="s">
        <v>1251</v>
      </c>
      <c r="CD454" s="181" t="s">
        <v>1251</v>
      </c>
      <c r="CE454" s="181" t="s">
        <v>1251</v>
      </c>
      <c r="CF454" s="181" t="s">
        <v>1251</v>
      </c>
      <c r="CG454" s="181">
        <v>18.3</v>
      </c>
      <c r="CH454" s="181">
        <v>18.3</v>
      </c>
      <c r="CI454" s="181">
        <v>18.3</v>
      </c>
      <c r="CJ454" s="181">
        <v>18.3</v>
      </c>
      <c r="CK454" s="181">
        <v>9.3000000000000007</v>
      </c>
      <c r="CL454" s="181">
        <v>9.1999999999999993</v>
      </c>
      <c r="CM454" s="181">
        <v>12.6</v>
      </c>
      <c r="CN454" s="181">
        <v>10.6</v>
      </c>
      <c r="CO454" s="181">
        <v>10.9</v>
      </c>
      <c r="CP454" s="181">
        <v>13</v>
      </c>
      <c r="CQ454" s="181">
        <v>13.4</v>
      </c>
      <c r="CR454" s="181">
        <v>11.2</v>
      </c>
      <c r="CS454" s="181">
        <v>13.3</v>
      </c>
      <c r="CT454" s="181">
        <v>15.7</v>
      </c>
      <c r="CU454" s="181">
        <v>11.6</v>
      </c>
      <c r="CV454" s="181">
        <v>14.1</v>
      </c>
      <c r="CW454" s="181">
        <v>75978000000</v>
      </c>
      <c r="CX454" s="181">
        <v>4500400000</v>
      </c>
      <c r="CY454" s="181">
        <v>7124200000</v>
      </c>
      <c r="CZ454" s="181">
        <v>5157000000</v>
      </c>
      <c r="DA454" s="181">
        <v>5369800000</v>
      </c>
      <c r="DB454" s="181">
        <v>5595400000</v>
      </c>
      <c r="DC454" s="181">
        <v>5422800000</v>
      </c>
      <c r="DD454" s="181">
        <v>24895000</v>
      </c>
      <c r="DE454" s="181">
        <v>17370000</v>
      </c>
      <c r="DF454" s="181">
        <v>99340000</v>
      </c>
      <c r="DG454" s="181">
        <v>6257800000</v>
      </c>
      <c r="DH454" s="181">
        <v>6446900000</v>
      </c>
      <c r="DI454" s="181">
        <v>5276600000</v>
      </c>
      <c r="DJ454" s="195">
        <v>7252400000</v>
      </c>
      <c r="DK454" s="195">
        <v>7806800000</v>
      </c>
      <c r="DL454" s="195">
        <v>6486100000</v>
      </c>
      <c r="DM454" s="195">
        <v>8093300000</v>
      </c>
      <c r="DN454" s="181">
        <f t="shared" si="38"/>
        <v>7409650000</v>
      </c>
      <c r="DO454" s="181">
        <v>11381000000</v>
      </c>
      <c r="DP454" s="181">
        <v>7706000000</v>
      </c>
      <c r="DQ454" s="181">
        <v>7088200000</v>
      </c>
      <c r="DR454" s="181">
        <v>0</v>
      </c>
      <c r="DS454" s="181">
        <f t="shared" ref="DS454:DS517" si="41">AVERAGEIF(DO454:DR454,"&lt;&gt;0")</f>
        <v>8725066666.666666</v>
      </c>
      <c r="DT454" s="181">
        <f t="shared" si="39"/>
        <v>1.1775275035483006</v>
      </c>
      <c r="DU454" s="195">
        <v>6900600000</v>
      </c>
      <c r="DW454" s="195">
        <v>5565200000</v>
      </c>
      <c r="DY454" s="195">
        <v>5757600000</v>
      </c>
      <c r="DZ454" s="196">
        <f t="shared" si="40"/>
        <v>0.77704075091266123</v>
      </c>
      <c r="EA454" s="195">
        <v>5539900000</v>
      </c>
      <c r="EB454" s="181">
        <v>7</v>
      </c>
      <c r="EC454" s="181">
        <v>4</v>
      </c>
      <c r="ED454" s="181">
        <v>6</v>
      </c>
      <c r="EE454" s="181">
        <v>6</v>
      </c>
      <c r="EF454" s="181">
        <v>3</v>
      </c>
      <c r="EG454" s="181">
        <v>2</v>
      </c>
      <c r="EH454" s="181">
        <v>1</v>
      </c>
      <c r="EI454" s="181">
        <v>1</v>
      </c>
      <c r="EJ454" s="181">
        <v>4</v>
      </c>
      <c r="EK454" s="181">
        <v>2</v>
      </c>
      <c r="EL454" s="181">
        <v>3</v>
      </c>
      <c r="EM454" s="181">
        <v>2</v>
      </c>
      <c r="EN454" s="181">
        <v>4</v>
      </c>
      <c r="EO454" s="181">
        <v>4</v>
      </c>
      <c r="EP454" s="181">
        <v>4</v>
      </c>
      <c r="EQ454" s="181">
        <v>4</v>
      </c>
      <c r="ER454" s="181">
        <v>57</v>
      </c>
      <c r="EV454" s="181">
        <v>179</v>
      </c>
      <c r="EW454" s="181" t="s">
        <v>7619</v>
      </c>
      <c r="EX454" s="181" t="s">
        <v>3749</v>
      </c>
      <c r="EY454" s="181" t="s">
        <v>7620</v>
      </c>
      <c r="EZ454" s="181" t="s">
        <v>7621</v>
      </c>
      <c r="FA454" s="181" t="s">
        <v>7622</v>
      </c>
      <c r="FB454" s="181" t="s">
        <v>7623</v>
      </c>
      <c r="FE454" s="181" t="s">
        <v>3613</v>
      </c>
    </row>
    <row r="455" spans="1:161" x14ac:dyDescent="0.25">
      <c r="A455" s="181" t="s">
        <v>1332</v>
      </c>
      <c r="B455" s="181" t="s">
        <v>1332</v>
      </c>
      <c r="C455" s="181">
        <v>11</v>
      </c>
      <c r="D455" s="181">
        <v>11</v>
      </c>
      <c r="E455" s="181">
        <v>11</v>
      </c>
      <c r="F455" s="181" t="s">
        <v>1331</v>
      </c>
      <c r="G455" s="181" t="s">
        <v>1330</v>
      </c>
      <c r="H455" s="181" t="s">
        <v>1329</v>
      </c>
      <c r="I455" s="181">
        <v>1</v>
      </c>
      <c r="J455" s="181">
        <v>11</v>
      </c>
      <c r="K455" s="181">
        <v>11</v>
      </c>
      <c r="L455" s="181">
        <v>11</v>
      </c>
      <c r="M455" s="181">
        <v>10</v>
      </c>
      <c r="N455" s="181">
        <v>11</v>
      </c>
      <c r="O455" s="181">
        <v>10</v>
      </c>
      <c r="P455" s="181">
        <v>10</v>
      </c>
      <c r="Q455" s="181">
        <v>8</v>
      </c>
      <c r="R455" s="181">
        <v>2</v>
      </c>
      <c r="S455" s="181">
        <v>5</v>
      </c>
      <c r="T455" s="181">
        <v>5</v>
      </c>
      <c r="U455" s="181">
        <v>9</v>
      </c>
      <c r="V455" s="181">
        <v>9</v>
      </c>
      <c r="W455" s="181">
        <v>8</v>
      </c>
      <c r="X455" s="181">
        <v>8</v>
      </c>
      <c r="Y455" s="181">
        <v>11</v>
      </c>
      <c r="Z455" s="181">
        <v>10</v>
      </c>
      <c r="AA455" s="181">
        <v>10</v>
      </c>
      <c r="AB455" s="181">
        <v>10</v>
      </c>
      <c r="AC455" s="181">
        <v>10</v>
      </c>
      <c r="AD455" s="181">
        <v>11</v>
      </c>
      <c r="AE455" s="181">
        <v>10</v>
      </c>
      <c r="AF455" s="181">
        <v>10</v>
      </c>
      <c r="AG455" s="181">
        <v>8</v>
      </c>
      <c r="AH455" s="181">
        <v>2</v>
      </c>
      <c r="AI455" s="181">
        <v>5</v>
      </c>
      <c r="AJ455" s="181">
        <v>5</v>
      </c>
      <c r="AK455" s="181">
        <v>9</v>
      </c>
      <c r="AL455" s="181">
        <v>9</v>
      </c>
      <c r="AM455" s="181">
        <v>8</v>
      </c>
      <c r="AN455" s="181">
        <v>8</v>
      </c>
      <c r="AO455" s="181">
        <v>11</v>
      </c>
      <c r="AP455" s="181">
        <v>10</v>
      </c>
      <c r="AQ455" s="181">
        <v>10</v>
      </c>
      <c r="AR455" s="181">
        <v>10</v>
      </c>
      <c r="AS455" s="181">
        <v>10</v>
      </c>
      <c r="AT455" s="181">
        <v>11</v>
      </c>
      <c r="AU455" s="181">
        <v>10</v>
      </c>
      <c r="AV455" s="181">
        <v>10</v>
      </c>
      <c r="AW455" s="181">
        <v>8</v>
      </c>
      <c r="AX455" s="181">
        <v>2</v>
      </c>
      <c r="AY455" s="181">
        <v>5</v>
      </c>
      <c r="AZ455" s="181">
        <v>5</v>
      </c>
      <c r="BA455" s="181">
        <v>9</v>
      </c>
      <c r="BB455" s="181">
        <v>9</v>
      </c>
      <c r="BC455" s="181">
        <v>8</v>
      </c>
      <c r="BD455" s="181">
        <v>8</v>
      </c>
      <c r="BE455" s="181">
        <v>11</v>
      </c>
      <c r="BF455" s="181">
        <v>10</v>
      </c>
      <c r="BG455" s="181">
        <v>10</v>
      </c>
      <c r="BH455" s="181">
        <v>10</v>
      </c>
      <c r="BI455" s="181">
        <v>53.9</v>
      </c>
      <c r="BJ455" s="181">
        <v>53.9</v>
      </c>
      <c r="BK455" s="181">
        <v>53.9</v>
      </c>
      <c r="BL455" s="181">
        <v>32.838000000000001</v>
      </c>
      <c r="BM455" s="181">
        <v>295</v>
      </c>
      <c r="BN455" s="181">
        <v>295</v>
      </c>
      <c r="BO455" s="181">
        <v>0</v>
      </c>
      <c r="BP455" s="181">
        <v>55.473999999999997</v>
      </c>
      <c r="BQ455" s="181" t="s">
        <v>1251</v>
      </c>
      <c r="BR455" s="181" t="s">
        <v>1251</v>
      </c>
      <c r="BS455" s="181" t="s">
        <v>1251</v>
      </c>
      <c r="BT455" s="181" t="s">
        <v>1251</v>
      </c>
      <c r="BU455" s="181" t="s">
        <v>1251</v>
      </c>
      <c r="BV455" s="181" t="s">
        <v>1251</v>
      </c>
      <c r="BW455" s="181" t="s">
        <v>1251</v>
      </c>
      <c r="BX455" s="181" t="s">
        <v>1251</v>
      </c>
      <c r="BY455" s="181" t="s">
        <v>1251</v>
      </c>
      <c r="BZ455" s="181" t="s">
        <v>1251</v>
      </c>
      <c r="CA455" s="181" t="s">
        <v>1251</v>
      </c>
      <c r="CB455" s="181" t="s">
        <v>1251</v>
      </c>
      <c r="CC455" s="181" t="s">
        <v>1251</v>
      </c>
      <c r="CD455" s="181" t="s">
        <v>1251</v>
      </c>
      <c r="CE455" s="181" t="s">
        <v>1251</v>
      </c>
      <c r="CF455" s="181" t="s">
        <v>1251</v>
      </c>
      <c r="CG455" s="181">
        <v>49.2</v>
      </c>
      <c r="CH455" s="181">
        <v>53.9</v>
      </c>
      <c r="CI455" s="181">
        <v>48.8</v>
      </c>
      <c r="CJ455" s="181">
        <v>51.9</v>
      </c>
      <c r="CK455" s="181">
        <v>39.299999999999997</v>
      </c>
      <c r="CL455" s="181">
        <v>9.5</v>
      </c>
      <c r="CM455" s="181">
        <v>29.5</v>
      </c>
      <c r="CN455" s="181">
        <v>27.1</v>
      </c>
      <c r="CO455" s="181">
        <v>45.4</v>
      </c>
      <c r="CP455" s="181">
        <v>41.4</v>
      </c>
      <c r="CQ455" s="181">
        <v>39.299999999999997</v>
      </c>
      <c r="CR455" s="181">
        <v>43.7</v>
      </c>
      <c r="CS455" s="181">
        <v>53.9</v>
      </c>
      <c r="CT455" s="181">
        <v>49.2</v>
      </c>
      <c r="CU455" s="181">
        <v>46.1</v>
      </c>
      <c r="CV455" s="181">
        <v>46.1</v>
      </c>
      <c r="CW455" s="181">
        <v>2382700000</v>
      </c>
      <c r="CX455" s="181">
        <v>197670000</v>
      </c>
      <c r="CY455" s="181">
        <v>224050000</v>
      </c>
      <c r="CZ455" s="181">
        <v>227120000</v>
      </c>
      <c r="DA455" s="181">
        <v>202320000</v>
      </c>
      <c r="DB455" s="181">
        <v>57939000</v>
      </c>
      <c r="DC455" s="181">
        <v>20670000</v>
      </c>
      <c r="DD455" s="181">
        <v>36818000</v>
      </c>
      <c r="DE455" s="181">
        <v>44321000</v>
      </c>
      <c r="DF455" s="181">
        <v>194460000</v>
      </c>
      <c r="DG455" s="181">
        <v>183810000</v>
      </c>
      <c r="DH455" s="181">
        <v>144490000</v>
      </c>
      <c r="DI455" s="181">
        <v>185870000</v>
      </c>
      <c r="DJ455" s="195">
        <v>47889000</v>
      </c>
      <c r="DK455" s="195">
        <v>47411000</v>
      </c>
      <c r="DL455" s="195">
        <v>47760000</v>
      </c>
      <c r="DM455" s="195">
        <v>45218000</v>
      </c>
      <c r="DN455" s="181">
        <f t="shared" si="38"/>
        <v>47069500</v>
      </c>
      <c r="DO455" s="181">
        <v>54257000</v>
      </c>
      <c r="DP455" s="181">
        <v>56366000</v>
      </c>
      <c r="DQ455" s="181">
        <v>52342000</v>
      </c>
      <c r="DR455" s="181">
        <v>60596000</v>
      </c>
      <c r="DS455" s="181">
        <f t="shared" si="41"/>
        <v>55890250</v>
      </c>
      <c r="DT455" s="181">
        <f t="shared" si="39"/>
        <v>1.1873984214831259</v>
      </c>
      <c r="DU455" s="195">
        <v>40461000</v>
      </c>
      <c r="DW455" s="195">
        <v>39183000</v>
      </c>
      <c r="DY455" s="195">
        <v>37403000</v>
      </c>
      <c r="DZ455" s="196">
        <f t="shared" si="40"/>
        <v>0.79463346753205366</v>
      </c>
      <c r="EA455" s="195">
        <v>46766000</v>
      </c>
      <c r="EB455" s="181">
        <v>6</v>
      </c>
      <c r="EC455" s="181">
        <v>4</v>
      </c>
      <c r="ED455" s="181">
        <v>4</v>
      </c>
      <c r="EE455" s="181">
        <v>7</v>
      </c>
      <c r="EF455" s="181">
        <v>2</v>
      </c>
      <c r="EG455" s="181">
        <v>1</v>
      </c>
      <c r="EH455" s="181">
        <v>2</v>
      </c>
      <c r="EI455" s="181">
        <v>2</v>
      </c>
      <c r="EJ455" s="181">
        <v>6</v>
      </c>
      <c r="EK455" s="181">
        <v>6</v>
      </c>
      <c r="EL455" s="181">
        <v>5</v>
      </c>
      <c r="EM455" s="181">
        <v>5</v>
      </c>
      <c r="EN455" s="181">
        <v>5</v>
      </c>
      <c r="EO455" s="181">
        <v>5</v>
      </c>
      <c r="EP455" s="181">
        <v>4</v>
      </c>
      <c r="EQ455" s="181">
        <v>5</v>
      </c>
      <c r="ER455" s="181">
        <v>69</v>
      </c>
      <c r="EV455" s="181">
        <v>129</v>
      </c>
      <c r="EW455" s="181" t="s">
        <v>7624</v>
      </c>
      <c r="EX455" s="181" t="s">
        <v>5228</v>
      </c>
      <c r="EY455" s="181" t="s">
        <v>7625</v>
      </c>
      <c r="EZ455" s="181" t="s">
        <v>7626</v>
      </c>
      <c r="FA455" s="181" t="s">
        <v>7627</v>
      </c>
      <c r="FB455" s="181" t="s">
        <v>7628</v>
      </c>
      <c r="FE455" s="181">
        <v>-1</v>
      </c>
    </row>
    <row r="456" spans="1:161" x14ac:dyDescent="0.25">
      <c r="A456" s="181" t="s">
        <v>7629</v>
      </c>
      <c r="B456" s="181" t="s">
        <v>7629</v>
      </c>
      <c r="C456" s="181" t="s">
        <v>2365</v>
      </c>
      <c r="D456" s="181" t="s">
        <v>2365</v>
      </c>
      <c r="E456" s="181" t="s">
        <v>2365</v>
      </c>
      <c r="F456" s="181" t="s">
        <v>7630</v>
      </c>
      <c r="G456" s="181" t="s">
        <v>7631</v>
      </c>
      <c r="H456" s="181" t="s">
        <v>7632</v>
      </c>
      <c r="I456" s="181">
        <v>2</v>
      </c>
      <c r="J456" s="181">
        <v>2</v>
      </c>
      <c r="K456" s="181">
        <v>2</v>
      </c>
      <c r="L456" s="181">
        <v>2</v>
      </c>
      <c r="M456" s="181">
        <v>2</v>
      </c>
      <c r="N456" s="181">
        <v>2</v>
      </c>
      <c r="O456" s="181">
        <v>2</v>
      </c>
      <c r="P456" s="181">
        <v>2</v>
      </c>
      <c r="Q456" s="181">
        <v>2</v>
      </c>
      <c r="R456" s="181">
        <v>2</v>
      </c>
      <c r="S456" s="181">
        <v>2</v>
      </c>
      <c r="T456" s="181">
        <v>2</v>
      </c>
      <c r="U456" s="181">
        <v>2</v>
      </c>
      <c r="V456" s="181">
        <v>2</v>
      </c>
      <c r="W456" s="181">
        <v>2</v>
      </c>
      <c r="X456" s="181">
        <v>2</v>
      </c>
      <c r="Y456" s="181">
        <v>2</v>
      </c>
      <c r="Z456" s="181">
        <v>2</v>
      </c>
      <c r="AA456" s="181">
        <v>2</v>
      </c>
      <c r="AB456" s="181">
        <v>2</v>
      </c>
      <c r="AC456" s="181">
        <v>2</v>
      </c>
      <c r="AD456" s="181">
        <v>2</v>
      </c>
      <c r="AE456" s="181">
        <v>2</v>
      </c>
      <c r="AF456" s="181">
        <v>2</v>
      </c>
      <c r="AG456" s="181">
        <v>2</v>
      </c>
      <c r="AH456" s="181">
        <v>2</v>
      </c>
      <c r="AI456" s="181">
        <v>2</v>
      </c>
      <c r="AJ456" s="181">
        <v>2</v>
      </c>
      <c r="AK456" s="181">
        <v>2</v>
      </c>
      <c r="AL456" s="181">
        <v>2</v>
      </c>
      <c r="AM456" s="181">
        <v>2</v>
      </c>
      <c r="AN456" s="181">
        <v>2</v>
      </c>
      <c r="AO456" s="181">
        <v>2</v>
      </c>
      <c r="AP456" s="181">
        <v>2</v>
      </c>
      <c r="AQ456" s="181">
        <v>2</v>
      </c>
      <c r="AR456" s="181">
        <v>2</v>
      </c>
      <c r="AS456" s="181">
        <v>2</v>
      </c>
      <c r="AT456" s="181">
        <v>2</v>
      </c>
      <c r="AU456" s="181">
        <v>2</v>
      </c>
      <c r="AV456" s="181">
        <v>2</v>
      </c>
      <c r="AW456" s="181">
        <v>2</v>
      </c>
      <c r="AX456" s="181">
        <v>2</v>
      </c>
      <c r="AY456" s="181">
        <v>2</v>
      </c>
      <c r="AZ456" s="181">
        <v>2</v>
      </c>
      <c r="BA456" s="181">
        <v>2</v>
      </c>
      <c r="BB456" s="181">
        <v>2</v>
      </c>
      <c r="BC456" s="181">
        <v>2</v>
      </c>
      <c r="BD456" s="181">
        <v>2</v>
      </c>
      <c r="BE456" s="181">
        <v>2</v>
      </c>
      <c r="BF456" s="181">
        <v>2</v>
      </c>
      <c r="BG456" s="181">
        <v>2</v>
      </c>
      <c r="BH456" s="181">
        <v>2</v>
      </c>
      <c r="BI456" s="181">
        <v>11.1</v>
      </c>
      <c r="BJ456" s="181">
        <v>11.1</v>
      </c>
      <c r="BK456" s="181">
        <v>11.1</v>
      </c>
      <c r="BL456" s="181">
        <v>22.382000000000001</v>
      </c>
      <c r="BM456" s="181">
        <v>198</v>
      </c>
      <c r="BN456" s="181" t="s">
        <v>1319</v>
      </c>
      <c r="BO456" s="181">
        <v>0</v>
      </c>
      <c r="BP456" s="181">
        <v>6.7354000000000003</v>
      </c>
      <c r="BQ456" s="181" t="s">
        <v>1251</v>
      </c>
      <c r="BR456" s="181" t="s">
        <v>1251</v>
      </c>
      <c r="BS456" s="181" t="s">
        <v>1251</v>
      </c>
      <c r="BT456" s="181" t="s">
        <v>1251</v>
      </c>
      <c r="BU456" s="181" t="s">
        <v>1251</v>
      </c>
      <c r="BV456" s="181" t="s">
        <v>1251</v>
      </c>
      <c r="BW456" s="181" t="s">
        <v>1251</v>
      </c>
      <c r="BX456" s="181" t="s">
        <v>1251</v>
      </c>
      <c r="BY456" s="181" t="s">
        <v>1251</v>
      </c>
      <c r="BZ456" s="181" t="s">
        <v>1251</v>
      </c>
      <c r="CA456" s="181" t="s">
        <v>1251</v>
      </c>
      <c r="CB456" s="181" t="s">
        <v>1251</v>
      </c>
      <c r="CC456" s="181" t="s">
        <v>1251</v>
      </c>
      <c r="CD456" s="181" t="s">
        <v>1251</v>
      </c>
      <c r="CE456" s="181" t="s">
        <v>1251</v>
      </c>
      <c r="CF456" s="181" t="s">
        <v>1251</v>
      </c>
      <c r="CG456" s="181">
        <v>11.1</v>
      </c>
      <c r="CH456" s="181">
        <v>11.1</v>
      </c>
      <c r="CI456" s="181">
        <v>11.1</v>
      </c>
      <c r="CJ456" s="181">
        <v>11.1</v>
      </c>
      <c r="CK456" s="181">
        <v>11.1</v>
      </c>
      <c r="CL456" s="181">
        <v>11.1</v>
      </c>
      <c r="CM456" s="181">
        <v>11.1</v>
      </c>
      <c r="CN456" s="181">
        <v>11.1</v>
      </c>
      <c r="CO456" s="181">
        <v>11.1</v>
      </c>
      <c r="CP456" s="181">
        <v>11.1</v>
      </c>
      <c r="CQ456" s="181">
        <v>11.1</v>
      </c>
      <c r="CR456" s="181">
        <v>11.1</v>
      </c>
      <c r="CS456" s="181">
        <v>11.1</v>
      </c>
      <c r="CT456" s="181">
        <v>11.1</v>
      </c>
      <c r="CU456" s="181">
        <v>11.1</v>
      </c>
      <c r="CV456" s="181">
        <v>11.1</v>
      </c>
      <c r="CW456" s="181">
        <v>265270000</v>
      </c>
      <c r="CX456" s="181">
        <v>17511000</v>
      </c>
      <c r="CY456" s="181">
        <v>18575000</v>
      </c>
      <c r="CZ456" s="181">
        <v>21440000</v>
      </c>
      <c r="DA456" s="181">
        <v>22420000</v>
      </c>
      <c r="DB456" s="181">
        <v>5808700</v>
      </c>
      <c r="DC456" s="181">
        <v>6180500</v>
      </c>
      <c r="DD456" s="181">
        <v>5185900</v>
      </c>
      <c r="DE456" s="181">
        <v>6794600</v>
      </c>
      <c r="DF456" s="181">
        <v>19780000</v>
      </c>
      <c r="DG456" s="181">
        <v>22676000</v>
      </c>
      <c r="DH456" s="181">
        <v>17998000</v>
      </c>
      <c r="DI456" s="181">
        <v>21795000</v>
      </c>
      <c r="DJ456" s="195">
        <v>13655000</v>
      </c>
      <c r="DK456" s="195">
        <v>11587000</v>
      </c>
      <c r="DL456" s="195">
        <v>12977000</v>
      </c>
      <c r="DM456" s="195">
        <v>14089000</v>
      </c>
      <c r="DN456" s="181">
        <f t="shared" si="38"/>
        <v>13077000</v>
      </c>
      <c r="DO456" s="181">
        <v>15547000</v>
      </c>
      <c r="DP456" s="181">
        <v>16340000</v>
      </c>
      <c r="DQ456" s="181">
        <v>14231000</v>
      </c>
      <c r="DR456" s="181">
        <v>16000000</v>
      </c>
      <c r="DS456" s="181">
        <f t="shared" si="41"/>
        <v>15529500</v>
      </c>
      <c r="DT456" s="181">
        <f t="shared" si="39"/>
        <v>1.1875430144528563</v>
      </c>
      <c r="DU456" s="195">
        <v>12519000</v>
      </c>
      <c r="DW456" s="195">
        <v>13382000</v>
      </c>
      <c r="DY456" s="195">
        <v>12915000</v>
      </c>
      <c r="DZ456" s="196">
        <f t="shared" si="40"/>
        <v>0.98761183757742599</v>
      </c>
      <c r="EA456" s="195">
        <v>13969000</v>
      </c>
      <c r="EB456" s="181">
        <v>1</v>
      </c>
      <c r="EC456" s="181">
        <v>1</v>
      </c>
      <c r="ED456" s="181">
        <v>2</v>
      </c>
      <c r="EE456" s="181">
        <v>1</v>
      </c>
      <c r="EF456" s="181">
        <v>1</v>
      </c>
      <c r="EG456" s="181">
        <v>1</v>
      </c>
      <c r="EH456" s="181">
        <v>1</v>
      </c>
      <c r="EI456" s="181">
        <v>1</v>
      </c>
      <c r="EJ456" s="181">
        <v>2</v>
      </c>
      <c r="EK456" s="181">
        <v>2</v>
      </c>
      <c r="EL456" s="181">
        <v>2</v>
      </c>
      <c r="EM456" s="181">
        <v>2</v>
      </c>
      <c r="EN456" s="181">
        <v>2</v>
      </c>
      <c r="EO456" s="181">
        <v>3</v>
      </c>
      <c r="EP456" s="181">
        <v>2</v>
      </c>
      <c r="EQ456" s="181">
        <v>2</v>
      </c>
      <c r="ER456" s="181">
        <v>26</v>
      </c>
      <c r="EV456" s="181">
        <v>642</v>
      </c>
      <c r="EW456" s="181" t="s">
        <v>7633</v>
      </c>
      <c r="EX456" s="181" t="s">
        <v>3637</v>
      </c>
      <c r="EY456" s="181" t="s">
        <v>7634</v>
      </c>
      <c r="EZ456" s="181" t="s">
        <v>7635</v>
      </c>
      <c r="FA456" s="181" t="s">
        <v>7636</v>
      </c>
      <c r="FB456" s="181" t="s">
        <v>7637</v>
      </c>
      <c r="FE456" s="181" t="s">
        <v>3613</v>
      </c>
    </row>
    <row r="457" spans="1:161" x14ac:dyDescent="0.25">
      <c r="A457" s="181" t="s">
        <v>7638</v>
      </c>
      <c r="B457" s="181" t="s">
        <v>7638</v>
      </c>
      <c r="C457" s="181">
        <v>11</v>
      </c>
      <c r="D457" s="181">
        <v>11</v>
      </c>
      <c r="E457" s="181">
        <v>11</v>
      </c>
      <c r="F457" s="181" t="s">
        <v>7639</v>
      </c>
      <c r="G457" s="181" t="s">
        <v>7640</v>
      </c>
      <c r="H457" s="181" t="s">
        <v>7641</v>
      </c>
      <c r="I457" s="181">
        <v>1</v>
      </c>
      <c r="J457" s="181">
        <v>11</v>
      </c>
      <c r="K457" s="181">
        <v>11</v>
      </c>
      <c r="L457" s="181">
        <v>11</v>
      </c>
      <c r="M457" s="181">
        <v>7</v>
      </c>
      <c r="N457" s="181">
        <v>7</v>
      </c>
      <c r="O457" s="181">
        <v>8</v>
      </c>
      <c r="P457" s="181">
        <v>9</v>
      </c>
      <c r="Q457" s="181">
        <v>7</v>
      </c>
      <c r="R457" s="181">
        <v>8</v>
      </c>
      <c r="S457" s="181">
        <v>6</v>
      </c>
      <c r="T457" s="181">
        <v>4</v>
      </c>
      <c r="U457" s="181">
        <v>7</v>
      </c>
      <c r="V457" s="181">
        <v>8</v>
      </c>
      <c r="W457" s="181">
        <v>8</v>
      </c>
      <c r="X457" s="181">
        <v>9</v>
      </c>
      <c r="Y457" s="181">
        <v>8</v>
      </c>
      <c r="Z457" s="181">
        <v>6</v>
      </c>
      <c r="AA457" s="181">
        <v>8</v>
      </c>
      <c r="AB457" s="181">
        <v>10</v>
      </c>
      <c r="AC457" s="181">
        <v>7</v>
      </c>
      <c r="AD457" s="181">
        <v>7</v>
      </c>
      <c r="AE457" s="181">
        <v>8</v>
      </c>
      <c r="AF457" s="181">
        <v>9</v>
      </c>
      <c r="AG457" s="181">
        <v>7</v>
      </c>
      <c r="AH457" s="181">
        <v>8</v>
      </c>
      <c r="AI457" s="181">
        <v>6</v>
      </c>
      <c r="AJ457" s="181">
        <v>4</v>
      </c>
      <c r="AK457" s="181">
        <v>7</v>
      </c>
      <c r="AL457" s="181">
        <v>8</v>
      </c>
      <c r="AM457" s="181">
        <v>8</v>
      </c>
      <c r="AN457" s="181">
        <v>9</v>
      </c>
      <c r="AO457" s="181">
        <v>8</v>
      </c>
      <c r="AP457" s="181">
        <v>6</v>
      </c>
      <c r="AQ457" s="181">
        <v>8</v>
      </c>
      <c r="AR457" s="181">
        <v>10</v>
      </c>
      <c r="AS457" s="181">
        <v>7</v>
      </c>
      <c r="AT457" s="181">
        <v>7</v>
      </c>
      <c r="AU457" s="181">
        <v>8</v>
      </c>
      <c r="AV457" s="181">
        <v>9</v>
      </c>
      <c r="AW457" s="181">
        <v>7</v>
      </c>
      <c r="AX457" s="181">
        <v>8</v>
      </c>
      <c r="AY457" s="181">
        <v>6</v>
      </c>
      <c r="AZ457" s="181">
        <v>4</v>
      </c>
      <c r="BA457" s="181">
        <v>7</v>
      </c>
      <c r="BB457" s="181">
        <v>8</v>
      </c>
      <c r="BC457" s="181">
        <v>8</v>
      </c>
      <c r="BD457" s="181">
        <v>9</v>
      </c>
      <c r="BE457" s="181">
        <v>8</v>
      </c>
      <c r="BF457" s="181">
        <v>6</v>
      </c>
      <c r="BG457" s="181">
        <v>8</v>
      </c>
      <c r="BH457" s="181">
        <v>10</v>
      </c>
      <c r="BI457" s="181">
        <v>31.9</v>
      </c>
      <c r="BJ457" s="181">
        <v>31.9</v>
      </c>
      <c r="BK457" s="181">
        <v>31.9</v>
      </c>
      <c r="BL457" s="181">
        <v>33.026000000000003</v>
      </c>
      <c r="BM457" s="181">
        <v>301</v>
      </c>
      <c r="BN457" s="181">
        <v>301</v>
      </c>
      <c r="BO457" s="181">
        <v>0</v>
      </c>
      <c r="BP457" s="181">
        <v>23.998999999999999</v>
      </c>
      <c r="BQ457" s="181" t="s">
        <v>1251</v>
      </c>
      <c r="BR457" s="181" t="s">
        <v>1251</v>
      </c>
      <c r="BS457" s="181" t="s">
        <v>1251</v>
      </c>
      <c r="BT457" s="181" t="s">
        <v>1251</v>
      </c>
      <c r="BU457" s="181" t="s">
        <v>1251</v>
      </c>
      <c r="BV457" s="181" t="s">
        <v>1251</v>
      </c>
      <c r="BW457" s="181" t="s">
        <v>1251</v>
      </c>
      <c r="BX457" s="181" t="s">
        <v>1251</v>
      </c>
      <c r="BY457" s="181" t="s">
        <v>1251</v>
      </c>
      <c r="BZ457" s="181" t="s">
        <v>1251</v>
      </c>
      <c r="CA457" s="181" t="s">
        <v>1251</v>
      </c>
      <c r="CB457" s="181" t="s">
        <v>1251</v>
      </c>
      <c r="CC457" s="181" t="s">
        <v>1251</v>
      </c>
      <c r="CD457" s="181" t="s">
        <v>1251</v>
      </c>
      <c r="CE457" s="181" t="s">
        <v>1251</v>
      </c>
      <c r="CF457" s="181" t="s">
        <v>1251</v>
      </c>
      <c r="CG457" s="181">
        <v>23.3</v>
      </c>
      <c r="CH457" s="181">
        <v>22.3</v>
      </c>
      <c r="CI457" s="181">
        <v>25.9</v>
      </c>
      <c r="CJ457" s="181">
        <v>28.9</v>
      </c>
      <c r="CK457" s="181">
        <v>21.6</v>
      </c>
      <c r="CL457" s="181">
        <v>21.9</v>
      </c>
      <c r="CM457" s="181">
        <v>19.3</v>
      </c>
      <c r="CN457" s="181">
        <v>12</v>
      </c>
      <c r="CO457" s="181">
        <v>22.3</v>
      </c>
      <c r="CP457" s="181">
        <v>24.9</v>
      </c>
      <c r="CQ457" s="181">
        <v>25.9</v>
      </c>
      <c r="CR457" s="181">
        <v>27.9</v>
      </c>
      <c r="CS457" s="181">
        <v>25.9</v>
      </c>
      <c r="CT457" s="181">
        <v>19.3</v>
      </c>
      <c r="CU457" s="181">
        <v>19.600000000000001</v>
      </c>
      <c r="CV457" s="181">
        <v>31.6</v>
      </c>
      <c r="CW457" s="181">
        <v>1068100000</v>
      </c>
      <c r="CX457" s="181">
        <v>89455000</v>
      </c>
      <c r="CY457" s="181">
        <v>65004000</v>
      </c>
      <c r="CZ457" s="181">
        <v>98409000</v>
      </c>
      <c r="DA457" s="181">
        <v>81553000</v>
      </c>
      <c r="DB457" s="181">
        <v>34423000</v>
      </c>
      <c r="DC457" s="181">
        <v>37353000</v>
      </c>
      <c r="DD457" s="181">
        <v>28706000</v>
      </c>
      <c r="DE457" s="181">
        <v>20109000</v>
      </c>
      <c r="DF457" s="181">
        <v>90186000</v>
      </c>
      <c r="DG457" s="181">
        <v>53188000</v>
      </c>
      <c r="DH457" s="181">
        <v>63143000</v>
      </c>
      <c r="DI457" s="181">
        <v>116640000</v>
      </c>
      <c r="DJ457" s="195">
        <v>29157000</v>
      </c>
      <c r="DK457" s="195">
        <v>28499000</v>
      </c>
      <c r="DL457" s="195">
        <v>27185000</v>
      </c>
      <c r="DM457" s="195">
        <v>0</v>
      </c>
      <c r="DN457" s="181">
        <f t="shared" si="38"/>
        <v>28280333.333333332</v>
      </c>
      <c r="DO457" s="181">
        <v>32590000</v>
      </c>
      <c r="DP457" s="181">
        <v>36809000</v>
      </c>
      <c r="DQ457" s="181">
        <v>31383000</v>
      </c>
      <c r="DR457" s="181">
        <v>33961000</v>
      </c>
      <c r="DS457" s="181">
        <f t="shared" si="41"/>
        <v>33685750</v>
      </c>
      <c r="DT457" s="181">
        <f t="shared" si="39"/>
        <v>1.1911369502952582</v>
      </c>
      <c r="DU457" s="195">
        <v>22600000</v>
      </c>
      <c r="DW457" s="195">
        <v>0</v>
      </c>
      <c r="DY457" s="195">
        <v>27934000</v>
      </c>
      <c r="DZ457" s="196">
        <f t="shared" si="40"/>
        <v>0.98775356254641034</v>
      </c>
      <c r="EA457" s="195">
        <v>26030000</v>
      </c>
      <c r="EB457" s="181">
        <v>5</v>
      </c>
      <c r="EC457" s="181">
        <v>3</v>
      </c>
      <c r="ED457" s="181">
        <v>3</v>
      </c>
      <c r="EE457" s="181">
        <v>4</v>
      </c>
      <c r="EF457" s="181">
        <v>1</v>
      </c>
      <c r="EG457" s="181">
        <v>1</v>
      </c>
      <c r="EH457" s="181">
        <v>1</v>
      </c>
      <c r="EI457" s="181">
        <v>1</v>
      </c>
      <c r="EJ457" s="181">
        <v>4</v>
      </c>
      <c r="EK457" s="181">
        <v>3</v>
      </c>
      <c r="EL457" s="181">
        <v>2</v>
      </c>
      <c r="EM457" s="181">
        <v>3</v>
      </c>
      <c r="EN457" s="181">
        <v>5</v>
      </c>
      <c r="EO457" s="181">
        <v>2</v>
      </c>
      <c r="EP457" s="181">
        <v>4</v>
      </c>
      <c r="EQ457" s="181">
        <v>5</v>
      </c>
      <c r="ER457" s="181">
        <v>47</v>
      </c>
      <c r="EV457" s="181">
        <v>824</v>
      </c>
      <c r="EW457" s="181" t="s">
        <v>7642</v>
      </c>
      <c r="EX457" s="181" t="s">
        <v>5228</v>
      </c>
      <c r="EY457" s="181" t="s">
        <v>7643</v>
      </c>
      <c r="EZ457" s="181" t="s">
        <v>7644</v>
      </c>
      <c r="FA457" s="181" t="s">
        <v>7645</v>
      </c>
      <c r="FB457" s="181" t="s">
        <v>7646</v>
      </c>
      <c r="FE457" s="181">
        <v>-1</v>
      </c>
    </row>
    <row r="458" spans="1:161" x14ac:dyDescent="0.25">
      <c r="A458" s="181" t="s">
        <v>7647</v>
      </c>
      <c r="B458" s="181" t="s">
        <v>7647</v>
      </c>
      <c r="C458" s="181">
        <v>6</v>
      </c>
      <c r="D458" s="181">
        <v>6</v>
      </c>
      <c r="E458" s="181">
        <v>6</v>
      </c>
      <c r="F458" s="181" t="s">
        <v>7648</v>
      </c>
      <c r="G458" s="181" t="s">
        <v>7649</v>
      </c>
      <c r="H458" s="181" t="s">
        <v>7650</v>
      </c>
      <c r="I458" s="181">
        <v>1</v>
      </c>
      <c r="J458" s="181">
        <v>6</v>
      </c>
      <c r="K458" s="181">
        <v>6</v>
      </c>
      <c r="L458" s="181">
        <v>6</v>
      </c>
      <c r="M458" s="181">
        <v>4</v>
      </c>
      <c r="N458" s="181">
        <v>5</v>
      </c>
      <c r="O458" s="181">
        <v>5</v>
      </c>
      <c r="P458" s="181">
        <v>4</v>
      </c>
      <c r="Q458" s="181">
        <v>3</v>
      </c>
      <c r="R458" s="181">
        <v>3</v>
      </c>
      <c r="S458" s="181">
        <v>4</v>
      </c>
      <c r="T458" s="181">
        <v>3</v>
      </c>
      <c r="U458" s="181">
        <v>5</v>
      </c>
      <c r="V458" s="181">
        <v>5</v>
      </c>
      <c r="W458" s="181">
        <v>4</v>
      </c>
      <c r="X458" s="181">
        <v>3</v>
      </c>
      <c r="Y458" s="181">
        <v>5</v>
      </c>
      <c r="Z458" s="181">
        <v>4</v>
      </c>
      <c r="AA458" s="181">
        <v>5</v>
      </c>
      <c r="AB458" s="181">
        <v>4</v>
      </c>
      <c r="AC458" s="181">
        <v>4</v>
      </c>
      <c r="AD458" s="181">
        <v>5</v>
      </c>
      <c r="AE458" s="181">
        <v>5</v>
      </c>
      <c r="AF458" s="181">
        <v>4</v>
      </c>
      <c r="AG458" s="181">
        <v>3</v>
      </c>
      <c r="AH458" s="181">
        <v>3</v>
      </c>
      <c r="AI458" s="181">
        <v>4</v>
      </c>
      <c r="AJ458" s="181">
        <v>3</v>
      </c>
      <c r="AK458" s="181">
        <v>5</v>
      </c>
      <c r="AL458" s="181">
        <v>5</v>
      </c>
      <c r="AM458" s="181">
        <v>4</v>
      </c>
      <c r="AN458" s="181">
        <v>3</v>
      </c>
      <c r="AO458" s="181">
        <v>5</v>
      </c>
      <c r="AP458" s="181">
        <v>4</v>
      </c>
      <c r="AQ458" s="181">
        <v>5</v>
      </c>
      <c r="AR458" s="181">
        <v>4</v>
      </c>
      <c r="AS458" s="181">
        <v>4</v>
      </c>
      <c r="AT458" s="181">
        <v>5</v>
      </c>
      <c r="AU458" s="181">
        <v>5</v>
      </c>
      <c r="AV458" s="181">
        <v>4</v>
      </c>
      <c r="AW458" s="181">
        <v>3</v>
      </c>
      <c r="AX458" s="181">
        <v>3</v>
      </c>
      <c r="AY458" s="181">
        <v>4</v>
      </c>
      <c r="AZ458" s="181">
        <v>3</v>
      </c>
      <c r="BA458" s="181">
        <v>5</v>
      </c>
      <c r="BB458" s="181">
        <v>5</v>
      </c>
      <c r="BC458" s="181">
        <v>4</v>
      </c>
      <c r="BD458" s="181">
        <v>3</v>
      </c>
      <c r="BE458" s="181">
        <v>5</v>
      </c>
      <c r="BF458" s="181">
        <v>4</v>
      </c>
      <c r="BG458" s="181">
        <v>5</v>
      </c>
      <c r="BH458" s="181">
        <v>4</v>
      </c>
      <c r="BI458" s="181">
        <v>20.7</v>
      </c>
      <c r="BJ458" s="181">
        <v>20.7</v>
      </c>
      <c r="BK458" s="181">
        <v>20.7</v>
      </c>
      <c r="BL458" s="181">
        <v>42.524999999999999</v>
      </c>
      <c r="BM458" s="181">
        <v>377</v>
      </c>
      <c r="BN458" s="181">
        <v>377</v>
      </c>
      <c r="BO458" s="181">
        <v>0</v>
      </c>
      <c r="BP458" s="181">
        <v>11.977</v>
      </c>
      <c r="BQ458" s="181" t="s">
        <v>1251</v>
      </c>
      <c r="BR458" s="181" t="s">
        <v>1251</v>
      </c>
      <c r="BS458" s="181" t="s">
        <v>1251</v>
      </c>
      <c r="BT458" s="181" t="s">
        <v>1251</v>
      </c>
      <c r="BU458" s="181" t="s">
        <v>1254</v>
      </c>
      <c r="BV458" s="181" t="s">
        <v>1254</v>
      </c>
      <c r="BW458" s="181" t="s">
        <v>1251</v>
      </c>
      <c r="BX458" s="181" t="s">
        <v>1254</v>
      </c>
      <c r="BY458" s="181" t="s">
        <v>1251</v>
      </c>
      <c r="BZ458" s="181" t="s">
        <v>1254</v>
      </c>
      <c r="CA458" s="181" t="s">
        <v>1251</v>
      </c>
      <c r="CB458" s="181" t="s">
        <v>1251</v>
      </c>
      <c r="CC458" s="181" t="s">
        <v>1251</v>
      </c>
      <c r="CD458" s="181" t="s">
        <v>1254</v>
      </c>
      <c r="CE458" s="181" t="s">
        <v>1251</v>
      </c>
      <c r="CF458" s="181" t="s">
        <v>1251</v>
      </c>
      <c r="CG458" s="181">
        <v>13.5</v>
      </c>
      <c r="CH458" s="181">
        <v>17</v>
      </c>
      <c r="CI458" s="181">
        <v>17</v>
      </c>
      <c r="CJ458" s="181">
        <v>13.5</v>
      </c>
      <c r="CK458" s="181">
        <v>9</v>
      </c>
      <c r="CL458" s="181">
        <v>9</v>
      </c>
      <c r="CM458" s="181">
        <v>12.5</v>
      </c>
      <c r="CN458" s="181">
        <v>9</v>
      </c>
      <c r="CO458" s="181">
        <v>17.2</v>
      </c>
      <c r="CP458" s="181">
        <v>17</v>
      </c>
      <c r="CQ458" s="181">
        <v>13.5</v>
      </c>
      <c r="CR458" s="181">
        <v>10.1</v>
      </c>
      <c r="CS458" s="181">
        <v>17.5</v>
      </c>
      <c r="CT458" s="181">
        <v>13.5</v>
      </c>
      <c r="CU458" s="181">
        <v>17</v>
      </c>
      <c r="CV458" s="181">
        <v>13.5</v>
      </c>
      <c r="CW458" s="181">
        <v>361760000</v>
      </c>
      <c r="CX458" s="181">
        <v>21631000</v>
      </c>
      <c r="CY458" s="181">
        <v>34148000</v>
      </c>
      <c r="CZ458" s="181">
        <v>36034000</v>
      </c>
      <c r="DA458" s="181">
        <v>26272000</v>
      </c>
      <c r="DB458" s="181">
        <v>6958700</v>
      </c>
      <c r="DC458" s="181">
        <v>6164000</v>
      </c>
      <c r="DD458" s="181">
        <v>10218000</v>
      </c>
      <c r="DE458" s="181">
        <v>6200000</v>
      </c>
      <c r="DF458" s="181">
        <v>31824000</v>
      </c>
      <c r="DG458" s="181">
        <v>23152000</v>
      </c>
      <c r="DH458" s="181">
        <v>27637000</v>
      </c>
      <c r="DI458" s="181">
        <v>25122000</v>
      </c>
      <c r="DJ458" s="195">
        <v>7580200</v>
      </c>
      <c r="DK458" s="195">
        <v>7629900</v>
      </c>
      <c r="DL458" s="195">
        <v>8642300</v>
      </c>
      <c r="DM458" s="195">
        <v>7531300</v>
      </c>
      <c r="DN458" s="181">
        <f t="shared" si="38"/>
        <v>7845925</v>
      </c>
      <c r="DO458" s="181">
        <v>9165700</v>
      </c>
      <c r="DP458" s="181">
        <v>9613100</v>
      </c>
      <c r="DQ458" s="181">
        <v>8822300</v>
      </c>
      <c r="DR458" s="181">
        <v>9923800</v>
      </c>
      <c r="DS458" s="181">
        <f t="shared" si="41"/>
        <v>9381225</v>
      </c>
      <c r="DT458" s="181">
        <f t="shared" si="39"/>
        <v>1.1956811975643407</v>
      </c>
      <c r="DU458" s="195">
        <v>7190500</v>
      </c>
      <c r="DW458" s="195">
        <v>6555700</v>
      </c>
      <c r="DY458" s="195">
        <v>7963000</v>
      </c>
      <c r="DZ458" s="196">
        <f t="shared" si="40"/>
        <v>1.0149217587473753</v>
      </c>
      <c r="EA458" s="195">
        <v>6720900</v>
      </c>
      <c r="EB458" s="181">
        <v>1</v>
      </c>
      <c r="EC458" s="181">
        <v>1</v>
      </c>
      <c r="ED458" s="181">
        <v>1</v>
      </c>
      <c r="EE458" s="181">
        <v>2</v>
      </c>
      <c r="EF458" s="181">
        <v>0</v>
      </c>
      <c r="EG458" s="181">
        <v>0</v>
      </c>
      <c r="EH458" s="181">
        <v>0</v>
      </c>
      <c r="EI458" s="181">
        <v>0</v>
      </c>
      <c r="EJ458" s="181">
        <v>1</v>
      </c>
      <c r="EK458" s="181">
        <v>0</v>
      </c>
      <c r="EL458" s="181">
        <v>1</v>
      </c>
      <c r="EM458" s="181">
        <v>2</v>
      </c>
      <c r="EN458" s="181">
        <v>2</v>
      </c>
      <c r="EO458" s="181">
        <v>0</v>
      </c>
      <c r="EP458" s="181">
        <v>1</v>
      </c>
      <c r="EQ458" s="181">
        <v>1</v>
      </c>
      <c r="ER458" s="181">
        <v>13</v>
      </c>
      <c r="EV458" s="181">
        <v>721</v>
      </c>
      <c r="EW458" s="181" t="s">
        <v>7651</v>
      </c>
      <c r="EX458" s="181" t="s">
        <v>3672</v>
      </c>
      <c r="EY458" s="181" t="s">
        <v>7652</v>
      </c>
      <c r="EZ458" s="181" t="s">
        <v>7653</v>
      </c>
      <c r="FA458" s="181" t="s">
        <v>7654</v>
      </c>
      <c r="FB458" s="181" t="s">
        <v>7655</v>
      </c>
      <c r="FE458" s="181">
        <v>-1</v>
      </c>
    </row>
    <row r="459" spans="1:161" x14ac:dyDescent="0.25">
      <c r="A459" s="181" t="s">
        <v>1910</v>
      </c>
      <c r="B459" s="181" t="s">
        <v>1910</v>
      </c>
      <c r="C459" s="181">
        <v>13</v>
      </c>
      <c r="D459" s="181">
        <v>13</v>
      </c>
      <c r="E459" s="181">
        <v>13</v>
      </c>
      <c r="F459" s="181" t="s">
        <v>1909</v>
      </c>
      <c r="G459" s="181" t="s">
        <v>1908</v>
      </c>
      <c r="H459" s="181" t="s">
        <v>1907</v>
      </c>
      <c r="I459" s="181">
        <v>1</v>
      </c>
      <c r="J459" s="181">
        <v>13</v>
      </c>
      <c r="K459" s="181">
        <v>13</v>
      </c>
      <c r="L459" s="181">
        <v>13</v>
      </c>
      <c r="M459" s="181">
        <v>12</v>
      </c>
      <c r="N459" s="181">
        <v>11</v>
      </c>
      <c r="O459" s="181">
        <v>10</v>
      </c>
      <c r="P459" s="181">
        <v>11</v>
      </c>
      <c r="Q459" s="181">
        <v>7</v>
      </c>
      <c r="R459" s="181">
        <v>7</v>
      </c>
      <c r="S459" s="181">
        <v>8</v>
      </c>
      <c r="T459" s="181">
        <v>5</v>
      </c>
      <c r="U459" s="181">
        <v>11</v>
      </c>
      <c r="V459" s="181">
        <v>10</v>
      </c>
      <c r="W459" s="181">
        <v>11</v>
      </c>
      <c r="X459" s="181">
        <v>11</v>
      </c>
      <c r="Y459" s="181">
        <v>8</v>
      </c>
      <c r="Z459" s="181">
        <v>11</v>
      </c>
      <c r="AA459" s="181">
        <v>10</v>
      </c>
      <c r="AB459" s="181">
        <v>11</v>
      </c>
      <c r="AC459" s="181">
        <v>12</v>
      </c>
      <c r="AD459" s="181">
        <v>11</v>
      </c>
      <c r="AE459" s="181">
        <v>10</v>
      </c>
      <c r="AF459" s="181">
        <v>11</v>
      </c>
      <c r="AG459" s="181">
        <v>7</v>
      </c>
      <c r="AH459" s="181">
        <v>7</v>
      </c>
      <c r="AI459" s="181">
        <v>8</v>
      </c>
      <c r="AJ459" s="181">
        <v>5</v>
      </c>
      <c r="AK459" s="181">
        <v>11</v>
      </c>
      <c r="AL459" s="181">
        <v>10</v>
      </c>
      <c r="AM459" s="181">
        <v>11</v>
      </c>
      <c r="AN459" s="181">
        <v>11</v>
      </c>
      <c r="AO459" s="181">
        <v>8</v>
      </c>
      <c r="AP459" s="181">
        <v>11</v>
      </c>
      <c r="AQ459" s="181">
        <v>10</v>
      </c>
      <c r="AR459" s="181">
        <v>11</v>
      </c>
      <c r="AS459" s="181">
        <v>12</v>
      </c>
      <c r="AT459" s="181">
        <v>11</v>
      </c>
      <c r="AU459" s="181">
        <v>10</v>
      </c>
      <c r="AV459" s="181">
        <v>11</v>
      </c>
      <c r="AW459" s="181">
        <v>7</v>
      </c>
      <c r="AX459" s="181">
        <v>7</v>
      </c>
      <c r="AY459" s="181">
        <v>8</v>
      </c>
      <c r="AZ459" s="181">
        <v>5</v>
      </c>
      <c r="BA459" s="181">
        <v>11</v>
      </c>
      <c r="BB459" s="181">
        <v>10</v>
      </c>
      <c r="BC459" s="181">
        <v>11</v>
      </c>
      <c r="BD459" s="181">
        <v>11</v>
      </c>
      <c r="BE459" s="181">
        <v>8</v>
      </c>
      <c r="BF459" s="181">
        <v>11</v>
      </c>
      <c r="BG459" s="181">
        <v>10</v>
      </c>
      <c r="BH459" s="181">
        <v>11</v>
      </c>
      <c r="BI459" s="181">
        <v>34.5</v>
      </c>
      <c r="BJ459" s="181">
        <v>34.5</v>
      </c>
      <c r="BK459" s="181">
        <v>34.5</v>
      </c>
      <c r="BL459" s="181">
        <v>67.63</v>
      </c>
      <c r="BM459" s="181">
        <v>623</v>
      </c>
      <c r="BN459" s="181">
        <v>623</v>
      </c>
      <c r="BO459" s="181">
        <v>0</v>
      </c>
      <c r="BP459" s="181">
        <v>54.768000000000001</v>
      </c>
      <c r="BQ459" s="181" t="s">
        <v>1251</v>
      </c>
      <c r="BR459" s="181" t="s">
        <v>1251</v>
      </c>
      <c r="BS459" s="181" t="s">
        <v>1251</v>
      </c>
      <c r="BT459" s="181" t="s">
        <v>1251</v>
      </c>
      <c r="BU459" s="181" t="s">
        <v>1251</v>
      </c>
      <c r="BV459" s="181" t="s">
        <v>1251</v>
      </c>
      <c r="BW459" s="181" t="s">
        <v>1251</v>
      </c>
      <c r="BX459" s="181" t="s">
        <v>1251</v>
      </c>
      <c r="BY459" s="181" t="s">
        <v>1251</v>
      </c>
      <c r="BZ459" s="181" t="s">
        <v>1251</v>
      </c>
      <c r="CA459" s="181" t="s">
        <v>1251</v>
      </c>
      <c r="CB459" s="181" t="s">
        <v>1251</v>
      </c>
      <c r="CC459" s="181" t="s">
        <v>1251</v>
      </c>
      <c r="CD459" s="181" t="s">
        <v>1251</v>
      </c>
      <c r="CE459" s="181" t="s">
        <v>1251</v>
      </c>
      <c r="CF459" s="181" t="s">
        <v>1251</v>
      </c>
      <c r="CG459" s="181">
        <v>31.6</v>
      </c>
      <c r="CH459" s="181">
        <v>30.2</v>
      </c>
      <c r="CI459" s="181">
        <v>28.4</v>
      </c>
      <c r="CJ459" s="181">
        <v>29.9</v>
      </c>
      <c r="CK459" s="181">
        <v>15.9</v>
      </c>
      <c r="CL459" s="181">
        <v>16.7</v>
      </c>
      <c r="CM459" s="181">
        <v>19.399999999999999</v>
      </c>
      <c r="CN459" s="181">
        <v>11.1</v>
      </c>
      <c r="CO459" s="181">
        <v>31.3</v>
      </c>
      <c r="CP459" s="181">
        <v>26.8</v>
      </c>
      <c r="CQ459" s="181">
        <v>30.3</v>
      </c>
      <c r="CR459" s="181">
        <v>31.3</v>
      </c>
      <c r="CS459" s="181">
        <v>23.9</v>
      </c>
      <c r="CT459" s="181">
        <v>30.2</v>
      </c>
      <c r="CU459" s="181">
        <v>27.1</v>
      </c>
      <c r="CV459" s="181">
        <v>30.2</v>
      </c>
      <c r="CW459" s="181">
        <v>1933800000</v>
      </c>
      <c r="CX459" s="181">
        <v>169290000</v>
      </c>
      <c r="CY459" s="181">
        <v>164740000</v>
      </c>
      <c r="CZ459" s="181">
        <v>164590000</v>
      </c>
      <c r="DA459" s="181">
        <v>192110000</v>
      </c>
      <c r="DB459" s="181">
        <v>39049000</v>
      </c>
      <c r="DC459" s="181">
        <v>34766000</v>
      </c>
      <c r="DD459" s="181">
        <v>37645000</v>
      </c>
      <c r="DE459" s="181">
        <v>29064000</v>
      </c>
      <c r="DF459" s="181">
        <v>130400000</v>
      </c>
      <c r="DG459" s="181">
        <v>153440000</v>
      </c>
      <c r="DH459" s="181">
        <v>124540000</v>
      </c>
      <c r="DI459" s="181">
        <v>147120000</v>
      </c>
      <c r="DJ459" s="195">
        <v>24816000</v>
      </c>
      <c r="DK459" s="195">
        <v>23744000</v>
      </c>
      <c r="DL459" s="195">
        <v>22170000</v>
      </c>
      <c r="DM459" s="195">
        <v>23718000</v>
      </c>
      <c r="DN459" s="181">
        <f t="shared" si="38"/>
        <v>23612000</v>
      </c>
      <c r="DO459" s="181">
        <v>26538000</v>
      </c>
      <c r="DP459" s="181">
        <v>31798000</v>
      </c>
      <c r="DQ459" s="181">
        <v>26973000</v>
      </c>
      <c r="DR459" s="181">
        <v>27750000</v>
      </c>
      <c r="DS459" s="181">
        <f t="shared" si="41"/>
        <v>28264750</v>
      </c>
      <c r="DT459" s="181">
        <f t="shared" si="39"/>
        <v>1.1970502286972726</v>
      </c>
      <c r="DU459" s="195">
        <v>20895000</v>
      </c>
      <c r="DW459" s="195">
        <v>22342000</v>
      </c>
      <c r="DY459" s="195">
        <v>20036000</v>
      </c>
      <c r="DZ459" s="196">
        <f t="shared" si="40"/>
        <v>0.84855158394036934</v>
      </c>
      <c r="EA459" s="195">
        <v>21343000</v>
      </c>
      <c r="EB459" s="181">
        <v>3</v>
      </c>
      <c r="EC459" s="181">
        <v>6</v>
      </c>
      <c r="ED459" s="181">
        <v>3</v>
      </c>
      <c r="EE459" s="181">
        <v>9</v>
      </c>
      <c r="EF459" s="181">
        <v>3</v>
      </c>
      <c r="EG459" s="181">
        <v>3</v>
      </c>
      <c r="EH459" s="181">
        <v>3</v>
      </c>
      <c r="EI459" s="181">
        <v>3</v>
      </c>
      <c r="EJ459" s="181">
        <v>9</v>
      </c>
      <c r="EK459" s="181">
        <v>2</v>
      </c>
      <c r="EL459" s="181">
        <v>5</v>
      </c>
      <c r="EM459" s="181">
        <v>7</v>
      </c>
      <c r="EN459" s="181">
        <v>3</v>
      </c>
      <c r="EO459" s="181">
        <v>4</v>
      </c>
      <c r="EP459" s="181">
        <v>2</v>
      </c>
      <c r="EQ459" s="181">
        <v>6</v>
      </c>
      <c r="ER459" s="181">
        <v>71</v>
      </c>
      <c r="EV459" s="181">
        <v>207</v>
      </c>
      <c r="EW459" s="181" t="s">
        <v>7656</v>
      </c>
      <c r="EX459" s="181" t="s">
        <v>3749</v>
      </c>
      <c r="EY459" s="181" t="s">
        <v>7657</v>
      </c>
      <c r="EZ459" s="181" t="s">
        <v>7658</v>
      </c>
      <c r="FA459" s="181" t="s">
        <v>7659</v>
      </c>
      <c r="FB459" s="181" t="s">
        <v>7660</v>
      </c>
      <c r="FE459" s="181">
        <v>-1</v>
      </c>
    </row>
    <row r="460" spans="1:161" x14ac:dyDescent="0.25">
      <c r="A460" s="181" t="s">
        <v>7661</v>
      </c>
      <c r="B460" s="181" t="s">
        <v>7662</v>
      </c>
      <c r="C460" s="181" t="s">
        <v>1836</v>
      </c>
      <c r="D460" s="181" t="s">
        <v>1836</v>
      </c>
      <c r="E460" s="181" t="s">
        <v>1836</v>
      </c>
      <c r="F460" s="181" t="s">
        <v>7663</v>
      </c>
      <c r="G460" s="181" t="s">
        <v>7664</v>
      </c>
      <c r="H460" s="181" t="s">
        <v>7665</v>
      </c>
      <c r="I460" s="181">
        <v>2</v>
      </c>
      <c r="J460" s="181">
        <v>3</v>
      </c>
      <c r="K460" s="181">
        <v>3</v>
      </c>
      <c r="L460" s="181">
        <v>3</v>
      </c>
      <c r="M460" s="181">
        <v>3</v>
      </c>
      <c r="N460" s="181">
        <v>2</v>
      </c>
      <c r="O460" s="181">
        <v>2</v>
      </c>
      <c r="P460" s="181">
        <v>3</v>
      </c>
      <c r="Q460" s="181">
        <v>2</v>
      </c>
      <c r="R460" s="181">
        <v>1</v>
      </c>
      <c r="S460" s="181">
        <v>2</v>
      </c>
      <c r="T460" s="181">
        <v>1</v>
      </c>
      <c r="U460" s="181">
        <v>3</v>
      </c>
      <c r="V460" s="181">
        <v>2</v>
      </c>
      <c r="W460" s="181">
        <v>2</v>
      </c>
      <c r="X460" s="181">
        <v>2</v>
      </c>
      <c r="Y460" s="181">
        <v>3</v>
      </c>
      <c r="Z460" s="181">
        <v>3</v>
      </c>
      <c r="AA460" s="181">
        <v>3</v>
      </c>
      <c r="AB460" s="181">
        <v>3</v>
      </c>
      <c r="AC460" s="181">
        <v>3</v>
      </c>
      <c r="AD460" s="181">
        <v>2</v>
      </c>
      <c r="AE460" s="181">
        <v>2</v>
      </c>
      <c r="AF460" s="181">
        <v>3</v>
      </c>
      <c r="AG460" s="181">
        <v>2</v>
      </c>
      <c r="AH460" s="181">
        <v>1</v>
      </c>
      <c r="AI460" s="181">
        <v>2</v>
      </c>
      <c r="AJ460" s="181">
        <v>1</v>
      </c>
      <c r="AK460" s="181">
        <v>3</v>
      </c>
      <c r="AL460" s="181">
        <v>2</v>
      </c>
      <c r="AM460" s="181">
        <v>2</v>
      </c>
      <c r="AN460" s="181">
        <v>2</v>
      </c>
      <c r="AO460" s="181">
        <v>3</v>
      </c>
      <c r="AP460" s="181">
        <v>3</v>
      </c>
      <c r="AQ460" s="181">
        <v>3</v>
      </c>
      <c r="AR460" s="181">
        <v>3</v>
      </c>
      <c r="AS460" s="181">
        <v>3</v>
      </c>
      <c r="AT460" s="181">
        <v>2</v>
      </c>
      <c r="AU460" s="181">
        <v>2</v>
      </c>
      <c r="AV460" s="181">
        <v>3</v>
      </c>
      <c r="AW460" s="181">
        <v>2</v>
      </c>
      <c r="AX460" s="181">
        <v>1</v>
      </c>
      <c r="AY460" s="181">
        <v>2</v>
      </c>
      <c r="AZ460" s="181">
        <v>1</v>
      </c>
      <c r="BA460" s="181">
        <v>3</v>
      </c>
      <c r="BB460" s="181">
        <v>2</v>
      </c>
      <c r="BC460" s="181">
        <v>2</v>
      </c>
      <c r="BD460" s="181">
        <v>2</v>
      </c>
      <c r="BE460" s="181">
        <v>3</v>
      </c>
      <c r="BF460" s="181">
        <v>3</v>
      </c>
      <c r="BG460" s="181">
        <v>3</v>
      </c>
      <c r="BH460" s="181">
        <v>3</v>
      </c>
      <c r="BI460" s="181">
        <v>8.6999999999999993</v>
      </c>
      <c r="BJ460" s="181">
        <v>8.6999999999999993</v>
      </c>
      <c r="BK460" s="181">
        <v>8.6999999999999993</v>
      </c>
      <c r="BL460" s="181">
        <v>62.308</v>
      </c>
      <c r="BM460" s="181">
        <v>574</v>
      </c>
      <c r="BN460" s="181" t="s">
        <v>7666</v>
      </c>
      <c r="BO460" s="181">
        <v>0</v>
      </c>
      <c r="BP460" s="181">
        <v>5.8296000000000001</v>
      </c>
      <c r="BQ460" s="181" t="s">
        <v>1251</v>
      </c>
      <c r="BR460" s="181" t="s">
        <v>1254</v>
      </c>
      <c r="BS460" s="181" t="s">
        <v>1251</v>
      </c>
      <c r="BT460" s="181" t="s">
        <v>1251</v>
      </c>
      <c r="BU460" s="181" t="s">
        <v>1254</v>
      </c>
      <c r="BV460" s="181" t="s">
        <v>1254</v>
      </c>
      <c r="BW460" s="181" t="s">
        <v>1254</v>
      </c>
      <c r="BX460" s="181" t="s">
        <v>1254</v>
      </c>
      <c r="BY460" s="181" t="s">
        <v>1254</v>
      </c>
      <c r="BZ460" s="181" t="s">
        <v>1254</v>
      </c>
      <c r="CA460" s="181" t="s">
        <v>1251</v>
      </c>
      <c r="CB460" s="181" t="s">
        <v>1251</v>
      </c>
      <c r="CC460" s="181" t="s">
        <v>1251</v>
      </c>
      <c r="CD460" s="181" t="s">
        <v>1251</v>
      </c>
      <c r="CE460" s="181" t="s">
        <v>1254</v>
      </c>
      <c r="CF460" s="181" t="s">
        <v>1251</v>
      </c>
      <c r="CG460" s="181">
        <v>8.6999999999999993</v>
      </c>
      <c r="CH460" s="181">
        <v>6.8</v>
      </c>
      <c r="CI460" s="181">
        <v>5.9</v>
      </c>
      <c r="CJ460" s="181">
        <v>8.6999999999999993</v>
      </c>
      <c r="CK460" s="181">
        <v>6.8</v>
      </c>
      <c r="CL460" s="181">
        <v>2.8</v>
      </c>
      <c r="CM460" s="181">
        <v>6.8</v>
      </c>
      <c r="CN460" s="181">
        <v>2.8</v>
      </c>
      <c r="CO460" s="181">
        <v>8.6999999999999993</v>
      </c>
      <c r="CP460" s="181">
        <v>5.9</v>
      </c>
      <c r="CQ460" s="181">
        <v>4.7</v>
      </c>
      <c r="CR460" s="181">
        <v>4.7</v>
      </c>
      <c r="CS460" s="181">
        <v>8.6999999999999993</v>
      </c>
      <c r="CT460" s="181">
        <v>8.6999999999999993</v>
      </c>
      <c r="CU460" s="181">
        <v>8.6999999999999993</v>
      </c>
      <c r="CV460" s="181">
        <v>8.6999999999999993</v>
      </c>
      <c r="CW460" s="181">
        <v>196930000</v>
      </c>
      <c r="CX460" s="181">
        <v>19315000</v>
      </c>
      <c r="CY460" s="181">
        <v>12118000</v>
      </c>
      <c r="CZ460" s="181">
        <v>10826000</v>
      </c>
      <c r="DA460" s="181">
        <v>21840000</v>
      </c>
      <c r="DB460" s="181">
        <v>5909300</v>
      </c>
      <c r="DC460" s="181">
        <v>1623700</v>
      </c>
      <c r="DD460" s="181">
        <v>4509200</v>
      </c>
      <c r="DE460" s="181">
        <v>1091800</v>
      </c>
      <c r="DF460" s="181">
        <v>17802000</v>
      </c>
      <c r="DG460" s="181">
        <v>19561000</v>
      </c>
      <c r="DH460" s="181">
        <v>15272000</v>
      </c>
      <c r="DI460" s="181">
        <v>19285000</v>
      </c>
      <c r="DJ460" s="195">
        <v>8718800</v>
      </c>
      <c r="DK460" s="195">
        <v>7521700</v>
      </c>
      <c r="DL460" s="195">
        <v>0</v>
      </c>
      <c r="DM460" s="195">
        <v>8540900</v>
      </c>
      <c r="DN460" s="181">
        <f t="shared" si="38"/>
        <v>8260466.666666667</v>
      </c>
      <c r="DO460" s="181">
        <v>10512000</v>
      </c>
      <c r="DP460" s="181">
        <v>0</v>
      </c>
      <c r="DQ460" s="181">
        <v>9270500</v>
      </c>
      <c r="DR460" s="181">
        <v>0</v>
      </c>
      <c r="DS460" s="181">
        <f t="shared" si="41"/>
        <v>9891250</v>
      </c>
      <c r="DT460" s="181">
        <f t="shared" si="39"/>
        <v>1.1974202426013059</v>
      </c>
      <c r="DU460" s="195">
        <v>8264500</v>
      </c>
      <c r="DW460" s="195">
        <v>7983000</v>
      </c>
      <c r="DY460" s="195">
        <v>7720800</v>
      </c>
      <c r="DZ460" s="196">
        <f t="shared" si="40"/>
        <v>0.93466874349310369</v>
      </c>
      <c r="EA460" s="195">
        <v>7722900</v>
      </c>
      <c r="EB460" s="181">
        <v>1</v>
      </c>
      <c r="EC460" s="181">
        <v>0</v>
      </c>
      <c r="ED460" s="181">
        <v>0</v>
      </c>
      <c r="EE460" s="181">
        <v>1</v>
      </c>
      <c r="EF460" s="181">
        <v>0</v>
      </c>
      <c r="EG460" s="181">
        <v>0</v>
      </c>
      <c r="EH460" s="181">
        <v>0</v>
      </c>
      <c r="EI460" s="181">
        <v>0</v>
      </c>
      <c r="EJ460" s="181">
        <v>0</v>
      </c>
      <c r="EK460" s="181">
        <v>0</v>
      </c>
      <c r="EL460" s="181">
        <v>0</v>
      </c>
      <c r="EM460" s="181">
        <v>0</v>
      </c>
      <c r="EN460" s="181">
        <v>0</v>
      </c>
      <c r="EO460" s="181">
        <v>1</v>
      </c>
      <c r="EP460" s="181">
        <v>0</v>
      </c>
      <c r="EQ460" s="181">
        <v>2</v>
      </c>
      <c r="ER460" s="181">
        <v>5</v>
      </c>
      <c r="EV460" s="181">
        <v>251</v>
      </c>
      <c r="EW460" s="181" t="s">
        <v>7667</v>
      </c>
      <c r="EX460" s="181" t="s">
        <v>3709</v>
      </c>
      <c r="EY460" s="181" t="s">
        <v>7668</v>
      </c>
      <c r="EZ460" s="181" t="s">
        <v>7669</v>
      </c>
      <c r="FA460" s="181" t="s">
        <v>7670</v>
      </c>
      <c r="FB460" s="181" t="s">
        <v>7671</v>
      </c>
      <c r="FE460" s="181" t="s">
        <v>3613</v>
      </c>
    </row>
    <row r="461" spans="1:161" x14ac:dyDescent="0.25">
      <c r="A461" s="181" t="s">
        <v>7672</v>
      </c>
      <c r="B461" s="181" t="s">
        <v>7673</v>
      </c>
      <c r="C461" s="181" t="s">
        <v>7674</v>
      </c>
      <c r="D461" s="181" t="s">
        <v>7674</v>
      </c>
      <c r="E461" s="181" t="s">
        <v>7674</v>
      </c>
      <c r="F461" s="181" t="s">
        <v>7675</v>
      </c>
      <c r="G461" s="181" t="s">
        <v>7676</v>
      </c>
      <c r="H461" s="181" t="s">
        <v>7677</v>
      </c>
      <c r="I461" s="181">
        <v>3</v>
      </c>
      <c r="J461" s="181">
        <v>16</v>
      </c>
      <c r="K461" s="181">
        <v>16</v>
      </c>
      <c r="L461" s="181">
        <v>16</v>
      </c>
      <c r="M461" s="181">
        <v>14</v>
      </c>
      <c r="N461" s="181">
        <v>14</v>
      </c>
      <c r="O461" s="181">
        <v>14</v>
      </c>
      <c r="P461" s="181">
        <v>15</v>
      </c>
      <c r="Q461" s="181">
        <v>13</v>
      </c>
      <c r="R461" s="181">
        <v>12</v>
      </c>
      <c r="S461" s="181">
        <v>14</v>
      </c>
      <c r="T461" s="181">
        <v>14</v>
      </c>
      <c r="U461" s="181">
        <v>15</v>
      </c>
      <c r="V461" s="181">
        <v>15</v>
      </c>
      <c r="W461" s="181">
        <v>15</v>
      </c>
      <c r="X461" s="181">
        <v>16</v>
      </c>
      <c r="Y461" s="181">
        <v>14</v>
      </c>
      <c r="Z461" s="181">
        <v>16</v>
      </c>
      <c r="AA461" s="181">
        <v>15</v>
      </c>
      <c r="AB461" s="181">
        <v>14</v>
      </c>
      <c r="AC461" s="181">
        <v>14</v>
      </c>
      <c r="AD461" s="181">
        <v>14</v>
      </c>
      <c r="AE461" s="181">
        <v>14</v>
      </c>
      <c r="AF461" s="181">
        <v>15</v>
      </c>
      <c r="AG461" s="181">
        <v>13</v>
      </c>
      <c r="AH461" s="181">
        <v>12</v>
      </c>
      <c r="AI461" s="181">
        <v>14</v>
      </c>
      <c r="AJ461" s="181">
        <v>14</v>
      </c>
      <c r="AK461" s="181">
        <v>15</v>
      </c>
      <c r="AL461" s="181">
        <v>15</v>
      </c>
      <c r="AM461" s="181">
        <v>15</v>
      </c>
      <c r="AN461" s="181">
        <v>16</v>
      </c>
      <c r="AO461" s="181">
        <v>14</v>
      </c>
      <c r="AP461" s="181">
        <v>16</v>
      </c>
      <c r="AQ461" s="181">
        <v>15</v>
      </c>
      <c r="AR461" s="181">
        <v>14</v>
      </c>
      <c r="AS461" s="181">
        <v>14</v>
      </c>
      <c r="AT461" s="181">
        <v>14</v>
      </c>
      <c r="AU461" s="181">
        <v>14</v>
      </c>
      <c r="AV461" s="181">
        <v>15</v>
      </c>
      <c r="AW461" s="181">
        <v>13</v>
      </c>
      <c r="AX461" s="181">
        <v>12</v>
      </c>
      <c r="AY461" s="181">
        <v>14</v>
      </c>
      <c r="AZ461" s="181">
        <v>14</v>
      </c>
      <c r="BA461" s="181">
        <v>15</v>
      </c>
      <c r="BB461" s="181">
        <v>15</v>
      </c>
      <c r="BC461" s="181">
        <v>15</v>
      </c>
      <c r="BD461" s="181">
        <v>16</v>
      </c>
      <c r="BE461" s="181">
        <v>14</v>
      </c>
      <c r="BF461" s="181">
        <v>16</v>
      </c>
      <c r="BG461" s="181">
        <v>15</v>
      </c>
      <c r="BH461" s="181">
        <v>14</v>
      </c>
      <c r="BI461" s="181">
        <v>62.8</v>
      </c>
      <c r="BJ461" s="181">
        <v>62.8</v>
      </c>
      <c r="BK461" s="181">
        <v>62.8</v>
      </c>
      <c r="BL461" s="181">
        <v>32.930999999999997</v>
      </c>
      <c r="BM461" s="181">
        <v>298</v>
      </c>
      <c r="BN461" s="181" t="s">
        <v>7678</v>
      </c>
      <c r="BO461" s="181">
        <v>0</v>
      </c>
      <c r="BP461" s="181">
        <v>53.683999999999997</v>
      </c>
      <c r="BQ461" s="181" t="s">
        <v>1251</v>
      </c>
      <c r="BR461" s="181" t="s">
        <v>1251</v>
      </c>
      <c r="BS461" s="181" t="s">
        <v>1251</v>
      </c>
      <c r="BT461" s="181" t="s">
        <v>1251</v>
      </c>
      <c r="BU461" s="181" t="s">
        <v>1251</v>
      </c>
      <c r="BV461" s="181" t="s">
        <v>1251</v>
      </c>
      <c r="BW461" s="181" t="s">
        <v>1251</v>
      </c>
      <c r="BX461" s="181" t="s">
        <v>1251</v>
      </c>
      <c r="BY461" s="181" t="s">
        <v>1251</v>
      </c>
      <c r="BZ461" s="181" t="s">
        <v>1251</v>
      </c>
      <c r="CA461" s="181" t="s">
        <v>1251</v>
      </c>
      <c r="CB461" s="181" t="s">
        <v>1251</v>
      </c>
      <c r="CC461" s="181" t="s">
        <v>1251</v>
      </c>
      <c r="CD461" s="181" t="s">
        <v>1251</v>
      </c>
      <c r="CE461" s="181" t="s">
        <v>1251</v>
      </c>
      <c r="CF461" s="181" t="s">
        <v>1251</v>
      </c>
      <c r="CG461" s="181">
        <v>48</v>
      </c>
      <c r="CH461" s="181">
        <v>54.7</v>
      </c>
      <c r="CI461" s="181">
        <v>51.3</v>
      </c>
      <c r="CJ461" s="181">
        <v>57</v>
      </c>
      <c r="CK461" s="181">
        <v>43.3</v>
      </c>
      <c r="CL461" s="181">
        <v>45</v>
      </c>
      <c r="CM461" s="181">
        <v>54</v>
      </c>
      <c r="CN461" s="181">
        <v>54</v>
      </c>
      <c r="CO461" s="181">
        <v>57</v>
      </c>
      <c r="CP461" s="181">
        <v>57</v>
      </c>
      <c r="CQ461" s="181">
        <v>57</v>
      </c>
      <c r="CR461" s="181">
        <v>62.8</v>
      </c>
      <c r="CS461" s="181">
        <v>48</v>
      </c>
      <c r="CT461" s="181">
        <v>62.8</v>
      </c>
      <c r="CU461" s="181">
        <v>60.4</v>
      </c>
      <c r="CV461" s="181">
        <v>54.7</v>
      </c>
      <c r="CW461" s="181">
        <v>17804000000</v>
      </c>
      <c r="CX461" s="181">
        <v>1425400000</v>
      </c>
      <c r="CY461" s="181">
        <v>1434200000</v>
      </c>
      <c r="CZ461" s="181">
        <v>1526100000</v>
      </c>
      <c r="DA461" s="181">
        <v>1634400000</v>
      </c>
      <c r="DB461" s="181">
        <v>488470000</v>
      </c>
      <c r="DC461" s="181">
        <v>435910000</v>
      </c>
      <c r="DD461" s="181">
        <v>469110000</v>
      </c>
      <c r="DE461" s="181">
        <v>387080000</v>
      </c>
      <c r="DF461" s="181">
        <v>1202400000</v>
      </c>
      <c r="DG461" s="181">
        <v>1271600000</v>
      </c>
      <c r="DH461" s="181">
        <v>1136900000</v>
      </c>
      <c r="DI461" s="181">
        <v>1431100000</v>
      </c>
      <c r="DJ461" s="195">
        <v>180830000</v>
      </c>
      <c r="DK461" s="195">
        <v>173370000</v>
      </c>
      <c r="DL461" s="195">
        <v>168970000</v>
      </c>
      <c r="DM461" s="195">
        <v>177840000</v>
      </c>
      <c r="DN461" s="181">
        <f t="shared" si="38"/>
        <v>175252500</v>
      </c>
      <c r="DO461" s="181">
        <v>200530000</v>
      </c>
      <c r="DP461" s="181">
        <v>204910000</v>
      </c>
      <c r="DQ461" s="181">
        <v>259520000</v>
      </c>
      <c r="DR461" s="181">
        <v>176400000</v>
      </c>
      <c r="DS461" s="181">
        <f t="shared" si="41"/>
        <v>210340000</v>
      </c>
      <c r="DT461" s="181">
        <f t="shared" si="39"/>
        <v>1.2002111239497297</v>
      </c>
      <c r="DU461" s="195">
        <v>167190000</v>
      </c>
      <c r="DW461" s="195">
        <v>145900000</v>
      </c>
      <c r="DY461" s="195">
        <v>142750000</v>
      </c>
      <c r="DZ461" s="196">
        <f t="shared" si="40"/>
        <v>0.81453902226787067</v>
      </c>
      <c r="EA461" s="195">
        <v>153440000</v>
      </c>
      <c r="EB461" s="181">
        <v>19</v>
      </c>
      <c r="EC461" s="181">
        <v>15</v>
      </c>
      <c r="ED461" s="181">
        <v>17</v>
      </c>
      <c r="EE461" s="181">
        <v>17</v>
      </c>
      <c r="EF461" s="181">
        <v>9</v>
      </c>
      <c r="EG461" s="181">
        <v>11</v>
      </c>
      <c r="EH461" s="181">
        <v>12</v>
      </c>
      <c r="EI461" s="181">
        <v>10</v>
      </c>
      <c r="EJ461" s="181">
        <v>16</v>
      </c>
      <c r="EK461" s="181">
        <v>13</v>
      </c>
      <c r="EL461" s="181">
        <v>15</v>
      </c>
      <c r="EM461" s="181">
        <v>13</v>
      </c>
      <c r="EN461" s="181">
        <v>13</v>
      </c>
      <c r="EO461" s="181">
        <v>17</v>
      </c>
      <c r="EP461" s="181">
        <v>17</v>
      </c>
      <c r="EQ461" s="181">
        <v>17</v>
      </c>
      <c r="ER461" s="181">
        <v>231</v>
      </c>
      <c r="EV461" s="181">
        <v>244</v>
      </c>
      <c r="EW461" s="181" t="s">
        <v>7679</v>
      </c>
      <c r="EX461" s="181" t="s">
        <v>3916</v>
      </c>
      <c r="EY461" s="181" t="s">
        <v>7680</v>
      </c>
      <c r="EZ461" s="181" t="s">
        <v>7681</v>
      </c>
      <c r="FA461" s="181" t="s">
        <v>7682</v>
      </c>
      <c r="FB461" s="181" t="s">
        <v>7683</v>
      </c>
      <c r="FC461" s="181">
        <v>149</v>
      </c>
      <c r="FD461" s="181">
        <v>282</v>
      </c>
      <c r="FE461" s="181" t="s">
        <v>3818</v>
      </c>
    </row>
    <row r="462" spans="1:161" x14ac:dyDescent="0.25">
      <c r="A462" s="181" t="s">
        <v>7684</v>
      </c>
      <c r="B462" s="181" t="s">
        <v>7684</v>
      </c>
      <c r="C462" s="181">
        <v>4</v>
      </c>
      <c r="D462" s="181">
        <v>4</v>
      </c>
      <c r="E462" s="181">
        <v>4</v>
      </c>
      <c r="F462" s="181" t="s">
        <v>7685</v>
      </c>
      <c r="G462" s="181" t="s">
        <v>7686</v>
      </c>
      <c r="H462" s="181" t="s">
        <v>7687</v>
      </c>
      <c r="I462" s="181">
        <v>1</v>
      </c>
      <c r="J462" s="181">
        <v>4</v>
      </c>
      <c r="K462" s="181">
        <v>4</v>
      </c>
      <c r="L462" s="181">
        <v>4</v>
      </c>
      <c r="M462" s="181">
        <v>4</v>
      </c>
      <c r="N462" s="181">
        <v>4</v>
      </c>
      <c r="O462" s="181">
        <v>4</v>
      </c>
      <c r="P462" s="181">
        <v>4</v>
      </c>
      <c r="Q462" s="181">
        <v>1</v>
      </c>
      <c r="R462" s="181">
        <v>3</v>
      </c>
      <c r="S462" s="181">
        <v>1</v>
      </c>
      <c r="T462" s="181">
        <v>2</v>
      </c>
      <c r="U462" s="181">
        <v>4</v>
      </c>
      <c r="V462" s="181">
        <v>4</v>
      </c>
      <c r="W462" s="181">
        <v>4</v>
      </c>
      <c r="X462" s="181">
        <v>4</v>
      </c>
      <c r="Y462" s="181">
        <v>3</v>
      </c>
      <c r="Z462" s="181">
        <v>3</v>
      </c>
      <c r="AA462" s="181">
        <v>4</v>
      </c>
      <c r="AB462" s="181">
        <v>4</v>
      </c>
      <c r="AC462" s="181">
        <v>4</v>
      </c>
      <c r="AD462" s="181">
        <v>4</v>
      </c>
      <c r="AE462" s="181">
        <v>4</v>
      </c>
      <c r="AF462" s="181">
        <v>4</v>
      </c>
      <c r="AG462" s="181">
        <v>1</v>
      </c>
      <c r="AH462" s="181">
        <v>3</v>
      </c>
      <c r="AI462" s="181">
        <v>1</v>
      </c>
      <c r="AJ462" s="181">
        <v>2</v>
      </c>
      <c r="AK462" s="181">
        <v>4</v>
      </c>
      <c r="AL462" s="181">
        <v>4</v>
      </c>
      <c r="AM462" s="181">
        <v>4</v>
      </c>
      <c r="AN462" s="181">
        <v>4</v>
      </c>
      <c r="AO462" s="181">
        <v>3</v>
      </c>
      <c r="AP462" s="181">
        <v>3</v>
      </c>
      <c r="AQ462" s="181">
        <v>4</v>
      </c>
      <c r="AR462" s="181">
        <v>4</v>
      </c>
      <c r="AS462" s="181">
        <v>4</v>
      </c>
      <c r="AT462" s="181">
        <v>4</v>
      </c>
      <c r="AU462" s="181">
        <v>4</v>
      </c>
      <c r="AV462" s="181">
        <v>4</v>
      </c>
      <c r="AW462" s="181">
        <v>1</v>
      </c>
      <c r="AX462" s="181">
        <v>3</v>
      </c>
      <c r="AY462" s="181">
        <v>1</v>
      </c>
      <c r="AZ462" s="181">
        <v>2</v>
      </c>
      <c r="BA462" s="181">
        <v>4</v>
      </c>
      <c r="BB462" s="181">
        <v>4</v>
      </c>
      <c r="BC462" s="181">
        <v>4</v>
      </c>
      <c r="BD462" s="181">
        <v>4</v>
      </c>
      <c r="BE462" s="181">
        <v>3</v>
      </c>
      <c r="BF462" s="181">
        <v>3</v>
      </c>
      <c r="BG462" s="181">
        <v>4</v>
      </c>
      <c r="BH462" s="181">
        <v>4</v>
      </c>
      <c r="BI462" s="181">
        <v>17.399999999999999</v>
      </c>
      <c r="BJ462" s="181">
        <v>17.399999999999999</v>
      </c>
      <c r="BK462" s="181">
        <v>17.399999999999999</v>
      </c>
      <c r="BL462" s="181">
        <v>35.146999999999998</v>
      </c>
      <c r="BM462" s="181">
        <v>316</v>
      </c>
      <c r="BN462" s="181">
        <v>316</v>
      </c>
      <c r="BO462" s="181">
        <v>0</v>
      </c>
      <c r="BP462" s="181">
        <v>17.989000000000001</v>
      </c>
      <c r="BQ462" s="181" t="s">
        <v>1251</v>
      </c>
      <c r="BR462" s="181" t="s">
        <v>1251</v>
      </c>
      <c r="BS462" s="181" t="s">
        <v>1251</v>
      </c>
      <c r="BT462" s="181" t="s">
        <v>1251</v>
      </c>
      <c r="BU462" s="181" t="s">
        <v>1254</v>
      </c>
      <c r="BV462" s="181" t="s">
        <v>1254</v>
      </c>
      <c r="BW462" s="181" t="s">
        <v>1254</v>
      </c>
      <c r="BX462" s="181" t="s">
        <v>1254</v>
      </c>
      <c r="BY462" s="181" t="s">
        <v>1251</v>
      </c>
      <c r="BZ462" s="181" t="s">
        <v>1251</v>
      </c>
      <c r="CA462" s="181" t="s">
        <v>1251</v>
      </c>
      <c r="CB462" s="181" t="s">
        <v>1251</v>
      </c>
      <c r="CC462" s="181" t="s">
        <v>1251</v>
      </c>
      <c r="CD462" s="181" t="s">
        <v>1251</v>
      </c>
      <c r="CE462" s="181" t="s">
        <v>1251</v>
      </c>
      <c r="CF462" s="181" t="s">
        <v>1251</v>
      </c>
      <c r="CG462" s="181">
        <v>17.399999999999999</v>
      </c>
      <c r="CH462" s="181">
        <v>17.399999999999999</v>
      </c>
      <c r="CI462" s="181">
        <v>17.399999999999999</v>
      </c>
      <c r="CJ462" s="181">
        <v>17.399999999999999</v>
      </c>
      <c r="CK462" s="181">
        <v>4.4000000000000004</v>
      </c>
      <c r="CL462" s="181">
        <v>11.1</v>
      </c>
      <c r="CM462" s="181">
        <v>4.4000000000000004</v>
      </c>
      <c r="CN462" s="181">
        <v>10.8</v>
      </c>
      <c r="CO462" s="181">
        <v>17.399999999999999</v>
      </c>
      <c r="CP462" s="181">
        <v>17.399999999999999</v>
      </c>
      <c r="CQ462" s="181">
        <v>17.399999999999999</v>
      </c>
      <c r="CR462" s="181">
        <v>17.399999999999999</v>
      </c>
      <c r="CS462" s="181">
        <v>14.9</v>
      </c>
      <c r="CT462" s="181">
        <v>14.9</v>
      </c>
      <c r="CU462" s="181">
        <v>17.399999999999999</v>
      </c>
      <c r="CV462" s="181">
        <v>17.399999999999999</v>
      </c>
      <c r="CW462" s="181">
        <v>399430000</v>
      </c>
      <c r="CX462" s="181">
        <v>32057000</v>
      </c>
      <c r="CY462" s="181">
        <v>26683000</v>
      </c>
      <c r="CZ462" s="181">
        <v>32981000</v>
      </c>
      <c r="DA462" s="181">
        <v>43976000</v>
      </c>
      <c r="DB462" s="181">
        <v>2650300</v>
      </c>
      <c r="DC462" s="181">
        <v>7149400</v>
      </c>
      <c r="DD462" s="181">
        <v>2394500</v>
      </c>
      <c r="DE462" s="181">
        <v>6575100</v>
      </c>
      <c r="DF462" s="181">
        <v>24543000</v>
      </c>
      <c r="DG462" s="181">
        <v>21392000</v>
      </c>
      <c r="DH462" s="181">
        <v>30534000</v>
      </c>
      <c r="DI462" s="181">
        <v>36940000</v>
      </c>
      <c r="DJ462" s="195">
        <v>9107100</v>
      </c>
      <c r="DK462" s="195">
        <v>0</v>
      </c>
      <c r="DL462" s="195">
        <v>7600500</v>
      </c>
      <c r="DM462" s="195">
        <v>10809000</v>
      </c>
      <c r="DN462" s="181">
        <f t="shared" si="38"/>
        <v>9172200</v>
      </c>
      <c r="DO462" s="181">
        <v>0</v>
      </c>
      <c r="DP462" s="181">
        <v>0</v>
      </c>
      <c r="DQ462" s="181">
        <v>0</v>
      </c>
      <c r="DR462" s="181">
        <v>11094000</v>
      </c>
      <c r="DS462" s="181">
        <f t="shared" si="41"/>
        <v>11094000</v>
      </c>
      <c r="DT462" s="181">
        <f t="shared" si="39"/>
        <v>1.209524432524367</v>
      </c>
      <c r="DU462" s="195">
        <v>9280900</v>
      </c>
      <c r="DW462" s="195">
        <v>0</v>
      </c>
      <c r="DY462" s="195">
        <v>8844200</v>
      </c>
      <c r="DZ462" s="196">
        <f t="shared" si="40"/>
        <v>0.96423976799459232</v>
      </c>
      <c r="EA462" s="195">
        <v>9010000</v>
      </c>
      <c r="EB462" s="181">
        <v>2</v>
      </c>
      <c r="EC462" s="181">
        <v>1</v>
      </c>
      <c r="ED462" s="181">
        <v>3</v>
      </c>
      <c r="EE462" s="181">
        <v>1</v>
      </c>
      <c r="EF462" s="181">
        <v>0</v>
      </c>
      <c r="EG462" s="181">
        <v>0</v>
      </c>
      <c r="EH462" s="181">
        <v>0</v>
      </c>
      <c r="EI462" s="181">
        <v>0</v>
      </c>
      <c r="EJ462" s="181">
        <v>3</v>
      </c>
      <c r="EK462" s="181">
        <v>1</v>
      </c>
      <c r="EL462" s="181">
        <v>1</v>
      </c>
      <c r="EM462" s="181">
        <v>2</v>
      </c>
      <c r="EN462" s="181">
        <v>2</v>
      </c>
      <c r="EO462" s="181">
        <v>3</v>
      </c>
      <c r="EP462" s="181">
        <v>2</v>
      </c>
      <c r="EQ462" s="181">
        <v>3</v>
      </c>
      <c r="ER462" s="181">
        <v>24</v>
      </c>
      <c r="EV462" s="181">
        <v>778</v>
      </c>
      <c r="EW462" s="181" t="s">
        <v>7688</v>
      </c>
      <c r="EX462" s="181" t="s">
        <v>3631</v>
      </c>
      <c r="EY462" s="181" t="s">
        <v>7689</v>
      </c>
      <c r="EZ462" s="181" t="s">
        <v>7690</v>
      </c>
      <c r="FA462" s="181" t="s">
        <v>7691</v>
      </c>
      <c r="FB462" s="181" t="s">
        <v>7692</v>
      </c>
      <c r="FE462" s="181">
        <v>-1</v>
      </c>
    </row>
    <row r="463" spans="1:161" x14ac:dyDescent="0.25">
      <c r="A463" s="181" t="s">
        <v>7693</v>
      </c>
      <c r="B463" s="181" t="s">
        <v>7693</v>
      </c>
      <c r="C463" s="181">
        <v>18</v>
      </c>
      <c r="D463" s="181">
        <v>18</v>
      </c>
      <c r="E463" s="181">
        <v>7</v>
      </c>
      <c r="F463" s="181" t="s">
        <v>7694</v>
      </c>
      <c r="G463" s="181" t="s">
        <v>7695</v>
      </c>
      <c r="H463" s="181" t="s">
        <v>7696</v>
      </c>
      <c r="I463" s="181">
        <v>1</v>
      </c>
      <c r="J463" s="181">
        <v>18</v>
      </c>
      <c r="K463" s="181">
        <v>18</v>
      </c>
      <c r="L463" s="181">
        <v>7</v>
      </c>
      <c r="M463" s="181">
        <v>15</v>
      </c>
      <c r="N463" s="181">
        <v>17</v>
      </c>
      <c r="O463" s="181">
        <v>15</v>
      </c>
      <c r="P463" s="181">
        <v>16</v>
      </c>
      <c r="Q463" s="181">
        <v>13</v>
      </c>
      <c r="R463" s="181">
        <v>14</v>
      </c>
      <c r="S463" s="181">
        <v>13</v>
      </c>
      <c r="T463" s="181">
        <v>13</v>
      </c>
      <c r="U463" s="181">
        <v>15</v>
      </c>
      <c r="V463" s="181">
        <v>15</v>
      </c>
      <c r="W463" s="181">
        <v>14</v>
      </c>
      <c r="X463" s="181">
        <v>15</v>
      </c>
      <c r="Y463" s="181">
        <v>15</v>
      </c>
      <c r="Z463" s="181">
        <v>15</v>
      </c>
      <c r="AA463" s="181">
        <v>14</v>
      </c>
      <c r="AB463" s="181">
        <v>16</v>
      </c>
      <c r="AC463" s="181">
        <v>15</v>
      </c>
      <c r="AD463" s="181">
        <v>17</v>
      </c>
      <c r="AE463" s="181">
        <v>15</v>
      </c>
      <c r="AF463" s="181">
        <v>16</v>
      </c>
      <c r="AG463" s="181">
        <v>13</v>
      </c>
      <c r="AH463" s="181">
        <v>14</v>
      </c>
      <c r="AI463" s="181">
        <v>13</v>
      </c>
      <c r="AJ463" s="181">
        <v>13</v>
      </c>
      <c r="AK463" s="181">
        <v>15</v>
      </c>
      <c r="AL463" s="181">
        <v>15</v>
      </c>
      <c r="AM463" s="181">
        <v>14</v>
      </c>
      <c r="AN463" s="181">
        <v>15</v>
      </c>
      <c r="AO463" s="181">
        <v>15</v>
      </c>
      <c r="AP463" s="181">
        <v>15</v>
      </c>
      <c r="AQ463" s="181">
        <v>14</v>
      </c>
      <c r="AR463" s="181">
        <v>16</v>
      </c>
      <c r="AS463" s="181">
        <v>5</v>
      </c>
      <c r="AT463" s="181">
        <v>6</v>
      </c>
      <c r="AU463" s="181">
        <v>5</v>
      </c>
      <c r="AV463" s="181">
        <v>5</v>
      </c>
      <c r="AW463" s="181">
        <v>5</v>
      </c>
      <c r="AX463" s="181">
        <v>6</v>
      </c>
      <c r="AY463" s="181">
        <v>4</v>
      </c>
      <c r="AZ463" s="181">
        <v>5</v>
      </c>
      <c r="BA463" s="181">
        <v>5</v>
      </c>
      <c r="BB463" s="181">
        <v>5</v>
      </c>
      <c r="BC463" s="181">
        <v>4</v>
      </c>
      <c r="BD463" s="181">
        <v>5</v>
      </c>
      <c r="BE463" s="181">
        <v>5</v>
      </c>
      <c r="BF463" s="181">
        <v>5</v>
      </c>
      <c r="BG463" s="181">
        <v>4</v>
      </c>
      <c r="BH463" s="181">
        <v>6</v>
      </c>
      <c r="BI463" s="181">
        <v>60.4</v>
      </c>
      <c r="BJ463" s="181">
        <v>60.4</v>
      </c>
      <c r="BK463" s="181">
        <v>22.6</v>
      </c>
      <c r="BL463" s="181">
        <v>43.994999999999997</v>
      </c>
      <c r="BM463" s="181">
        <v>424</v>
      </c>
      <c r="BN463" s="181">
        <v>424</v>
      </c>
      <c r="BO463" s="181">
        <v>0</v>
      </c>
      <c r="BP463" s="181">
        <v>191.48</v>
      </c>
      <c r="BQ463" s="181" t="s">
        <v>1251</v>
      </c>
      <c r="BR463" s="181" t="s">
        <v>1251</v>
      </c>
      <c r="BS463" s="181" t="s">
        <v>1251</v>
      </c>
      <c r="BT463" s="181" t="s">
        <v>1251</v>
      </c>
      <c r="BU463" s="181" t="s">
        <v>1251</v>
      </c>
      <c r="BV463" s="181" t="s">
        <v>1251</v>
      </c>
      <c r="BW463" s="181" t="s">
        <v>1251</v>
      </c>
      <c r="BX463" s="181" t="s">
        <v>1251</v>
      </c>
      <c r="BY463" s="181" t="s">
        <v>1251</v>
      </c>
      <c r="BZ463" s="181" t="s">
        <v>1251</v>
      </c>
      <c r="CA463" s="181" t="s">
        <v>1251</v>
      </c>
      <c r="CB463" s="181" t="s">
        <v>1251</v>
      </c>
      <c r="CC463" s="181" t="s">
        <v>1251</v>
      </c>
      <c r="CD463" s="181" t="s">
        <v>1251</v>
      </c>
      <c r="CE463" s="181" t="s">
        <v>1251</v>
      </c>
      <c r="CF463" s="181" t="s">
        <v>1251</v>
      </c>
      <c r="CG463" s="181">
        <v>47.9</v>
      </c>
      <c r="CH463" s="181">
        <v>55.7</v>
      </c>
      <c r="CI463" s="181">
        <v>47.9</v>
      </c>
      <c r="CJ463" s="181">
        <v>51.9</v>
      </c>
      <c r="CK463" s="181">
        <v>49.1</v>
      </c>
      <c r="CL463" s="181">
        <v>52.6</v>
      </c>
      <c r="CM463" s="181">
        <v>47.6</v>
      </c>
      <c r="CN463" s="181">
        <v>51.2</v>
      </c>
      <c r="CO463" s="181">
        <v>47.9</v>
      </c>
      <c r="CP463" s="181">
        <v>47.9</v>
      </c>
      <c r="CQ463" s="181">
        <v>47.9</v>
      </c>
      <c r="CR463" s="181">
        <v>47.9</v>
      </c>
      <c r="CS463" s="181">
        <v>47.9</v>
      </c>
      <c r="CT463" s="181">
        <v>52.6</v>
      </c>
      <c r="CU463" s="181">
        <v>47.9</v>
      </c>
      <c r="CV463" s="181">
        <v>52.6</v>
      </c>
      <c r="CW463" s="181">
        <v>11648000000</v>
      </c>
      <c r="CX463" s="181">
        <v>847910000</v>
      </c>
      <c r="CY463" s="181">
        <v>1023900000</v>
      </c>
      <c r="CZ463" s="181">
        <v>883620000</v>
      </c>
      <c r="DA463" s="181">
        <v>936840000</v>
      </c>
      <c r="DB463" s="181">
        <v>243670000</v>
      </c>
      <c r="DC463" s="181">
        <v>218460000</v>
      </c>
      <c r="DD463" s="181">
        <v>290000000</v>
      </c>
      <c r="DE463" s="181">
        <v>204270000</v>
      </c>
      <c r="DF463" s="181">
        <v>963810000</v>
      </c>
      <c r="DG463" s="181">
        <v>907320000</v>
      </c>
      <c r="DH463" s="181">
        <v>760000000</v>
      </c>
      <c r="DI463" s="181">
        <v>919760000</v>
      </c>
      <c r="DJ463" s="195">
        <v>95632000</v>
      </c>
      <c r="DK463" s="195">
        <v>103670000</v>
      </c>
      <c r="DL463" s="195">
        <v>93717000</v>
      </c>
      <c r="DM463" s="195">
        <v>93416000</v>
      </c>
      <c r="DN463" s="181">
        <f t="shared" si="38"/>
        <v>96608750</v>
      </c>
      <c r="DO463" s="181">
        <v>100710000</v>
      </c>
      <c r="DP463" s="181">
        <v>120720000</v>
      </c>
      <c r="DQ463" s="181">
        <v>126820000</v>
      </c>
      <c r="DR463" s="181">
        <v>120630000</v>
      </c>
      <c r="DS463" s="181">
        <f t="shared" si="41"/>
        <v>117220000</v>
      </c>
      <c r="DT463" s="181">
        <f t="shared" si="39"/>
        <v>1.2133476522571713</v>
      </c>
      <c r="DU463" s="195">
        <v>108090000</v>
      </c>
      <c r="DW463" s="195">
        <v>101850000</v>
      </c>
      <c r="DY463" s="195">
        <v>95903000</v>
      </c>
      <c r="DZ463" s="196">
        <f t="shared" si="40"/>
        <v>0.99269476108530541</v>
      </c>
      <c r="EA463" s="195">
        <v>103000000</v>
      </c>
      <c r="EB463" s="181">
        <v>19</v>
      </c>
      <c r="EC463" s="181">
        <v>22</v>
      </c>
      <c r="ED463" s="181">
        <v>18</v>
      </c>
      <c r="EE463" s="181">
        <v>18</v>
      </c>
      <c r="EF463" s="181">
        <v>14</v>
      </c>
      <c r="EG463" s="181">
        <v>15</v>
      </c>
      <c r="EH463" s="181">
        <v>14</v>
      </c>
      <c r="EI463" s="181">
        <v>12</v>
      </c>
      <c r="EJ463" s="181">
        <v>19</v>
      </c>
      <c r="EK463" s="181">
        <v>17</v>
      </c>
      <c r="EL463" s="181">
        <v>19</v>
      </c>
      <c r="EM463" s="181">
        <v>18</v>
      </c>
      <c r="EN463" s="181">
        <v>18</v>
      </c>
      <c r="EO463" s="181">
        <v>22</v>
      </c>
      <c r="EP463" s="181">
        <v>17</v>
      </c>
      <c r="EQ463" s="181">
        <v>20</v>
      </c>
      <c r="ER463" s="181">
        <v>282</v>
      </c>
      <c r="EV463" s="181">
        <v>537</v>
      </c>
      <c r="EW463" s="181" t="s">
        <v>7697</v>
      </c>
      <c r="EX463" s="181" t="s">
        <v>3941</v>
      </c>
      <c r="EY463" s="181" t="s">
        <v>7698</v>
      </c>
      <c r="EZ463" s="181" t="s">
        <v>7699</v>
      </c>
      <c r="FA463" s="181" t="s">
        <v>7700</v>
      </c>
      <c r="FB463" s="181" t="s">
        <v>7701</v>
      </c>
      <c r="FC463" s="181">
        <v>351</v>
      </c>
      <c r="FD463" s="181">
        <v>254</v>
      </c>
      <c r="FE463" s="181">
        <v>-1</v>
      </c>
    </row>
    <row r="464" spans="1:161" x14ac:dyDescent="0.25">
      <c r="A464" s="181" t="s">
        <v>7702</v>
      </c>
      <c r="B464" s="181" t="s">
        <v>7702</v>
      </c>
      <c r="C464" s="181">
        <v>3</v>
      </c>
      <c r="D464" s="181">
        <v>3</v>
      </c>
      <c r="E464" s="181">
        <v>3</v>
      </c>
      <c r="F464" s="181" t="s">
        <v>7703</v>
      </c>
      <c r="G464" s="181" t="s">
        <v>7704</v>
      </c>
      <c r="H464" s="181" t="s">
        <v>7705</v>
      </c>
      <c r="I464" s="181">
        <v>1</v>
      </c>
      <c r="J464" s="181">
        <v>3</v>
      </c>
      <c r="K464" s="181">
        <v>3</v>
      </c>
      <c r="L464" s="181">
        <v>3</v>
      </c>
      <c r="M464" s="181">
        <v>3</v>
      </c>
      <c r="N464" s="181">
        <v>3</v>
      </c>
      <c r="O464" s="181">
        <v>2</v>
      </c>
      <c r="P464" s="181">
        <v>3</v>
      </c>
      <c r="Q464" s="181">
        <v>1</v>
      </c>
      <c r="R464" s="181">
        <v>2</v>
      </c>
      <c r="S464" s="181">
        <v>1</v>
      </c>
      <c r="T464" s="181">
        <v>2</v>
      </c>
      <c r="U464" s="181">
        <v>2</v>
      </c>
      <c r="V464" s="181">
        <v>3</v>
      </c>
      <c r="W464" s="181">
        <v>2</v>
      </c>
      <c r="X464" s="181">
        <v>3</v>
      </c>
      <c r="Y464" s="181">
        <v>3</v>
      </c>
      <c r="Z464" s="181">
        <v>2</v>
      </c>
      <c r="AA464" s="181">
        <v>3</v>
      </c>
      <c r="AB464" s="181">
        <v>3</v>
      </c>
      <c r="AC464" s="181">
        <v>3</v>
      </c>
      <c r="AD464" s="181">
        <v>3</v>
      </c>
      <c r="AE464" s="181">
        <v>2</v>
      </c>
      <c r="AF464" s="181">
        <v>3</v>
      </c>
      <c r="AG464" s="181">
        <v>1</v>
      </c>
      <c r="AH464" s="181">
        <v>2</v>
      </c>
      <c r="AI464" s="181">
        <v>1</v>
      </c>
      <c r="AJ464" s="181">
        <v>2</v>
      </c>
      <c r="AK464" s="181">
        <v>2</v>
      </c>
      <c r="AL464" s="181">
        <v>3</v>
      </c>
      <c r="AM464" s="181">
        <v>2</v>
      </c>
      <c r="AN464" s="181">
        <v>3</v>
      </c>
      <c r="AO464" s="181">
        <v>3</v>
      </c>
      <c r="AP464" s="181">
        <v>2</v>
      </c>
      <c r="AQ464" s="181">
        <v>3</v>
      </c>
      <c r="AR464" s="181">
        <v>3</v>
      </c>
      <c r="AS464" s="181">
        <v>3</v>
      </c>
      <c r="AT464" s="181">
        <v>3</v>
      </c>
      <c r="AU464" s="181">
        <v>2</v>
      </c>
      <c r="AV464" s="181">
        <v>3</v>
      </c>
      <c r="AW464" s="181">
        <v>1</v>
      </c>
      <c r="AX464" s="181">
        <v>2</v>
      </c>
      <c r="AY464" s="181">
        <v>1</v>
      </c>
      <c r="AZ464" s="181">
        <v>2</v>
      </c>
      <c r="BA464" s="181">
        <v>2</v>
      </c>
      <c r="BB464" s="181">
        <v>3</v>
      </c>
      <c r="BC464" s="181">
        <v>2</v>
      </c>
      <c r="BD464" s="181">
        <v>3</v>
      </c>
      <c r="BE464" s="181">
        <v>3</v>
      </c>
      <c r="BF464" s="181">
        <v>2</v>
      </c>
      <c r="BG464" s="181">
        <v>3</v>
      </c>
      <c r="BH464" s="181">
        <v>3</v>
      </c>
      <c r="BI464" s="181">
        <v>18.8</v>
      </c>
      <c r="BJ464" s="181">
        <v>18.8</v>
      </c>
      <c r="BK464" s="181">
        <v>18.8</v>
      </c>
      <c r="BL464" s="181">
        <v>23.489000000000001</v>
      </c>
      <c r="BM464" s="181">
        <v>207</v>
      </c>
      <c r="BN464" s="181">
        <v>207</v>
      </c>
      <c r="BO464" s="181">
        <v>0</v>
      </c>
      <c r="BP464" s="181">
        <v>8.9084000000000003</v>
      </c>
      <c r="BQ464" s="181" t="s">
        <v>1251</v>
      </c>
      <c r="BR464" s="181" t="s">
        <v>1251</v>
      </c>
      <c r="BS464" s="181" t="s">
        <v>1254</v>
      </c>
      <c r="BT464" s="181" t="s">
        <v>1251</v>
      </c>
      <c r="BU464" s="181" t="s">
        <v>1254</v>
      </c>
      <c r="BV464" s="181" t="s">
        <v>1254</v>
      </c>
      <c r="BW464" s="181" t="s">
        <v>1254</v>
      </c>
      <c r="BX464" s="181" t="s">
        <v>1254</v>
      </c>
      <c r="BY464" s="181" t="s">
        <v>1254</v>
      </c>
      <c r="BZ464" s="181" t="s">
        <v>1254</v>
      </c>
      <c r="CA464" s="181" t="s">
        <v>1251</v>
      </c>
      <c r="CB464" s="181" t="s">
        <v>1251</v>
      </c>
      <c r="CC464" s="181" t="s">
        <v>1251</v>
      </c>
      <c r="CD464" s="181" t="s">
        <v>1251</v>
      </c>
      <c r="CE464" s="181" t="s">
        <v>1251</v>
      </c>
      <c r="CF464" s="181" t="s">
        <v>1251</v>
      </c>
      <c r="CG464" s="181">
        <v>18.8</v>
      </c>
      <c r="CH464" s="181">
        <v>18.8</v>
      </c>
      <c r="CI464" s="181">
        <v>12.1</v>
      </c>
      <c r="CJ464" s="181">
        <v>18.8</v>
      </c>
      <c r="CK464" s="181">
        <v>6.8</v>
      </c>
      <c r="CL464" s="181">
        <v>12.1</v>
      </c>
      <c r="CM464" s="181">
        <v>6.8</v>
      </c>
      <c r="CN464" s="181">
        <v>12.1</v>
      </c>
      <c r="CO464" s="181">
        <v>12.1</v>
      </c>
      <c r="CP464" s="181">
        <v>18.8</v>
      </c>
      <c r="CQ464" s="181">
        <v>12.1</v>
      </c>
      <c r="CR464" s="181">
        <v>18.8</v>
      </c>
      <c r="CS464" s="181">
        <v>18.8</v>
      </c>
      <c r="CT464" s="181">
        <v>12.1</v>
      </c>
      <c r="CU464" s="181">
        <v>18.8</v>
      </c>
      <c r="CV464" s="181">
        <v>18.8</v>
      </c>
      <c r="CW464" s="181">
        <v>220200000</v>
      </c>
      <c r="CX464" s="181">
        <v>18799000</v>
      </c>
      <c r="CY464" s="181">
        <v>27039000</v>
      </c>
      <c r="CZ464" s="181">
        <v>11501000</v>
      </c>
      <c r="DA464" s="181">
        <v>20051000</v>
      </c>
      <c r="DB464" s="181">
        <v>2667500</v>
      </c>
      <c r="DC464" s="181">
        <v>4233500</v>
      </c>
      <c r="DD464" s="181">
        <v>3622000</v>
      </c>
      <c r="DE464" s="181">
        <v>4187500</v>
      </c>
      <c r="DF464" s="181">
        <v>21004000</v>
      </c>
      <c r="DG464" s="181">
        <v>10414000</v>
      </c>
      <c r="DH464" s="181">
        <v>17875000</v>
      </c>
      <c r="DI464" s="181">
        <v>21198000</v>
      </c>
      <c r="DJ464" s="195">
        <v>8101500</v>
      </c>
      <c r="DK464" s="195">
        <v>7962800</v>
      </c>
      <c r="DL464" s="195">
        <v>6993400</v>
      </c>
      <c r="DM464" s="195">
        <v>7920500</v>
      </c>
      <c r="DN464" s="181">
        <f t="shared" si="38"/>
        <v>7744550</v>
      </c>
      <c r="DO464" s="181">
        <v>0</v>
      </c>
      <c r="DP464" s="181">
        <v>9567000</v>
      </c>
      <c r="DQ464" s="181">
        <v>0</v>
      </c>
      <c r="DR464" s="181">
        <v>9284300</v>
      </c>
      <c r="DS464" s="181">
        <f t="shared" si="41"/>
        <v>9425650</v>
      </c>
      <c r="DT464" s="181">
        <f t="shared" si="39"/>
        <v>1.2170687773982996</v>
      </c>
      <c r="DU464" s="195">
        <v>8422700</v>
      </c>
      <c r="DW464" s="195">
        <v>6875500</v>
      </c>
      <c r="DY464" s="195">
        <v>7852500</v>
      </c>
      <c r="DZ464" s="196">
        <f t="shared" si="40"/>
        <v>1.0139388344061309</v>
      </c>
      <c r="EA464" s="195">
        <v>7774400</v>
      </c>
      <c r="EB464" s="181">
        <v>1</v>
      </c>
      <c r="EC464" s="181">
        <v>1</v>
      </c>
      <c r="ED464" s="181">
        <v>0</v>
      </c>
      <c r="EE464" s="181">
        <v>1</v>
      </c>
      <c r="EF464" s="181">
        <v>0</v>
      </c>
      <c r="EG464" s="181">
        <v>0</v>
      </c>
      <c r="EH464" s="181">
        <v>0</v>
      </c>
      <c r="EI464" s="181">
        <v>0</v>
      </c>
      <c r="EJ464" s="181">
        <v>0</v>
      </c>
      <c r="EK464" s="181">
        <v>0</v>
      </c>
      <c r="EL464" s="181">
        <v>1</v>
      </c>
      <c r="EM464" s="181">
        <v>1</v>
      </c>
      <c r="EN464" s="181">
        <v>2</v>
      </c>
      <c r="EO464" s="181">
        <v>1</v>
      </c>
      <c r="EP464" s="181">
        <v>1</v>
      </c>
      <c r="EQ464" s="181">
        <v>1</v>
      </c>
      <c r="ER464" s="181">
        <v>10</v>
      </c>
      <c r="EV464" s="181">
        <v>239</v>
      </c>
      <c r="EW464" s="181" t="s">
        <v>7706</v>
      </c>
      <c r="EX464" s="181" t="s">
        <v>3709</v>
      </c>
      <c r="EY464" s="181" t="s">
        <v>7707</v>
      </c>
      <c r="EZ464" s="181" t="s">
        <v>7708</v>
      </c>
      <c r="FA464" s="181" t="s">
        <v>7709</v>
      </c>
      <c r="FB464" s="181" t="s">
        <v>7710</v>
      </c>
      <c r="FE464" s="181">
        <v>-1</v>
      </c>
    </row>
    <row r="465" spans="1:161" x14ac:dyDescent="0.25">
      <c r="A465" s="181" t="s">
        <v>7711</v>
      </c>
      <c r="B465" s="181" t="s">
        <v>7711</v>
      </c>
      <c r="C465" s="181">
        <v>10</v>
      </c>
      <c r="D465" s="181">
        <v>9</v>
      </c>
      <c r="E465" s="181">
        <v>9</v>
      </c>
      <c r="F465" s="181" t="s">
        <v>7712</v>
      </c>
      <c r="G465" s="198">
        <v>37316</v>
      </c>
      <c r="H465" s="181" t="s">
        <v>7713</v>
      </c>
      <c r="I465" s="181">
        <v>1</v>
      </c>
      <c r="J465" s="181">
        <v>10</v>
      </c>
      <c r="K465" s="181">
        <v>9</v>
      </c>
      <c r="L465" s="181">
        <v>9</v>
      </c>
      <c r="M465" s="181">
        <v>10</v>
      </c>
      <c r="N465" s="181">
        <v>10</v>
      </c>
      <c r="O465" s="181">
        <v>10</v>
      </c>
      <c r="P465" s="181">
        <v>10</v>
      </c>
      <c r="Q465" s="181">
        <v>8</v>
      </c>
      <c r="R465" s="181">
        <v>9</v>
      </c>
      <c r="S465" s="181">
        <v>8</v>
      </c>
      <c r="T465" s="181">
        <v>8</v>
      </c>
      <c r="U465" s="181">
        <v>10</v>
      </c>
      <c r="V465" s="181">
        <v>10</v>
      </c>
      <c r="W465" s="181">
        <v>10</v>
      </c>
      <c r="X465" s="181">
        <v>10</v>
      </c>
      <c r="Y465" s="181">
        <v>10</v>
      </c>
      <c r="Z465" s="181">
        <v>10</v>
      </c>
      <c r="AA465" s="181">
        <v>10</v>
      </c>
      <c r="AB465" s="181">
        <v>10</v>
      </c>
      <c r="AC465" s="181">
        <v>9</v>
      </c>
      <c r="AD465" s="181">
        <v>9</v>
      </c>
      <c r="AE465" s="181">
        <v>9</v>
      </c>
      <c r="AF465" s="181">
        <v>9</v>
      </c>
      <c r="AG465" s="181">
        <v>7</v>
      </c>
      <c r="AH465" s="181">
        <v>8</v>
      </c>
      <c r="AI465" s="181">
        <v>7</v>
      </c>
      <c r="AJ465" s="181">
        <v>7</v>
      </c>
      <c r="AK465" s="181">
        <v>9</v>
      </c>
      <c r="AL465" s="181">
        <v>9</v>
      </c>
      <c r="AM465" s="181">
        <v>9</v>
      </c>
      <c r="AN465" s="181">
        <v>9</v>
      </c>
      <c r="AO465" s="181">
        <v>9</v>
      </c>
      <c r="AP465" s="181">
        <v>9</v>
      </c>
      <c r="AQ465" s="181">
        <v>9</v>
      </c>
      <c r="AR465" s="181">
        <v>9</v>
      </c>
      <c r="AS465" s="181">
        <v>9</v>
      </c>
      <c r="AT465" s="181">
        <v>9</v>
      </c>
      <c r="AU465" s="181">
        <v>9</v>
      </c>
      <c r="AV465" s="181">
        <v>9</v>
      </c>
      <c r="AW465" s="181">
        <v>7</v>
      </c>
      <c r="AX465" s="181">
        <v>8</v>
      </c>
      <c r="AY465" s="181">
        <v>7</v>
      </c>
      <c r="AZ465" s="181">
        <v>7</v>
      </c>
      <c r="BA465" s="181">
        <v>9</v>
      </c>
      <c r="BB465" s="181">
        <v>9</v>
      </c>
      <c r="BC465" s="181">
        <v>9</v>
      </c>
      <c r="BD465" s="181">
        <v>9</v>
      </c>
      <c r="BE465" s="181">
        <v>9</v>
      </c>
      <c r="BF465" s="181">
        <v>9</v>
      </c>
      <c r="BG465" s="181">
        <v>9</v>
      </c>
      <c r="BH465" s="181">
        <v>9</v>
      </c>
      <c r="BI465" s="181">
        <v>29.6</v>
      </c>
      <c r="BJ465" s="181">
        <v>27.2</v>
      </c>
      <c r="BK465" s="181">
        <v>27.2</v>
      </c>
      <c r="BL465" s="181">
        <v>38.194000000000003</v>
      </c>
      <c r="BM465" s="181">
        <v>338</v>
      </c>
      <c r="BN465" s="181">
        <v>338</v>
      </c>
      <c r="BO465" s="181">
        <v>0</v>
      </c>
      <c r="BP465" s="181">
        <v>33.262</v>
      </c>
      <c r="BQ465" s="181" t="s">
        <v>1251</v>
      </c>
      <c r="BR465" s="181" t="s">
        <v>1251</v>
      </c>
      <c r="BS465" s="181" t="s">
        <v>1251</v>
      </c>
      <c r="BT465" s="181" t="s">
        <v>1251</v>
      </c>
      <c r="BU465" s="181" t="s">
        <v>1251</v>
      </c>
      <c r="BV465" s="181" t="s">
        <v>1251</v>
      </c>
      <c r="BW465" s="181" t="s">
        <v>1251</v>
      </c>
      <c r="BX465" s="181" t="s">
        <v>1251</v>
      </c>
      <c r="BY465" s="181" t="s">
        <v>1251</v>
      </c>
      <c r="BZ465" s="181" t="s">
        <v>1251</v>
      </c>
      <c r="CA465" s="181" t="s">
        <v>1251</v>
      </c>
      <c r="CB465" s="181" t="s">
        <v>1251</v>
      </c>
      <c r="CC465" s="181" t="s">
        <v>1251</v>
      </c>
      <c r="CD465" s="181" t="s">
        <v>1251</v>
      </c>
      <c r="CE465" s="181" t="s">
        <v>1251</v>
      </c>
      <c r="CF465" s="181" t="s">
        <v>1251</v>
      </c>
      <c r="CG465" s="181">
        <v>29.6</v>
      </c>
      <c r="CH465" s="181">
        <v>29.6</v>
      </c>
      <c r="CI465" s="181">
        <v>29.6</v>
      </c>
      <c r="CJ465" s="181">
        <v>29.6</v>
      </c>
      <c r="CK465" s="181">
        <v>23.4</v>
      </c>
      <c r="CL465" s="181">
        <v>27.8</v>
      </c>
      <c r="CM465" s="181">
        <v>23.4</v>
      </c>
      <c r="CN465" s="181">
        <v>23.4</v>
      </c>
      <c r="CO465" s="181">
        <v>29.6</v>
      </c>
      <c r="CP465" s="181">
        <v>29.6</v>
      </c>
      <c r="CQ465" s="181">
        <v>29.6</v>
      </c>
      <c r="CR465" s="181">
        <v>29.6</v>
      </c>
      <c r="CS465" s="181">
        <v>29.6</v>
      </c>
      <c r="CT465" s="181">
        <v>29.6</v>
      </c>
      <c r="CU465" s="181">
        <v>29.6</v>
      </c>
      <c r="CV465" s="181">
        <v>29.6</v>
      </c>
      <c r="CW465" s="181">
        <v>2677500000</v>
      </c>
      <c r="CX465" s="181">
        <v>184080000</v>
      </c>
      <c r="CY465" s="181">
        <v>198960000</v>
      </c>
      <c r="CZ465" s="181">
        <v>206920000</v>
      </c>
      <c r="DA465" s="181">
        <v>200720000</v>
      </c>
      <c r="DB465" s="181">
        <v>59672000</v>
      </c>
      <c r="DC465" s="181">
        <v>61505000</v>
      </c>
      <c r="DD465" s="181">
        <v>53227000</v>
      </c>
      <c r="DE465" s="181">
        <v>62586000</v>
      </c>
      <c r="DF465" s="181">
        <v>235040000</v>
      </c>
      <c r="DG465" s="181">
        <v>238380000</v>
      </c>
      <c r="DH465" s="181">
        <v>172850000</v>
      </c>
      <c r="DI465" s="181">
        <v>262000000</v>
      </c>
      <c r="DJ465" s="195">
        <v>37209000</v>
      </c>
      <c r="DK465" s="195">
        <v>35593000</v>
      </c>
      <c r="DL465" s="195">
        <v>36911000</v>
      </c>
      <c r="DM465" s="195">
        <v>34918000</v>
      </c>
      <c r="DN465" s="181">
        <f>AVERAGE(DJ465:DM465)</f>
        <v>36157750</v>
      </c>
      <c r="DO465" s="181">
        <v>43210000</v>
      </c>
      <c r="DP465" s="181">
        <v>43421000</v>
      </c>
      <c r="DQ465" s="181">
        <v>40930000</v>
      </c>
      <c r="DR465" s="181">
        <v>48976000</v>
      </c>
      <c r="DS465" s="181">
        <f t="shared" si="41"/>
        <v>44134250</v>
      </c>
      <c r="DT465" s="181">
        <f t="shared" si="39"/>
        <v>1.2206027753386204</v>
      </c>
      <c r="DU465" s="195">
        <v>37269000</v>
      </c>
      <c r="DW465" s="195">
        <v>38704000</v>
      </c>
      <c r="DY465" s="195">
        <v>36192000</v>
      </c>
      <c r="DZ465" s="196">
        <f t="shared" si="40"/>
        <v>1.0009472381439664</v>
      </c>
      <c r="EA465" s="195">
        <v>42857000</v>
      </c>
      <c r="EB465" s="181">
        <v>8</v>
      </c>
      <c r="EC465" s="181">
        <v>8</v>
      </c>
      <c r="ED465" s="181">
        <v>8</v>
      </c>
      <c r="EE465" s="181">
        <v>9</v>
      </c>
      <c r="EF465" s="181">
        <v>5</v>
      </c>
      <c r="EG465" s="181">
        <v>5</v>
      </c>
      <c r="EH465" s="181">
        <v>4</v>
      </c>
      <c r="EI465" s="181">
        <v>4</v>
      </c>
      <c r="EJ465" s="181">
        <v>7</v>
      </c>
      <c r="EK465" s="181">
        <v>8</v>
      </c>
      <c r="EL465" s="181">
        <v>8</v>
      </c>
      <c r="EM465" s="181">
        <v>8</v>
      </c>
      <c r="EN465" s="181">
        <v>8</v>
      </c>
      <c r="EO465" s="181">
        <v>9</v>
      </c>
      <c r="EP465" s="181">
        <v>9</v>
      </c>
      <c r="EQ465" s="181">
        <v>8</v>
      </c>
      <c r="ER465" s="181">
        <v>116</v>
      </c>
      <c r="EV465" s="181">
        <v>606</v>
      </c>
      <c r="EW465" s="181" t="s">
        <v>7714</v>
      </c>
      <c r="EX465" s="181" t="s">
        <v>7715</v>
      </c>
      <c r="EY465" s="181" t="s">
        <v>7716</v>
      </c>
      <c r="EZ465" s="181" t="s">
        <v>7717</v>
      </c>
      <c r="FA465" s="181" t="s">
        <v>7718</v>
      </c>
      <c r="FB465" s="181" t="s">
        <v>7719</v>
      </c>
      <c r="FC465" s="181">
        <v>407</v>
      </c>
      <c r="FD465" s="181">
        <v>186</v>
      </c>
      <c r="FE465" s="181">
        <v>-1</v>
      </c>
    </row>
    <row r="466" spans="1:161" x14ac:dyDescent="0.25">
      <c r="A466" s="181" t="s">
        <v>7720</v>
      </c>
      <c r="B466" s="181" t="s">
        <v>7720</v>
      </c>
      <c r="C466" s="181">
        <v>4</v>
      </c>
      <c r="D466" s="181">
        <v>4</v>
      </c>
      <c r="E466" s="181">
        <v>4</v>
      </c>
      <c r="F466" s="181" t="s">
        <v>7721</v>
      </c>
      <c r="G466" s="181" t="s">
        <v>7722</v>
      </c>
      <c r="H466" s="181" t="s">
        <v>7723</v>
      </c>
      <c r="I466" s="181">
        <v>1</v>
      </c>
      <c r="J466" s="181">
        <v>4</v>
      </c>
      <c r="K466" s="181">
        <v>4</v>
      </c>
      <c r="L466" s="181">
        <v>4</v>
      </c>
      <c r="M466" s="181">
        <v>2</v>
      </c>
      <c r="N466" s="181">
        <v>2</v>
      </c>
      <c r="O466" s="181">
        <v>2</v>
      </c>
      <c r="P466" s="181">
        <v>3</v>
      </c>
      <c r="Q466" s="181">
        <v>0</v>
      </c>
      <c r="R466" s="181">
        <v>2</v>
      </c>
      <c r="S466" s="181">
        <v>1</v>
      </c>
      <c r="T466" s="181">
        <v>2</v>
      </c>
      <c r="U466" s="181">
        <v>4</v>
      </c>
      <c r="V466" s="181">
        <v>3</v>
      </c>
      <c r="W466" s="181">
        <v>2</v>
      </c>
      <c r="X466" s="181">
        <v>3</v>
      </c>
      <c r="Y466" s="181">
        <v>2</v>
      </c>
      <c r="Z466" s="181">
        <v>2</v>
      </c>
      <c r="AA466" s="181">
        <v>2</v>
      </c>
      <c r="AB466" s="181">
        <v>2</v>
      </c>
      <c r="AC466" s="181">
        <v>2</v>
      </c>
      <c r="AD466" s="181">
        <v>2</v>
      </c>
      <c r="AE466" s="181">
        <v>2</v>
      </c>
      <c r="AF466" s="181">
        <v>3</v>
      </c>
      <c r="AG466" s="181">
        <v>0</v>
      </c>
      <c r="AH466" s="181">
        <v>2</v>
      </c>
      <c r="AI466" s="181">
        <v>1</v>
      </c>
      <c r="AJ466" s="181">
        <v>2</v>
      </c>
      <c r="AK466" s="181">
        <v>4</v>
      </c>
      <c r="AL466" s="181">
        <v>3</v>
      </c>
      <c r="AM466" s="181">
        <v>2</v>
      </c>
      <c r="AN466" s="181">
        <v>3</v>
      </c>
      <c r="AO466" s="181">
        <v>2</v>
      </c>
      <c r="AP466" s="181">
        <v>2</v>
      </c>
      <c r="AQ466" s="181">
        <v>2</v>
      </c>
      <c r="AR466" s="181">
        <v>2</v>
      </c>
      <c r="AS466" s="181">
        <v>2</v>
      </c>
      <c r="AT466" s="181">
        <v>2</v>
      </c>
      <c r="AU466" s="181">
        <v>2</v>
      </c>
      <c r="AV466" s="181">
        <v>3</v>
      </c>
      <c r="AW466" s="181">
        <v>0</v>
      </c>
      <c r="AX466" s="181">
        <v>2</v>
      </c>
      <c r="AY466" s="181">
        <v>1</v>
      </c>
      <c r="AZ466" s="181">
        <v>2</v>
      </c>
      <c r="BA466" s="181">
        <v>4</v>
      </c>
      <c r="BB466" s="181">
        <v>3</v>
      </c>
      <c r="BC466" s="181">
        <v>2</v>
      </c>
      <c r="BD466" s="181">
        <v>3</v>
      </c>
      <c r="BE466" s="181">
        <v>2</v>
      </c>
      <c r="BF466" s="181">
        <v>2</v>
      </c>
      <c r="BG466" s="181">
        <v>2</v>
      </c>
      <c r="BH466" s="181">
        <v>2</v>
      </c>
      <c r="BI466" s="181">
        <v>8.3000000000000007</v>
      </c>
      <c r="BJ466" s="181">
        <v>8.3000000000000007</v>
      </c>
      <c r="BK466" s="181">
        <v>8.3000000000000007</v>
      </c>
      <c r="BL466" s="181">
        <v>52.22</v>
      </c>
      <c r="BM466" s="181">
        <v>445</v>
      </c>
      <c r="BN466" s="181">
        <v>445</v>
      </c>
      <c r="BO466" s="181">
        <v>0</v>
      </c>
      <c r="BP466" s="181">
        <v>8.6915999999999993</v>
      </c>
      <c r="BQ466" s="181" t="s">
        <v>1251</v>
      </c>
      <c r="BR466" s="181" t="s">
        <v>1251</v>
      </c>
      <c r="BS466" s="181" t="s">
        <v>1251</v>
      </c>
      <c r="BT466" s="181" t="s">
        <v>1251</v>
      </c>
      <c r="BV466" s="181" t="s">
        <v>1254</v>
      </c>
      <c r="BW466" s="181" t="s">
        <v>1254</v>
      </c>
      <c r="BX466" s="181" t="s">
        <v>1254</v>
      </c>
      <c r="BY466" s="181" t="s">
        <v>1251</v>
      </c>
      <c r="BZ466" s="181" t="s">
        <v>1251</v>
      </c>
      <c r="CA466" s="181" t="s">
        <v>1251</v>
      </c>
      <c r="CB466" s="181" t="s">
        <v>1251</v>
      </c>
      <c r="CC466" s="181" t="s">
        <v>1251</v>
      </c>
      <c r="CD466" s="181" t="s">
        <v>1251</v>
      </c>
      <c r="CE466" s="181" t="s">
        <v>1254</v>
      </c>
      <c r="CF466" s="181" t="s">
        <v>1251</v>
      </c>
      <c r="CG466" s="181">
        <v>4.7</v>
      </c>
      <c r="CH466" s="181">
        <v>4.7</v>
      </c>
      <c r="CI466" s="181">
        <v>4.7</v>
      </c>
      <c r="CJ466" s="181">
        <v>6.3</v>
      </c>
      <c r="CK466" s="181">
        <v>0</v>
      </c>
      <c r="CL466" s="181">
        <v>4.7</v>
      </c>
      <c r="CM466" s="181">
        <v>2.5</v>
      </c>
      <c r="CN466" s="181">
        <v>4</v>
      </c>
      <c r="CO466" s="181">
        <v>8.3000000000000007</v>
      </c>
      <c r="CP466" s="181">
        <v>6.3</v>
      </c>
      <c r="CQ466" s="181">
        <v>4.7</v>
      </c>
      <c r="CR466" s="181">
        <v>6.3</v>
      </c>
      <c r="CS466" s="181">
        <v>4.7</v>
      </c>
      <c r="CT466" s="181">
        <v>3.6</v>
      </c>
      <c r="CU466" s="181">
        <v>4</v>
      </c>
      <c r="CV466" s="181">
        <v>4</v>
      </c>
      <c r="CW466" s="181">
        <v>127800000</v>
      </c>
      <c r="CX466" s="181">
        <v>7391700</v>
      </c>
      <c r="CY466" s="181">
        <v>9499200</v>
      </c>
      <c r="CZ466" s="181">
        <v>9228200</v>
      </c>
      <c r="DA466" s="181">
        <v>13543000</v>
      </c>
      <c r="DB466" s="181">
        <v>0</v>
      </c>
      <c r="DC466" s="181">
        <v>2604200</v>
      </c>
      <c r="DD466" s="181">
        <v>1070800</v>
      </c>
      <c r="DE466" s="181">
        <v>2598200</v>
      </c>
      <c r="DF466" s="181">
        <v>7972100</v>
      </c>
      <c r="DG466" s="181">
        <v>8709000</v>
      </c>
      <c r="DH466" s="181">
        <v>8176700</v>
      </c>
      <c r="DI466" s="181">
        <v>10264000</v>
      </c>
      <c r="DJ466" s="195">
        <v>4478700</v>
      </c>
      <c r="DK466" s="195">
        <v>5087600</v>
      </c>
      <c r="DL466" s="195">
        <v>4732800</v>
      </c>
      <c r="DM466" s="195">
        <v>4747700</v>
      </c>
      <c r="DN466" s="181">
        <f t="shared" ref="DN466:DN529" si="42">AVERAGEIF(DJ466:DM466,"&lt;&gt;0")</f>
        <v>4761700</v>
      </c>
      <c r="DO466" s="181">
        <v>0</v>
      </c>
      <c r="DP466" s="181">
        <v>6043300</v>
      </c>
      <c r="DQ466" s="181">
        <v>0</v>
      </c>
      <c r="DR466" s="181">
        <v>5639400</v>
      </c>
      <c r="DS466" s="181">
        <f t="shared" si="41"/>
        <v>5841350</v>
      </c>
      <c r="DT466" s="181">
        <f t="shared" si="39"/>
        <v>1.2267362496587353</v>
      </c>
      <c r="DU466" s="195">
        <v>4420500</v>
      </c>
      <c r="DW466" s="195">
        <v>0</v>
      </c>
      <c r="DY466" s="195">
        <v>5032300</v>
      </c>
      <c r="DZ466" s="196">
        <f t="shared" si="40"/>
        <v>1.0568284436230757</v>
      </c>
      <c r="EA466" s="195">
        <v>5227200</v>
      </c>
      <c r="EB466" s="181">
        <v>1</v>
      </c>
      <c r="EC466" s="181">
        <v>1</v>
      </c>
      <c r="ED466" s="181">
        <v>2</v>
      </c>
      <c r="EE466" s="181">
        <v>1</v>
      </c>
      <c r="EF466" s="181">
        <v>0</v>
      </c>
      <c r="EG466" s="181">
        <v>0</v>
      </c>
      <c r="EH466" s="181">
        <v>0</v>
      </c>
      <c r="EI466" s="181">
        <v>0</v>
      </c>
      <c r="EJ466" s="181">
        <v>0</v>
      </c>
      <c r="EK466" s="181">
        <v>1</v>
      </c>
      <c r="EL466" s="181">
        <v>1</v>
      </c>
      <c r="EM466" s="181">
        <v>3</v>
      </c>
      <c r="EN466" s="181">
        <v>2</v>
      </c>
      <c r="EO466" s="181">
        <v>0</v>
      </c>
      <c r="EP466" s="181">
        <v>0</v>
      </c>
      <c r="EQ466" s="181">
        <v>1</v>
      </c>
      <c r="ER466" s="181">
        <v>13</v>
      </c>
      <c r="EV466" s="181">
        <v>267</v>
      </c>
      <c r="EW466" s="181" t="s">
        <v>7724</v>
      </c>
      <c r="EX466" s="181" t="s">
        <v>3631</v>
      </c>
      <c r="EY466" s="181" t="s">
        <v>7725</v>
      </c>
      <c r="EZ466" s="181" t="s">
        <v>7726</v>
      </c>
      <c r="FA466" s="181" t="s">
        <v>7727</v>
      </c>
      <c r="FB466" s="181" t="s">
        <v>7728</v>
      </c>
      <c r="FE466" s="181">
        <v>-1</v>
      </c>
    </row>
    <row r="467" spans="1:161" x14ac:dyDescent="0.25">
      <c r="A467" s="181" t="s">
        <v>7729</v>
      </c>
      <c r="B467" s="181" t="s">
        <v>7729</v>
      </c>
      <c r="C467" s="181">
        <v>7</v>
      </c>
      <c r="D467" s="181">
        <v>7</v>
      </c>
      <c r="E467" s="181">
        <v>7</v>
      </c>
      <c r="F467" s="181" t="s">
        <v>7730</v>
      </c>
      <c r="G467" s="181" t="s">
        <v>7731</v>
      </c>
      <c r="H467" s="181" t="s">
        <v>7732</v>
      </c>
      <c r="I467" s="181">
        <v>1</v>
      </c>
      <c r="J467" s="181">
        <v>7</v>
      </c>
      <c r="K467" s="181">
        <v>7</v>
      </c>
      <c r="L467" s="181">
        <v>7</v>
      </c>
      <c r="M467" s="181">
        <v>7</v>
      </c>
      <c r="N467" s="181">
        <v>7</v>
      </c>
      <c r="O467" s="181">
        <v>7</v>
      </c>
      <c r="P467" s="181">
        <v>7</v>
      </c>
      <c r="Q467" s="181">
        <v>5</v>
      </c>
      <c r="R467" s="181">
        <v>4</v>
      </c>
      <c r="S467" s="181">
        <v>3</v>
      </c>
      <c r="T467" s="181">
        <v>5</v>
      </c>
      <c r="U467" s="181">
        <v>7</v>
      </c>
      <c r="V467" s="181">
        <v>6</v>
      </c>
      <c r="W467" s="181">
        <v>6</v>
      </c>
      <c r="X467" s="181">
        <v>7</v>
      </c>
      <c r="Y467" s="181">
        <v>5</v>
      </c>
      <c r="Z467" s="181">
        <v>6</v>
      </c>
      <c r="AA467" s="181">
        <v>7</v>
      </c>
      <c r="AB467" s="181">
        <v>6</v>
      </c>
      <c r="AC467" s="181">
        <v>7</v>
      </c>
      <c r="AD467" s="181">
        <v>7</v>
      </c>
      <c r="AE467" s="181">
        <v>7</v>
      </c>
      <c r="AF467" s="181">
        <v>7</v>
      </c>
      <c r="AG467" s="181">
        <v>5</v>
      </c>
      <c r="AH467" s="181">
        <v>4</v>
      </c>
      <c r="AI467" s="181">
        <v>3</v>
      </c>
      <c r="AJ467" s="181">
        <v>5</v>
      </c>
      <c r="AK467" s="181">
        <v>7</v>
      </c>
      <c r="AL467" s="181">
        <v>6</v>
      </c>
      <c r="AM467" s="181">
        <v>6</v>
      </c>
      <c r="AN467" s="181">
        <v>7</v>
      </c>
      <c r="AO467" s="181">
        <v>5</v>
      </c>
      <c r="AP467" s="181">
        <v>6</v>
      </c>
      <c r="AQ467" s="181">
        <v>7</v>
      </c>
      <c r="AR467" s="181">
        <v>6</v>
      </c>
      <c r="AS467" s="181">
        <v>7</v>
      </c>
      <c r="AT467" s="181">
        <v>7</v>
      </c>
      <c r="AU467" s="181">
        <v>7</v>
      </c>
      <c r="AV467" s="181">
        <v>7</v>
      </c>
      <c r="AW467" s="181">
        <v>5</v>
      </c>
      <c r="AX467" s="181">
        <v>4</v>
      </c>
      <c r="AY467" s="181">
        <v>3</v>
      </c>
      <c r="AZ467" s="181">
        <v>5</v>
      </c>
      <c r="BA467" s="181">
        <v>7</v>
      </c>
      <c r="BB467" s="181">
        <v>6</v>
      </c>
      <c r="BC467" s="181">
        <v>6</v>
      </c>
      <c r="BD467" s="181">
        <v>7</v>
      </c>
      <c r="BE467" s="181">
        <v>5</v>
      </c>
      <c r="BF467" s="181">
        <v>6</v>
      </c>
      <c r="BG467" s="181">
        <v>7</v>
      </c>
      <c r="BH467" s="181">
        <v>6</v>
      </c>
      <c r="BI467" s="181">
        <v>20.6</v>
      </c>
      <c r="BJ467" s="181">
        <v>20.6</v>
      </c>
      <c r="BK467" s="181">
        <v>20.6</v>
      </c>
      <c r="BL467" s="181">
        <v>33.930999999999997</v>
      </c>
      <c r="BM467" s="181">
        <v>311</v>
      </c>
      <c r="BN467" s="181">
        <v>311</v>
      </c>
      <c r="BO467" s="181">
        <v>0</v>
      </c>
      <c r="BP467" s="181">
        <v>18.922000000000001</v>
      </c>
      <c r="BQ467" s="181" t="s">
        <v>1251</v>
      </c>
      <c r="BR467" s="181" t="s">
        <v>1251</v>
      </c>
      <c r="BS467" s="181" t="s">
        <v>1251</v>
      </c>
      <c r="BT467" s="181" t="s">
        <v>1251</v>
      </c>
      <c r="BU467" s="181" t="s">
        <v>1251</v>
      </c>
      <c r="BV467" s="181" t="s">
        <v>1251</v>
      </c>
      <c r="BW467" s="181" t="s">
        <v>1251</v>
      </c>
      <c r="BX467" s="181" t="s">
        <v>1251</v>
      </c>
      <c r="BY467" s="181" t="s">
        <v>1251</v>
      </c>
      <c r="BZ467" s="181" t="s">
        <v>1251</v>
      </c>
      <c r="CA467" s="181" t="s">
        <v>1251</v>
      </c>
      <c r="CB467" s="181" t="s">
        <v>1251</v>
      </c>
      <c r="CC467" s="181" t="s">
        <v>1251</v>
      </c>
      <c r="CD467" s="181" t="s">
        <v>1251</v>
      </c>
      <c r="CE467" s="181" t="s">
        <v>1251</v>
      </c>
      <c r="CF467" s="181" t="s">
        <v>1251</v>
      </c>
      <c r="CG467" s="181">
        <v>20.6</v>
      </c>
      <c r="CH467" s="181">
        <v>20.6</v>
      </c>
      <c r="CI467" s="181">
        <v>20.6</v>
      </c>
      <c r="CJ467" s="181">
        <v>20.6</v>
      </c>
      <c r="CK467" s="181">
        <v>14.1</v>
      </c>
      <c r="CL467" s="181">
        <v>11.6</v>
      </c>
      <c r="CM467" s="181">
        <v>8.6999999999999993</v>
      </c>
      <c r="CN467" s="181">
        <v>15.4</v>
      </c>
      <c r="CO467" s="181">
        <v>20.6</v>
      </c>
      <c r="CP467" s="181">
        <v>18</v>
      </c>
      <c r="CQ467" s="181">
        <v>18</v>
      </c>
      <c r="CR467" s="181">
        <v>20.6</v>
      </c>
      <c r="CS467" s="181">
        <v>15.4</v>
      </c>
      <c r="CT467" s="181">
        <v>18</v>
      </c>
      <c r="CU467" s="181">
        <v>20.6</v>
      </c>
      <c r="CV467" s="181">
        <v>18</v>
      </c>
      <c r="CW467" s="181">
        <v>1442100000</v>
      </c>
      <c r="CX467" s="181">
        <v>132320000</v>
      </c>
      <c r="CY467" s="181">
        <v>120730000</v>
      </c>
      <c r="CZ467" s="181">
        <v>156200000</v>
      </c>
      <c r="DA467" s="181">
        <v>134450000</v>
      </c>
      <c r="DB467" s="181">
        <v>29315000</v>
      </c>
      <c r="DC467" s="181">
        <v>20521000</v>
      </c>
      <c r="DD467" s="181">
        <v>15885000</v>
      </c>
      <c r="DE467" s="181">
        <v>24324000</v>
      </c>
      <c r="DF467" s="181">
        <v>79470000</v>
      </c>
      <c r="DG467" s="181">
        <v>106160000</v>
      </c>
      <c r="DH467" s="181">
        <v>95217000</v>
      </c>
      <c r="DI467" s="181">
        <v>112070000</v>
      </c>
      <c r="DJ467" s="195">
        <v>27819000</v>
      </c>
      <c r="DK467" s="195">
        <v>21035000</v>
      </c>
      <c r="DL467" s="195">
        <v>27142000</v>
      </c>
      <c r="DM467" s="195">
        <v>24603000</v>
      </c>
      <c r="DN467" s="181">
        <f t="shared" si="42"/>
        <v>25149750</v>
      </c>
      <c r="DO467" s="181">
        <v>30065000</v>
      </c>
      <c r="DP467" s="181">
        <v>27966000</v>
      </c>
      <c r="DQ467" s="181">
        <v>0</v>
      </c>
      <c r="DR467" s="181">
        <v>34831000</v>
      </c>
      <c r="DS467" s="181">
        <f t="shared" si="41"/>
        <v>30954000</v>
      </c>
      <c r="DT467" s="181">
        <f t="shared" si="39"/>
        <v>1.2307875823815346</v>
      </c>
      <c r="DU467" s="195">
        <v>18846000</v>
      </c>
      <c r="DW467" s="195">
        <v>21064000</v>
      </c>
      <c r="DY467" s="195">
        <v>19403000</v>
      </c>
      <c r="DZ467" s="196">
        <f t="shared" si="40"/>
        <v>0.77149872265131858</v>
      </c>
      <c r="EA467" s="195">
        <v>23901000</v>
      </c>
      <c r="EB467" s="181">
        <v>6</v>
      </c>
      <c r="EC467" s="181">
        <v>5</v>
      </c>
      <c r="ED467" s="181">
        <v>7</v>
      </c>
      <c r="EE467" s="181">
        <v>6</v>
      </c>
      <c r="EF467" s="181">
        <v>3</v>
      </c>
      <c r="EG467" s="181">
        <v>2</v>
      </c>
      <c r="EH467" s="181">
        <v>2</v>
      </c>
      <c r="EI467" s="181">
        <v>1</v>
      </c>
      <c r="EJ467" s="181">
        <v>6</v>
      </c>
      <c r="EK467" s="181">
        <v>5</v>
      </c>
      <c r="EL467" s="181">
        <v>5</v>
      </c>
      <c r="EM467" s="181">
        <v>7</v>
      </c>
      <c r="EN467" s="181">
        <v>4</v>
      </c>
      <c r="EO467" s="181">
        <v>5</v>
      </c>
      <c r="EP467" s="181">
        <v>6</v>
      </c>
      <c r="EQ467" s="181">
        <v>6</v>
      </c>
      <c r="ER467" s="181">
        <v>76</v>
      </c>
      <c r="EV467" s="181">
        <v>502</v>
      </c>
      <c r="EW467" s="181" t="s">
        <v>7733</v>
      </c>
      <c r="EX467" s="181" t="s">
        <v>3643</v>
      </c>
      <c r="EY467" s="181" t="s">
        <v>7734</v>
      </c>
      <c r="EZ467" s="181" t="s">
        <v>7735</v>
      </c>
      <c r="FA467" s="181" t="s">
        <v>7736</v>
      </c>
      <c r="FB467" s="181" t="s">
        <v>7737</v>
      </c>
      <c r="FE467" s="181">
        <v>-1</v>
      </c>
    </row>
    <row r="468" spans="1:161" x14ac:dyDescent="0.25">
      <c r="A468" s="181" t="s">
        <v>1574</v>
      </c>
      <c r="B468" s="181" t="s">
        <v>1574</v>
      </c>
      <c r="C468" s="181">
        <v>7</v>
      </c>
      <c r="D468" s="181">
        <v>7</v>
      </c>
      <c r="E468" s="181">
        <v>7</v>
      </c>
      <c r="F468" s="181" t="s">
        <v>1573</v>
      </c>
      <c r="G468" s="181" t="s">
        <v>1572</v>
      </c>
      <c r="H468" s="181" t="s">
        <v>1571</v>
      </c>
      <c r="I468" s="181">
        <v>1</v>
      </c>
      <c r="J468" s="181">
        <v>7</v>
      </c>
      <c r="K468" s="181">
        <v>7</v>
      </c>
      <c r="L468" s="181">
        <v>7</v>
      </c>
      <c r="M468" s="181">
        <v>5</v>
      </c>
      <c r="N468" s="181">
        <v>5</v>
      </c>
      <c r="O468" s="181">
        <v>5</v>
      </c>
      <c r="P468" s="181">
        <v>6</v>
      </c>
      <c r="Q468" s="181">
        <v>4</v>
      </c>
      <c r="R468" s="181">
        <v>6</v>
      </c>
      <c r="S468" s="181">
        <v>4</v>
      </c>
      <c r="T468" s="181">
        <v>3</v>
      </c>
      <c r="U468" s="181">
        <v>6</v>
      </c>
      <c r="V468" s="181">
        <v>5</v>
      </c>
      <c r="W468" s="181">
        <v>6</v>
      </c>
      <c r="X468" s="181">
        <v>5</v>
      </c>
      <c r="Y468" s="181">
        <v>7</v>
      </c>
      <c r="Z468" s="181">
        <v>5</v>
      </c>
      <c r="AA468" s="181">
        <v>7</v>
      </c>
      <c r="AB468" s="181">
        <v>7</v>
      </c>
      <c r="AC468" s="181">
        <v>5</v>
      </c>
      <c r="AD468" s="181">
        <v>5</v>
      </c>
      <c r="AE468" s="181">
        <v>5</v>
      </c>
      <c r="AF468" s="181">
        <v>6</v>
      </c>
      <c r="AG468" s="181">
        <v>4</v>
      </c>
      <c r="AH468" s="181">
        <v>6</v>
      </c>
      <c r="AI468" s="181">
        <v>4</v>
      </c>
      <c r="AJ468" s="181">
        <v>3</v>
      </c>
      <c r="AK468" s="181">
        <v>6</v>
      </c>
      <c r="AL468" s="181">
        <v>5</v>
      </c>
      <c r="AM468" s="181">
        <v>6</v>
      </c>
      <c r="AN468" s="181">
        <v>5</v>
      </c>
      <c r="AO468" s="181">
        <v>7</v>
      </c>
      <c r="AP468" s="181">
        <v>5</v>
      </c>
      <c r="AQ468" s="181">
        <v>7</v>
      </c>
      <c r="AR468" s="181">
        <v>7</v>
      </c>
      <c r="AS468" s="181">
        <v>5</v>
      </c>
      <c r="AT468" s="181">
        <v>5</v>
      </c>
      <c r="AU468" s="181">
        <v>5</v>
      </c>
      <c r="AV468" s="181">
        <v>6</v>
      </c>
      <c r="AW468" s="181">
        <v>4</v>
      </c>
      <c r="AX468" s="181">
        <v>6</v>
      </c>
      <c r="AY468" s="181">
        <v>4</v>
      </c>
      <c r="AZ468" s="181">
        <v>3</v>
      </c>
      <c r="BA468" s="181">
        <v>6</v>
      </c>
      <c r="BB468" s="181">
        <v>5</v>
      </c>
      <c r="BC468" s="181">
        <v>6</v>
      </c>
      <c r="BD468" s="181">
        <v>5</v>
      </c>
      <c r="BE468" s="181">
        <v>7</v>
      </c>
      <c r="BF468" s="181">
        <v>5</v>
      </c>
      <c r="BG468" s="181">
        <v>7</v>
      </c>
      <c r="BH468" s="181">
        <v>7</v>
      </c>
      <c r="BI468" s="181">
        <v>28</v>
      </c>
      <c r="BJ468" s="181">
        <v>28</v>
      </c>
      <c r="BK468" s="181">
        <v>28</v>
      </c>
      <c r="BL468" s="181">
        <v>32.25</v>
      </c>
      <c r="BM468" s="181">
        <v>289</v>
      </c>
      <c r="BN468" s="181">
        <v>289</v>
      </c>
      <c r="BO468" s="181">
        <v>0</v>
      </c>
      <c r="BP468" s="181">
        <v>15.868</v>
      </c>
      <c r="BQ468" s="181" t="s">
        <v>1251</v>
      </c>
      <c r="BR468" s="181" t="s">
        <v>1251</v>
      </c>
      <c r="BS468" s="181" t="s">
        <v>1251</v>
      </c>
      <c r="BT468" s="181" t="s">
        <v>1251</v>
      </c>
      <c r="BU468" s="181" t="s">
        <v>1251</v>
      </c>
      <c r="BV468" s="181" t="s">
        <v>1251</v>
      </c>
      <c r="BW468" s="181" t="s">
        <v>1251</v>
      </c>
      <c r="BX468" s="181" t="s">
        <v>1251</v>
      </c>
      <c r="BY468" s="181" t="s">
        <v>1251</v>
      </c>
      <c r="BZ468" s="181" t="s">
        <v>1251</v>
      </c>
      <c r="CA468" s="181" t="s">
        <v>1251</v>
      </c>
      <c r="CB468" s="181" t="s">
        <v>1251</v>
      </c>
      <c r="CC468" s="181" t="s">
        <v>1251</v>
      </c>
      <c r="CD468" s="181" t="s">
        <v>1251</v>
      </c>
      <c r="CE468" s="181" t="s">
        <v>1251</v>
      </c>
      <c r="CF468" s="181" t="s">
        <v>1251</v>
      </c>
      <c r="CG468" s="181">
        <v>20.100000000000001</v>
      </c>
      <c r="CH468" s="181">
        <v>20.100000000000001</v>
      </c>
      <c r="CI468" s="181">
        <v>20.100000000000001</v>
      </c>
      <c r="CJ468" s="181">
        <v>23.5</v>
      </c>
      <c r="CK468" s="181">
        <v>15.6</v>
      </c>
      <c r="CL468" s="181">
        <v>24.6</v>
      </c>
      <c r="CM468" s="181">
        <v>15.6</v>
      </c>
      <c r="CN468" s="181">
        <v>11.1</v>
      </c>
      <c r="CO468" s="181">
        <v>23.5</v>
      </c>
      <c r="CP468" s="181">
        <v>19</v>
      </c>
      <c r="CQ468" s="181">
        <v>24.6</v>
      </c>
      <c r="CR468" s="181">
        <v>20.100000000000001</v>
      </c>
      <c r="CS468" s="181">
        <v>28</v>
      </c>
      <c r="CT468" s="181">
        <v>20.100000000000001</v>
      </c>
      <c r="CU468" s="181">
        <v>28</v>
      </c>
      <c r="CV468" s="181">
        <v>28</v>
      </c>
      <c r="CW468" s="181">
        <v>893070000</v>
      </c>
      <c r="CX468" s="181">
        <v>68073000</v>
      </c>
      <c r="CY468" s="181">
        <v>64318000</v>
      </c>
      <c r="CZ468" s="181">
        <v>63797000</v>
      </c>
      <c r="DA468" s="181">
        <v>77898000</v>
      </c>
      <c r="DB468" s="181">
        <v>20651000</v>
      </c>
      <c r="DC468" s="181">
        <v>33376000</v>
      </c>
      <c r="DD468" s="181">
        <v>25054000</v>
      </c>
      <c r="DE468" s="181">
        <v>8546100</v>
      </c>
      <c r="DF468" s="181">
        <v>75735000</v>
      </c>
      <c r="DG468" s="181">
        <v>49794000</v>
      </c>
      <c r="DH468" s="181">
        <v>82481000</v>
      </c>
      <c r="DI468" s="181">
        <v>86944000</v>
      </c>
      <c r="DJ468" s="195">
        <v>21858000</v>
      </c>
      <c r="DK468" s="195">
        <v>19552000</v>
      </c>
      <c r="DL468" s="195">
        <v>13248000</v>
      </c>
      <c r="DM468" s="195">
        <v>19155000</v>
      </c>
      <c r="DN468" s="181">
        <f t="shared" si="42"/>
        <v>18453250</v>
      </c>
      <c r="DO468" s="181">
        <v>18717000</v>
      </c>
      <c r="DP468" s="181">
        <v>28182000</v>
      </c>
      <c r="DQ468" s="181">
        <v>21260000</v>
      </c>
      <c r="DR468" s="181">
        <v>0</v>
      </c>
      <c r="DS468" s="181">
        <f t="shared" si="41"/>
        <v>22719666.666666668</v>
      </c>
      <c r="DT468" s="181">
        <f t="shared" si="39"/>
        <v>1.2312013692258366</v>
      </c>
      <c r="DU468" s="195">
        <v>17810000</v>
      </c>
      <c r="DW468" s="195">
        <v>12421000</v>
      </c>
      <c r="DY468" s="195">
        <v>16687000</v>
      </c>
      <c r="DZ468" s="196">
        <f t="shared" si="40"/>
        <v>0.90428515302182544</v>
      </c>
      <c r="EA468" s="195">
        <v>19581000</v>
      </c>
      <c r="EB468" s="181">
        <v>5</v>
      </c>
      <c r="EC468" s="181">
        <v>3</v>
      </c>
      <c r="ED468" s="181">
        <v>2</v>
      </c>
      <c r="EE468" s="181">
        <v>4</v>
      </c>
      <c r="EF468" s="181">
        <v>1</v>
      </c>
      <c r="EG468" s="181">
        <v>3</v>
      </c>
      <c r="EH468" s="181">
        <v>1</v>
      </c>
      <c r="EI468" s="181">
        <v>1</v>
      </c>
      <c r="EJ468" s="181">
        <v>2</v>
      </c>
      <c r="EK468" s="181">
        <v>1</v>
      </c>
      <c r="EL468" s="181">
        <v>3</v>
      </c>
      <c r="EM468" s="181">
        <v>4</v>
      </c>
      <c r="EN468" s="181">
        <v>4</v>
      </c>
      <c r="EO468" s="181">
        <v>4</v>
      </c>
      <c r="EP468" s="181">
        <v>4</v>
      </c>
      <c r="EQ468" s="181">
        <v>5</v>
      </c>
      <c r="ER468" s="181">
        <v>47</v>
      </c>
      <c r="EV468" s="181">
        <v>211</v>
      </c>
      <c r="EW468" s="181" t="s">
        <v>7738</v>
      </c>
      <c r="EX468" s="181" t="s">
        <v>3643</v>
      </c>
      <c r="EY468" s="181" t="s">
        <v>7739</v>
      </c>
      <c r="EZ468" s="181" t="s">
        <v>7740</v>
      </c>
      <c r="FA468" s="181" t="s">
        <v>7741</v>
      </c>
      <c r="FB468" s="181" t="s">
        <v>7742</v>
      </c>
      <c r="FE468" s="181">
        <v>-1</v>
      </c>
    </row>
    <row r="469" spans="1:161" x14ac:dyDescent="0.25">
      <c r="A469" s="181" t="s">
        <v>7743</v>
      </c>
      <c r="B469" s="181" t="s">
        <v>7743</v>
      </c>
      <c r="C469" s="181">
        <v>32</v>
      </c>
      <c r="D469" s="181">
        <v>32</v>
      </c>
      <c r="E469" s="181">
        <v>32</v>
      </c>
      <c r="F469" s="181" t="s">
        <v>7744</v>
      </c>
      <c r="G469" s="181" t="s">
        <v>7745</v>
      </c>
      <c r="H469" s="181" t="s">
        <v>7746</v>
      </c>
      <c r="I469" s="181">
        <v>1</v>
      </c>
      <c r="J469" s="181">
        <v>32</v>
      </c>
      <c r="K469" s="181">
        <v>32</v>
      </c>
      <c r="L469" s="181">
        <v>32</v>
      </c>
      <c r="M469" s="181">
        <v>28</v>
      </c>
      <c r="N469" s="181">
        <v>27</v>
      </c>
      <c r="O469" s="181">
        <v>28</v>
      </c>
      <c r="P469" s="181">
        <v>27</v>
      </c>
      <c r="Q469" s="181">
        <v>28</v>
      </c>
      <c r="R469" s="181">
        <v>27</v>
      </c>
      <c r="S469" s="181">
        <v>29</v>
      </c>
      <c r="T469" s="181">
        <v>26</v>
      </c>
      <c r="U469" s="181">
        <v>29</v>
      </c>
      <c r="V469" s="181">
        <v>29</v>
      </c>
      <c r="W469" s="181">
        <v>31</v>
      </c>
      <c r="X469" s="181">
        <v>30</v>
      </c>
      <c r="Y469" s="181">
        <v>30</v>
      </c>
      <c r="Z469" s="181">
        <v>30</v>
      </c>
      <c r="AA469" s="181">
        <v>30</v>
      </c>
      <c r="AB469" s="181">
        <v>31</v>
      </c>
      <c r="AC469" s="181">
        <v>28</v>
      </c>
      <c r="AD469" s="181">
        <v>27</v>
      </c>
      <c r="AE469" s="181">
        <v>28</v>
      </c>
      <c r="AF469" s="181">
        <v>27</v>
      </c>
      <c r="AG469" s="181">
        <v>28</v>
      </c>
      <c r="AH469" s="181">
        <v>27</v>
      </c>
      <c r="AI469" s="181">
        <v>29</v>
      </c>
      <c r="AJ469" s="181">
        <v>26</v>
      </c>
      <c r="AK469" s="181">
        <v>29</v>
      </c>
      <c r="AL469" s="181">
        <v>29</v>
      </c>
      <c r="AM469" s="181">
        <v>31</v>
      </c>
      <c r="AN469" s="181">
        <v>30</v>
      </c>
      <c r="AO469" s="181">
        <v>30</v>
      </c>
      <c r="AP469" s="181">
        <v>30</v>
      </c>
      <c r="AQ469" s="181">
        <v>30</v>
      </c>
      <c r="AR469" s="181">
        <v>31</v>
      </c>
      <c r="AS469" s="181">
        <v>28</v>
      </c>
      <c r="AT469" s="181">
        <v>27</v>
      </c>
      <c r="AU469" s="181">
        <v>28</v>
      </c>
      <c r="AV469" s="181">
        <v>27</v>
      </c>
      <c r="AW469" s="181">
        <v>28</v>
      </c>
      <c r="AX469" s="181">
        <v>27</v>
      </c>
      <c r="AY469" s="181">
        <v>29</v>
      </c>
      <c r="AZ469" s="181">
        <v>26</v>
      </c>
      <c r="BA469" s="181">
        <v>29</v>
      </c>
      <c r="BB469" s="181">
        <v>29</v>
      </c>
      <c r="BC469" s="181">
        <v>31</v>
      </c>
      <c r="BD469" s="181">
        <v>30</v>
      </c>
      <c r="BE469" s="181">
        <v>30</v>
      </c>
      <c r="BF469" s="181">
        <v>30</v>
      </c>
      <c r="BG469" s="181">
        <v>30</v>
      </c>
      <c r="BH469" s="181">
        <v>31</v>
      </c>
      <c r="BI469" s="181">
        <v>63.3</v>
      </c>
      <c r="BJ469" s="181">
        <v>63.3</v>
      </c>
      <c r="BK469" s="181">
        <v>63.3</v>
      </c>
      <c r="BL469" s="181">
        <v>82.668999999999997</v>
      </c>
      <c r="BM469" s="181">
        <v>763</v>
      </c>
      <c r="BN469" s="181">
        <v>763</v>
      </c>
      <c r="BO469" s="181">
        <v>0</v>
      </c>
      <c r="BP469" s="181">
        <v>300.01</v>
      </c>
      <c r="BQ469" s="181" t="s">
        <v>1251</v>
      </c>
      <c r="BR469" s="181" t="s">
        <v>1251</v>
      </c>
      <c r="BS469" s="181" t="s">
        <v>1251</v>
      </c>
      <c r="BT469" s="181" t="s">
        <v>1251</v>
      </c>
      <c r="BU469" s="181" t="s">
        <v>1251</v>
      </c>
      <c r="BV469" s="181" t="s">
        <v>1251</v>
      </c>
      <c r="BW469" s="181" t="s">
        <v>1251</v>
      </c>
      <c r="BX469" s="181" t="s">
        <v>1251</v>
      </c>
      <c r="BY469" s="181" t="s">
        <v>1251</v>
      </c>
      <c r="BZ469" s="181" t="s">
        <v>1251</v>
      </c>
      <c r="CA469" s="181" t="s">
        <v>1251</v>
      </c>
      <c r="CB469" s="181" t="s">
        <v>1251</v>
      </c>
      <c r="CC469" s="181" t="s">
        <v>1251</v>
      </c>
      <c r="CD469" s="181" t="s">
        <v>1251</v>
      </c>
      <c r="CE469" s="181" t="s">
        <v>1251</v>
      </c>
      <c r="CF469" s="181" t="s">
        <v>1251</v>
      </c>
      <c r="CG469" s="181">
        <v>56.7</v>
      </c>
      <c r="CH469" s="181">
        <v>55.7</v>
      </c>
      <c r="CI469" s="181">
        <v>56.7</v>
      </c>
      <c r="CJ469" s="181">
        <v>55.7</v>
      </c>
      <c r="CK469" s="181">
        <v>51.1</v>
      </c>
      <c r="CL469" s="181">
        <v>46.5</v>
      </c>
      <c r="CM469" s="181">
        <v>58.2</v>
      </c>
      <c r="CN469" s="181">
        <v>46.1</v>
      </c>
      <c r="CO469" s="181">
        <v>58.7</v>
      </c>
      <c r="CP469" s="181">
        <v>58.8</v>
      </c>
      <c r="CQ469" s="181">
        <v>59.8</v>
      </c>
      <c r="CR469" s="181">
        <v>59.8</v>
      </c>
      <c r="CS469" s="181">
        <v>59.8</v>
      </c>
      <c r="CT469" s="181">
        <v>57.9</v>
      </c>
      <c r="CU469" s="181">
        <v>59.8</v>
      </c>
      <c r="CV469" s="181">
        <v>59.8</v>
      </c>
      <c r="CW469" s="181">
        <v>16254000000</v>
      </c>
      <c r="CX469" s="181">
        <v>1209500000</v>
      </c>
      <c r="CY469" s="181">
        <v>1307800000</v>
      </c>
      <c r="CZ469" s="181">
        <v>1316000000</v>
      </c>
      <c r="DA469" s="181">
        <v>1376100000</v>
      </c>
      <c r="DB469" s="181">
        <v>332850000</v>
      </c>
      <c r="DC469" s="181">
        <v>252880000</v>
      </c>
      <c r="DD469" s="181">
        <v>342070000</v>
      </c>
      <c r="DE469" s="181">
        <v>273050000</v>
      </c>
      <c r="DF469" s="181">
        <v>1272200000</v>
      </c>
      <c r="DG469" s="181">
        <v>1347700000</v>
      </c>
      <c r="DH469" s="181">
        <v>1106300000</v>
      </c>
      <c r="DI469" s="181">
        <v>1377800000</v>
      </c>
      <c r="DJ469" s="195">
        <v>100960000</v>
      </c>
      <c r="DK469" s="195">
        <v>100170000</v>
      </c>
      <c r="DL469" s="195">
        <v>86773000</v>
      </c>
      <c r="DM469" s="195">
        <v>101460000</v>
      </c>
      <c r="DN469" s="181">
        <f t="shared" si="42"/>
        <v>97340750</v>
      </c>
      <c r="DO469" s="181">
        <v>119630000</v>
      </c>
      <c r="DP469" s="181">
        <v>118840000</v>
      </c>
      <c r="DQ469" s="181">
        <v>103280000</v>
      </c>
      <c r="DR469" s="181">
        <v>138760000</v>
      </c>
      <c r="DS469" s="181">
        <f t="shared" si="41"/>
        <v>120127500</v>
      </c>
      <c r="DT469" s="181">
        <f t="shared" si="39"/>
        <v>1.2340926076694498</v>
      </c>
      <c r="DU469" s="195">
        <v>93343000</v>
      </c>
      <c r="DW469" s="195">
        <v>91677000</v>
      </c>
      <c r="DY469" s="195">
        <v>95224000</v>
      </c>
      <c r="DZ469" s="196">
        <f t="shared" si="40"/>
        <v>0.97825422549137953</v>
      </c>
      <c r="EA469" s="195">
        <v>94178000</v>
      </c>
      <c r="EB469" s="181">
        <v>28</v>
      </c>
      <c r="EC469" s="181">
        <v>29</v>
      </c>
      <c r="ED469" s="181">
        <v>31</v>
      </c>
      <c r="EE469" s="181">
        <v>26</v>
      </c>
      <c r="EF469" s="181">
        <v>21</v>
      </c>
      <c r="EG469" s="181">
        <v>15</v>
      </c>
      <c r="EH469" s="181">
        <v>24</v>
      </c>
      <c r="EI469" s="181">
        <v>17</v>
      </c>
      <c r="EJ469" s="181">
        <v>29</v>
      </c>
      <c r="EK469" s="181">
        <v>30</v>
      </c>
      <c r="EL469" s="181">
        <v>30</v>
      </c>
      <c r="EM469" s="181">
        <v>31</v>
      </c>
      <c r="EN469" s="181">
        <v>31</v>
      </c>
      <c r="EO469" s="181">
        <v>31</v>
      </c>
      <c r="EP469" s="181">
        <v>30</v>
      </c>
      <c r="EQ469" s="181">
        <v>31</v>
      </c>
      <c r="ER469" s="181">
        <v>434</v>
      </c>
      <c r="EV469" s="181">
        <v>469</v>
      </c>
      <c r="EW469" s="181" t="s">
        <v>7747</v>
      </c>
      <c r="EX469" s="181" t="s">
        <v>6571</v>
      </c>
      <c r="EY469" s="181" t="s">
        <v>7748</v>
      </c>
      <c r="EZ469" s="181" t="s">
        <v>7749</v>
      </c>
      <c r="FA469" s="181" t="s">
        <v>7750</v>
      </c>
      <c r="FB469" s="181" t="s">
        <v>7751</v>
      </c>
      <c r="FC469" s="181" t="s">
        <v>7752</v>
      </c>
      <c r="FD469" s="181" t="s">
        <v>7753</v>
      </c>
      <c r="FE469" s="181">
        <v>-1</v>
      </c>
    </row>
    <row r="470" spans="1:161" x14ac:dyDescent="0.25">
      <c r="A470" s="181" t="s">
        <v>2163</v>
      </c>
      <c r="B470" s="181" t="s">
        <v>2163</v>
      </c>
      <c r="C470" s="181">
        <v>8</v>
      </c>
      <c r="D470" s="181">
        <v>8</v>
      </c>
      <c r="E470" s="181">
        <v>8</v>
      </c>
      <c r="F470" s="181" t="s">
        <v>2162</v>
      </c>
      <c r="G470" s="181" t="s">
        <v>2161</v>
      </c>
      <c r="H470" s="181" t="s">
        <v>2160</v>
      </c>
      <c r="I470" s="181">
        <v>1</v>
      </c>
      <c r="J470" s="181">
        <v>8</v>
      </c>
      <c r="K470" s="181">
        <v>8</v>
      </c>
      <c r="L470" s="181">
        <v>8</v>
      </c>
      <c r="M470" s="181">
        <v>8</v>
      </c>
      <c r="N470" s="181">
        <v>8</v>
      </c>
      <c r="O470" s="181">
        <v>8</v>
      </c>
      <c r="P470" s="181">
        <v>7</v>
      </c>
      <c r="Q470" s="181">
        <v>6</v>
      </c>
      <c r="R470" s="181">
        <v>7</v>
      </c>
      <c r="S470" s="181">
        <v>8</v>
      </c>
      <c r="T470" s="181">
        <v>7</v>
      </c>
      <c r="U470" s="181">
        <v>7</v>
      </c>
      <c r="V470" s="181">
        <v>8</v>
      </c>
      <c r="W470" s="181">
        <v>8</v>
      </c>
      <c r="X470" s="181">
        <v>8</v>
      </c>
      <c r="Y470" s="181">
        <v>8</v>
      </c>
      <c r="Z470" s="181">
        <v>8</v>
      </c>
      <c r="AA470" s="181">
        <v>8</v>
      </c>
      <c r="AB470" s="181">
        <v>8</v>
      </c>
      <c r="AC470" s="181">
        <v>8</v>
      </c>
      <c r="AD470" s="181">
        <v>8</v>
      </c>
      <c r="AE470" s="181">
        <v>8</v>
      </c>
      <c r="AF470" s="181">
        <v>7</v>
      </c>
      <c r="AG470" s="181">
        <v>6</v>
      </c>
      <c r="AH470" s="181">
        <v>7</v>
      </c>
      <c r="AI470" s="181">
        <v>8</v>
      </c>
      <c r="AJ470" s="181">
        <v>7</v>
      </c>
      <c r="AK470" s="181">
        <v>7</v>
      </c>
      <c r="AL470" s="181">
        <v>8</v>
      </c>
      <c r="AM470" s="181">
        <v>8</v>
      </c>
      <c r="AN470" s="181">
        <v>8</v>
      </c>
      <c r="AO470" s="181">
        <v>8</v>
      </c>
      <c r="AP470" s="181">
        <v>8</v>
      </c>
      <c r="AQ470" s="181">
        <v>8</v>
      </c>
      <c r="AR470" s="181">
        <v>8</v>
      </c>
      <c r="AS470" s="181">
        <v>8</v>
      </c>
      <c r="AT470" s="181">
        <v>8</v>
      </c>
      <c r="AU470" s="181">
        <v>8</v>
      </c>
      <c r="AV470" s="181">
        <v>7</v>
      </c>
      <c r="AW470" s="181">
        <v>6</v>
      </c>
      <c r="AX470" s="181">
        <v>7</v>
      </c>
      <c r="AY470" s="181">
        <v>8</v>
      </c>
      <c r="AZ470" s="181">
        <v>7</v>
      </c>
      <c r="BA470" s="181">
        <v>7</v>
      </c>
      <c r="BB470" s="181">
        <v>8</v>
      </c>
      <c r="BC470" s="181">
        <v>8</v>
      </c>
      <c r="BD470" s="181">
        <v>8</v>
      </c>
      <c r="BE470" s="181">
        <v>8</v>
      </c>
      <c r="BF470" s="181">
        <v>8</v>
      </c>
      <c r="BG470" s="181">
        <v>8</v>
      </c>
      <c r="BH470" s="181">
        <v>8</v>
      </c>
      <c r="BI470" s="181">
        <v>31.1</v>
      </c>
      <c r="BJ470" s="181">
        <v>31.1</v>
      </c>
      <c r="BK470" s="181">
        <v>31.1</v>
      </c>
      <c r="BL470" s="181">
        <v>36.511000000000003</v>
      </c>
      <c r="BM470" s="181">
        <v>334</v>
      </c>
      <c r="BN470" s="181">
        <v>334</v>
      </c>
      <c r="BO470" s="181">
        <v>0</v>
      </c>
      <c r="BP470" s="181">
        <v>34.094000000000001</v>
      </c>
      <c r="BQ470" s="181" t="s">
        <v>1251</v>
      </c>
      <c r="BR470" s="181" t="s">
        <v>1251</v>
      </c>
      <c r="BS470" s="181" t="s">
        <v>1251</v>
      </c>
      <c r="BT470" s="181" t="s">
        <v>1251</v>
      </c>
      <c r="BU470" s="181" t="s">
        <v>1251</v>
      </c>
      <c r="BV470" s="181" t="s">
        <v>1251</v>
      </c>
      <c r="BW470" s="181" t="s">
        <v>1251</v>
      </c>
      <c r="BX470" s="181" t="s">
        <v>1251</v>
      </c>
      <c r="BY470" s="181" t="s">
        <v>1251</v>
      </c>
      <c r="BZ470" s="181" t="s">
        <v>1251</v>
      </c>
      <c r="CA470" s="181" t="s">
        <v>1251</v>
      </c>
      <c r="CB470" s="181" t="s">
        <v>1251</v>
      </c>
      <c r="CC470" s="181" t="s">
        <v>1251</v>
      </c>
      <c r="CD470" s="181" t="s">
        <v>1251</v>
      </c>
      <c r="CE470" s="181" t="s">
        <v>1251</v>
      </c>
      <c r="CF470" s="181" t="s">
        <v>1251</v>
      </c>
      <c r="CG470" s="181">
        <v>31.1</v>
      </c>
      <c r="CH470" s="181">
        <v>31.1</v>
      </c>
      <c r="CI470" s="181">
        <v>31.1</v>
      </c>
      <c r="CJ470" s="181">
        <v>27.2</v>
      </c>
      <c r="CK470" s="181">
        <v>24.9</v>
      </c>
      <c r="CL470" s="181">
        <v>27.2</v>
      </c>
      <c r="CM470" s="181">
        <v>31.1</v>
      </c>
      <c r="CN470" s="181">
        <v>27.2</v>
      </c>
      <c r="CO470" s="181">
        <v>27.2</v>
      </c>
      <c r="CP470" s="181">
        <v>31.1</v>
      </c>
      <c r="CQ470" s="181">
        <v>31.1</v>
      </c>
      <c r="CR470" s="181">
        <v>31.1</v>
      </c>
      <c r="CS470" s="181">
        <v>31.1</v>
      </c>
      <c r="CT470" s="181">
        <v>31.1</v>
      </c>
      <c r="CU470" s="181">
        <v>31.1</v>
      </c>
      <c r="CV470" s="181">
        <v>31.1</v>
      </c>
      <c r="CW470" s="181">
        <v>2006300000</v>
      </c>
      <c r="CX470" s="181">
        <v>155870000</v>
      </c>
      <c r="CY470" s="181">
        <v>180140000</v>
      </c>
      <c r="CZ470" s="181">
        <v>187860000</v>
      </c>
      <c r="DA470" s="181">
        <v>156990000</v>
      </c>
      <c r="DB470" s="181">
        <v>42431000</v>
      </c>
      <c r="DC470" s="181">
        <v>40988000</v>
      </c>
      <c r="DD470" s="181">
        <v>49175000</v>
      </c>
      <c r="DE470" s="181">
        <v>40188000</v>
      </c>
      <c r="DF470" s="181">
        <v>148870000</v>
      </c>
      <c r="DG470" s="181">
        <v>159030000</v>
      </c>
      <c r="DH470" s="181">
        <v>127310000</v>
      </c>
      <c r="DI470" s="181">
        <v>172590000</v>
      </c>
      <c r="DJ470" s="195">
        <v>29700000</v>
      </c>
      <c r="DK470" s="195">
        <v>33546000</v>
      </c>
      <c r="DL470" s="195">
        <v>32434000</v>
      </c>
      <c r="DM470" s="195">
        <v>28839000</v>
      </c>
      <c r="DN470" s="181">
        <f t="shared" si="42"/>
        <v>31129750</v>
      </c>
      <c r="DO470" s="181">
        <v>41442000</v>
      </c>
      <c r="DP470" s="181">
        <v>40098000</v>
      </c>
      <c r="DQ470" s="181">
        <v>37815000</v>
      </c>
      <c r="DR470" s="181">
        <v>34416000</v>
      </c>
      <c r="DS470" s="181">
        <f t="shared" si="41"/>
        <v>38442750</v>
      </c>
      <c r="DT470" s="181">
        <f t="shared" si="39"/>
        <v>1.234919972052458</v>
      </c>
      <c r="DU470" s="195">
        <v>29875000</v>
      </c>
      <c r="DW470" s="195">
        <v>28229000</v>
      </c>
      <c r="DY470" s="195">
        <v>28277000</v>
      </c>
      <c r="DZ470" s="196">
        <f t="shared" si="40"/>
        <v>0.90835936684361418</v>
      </c>
      <c r="EA470" s="195">
        <v>33024000</v>
      </c>
      <c r="EB470" s="181">
        <v>6</v>
      </c>
      <c r="EC470" s="181">
        <v>6</v>
      </c>
      <c r="ED470" s="181">
        <v>7</v>
      </c>
      <c r="EE470" s="181">
        <v>6</v>
      </c>
      <c r="EF470" s="181">
        <v>3</v>
      </c>
      <c r="EG470" s="181">
        <v>3</v>
      </c>
      <c r="EH470" s="181">
        <v>4</v>
      </c>
      <c r="EI470" s="181">
        <v>3</v>
      </c>
      <c r="EJ470" s="181">
        <v>7</v>
      </c>
      <c r="EK470" s="181">
        <v>4</v>
      </c>
      <c r="EL470" s="181">
        <v>5</v>
      </c>
      <c r="EM470" s="181">
        <v>6</v>
      </c>
      <c r="EN470" s="181">
        <v>5</v>
      </c>
      <c r="EO470" s="181">
        <v>7</v>
      </c>
      <c r="EP470" s="181">
        <v>7</v>
      </c>
      <c r="EQ470" s="181">
        <v>6</v>
      </c>
      <c r="ER470" s="181">
        <v>85</v>
      </c>
      <c r="EV470" s="181">
        <v>128</v>
      </c>
      <c r="EW470" s="181" t="s">
        <v>7754</v>
      </c>
      <c r="EX470" s="181" t="s">
        <v>4196</v>
      </c>
      <c r="EY470" s="181" t="s">
        <v>7755</v>
      </c>
      <c r="EZ470" s="181" t="s">
        <v>7756</v>
      </c>
      <c r="FA470" s="181" t="s">
        <v>7757</v>
      </c>
      <c r="FB470" s="181" t="s">
        <v>7758</v>
      </c>
      <c r="FE470" s="181">
        <v>-1</v>
      </c>
    </row>
    <row r="471" spans="1:161" x14ac:dyDescent="0.25">
      <c r="A471" s="181" t="s">
        <v>3155</v>
      </c>
      <c r="B471" s="181" t="s">
        <v>3155</v>
      </c>
      <c r="C471" s="181">
        <v>8</v>
      </c>
      <c r="D471" s="181">
        <v>8</v>
      </c>
      <c r="E471" s="181">
        <v>8</v>
      </c>
      <c r="F471" s="181" t="s">
        <v>7759</v>
      </c>
      <c r="G471" s="181" t="s">
        <v>7760</v>
      </c>
      <c r="H471" s="181" t="s">
        <v>7761</v>
      </c>
      <c r="I471" s="181">
        <v>1</v>
      </c>
      <c r="J471" s="181">
        <v>8</v>
      </c>
      <c r="K471" s="181">
        <v>8</v>
      </c>
      <c r="L471" s="181">
        <v>8</v>
      </c>
      <c r="M471" s="181">
        <v>7</v>
      </c>
      <c r="N471" s="181">
        <v>7</v>
      </c>
      <c r="O471" s="181">
        <v>7</v>
      </c>
      <c r="P471" s="181">
        <v>7</v>
      </c>
      <c r="Q471" s="181">
        <v>6</v>
      </c>
      <c r="R471" s="181">
        <v>4</v>
      </c>
      <c r="S471" s="181">
        <v>3</v>
      </c>
      <c r="T471" s="181">
        <v>6</v>
      </c>
      <c r="U471" s="181">
        <v>7</v>
      </c>
      <c r="V471" s="181">
        <v>7</v>
      </c>
      <c r="W471" s="181">
        <v>8</v>
      </c>
      <c r="X471" s="181">
        <v>7</v>
      </c>
      <c r="Y471" s="181">
        <v>8</v>
      </c>
      <c r="Z471" s="181">
        <v>7</v>
      </c>
      <c r="AA471" s="181">
        <v>6</v>
      </c>
      <c r="AB471" s="181">
        <v>8</v>
      </c>
      <c r="AC471" s="181">
        <v>7</v>
      </c>
      <c r="AD471" s="181">
        <v>7</v>
      </c>
      <c r="AE471" s="181">
        <v>7</v>
      </c>
      <c r="AF471" s="181">
        <v>7</v>
      </c>
      <c r="AG471" s="181">
        <v>6</v>
      </c>
      <c r="AH471" s="181">
        <v>4</v>
      </c>
      <c r="AI471" s="181">
        <v>3</v>
      </c>
      <c r="AJ471" s="181">
        <v>6</v>
      </c>
      <c r="AK471" s="181">
        <v>7</v>
      </c>
      <c r="AL471" s="181">
        <v>7</v>
      </c>
      <c r="AM471" s="181">
        <v>8</v>
      </c>
      <c r="AN471" s="181">
        <v>7</v>
      </c>
      <c r="AO471" s="181">
        <v>8</v>
      </c>
      <c r="AP471" s="181">
        <v>7</v>
      </c>
      <c r="AQ471" s="181">
        <v>6</v>
      </c>
      <c r="AR471" s="181">
        <v>8</v>
      </c>
      <c r="AS471" s="181">
        <v>7</v>
      </c>
      <c r="AT471" s="181">
        <v>7</v>
      </c>
      <c r="AU471" s="181">
        <v>7</v>
      </c>
      <c r="AV471" s="181">
        <v>7</v>
      </c>
      <c r="AW471" s="181">
        <v>6</v>
      </c>
      <c r="AX471" s="181">
        <v>4</v>
      </c>
      <c r="AY471" s="181">
        <v>3</v>
      </c>
      <c r="AZ471" s="181">
        <v>6</v>
      </c>
      <c r="BA471" s="181">
        <v>7</v>
      </c>
      <c r="BB471" s="181">
        <v>7</v>
      </c>
      <c r="BC471" s="181">
        <v>8</v>
      </c>
      <c r="BD471" s="181">
        <v>7</v>
      </c>
      <c r="BE471" s="181">
        <v>8</v>
      </c>
      <c r="BF471" s="181">
        <v>7</v>
      </c>
      <c r="BG471" s="181">
        <v>6</v>
      </c>
      <c r="BH471" s="181">
        <v>8</v>
      </c>
      <c r="BI471" s="181">
        <v>24.1</v>
      </c>
      <c r="BJ471" s="181">
        <v>24.1</v>
      </c>
      <c r="BK471" s="181">
        <v>24.1</v>
      </c>
      <c r="BL471" s="181">
        <v>42.119</v>
      </c>
      <c r="BM471" s="181">
        <v>373</v>
      </c>
      <c r="BN471" s="181">
        <v>373</v>
      </c>
      <c r="BO471" s="181">
        <v>0</v>
      </c>
      <c r="BP471" s="181">
        <v>42.622</v>
      </c>
      <c r="BQ471" s="181" t="s">
        <v>1251</v>
      </c>
      <c r="BR471" s="181" t="s">
        <v>1251</v>
      </c>
      <c r="BS471" s="181" t="s">
        <v>1251</v>
      </c>
      <c r="BT471" s="181" t="s">
        <v>1251</v>
      </c>
      <c r="BU471" s="181" t="s">
        <v>1251</v>
      </c>
      <c r="BV471" s="181" t="s">
        <v>1251</v>
      </c>
      <c r="BW471" s="181" t="s">
        <v>1251</v>
      </c>
      <c r="BX471" s="181" t="s">
        <v>1251</v>
      </c>
      <c r="BY471" s="181" t="s">
        <v>1251</v>
      </c>
      <c r="BZ471" s="181" t="s">
        <v>1251</v>
      </c>
      <c r="CA471" s="181" t="s">
        <v>1251</v>
      </c>
      <c r="CB471" s="181" t="s">
        <v>1251</v>
      </c>
      <c r="CC471" s="181" t="s">
        <v>1251</v>
      </c>
      <c r="CD471" s="181" t="s">
        <v>1251</v>
      </c>
      <c r="CE471" s="181" t="s">
        <v>1251</v>
      </c>
      <c r="CF471" s="181" t="s">
        <v>1251</v>
      </c>
      <c r="CG471" s="181">
        <v>21.2</v>
      </c>
      <c r="CH471" s="181">
        <v>21.2</v>
      </c>
      <c r="CI471" s="181">
        <v>22</v>
      </c>
      <c r="CJ471" s="181">
        <v>22</v>
      </c>
      <c r="CK471" s="181">
        <v>19</v>
      </c>
      <c r="CL471" s="181">
        <v>13.9</v>
      </c>
      <c r="CM471" s="181">
        <v>11.8</v>
      </c>
      <c r="CN471" s="181">
        <v>19.3</v>
      </c>
      <c r="CO471" s="181">
        <v>22</v>
      </c>
      <c r="CP471" s="181">
        <v>21.2</v>
      </c>
      <c r="CQ471" s="181">
        <v>24.1</v>
      </c>
      <c r="CR471" s="181">
        <v>22</v>
      </c>
      <c r="CS471" s="181">
        <v>24.1</v>
      </c>
      <c r="CT471" s="181">
        <v>21.4</v>
      </c>
      <c r="CU471" s="181">
        <v>18.5</v>
      </c>
      <c r="CV471" s="181">
        <v>24.1</v>
      </c>
      <c r="CW471" s="181">
        <v>1356400000</v>
      </c>
      <c r="CX471" s="181">
        <v>108060000</v>
      </c>
      <c r="CY471" s="181">
        <v>114310000</v>
      </c>
      <c r="CZ471" s="181">
        <v>98637000</v>
      </c>
      <c r="DA471" s="181">
        <v>106720000</v>
      </c>
      <c r="DB471" s="181">
        <v>42248000</v>
      </c>
      <c r="DC471" s="181">
        <v>20503000</v>
      </c>
      <c r="DD471" s="181">
        <v>16799000</v>
      </c>
      <c r="DE471" s="181">
        <v>22915000</v>
      </c>
      <c r="DF471" s="181">
        <v>109750000</v>
      </c>
      <c r="DG471" s="181">
        <v>109680000</v>
      </c>
      <c r="DH471" s="181">
        <v>97674000</v>
      </c>
      <c r="DI471" s="181">
        <v>130200000</v>
      </c>
      <c r="DJ471" s="195">
        <v>21708000</v>
      </c>
      <c r="DK471" s="195">
        <v>21788000</v>
      </c>
      <c r="DL471" s="195">
        <v>21060000</v>
      </c>
      <c r="DM471" s="195">
        <v>23568000</v>
      </c>
      <c r="DN471" s="181">
        <f t="shared" si="42"/>
        <v>22031000</v>
      </c>
      <c r="DO471" s="181">
        <v>35036000</v>
      </c>
      <c r="DP471" s="181">
        <v>30135000</v>
      </c>
      <c r="DQ471" s="181">
        <v>24797000</v>
      </c>
      <c r="DR471" s="181">
        <v>18913000</v>
      </c>
      <c r="DS471" s="181">
        <f t="shared" si="41"/>
        <v>27220250</v>
      </c>
      <c r="DT471" s="181">
        <f t="shared" si="39"/>
        <v>1.2355430983613997</v>
      </c>
      <c r="DU471" s="195">
        <v>21713000</v>
      </c>
      <c r="DW471" s="195">
        <v>18998000</v>
      </c>
      <c r="DY471" s="195">
        <v>19851000</v>
      </c>
      <c r="DZ471" s="196">
        <f t="shared" si="40"/>
        <v>0.90104852253642598</v>
      </c>
      <c r="EA471" s="195">
        <v>19842000</v>
      </c>
      <c r="EB471" s="181">
        <v>4</v>
      </c>
      <c r="EC471" s="181">
        <v>4</v>
      </c>
      <c r="ED471" s="181">
        <v>6</v>
      </c>
      <c r="EE471" s="181">
        <v>7</v>
      </c>
      <c r="EF471" s="181">
        <v>2</v>
      </c>
      <c r="EG471" s="181">
        <v>1</v>
      </c>
      <c r="EH471" s="181">
        <v>1</v>
      </c>
      <c r="EI471" s="181">
        <v>1</v>
      </c>
      <c r="EJ471" s="181">
        <v>6</v>
      </c>
      <c r="EK471" s="181">
        <v>6</v>
      </c>
      <c r="EL471" s="181">
        <v>5</v>
      </c>
      <c r="EM471" s="181">
        <v>6</v>
      </c>
      <c r="EN471" s="181">
        <v>6</v>
      </c>
      <c r="EO471" s="181">
        <v>8</v>
      </c>
      <c r="EP471" s="181">
        <v>4</v>
      </c>
      <c r="EQ471" s="181">
        <v>9</v>
      </c>
      <c r="ER471" s="181">
        <v>76</v>
      </c>
      <c r="EV471" s="181">
        <v>133</v>
      </c>
      <c r="EW471" s="181" t="s">
        <v>7762</v>
      </c>
      <c r="EX471" s="181" t="s">
        <v>4196</v>
      </c>
      <c r="EY471" s="181" t="s">
        <v>7763</v>
      </c>
      <c r="EZ471" s="181" t="s">
        <v>7764</v>
      </c>
      <c r="FA471" s="181" t="s">
        <v>7765</v>
      </c>
      <c r="FB471" s="181" t="s">
        <v>7766</v>
      </c>
      <c r="FE471" s="181">
        <v>-1</v>
      </c>
    </row>
    <row r="472" spans="1:161" x14ac:dyDescent="0.25">
      <c r="A472" s="181" t="s">
        <v>7767</v>
      </c>
      <c r="B472" s="181" t="s">
        <v>7767</v>
      </c>
      <c r="C472" s="181">
        <v>23</v>
      </c>
      <c r="D472" s="181">
        <v>23</v>
      </c>
      <c r="E472" s="181">
        <v>21</v>
      </c>
      <c r="F472" s="181" t="s">
        <v>7768</v>
      </c>
      <c r="G472" s="181" t="s">
        <v>7769</v>
      </c>
      <c r="H472" s="181" t="s">
        <v>7770</v>
      </c>
      <c r="I472" s="181">
        <v>1</v>
      </c>
      <c r="J472" s="181">
        <v>23</v>
      </c>
      <c r="K472" s="181">
        <v>23</v>
      </c>
      <c r="L472" s="181">
        <v>21</v>
      </c>
      <c r="M472" s="181">
        <v>20</v>
      </c>
      <c r="N472" s="181">
        <v>21</v>
      </c>
      <c r="O472" s="181">
        <v>22</v>
      </c>
      <c r="P472" s="181">
        <v>20</v>
      </c>
      <c r="Q472" s="181">
        <v>16</v>
      </c>
      <c r="R472" s="181">
        <v>15</v>
      </c>
      <c r="S472" s="181">
        <v>14</v>
      </c>
      <c r="T472" s="181">
        <v>15</v>
      </c>
      <c r="U472" s="181">
        <v>20</v>
      </c>
      <c r="V472" s="181">
        <v>22</v>
      </c>
      <c r="W472" s="181">
        <v>19</v>
      </c>
      <c r="X472" s="181">
        <v>20</v>
      </c>
      <c r="Y472" s="181">
        <v>22</v>
      </c>
      <c r="Z472" s="181">
        <v>20</v>
      </c>
      <c r="AA472" s="181">
        <v>22</v>
      </c>
      <c r="AB472" s="181">
        <v>21</v>
      </c>
      <c r="AC472" s="181">
        <v>20</v>
      </c>
      <c r="AD472" s="181">
        <v>21</v>
      </c>
      <c r="AE472" s="181">
        <v>22</v>
      </c>
      <c r="AF472" s="181">
        <v>20</v>
      </c>
      <c r="AG472" s="181">
        <v>16</v>
      </c>
      <c r="AH472" s="181">
        <v>15</v>
      </c>
      <c r="AI472" s="181">
        <v>14</v>
      </c>
      <c r="AJ472" s="181">
        <v>15</v>
      </c>
      <c r="AK472" s="181">
        <v>20</v>
      </c>
      <c r="AL472" s="181">
        <v>22</v>
      </c>
      <c r="AM472" s="181">
        <v>19</v>
      </c>
      <c r="AN472" s="181">
        <v>20</v>
      </c>
      <c r="AO472" s="181">
        <v>22</v>
      </c>
      <c r="AP472" s="181">
        <v>20</v>
      </c>
      <c r="AQ472" s="181">
        <v>22</v>
      </c>
      <c r="AR472" s="181">
        <v>21</v>
      </c>
      <c r="AS472" s="181">
        <v>18</v>
      </c>
      <c r="AT472" s="181">
        <v>19</v>
      </c>
      <c r="AU472" s="181">
        <v>20</v>
      </c>
      <c r="AV472" s="181">
        <v>18</v>
      </c>
      <c r="AW472" s="181">
        <v>15</v>
      </c>
      <c r="AX472" s="181">
        <v>14</v>
      </c>
      <c r="AY472" s="181">
        <v>13</v>
      </c>
      <c r="AZ472" s="181">
        <v>14</v>
      </c>
      <c r="BA472" s="181">
        <v>18</v>
      </c>
      <c r="BB472" s="181">
        <v>20</v>
      </c>
      <c r="BC472" s="181">
        <v>17</v>
      </c>
      <c r="BD472" s="181">
        <v>18</v>
      </c>
      <c r="BE472" s="181">
        <v>20</v>
      </c>
      <c r="BF472" s="181">
        <v>18</v>
      </c>
      <c r="BG472" s="181">
        <v>20</v>
      </c>
      <c r="BH472" s="181">
        <v>19</v>
      </c>
      <c r="BI472" s="181">
        <v>41.1</v>
      </c>
      <c r="BJ472" s="181">
        <v>41.1</v>
      </c>
      <c r="BK472" s="181">
        <v>39.4</v>
      </c>
      <c r="BL472" s="181">
        <v>72.421000000000006</v>
      </c>
      <c r="BM472" s="181">
        <v>655</v>
      </c>
      <c r="BN472" s="181">
        <v>655</v>
      </c>
      <c r="BO472" s="181">
        <v>0</v>
      </c>
      <c r="BP472" s="181">
        <v>149.44999999999999</v>
      </c>
      <c r="BQ472" s="181" t="s">
        <v>1251</v>
      </c>
      <c r="BR472" s="181" t="s">
        <v>1251</v>
      </c>
      <c r="BS472" s="181" t="s">
        <v>1251</v>
      </c>
      <c r="BT472" s="181" t="s">
        <v>1251</v>
      </c>
      <c r="BU472" s="181" t="s">
        <v>1251</v>
      </c>
      <c r="BV472" s="181" t="s">
        <v>1251</v>
      </c>
      <c r="BW472" s="181" t="s">
        <v>1251</v>
      </c>
      <c r="BX472" s="181" t="s">
        <v>1251</v>
      </c>
      <c r="BY472" s="181" t="s">
        <v>1251</v>
      </c>
      <c r="BZ472" s="181" t="s">
        <v>1251</v>
      </c>
      <c r="CA472" s="181" t="s">
        <v>1251</v>
      </c>
      <c r="CB472" s="181" t="s">
        <v>1251</v>
      </c>
      <c r="CC472" s="181" t="s">
        <v>1251</v>
      </c>
      <c r="CD472" s="181" t="s">
        <v>1251</v>
      </c>
      <c r="CE472" s="181" t="s">
        <v>1251</v>
      </c>
      <c r="CF472" s="181" t="s">
        <v>1251</v>
      </c>
      <c r="CG472" s="181">
        <v>37.4</v>
      </c>
      <c r="CH472" s="181">
        <v>39.5</v>
      </c>
      <c r="CI472" s="181">
        <v>39.5</v>
      </c>
      <c r="CJ472" s="181">
        <v>36.799999999999997</v>
      </c>
      <c r="CK472" s="181">
        <v>33.4</v>
      </c>
      <c r="CL472" s="181">
        <v>30.5</v>
      </c>
      <c r="CM472" s="181">
        <v>28.1</v>
      </c>
      <c r="CN472" s="181">
        <v>30.4</v>
      </c>
      <c r="CO472" s="181">
        <v>39.799999999999997</v>
      </c>
      <c r="CP472" s="181">
        <v>41.1</v>
      </c>
      <c r="CQ472" s="181">
        <v>37.700000000000003</v>
      </c>
      <c r="CR472" s="181">
        <v>39.799999999999997</v>
      </c>
      <c r="CS472" s="181">
        <v>41.1</v>
      </c>
      <c r="CT472" s="181">
        <v>39.799999999999997</v>
      </c>
      <c r="CU472" s="181">
        <v>39.799999999999997</v>
      </c>
      <c r="CV472" s="181">
        <v>39.799999999999997</v>
      </c>
      <c r="CW472" s="181">
        <v>10131000000</v>
      </c>
      <c r="CX472" s="181">
        <v>754810000</v>
      </c>
      <c r="CY472" s="181">
        <v>858970000</v>
      </c>
      <c r="CZ472" s="181">
        <v>834460000</v>
      </c>
      <c r="DA472" s="181">
        <v>826200000</v>
      </c>
      <c r="DB472" s="181">
        <v>229550000</v>
      </c>
      <c r="DC472" s="181">
        <v>194250000</v>
      </c>
      <c r="DD472" s="181">
        <v>204920000</v>
      </c>
      <c r="DE472" s="181">
        <v>193070000</v>
      </c>
      <c r="DF472" s="181">
        <v>767050000</v>
      </c>
      <c r="DG472" s="181">
        <v>851020000</v>
      </c>
      <c r="DH472" s="181">
        <v>689050000</v>
      </c>
      <c r="DI472" s="181">
        <v>779050000</v>
      </c>
      <c r="DJ472" s="195">
        <v>67088000</v>
      </c>
      <c r="DK472" s="195">
        <v>80089000</v>
      </c>
      <c r="DL472" s="195">
        <v>68839000</v>
      </c>
      <c r="DM472" s="195">
        <v>68855000</v>
      </c>
      <c r="DN472" s="181">
        <f t="shared" si="42"/>
        <v>71217750</v>
      </c>
      <c r="DO472" s="181">
        <v>95078000</v>
      </c>
      <c r="DP472" s="181">
        <v>90258000</v>
      </c>
      <c r="DQ472" s="181">
        <v>72549000</v>
      </c>
      <c r="DR472" s="181">
        <v>94087000</v>
      </c>
      <c r="DS472" s="181">
        <f t="shared" si="41"/>
        <v>87993000</v>
      </c>
      <c r="DT472" s="181">
        <f t="shared" si="39"/>
        <v>1.2355487220531398</v>
      </c>
      <c r="DU472" s="195">
        <v>63053000</v>
      </c>
      <c r="DW472" s="195">
        <v>67399000</v>
      </c>
      <c r="DY472" s="195">
        <v>61181000</v>
      </c>
      <c r="DZ472" s="196">
        <f t="shared" si="40"/>
        <v>0.85906954375840294</v>
      </c>
      <c r="EA472" s="195">
        <v>60080000</v>
      </c>
      <c r="EB472" s="181">
        <v>19</v>
      </c>
      <c r="EC472" s="181">
        <v>23</v>
      </c>
      <c r="ED472" s="181">
        <v>23</v>
      </c>
      <c r="EE472" s="181">
        <v>20</v>
      </c>
      <c r="EF472" s="181">
        <v>10</v>
      </c>
      <c r="EG472" s="181">
        <v>10</v>
      </c>
      <c r="EH472" s="181">
        <v>13</v>
      </c>
      <c r="EI472" s="181">
        <v>11</v>
      </c>
      <c r="EJ472" s="181">
        <v>16</v>
      </c>
      <c r="EK472" s="181">
        <v>22</v>
      </c>
      <c r="EL472" s="181">
        <v>19</v>
      </c>
      <c r="EM472" s="181">
        <v>21</v>
      </c>
      <c r="EN472" s="181">
        <v>21</v>
      </c>
      <c r="EO472" s="181">
        <v>18</v>
      </c>
      <c r="EP472" s="181">
        <v>21</v>
      </c>
      <c r="EQ472" s="181">
        <v>21</v>
      </c>
      <c r="ER472" s="181">
        <v>288</v>
      </c>
      <c r="EV472" s="181">
        <v>154</v>
      </c>
      <c r="EW472" s="181" t="s">
        <v>7771</v>
      </c>
      <c r="EX472" s="181" t="s">
        <v>3960</v>
      </c>
      <c r="EY472" s="181" t="s">
        <v>7772</v>
      </c>
      <c r="EZ472" s="181" t="s">
        <v>7773</v>
      </c>
      <c r="FA472" s="181" t="s">
        <v>7774</v>
      </c>
      <c r="FB472" s="181" t="s">
        <v>7775</v>
      </c>
      <c r="FE472" s="181">
        <v>-1</v>
      </c>
    </row>
    <row r="473" spans="1:161" x14ac:dyDescent="0.25">
      <c r="A473" s="181" t="s">
        <v>7776</v>
      </c>
      <c r="B473" s="181" t="s">
        <v>7776</v>
      </c>
      <c r="C473" s="181">
        <v>8</v>
      </c>
      <c r="D473" s="181">
        <v>8</v>
      </c>
      <c r="E473" s="181">
        <v>8</v>
      </c>
      <c r="F473" s="181" t="s">
        <v>6939</v>
      </c>
      <c r="G473" s="181" t="s">
        <v>7777</v>
      </c>
      <c r="H473" s="181" t="s">
        <v>7778</v>
      </c>
      <c r="I473" s="181">
        <v>1</v>
      </c>
      <c r="J473" s="181">
        <v>8</v>
      </c>
      <c r="K473" s="181">
        <v>8</v>
      </c>
      <c r="L473" s="181">
        <v>8</v>
      </c>
      <c r="M473" s="181">
        <v>7</v>
      </c>
      <c r="N473" s="181">
        <v>8</v>
      </c>
      <c r="O473" s="181">
        <v>7</v>
      </c>
      <c r="P473" s="181">
        <v>8</v>
      </c>
      <c r="Q473" s="181">
        <v>2</v>
      </c>
      <c r="R473" s="181">
        <v>1</v>
      </c>
      <c r="S473" s="181">
        <v>1</v>
      </c>
      <c r="T473" s="181">
        <v>2</v>
      </c>
      <c r="U473" s="181">
        <v>5</v>
      </c>
      <c r="V473" s="181">
        <v>3</v>
      </c>
      <c r="W473" s="181">
        <v>5</v>
      </c>
      <c r="X473" s="181">
        <v>6</v>
      </c>
      <c r="Y473" s="181">
        <v>5</v>
      </c>
      <c r="Z473" s="181">
        <v>5</v>
      </c>
      <c r="AA473" s="181">
        <v>5</v>
      </c>
      <c r="AB473" s="181">
        <v>5</v>
      </c>
      <c r="AC473" s="181">
        <v>7</v>
      </c>
      <c r="AD473" s="181">
        <v>8</v>
      </c>
      <c r="AE473" s="181">
        <v>7</v>
      </c>
      <c r="AF473" s="181">
        <v>8</v>
      </c>
      <c r="AG473" s="181">
        <v>2</v>
      </c>
      <c r="AH473" s="181">
        <v>1</v>
      </c>
      <c r="AI473" s="181">
        <v>1</v>
      </c>
      <c r="AJ473" s="181">
        <v>2</v>
      </c>
      <c r="AK473" s="181">
        <v>5</v>
      </c>
      <c r="AL473" s="181">
        <v>3</v>
      </c>
      <c r="AM473" s="181">
        <v>5</v>
      </c>
      <c r="AN473" s="181">
        <v>6</v>
      </c>
      <c r="AO473" s="181">
        <v>5</v>
      </c>
      <c r="AP473" s="181">
        <v>5</v>
      </c>
      <c r="AQ473" s="181">
        <v>5</v>
      </c>
      <c r="AR473" s="181">
        <v>5</v>
      </c>
      <c r="AS473" s="181">
        <v>7</v>
      </c>
      <c r="AT473" s="181">
        <v>8</v>
      </c>
      <c r="AU473" s="181">
        <v>7</v>
      </c>
      <c r="AV473" s="181">
        <v>8</v>
      </c>
      <c r="AW473" s="181">
        <v>2</v>
      </c>
      <c r="AX473" s="181">
        <v>1</v>
      </c>
      <c r="AY473" s="181">
        <v>1</v>
      </c>
      <c r="AZ473" s="181">
        <v>2</v>
      </c>
      <c r="BA473" s="181">
        <v>5</v>
      </c>
      <c r="BB473" s="181">
        <v>3</v>
      </c>
      <c r="BC473" s="181">
        <v>5</v>
      </c>
      <c r="BD473" s="181">
        <v>6</v>
      </c>
      <c r="BE473" s="181">
        <v>5</v>
      </c>
      <c r="BF473" s="181">
        <v>5</v>
      </c>
      <c r="BG473" s="181">
        <v>5</v>
      </c>
      <c r="BH473" s="181">
        <v>5</v>
      </c>
      <c r="BI473" s="181">
        <v>10</v>
      </c>
      <c r="BJ473" s="181">
        <v>10</v>
      </c>
      <c r="BK473" s="181">
        <v>10</v>
      </c>
      <c r="BL473" s="181">
        <v>107.06</v>
      </c>
      <c r="BM473" s="181">
        <v>953</v>
      </c>
      <c r="BN473" s="181">
        <v>953</v>
      </c>
      <c r="BO473" s="181">
        <v>0</v>
      </c>
      <c r="BP473" s="181">
        <v>20.119</v>
      </c>
      <c r="BQ473" s="181" t="s">
        <v>1251</v>
      </c>
      <c r="BR473" s="181" t="s">
        <v>1251</v>
      </c>
      <c r="BS473" s="181" t="s">
        <v>1251</v>
      </c>
      <c r="BT473" s="181" t="s">
        <v>1251</v>
      </c>
      <c r="BU473" s="181" t="s">
        <v>1254</v>
      </c>
      <c r="BV473" s="181" t="s">
        <v>1254</v>
      </c>
      <c r="BW473" s="181" t="s">
        <v>1254</v>
      </c>
      <c r="BX473" s="181" t="s">
        <v>1254</v>
      </c>
      <c r="BY473" s="181" t="s">
        <v>1251</v>
      </c>
      <c r="BZ473" s="181" t="s">
        <v>1254</v>
      </c>
      <c r="CA473" s="181" t="s">
        <v>1251</v>
      </c>
      <c r="CB473" s="181" t="s">
        <v>1251</v>
      </c>
      <c r="CC473" s="181" t="s">
        <v>1251</v>
      </c>
      <c r="CD473" s="181" t="s">
        <v>1251</v>
      </c>
      <c r="CE473" s="181" t="s">
        <v>1251</v>
      </c>
      <c r="CF473" s="181" t="s">
        <v>1251</v>
      </c>
      <c r="CG473" s="181">
        <v>8.8000000000000007</v>
      </c>
      <c r="CH473" s="181">
        <v>10</v>
      </c>
      <c r="CI473" s="181">
        <v>8.8000000000000007</v>
      </c>
      <c r="CJ473" s="181">
        <v>10</v>
      </c>
      <c r="CK473" s="181">
        <v>2.7</v>
      </c>
      <c r="CL473" s="181">
        <v>1.9</v>
      </c>
      <c r="CM473" s="181">
        <v>1.9</v>
      </c>
      <c r="CN473" s="181">
        <v>4.0999999999999996</v>
      </c>
      <c r="CO473" s="181">
        <v>7.1</v>
      </c>
      <c r="CP473" s="181">
        <v>3.9</v>
      </c>
      <c r="CQ473" s="181">
        <v>5.6</v>
      </c>
      <c r="CR473" s="181">
        <v>7.8</v>
      </c>
      <c r="CS473" s="181">
        <v>6.1</v>
      </c>
      <c r="CT473" s="181">
        <v>6.9</v>
      </c>
      <c r="CU473" s="181">
        <v>7.2</v>
      </c>
      <c r="CV473" s="181">
        <v>6.9</v>
      </c>
      <c r="CW473" s="181">
        <v>562560000</v>
      </c>
      <c r="CX473" s="181">
        <v>56232000</v>
      </c>
      <c r="CY473" s="181">
        <v>67338000</v>
      </c>
      <c r="CZ473" s="181">
        <v>61209000</v>
      </c>
      <c r="DA473" s="181">
        <v>64659000</v>
      </c>
      <c r="DB473" s="181">
        <v>6229100</v>
      </c>
      <c r="DC473" s="181">
        <v>3222100</v>
      </c>
      <c r="DD473" s="181">
        <v>5569100</v>
      </c>
      <c r="DE473" s="181">
        <v>6546300</v>
      </c>
      <c r="DF473" s="181">
        <v>37830000</v>
      </c>
      <c r="DG473" s="181">
        <v>39178000</v>
      </c>
      <c r="DH473" s="181">
        <v>33501000</v>
      </c>
      <c r="DI473" s="181">
        <v>40410000</v>
      </c>
      <c r="DJ473" s="195">
        <v>11482000</v>
      </c>
      <c r="DK473" s="195">
        <v>12340000</v>
      </c>
      <c r="DL473" s="195">
        <v>11083000</v>
      </c>
      <c r="DM473" s="195">
        <v>8939100</v>
      </c>
      <c r="DN473" s="181">
        <f t="shared" si="42"/>
        <v>10961025</v>
      </c>
      <c r="DO473" s="181">
        <v>0</v>
      </c>
      <c r="DP473" s="181">
        <v>0</v>
      </c>
      <c r="DQ473" s="181">
        <v>0</v>
      </c>
      <c r="DR473" s="181">
        <v>13558000</v>
      </c>
      <c r="DS473" s="181">
        <f t="shared" si="41"/>
        <v>13558000</v>
      </c>
      <c r="DT473" s="181">
        <f t="shared" si="39"/>
        <v>1.2369281157555976</v>
      </c>
      <c r="DU473" s="195">
        <v>0</v>
      </c>
      <c r="DW473" s="195">
        <v>10057000</v>
      </c>
      <c r="DY473" s="195">
        <v>10000000</v>
      </c>
      <c r="DZ473" s="196">
        <f t="shared" si="40"/>
        <v>0.91232343690485151</v>
      </c>
      <c r="EA473" s="195">
        <v>10933000</v>
      </c>
      <c r="EB473" s="181">
        <v>2</v>
      </c>
      <c r="EC473" s="181">
        <v>1</v>
      </c>
      <c r="ED473" s="181">
        <v>2</v>
      </c>
      <c r="EE473" s="181">
        <v>4</v>
      </c>
      <c r="EF473" s="181">
        <v>0</v>
      </c>
      <c r="EG473" s="181">
        <v>0</v>
      </c>
      <c r="EH473" s="181">
        <v>0</v>
      </c>
      <c r="EI473" s="181">
        <v>0</v>
      </c>
      <c r="EJ473" s="181">
        <v>2</v>
      </c>
      <c r="EK473" s="181">
        <v>0</v>
      </c>
      <c r="EL473" s="181">
        <v>3</v>
      </c>
      <c r="EM473" s="181">
        <v>3</v>
      </c>
      <c r="EN473" s="181">
        <v>3</v>
      </c>
      <c r="EO473" s="181">
        <v>1</v>
      </c>
      <c r="EP473" s="181">
        <v>1</v>
      </c>
      <c r="EQ473" s="181">
        <v>1</v>
      </c>
      <c r="ER473" s="181">
        <v>23</v>
      </c>
      <c r="EV473" s="181">
        <v>753</v>
      </c>
      <c r="EW473" s="181" t="s">
        <v>7779</v>
      </c>
      <c r="EX473" s="181" t="s">
        <v>4196</v>
      </c>
      <c r="EY473" s="181" t="s">
        <v>7780</v>
      </c>
      <c r="EZ473" s="181" t="s">
        <v>7781</v>
      </c>
      <c r="FA473" s="181" t="s">
        <v>7782</v>
      </c>
      <c r="FB473" s="181" t="s">
        <v>7783</v>
      </c>
      <c r="FE473" s="181">
        <v>-1</v>
      </c>
    </row>
    <row r="474" spans="1:161" x14ac:dyDescent="0.25">
      <c r="A474" s="181" t="s">
        <v>7784</v>
      </c>
      <c r="B474" s="181" t="s">
        <v>7784</v>
      </c>
      <c r="C474" s="181">
        <v>4</v>
      </c>
      <c r="D474" s="181">
        <v>4</v>
      </c>
      <c r="E474" s="181">
        <v>4</v>
      </c>
      <c r="F474" s="181" t="s">
        <v>7785</v>
      </c>
      <c r="G474" s="181" t="s">
        <v>7786</v>
      </c>
      <c r="H474" s="181" t="s">
        <v>7787</v>
      </c>
      <c r="I474" s="181">
        <v>1</v>
      </c>
      <c r="J474" s="181">
        <v>4</v>
      </c>
      <c r="K474" s="181">
        <v>4</v>
      </c>
      <c r="L474" s="181">
        <v>4</v>
      </c>
      <c r="M474" s="181">
        <v>4</v>
      </c>
      <c r="N474" s="181">
        <v>4</v>
      </c>
      <c r="O474" s="181">
        <v>3</v>
      </c>
      <c r="P474" s="181">
        <v>3</v>
      </c>
      <c r="Q474" s="181">
        <v>3</v>
      </c>
      <c r="R474" s="181">
        <v>4</v>
      </c>
      <c r="S474" s="181">
        <v>3</v>
      </c>
      <c r="T474" s="181">
        <v>2</v>
      </c>
      <c r="U474" s="181">
        <v>4</v>
      </c>
      <c r="V474" s="181">
        <v>3</v>
      </c>
      <c r="W474" s="181">
        <v>4</v>
      </c>
      <c r="X474" s="181">
        <v>3</v>
      </c>
      <c r="Y474" s="181">
        <v>2</v>
      </c>
      <c r="Z474" s="181">
        <v>3</v>
      </c>
      <c r="AA474" s="181">
        <v>4</v>
      </c>
      <c r="AB474" s="181">
        <v>3</v>
      </c>
      <c r="AC474" s="181">
        <v>4</v>
      </c>
      <c r="AD474" s="181">
        <v>4</v>
      </c>
      <c r="AE474" s="181">
        <v>3</v>
      </c>
      <c r="AF474" s="181">
        <v>3</v>
      </c>
      <c r="AG474" s="181">
        <v>3</v>
      </c>
      <c r="AH474" s="181">
        <v>4</v>
      </c>
      <c r="AI474" s="181">
        <v>3</v>
      </c>
      <c r="AJ474" s="181">
        <v>2</v>
      </c>
      <c r="AK474" s="181">
        <v>4</v>
      </c>
      <c r="AL474" s="181">
        <v>3</v>
      </c>
      <c r="AM474" s="181">
        <v>4</v>
      </c>
      <c r="AN474" s="181">
        <v>3</v>
      </c>
      <c r="AO474" s="181">
        <v>2</v>
      </c>
      <c r="AP474" s="181">
        <v>3</v>
      </c>
      <c r="AQ474" s="181">
        <v>4</v>
      </c>
      <c r="AR474" s="181">
        <v>3</v>
      </c>
      <c r="AS474" s="181">
        <v>4</v>
      </c>
      <c r="AT474" s="181">
        <v>4</v>
      </c>
      <c r="AU474" s="181">
        <v>3</v>
      </c>
      <c r="AV474" s="181">
        <v>3</v>
      </c>
      <c r="AW474" s="181">
        <v>3</v>
      </c>
      <c r="AX474" s="181">
        <v>4</v>
      </c>
      <c r="AY474" s="181">
        <v>3</v>
      </c>
      <c r="AZ474" s="181">
        <v>2</v>
      </c>
      <c r="BA474" s="181">
        <v>4</v>
      </c>
      <c r="BB474" s="181">
        <v>3</v>
      </c>
      <c r="BC474" s="181">
        <v>4</v>
      </c>
      <c r="BD474" s="181">
        <v>3</v>
      </c>
      <c r="BE474" s="181">
        <v>2</v>
      </c>
      <c r="BF474" s="181">
        <v>3</v>
      </c>
      <c r="BG474" s="181">
        <v>4</v>
      </c>
      <c r="BH474" s="181">
        <v>3</v>
      </c>
      <c r="BI474" s="181">
        <v>10.4</v>
      </c>
      <c r="BJ474" s="181">
        <v>10.4</v>
      </c>
      <c r="BK474" s="181">
        <v>10.4</v>
      </c>
      <c r="BL474" s="181">
        <v>49.508000000000003</v>
      </c>
      <c r="BM474" s="181">
        <v>452</v>
      </c>
      <c r="BN474" s="181">
        <v>452</v>
      </c>
      <c r="BO474" s="181">
        <v>0</v>
      </c>
      <c r="BP474" s="181">
        <v>6.3943000000000003</v>
      </c>
      <c r="BQ474" s="181" t="s">
        <v>1254</v>
      </c>
      <c r="BR474" s="181" t="s">
        <v>1251</v>
      </c>
      <c r="BS474" s="181" t="s">
        <v>1251</v>
      </c>
      <c r="BT474" s="181" t="s">
        <v>1254</v>
      </c>
      <c r="BU474" s="181" t="s">
        <v>1254</v>
      </c>
      <c r="BV474" s="181" t="s">
        <v>1254</v>
      </c>
      <c r="BW474" s="181" t="s">
        <v>1251</v>
      </c>
      <c r="BX474" s="181" t="s">
        <v>1254</v>
      </c>
      <c r="BY474" s="181" t="s">
        <v>1251</v>
      </c>
      <c r="BZ474" s="181" t="s">
        <v>1251</v>
      </c>
      <c r="CA474" s="181" t="s">
        <v>1251</v>
      </c>
      <c r="CB474" s="181" t="s">
        <v>1251</v>
      </c>
      <c r="CC474" s="181" t="s">
        <v>1251</v>
      </c>
      <c r="CD474" s="181" t="s">
        <v>1251</v>
      </c>
      <c r="CE474" s="181" t="s">
        <v>1251</v>
      </c>
      <c r="CF474" s="181" t="s">
        <v>1254</v>
      </c>
      <c r="CG474" s="181">
        <v>10.4</v>
      </c>
      <c r="CH474" s="181">
        <v>10.4</v>
      </c>
      <c r="CI474" s="181">
        <v>8</v>
      </c>
      <c r="CJ474" s="181">
        <v>8</v>
      </c>
      <c r="CK474" s="181">
        <v>8</v>
      </c>
      <c r="CL474" s="181">
        <v>10.4</v>
      </c>
      <c r="CM474" s="181">
        <v>8</v>
      </c>
      <c r="CN474" s="181">
        <v>4</v>
      </c>
      <c r="CO474" s="181">
        <v>10.4</v>
      </c>
      <c r="CP474" s="181">
        <v>8.1999999999999993</v>
      </c>
      <c r="CQ474" s="181">
        <v>10.4</v>
      </c>
      <c r="CR474" s="181">
        <v>8</v>
      </c>
      <c r="CS474" s="181">
        <v>5.8</v>
      </c>
      <c r="CT474" s="181">
        <v>8</v>
      </c>
      <c r="CU474" s="181">
        <v>10.4</v>
      </c>
      <c r="CV474" s="181">
        <v>8</v>
      </c>
      <c r="CW474" s="181">
        <v>193380000</v>
      </c>
      <c r="CX474" s="181">
        <v>15802000</v>
      </c>
      <c r="CY474" s="181">
        <v>15230000</v>
      </c>
      <c r="CZ474" s="181">
        <v>14967000</v>
      </c>
      <c r="DA474" s="181">
        <v>13166000</v>
      </c>
      <c r="DB474" s="181">
        <v>5705000</v>
      </c>
      <c r="DC474" s="181">
        <v>6052800</v>
      </c>
      <c r="DD474" s="181">
        <v>6004200</v>
      </c>
      <c r="DE474" s="181">
        <v>2068900</v>
      </c>
      <c r="DF474" s="181">
        <v>6279100</v>
      </c>
      <c r="DG474" s="181">
        <v>15186000</v>
      </c>
      <c r="DH474" s="181">
        <v>16729000</v>
      </c>
      <c r="DI474" s="181">
        <v>13605000</v>
      </c>
      <c r="DJ474" s="195">
        <v>6956000</v>
      </c>
      <c r="DK474" s="195">
        <v>6250900</v>
      </c>
      <c r="DL474" s="195">
        <v>6609900</v>
      </c>
      <c r="DM474" s="195">
        <v>6658700</v>
      </c>
      <c r="DN474" s="181">
        <f t="shared" si="42"/>
        <v>6618875</v>
      </c>
      <c r="DO474" s="181">
        <v>7435300</v>
      </c>
      <c r="DP474" s="181">
        <v>7412700</v>
      </c>
      <c r="DQ474" s="181">
        <v>9828200</v>
      </c>
      <c r="DR474" s="181">
        <v>0</v>
      </c>
      <c r="DS474" s="181">
        <f t="shared" si="41"/>
        <v>8225400</v>
      </c>
      <c r="DT474" s="181">
        <f t="shared" si="39"/>
        <v>1.2427187399671393</v>
      </c>
      <c r="DU474" s="195">
        <v>5887600</v>
      </c>
      <c r="DW474" s="195">
        <v>6116800</v>
      </c>
      <c r="DY474" s="195">
        <v>6691600</v>
      </c>
      <c r="DZ474" s="196">
        <f t="shared" si="40"/>
        <v>1.0109875167607789</v>
      </c>
      <c r="EA474" s="195">
        <v>6194000</v>
      </c>
      <c r="EB474" s="181">
        <v>0</v>
      </c>
      <c r="EC474" s="181">
        <v>1</v>
      </c>
      <c r="ED474" s="181">
        <v>1</v>
      </c>
      <c r="EE474" s="181">
        <v>0</v>
      </c>
      <c r="EF474" s="181">
        <v>0</v>
      </c>
      <c r="EG474" s="181">
        <v>0</v>
      </c>
      <c r="EH474" s="181">
        <v>1</v>
      </c>
      <c r="EI474" s="181">
        <v>0</v>
      </c>
      <c r="EJ474" s="181">
        <v>0</v>
      </c>
      <c r="EK474" s="181">
        <v>1</v>
      </c>
      <c r="EL474" s="181">
        <v>0</v>
      </c>
      <c r="EM474" s="181">
        <v>2</v>
      </c>
      <c r="EN474" s="181">
        <v>1</v>
      </c>
      <c r="EO474" s="181">
        <v>1</v>
      </c>
      <c r="EP474" s="181">
        <v>0</v>
      </c>
      <c r="EQ474" s="181">
        <v>0</v>
      </c>
      <c r="ER474" s="181">
        <v>8</v>
      </c>
      <c r="EV474" s="181">
        <v>448</v>
      </c>
      <c r="EW474" s="181" t="s">
        <v>7788</v>
      </c>
      <c r="EX474" s="181" t="s">
        <v>3631</v>
      </c>
      <c r="EY474" s="181" t="s">
        <v>7789</v>
      </c>
      <c r="EZ474" s="181" t="s">
        <v>7790</v>
      </c>
      <c r="FA474" s="181" t="s">
        <v>7791</v>
      </c>
      <c r="FB474" s="181" t="s">
        <v>7792</v>
      </c>
      <c r="FE474" s="181">
        <v>-1</v>
      </c>
    </row>
    <row r="475" spans="1:161" x14ac:dyDescent="0.25">
      <c r="A475" s="181" t="s">
        <v>7793</v>
      </c>
      <c r="B475" s="181" t="s">
        <v>7793</v>
      </c>
      <c r="C475" s="181">
        <v>2</v>
      </c>
      <c r="D475" s="181">
        <v>2</v>
      </c>
      <c r="E475" s="181">
        <v>2</v>
      </c>
      <c r="F475" s="181" t="s">
        <v>7794</v>
      </c>
      <c r="G475" s="181" t="s">
        <v>7795</v>
      </c>
      <c r="H475" s="181" t="s">
        <v>7796</v>
      </c>
      <c r="I475" s="181">
        <v>1</v>
      </c>
      <c r="J475" s="181">
        <v>2</v>
      </c>
      <c r="K475" s="181">
        <v>2</v>
      </c>
      <c r="L475" s="181">
        <v>2</v>
      </c>
      <c r="M475" s="181">
        <v>2</v>
      </c>
      <c r="N475" s="181">
        <v>2</v>
      </c>
      <c r="O475" s="181">
        <v>2</v>
      </c>
      <c r="P475" s="181">
        <v>2</v>
      </c>
      <c r="Q475" s="181">
        <v>2</v>
      </c>
      <c r="R475" s="181">
        <v>2</v>
      </c>
      <c r="S475" s="181">
        <v>1</v>
      </c>
      <c r="T475" s="181">
        <v>1</v>
      </c>
      <c r="U475" s="181">
        <v>2</v>
      </c>
      <c r="V475" s="181">
        <v>2</v>
      </c>
      <c r="W475" s="181">
        <v>2</v>
      </c>
      <c r="X475" s="181">
        <v>2</v>
      </c>
      <c r="Y475" s="181">
        <v>2</v>
      </c>
      <c r="Z475" s="181">
        <v>2</v>
      </c>
      <c r="AA475" s="181">
        <v>2</v>
      </c>
      <c r="AB475" s="181">
        <v>2</v>
      </c>
      <c r="AC475" s="181">
        <v>2</v>
      </c>
      <c r="AD475" s="181">
        <v>2</v>
      </c>
      <c r="AE475" s="181">
        <v>2</v>
      </c>
      <c r="AF475" s="181">
        <v>2</v>
      </c>
      <c r="AG475" s="181">
        <v>2</v>
      </c>
      <c r="AH475" s="181">
        <v>2</v>
      </c>
      <c r="AI475" s="181">
        <v>1</v>
      </c>
      <c r="AJ475" s="181">
        <v>1</v>
      </c>
      <c r="AK475" s="181">
        <v>2</v>
      </c>
      <c r="AL475" s="181">
        <v>2</v>
      </c>
      <c r="AM475" s="181">
        <v>2</v>
      </c>
      <c r="AN475" s="181">
        <v>2</v>
      </c>
      <c r="AO475" s="181">
        <v>2</v>
      </c>
      <c r="AP475" s="181">
        <v>2</v>
      </c>
      <c r="AQ475" s="181">
        <v>2</v>
      </c>
      <c r="AR475" s="181">
        <v>2</v>
      </c>
      <c r="AS475" s="181">
        <v>2</v>
      </c>
      <c r="AT475" s="181">
        <v>2</v>
      </c>
      <c r="AU475" s="181">
        <v>2</v>
      </c>
      <c r="AV475" s="181">
        <v>2</v>
      </c>
      <c r="AW475" s="181">
        <v>2</v>
      </c>
      <c r="AX475" s="181">
        <v>2</v>
      </c>
      <c r="AY475" s="181">
        <v>1</v>
      </c>
      <c r="AZ475" s="181">
        <v>1</v>
      </c>
      <c r="BA475" s="181">
        <v>2</v>
      </c>
      <c r="BB475" s="181">
        <v>2</v>
      </c>
      <c r="BC475" s="181">
        <v>2</v>
      </c>
      <c r="BD475" s="181">
        <v>2</v>
      </c>
      <c r="BE475" s="181">
        <v>2</v>
      </c>
      <c r="BF475" s="181">
        <v>2</v>
      </c>
      <c r="BG475" s="181">
        <v>2</v>
      </c>
      <c r="BH475" s="181">
        <v>2</v>
      </c>
      <c r="BI475" s="181">
        <v>43.1</v>
      </c>
      <c r="BJ475" s="181">
        <v>43.1</v>
      </c>
      <c r="BK475" s="181">
        <v>43.1</v>
      </c>
      <c r="BL475" s="181">
        <v>6.3814000000000002</v>
      </c>
      <c r="BM475" s="181">
        <v>58</v>
      </c>
      <c r="BN475" s="181">
        <v>58</v>
      </c>
      <c r="BO475" s="181">
        <v>0</v>
      </c>
      <c r="BP475" s="181">
        <v>8.9383999999999997</v>
      </c>
      <c r="BQ475" s="181" t="s">
        <v>1251</v>
      </c>
      <c r="BR475" s="181" t="s">
        <v>1251</v>
      </c>
      <c r="BS475" s="181" t="s">
        <v>1251</v>
      </c>
      <c r="BT475" s="181" t="s">
        <v>1251</v>
      </c>
      <c r="BU475" s="181" t="s">
        <v>1251</v>
      </c>
      <c r="BV475" s="181" t="s">
        <v>1254</v>
      </c>
      <c r="BW475" s="181" t="s">
        <v>1254</v>
      </c>
      <c r="BX475" s="181" t="s">
        <v>1251</v>
      </c>
      <c r="BY475" s="181" t="s">
        <v>1251</v>
      </c>
      <c r="BZ475" s="181" t="s">
        <v>1251</v>
      </c>
      <c r="CA475" s="181" t="s">
        <v>1251</v>
      </c>
      <c r="CB475" s="181" t="s">
        <v>1251</v>
      </c>
      <c r="CC475" s="181" t="s">
        <v>1251</v>
      </c>
      <c r="CD475" s="181" t="s">
        <v>1251</v>
      </c>
      <c r="CE475" s="181" t="s">
        <v>1251</v>
      </c>
      <c r="CF475" s="181" t="s">
        <v>1251</v>
      </c>
      <c r="CG475" s="181">
        <v>43.1</v>
      </c>
      <c r="CH475" s="181">
        <v>43.1</v>
      </c>
      <c r="CI475" s="181">
        <v>43.1</v>
      </c>
      <c r="CJ475" s="181">
        <v>43.1</v>
      </c>
      <c r="CK475" s="181">
        <v>43.1</v>
      </c>
      <c r="CL475" s="181">
        <v>43.1</v>
      </c>
      <c r="CM475" s="181">
        <v>17.2</v>
      </c>
      <c r="CN475" s="181">
        <v>17.2</v>
      </c>
      <c r="CO475" s="181">
        <v>43.1</v>
      </c>
      <c r="CP475" s="181">
        <v>43.1</v>
      </c>
      <c r="CQ475" s="181">
        <v>43.1</v>
      </c>
      <c r="CR475" s="181">
        <v>43.1</v>
      </c>
      <c r="CS475" s="181">
        <v>43.1</v>
      </c>
      <c r="CT475" s="181">
        <v>43.1</v>
      </c>
      <c r="CU475" s="181">
        <v>43.1</v>
      </c>
      <c r="CV475" s="181">
        <v>43.1</v>
      </c>
      <c r="CW475" s="181">
        <v>381300000</v>
      </c>
      <c r="CX475" s="181">
        <v>24877000</v>
      </c>
      <c r="CY475" s="181">
        <v>27041000</v>
      </c>
      <c r="CZ475" s="181">
        <v>35751000</v>
      </c>
      <c r="DA475" s="181">
        <v>32869000</v>
      </c>
      <c r="DB475" s="181">
        <v>11127000</v>
      </c>
      <c r="DC475" s="181">
        <v>7090500</v>
      </c>
      <c r="DD475" s="181">
        <v>3728300</v>
      </c>
      <c r="DE475" s="181">
        <v>4482900</v>
      </c>
      <c r="DF475" s="181">
        <v>32086000</v>
      </c>
      <c r="DG475" s="181">
        <v>27314000</v>
      </c>
      <c r="DH475" s="181">
        <v>26760000</v>
      </c>
      <c r="DI475" s="181">
        <v>31556000</v>
      </c>
      <c r="DJ475" s="195">
        <v>14344000</v>
      </c>
      <c r="DK475" s="195">
        <v>13466000</v>
      </c>
      <c r="DL475" s="195">
        <v>17707000</v>
      </c>
      <c r="DM475" s="195">
        <v>16353000</v>
      </c>
      <c r="DN475" s="181">
        <f t="shared" si="42"/>
        <v>15467500</v>
      </c>
      <c r="DO475" s="181">
        <v>21162000</v>
      </c>
      <c r="DP475" s="181">
        <v>17367000</v>
      </c>
      <c r="DQ475" s="181">
        <v>0</v>
      </c>
      <c r="DR475" s="181">
        <v>0</v>
      </c>
      <c r="DS475" s="181">
        <f t="shared" si="41"/>
        <v>19264500</v>
      </c>
      <c r="DT475" s="181">
        <f t="shared" si="39"/>
        <v>1.245482463229352</v>
      </c>
      <c r="DU475" s="195">
        <v>17014000</v>
      </c>
      <c r="DW475" s="195">
        <v>13758000</v>
      </c>
      <c r="DY475" s="195">
        <v>15573000</v>
      </c>
      <c r="DZ475" s="196">
        <f t="shared" si="40"/>
        <v>1.0068207531921771</v>
      </c>
      <c r="EA475" s="195">
        <v>16198000</v>
      </c>
      <c r="EB475" s="181">
        <v>1</v>
      </c>
      <c r="EC475" s="181">
        <v>2</v>
      </c>
      <c r="ED475" s="181">
        <v>1</v>
      </c>
      <c r="EE475" s="181">
        <v>1</v>
      </c>
      <c r="EF475" s="181">
        <v>1</v>
      </c>
      <c r="EG475" s="181">
        <v>0</v>
      </c>
      <c r="EH475" s="181">
        <v>0</v>
      </c>
      <c r="EI475" s="181">
        <v>1</v>
      </c>
      <c r="EJ475" s="181">
        <v>2</v>
      </c>
      <c r="EK475" s="181">
        <v>2</v>
      </c>
      <c r="EL475" s="181">
        <v>2</v>
      </c>
      <c r="EM475" s="181">
        <v>2</v>
      </c>
      <c r="EN475" s="181">
        <v>2</v>
      </c>
      <c r="EO475" s="181">
        <v>2</v>
      </c>
      <c r="EP475" s="181">
        <v>2</v>
      </c>
      <c r="EQ475" s="181">
        <v>2</v>
      </c>
      <c r="ER475" s="181">
        <v>23</v>
      </c>
      <c r="EV475" s="181">
        <v>432</v>
      </c>
      <c r="EW475" s="181" t="s">
        <v>7797</v>
      </c>
      <c r="EX475" s="181" t="s">
        <v>3637</v>
      </c>
      <c r="EY475" s="181" t="s">
        <v>7798</v>
      </c>
      <c r="EZ475" s="181" t="s">
        <v>7799</v>
      </c>
      <c r="FA475" s="181" t="s">
        <v>7800</v>
      </c>
      <c r="FB475" s="181" t="s">
        <v>7801</v>
      </c>
      <c r="FE475" s="181">
        <v>-1</v>
      </c>
    </row>
    <row r="476" spans="1:161" x14ac:dyDescent="0.25">
      <c r="A476" s="181" t="s">
        <v>2201</v>
      </c>
      <c r="B476" s="181" t="s">
        <v>2201</v>
      </c>
      <c r="C476" s="181">
        <v>17</v>
      </c>
      <c r="D476" s="181">
        <v>17</v>
      </c>
      <c r="E476" s="181">
        <v>17</v>
      </c>
      <c r="F476" s="181" t="s">
        <v>2200</v>
      </c>
      <c r="G476" s="181" t="s">
        <v>2199</v>
      </c>
      <c r="H476" s="181" t="s">
        <v>2198</v>
      </c>
      <c r="I476" s="181">
        <v>1</v>
      </c>
      <c r="J476" s="181">
        <v>17</v>
      </c>
      <c r="K476" s="181">
        <v>17</v>
      </c>
      <c r="L476" s="181">
        <v>17</v>
      </c>
      <c r="M476" s="181">
        <v>15</v>
      </c>
      <c r="N476" s="181">
        <v>13</v>
      </c>
      <c r="O476" s="181">
        <v>15</v>
      </c>
      <c r="P476" s="181">
        <v>14</v>
      </c>
      <c r="Q476" s="181">
        <v>5</v>
      </c>
      <c r="R476" s="181">
        <v>8</v>
      </c>
      <c r="S476" s="181">
        <v>7</v>
      </c>
      <c r="T476" s="181">
        <v>4</v>
      </c>
      <c r="U476" s="181">
        <v>10</v>
      </c>
      <c r="V476" s="181">
        <v>11</v>
      </c>
      <c r="W476" s="181">
        <v>11</v>
      </c>
      <c r="X476" s="181">
        <v>15</v>
      </c>
      <c r="Y476" s="181">
        <v>11</v>
      </c>
      <c r="Z476" s="181">
        <v>11</v>
      </c>
      <c r="AA476" s="181">
        <v>11</v>
      </c>
      <c r="AB476" s="181">
        <v>11</v>
      </c>
      <c r="AC476" s="181">
        <v>15</v>
      </c>
      <c r="AD476" s="181">
        <v>13</v>
      </c>
      <c r="AE476" s="181">
        <v>15</v>
      </c>
      <c r="AF476" s="181">
        <v>14</v>
      </c>
      <c r="AG476" s="181">
        <v>5</v>
      </c>
      <c r="AH476" s="181">
        <v>8</v>
      </c>
      <c r="AI476" s="181">
        <v>7</v>
      </c>
      <c r="AJ476" s="181">
        <v>4</v>
      </c>
      <c r="AK476" s="181">
        <v>10</v>
      </c>
      <c r="AL476" s="181">
        <v>11</v>
      </c>
      <c r="AM476" s="181">
        <v>11</v>
      </c>
      <c r="AN476" s="181">
        <v>15</v>
      </c>
      <c r="AO476" s="181">
        <v>11</v>
      </c>
      <c r="AP476" s="181">
        <v>11</v>
      </c>
      <c r="AQ476" s="181">
        <v>11</v>
      </c>
      <c r="AR476" s="181">
        <v>11</v>
      </c>
      <c r="AS476" s="181">
        <v>15</v>
      </c>
      <c r="AT476" s="181">
        <v>13</v>
      </c>
      <c r="AU476" s="181">
        <v>15</v>
      </c>
      <c r="AV476" s="181">
        <v>14</v>
      </c>
      <c r="AW476" s="181">
        <v>5</v>
      </c>
      <c r="AX476" s="181">
        <v>8</v>
      </c>
      <c r="AY476" s="181">
        <v>7</v>
      </c>
      <c r="AZ476" s="181">
        <v>4</v>
      </c>
      <c r="BA476" s="181">
        <v>10</v>
      </c>
      <c r="BB476" s="181">
        <v>11</v>
      </c>
      <c r="BC476" s="181">
        <v>11</v>
      </c>
      <c r="BD476" s="181">
        <v>15</v>
      </c>
      <c r="BE476" s="181">
        <v>11</v>
      </c>
      <c r="BF476" s="181">
        <v>11</v>
      </c>
      <c r="BG476" s="181">
        <v>11</v>
      </c>
      <c r="BH476" s="181">
        <v>11</v>
      </c>
      <c r="BI476" s="181">
        <v>24.1</v>
      </c>
      <c r="BJ476" s="181">
        <v>24.1</v>
      </c>
      <c r="BK476" s="181">
        <v>24.1</v>
      </c>
      <c r="BL476" s="181">
        <v>101.2</v>
      </c>
      <c r="BM476" s="181">
        <v>935</v>
      </c>
      <c r="BN476" s="181">
        <v>935</v>
      </c>
      <c r="BO476" s="181">
        <v>0</v>
      </c>
      <c r="BP476" s="181">
        <v>34.975000000000001</v>
      </c>
      <c r="BQ476" s="181" t="s">
        <v>1251</v>
      </c>
      <c r="BR476" s="181" t="s">
        <v>1251</v>
      </c>
      <c r="BS476" s="181" t="s">
        <v>1251</v>
      </c>
      <c r="BT476" s="181" t="s">
        <v>1251</v>
      </c>
      <c r="BU476" s="181" t="s">
        <v>1251</v>
      </c>
      <c r="BV476" s="181" t="s">
        <v>1251</v>
      </c>
      <c r="BW476" s="181" t="s">
        <v>1254</v>
      </c>
      <c r="BX476" s="181" t="s">
        <v>1254</v>
      </c>
      <c r="BY476" s="181" t="s">
        <v>1251</v>
      </c>
      <c r="BZ476" s="181" t="s">
        <v>1251</v>
      </c>
      <c r="CA476" s="181" t="s">
        <v>1251</v>
      </c>
      <c r="CB476" s="181" t="s">
        <v>1251</v>
      </c>
      <c r="CC476" s="181" t="s">
        <v>1251</v>
      </c>
      <c r="CD476" s="181" t="s">
        <v>1251</v>
      </c>
      <c r="CE476" s="181" t="s">
        <v>1251</v>
      </c>
      <c r="CF476" s="181" t="s">
        <v>1251</v>
      </c>
      <c r="CG476" s="181">
        <v>20.9</v>
      </c>
      <c r="CH476" s="181">
        <v>19.7</v>
      </c>
      <c r="CI476" s="181">
        <v>20.2</v>
      </c>
      <c r="CJ476" s="181">
        <v>20.9</v>
      </c>
      <c r="CK476" s="181">
        <v>4.9000000000000004</v>
      </c>
      <c r="CL476" s="181">
        <v>8.3000000000000007</v>
      </c>
      <c r="CM476" s="181">
        <v>9</v>
      </c>
      <c r="CN476" s="181">
        <v>3.6</v>
      </c>
      <c r="CO476" s="181">
        <v>11.7</v>
      </c>
      <c r="CP476" s="181">
        <v>12.8</v>
      </c>
      <c r="CQ476" s="181">
        <v>12.8</v>
      </c>
      <c r="CR476" s="181">
        <v>20.2</v>
      </c>
      <c r="CS476" s="181">
        <v>12.7</v>
      </c>
      <c r="CT476" s="181">
        <v>13.7</v>
      </c>
      <c r="CU476" s="181">
        <v>13.3</v>
      </c>
      <c r="CV476" s="181">
        <v>14.8</v>
      </c>
      <c r="CW476" s="181">
        <v>1011500000</v>
      </c>
      <c r="CX476" s="181">
        <v>95789000</v>
      </c>
      <c r="CY476" s="181">
        <v>98645000</v>
      </c>
      <c r="CZ476" s="181">
        <v>104630000</v>
      </c>
      <c r="DA476" s="181">
        <v>107760000</v>
      </c>
      <c r="DB476" s="181">
        <v>12431000</v>
      </c>
      <c r="DC476" s="181">
        <v>13255000</v>
      </c>
      <c r="DD476" s="181">
        <v>12465000</v>
      </c>
      <c r="DE476" s="181">
        <v>6913800</v>
      </c>
      <c r="DF476" s="181">
        <v>67883000</v>
      </c>
      <c r="DG476" s="181">
        <v>67483000</v>
      </c>
      <c r="DH476" s="181">
        <v>58670000</v>
      </c>
      <c r="DI476" s="181">
        <v>66888000</v>
      </c>
      <c r="DJ476" s="195">
        <v>8241400</v>
      </c>
      <c r="DK476" s="195">
        <v>9859400</v>
      </c>
      <c r="DL476" s="195">
        <v>9398000</v>
      </c>
      <c r="DM476" s="195">
        <v>10843000</v>
      </c>
      <c r="DN476" s="181">
        <f t="shared" si="42"/>
        <v>9585450</v>
      </c>
      <c r="DO476" s="181">
        <v>0</v>
      </c>
      <c r="DP476" s="181">
        <v>13393000</v>
      </c>
      <c r="DQ476" s="181">
        <v>10653000</v>
      </c>
      <c r="DR476" s="181">
        <v>0</v>
      </c>
      <c r="DS476" s="181">
        <f t="shared" si="41"/>
        <v>12023000</v>
      </c>
      <c r="DT476" s="181">
        <f t="shared" si="39"/>
        <v>1.2542968770375935</v>
      </c>
      <c r="DU476" s="195">
        <v>7807000</v>
      </c>
      <c r="DW476" s="195">
        <v>8808100</v>
      </c>
      <c r="DY476" s="195">
        <v>9446100</v>
      </c>
      <c r="DZ476" s="196">
        <f t="shared" si="40"/>
        <v>0.98546234136112543</v>
      </c>
      <c r="EA476" s="195">
        <v>10035000</v>
      </c>
      <c r="EB476" s="181">
        <v>9</v>
      </c>
      <c r="EC476" s="181">
        <v>2</v>
      </c>
      <c r="ED476" s="181">
        <v>5</v>
      </c>
      <c r="EE476" s="181">
        <v>6</v>
      </c>
      <c r="EF476" s="181">
        <v>0</v>
      </c>
      <c r="EG476" s="181">
        <v>1</v>
      </c>
      <c r="EH476" s="181">
        <v>0</v>
      </c>
      <c r="EI476" s="181">
        <v>0</v>
      </c>
      <c r="EJ476" s="181">
        <v>3</v>
      </c>
      <c r="EK476" s="181">
        <v>4</v>
      </c>
      <c r="EL476" s="181">
        <v>3</v>
      </c>
      <c r="EM476" s="181">
        <v>4</v>
      </c>
      <c r="EN476" s="181">
        <v>4</v>
      </c>
      <c r="EO476" s="181">
        <v>7</v>
      </c>
      <c r="EP476" s="181">
        <v>1</v>
      </c>
      <c r="EQ476" s="181">
        <v>5</v>
      </c>
      <c r="ER476" s="181">
        <v>54</v>
      </c>
      <c r="EV476" s="181">
        <v>605</v>
      </c>
      <c r="EW476" s="181" t="s">
        <v>7802</v>
      </c>
      <c r="EX476" s="181" t="s">
        <v>5423</v>
      </c>
      <c r="EY476" s="181" t="s">
        <v>7803</v>
      </c>
      <c r="EZ476" s="181" t="s">
        <v>7804</v>
      </c>
      <c r="FA476" s="181" t="s">
        <v>7805</v>
      </c>
      <c r="FB476" s="181" t="s">
        <v>7806</v>
      </c>
      <c r="FE476" s="181">
        <v>-1</v>
      </c>
    </row>
    <row r="477" spans="1:161" x14ac:dyDescent="0.25">
      <c r="A477" s="181" t="s">
        <v>7807</v>
      </c>
      <c r="B477" s="181" t="s">
        <v>7808</v>
      </c>
      <c r="C477" s="181" t="s">
        <v>7809</v>
      </c>
      <c r="D477" s="181" t="s">
        <v>7809</v>
      </c>
      <c r="E477" s="181" t="s">
        <v>7809</v>
      </c>
      <c r="F477" s="181" t="s">
        <v>7810</v>
      </c>
      <c r="G477" s="181" t="s">
        <v>7811</v>
      </c>
      <c r="H477" s="181" t="s">
        <v>7812</v>
      </c>
      <c r="I477" s="181">
        <v>2</v>
      </c>
      <c r="J477" s="181">
        <v>10</v>
      </c>
      <c r="K477" s="181">
        <v>10</v>
      </c>
      <c r="L477" s="181">
        <v>10</v>
      </c>
      <c r="M477" s="181">
        <v>10</v>
      </c>
      <c r="N477" s="181">
        <v>10</v>
      </c>
      <c r="O477" s="181">
        <v>10</v>
      </c>
      <c r="P477" s="181">
        <v>9</v>
      </c>
      <c r="Q477" s="181">
        <v>8</v>
      </c>
      <c r="R477" s="181">
        <v>7</v>
      </c>
      <c r="S477" s="181">
        <v>10</v>
      </c>
      <c r="T477" s="181">
        <v>9</v>
      </c>
      <c r="U477" s="181">
        <v>10</v>
      </c>
      <c r="V477" s="181">
        <v>10</v>
      </c>
      <c r="W477" s="181">
        <v>10</v>
      </c>
      <c r="X477" s="181">
        <v>10</v>
      </c>
      <c r="Y477" s="181">
        <v>10</v>
      </c>
      <c r="Z477" s="181">
        <v>10</v>
      </c>
      <c r="AA477" s="181">
        <v>10</v>
      </c>
      <c r="AB477" s="181">
        <v>10</v>
      </c>
      <c r="AC477" s="181">
        <v>10</v>
      </c>
      <c r="AD477" s="181">
        <v>10</v>
      </c>
      <c r="AE477" s="181">
        <v>10</v>
      </c>
      <c r="AF477" s="181">
        <v>9</v>
      </c>
      <c r="AG477" s="181">
        <v>8</v>
      </c>
      <c r="AH477" s="181">
        <v>7</v>
      </c>
      <c r="AI477" s="181">
        <v>10</v>
      </c>
      <c r="AJ477" s="181">
        <v>9</v>
      </c>
      <c r="AK477" s="181">
        <v>10</v>
      </c>
      <c r="AL477" s="181">
        <v>10</v>
      </c>
      <c r="AM477" s="181">
        <v>10</v>
      </c>
      <c r="AN477" s="181">
        <v>10</v>
      </c>
      <c r="AO477" s="181">
        <v>10</v>
      </c>
      <c r="AP477" s="181">
        <v>10</v>
      </c>
      <c r="AQ477" s="181">
        <v>10</v>
      </c>
      <c r="AR477" s="181">
        <v>10</v>
      </c>
      <c r="AS477" s="181">
        <v>10</v>
      </c>
      <c r="AT477" s="181">
        <v>10</v>
      </c>
      <c r="AU477" s="181">
        <v>10</v>
      </c>
      <c r="AV477" s="181">
        <v>9</v>
      </c>
      <c r="AW477" s="181">
        <v>8</v>
      </c>
      <c r="AX477" s="181">
        <v>7</v>
      </c>
      <c r="AY477" s="181">
        <v>10</v>
      </c>
      <c r="AZ477" s="181">
        <v>9</v>
      </c>
      <c r="BA477" s="181">
        <v>10</v>
      </c>
      <c r="BB477" s="181">
        <v>10</v>
      </c>
      <c r="BC477" s="181">
        <v>10</v>
      </c>
      <c r="BD477" s="181">
        <v>10</v>
      </c>
      <c r="BE477" s="181">
        <v>10</v>
      </c>
      <c r="BF477" s="181">
        <v>10</v>
      </c>
      <c r="BG477" s="181">
        <v>10</v>
      </c>
      <c r="BH477" s="181">
        <v>10</v>
      </c>
      <c r="BI477" s="181">
        <v>64.099999999999994</v>
      </c>
      <c r="BJ477" s="181">
        <v>64.099999999999994</v>
      </c>
      <c r="BK477" s="181">
        <v>64.099999999999994</v>
      </c>
      <c r="BL477" s="181">
        <v>21.693999999999999</v>
      </c>
      <c r="BM477" s="181">
        <v>195</v>
      </c>
      <c r="BN477" s="181" t="s">
        <v>7813</v>
      </c>
      <c r="BO477" s="181">
        <v>0</v>
      </c>
      <c r="BP477" s="181">
        <v>62.277000000000001</v>
      </c>
      <c r="BQ477" s="181" t="s">
        <v>1251</v>
      </c>
      <c r="BR477" s="181" t="s">
        <v>1251</v>
      </c>
      <c r="BS477" s="181" t="s">
        <v>1251</v>
      </c>
      <c r="BT477" s="181" t="s">
        <v>1251</v>
      </c>
      <c r="BU477" s="181" t="s">
        <v>1251</v>
      </c>
      <c r="BV477" s="181" t="s">
        <v>1251</v>
      </c>
      <c r="BW477" s="181" t="s">
        <v>1251</v>
      </c>
      <c r="BX477" s="181" t="s">
        <v>1251</v>
      </c>
      <c r="BY477" s="181" t="s">
        <v>1251</v>
      </c>
      <c r="BZ477" s="181" t="s">
        <v>1251</v>
      </c>
      <c r="CA477" s="181" t="s">
        <v>1251</v>
      </c>
      <c r="CB477" s="181" t="s">
        <v>1251</v>
      </c>
      <c r="CC477" s="181" t="s">
        <v>1251</v>
      </c>
      <c r="CD477" s="181" t="s">
        <v>1251</v>
      </c>
      <c r="CE477" s="181" t="s">
        <v>1251</v>
      </c>
      <c r="CF477" s="181" t="s">
        <v>1251</v>
      </c>
      <c r="CG477" s="181">
        <v>64.099999999999994</v>
      </c>
      <c r="CH477" s="181">
        <v>64.099999999999994</v>
      </c>
      <c r="CI477" s="181">
        <v>64.099999999999994</v>
      </c>
      <c r="CJ477" s="181">
        <v>48.2</v>
      </c>
      <c r="CK477" s="181">
        <v>37.9</v>
      </c>
      <c r="CL477" s="181">
        <v>40</v>
      </c>
      <c r="CM477" s="181">
        <v>64.099999999999994</v>
      </c>
      <c r="CN477" s="181">
        <v>48.2</v>
      </c>
      <c r="CO477" s="181">
        <v>64.099999999999994</v>
      </c>
      <c r="CP477" s="181">
        <v>64.099999999999994</v>
      </c>
      <c r="CQ477" s="181">
        <v>64.099999999999994</v>
      </c>
      <c r="CR477" s="181">
        <v>64.099999999999994</v>
      </c>
      <c r="CS477" s="181">
        <v>64.099999999999994</v>
      </c>
      <c r="CT477" s="181">
        <v>64.099999999999994</v>
      </c>
      <c r="CU477" s="181">
        <v>64.099999999999994</v>
      </c>
      <c r="CV477" s="181">
        <v>64.099999999999994</v>
      </c>
      <c r="CW477" s="181">
        <v>3487400000</v>
      </c>
      <c r="CX477" s="181">
        <v>256080000</v>
      </c>
      <c r="CY477" s="181">
        <v>293800000</v>
      </c>
      <c r="CZ477" s="181">
        <v>317750000</v>
      </c>
      <c r="DA477" s="181">
        <v>257860000</v>
      </c>
      <c r="DB477" s="181">
        <v>83290000</v>
      </c>
      <c r="DC477" s="181">
        <v>57342000</v>
      </c>
      <c r="DD477" s="181">
        <v>82219000</v>
      </c>
      <c r="DE477" s="181">
        <v>67777000</v>
      </c>
      <c r="DF477" s="181">
        <v>252080000</v>
      </c>
      <c r="DG477" s="181">
        <v>269710000</v>
      </c>
      <c r="DH477" s="181">
        <v>230210000</v>
      </c>
      <c r="DI477" s="181">
        <v>297490000</v>
      </c>
      <c r="DJ477" s="195">
        <v>57086000</v>
      </c>
      <c r="DK477" s="195">
        <v>47733000</v>
      </c>
      <c r="DL477" s="195">
        <v>56443000</v>
      </c>
      <c r="DM477" s="195">
        <v>50735000</v>
      </c>
      <c r="DN477" s="181">
        <f t="shared" si="42"/>
        <v>52999250</v>
      </c>
      <c r="DO477" s="181">
        <v>65151000</v>
      </c>
      <c r="DP477" s="181">
        <v>67235000</v>
      </c>
      <c r="DQ477" s="181">
        <v>71398000</v>
      </c>
      <c r="DR477" s="181">
        <v>62527000</v>
      </c>
      <c r="DS477" s="181">
        <f t="shared" si="41"/>
        <v>66577750</v>
      </c>
      <c r="DT477" s="181">
        <f t="shared" si="39"/>
        <v>1.2562017387038495</v>
      </c>
      <c r="DU477" s="195">
        <v>48232000</v>
      </c>
      <c r="DW477" s="195">
        <v>46932000</v>
      </c>
      <c r="DY477" s="195">
        <v>43671000</v>
      </c>
      <c r="DZ477" s="196">
        <f t="shared" si="40"/>
        <v>0.82399279235083511</v>
      </c>
      <c r="EA477" s="195">
        <v>54455000</v>
      </c>
      <c r="EB477" s="181">
        <v>6</v>
      </c>
      <c r="EC477" s="181">
        <v>8</v>
      </c>
      <c r="ED477" s="181">
        <v>9</v>
      </c>
      <c r="EE477" s="181">
        <v>7</v>
      </c>
      <c r="EF477" s="181">
        <v>6</v>
      </c>
      <c r="EG477" s="181">
        <v>3</v>
      </c>
      <c r="EH477" s="181">
        <v>2</v>
      </c>
      <c r="EI477" s="181">
        <v>3</v>
      </c>
      <c r="EJ477" s="181">
        <v>8</v>
      </c>
      <c r="EK477" s="181">
        <v>8</v>
      </c>
      <c r="EL477" s="181">
        <v>8</v>
      </c>
      <c r="EM477" s="181">
        <v>7</v>
      </c>
      <c r="EN477" s="181">
        <v>9</v>
      </c>
      <c r="EO477" s="181">
        <v>10</v>
      </c>
      <c r="EP477" s="181">
        <v>6</v>
      </c>
      <c r="EQ477" s="181">
        <v>10</v>
      </c>
      <c r="ER477" s="181">
        <v>110</v>
      </c>
      <c r="EV477" s="181">
        <v>41</v>
      </c>
      <c r="EW477" s="181" t="s">
        <v>7814</v>
      </c>
      <c r="EX477" s="181" t="s">
        <v>3719</v>
      </c>
      <c r="EY477" s="181" t="s">
        <v>7815</v>
      </c>
      <c r="EZ477" s="181" t="s">
        <v>7816</v>
      </c>
      <c r="FA477" s="181" t="s">
        <v>7817</v>
      </c>
      <c r="FB477" s="181" t="s">
        <v>7818</v>
      </c>
      <c r="FE477" s="181" t="s">
        <v>3613</v>
      </c>
    </row>
    <row r="478" spans="1:161" x14ac:dyDescent="0.25">
      <c r="A478" s="181" t="s">
        <v>3265</v>
      </c>
      <c r="B478" s="181" t="s">
        <v>3265</v>
      </c>
      <c r="C478" s="181">
        <v>3</v>
      </c>
      <c r="D478" s="181">
        <v>3</v>
      </c>
      <c r="E478" s="181">
        <v>3</v>
      </c>
      <c r="F478" s="181" t="s">
        <v>7819</v>
      </c>
      <c r="G478" s="181" t="s">
        <v>7820</v>
      </c>
      <c r="H478" s="181" t="s">
        <v>7821</v>
      </c>
      <c r="I478" s="181">
        <v>1</v>
      </c>
      <c r="J478" s="181">
        <v>3</v>
      </c>
      <c r="K478" s="181">
        <v>3</v>
      </c>
      <c r="L478" s="181">
        <v>3</v>
      </c>
      <c r="M478" s="181">
        <v>3</v>
      </c>
      <c r="N478" s="181">
        <v>3</v>
      </c>
      <c r="O478" s="181">
        <v>3</v>
      </c>
      <c r="P478" s="181">
        <v>3</v>
      </c>
      <c r="Q478" s="181">
        <v>3</v>
      </c>
      <c r="R478" s="181">
        <v>2</v>
      </c>
      <c r="S478" s="181">
        <v>3</v>
      </c>
      <c r="T478" s="181">
        <v>3</v>
      </c>
      <c r="U478" s="181">
        <v>3</v>
      </c>
      <c r="V478" s="181">
        <v>3</v>
      </c>
      <c r="W478" s="181">
        <v>3</v>
      </c>
      <c r="X478" s="181">
        <v>3</v>
      </c>
      <c r="Y478" s="181">
        <v>3</v>
      </c>
      <c r="Z478" s="181">
        <v>3</v>
      </c>
      <c r="AA478" s="181">
        <v>3</v>
      </c>
      <c r="AB478" s="181">
        <v>3</v>
      </c>
      <c r="AC478" s="181">
        <v>3</v>
      </c>
      <c r="AD478" s="181">
        <v>3</v>
      </c>
      <c r="AE478" s="181">
        <v>3</v>
      </c>
      <c r="AF478" s="181">
        <v>3</v>
      </c>
      <c r="AG478" s="181">
        <v>3</v>
      </c>
      <c r="AH478" s="181">
        <v>2</v>
      </c>
      <c r="AI478" s="181">
        <v>3</v>
      </c>
      <c r="AJ478" s="181">
        <v>3</v>
      </c>
      <c r="AK478" s="181">
        <v>3</v>
      </c>
      <c r="AL478" s="181">
        <v>3</v>
      </c>
      <c r="AM478" s="181">
        <v>3</v>
      </c>
      <c r="AN478" s="181">
        <v>3</v>
      </c>
      <c r="AO478" s="181">
        <v>3</v>
      </c>
      <c r="AP478" s="181">
        <v>3</v>
      </c>
      <c r="AQ478" s="181">
        <v>3</v>
      </c>
      <c r="AR478" s="181">
        <v>3</v>
      </c>
      <c r="AS478" s="181">
        <v>3</v>
      </c>
      <c r="AT478" s="181">
        <v>3</v>
      </c>
      <c r="AU478" s="181">
        <v>3</v>
      </c>
      <c r="AV478" s="181">
        <v>3</v>
      </c>
      <c r="AW478" s="181">
        <v>3</v>
      </c>
      <c r="AX478" s="181">
        <v>2</v>
      </c>
      <c r="AY478" s="181">
        <v>3</v>
      </c>
      <c r="AZ478" s="181">
        <v>3</v>
      </c>
      <c r="BA478" s="181">
        <v>3</v>
      </c>
      <c r="BB478" s="181">
        <v>3</v>
      </c>
      <c r="BC478" s="181">
        <v>3</v>
      </c>
      <c r="BD478" s="181">
        <v>3</v>
      </c>
      <c r="BE478" s="181">
        <v>3</v>
      </c>
      <c r="BF478" s="181">
        <v>3</v>
      </c>
      <c r="BG478" s="181">
        <v>3</v>
      </c>
      <c r="BH478" s="181">
        <v>3</v>
      </c>
      <c r="BI478" s="181">
        <v>36.6</v>
      </c>
      <c r="BJ478" s="181">
        <v>36.6</v>
      </c>
      <c r="BK478" s="181">
        <v>36.6</v>
      </c>
      <c r="BL478" s="181">
        <v>9.3267000000000007</v>
      </c>
      <c r="BM478" s="181">
        <v>82</v>
      </c>
      <c r="BN478" s="181">
        <v>82</v>
      </c>
      <c r="BO478" s="181">
        <v>0</v>
      </c>
      <c r="BP478" s="181">
        <v>9.8375000000000004</v>
      </c>
      <c r="BQ478" s="181" t="s">
        <v>1251</v>
      </c>
      <c r="BR478" s="181" t="s">
        <v>1251</v>
      </c>
      <c r="BS478" s="181" t="s">
        <v>1251</v>
      </c>
      <c r="BT478" s="181" t="s">
        <v>1251</v>
      </c>
      <c r="BU478" s="181" t="s">
        <v>1251</v>
      </c>
      <c r="BV478" s="181" t="s">
        <v>1254</v>
      </c>
      <c r="BW478" s="181" t="s">
        <v>1251</v>
      </c>
      <c r="BX478" s="181" t="s">
        <v>1251</v>
      </c>
      <c r="BY478" s="181" t="s">
        <v>1251</v>
      </c>
      <c r="BZ478" s="181" t="s">
        <v>1251</v>
      </c>
      <c r="CA478" s="181" t="s">
        <v>1251</v>
      </c>
      <c r="CB478" s="181" t="s">
        <v>1251</v>
      </c>
      <c r="CC478" s="181" t="s">
        <v>1251</v>
      </c>
      <c r="CD478" s="181" t="s">
        <v>1251</v>
      </c>
      <c r="CE478" s="181" t="s">
        <v>1251</v>
      </c>
      <c r="CF478" s="181" t="s">
        <v>1251</v>
      </c>
      <c r="CG478" s="181">
        <v>36.6</v>
      </c>
      <c r="CH478" s="181">
        <v>36.6</v>
      </c>
      <c r="CI478" s="181">
        <v>36.6</v>
      </c>
      <c r="CJ478" s="181">
        <v>36.6</v>
      </c>
      <c r="CK478" s="181">
        <v>36.6</v>
      </c>
      <c r="CL478" s="181">
        <v>22</v>
      </c>
      <c r="CM478" s="181">
        <v>36.6</v>
      </c>
      <c r="CN478" s="181">
        <v>36.6</v>
      </c>
      <c r="CO478" s="181">
        <v>36.6</v>
      </c>
      <c r="CP478" s="181">
        <v>36.6</v>
      </c>
      <c r="CQ478" s="181">
        <v>36.6</v>
      </c>
      <c r="CR478" s="181">
        <v>36.6</v>
      </c>
      <c r="CS478" s="181">
        <v>36.6</v>
      </c>
      <c r="CT478" s="181">
        <v>36.6</v>
      </c>
      <c r="CU478" s="181">
        <v>36.6</v>
      </c>
      <c r="CV478" s="181">
        <v>36.6</v>
      </c>
      <c r="CW478" s="181">
        <v>819900000</v>
      </c>
      <c r="CX478" s="181">
        <v>51150000</v>
      </c>
      <c r="CY478" s="181">
        <v>70989000</v>
      </c>
      <c r="CZ478" s="181">
        <v>70855000</v>
      </c>
      <c r="DA478" s="181">
        <v>68040000</v>
      </c>
      <c r="DB478" s="181">
        <v>22914000</v>
      </c>
      <c r="DC478" s="181">
        <v>9205700</v>
      </c>
      <c r="DD478" s="181">
        <v>21242000</v>
      </c>
      <c r="DE478" s="181">
        <v>22733000</v>
      </c>
      <c r="DF478" s="181">
        <v>61786000</v>
      </c>
      <c r="DG478" s="181">
        <v>58401000</v>
      </c>
      <c r="DH478" s="181">
        <v>49460000</v>
      </c>
      <c r="DI478" s="181">
        <v>63747000</v>
      </c>
      <c r="DJ478" s="195">
        <v>25036000</v>
      </c>
      <c r="DK478" s="195">
        <v>29889000</v>
      </c>
      <c r="DL478" s="195">
        <v>28569000</v>
      </c>
      <c r="DM478" s="195">
        <v>29556000</v>
      </c>
      <c r="DN478" s="181">
        <f t="shared" si="42"/>
        <v>28262500</v>
      </c>
      <c r="DO478" s="181">
        <v>37363000</v>
      </c>
      <c r="DP478" s="181">
        <v>34016000</v>
      </c>
      <c r="DQ478" s="181">
        <v>29848000</v>
      </c>
      <c r="DR478" s="181">
        <v>40871000</v>
      </c>
      <c r="DS478" s="181">
        <f t="shared" si="41"/>
        <v>35524500</v>
      </c>
      <c r="DT478" s="181">
        <f t="shared" si="39"/>
        <v>1.2569482529854046</v>
      </c>
      <c r="DU478" s="195">
        <v>27283000</v>
      </c>
      <c r="DW478" s="195">
        <v>25223000</v>
      </c>
      <c r="DY478" s="195">
        <v>25697000</v>
      </c>
      <c r="DZ478" s="196">
        <f t="shared" si="40"/>
        <v>0.90922600619195049</v>
      </c>
      <c r="EA478" s="195">
        <v>27483000</v>
      </c>
      <c r="EB478" s="181">
        <v>3</v>
      </c>
      <c r="EC478" s="181">
        <v>2</v>
      </c>
      <c r="ED478" s="181">
        <v>2</v>
      </c>
      <c r="EE478" s="181">
        <v>3</v>
      </c>
      <c r="EF478" s="181">
        <v>3</v>
      </c>
      <c r="EG478" s="181">
        <v>0</v>
      </c>
      <c r="EH478" s="181">
        <v>1</v>
      </c>
      <c r="EI478" s="181">
        <v>2</v>
      </c>
      <c r="EJ478" s="181">
        <v>3</v>
      </c>
      <c r="EK478" s="181">
        <v>3</v>
      </c>
      <c r="EL478" s="181">
        <v>2</v>
      </c>
      <c r="EM478" s="181">
        <v>3</v>
      </c>
      <c r="EN478" s="181">
        <v>3</v>
      </c>
      <c r="EO478" s="181">
        <v>3</v>
      </c>
      <c r="EP478" s="181">
        <v>2</v>
      </c>
      <c r="EQ478" s="181">
        <v>3</v>
      </c>
      <c r="ER478" s="181">
        <v>38</v>
      </c>
      <c r="EV478" s="181">
        <v>390</v>
      </c>
      <c r="EW478" s="181" t="s">
        <v>7822</v>
      </c>
      <c r="EX478" s="181" t="s">
        <v>3709</v>
      </c>
      <c r="EY478" s="181" t="s">
        <v>7823</v>
      </c>
      <c r="EZ478" s="181" t="s">
        <v>7824</v>
      </c>
      <c r="FA478" s="181" t="s">
        <v>7825</v>
      </c>
      <c r="FB478" s="181" t="s">
        <v>7826</v>
      </c>
      <c r="FE478" s="181">
        <v>-1</v>
      </c>
    </row>
    <row r="479" spans="1:161" x14ac:dyDescent="0.25">
      <c r="A479" s="181" t="s">
        <v>7827</v>
      </c>
      <c r="B479" s="181" t="s">
        <v>7827</v>
      </c>
      <c r="C479" s="181">
        <v>4</v>
      </c>
      <c r="D479" s="181">
        <v>4</v>
      </c>
      <c r="E479" s="181">
        <v>4</v>
      </c>
      <c r="F479" s="181" t="s">
        <v>7828</v>
      </c>
      <c r="G479" s="181" t="s">
        <v>7829</v>
      </c>
      <c r="H479" s="181" t="s">
        <v>7830</v>
      </c>
      <c r="I479" s="181">
        <v>1</v>
      </c>
      <c r="J479" s="181">
        <v>4</v>
      </c>
      <c r="K479" s="181">
        <v>4</v>
      </c>
      <c r="L479" s="181">
        <v>4</v>
      </c>
      <c r="M479" s="181">
        <v>3</v>
      </c>
      <c r="N479" s="181">
        <v>3</v>
      </c>
      <c r="O479" s="181">
        <v>3</v>
      </c>
      <c r="P479" s="181">
        <v>3</v>
      </c>
      <c r="Q479" s="181">
        <v>3</v>
      </c>
      <c r="R479" s="181">
        <v>2</v>
      </c>
      <c r="S479" s="181">
        <v>2</v>
      </c>
      <c r="T479" s="181">
        <v>3</v>
      </c>
      <c r="U479" s="181">
        <v>4</v>
      </c>
      <c r="V479" s="181">
        <v>4</v>
      </c>
      <c r="W479" s="181">
        <v>4</v>
      </c>
      <c r="X479" s="181">
        <v>4</v>
      </c>
      <c r="Y479" s="181">
        <v>3</v>
      </c>
      <c r="Z479" s="181">
        <v>4</v>
      </c>
      <c r="AA479" s="181">
        <v>3</v>
      </c>
      <c r="AB479" s="181">
        <v>4</v>
      </c>
      <c r="AC479" s="181">
        <v>3</v>
      </c>
      <c r="AD479" s="181">
        <v>3</v>
      </c>
      <c r="AE479" s="181">
        <v>3</v>
      </c>
      <c r="AF479" s="181">
        <v>3</v>
      </c>
      <c r="AG479" s="181">
        <v>3</v>
      </c>
      <c r="AH479" s="181">
        <v>2</v>
      </c>
      <c r="AI479" s="181">
        <v>2</v>
      </c>
      <c r="AJ479" s="181">
        <v>3</v>
      </c>
      <c r="AK479" s="181">
        <v>4</v>
      </c>
      <c r="AL479" s="181">
        <v>4</v>
      </c>
      <c r="AM479" s="181">
        <v>4</v>
      </c>
      <c r="AN479" s="181">
        <v>4</v>
      </c>
      <c r="AO479" s="181">
        <v>3</v>
      </c>
      <c r="AP479" s="181">
        <v>4</v>
      </c>
      <c r="AQ479" s="181">
        <v>3</v>
      </c>
      <c r="AR479" s="181">
        <v>4</v>
      </c>
      <c r="AS479" s="181">
        <v>3</v>
      </c>
      <c r="AT479" s="181">
        <v>3</v>
      </c>
      <c r="AU479" s="181">
        <v>3</v>
      </c>
      <c r="AV479" s="181">
        <v>3</v>
      </c>
      <c r="AW479" s="181">
        <v>3</v>
      </c>
      <c r="AX479" s="181">
        <v>2</v>
      </c>
      <c r="AY479" s="181">
        <v>2</v>
      </c>
      <c r="AZ479" s="181">
        <v>3</v>
      </c>
      <c r="BA479" s="181">
        <v>4</v>
      </c>
      <c r="BB479" s="181">
        <v>4</v>
      </c>
      <c r="BC479" s="181">
        <v>4</v>
      </c>
      <c r="BD479" s="181">
        <v>4</v>
      </c>
      <c r="BE479" s="181">
        <v>3</v>
      </c>
      <c r="BF479" s="181">
        <v>4</v>
      </c>
      <c r="BG479" s="181">
        <v>3</v>
      </c>
      <c r="BH479" s="181">
        <v>4</v>
      </c>
      <c r="BI479" s="181">
        <v>10.9</v>
      </c>
      <c r="BJ479" s="181">
        <v>10.9</v>
      </c>
      <c r="BK479" s="181">
        <v>10.9</v>
      </c>
      <c r="BL479" s="181">
        <v>52.363</v>
      </c>
      <c r="BM479" s="181">
        <v>458</v>
      </c>
      <c r="BN479" s="181">
        <v>458</v>
      </c>
      <c r="BO479" s="181">
        <v>0</v>
      </c>
      <c r="BP479" s="181">
        <v>8.6304999999999996</v>
      </c>
      <c r="BQ479" s="181" t="s">
        <v>1251</v>
      </c>
      <c r="BR479" s="181" t="s">
        <v>1251</v>
      </c>
      <c r="BS479" s="181" t="s">
        <v>1251</v>
      </c>
      <c r="BT479" s="181" t="s">
        <v>1251</v>
      </c>
      <c r="BU479" s="181" t="s">
        <v>1254</v>
      </c>
      <c r="BV479" s="181" t="s">
        <v>1254</v>
      </c>
      <c r="BW479" s="181" t="s">
        <v>1254</v>
      </c>
      <c r="BX479" s="181" t="s">
        <v>1254</v>
      </c>
      <c r="BY479" s="181" t="s">
        <v>1251</v>
      </c>
      <c r="BZ479" s="181" t="s">
        <v>1251</v>
      </c>
      <c r="CA479" s="181" t="s">
        <v>1251</v>
      </c>
      <c r="CB479" s="181" t="s">
        <v>1251</v>
      </c>
      <c r="CC479" s="181" t="s">
        <v>1251</v>
      </c>
      <c r="CD479" s="181" t="s">
        <v>1251</v>
      </c>
      <c r="CE479" s="181" t="s">
        <v>1251</v>
      </c>
      <c r="CF479" s="181" t="s">
        <v>1251</v>
      </c>
      <c r="CG479" s="181">
        <v>9.1999999999999993</v>
      </c>
      <c r="CH479" s="181">
        <v>9.1999999999999993</v>
      </c>
      <c r="CI479" s="181">
        <v>9.1999999999999993</v>
      </c>
      <c r="CJ479" s="181">
        <v>9.1999999999999993</v>
      </c>
      <c r="CK479" s="181">
        <v>9.1999999999999993</v>
      </c>
      <c r="CL479" s="181">
        <v>5.2</v>
      </c>
      <c r="CM479" s="181">
        <v>5.2</v>
      </c>
      <c r="CN479" s="181">
        <v>9.1999999999999993</v>
      </c>
      <c r="CO479" s="181">
        <v>10.9</v>
      </c>
      <c r="CP479" s="181">
        <v>10.9</v>
      </c>
      <c r="CQ479" s="181">
        <v>10.9</v>
      </c>
      <c r="CR479" s="181">
        <v>10.9</v>
      </c>
      <c r="CS479" s="181">
        <v>9.1999999999999993</v>
      </c>
      <c r="CT479" s="181">
        <v>10.9</v>
      </c>
      <c r="CU479" s="181">
        <v>9.1999999999999993</v>
      </c>
      <c r="CV479" s="181">
        <v>10.9</v>
      </c>
      <c r="CW479" s="181">
        <v>244910000</v>
      </c>
      <c r="CX479" s="181">
        <v>12571000</v>
      </c>
      <c r="CY479" s="181">
        <v>14366000</v>
      </c>
      <c r="CZ479" s="181">
        <v>15046000</v>
      </c>
      <c r="DA479" s="181">
        <v>13661000</v>
      </c>
      <c r="DB479" s="181">
        <v>4940200</v>
      </c>
      <c r="DC479" s="181">
        <v>2636300</v>
      </c>
      <c r="DD479" s="181">
        <v>2521300</v>
      </c>
      <c r="DE479" s="181">
        <v>4776700</v>
      </c>
      <c r="DF479" s="181">
        <v>18554000</v>
      </c>
      <c r="DG479" s="181">
        <v>24464000</v>
      </c>
      <c r="DH479" s="181">
        <v>20916000</v>
      </c>
      <c r="DI479" s="181">
        <v>18941000</v>
      </c>
      <c r="DJ479" s="195">
        <v>6037100</v>
      </c>
      <c r="DK479" s="195">
        <v>5825400</v>
      </c>
      <c r="DL479" s="195">
        <v>4931300</v>
      </c>
      <c r="DM479" s="195">
        <v>5120600</v>
      </c>
      <c r="DN479" s="181">
        <f t="shared" si="42"/>
        <v>5478600</v>
      </c>
      <c r="DO479" s="181">
        <v>7216500</v>
      </c>
      <c r="DP479" s="181">
        <v>6734800</v>
      </c>
      <c r="DQ479" s="181">
        <v>5476200</v>
      </c>
      <c r="DR479" s="181">
        <v>8131100</v>
      </c>
      <c r="DS479" s="181">
        <f t="shared" si="41"/>
        <v>6889650</v>
      </c>
      <c r="DT479" s="181">
        <f t="shared" si="39"/>
        <v>1.2575566750629723</v>
      </c>
      <c r="DU479" s="195">
        <v>7217000</v>
      </c>
      <c r="DW479" s="195">
        <v>8462300</v>
      </c>
      <c r="DY479" s="195">
        <v>10246000</v>
      </c>
      <c r="DZ479" s="196">
        <f t="shared" si="40"/>
        <v>1.8701858138940606</v>
      </c>
      <c r="EA479" s="195">
        <v>7355300</v>
      </c>
      <c r="EB479" s="181">
        <v>1</v>
      </c>
      <c r="EC479" s="181">
        <v>1</v>
      </c>
      <c r="ED479" s="181">
        <v>1</v>
      </c>
      <c r="EE479" s="181">
        <v>1</v>
      </c>
      <c r="EF479" s="181">
        <v>0</v>
      </c>
      <c r="EG479" s="181">
        <v>0</v>
      </c>
      <c r="EH479" s="181">
        <v>0</v>
      </c>
      <c r="EI479" s="181">
        <v>0</v>
      </c>
      <c r="EJ479" s="181">
        <v>2</v>
      </c>
      <c r="EK479" s="181">
        <v>2</v>
      </c>
      <c r="EL479" s="181">
        <v>1</v>
      </c>
      <c r="EM479" s="181">
        <v>1</v>
      </c>
      <c r="EN479" s="181">
        <v>2</v>
      </c>
      <c r="EO479" s="181">
        <v>2</v>
      </c>
      <c r="EP479" s="181">
        <v>3</v>
      </c>
      <c r="EQ479" s="181">
        <v>2</v>
      </c>
      <c r="ER479" s="181">
        <v>19</v>
      </c>
      <c r="EV479" s="181">
        <v>670</v>
      </c>
      <c r="EW479" s="181" t="s">
        <v>7831</v>
      </c>
      <c r="EX479" s="181" t="s">
        <v>3631</v>
      </c>
      <c r="EY479" s="181" t="s">
        <v>7832</v>
      </c>
      <c r="EZ479" s="181" t="s">
        <v>7833</v>
      </c>
      <c r="FA479" s="181" t="s">
        <v>7834</v>
      </c>
      <c r="FB479" s="181" t="s">
        <v>7835</v>
      </c>
      <c r="FE479" s="181">
        <v>-1</v>
      </c>
    </row>
    <row r="480" spans="1:161" x14ac:dyDescent="0.25">
      <c r="A480" s="181" t="s">
        <v>7836</v>
      </c>
      <c r="B480" s="181" t="s">
        <v>7836</v>
      </c>
      <c r="C480" s="181">
        <v>2</v>
      </c>
      <c r="D480" s="181">
        <v>2</v>
      </c>
      <c r="E480" s="181">
        <v>2</v>
      </c>
      <c r="F480" s="181" t="s">
        <v>7837</v>
      </c>
      <c r="G480" s="181" t="s">
        <v>7838</v>
      </c>
      <c r="H480" s="181" t="s">
        <v>7839</v>
      </c>
      <c r="I480" s="181">
        <v>1</v>
      </c>
      <c r="J480" s="181">
        <v>2</v>
      </c>
      <c r="K480" s="181">
        <v>2</v>
      </c>
      <c r="L480" s="181">
        <v>2</v>
      </c>
      <c r="M480" s="181">
        <v>2</v>
      </c>
      <c r="N480" s="181">
        <v>2</v>
      </c>
      <c r="O480" s="181">
        <v>2</v>
      </c>
      <c r="P480" s="181">
        <v>2</v>
      </c>
      <c r="Q480" s="181">
        <v>2</v>
      </c>
      <c r="R480" s="181">
        <v>1</v>
      </c>
      <c r="S480" s="181">
        <v>2</v>
      </c>
      <c r="T480" s="181">
        <v>1</v>
      </c>
      <c r="U480" s="181">
        <v>2</v>
      </c>
      <c r="V480" s="181">
        <v>2</v>
      </c>
      <c r="W480" s="181">
        <v>2</v>
      </c>
      <c r="X480" s="181">
        <v>2</v>
      </c>
      <c r="Y480" s="181">
        <v>2</v>
      </c>
      <c r="Z480" s="181">
        <v>2</v>
      </c>
      <c r="AA480" s="181">
        <v>2</v>
      </c>
      <c r="AB480" s="181">
        <v>2</v>
      </c>
      <c r="AC480" s="181">
        <v>2</v>
      </c>
      <c r="AD480" s="181">
        <v>2</v>
      </c>
      <c r="AE480" s="181">
        <v>2</v>
      </c>
      <c r="AF480" s="181">
        <v>2</v>
      </c>
      <c r="AG480" s="181">
        <v>2</v>
      </c>
      <c r="AH480" s="181">
        <v>1</v>
      </c>
      <c r="AI480" s="181">
        <v>2</v>
      </c>
      <c r="AJ480" s="181">
        <v>1</v>
      </c>
      <c r="AK480" s="181">
        <v>2</v>
      </c>
      <c r="AL480" s="181">
        <v>2</v>
      </c>
      <c r="AM480" s="181">
        <v>2</v>
      </c>
      <c r="AN480" s="181">
        <v>2</v>
      </c>
      <c r="AO480" s="181">
        <v>2</v>
      </c>
      <c r="AP480" s="181">
        <v>2</v>
      </c>
      <c r="AQ480" s="181">
        <v>2</v>
      </c>
      <c r="AR480" s="181">
        <v>2</v>
      </c>
      <c r="AS480" s="181">
        <v>2</v>
      </c>
      <c r="AT480" s="181">
        <v>2</v>
      </c>
      <c r="AU480" s="181">
        <v>2</v>
      </c>
      <c r="AV480" s="181">
        <v>2</v>
      </c>
      <c r="AW480" s="181">
        <v>2</v>
      </c>
      <c r="AX480" s="181">
        <v>1</v>
      </c>
      <c r="AY480" s="181">
        <v>2</v>
      </c>
      <c r="AZ480" s="181">
        <v>1</v>
      </c>
      <c r="BA480" s="181">
        <v>2</v>
      </c>
      <c r="BB480" s="181">
        <v>2</v>
      </c>
      <c r="BC480" s="181">
        <v>2</v>
      </c>
      <c r="BD480" s="181">
        <v>2</v>
      </c>
      <c r="BE480" s="181">
        <v>2</v>
      </c>
      <c r="BF480" s="181">
        <v>2</v>
      </c>
      <c r="BG480" s="181">
        <v>2</v>
      </c>
      <c r="BH480" s="181">
        <v>2</v>
      </c>
      <c r="BI480" s="181">
        <v>14.3</v>
      </c>
      <c r="BJ480" s="181">
        <v>14.3</v>
      </c>
      <c r="BK480" s="181">
        <v>14.3</v>
      </c>
      <c r="BL480" s="181">
        <v>16.925000000000001</v>
      </c>
      <c r="BM480" s="181">
        <v>154</v>
      </c>
      <c r="BN480" s="181">
        <v>154</v>
      </c>
      <c r="BO480" s="181">
        <v>0</v>
      </c>
      <c r="BP480" s="181">
        <v>5.2638999999999996</v>
      </c>
      <c r="BQ480" s="181" t="s">
        <v>1251</v>
      </c>
      <c r="BR480" s="181" t="s">
        <v>1251</v>
      </c>
      <c r="BS480" s="181" t="s">
        <v>1251</v>
      </c>
      <c r="BT480" s="181" t="s">
        <v>1251</v>
      </c>
      <c r="BU480" s="181" t="s">
        <v>1251</v>
      </c>
      <c r="BV480" s="181" t="s">
        <v>1251</v>
      </c>
      <c r="BW480" s="181" t="s">
        <v>1251</v>
      </c>
      <c r="BX480" s="181" t="s">
        <v>1251</v>
      </c>
      <c r="BY480" s="181" t="s">
        <v>1251</v>
      </c>
      <c r="BZ480" s="181" t="s">
        <v>1251</v>
      </c>
      <c r="CA480" s="181" t="s">
        <v>1251</v>
      </c>
      <c r="CB480" s="181" t="s">
        <v>1251</v>
      </c>
      <c r="CC480" s="181" t="s">
        <v>1251</v>
      </c>
      <c r="CD480" s="181" t="s">
        <v>1251</v>
      </c>
      <c r="CE480" s="181" t="s">
        <v>1251</v>
      </c>
      <c r="CF480" s="181" t="s">
        <v>1251</v>
      </c>
      <c r="CG480" s="181">
        <v>14.3</v>
      </c>
      <c r="CH480" s="181">
        <v>14.3</v>
      </c>
      <c r="CI480" s="181">
        <v>14.3</v>
      </c>
      <c r="CJ480" s="181">
        <v>14.3</v>
      </c>
      <c r="CK480" s="181">
        <v>14.3</v>
      </c>
      <c r="CL480" s="181">
        <v>5.8</v>
      </c>
      <c r="CM480" s="181">
        <v>14.3</v>
      </c>
      <c r="CN480" s="181">
        <v>5.8</v>
      </c>
      <c r="CO480" s="181">
        <v>14.3</v>
      </c>
      <c r="CP480" s="181">
        <v>14.3</v>
      </c>
      <c r="CQ480" s="181">
        <v>14.3</v>
      </c>
      <c r="CR480" s="181">
        <v>14.3</v>
      </c>
      <c r="CS480" s="181">
        <v>14.3</v>
      </c>
      <c r="CT480" s="181">
        <v>14.3</v>
      </c>
      <c r="CU480" s="181">
        <v>14.3</v>
      </c>
      <c r="CV480" s="181">
        <v>14.3</v>
      </c>
      <c r="CW480" s="181">
        <v>332100000</v>
      </c>
      <c r="CX480" s="181">
        <v>19050000</v>
      </c>
      <c r="CY480" s="181">
        <v>18065000</v>
      </c>
      <c r="CZ480" s="181">
        <v>20467000</v>
      </c>
      <c r="DA480" s="181">
        <v>16885000</v>
      </c>
      <c r="DB480" s="181">
        <v>27277000</v>
      </c>
      <c r="DC480" s="181">
        <v>3745300</v>
      </c>
      <c r="DD480" s="181">
        <v>12816000</v>
      </c>
      <c r="DE480" s="181">
        <v>5803600</v>
      </c>
      <c r="DF480" s="181">
        <v>32646000</v>
      </c>
      <c r="DG480" s="181">
        <v>36593000</v>
      </c>
      <c r="DH480" s="181">
        <v>30857000</v>
      </c>
      <c r="DI480" s="181">
        <v>31471000</v>
      </c>
      <c r="DJ480" s="195">
        <v>18791000</v>
      </c>
      <c r="DK480" s="195">
        <v>14779000</v>
      </c>
      <c r="DL480" s="195">
        <v>16795000</v>
      </c>
      <c r="DM480" s="195">
        <v>14283000</v>
      </c>
      <c r="DN480" s="181">
        <f t="shared" si="42"/>
        <v>16162000</v>
      </c>
      <c r="DO480" s="181">
        <v>23435000</v>
      </c>
      <c r="DP480" s="181">
        <v>0</v>
      </c>
      <c r="DQ480" s="181">
        <v>17497000</v>
      </c>
      <c r="DR480" s="181">
        <v>0</v>
      </c>
      <c r="DS480" s="181">
        <f t="shared" si="41"/>
        <v>20466000</v>
      </c>
      <c r="DT480" s="181">
        <f t="shared" si="39"/>
        <v>1.2663036752877119</v>
      </c>
      <c r="DU480" s="195">
        <v>17789000</v>
      </c>
      <c r="DW480" s="195">
        <v>19460000</v>
      </c>
      <c r="DY480" s="195">
        <v>17568000</v>
      </c>
      <c r="DZ480" s="196">
        <f t="shared" si="40"/>
        <v>1.0869941838881327</v>
      </c>
      <c r="EA480" s="195">
        <v>15189000</v>
      </c>
      <c r="EB480" s="181">
        <v>1</v>
      </c>
      <c r="EC480" s="181">
        <v>2</v>
      </c>
      <c r="ED480" s="181">
        <v>2</v>
      </c>
      <c r="EE480" s="181">
        <v>2</v>
      </c>
      <c r="EF480" s="181">
        <v>0</v>
      </c>
      <c r="EG480" s="181">
        <v>0</v>
      </c>
      <c r="EH480" s="181">
        <v>0</v>
      </c>
      <c r="EI480" s="181">
        <v>0</v>
      </c>
      <c r="EJ480" s="181">
        <v>2</v>
      </c>
      <c r="EK480" s="181">
        <v>2</v>
      </c>
      <c r="EL480" s="181">
        <v>2</v>
      </c>
      <c r="EM480" s="181">
        <v>2</v>
      </c>
      <c r="EN480" s="181">
        <v>2</v>
      </c>
      <c r="EO480" s="181">
        <v>1</v>
      </c>
      <c r="EP480" s="181">
        <v>1</v>
      </c>
      <c r="EQ480" s="181">
        <v>3</v>
      </c>
      <c r="ER480" s="181">
        <v>22</v>
      </c>
      <c r="EV480" s="181">
        <v>704</v>
      </c>
      <c r="EW480" s="181" t="s">
        <v>7840</v>
      </c>
      <c r="EX480" s="181" t="s">
        <v>3637</v>
      </c>
      <c r="EY480" s="181" t="s">
        <v>7841</v>
      </c>
      <c r="EZ480" s="181" t="s">
        <v>7842</v>
      </c>
      <c r="FA480" s="181" t="s">
        <v>7843</v>
      </c>
      <c r="FB480" s="181" t="s">
        <v>7844</v>
      </c>
      <c r="FE480" s="181">
        <v>-1</v>
      </c>
    </row>
    <row r="481" spans="1:161" x14ac:dyDescent="0.25">
      <c r="A481" s="181" t="s">
        <v>7845</v>
      </c>
      <c r="B481" s="181" t="s">
        <v>7846</v>
      </c>
      <c r="C481" s="181" t="s">
        <v>2449</v>
      </c>
      <c r="D481" s="181" t="s">
        <v>2449</v>
      </c>
      <c r="E481" s="181" t="s">
        <v>2449</v>
      </c>
      <c r="F481" s="181" t="s">
        <v>7847</v>
      </c>
      <c r="G481" s="181" t="s">
        <v>7848</v>
      </c>
      <c r="H481" s="181" t="s">
        <v>7849</v>
      </c>
      <c r="I481" s="181">
        <v>2</v>
      </c>
      <c r="J481" s="181">
        <v>5</v>
      </c>
      <c r="K481" s="181">
        <v>5</v>
      </c>
      <c r="L481" s="181">
        <v>5</v>
      </c>
      <c r="M481" s="181">
        <v>3</v>
      </c>
      <c r="N481" s="181">
        <v>5</v>
      </c>
      <c r="O481" s="181">
        <v>4</v>
      </c>
      <c r="P481" s="181">
        <v>3</v>
      </c>
      <c r="Q481" s="181">
        <v>2</v>
      </c>
      <c r="R481" s="181">
        <v>3</v>
      </c>
      <c r="S481" s="181">
        <v>1</v>
      </c>
      <c r="T481" s="181">
        <v>2</v>
      </c>
      <c r="U481" s="181">
        <v>4</v>
      </c>
      <c r="V481" s="181">
        <v>3</v>
      </c>
      <c r="W481" s="181">
        <v>2</v>
      </c>
      <c r="X481" s="181">
        <v>2</v>
      </c>
      <c r="Y481" s="181">
        <v>2</v>
      </c>
      <c r="Z481" s="181">
        <v>3</v>
      </c>
      <c r="AA481" s="181">
        <v>2</v>
      </c>
      <c r="AB481" s="181">
        <v>4</v>
      </c>
      <c r="AC481" s="181">
        <v>3</v>
      </c>
      <c r="AD481" s="181">
        <v>5</v>
      </c>
      <c r="AE481" s="181">
        <v>4</v>
      </c>
      <c r="AF481" s="181">
        <v>3</v>
      </c>
      <c r="AG481" s="181">
        <v>2</v>
      </c>
      <c r="AH481" s="181">
        <v>3</v>
      </c>
      <c r="AI481" s="181">
        <v>1</v>
      </c>
      <c r="AJ481" s="181">
        <v>2</v>
      </c>
      <c r="AK481" s="181">
        <v>4</v>
      </c>
      <c r="AL481" s="181">
        <v>3</v>
      </c>
      <c r="AM481" s="181">
        <v>2</v>
      </c>
      <c r="AN481" s="181">
        <v>2</v>
      </c>
      <c r="AO481" s="181">
        <v>2</v>
      </c>
      <c r="AP481" s="181">
        <v>3</v>
      </c>
      <c r="AQ481" s="181">
        <v>2</v>
      </c>
      <c r="AR481" s="181">
        <v>4</v>
      </c>
      <c r="AS481" s="181">
        <v>3</v>
      </c>
      <c r="AT481" s="181">
        <v>5</v>
      </c>
      <c r="AU481" s="181">
        <v>4</v>
      </c>
      <c r="AV481" s="181">
        <v>3</v>
      </c>
      <c r="AW481" s="181">
        <v>2</v>
      </c>
      <c r="AX481" s="181">
        <v>3</v>
      </c>
      <c r="AY481" s="181">
        <v>1</v>
      </c>
      <c r="AZ481" s="181">
        <v>2</v>
      </c>
      <c r="BA481" s="181">
        <v>4</v>
      </c>
      <c r="BB481" s="181">
        <v>3</v>
      </c>
      <c r="BC481" s="181">
        <v>2</v>
      </c>
      <c r="BD481" s="181">
        <v>2</v>
      </c>
      <c r="BE481" s="181">
        <v>2</v>
      </c>
      <c r="BF481" s="181">
        <v>3</v>
      </c>
      <c r="BG481" s="181">
        <v>2</v>
      </c>
      <c r="BH481" s="181">
        <v>4</v>
      </c>
      <c r="BI481" s="181">
        <v>7.6</v>
      </c>
      <c r="BJ481" s="181">
        <v>7.6</v>
      </c>
      <c r="BK481" s="181">
        <v>7.6</v>
      </c>
      <c r="BL481" s="181">
        <v>65.695999999999998</v>
      </c>
      <c r="BM481" s="181">
        <v>589</v>
      </c>
      <c r="BN481" s="181" t="s">
        <v>7850</v>
      </c>
      <c r="BO481" s="181">
        <v>0</v>
      </c>
      <c r="BP481" s="181">
        <v>6.7544000000000004</v>
      </c>
      <c r="BQ481" s="181" t="s">
        <v>1251</v>
      </c>
      <c r="BR481" s="181" t="s">
        <v>1251</v>
      </c>
      <c r="BS481" s="181" t="s">
        <v>1251</v>
      </c>
      <c r="BT481" s="181" t="s">
        <v>1251</v>
      </c>
      <c r="BU481" s="181" t="s">
        <v>1254</v>
      </c>
      <c r="BV481" s="181" t="s">
        <v>1254</v>
      </c>
      <c r="BW481" s="181" t="s">
        <v>1254</v>
      </c>
      <c r="BX481" s="181" t="s">
        <v>1254</v>
      </c>
      <c r="BY481" s="181" t="s">
        <v>1254</v>
      </c>
      <c r="BZ481" s="181" t="s">
        <v>1254</v>
      </c>
      <c r="CA481" s="181" t="s">
        <v>1251</v>
      </c>
      <c r="CB481" s="181" t="s">
        <v>1251</v>
      </c>
      <c r="CC481" s="181" t="s">
        <v>1254</v>
      </c>
      <c r="CD481" s="181" t="s">
        <v>1251</v>
      </c>
      <c r="CE481" s="181" t="s">
        <v>1254</v>
      </c>
      <c r="CF481" s="181" t="s">
        <v>1251</v>
      </c>
      <c r="CG481" s="181">
        <v>5.0999999999999996</v>
      </c>
      <c r="CH481" s="181">
        <v>7.6</v>
      </c>
      <c r="CI481" s="181">
        <v>5.9</v>
      </c>
      <c r="CJ481" s="181">
        <v>4.8</v>
      </c>
      <c r="CK481" s="181">
        <v>3.4</v>
      </c>
      <c r="CL481" s="181">
        <v>5.0999999999999996</v>
      </c>
      <c r="CM481" s="181">
        <v>1.5</v>
      </c>
      <c r="CN481" s="181">
        <v>3.4</v>
      </c>
      <c r="CO481" s="181">
        <v>5.9</v>
      </c>
      <c r="CP481" s="181">
        <v>4.4000000000000004</v>
      </c>
      <c r="CQ481" s="181">
        <v>3.1</v>
      </c>
      <c r="CR481" s="181">
        <v>3.1</v>
      </c>
      <c r="CS481" s="181">
        <v>3.4</v>
      </c>
      <c r="CT481" s="181">
        <v>4.4000000000000004</v>
      </c>
      <c r="CU481" s="181">
        <v>3.4</v>
      </c>
      <c r="CV481" s="181">
        <v>5.9</v>
      </c>
      <c r="CW481" s="181">
        <v>197210000</v>
      </c>
      <c r="CX481" s="181">
        <v>14642000</v>
      </c>
      <c r="CY481" s="181">
        <v>24569000</v>
      </c>
      <c r="CZ481" s="181">
        <v>22286000</v>
      </c>
      <c r="DA481" s="181">
        <v>15329000</v>
      </c>
      <c r="DB481" s="181">
        <v>4968200</v>
      </c>
      <c r="DC481" s="181">
        <v>6069000</v>
      </c>
      <c r="DD481" s="181">
        <v>1939900</v>
      </c>
      <c r="DE481" s="181">
        <v>4143100</v>
      </c>
      <c r="DF481" s="181">
        <v>10375000</v>
      </c>
      <c r="DG481" s="181">
        <v>13859000</v>
      </c>
      <c r="DH481" s="181">
        <v>7516800</v>
      </c>
      <c r="DI481" s="181">
        <v>20288000</v>
      </c>
      <c r="DJ481" s="195">
        <v>6687000</v>
      </c>
      <c r="DK481" s="195">
        <v>5953900</v>
      </c>
      <c r="DL481" s="195">
        <v>5915400</v>
      </c>
      <c r="DM481" s="195">
        <v>5914400</v>
      </c>
      <c r="DN481" s="181">
        <f t="shared" si="42"/>
        <v>6117675</v>
      </c>
      <c r="DO481" s="181">
        <v>7860200</v>
      </c>
      <c r="DP481" s="181">
        <v>7610200</v>
      </c>
      <c r="DQ481" s="181">
        <v>0</v>
      </c>
      <c r="DR481" s="181">
        <v>7780000</v>
      </c>
      <c r="DS481" s="181">
        <f t="shared" si="41"/>
        <v>7750133.333333333</v>
      </c>
      <c r="DT481" s="181">
        <f t="shared" si="39"/>
        <v>1.2668429318872501</v>
      </c>
      <c r="DU481" s="195">
        <v>6523500</v>
      </c>
      <c r="DW481" s="195">
        <v>6528900</v>
      </c>
      <c r="DY481" s="195">
        <v>5765900</v>
      </c>
      <c r="DZ481" s="196">
        <f t="shared" si="40"/>
        <v>0.94249857993437047</v>
      </c>
      <c r="EA481" s="195">
        <v>6402900</v>
      </c>
      <c r="EB481" s="181">
        <v>1</v>
      </c>
      <c r="EC481" s="181">
        <v>1</v>
      </c>
      <c r="ED481" s="181">
        <v>4</v>
      </c>
      <c r="EE481" s="181">
        <v>2</v>
      </c>
      <c r="EF481" s="181">
        <v>0</v>
      </c>
      <c r="EG481" s="181">
        <v>0</v>
      </c>
      <c r="EH481" s="181">
        <v>0</v>
      </c>
      <c r="EI481" s="181">
        <v>0</v>
      </c>
      <c r="EJ481" s="181">
        <v>0</v>
      </c>
      <c r="EK481" s="181">
        <v>0</v>
      </c>
      <c r="EL481" s="181">
        <v>1</v>
      </c>
      <c r="EM481" s="181">
        <v>1</v>
      </c>
      <c r="EN481" s="181">
        <v>0</v>
      </c>
      <c r="EO481" s="181">
        <v>1</v>
      </c>
      <c r="EP481" s="181">
        <v>0</v>
      </c>
      <c r="EQ481" s="181">
        <v>2</v>
      </c>
      <c r="ER481" s="181">
        <v>13</v>
      </c>
      <c r="EV481" s="181">
        <v>796</v>
      </c>
      <c r="EW481" s="181" t="s">
        <v>7851</v>
      </c>
      <c r="EX481" s="181" t="s">
        <v>3832</v>
      </c>
      <c r="EY481" s="181" t="s">
        <v>7852</v>
      </c>
      <c r="EZ481" s="181" t="s">
        <v>7853</v>
      </c>
      <c r="FA481" s="181" t="s">
        <v>7854</v>
      </c>
      <c r="FB481" s="181" t="s">
        <v>7855</v>
      </c>
      <c r="FE481" s="181" t="s">
        <v>3613</v>
      </c>
    </row>
    <row r="482" spans="1:161" x14ac:dyDescent="0.25">
      <c r="A482" s="181" t="s">
        <v>7856</v>
      </c>
      <c r="B482" s="181" t="s">
        <v>7857</v>
      </c>
      <c r="C482" s="181" t="s">
        <v>2449</v>
      </c>
      <c r="D482" s="181" t="s">
        <v>2449</v>
      </c>
      <c r="E482" s="181" t="s">
        <v>2449</v>
      </c>
      <c r="F482" s="181" t="s">
        <v>7858</v>
      </c>
      <c r="G482" s="181" t="s">
        <v>7859</v>
      </c>
      <c r="H482" s="181" t="s">
        <v>7860</v>
      </c>
      <c r="I482" s="181">
        <v>2</v>
      </c>
      <c r="J482" s="181">
        <v>5</v>
      </c>
      <c r="K482" s="181">
        <v>5</v>
      </c>
      <c r="L482" s="181">
        <v>5</v>
      </c>
      <c r="M482" s="181">
        <v>3</v>
      </c>
      <c r="N482" s="181">
        <v>4</v>
      </c>
      <c r="O482" s="181">
        <v>3</v>
      </c>
      <c r="P482" s="181">
        <v>4</v>
      </c>
      <c r="Q482" s="181">
        <v>3</v>
      </c>
      <c r="R482" s="181">
        <v>3</v>
      </c>
      <c r="S482" s="181">
        <v>3</v>
      </c>
      <c r="T482" s="181">
        <v>3</v>
      </c>
      <c r="U482" s="181">
        <v>4</v>
      </c>
      <c r="V482" s="181">
        <v>5</v>
      </c>
      <c r="W482" s="181">
        <v>4</v>
      </c>
      <c r="X482" s="181">
        <v>5</v>
      </c>
      <c r="Y482" s="181">
        <v>5</v>
      </c>
      <c r="Z482" s="181">
        <v>4</v>
      </c>
      <c r="AA482" s="181">
        <v>5</v>
      </c>
      <c r="AB482" s="181">
        <v>5</v>
      </c>
      <c r="AC482" s="181">
        <v>3</v>
      </c>
      <c r="AD482" s="181">
        <v>4</v>
      </c>
      <c r="AE482" s="181">
        <v>3</v>
      </c>
      <c r="AF482" s="181">
        <v>4</v>
      </c>
      <c r="AG482" s="181">
        <v>3</v>
      </c>
      <c r="AH482" s="181">
        <v>3</v>
      </c>
      <c r="AI482" s="181">
        <v>3</v>
      </c>
      <c r="AJ482" s="181">
        <v>3</v>
      </c>
      <c r="AK482" s="181">
        <v>4</v>
      </c>
      <c r="AL482" s="181">
        <v>5</v>
      </c>
      <c r="AM482" s="181">
        <v>4</v>
      </c>
      <c r="AN482" s="181">
        <v>5</v>
      </c>
      <c r="AO482" s="181">
        <v>5</v>
      </c>
      <c r="AP482" s="181">
        <v>4</v>
      </c>
      <c r="AQ482" s="181">
        <v>5</v>
      </c>
      <c r="AR482" s="181">
        <v>5</v>
      </c>
      <c r="AS482" s="181">
        <v>3</v>
      </c>
      <c r="AT482" s="181">
        <v>4</v>
      </c>
      <c r="AU482" s="181">
        <v>3</v>
      </c>
      <c r="AV482" s="181">
        <v>4</v>
      </c>
      <c r="AW482" s="181">
        <v>3</v>
      </c>
      <c r="AX482" s="181">
        <v>3</v>
      </c>
      <c r="AY482" s="181">
        <v>3</v>
      </c>
      <c r="AZ482" s="181">
        <v>3</v>
      </c>
      <c r="BA482" s="181">
        <v>4</v>
      </c>
      <c r="BB482" s="181">
        <v>5</v>
      </c>
      <c r="BC482" s="181">
        <v>4</v>
      </c>
      <c r="BD482" s="181">
        <v>5</v>
      </c>
      <c r="BE482" s="181">
        <v>5</v>
      </c>
      <c r="BF482" s="181">
        <v>4</v>
      </c>
      <c r="BG482" s="181">
        <v>5</v>
      </c>
      <c r="BH482" s="181">
        <v>5</v>
      </c>
      <c r="BI482" s="181">
        <v>29.9</v>
      </c>
      <c r="BJ482" s="181">
        <v>29.9</v>
      </c>
      <c r="BK482" s="181">
        <v>29.9</v>
      </c>
      <c r="BL482" s="181">
        <v>14.286</v>
      </c>
      <c r="BM482" s="181">
        <v>127</v>
      </c>
      <c r="BN482" s="181" t="s">
        <v>7861</v>
      </c>
      <c r="BO482" s="181">
        <v>0</v>
      </c>
      <c r="BP482" s="181">
        <v>6.9840999999999998</v>
      </c>
      <c r="BQ482" s="181" t="s">
        <v>1254</v>
      </c>
      <c r="BR482" s="181" t="s">
        <v>1251</v>
      </c>
      <c r="BS482" s="181" t="s">
        <v>1251</v>
      </c>
      <c r="BT482" s="181" t="s">
        <v>1251</v>
      </c>
      <c r="BU482" s="181" t="s">
        <v>1251</v>
      </c>
      <c r="BV482" s="181" t="s">
        <v>1251</v>
      </c>
      <c r="BW482" s="181" t="s">
        <v>1251</v>
      </c>
      <c r="BX482" s="181" t="s">
        <v>1251</v>
      </c>
      <c r="BY482" s="181" t="s">
        <v>1251</v>
      </c>
      <c r="BZ482" s="181" t="s">
        <v>1251</v>
      </c>
      <c r="CA482" s="181" t="s">
        <v>1251</v>
      </c>
      <c r="CB482" s="181" t="s">
        <v>1251</v>
      </c>
      <c r="CC482" s="181" t="s">
        <v>1251</v>
      </c>
      <c r="CD482" s="181" t="s">
        <v>1251</v>
      </c>
      <c r="CE482" s="181" t="s">
        <v>1251</v>
      </c>
      <c r="CF482" s="181" t="s">
        <v>1251</v>
      </c>
      <c r="CG482" s="181">
        <v>18.100000000000001</v>
      </c>
      <c r="CH482" s="181">
        <v>23.6</v>
      </c>
      <c r="CI482" s="181">
        <v>18.100000000000001</v>
      </c>
      <c r="CJ482" s="181">
        <v>23.6</v>
      </c>
      <c r="CK482" s="181">
        <v>22.8</v>
      </c>
      <c r="CL482" s="181">
        <v>22.8</v>
      </c>
      <c r="CM482" s="181">
        <v>22.8</v>
      </c>
      <c r="CN482" s="181">
        <v>22.8</v>
      </c>
      <c r="CO482" s="181">
        <v>24.4</v>
      </c>
      <c r="CP482" s="181">
        <v>29.9</v>
      </c>
      <c r="CQ482" s="181">
        <v>23.6</v>
      </c>
      <c r="CR482" s="181">
        <v>29.9</v>
      </c>
      <c r="CS482" s="181">
        <v>29.9</v>
      </c>
      <c r="CT482" s="181">
        <v>23.6</v>
      </c>
      <c r="CU482" s="181">
        <v>29.9</v>
      </c>
      <c r="CV482" s="181">
        <v>29.9</v>
      </c>
      <c r="CW482" s="181">
        <v>476750000</v>
      </c>
      <c r="CX482" s="181">
        <v>23860000</v>
      </c>
      <c r="CY482" s="181">
        <v>37604000</v>
      </c>
      <c r="CZ482" s="181">
        <v>30970000</v>
      </c>
      <c r="DA482" s="181">
        <v>36407000</v>
      </c>
      <c r="DB482" s="181">
        <v>9443800</v>
      </c>
      <c r="DC482" s="181">
        <v>8313100</v>
      </c>
      <c r="DD482" s="181">
        <v>9669100</v>
      </c>
      <c r="DE482" s="181">
        <v>9385900</v>
      </c>
      <c r="DF482" s="181">
        <v>40788000</v>
      </c>
      <c r="DG482" s="181">
        <v>35740000</v>
      </c>
      <c r="DH482" s="181">
        <v>34585000</v>
      </c>
      <c r="DI482" s="181">
        <v>44625000</v>
      </c>
      <c r="DJ482" s="195">
        <v>0</v>
      </c>
      <c r="DK482" s="195">
        <v>12803000</v>
      </c>
      <c r="DL482" s="195">
        <v>0</v>
      </c>
      <c r="DM482" s="195">
        <v>11872000</v>
      </c>
      <c r="DN482" s="181">
        <f t="shared" si="42"/>
        <v>12337500</v>
      </c>
      <c r="DO482" s="181">
        <v>15002000</v>
      </c>
      <c r="DP482" s="181">
        <v>15133000</v>
      </c>
      <c r="DQ482" s="181">
        <v>15800000</v>
      </c>
      <c r="DR482" s="181">
        <v>16815000</v>
      </c>
      <c r="DS482" s="181">
        <f t="shared" si="41"/>
        <v>15687500</v>
      </c>
      <c r="DT482" s="181">
        <f t="shared" si="39"/>
        <v>1.2715298885511652</v>
      </c>
      <c r="DU482" s="195">
        <v>11184000</v>
      </c>
      <c r="DW482" s="195">
        <v>10624000</v>
      </c>
      <c r="DY482" s="195">
        <v>10931000</v>
      </c>
      <c r="DZ482" s="196">
        <f t="shared" si="40"/>
        <v>0.88599797365754818</v>
      </c>
      <c r="EA482" s="195">
        <v>12559000</v>
      </c>
      <c r="EB482" s="181">
        <v>0</v>
      </c>
      <c r="EC482" s="181">
        <v>1</v>
      </c>
      <c r="ED482" s="181">
        <v>1</v>
      </c>
      <c r="EE482" s="181">
        <v>2</v>
      </c>
      <c r="EF482" s="181">
        <v>1</v>
      </c>
      <c r="EG482" s="181">
        <v>0</v>
      </c>
      <c r="EH482" s="181">
        <v>1</v>
      </c>
      <c r="EI482" s="181">
        <v>1</v>
      </c>
      <c r="EJ482" s="181">
        <v>2</v>
      </c>
      <c r="EK482" s="181">
        <v>3</v>
      </c>
      <c r="EL482" s="181">
        <v>1</v>
      </c>
      <c r="EM482" s="181">
        <v>2</v>
      </c>
      <c r="EN482" s="181">
        <v>2</v>
      </c>
      <c r="EO482" s="181">
        <v>1</v>
      </c>
      <c r="EP482" s="181">
        <v>1</v>
      </c>
      <c r="EQ482" s="181">
        <v>1</v>
      </c>
      <c r="ER482" s="181">
        <v>20</v>
      </c>
      <c r="EV482" s="181">
        <v>679</v>
      </c>
      <c r="EW482" s="181" t="s">
        <v>7862</v>
      </c>
      <c r="EX482" s="181" t="s">
        <v>3832</v>
      </c>
      <c r="EY482" s="181" t="s">
        <v>7863</v>
      </c>
      <c r="EZ482" s="181" t="s">
        <v>7864</v>
      </c>
      <c r="FA482" s="181" t="s">
        <v>7865</v>
      </c>
      <c r="FB482" s="181" t="s">
        <v>7866</v>
      </c>
      <c r="FE482" s="181" t="s">
        <v>3613</v>
      </c>
    </row>
    <row r="483" spans="1:161" x14ac:dyDescent="0.25">
      <c r="A483" s="181" t="s">
        <v>1977</v>
      </c>
      <c r="B483" s="181" t="s">
        <v>1977</v>
      </c>
      <c r="C483" s="181">
        <v>7</v>
      </c>
      <c r="D483" s="181">
        <v>7</v>
      </c>
      <c r="E483" s="181">
        <v>7</v>
      </c>
      <c r="F483" s="181" t="s">
        <v>1976</v>
      </c>
      <c r="G483" s="181" t="s">
        <v>1975</v>
      </c>
      <c r="H483" s="181" t="s">
        <v>1974</v>
      </c>
      <c r="I483" s="181">
        <v>1</v>
      </c>
      <c r="J483" s="181">
        <v>7</v>
      </c>
      <c r="K483" s="181">
        <v>7</v>
      </c>
      <c r="L483" s="181">
        <v>7</v>
      </c>
      <c r="M483" s="181">
        <v>5</v>
      </c>
      <c r="N483" s="181">
        <v>7</v>
      </c>
      <c r="O483" s="181">
        <v>6</v>
      </c>
      <c r="P483" s="181">
        <v>7</v>
      </c>
      <c r="Q483" s="181">
        <v>4</v>
      </c>
      <c r="R483" s="181">
        <v>3</v>
      </c>
      <c r="S483" s="181">
        <v>2</v>
      </c>
      <c r="T483" s="181">
        <v>1</v>
      </c>
      <c r="U483" s="181">
        <v>5</v>
      </c>
      <c r="V483" s="181">
        <v>5</v>
      </c>
      <c r="W483" s="181">
        <v>5</v>
      </c>
      <c r="X483" s="181">
        <v>5</v>
      </c>
      <c r="Y483" s="181">
        <v>5</v>
      </c>
      <c r="Z483" s="181">
        <v>6</v>
      </c>
      <c r="AA483" s="181">
        <v>4</v>
      </c>
      <c r="AB483" s="181">
        <v>5</v>
      </c>
      <c r="AC483" s="181">
        <v>5</v>
      </c>
      <c r="AD483" s="181">
        <v>7</v>
      </c>
      <c r="AE483" s="181">
        <v>6</v>
      </c>
      <c r="AF483" s="181">
        <v>7</v>
      </c>
      <c r="AG483" s="181">
        <v>4</v>
      </c>
      <c r="AH483" s="181">
        <v>3</v>
      </c>
      <c r="AI483" s="181">
        <v>2</v>
      </c>
      <c r="AJ483" s="181">
        <v>1</v>
      </c>
      <c r="AK483" s="181">
        <v>5</v>
      </c>
      <c r="AL483" s="181">
        <v>5</v>
      </c>
      <c r="AM483" s="181">
        <v>5</v>
      </c>
      <c r="AN483" s="181">
        <v>5</v>
      </c>
      <c r="AO483" s="181">
        <v>5</v>
      </c>
      <c r="AP483" s="181">
        <v>6</v>
      </c>
      <c r="AQ483" s="181">
        <v>4</v>
      </c>
      <c r="AR483" s="181">
        <v>5</v>
      </c>
      <c r="AS483" s="181">
        <v>5</v>
      </c>
      <c r="AT483" s="181">
        <v>7</v>
      </c>
      <c r="AU483" s="181">
        <v>6</v>
      </c>
      <c r="AV483" s="181">
        <v>7</v>
      </c>
      <c r="AW483" s="181">
        <v>4</v>
      </c>
      <c r="AX483" s="181">
        <v>3</v>
      </c>
      <c r="AY483" s="181">
        <v>2</v>
      </c>
      <c r="AZ483" s="181">
        <v>1</v>
      </c>
      <c r="BA483" s="181">
        <v>5</v>
      </c>
      <c r="BB483" s="181">
        <v>5</v>
      </c>
      <c r="BC483" s="181">
        <v>5</v>
      </c>
      <c r="BD483" s="181">
        <v>5</v>
      </c>
      <c r="BE483" s="181">
        <v>5</v>
      </c>
      <c r="BF483" s="181">
        <v>6</v>
      </c>
      <c r="BG483" s="181">
        <v>4</v>
      </c>
      <c r="BH483" s="181">
        <v>5</v>
      </c>
      <c r="BI483" s="181">
        <v>9.5</v>
      </c>
      <c r="BJ483" s="181">
        <v>9.5</v>
      </c>
      <c r="BK483" s="181">
        <v>9.5</v>
      </c>
      <c r="BL483" s="181">
        <v>116.45</v>
      </c>
      <c r="BM483" s="181">
        <v>1023</v>
      </c>
      <c r="BN483" s="181">
        <v>1023</v>
      </c>
      <c r="BO483" s="181">
        <v>0</v>
      </c>
      <c r="BP483" s="181">
        <v>15.826000000000001</v>
      </c>
      <c r="BQ483" s="181" t="s">
        <v>1251</v>
      </c>
      <c r="BR483" s="181" t="s">
        <v>1251</v>
      </c>
      <c r="BS483" s="181" t="s">
        <v>1251</v>
      </c>
      <c r="BT483" s="181" t="s">
        <v>1251</v>
      </c>
      <c r="BU483" s="181" t="s">
        <v>1251</v>
      </c>
      <c r="BV483" s="181" t="s">
        <v>1254</v>
      </c>
      <c r="BW483" s="181" t="s">
        <v>1254</v>
      </c>
      <c r="BX483" s="181" t="s">
        <v>1254</v>
      </c>
      <c r="BY483" s="181" t="s">
        <v>1251</v>
      </c>
      <c r="BZ483" s="181" t="s">
        <v>1251</v>
      </c>
      <c r="CA483" s="181" t="s">
        <v>1251</v>
      </c>
      <c r="CB483" s="181" t="s">
        <v>1251</v>
      </c>
      <c r="CC483" s="181" t="s">
        <v>1251</v>
      </c>
      <c r="CD483" s="181" t="s">
        <v>1251</v>
      </c>
      <c r="CE483" s="181" t="s">
        <v>1251</v>
      </c>
      <c r="CF483" s="181" t="s">
        <v>1251</v>
      </c>
      <c r="CG483" s="181">
        <v>7.2</v>
      </c>
      <c r="CH483" s="181">
        <v>9.5</v>
      </c>
      <c r="CI483" s="181">
        <v>8.1</v>
      </c>
      <c r="CJ483" s="181">
        <v>9.5</v>
      </c>
      <c r="CK483" s="181">
        <v>5.5</v>
      </c>
      <c r="CL483" s="181">
        <v>3.5</v>
      </c>
      <c r="CM483" s="181">
        <v>3.3</v>
      </c>
      <c r="CN483" s="181">
        <v>1.4</v>
      </c>
      <c r="CO483" s="181">
        <v>7.8</v>
      </c>
      <c r="CP483" s="181">
        <v>6.6</v>
      </c>
      <c r="CQ483" s="181">
        <v>6.9</v>
      </c>
      <c r="CR483" s="181">
        <v>7.8</v>
      </c>
      <c r="CS483" s="181">
        <v>7.2</v>
      </c>
      <c r="CT483" s="181">
        <v>8.6</v>
      </c>
      <c r="CU483" s="181">
        <v>5.9</v>
      </c>
      <c r="CV483" s="181">
        <v>7.2</v>
      </c>
      <c r="CW483" s="181">
        <v>419900000</v>
      </c>
      <c r="CX483" s="181">
        <v>29234000</v>
      </c>
      <c r="CY483" s="181">
        <v>55051000</v>
      </c>
      <c r="CZ483" s="181">
        <v>39604000</v>
      </c>
      <c r="DA483" s="181">
        <v>50530000</v>
      </c>
      <c r="DB483" s="181">
        <v>8195600</v>
      </c>
      <c r="DC483" s="181">
        <v>5033000</v>
      </c>
      <c r="DD483" s="181">
        <v>4075400</v>
      </c>
      <c r="DE483" s="181">
        <v>979350</v>
      </c>
      <c r="DF483" s="181">
        <v>37137000</v>
      </c>
      <c r="DG483" s="181">
        <v>36182000</v>
      </c>
      <c r="DH483" s="181">
        <v>21022000</v>
      </c>
      <c r="DI483" s="181">
        <v>37854000</v>
      </c>
      <c r="DJ483" s="195">
        <v>7834200</v>
      </c>
      <c r="DK483" s="195">
        <v>9592600</v>
      </c>
      <c r="DL483" s="195">
        <v>8952600</v>
      </c>
      <c r="DM483" s="195">
        <v>9432000</v>
      </c>
      <c r="DN483" s="181">
        <f t="shared" si="42"/>
        <v>8952850</v>
      </c>
      <c r="DO483" s="181">
        <v>11434000</v>
      </c>
      <c r="DP483" s="181">
        <v>0</v>
      </c>
      <c r="DQ483" s="181">
        <v>0</v>
      </c>
      <c r="DR483" s="181">
        <v>0</v>
      </c>
      <c r="DS483" s="181">
        <f t="shared" si="41"/>
        <v>11434000</v>
      </c>
      <c r="DT483" s="181">
        <f t="shared" si="39"/>
        <v>1.2771352139262917</v>
      </c>
      <c r="DU483" s="195">
        <v>9417800</v>
      </c>
      <c r="DW483" s="195">
        <v>7803500</v>
      </c>
      <c r="DY483" s="195">
        <v>8072500</v>
      </c>
      <c r="DZ483" s="196">
        <f t="shared" si="40"/>
        <v>0.90166818387440872</v>
      </c>
      <c r="EA483" s="195">
        <v>9917500</v>
      </c>
      <c r="EB483" s="181">
        <v>0</v>
      </c>
      <c r="EC483" s="181">
        <v>3</v>
      </c>
      <c r="ED483" s="181">
        <v>3</v>
      </c>
      <c r="EE483" s="181">
        <v>4</v>
      </c>
      <c r="EF483" s="181">
        <v>1</v>
      </c>
      <c r="EG483" s="181">
        <v>0</v>
      </c>
      <c r="EH483" s="181">
        <v>0</v>
      </c>
      <c r="EI483" s="181">
        <v>0</v>
      </c>
      <c r="EJ483" s="181">
        <v>2</v>
      </c>
      <c r="EK483" s="181">
        <v>1</v>
      </c>
      <c r="EL483" s="181">
        <v>3</v>
      </c>
      <c r="EM483" s="181">
        <v>2</v>
      </c>
      <c r="EN483" s="181">
        <v>3</v>
      </c>
      <c r="EO483" s="181">
        <v>3</v>
      </c>
      <c r="EP483" s="181">
        <v>1</v>
      </c>
      <c r="EQ483" s="181">
        <v>3</v>
      </c>
      <c r="ER483" s="181">
        <v>29</v>
      </c>
      <c r="EV483" s="181">
        <v>369</v>
      </c>
      <c r="EW483" s="181" t="s">
        <v>7867</v>
      </c>
      <c r="EX483" s="181" t="s">
        <v>3643</v>
      </c>
      <c r="EY483" s="181" t="s">
        <v>7868</v>
      </c>
      <c r="EZ483" s="181" t="s">
        <v>7869</v>
      </c>
      <c r="FA483" s="181" t="s">
        <v>7870</v>
      </c>
      <c r="FB483" s="181" t="s">
        <v>7871</v>
      </c>
      <c r="FE483" s="181">
        <v>-1</v>
      </c>
    </row>
    <row r="484" spans="1:161" x14ac:dyDescent="0.25">
      <c r="A484" s="181" t="s">
        <v>7872</v>
      </c>
      <c r="B484" s="181" t="s">
        <v>7872</v>
      </c>
      <c r="C484" s="181">
        <v>15</v>
      </c>
      <c r="D484" s="181">
        <v>15</v>
      </c>
      <c r="E484" s="181">
        <v>15</v>
      </c>
      <c r="F484" s="181" t="s">
        <v>7873</v>
      </c>
      <c r="G484" s="181" t="s">
        <v>7874</v>
      </c>
      <c r="H484" s="181" t="s">
        <v>7875</v>
      </c>
      <c r="I484" s="181">
        <v>1</v>
      </c>
      <c r="J484" s="181">
        <v>15</v>
      </c>
      <c r="K484" s="181">
        <v>15</v>
      </c>
      <c r="L484" s="181">
        <v>15</v>
      </c>
      <c r="M484" s="181">
        <v>13</v>
      </c>
      <c r="N484" s="181">
        <v>13</v>
      </c>
      <c r="O484" s="181">
        <v>14</v>
      </c>
      <c r="P484" s="181">
        <v>13</v>
      </c>
      <c r="Q484" s="181">
        <v>11</v>
      </c>
      <c r="R484" s="181">
        <v>10</v>
      </c>
      <c r="S484" s="181">
        <v>10</v>
      </c>
      <c r="T484" s="181">
        <v>12</v>
      </c>
      <c r="U484" s="181">
        <v>14</v>
      </c>
      <c r="V484" s="181">
        <v>12</v>
      </c>
      <c r="W484" s="181">
        <v>14</v>
      </c>
      <c r="X484" s="181">
        <v>13</v>
      </c>
      <c r="Y484" s="181">
        <v>14</v>
      </c>
      <c r="Z484" s="181">
        <v>14</v>
      </c>
      <c r="AA484" s="181">
        <v>14</v>
      </c>
      <c r="AB484" s="181">
        <v>13</v>
      </c>
      <c r="AC484" s="181">
        <v>13</v>
      </c>
      <c r="AD484" s="181">
        <v>13</v>
      </c>
      <c r="AE484" s="181">
        <v>14</v>
      </c>
      <c r="AF484" s="181">
        <v>13</v>
      </c>
      <c r="AG484" s="181">
        <v>11</v>
      </c>
      <c r="AH484" s="181">
        <v>10</v>
      </c>
      <c r="AI484" s="181">
        <v>10</v>
      </c>
      <c r="AJ484" s="181">
        <v>12</v>
      </c>
      <c r="AK484" s="181">
        <v>14</v>
      </c>
      <c r="AL484" s="181">
        <v>12</v>
      </c>
      <c r="AM484" s="181">
        <v>14</v>
      </c>
      <c r="AN484" s="181">
        <v>13</v>
      </c>
      <c r="AO484" s="181">
        <v>14</v>
      </c>
      <c r="AP484" s="181">
        <v>14</v>
      </c>
      <c r="AQ484" s="181">
        <v>14</v>
      </c>
      <c r="AR484" s="181">
        <v>13</v>
      </c>
      <c r="AS484" s="181">
        <v>13</v>
      </c>
      <c r="AT484" s="181">
        <v>13</v>
      </c>
      <c r="AU484" s="181">
        <v>14</v>
      </c>
      <c r="AV484" s="181">
        <v>13</v>
      </c>
      <c r="AW484" s="181">
        <v>11</v>
      </c>
      <c r="AX484" s="181">
        <v>10</v>
      </c>
      <c r="AY484" s="181">
        <v>10</v>
      </c>
      <c r="AZ484" s="181">
        <v>12</v>
      </c>
      <c r="BA484" s="181">
        <v>14</v>
      </c>
      <c r="BB484" s="181">
        <v>12</v>
      </c>
      <c r="BC484" s="181">
        <v>14</v>
      </c>
      <c r="BD484" s="181">
        <v>13</v>
      </c>
      <c r="BE484" s="181">
        <v>14</v>
      </c>
      <c r="BF484" s="181">
        <v>14</v>
      </c>
      <c r="BG484" s="181">
        <v>14</v>
      </c>
      <c r="BH484" s="181">
        <v>13</v>
      </c>
      <c r="BI484" s="181">
        <v>34.9</v>
      </c>
      <c r="BJ484" s="181">
        <v>34.9</v>
      </c>
      <c r="BK484" s="181">
        <v>34.9</v>
      </c>
      <c r="BL484" s="181">
        <v>66.414000000000001</v>
      </c>
      <c r="BM484" s="181">
        <v>596</v>
      </c>
      <c r="BN484" s="181">
        <v>596</v>
      </c>
      <c r="BO484" s="181">
        <v>0</v>
      </c>
      <c r="BP484" s="181">
        <v>53.113999999999997</v>
      </c>
      <c r="BQ484" s="181" t="s">
        <v>1251</v>
      </c>
      <c r="BR484" s="181" t="s">
        <v>1251</v>
      </c>
      <c r="BS484" s="181" t="s">
        <v>1251</v>
      </c>
      <c r="BT484" s="181" t="s">
        <v>1251</v>
      </c>
      <c r="BU484" s="181" t="s">
        <v>1251</v>
      </c>
      <c r="BV484" s="181" t="s">
        <v>1251</v>
      </c>
      <c r="BW484" s="181" t="s">
        <v>1251</v>
      </c>
      <c r="BX484" s="181" t="s">
        <v>1251</v>
      </c>
      <c r="BY484" s="181" t="s">
        <v>1251</v>
      </c>
      <c r="BZ484" s="181" t="s">
        <v>1251</v>
      </c>
      <c r="CA484" s="181" t="s">
        <v>1251</v>
      </c>
      <c r="CB484" s="181" t="s">
        <v>1251</v>
      </c>
      <c r="CC484" s="181" t="s">
        <v>1251</v>
      </c>
      <c r="CD484" s="181" t="s">
        <v>1251</v>
      </c>
      <c r="CE484" s="181" t="s">
        <v>1251</v>
      </c>
      <c r="CF484" s="181" t="s">
        <v>1251</v>
      </c>
      <c r="CG484" s="181">
        <v>30.2</v>
      </c>
      <c r="CH484" s="181">
        <v>30.2</v>
      </c>
      <c r="CI484" s="181">
        <v>32.6</v>
      </c>
      <c r="CJ484" s="181">
        <v>31</v>
      </c>
      <c r="CK484" s="181">
        <v>23.5</v>
      </c>
      <c r="CL484" s="181">
        <v>23</v>
      </c>
      <c r="CM484" s="181">
        <v>21.8</v>
      </c>
      <c r="CN484" s="181">
        <v>25.8</v>
      </c>
      <c r="CO484" s="181">
        <v>32.6</v>
      </c>
      <c r="CP484" s="181">
        <v>26.8</v>
      </c>
      <c r="CQ484" s="181">
        <v>32.6</v>
      </c>
      <c r="CR484" s="181">
        <v>30.2</v>
      </c>
      <c r="CS484" s="181">
        <v>32.6</v>
      </c>
      <c r="CT484" s="181">
        <v>32.6</v>
      </c>
      <c r="CU484" s="181">
        <v>32.6</v>
      </c>
      <c r="CV484" s="181">
        <v>29.5</v>
      </c>
      <c r="CW484" s="181">
        <v>2684800000</v>
      </c>
      <c r="CX484" s="181">
        <v>171930000</v>
      </c>
      <c r="CY484" s="181">
        <v>206860000</v>
      </c>
      <c r="CZ484" s="181">
        <v>220590000</v>
      </c>
      <c r="DA484" s="181">
        <v>192280000</v>
      </c>
      <c r="DB484" s="181">
        <v>64923000</v>
      </c>
      <c r="DC484" s="181">
        <v>63366000</v>
      </c>
      <c r="DD484" s="181">
        <v>59106000</v>
      </c>
      <c r="DE484" s="181">
        <v>59361000</v>
      </c>
      <c r="DF484" s="181">
        <v>224530000</v>
      </c>
      <c r="DG484" s="181">
        <v>226770000</v>
      </c>
      <c r="DH484" s="181">
        <v>194660000</v>
      </c>
      <c r="DI484" s="181">
        <v>180920000</v>
      </c>
      <c r="DJ484" s="195">
        <v>21494000</v>
      </c>
      <c r="DK484" s="195">
        <v>22245000</v>
      </c>
      <c r="DL484" s="195">
        <v>27556000</v>
      </c>
      <c r="DM484" s="195">
        <v>22740000</v>
      </c>
      <c r="DN484" s="181">
        <f t="shared" si="42"/>
        <v>23508750</v>
      </c>
      <c r="DO484" s="181">
        <v>30908000</v>
      </c>
      <c r="DP484" s="181">
        <v>0</v>
      </c>
      <c r="DQ484" s="181">
        <v>29200000</v>
      </c>
      <c r="DR484" s="181">
        <v>0</v>
      </c>
      <c r="DS484" s="181">
        <f t="shared" si="41"/>
        <v>30054000</v>
      </c>
      <c r="DT484" s="181">
        <f t="shared" si="39"/>
        <v>1.2784176104641889</v>
      </c>
      <c r="DU484" s="195">
        <v>27743000</v>
      </c>
      <c r="DW484" s="195">
        <v>29446000</v>
      </c>
      <c r="DY484" s="195">
        <v>25912000</v>
      </c>
      <c r="DZ484" s="196">
        <f t="shared" si="40"/>
        <v>1.102227893869304</v>
      </c>
      <c r="EA484" s="195">
        <v>22426000</v>
      </c>
      <c r="EB484" s="181">
        <v>7</v>
      </c>
      <c r="EC484" s="181">
        <v>8</v>
      </c>
      <c r="ED484" s="181">
        <v>9</v>
      </c>
      <c r="EE484" s="181">
        <v>6</v>
      </c>
      <c r="EF484" s="181">
        <v>6</v>
      </c>
      <c r="EG484" s="181">
        <v>6</v>
      </c>
      <c r="EH484" s="181">
        <v>6</v>
      </c>
      <c r="EI484" s="181">
        <v>6</v>
      </c>
      <c r="EJ484" s="181">
        <v>9</v>
      </c>
      <c r="EK484" s="181">
        <v>6</v>
      </c>
      <c r="EL484" s="181">
        <v>6</v>
      </c>
      <c r="EM484" s="181">
        <v>9</v>
      </c>
      <c r="EN484" s="181">
        <v>8</v>
      </c>
      <c r="EO484" s="181">
        <v>9</v>
      </c>
      <c r="EP484" s="181">
        <v>11</v>
      </c>
      <c r="EQ484" s="181">
        <v>9</v>
      </c>
      <c r="ER484" s="181">
        <v>121</v>
      </c>
      <c r="EV484" s="181">
        <v>462</v>
      </c>
      <c r="EW484" s="181" t="s">
        <v>7876</v>
      </c>
      <c r="EX484" s="181" t="s">
        <v>4245</v>
      </c>
      <c r="EY484" s="181" t="s">
        <v>7877</v>
      </c>
      <c r="EZ484" s="181" t="s">
        <v>7878</v>
      </c>
      <c r="FA484" s="181" t="s">
        <v>7879</v>
      </c>
      <c r="FB484" s="181" t="s">
        <v>7880</v>
      </c>
      <c r="FE484" s="181">
        <v>-1</v>
      </c>
    </row>
    <row r="485" spans="1:161" x14ac:dyDescent="0.25">
      <c r="A485" s="181" t="s">
        <v>3254</v>
      </c>
      <c r="B485" s="181" t="s">
        <v>3254</v>
      </c>
      <c r="C485" s="181">
        <v>16</v>
      </c>
      <c r="D485" s="181">
        <v>16</v>
      </c>
      <c r="E485" s="181">
        <v>16</v>
      </c>
      <c r="F485" s="181" t="s">
        <v>7881</v>
      </c>
      <c r="G485" s="181" t="s">
        <v>7882</v>
      </c>
      <c r="H485" s="181" t="s">
        <v>7883</v>
      </c>
      <c r="I485" s="181">
        <v>1</v>
      </c>
      <c r="J485" s="181">
        <v>16</v>
      </c>
      <c r="K485" s="181">
        <v>16</v>
      </c>
      <c r="L485" s="181">
        <v>16</v>
      </c>
      <c r="M485" s="181">
        <v>13</v>
      </c>
      <c r="N485" s="181">
        <v>14</v>
      </c>
      <c r="O485" s="181">
        <v>14</v>
      </c>
      <c r="P485" s="181">
        <v>15</v>
      </c>
      <c r="Q485" s="181">
        <v>12</v>
      </c>
      <c r="R485" s="181">
        <v>10</v>
      </c>
      <c r="S485" s="181">
        <v>14</v>
      </c>
      <c r="T485" s="181">
        <v>11</v>
      </c>
      <c r="U485" s="181">
        <v>15</v>
      </c>
      <c r="V485" s="181">
        <v>14</v>
      </c>
      <c r="W485" s="181">
        <v>15</v>
      </c>
      <c r="X485" s="181">
        <v>15</v>
      </c>
      <c r="Y485" s="181">
        <v>15</v>
      </c>
      <c r="Z485" s="181">
        <v>15</v>
      </c>
      <c r="AA485" s="181">
        <v>13</v>
      </c>
      <c r="AB485" s="181">
        <v>15</v>
      </c>
      <c r="AC485" s="181">
        <v>13</v>
      </c>
      <c r="AD485" s="181">
        <v>14</v>
      </c>
      <c r="AE485" s="181">
        <v>14</v>
      </c>
      <c r="AF485" s="181">
        <v>15</v>
      </c>
      <c r="AG485" s="181">
        <v>12</v>
      </c>
      <c r="AH485" s="181">
        <v>10</v>
      </c>
      <c r="AI485" s="181">
        <v>14</v>
      </c>
      <c r="AJ485" s="181">
        <v>11</v>
      </c>
      <c r="AK485" s="181">
        <v>15</v>
      </c>
      <c r="AL485" s="181">
        <v>14</v>
      </c>
      <c r="AM485" s="181">
        <v>15</v>
      </c>
      <c r="AN485" s="181">
        <v>15</v>
      </c>
      <c r="AO485" s="181">
        <v>15</v>
      </c>
      <c r="AP485" s="181">
        <v>15</v>
      </c>
      <c r="AQ485" s="181">
        <v>13</v>
      </c>
      <c r="AR485" s="181">
        <v>15</v>
      </c>
      <c r="AS485" s="181">
        <v>13</v>
      </c>
      <c r="AT485" s="181">
        <v>14</v>
      </c>
      <c r="AU485" s="181">
        <v>14</v>
      </c>
      <c r="AV485" s="181">
        <v>15</v>
      </c>
      <c r="AW485" s="181">
        <v>12</v>
      </c>
      <c r="AX485" s="181">
        <v>10</v>
      </c>
      <c r="AY485" s="181">
        <v>14</v>
      </c>
      <c r="AZ485" s="181">
        <v>11</v>
      </c>
      <c r="BA485" s="181">
        <v>15</v>
      </c>
      <c r="BB485" s="181">
        <v>14</v>
      </c>
      <c r="BC485" s="181">
        <v>15</v>
      </c>
      <c r="BD485" s="181">
        <v>15</v>
      </c>
      <c r="BE485" s="181">
        <v>15</v>
      </c>
      <c r="BF485" s="181">
        <v>15</v>
      </c>
      <c r="BG485" s="181">
        <v>13</v>
      </c>
      <c r="BH485" s="181">
        <v>15</v>
      </c>
      <c r="BI485" s="181">
        <v>45.7</v>
      </c>
      <c r="BJ485" s="181">
        <v>45.7</v>
      </c>
      <c r="BK485" s="181">
        <v>45.7</v>
      </c>
      <c r="BL485" s="181">
        <v>39.631999999999998</v>
      </c>
      <c r="BM485" s="181">
        <v>357</v>
      </c>
      <c r="BN485" s="181">
        <v>357</v>
      </c>
      <c r="BO485" s="181">
        <v>0</v>
      </c>
      <c r="BP485" s="181">
        <v>69.180999999999997</v>
      </c>
      <c r="BQ485" s="181" t="s">
        <v>1251</v>
      </c>
      <c r="BR485" s="181" t="s">
        <v>1251</v>
      </c>
      <c r="BS485" s="181" t="s">
        <v>1251</v>
      </c>
      <c r="BT485" s="181" t="s">
        <v>1251</v>
      </c>
      <c r="BU485" s="181" t="s">
        <v>1251</v>
      </c>
      <c r="BV485" s="181" t="s">
        <v>1251</v>
      </c>
      <c r="BW485" s="181" t="s">
        <v>1251</v>
      </c>
      <c r="BX485" s="181" t="s">
        <v>1251</v>
      </c>
      <c r="BY485" s="181" t="s">
        <v>1251</v>
      </c>
      <c r="BZ485" s="181" t="s">
        <v>1251</v>
      </c>
      <c r="CA485" s="181" t="s">
        <v>1251</v>
      </c>
      <c r="CB485" s="181" t="s">
        <v>1251</v>
      </c>
      <c r="CC485" s="181" t="s">
        <v>1251</v>
      </c>
      <c r="CD485" s="181" t="s">
        <v>1251</v>
      </c>
      <c r="CE485" s="181" t="s">
        <v>1251</v>
      </c>
      <c r="CF485" s="181" t="s">
        <v>1251</v>
      </c>
      <c r="CG485" s="181">
        <v>37</v>
      </c>
      <c r="CH485" s="181">
        <v>38.9</v>
      </c>
      <c r="CI485" s="181">
        <v>38.9</v>
      </c>
      <c r="CJ485" s="181">
        <v>43.4</v>
      </c>
      <c r="CK485" s="181">
        <v>40.1</v>
      </c>
      <c r="CL485" s="181">
        <v>29.4</v>
      </c>
      <c r="CM485" s="181">
        <v>43.4</v>
      </c>
      <c r="CN485" s="181">
        <v>30.5</v>
      </c>
      <c r="CO485" s="181">
        <v>43.4</v>
      </c>
      <c r="CP485" s="181">
        <v>40.299999999999997</v>
      </c>
      <c r="CQ485" s="181">
        <v>43.4</v>
      </c>
      <c r="CR485" s="181">
        <v>42.6</v>
      </c>
      <c r="CS485" s="181">
        <v>43.4</v>
      </c>
      <c r="CT485" s="181">
        <v>43.4</v>
      </c>
      <c r="CU485" s="181">
        <v>40.1</v>
      </c>
      <c r="CV485" s="181">
        <v>43.4</v>
      </c>
      <c r="CW485" s="181">
        <v>7789900000</v>
      </c>
      <c r="CX485" s="181">
        <v>536850000</v>
      </c>
      <c r="CY485" s="181">
        <v>601560000</v>
      </c>
      <c r="CZ485" s="181">
        <v>611110000</v>
      </c>
      <c r="DA485" s="181">
        <v>726000000</v>
      </c>
      <c r="DB485" s="181">
        <v>167530000</v>
      </c>
      <c r="DC485" s="181">
        <v>139810000</v>
      </c>
      <c r="DD485" s="181">
        <v>176930000</v>
      </c>
      <c r="DE485" s="181">
        <v>153020000</v>
      </c>
      <c r="DF485" s="181">
        <v>619800000</v>
      </c>
      <c r="DG485" s="181">
        <v>598920000</v>
      </c>
      <c r="DH485" s="181">
        <v>539460000</v>
      </c>
      <c r="DI485" s="181">
        <v>637060000</v>
      </c>
      <c r="DJ485" s="195">
        <v>129150000</v>
      </c>
      <c r="DK485" s="195">
        <v>114650000</v>
      </c>
      <c r="DL485" s="195">
        <v>121790000</v>
      </c>
      <c r="DM485" s="195">
        <v>129760000</v>
      </c>
      <c r="DN485" s="181">
        <f t="shared" si="42"/>
        <v>123837500</v>
      </c>
      <c r="DO485" s="181">
        <v>154690000</v>
      </c>
      <c r="DP485" s="181">
        <v>179460000</v>
      </c>
      <c r="DQ485" s="181">
        <v>135960000</v>
      </c>
      <c r="DR485" s="181">
        <v>164150000</v>
      </c>
      <c r="DS485" s="181">
        <f t="shared" si="41"/>
        <v>158565000</v>
      </c>
      <c r="DT485" s="181">
        <f t="shared" si="39"/>
        <v>1.2804279802160088</v>
      </c>
      <c r="DU485" s="195">
        <v>120430000</v>
      </c>
      <c r="DW485" s="195">
        <v>122830000</v>
      </c>
      <c r="DY485" s="195">
        <v>123870000</v>
      </c>
      <c r="DZ485" s="196">
        <f t="shared" si="40"/>
        <v>1.0002624406984959</v>
      </c>
      <c r="EA485" s="195">
        <v>126780000</v>
      </c>
      <c r="EB485" s="181">
        <v>12</v>
      </c>
      <c r="EC485" s="181">
        <v>10</v>
      </c>
      <c r="ED485" s="181">
        <v>11</v>
      </c>
      <c r="EE485" s="181">
        <v>12</v>
      </c>
      <c r="EF485" s="181">
        <v>7</v>
      </c>
      <c r="EG485" s="181">
        <v>5</v>
      </c>
      <c r="EH485" s="181">
        <v>8</v>
      </c>
      <c r="EI485" s="181">
        <v>6</v>
      </c>
      <c r="EJ485" s="181">
        <v>15</v>
      </c>
      <c r="EK485" s="181">
        <v>11</v>
      </c>
      <c r="EL485" s="181">
        <v>13</v>
      </c>
      <c r="EM485" s="181">
        <v>14</v>
      </c>
      <c r="EN485" s="181">
        <v>12</v>
      </c>
      <c r="EO485" s="181">
        <v>12</v>
      </c>
      <c r="EP485" s="181">
        <v>11</v>
      </c>
      <c r="EQ485" s="181">
        <v>14</v>
      </c>
      <c r="ER485" s="181">
        <v>173</v>
      </c>
      <c r="EV485" s="181">
        <v>553</v>
      </c>
      <c r="EW485" s="181" t="s">
        <v>7884</v>
      </c>
      <c r="EX485" s="181" t="s">
        <v>3916</v>
      </c>
      <c r="EY485" s="181" t="s">
        <v>7885</v>
      </c>
      <c r="EZ485" s="181" t="s">
        <v>7886</v>
      </c>
      <c r="FA485" s="181" t="s">
        <v>7887</v>
      </c>
      <c r="FB485" s="181" t="s">
        <v>7888</v>
      </c>
      <c r="FC485" s="181">
        <v>366</v>
      </c>
      <c r="FD485" s="181">
        <v>220</v>
      </c>
      <c r="FE485" s="181">
        <v>-1</v>
      </c>
    </row>
    <row r="486" spans="1:161" x14ac:dyDescent="0.25">
      <c r="A486" s="181" t="s">
        <v>7889</v>
      </c>
      <c r="B486" s="181" t="s">
        <v>7889</v>
      </c>
      <c r="C486" s="181">
        <v>10</v>
      </c>
      <c r="D486" s="181">
        <v>10</v>
      </c>
      <c r="E486" s="181">
        <v>10</v>
      </c>
      <c r="F486" s="181" t="s">
        <v>7890</v>
      </c>
      <c r="G486" s="181" t="s">
        <v>7891</v>
      </c>
      <c r="H486" s="181" t="s">
        <v>7892</v>
      </c>
      <c r="I486" s="181">
        <v>1</v>
      </c>
      <c r="J486" s="181">
        <v>10</v>
      </c>
      <c r="K486" s="181">
        <v>10</v>
      </c>
      <c r="L486" s="181">
        <v>10</v>
      </c>
      <c r="M486" s="181">
        <v>8</v>
      </c>
      <c r="N486" s="181">
        <v>8</v>
      </c>
      <c r="O486" s="181">
        <v>8</v>
      </c>
      <c r="P486" s="181">
        <v>7</v>
      </c>
      <c r="Q486" s="181">
        <v>7</v>
      </c>
      <c r="R486" s="181">
        <v>8</v>
      </c>
      <c r="S486" s="181">
        <v>7</v>
      </c>
      <c r="T486" s="181">
        <v>7</v>
      </c>
      <c r="U486" s="181">
        <v>8</v>
      </c>
      <c r="V486" s="181">
        <v>6</v>
      </c>
      <c r="W486" s="181">
        <v>7</v>
      </c>
      <c r="X486" s="181">
        <v>10</v>
      </c>
      <c r="Y486" s="181">
        <v>10</v>
      </c>
      <c r="Z486" s="181">
        <v>8</v>
      </c>
      <c r="AA486" s="181">
        <v>7</v>
      </c>
      <c r="AB486" s="181">
        <v>8</v>
      </c>
      <c r="AC486" s="181">
        <v>8</v>
      </c>
      <c r="AD486" s="181">
        <v>8</v>
      </c>
      <c r="AE486" s="181">
        <v>8</v>
      </c>
      <c r="AF486" s="181">
        <v>7</v>
      </c>
      <c r="AG486" s="181">
        <v>7</v>
      </c>
      <c r="AH486" s="181">
        <v>8</v>
      </c>
      <c r="AI486" s="181">
        <v>7</v>
      </c>
      <c r="AJ486" s="181">
        <v>7</v>
      </c>
      <c r="AK486" s="181">
        <v>8</v>
      </c>
      <c r="AL486" s="181">
        <v>6</v>
      </c>
      <c r="AM486" s="181">
        <v>7</v>
      </c>
      <c r="AN486" s="181">
        <v>10</v>
      </c>
      <c r="AO486" s="181">
        <v>10</v>
      </c>
      <c r="AP486" s="181">
        <v>8</v>
      </c>
      <c r="AQ486" s="181">
        <v>7</v>
      </c>
      <c r="AR486" s="181">
        <v>8</v>
      </c>
      <c r="AS486" s="181">
        <v>8</v>
      </c>
      <c r="AT486" s="181">
        <v>8</v>
      </c>
      <c r="AU486" s="181">
        <v>8</v>
      </c>
      <c r="AV486" s="181">
        <v>7</v>
      </c>
      <c r="AW486" s="181">
        <v>7</v>
      </c>
      <c r="AX486" s="181">
        <v>8</v>
      </c>
      <c r="AY486" s="181">
        <v>7</v>
      </c>
      <c r="AZ486" s="181">
        <v>7</v>
      </c>
      <c r="BA486" s="181">
        <v>8</v>
      </c>
      <c r="BB486" s="181">
        <v>6</v>
      </c>
      <c r="BC486" s="181">
        <v>7</v>
      </c>
      <c r="BD486" s="181">
        <v>10</v>
      </c>
      <c r="BE486" s="181">
        <v>10</v>
      </c>
      <c r="BF486" s="181">
        <v>8</v>
      </c>
      <c r="BG486" s="181">
        <v>7</v>
      </c>
      <c r="BH486" s="181">
        <v>8</v>
      </c>
      <c r="BI486" s="181">
        <v>33.4</v>
      </c>
      <c r="BJ486" s="181">
        <v>33.4</v>
      </c>
      <c r="BK486" s="181">
        <v>33.4</v>
      </c>
      <c r="BL486" s="181">
        <v>46.174999999999997</v>
      </c>
      <c r="BM486" s="181">
        <v>419</v>
      </c>
      <c r="BN486" s="181">
        <v>419</v>
      </c>
      <c r="BO486" s="181">
        <v>0</v>
      </c>
      <c r="BP486" s="181">
        <v>31.541</v>
      </c>
      <c r="BQ486" s="181" t="s">
        <v>1251</v>
      </c>
      <c r="BR486" s="181" t="s">
        <v>1251</v>
      </c>
      <c r="BS486" s="181" t="s">
        <v>1251</v>
      </c>
      <c r="BT486" s="181" t="s">
        <v>1251</v>
      </c>
      <c r="BU486" s="181" t="s">
        <v>1251</v>
      </c>
      <c r="BV486" s="181" t="s">
        <v>1251</v>
      </c>
      <c r="BW486" s="181" t="s">
        <v>1251</v>
      </c>
      <c r="BX486" s="181" t="s">
        <v>1251</v>
      </c>
      <c r="BY486" s="181" t="s">
        <v>1251</v>
      </c>
      <c r="BZ486" s="181" t="s">
        <v>1251</v>
      </c>
      <c r="CA486" s="181" t="s">
        <v>1251</v>
      </c>
      <c r="CB486" s="181" t="s">
        <v>1251</v>
      </c>
      <c r="CC486" s="181" t="s">
        <v>1251</v>
      </c>
      <c r="CD486" s="181" t="s">
        <v>1251</v>
      </c>
      <c r="CE486" s="181" t="s">
        <v>1251</v>
      </c>
      <c r="CF486" s="181" t="s">
        <v>1251</v>
      </c>
      <c r="CG486" s="181">
        <v>28.4</v>
      </c>
      <c r="CH486" s="181">
        <v>28.4</v>
      </c>
      <c r="CI486" s="181">
        <v>28.4</v>
      </c>
      <c r="CJ486" s="181">
        <v>25.5</v>
      </c>
      <c r="CK486" s="181">
        <v>22.9</v>
      </c>
      <c r="CL486" s="181">
        <v>24.3</v>
      </c>
      <c r="CM486" s="181">
        <v>22</v>
      </c>
      <c r="CN486" s="181">
        <v>21.5</v>
      </c>
      <c r="CO486" s="181">
        <v>28.2</v>
      </c>
      <c r="CP486" s="181">
        <v>23.2</v>
      </c>
      <c r="CQ486" s="181">
        <v>25.5</v>
      </c>
      <c r="CR486" s="181">
        <v>33.4</v>
      </c>
      <c r="CS486" s="181">
        <v>33.4</v>
      </c>
      <c r="CT486" s="181">
        <v>28.4</v>
      </c>
      <c r="CU486" s="181">
        <v>23.2</v>
      </c>
      <c r="CV486" s="181">
        <v>27.7</v>
      </c>
      <c r="CW486" s="181">
        <v>1534700000</v>
      </c>
      <c r="CX486" s="181">
        <v>97135000</v>
      </c>
      <c r="CY486" s="181">
        <v>123590000</v>
      </c>
      <c r="CZ486" s="181">
        <v>131830000</v>
      </c>
      <c r="DA486" s="181">
        <v>105330000</v>
      </c>
      <c r="DB486" s="181">
        <v>39020000</v>
      </c>
      <c r="DC486" s="181">
        <v>42940000</v>
      </c>
      <c r="DD486" s="181">
        <v>45052000</v>
      </c>
      <c r="DE486" s="181">
        <v>43571000</v>
      </c>
      <c r="DF486" s="181">
        <v>150520000</v>
      </c>
      <c r="DG486" s="181">
        <v>115690000</v>
      </c>
      <c r="DH486" s="181">
        <v>92271000</v>
      </c>
      <c r="DI486" s="181">
        <v>127030000</v>
      </c>
      <c r="DJ486" s="195">
        <v>28150000</v>
      </c>
      <c r="DK486" s="195">
        <v>34917000</v>
      </c>
      <c r="DL486" s="195">
        <v>32236000</v>
      </c>
      <c r="DM486" s="195">
        <v>32596000</v>
      </c>
      <c r="DN486" s="181">
        <f t="shared" si="42"/>
        <v>31974750</v>
      </c>
      <c r="DO486" s="181">
        <v>37074000</v>
      </c>
      <c r="DP486" s="181">
        <v>38018000</v>
      </c>
      <c r="DQ486" s="181">
        <v>40356000</v>
      </c>
      <c r="DR486" s="181">
        <v>49008000</v>
      </c>
      <c r="DS486" s="181">
        <f t="shared" si="41"/>
        <v>41114000</v>
      </c>
      <c r="DT486" s="181">
        <f t="shared" si="39"/>
        <v>1.2858270979444719</v>
      </c>
      <c r="DU486" s="195">
        <v>35243000</v>
      </c>
      <c r="DW486" s="195">
        <v>26947000</v>
      </c>
      <c r="DY486" s="195">
        <v>29952000</v>
      </c>
      <c r="DZ486" s="196">
        <f t="shared" si="40"/>
        <v>0.93673914573217931</v>
      </c>
      <c r="EA486" s="195">
        <v>29415000</v>
      </c>
      <c r="EB486" s="181">
        <v>5</v>
      </c>
      <c r="EC486" s="181">
        <v>3</v>
      </c>
      <c r="ED486" s="181">
        <v>6</v>
      </c>
      <c r="EE486" s="181">
        <v>3</v>
      </c>
      <c r="EF486" s="181">
        <v>1</v>
      </c>
      <c r="EG486" s="181">
        <v>3</v>
      </c>
      <c r="EH486" s="181">
        <v>1</v>
      </c>
      <c r="EI486" s="181">
        <v>1</v>
      </c>
      <c r="EJ486" s="181">
        <v>1</v>
      </c>
      <c r="EK486" s="181">
        <v>2</v>
      </c>
      <c r="EL486" s="181">
        <v>3</v>
      </c>
      <c r="EM486" s="181">
        <v>4</v>
      </c>
      <c r="EN486" s="181">
        <v>4</v>
      </c>
      <c r="EO486" s="181">
        <v>5</v>
      </c>
      <c r="EP486" s="181">
        <v>1</v>
      </c>
      <c r="EQ486" s="181">
        <v>6</v>
      </c>
      <c r="ER486" s="181">
        <v>49</v>
      </c>
      <c r="EV486" s="181">
        <v>198</v>
      </c>
      <c r="EW486" s="181" t="s">
        <v>7893</v>
      </c>
      <c r="EX486" s="181" t="s">
        <v>3719</v>
      </c>
      <c r="EY486" s="181" t="s">
        <v>7894</v>
      </c>
      <c r="EZ486" s="181" t="s">
        <v>7895</v>
      </c>
      <c r="FA486" s="181" t="s">
        <v>7896</v>
      </c>
      <c r="FB486" s="181" t="s">
        <v>7897</v>
      </c>
      <c r="FE486" s="181">
        <v>-1</v>
      </c>
    </row>
    <row r="487" spans="1:161" x14ac:dyDescent="0.25">
      <c r="A487" s="181" t="s">
        <v>7898</v>
      </c>
      <c r="B487" s="181" t="s">
        <v>7898</v>
      </c>
      <c r="C487" s="181">
        <v>16</v>
      </c>
      <c r="D487" s="181">
        <v>16</v>
      </c>
      <c r="E487" s="181">
        <v>16</v>
      </c>
      <c r="F487" s="181" t="s">
        <v>7899</v>
      </c>
      <c r="G487" s="181" t="s">
        <v>7900</v>
      </c>
      <c r="H487" s="181" t="s">
        <v>7901</v>
      </c>
      <c r="I487" s="181">
        <v>1</v>
      </c>
      <c r="J487" s="181">
        <v>16</v>
      </c>
      <c r="K487" s="181">
        <v>16</v>
      </c>
      <c r="L487" s="181">
        <v>16</v>
      </c>
      <c r="M487" s="181">
        <v>15</v>
      </c>
      <c r="N487" s="181">
        <v>15</v>
      </c>
      <c r="O487" s="181">
        <v>13</v>
      </c>
      <c r="P487" s="181">
        <v>14</v>
      </c>
      <c r="Q487" s="181">
        <v>14</v>
      </c>
      <c r="R487" s="181">
        <v>9</v>
      </c>
      <c r="S487" s="181">
        <v>9</v>
      </c>
      <c r="T487" s="181">
        <v>11</v>
      </c>
      <c r="U487" s="181">
        <v>14</v>
      </c>
      <c r="V487" s="181">
        <v>15</v>
      </c>
      <c r="W487" s="181">
        <v>12</v>
      </c>
      <c r="X487" s="181">
        <v>14</v>
      </c>
      <c r="Y487" s="181">
        <v>11</v>
      </c>
      <c r="Z487" s="181">
        <v>14</v>
      </c>
      <c r="AA487" s="181">
        <v>14</v>
      </c>
      <c r="AB487" s="181">
        <v>16</v>
      </c>
      <c r="AC487" s="181">
        <v>15</v>
      </c>
      <c r="AD487" s="181">
        <v>15</v>
      </c>
      <c r="AE487" s="181">
        <v>13</v>
      </c>
      <c r="AF487" s="181">
        <v>14</v>
      </c>
      <c r="AG487" s="181">
        <v>14</v>
      </c>
      <c r="AH487" s="181">
        <v>9</v>
      </c>
      <c r="AI487" s="181">
        <v>9</v>
      </c>
      <c r="AJ487" s="181">
        <v>11</v>
      </c>
      <c r="AK487" s="181">
        <v>14</v>
      </c>
      <c r="AL487" s="181">
        <v>15</v>
      </c>
      <c r="AM487" s="181">
        <v>12</v>
      </c>
      <c r="AN487" s="181">
        <v>14</v>
      </c>
      <c r="AO487" s="181">
        <v>11</v>
      </c>
      <c r="AP487" s="181">
        <v>14</v>
      </c>
      <c r="AQ487" s="181">
        <v>14</v>
      </c>
      <c r="AR487" s="181">
        <v>16</v>
      </c>
      <c r="AS487" s="181">
        <v>15</v>
      </c>
      <c r="AT487" s="181">
        <v>15</v>
      </c>
      <c r="AU487" s="181">
        <v>13</v>
      </c>
      <c r="AV487" s="181">
        <v>14</v>
      </c>
      <c r="AW487" s="181">
        <v>14</v>
      </c>
      <c r="AX487" s="181">
        <v>9</v>
      </c>
      <c r="AY487" s="181">
        <v>9</v>
      </c>
      <c r="AZ487" s="181">
        <v>11</v>
      </c>
      <c r="BA487" s="181">
        <v>14</v>
      </c>
      <c r="BB487" s="181">
        <v>15</v>
      </c>
      <c r="BC487" s="181">
        <v>12</v>
      </c>
      <c r="BD487" s="181">
        <v>14</v>
      </c>
      <c r="BE487" s="181">
        <v>11</v>
      </c>
      <c r="BF487" s="181">
        <v>14</v>
      </c>
      <c r="BG487" s="181">
        <v>14</v>
      </c>
      <c r="BH487" s="181">
        <v>16</v>
      </c>
      <c r="BI487" s="181">
        <v>36.6</v>
      </c>
      <c r="BJ487" s="181">
        <v>36.6</v>
      </c>
      <c r="BK487" s="181">
        <v>36.6</v>
      </c>
      <c r="BL487" s="181">
        <v>51.738999999999997</v>
      </c>
      <c r="BM487" s="181">
        <v>464</v>
      </c>
      <c r="BN487" s="181">
        <v>464</v>
      </c>
      <c r="BO487" s="181">
        <v>0</v>
      </c>
      <c r="BP487" s="181">
        <v>51.743000000000002</v>
      </c>
      <c r="BQ487" s="181" t="s">
        <v>1251</v>
      </c>
      <c r="BR487" s="181" t="s">
        <v>1251</v>
      </c>
      <c r="BS487" s="181" t="s">
        <v>1251</v>
      </c>
      <c r="BT487" s="181" t="s">
        <v>1251</v>
      </c>
      <c r="BU487" s="181" t="s">
        <v>1251</v>
      </c>
      <c r="BV487" s="181" t="s">
        <v>1251</v>
      </c>
      <c r="BW487" s="181" t="s">
        <v>1251</v>
      </c>
      <c r="BX487" s="181" t="s">
        <v>1251</v>
      </c>
      <c r="BY487" s="181" t="s">
        <v>1251</v>
      </c>
      <c r="BZ487" s="181" t="s">
        <v>1251</v>
      </c>
      <c r="CA487" s="181" t="s">
        <v>1251</v>
      </c>
      <c r="CB487" s="181" t="s">
        <v>1251</v>
      </c>
      <c r="CC487" s="181" t="s">
        <v>1251</v>
      </c>
      <c r="CD487" s="181" t="s">
        <v>1251</v>
      </c>
      <c r="CE487" s="181" t="s">
        <v>1251</v>
      </c>
      <c r="CF487" s="181" t="s">
        <v>1251</v>
      </c>
      <c r="CG487" s="181">
        <v>34.700000000000003</v>
      </c>
      <c r="CH487" s="181">
        <v>34.700000000000003</v>
      </c>
      <c r="CI487" s="181">
        <v>30.6</v>
      </c>
      <c r="CJ487" s="181">
        <v>33</v>
      </c>
      <c r="CK487" s="181">
        <v>33</v>
      </c>
      <c r="CL487" s="181">
        <v>20.9</v>
      </c>
      <c r="CM487" s="181">
        <v>22.2</v>
      </c>
      <c r="CN487" s="181">
        <v>26.3</v>
      </c>
      <c r="CO487" s="181">
        <v>33</v>
      </c>
      <c r="CP487" s="181">
        <v>34.700000000000003</v>
      </c>
      <c r="CQ487" s="181">
        <v>28</v>
      </c>
      <c r="CR487" s="181">
        <v>33</v>
      </c>
      <c r="CS487" s="181">
        <v>26.3</v>
      </c>
      <c r="CT487" s="181">
        <v>33</v>
      </c>
      <c r="CU487" s="181">
        <v>33</v>
      </c>
      <c r="CV487" s="181">
        <v>36.6</v>
      </c>
      <c r="CW487" s="181">
        <v>2969900000</v>
      </c>
      <c r="CX487" s="181">
        <v>270810000</v>
      </c>
      <c r="CY487" s="181">
        <v>233080000</v>
      </c>
      <c r="CZ487" s="181">
        <v>251910000</v>
      </c>
      <c r="DA487" s="181">
        <v>312340000</v>
      </c>
      <c r="DB487" s="181">
        <v>108600000</v>
      </c>
      <c r="DC487" s="181">
        <v>53758000</v>
      </c>
      <c r="DD487" s="181">
        <v>59798000</v>
      </c>
      <c r="DE487" s="181">
        <v>77963000</v>
      </c>
      <c r="DF487" s="181">
        <v>173190000</v>
      </c>
      <c r="DG487" s="181">
        <v>212600000</v>
      </c>
      <c r="DH487" s="181">
        <v>158150000</v>
      </c>
      <c r="DI487" s="181">
        <v>238470000</v>
      </c>
      <c r="DJ487" s="195">
        <v>29464000</v>
      </c>
      <c r="DK487" s="195">
        <v>21561000</v>
      </c>
      <c r="DL487" s="195">
        <v>29562000</v>
      </c>
      <c r="DM487" s="195">
        <v>31246000</v>
      </c>
      <c r="DN487" s="181">
        <f t="shared" si="42"/>
        <v>27958250</v>
      </c>
      <c r="DO487" s="181">
        <v>36316000</v>
      </c>
      <c r="DP487" s="181">
        <v>36759000</v>
      </c>
      <c r="DQ487" s="181">
        <v>28782000</v>
      </c>
      <c r="DR487" s="181">
        <v>42205000</v>
      </c>
      <c r="DS487" s="181">
        <f t="shared" si="41"/>
        <v>36015500</v>
      </c>
      <c r="DT487" s="181">
        <f t="shared" si="39"/>
        <v>1.2881886384162098</v>
      </c>
      <c r="DU487" s="195">
        <v>23641000</v>
      </c>
      <c r="DW487" s="195">
        <v>23647000</v>
      </c>
      <c r="DY487" s="195">
        <v>19031000</v>
      </c>
      <c r="DZ487" s="196">
        <f t="shared" si="40"/>
        <v>0.68069353410889455</v>
      </c>
      <c r="EA487" s="195">
        <v>24351000</v>
      </c>
      <c r="EB487" s="181">
        <v>9</v>
      </c>
      <c r="EC487" s="181">
        <v>9</v>
      </c>
      <c r="ED487" s="181">
        <v>11</v>
      </c>
      <c r="EE487" s="181">
        <v>11</v>
      </c>
      <c r="EF487" s="181">
        <v>6</v>
      </c>
      <c r="EG487" s="181">
        <v>3</v>
      </c>
      <c r="EH487" s="181">
        <v>6</v>
      </c>
      <c r="EI487" s="181">
        <v>5</v>
      </c>
      <c r="EJ487" s="181">
        <v>9</v>
      </c>
      <c r="EK487" s="181">
        <v>8</v>
      </c>
      <c r="EL487" s="181">
        <v>9</v>
      </c>
      <c r="EM487" s="181">
        <v>9</v>
      </c>
      <c r="EN487" s="181">
        <v>9</v>
      </c>
      <c r="EO487" s="181">
        <v>9</v>
      </c>
      <c r="EP487" s="181">
        <v>7</v>
      </c>
      <c r="EQ487" s="181">
        <v>12</v>
      </c>
      <c r="ER487" s="181">
        <v>132</v>
      </c>
      <c r="EV487" s="181">
        <v>589</v>
      </c>
      <c r="EW487" s="181" t="s">
        <v>7902</v>
      </c>
      <c r="EX487" s="181" t="s">
        <v>3916</v>
      </c>
      <c r="EY487" s="181" t="s">
        <v>7903</v>
      </c>
      <c r="EZ487" s="181" t="s">
        <v>7904</v>
      </c>
      <c r="FA487" s="181" t="s">
        <v>7905</v>
      </c>
      <c r="FB487" s="181" t="s">
        <v>7906</v>
      </c>
      <c r="FC487" s="181" t="s">
        <v>7907</v>
      </c>
      <c r="FD487" s="181" t="s">
        <v>7908</v>
      </c>
      <c r="FE487" s="181">
        <v>-1</v>
      </c>
    </row>
    <row r="488" spans="1:161" x14ac:dyDescent="0.25">
      <c r="A488" s="181" t="s">
        <v>7909</v>
      </c>
      <c r="B488" s="181" t="s">
        <v>7909</v>
      </c>
      <c r="C488" s="181">
        <v>7</v>
      </c>
      <c r="D488" s="181">
        <v>7</v>
      </c>
      <c r="E488" s="181">
        <v>7</v>
      </c>
      <c r="F488" s="181" t="s">
        <v>7910</v>
      </c>
      <c r="G488" s="181" t="s">
        <v>7911</v>
      </c>
      <c r="H488" s="181" t="s">
        <v>7912</v>
      </c>
      <c r="I488" s="181">
        <v>1</v>
      </c>
      <c r="J488" s="181">
        <v>7</v>
      </c>
      <c r="K488" s="181">
        <v>7</v>
      </c>
      <c r="L488" s="181">
        <v>7</v>
      </c>
      <c r="M488" s="181">
        <v>7</v>
      </c>
      <c r="N488" s="181">
        <v>6</v>
      </c>
      <c r="O488" s="181">
        <v>6</v>
      </c>
      <c r="P488" s="181">
        <v>6</v>
      </c>
      <c r="Q488" s="181">
        <v>4</v>
      </c>
      <c r="R488" s="181">
        <v>3</v>
      </c>
      <c r="S488" s="181">
        <v>3</v>
      </c>
      <c r="T488" s="181">
        <v>3</v>
      </c>
      <c r="U488" s="181">
        <v>6</v>
      </c>
      <c r="V488" s="181">
        <v>6</v>
      </c>
      <c r="W488" s="181">
        <v>6</v>
      </c>
      <c r="X488" s="181">
        <v>7</v>
      </c>
      <c r="Y488" s="181">
        <v>6</v>
      </c>
      <c r="Z488" s="181">
        <v>6</v>
      </c>
      <c r="AA488" s="181">
        <v>5</v>
      </c>
      <c r="AB488" s="181">
        <v>6</v>
      </c>
      <c r="AC488" s="181">
        <v>7</v>
      </c>
      <c r="AD488" s="181">
        <v>6</v>
      </c>
      <c r="AE488" s="181">
        <v>6</v>
      </c>
      <c r="AF488" s="181">
        <v>6</v>
      </c>
      <c r="AG488" s="181">
        <v>4</v>
      </c>
      <c r="AH488" s="181">
        <v>3</v>
      </c>
      <c r="AI488" s="181">
        <v>3</v>
      </c>
      <c r="AJ488" s="181">
        <v>3</v>
      </c>
      <c r="AK488" s="181">
        <v>6</v>
      </c>
      <c r="AL488" s="181">
        <v>6</v>
      </c>
      <c r="AM488" s="181">
        <v>6</v>
      </c>
      <c r="AN488" s="181">
        <v>7</v>
      </c>
      <c r="AO488" s="181">
        <v>6</v>
      </c>
      <c r="AP488" s="181">
        <v>6</v>
      </c>
      <c r="AQ488" s="181">
        <v>5</v>
      </c>
      <c r="AR488" s="181">
        <v>6</v>
      </c>
      <c r="AS488" s="181">
        <v>7</v>
      </c>
      <c r="AT488" s="181">
        <v>6</v>
      </c>
      <c r="AU488" s="181">
        <v>6</v>
      </c>
      <c r="AV488" s="181">
        <v>6</v>
      </c>
      <c r="AW488" s="181">
        <v>4</v>
      </c>
      <c r="AX488" s="181">
        <v>3</v>
      </c>
      <c r="AY488" s="181">
        <v>3</v>
      </c>
      <c r="AZ488" s="181">
        <v>3</v>
      </c>
      <c r="BA488" s="181">
        <v>6</v>
      </c>
      <c r="BB488" s="181">
        <v>6</v>
      </c>
      <c r="BC488" s="181">
        <v>6</v>
      </c>
      <c r="BD488" s="181">
        <v>7</v>
      </c>
      <c r="BE488" s="181">
        <v>6</v>
      </c>
      <c r="BF488" s="181">
        <v>6</v>
      </c>
      <c r="BG488" s="181">
        <v>5</v>
      </c>
      <c r="BH488" s="181">
        <v>6</v>
      </c>
      <c r="BI488" s="181">
        <v>31.7</v>
      </c>
      <c r="BJ488" s="181">
        <v>31.7</v>
      </c>
      <c r="BK488" s="181">
        <v>31.7</v>
      </c>
      <c r="BL488" s="181">
        <v>35.649000000000001</v>
      </c>
      <c r="BM488" s="181">
        <v>322</v>
      </c>
      <c r="BN488" s="181">
        <v>322</v>
      </c>
      <c r="BO488" s="181">
        <v>0</v>
      </c>
      <c r="BP488" s="181">
        <v>66.617999999999995</v>
      </c>
      <c r="BQ488" s="181" t="s">
        <v>1251</v>
      </c>
      <c r="BR488" s="181" t="s">
        <v>1251</v>
      </c>
      <c r="BS488" s="181" t="s">
        <v>1251</v>
      </c>
      <c r="BT488" s="181" t="s">
        <v>1251</v>
      </c>
      <c r="BU488" s="181" t="s">
        <v>1254</v>
      </c>
      <c r="BV488" s="181" t="s">
        <v>1251</v>
      </c>
      <c r="BW488" s="181" t="s">
        <v>1251</v>
      </c>
      <c r="BX488" s="181" t="s">
        <v>1251</v>
      </c>
      <c r="BY488" s="181" t="s">
        <v>1251</v>
      </c>
      <c r="BZ488" s="181" t="s">
        <v>1251</v>
      </c>
      <c r="CA488" s="181" t="s">
        <v>1251</v>
      </c>
      <c r="CB488" s="181" t="s">
        <v>1251</v>
      </c>
      <c r="CC488" s="181" t="s">
        <v>1251</v>
      </c>
      <c r="CD488" s="181" t="s">
        <v>1251</v>
      </c>
      <c r="CE488" s="181" t="s">
        <v>1251</v>
      </c>
      <c r="CF488" s="181" t="s">
        <v>1251</v>
      </c>
      <c r="CG488" s="181">
        <v>31.7</v>
      </c>
      <c r="CH488" s="181">
        <v>25.5</v>
      </c>
      <c r="CI488" s="181">
        <v>25.5</v>
      </c>
      <c r="CJ488" s="181">
        <v>25.5</v>
      </c>
      <c r="CK488" s="181">
        <v>16.100000000000001</v>
      </c>
      <c r="CL488" s="181">
        <v>13</v>
      </c>
      <c r="CM488" s="181">
        <v>13</v>
      </c>
      <c r="CN488" s="181">
        <v>13</v>
      </c>
      <c r="CO488" s="181">
        <v>25.5</v>
      </c>
      <c r="CP488" s="181">
        <v>25.5</v>
      </c>
      <c r="CQ488" s="181">
        <v>25.5</v>
      </c>
      <c r="CR488" s="181">
        <v>31.7</v>
      </c>
      <c r="CS488" s="181">
        <v>25.5</v>
      </c>
      <c r="CT488" s="181">
        <v>25.5</v>
      </c>
      <c r="CU488" s="181">
        <v>19.899999999999999</v>
      </c>
      <c r="CV488" s="181">
        <v>25.5</v>
      </c>
      <c r="CW488" s="181">
        <v>1056700000</v>
      </c>
      <c r="CX488" s="181">
        <v>94602000</v>
      </c>
      <c r="CY488" s="181">
        <v>83212000</v>
      </c>
      <c r="CZ488" s="181">
        <v>88906000</v>
      </c>
      <c r="DA488" s="181">
        <v>86863000</v>
      </c>
      <c r="DB488" s="181">
        <v>17329000</v>
      </c>
      <c r="DC488" s="181">
        <v>13611000</v>
      </c>
      <c r="DD488" s="181">
        <v>12654000</v>
      </c>
      <c r="DE488" s="181">
        <v>12956000</v>
      </c>
      <c r="DF488" s="181">
        <v>92793000</v>
      </c>
      <c r="DG488" s="181">
        <v>69238000</v>
      </c>
      <c r="DH488" s="181">
        <v>67487000</v>
      </c>
      <c r="DI488" s="181">
        <v>87185000</v>
      </c>
      <c r="DJ488" s="195">
        <v>23067000</v>
      </c>
      <c r="DK488" s="195">
        <v>19690000</v>
      </c>
      <c r="DL488" s="195">
        <v>19877000</v>
      </c>
      <c r="DM488" s="195">
        <v>18887000</v>
      </c>
      <c r="DN488" s="181">
        <f t="shared" si="42"/>
        <v>20380250</v>
      </c>
      <c r="DO488" s="181">
        <v>26298000</v>
      </c>
      <c r="DP488" s="181">
        <v>0</v>
      </c>
      <c r="DQ488" s="181">
        <v>0</v>
      </c>
      <c r="DR488" s="181">
        <v>0</v>
      </c>
      <c r="DS488" s="181">
        <f t="shared" si="41"/>
        <v>26298000</v>
      </c>
      <c r="DT488" s="181">
        <f t="shared" si="39"/>
        <v>1.2903668993265538</v>
      </c>
      <c r="DU488" s="195">
        <v>22972000</v>
      </c>
      <c r="DW488" s="195">
        <v>13806000</v>
      </c>
      <c r="DY488" s="195">
        <v>19076000</v>
      </c>
      <c r="DZ488" s="196">
        <f t="shared" si="40"/>
        <v>0.93600421977159265</v>
      </c>
      <c r="EA488" s="195">
        <v>20250000</v>
      </c>
      <c r="EB488" s="181">
        <v>6</v>
      </c>
      <c r="EC488" s="181">
        <v>3</v>
      </c>
      <c r="ED488" s="181">
        <v>4</v>
      </c>
      <c r="EE488" s="181">
        <v>4</v>
      </c>
      <c r="EF488" s="181">
        <v>0</v>
      </c>
      <c r="EG488" s="181">
        <v>1</v>
      </c>
      <c r="EH488" s="181">
        <v>0</v>
      </c>
      <c r="EI488" s="181">
        <v>1</v>
      </c>
      <c r="EJ488" s="181">
        <v>1</v>
      </c>
      <c r="EK488" s="181">
        <v>4</v>
      </c>
      <c r="EL488" s="181">
        <v>5</v>
      </c>
      <c r="EM488" s="181">
        <v>5</v>
      </c>
      <c r="EN488" s="181">
        <v>4</v>
      </c>
      <c r="EO488" s="181">
        <v>4</v>
      </c>
      <c r="EP488" s="181">
        <v>3</v>
      </c>
      <c r="EQ488" s="181">
        <v>5</v>
      </c>
      <c r="ER488" s="181">
        <v>50</v>
      </c>
      <c r="EV488" s="181">
        <v>615</v>
      </c>
      <c r="EW488" s="181" t="s">
        <v>7913</v>
      </c>
      <c r="EX488" s="181" t="s">
        <v>3643</v>
      </c>
      <c r="EY488" s="181" t="s">
        <v>7914</v>
      </c>
      <c r="EZ488" s="181" t="s">
        <v>7915</v>
      </c>
      <c r="FA488" s="181" t="s">
        <v>7916</v>
      </c>
      <c r="FB488" s="181" t="s">
        <v>7917</v>
      </c>
      <c r="FE488" s="181">
        <v>-1</v>
      </c>
    </row>
    <row r="489" spans="1:161" x14ac:dyDescent="0.25">
      <c r="A489" s="181" t="s">
        <v>7918</v>
      </c>
      <c r="B489" s="181" t="s">
        <v>7918</v>
      </c>
      <c r="C489" s="181">
        <v>18</v>
      </c>
      <c r="D489" s="181">
        <v>18</v>
      </c>
      <c r="E489" s="181">
        <v>18</v>
      </c>
      <c r="F489" s="181" t="s">
        <v>7919</v>
      </c>
      <c r="G489" s="181" t="s">
        <v>7920</v>
      </c>
      <c r="H489" s="181" t="s">
        <v>7921</v>
      </c>
      <c r="I489" s="181">
        <v>1</v>
      </c>
      <c r="J489" s="181">
        <v>18</v>
      </c>
      <c r="K489" s="181">
        <v>18</v>
      </c>
      <c r="L489" s="181">
        <v>18</v>
      </c>
      <c r="M489" s="181">
        <v>14</v>
      </c>
      <c r="N489" s="181">
        <v>15</v>
      </c>
      <c r="O489" s="181">
        <v>16</v>
      </c>
      <c r="P489" s="181">
        <v>15</v>
      </c>
      <c r="Q489" s="181">
        <v>12</v>
      </c>
      <c r="R489" s="181">
        <v>11</v>
      </c>
      <c r="S489" s="181">
        <v>13</v>
      </c>
      <c r="T489" s="181">
        <v>13</v>
      </c>
      <c r="U489" s="181">
        <v>13</v>
      </c>
      <c r="V489" s="181">
        <v>15</v>
      </c>
      <c r="W489" s="181">
        <v>15</v>
      </c>
      <c r="X489" s="181">
        <v>16</v>
      </c>
      <c r="Y489" s="181">
        <v>16</v>
      </c>
      <c r="Z489" s="181">
        <v>14</v>
      </c>
      <c r="AA489" s="181">
        <v>15</v>
      </c>
      <c r="AB489" s="181">
        <v>15</v>
      </c>
      <c r="AC489" s="181">
        <v>14</v>
      </c>
      <c r="AD489" s="181">
        <v>15</v>
      </c>
      <c r="AE489" s="181">
        <v>16</v>
      </c>
      <c r="AF489" s="181">
        <v>15</v>
      </c>
      <c r="AG489" s="181">
        <v>12</v>
      </c>
      <c r="AH489" s="181">
        <v>11</v>
      </c>
      <c r="AI489" s="181">
        <v>13</v>
      </c>
      <c r="AJ489" s="181">
        <v>13</v>
      </c>
      <c r="AK489" s="181">
        <v>13</v>
      </c>
      <c r="AL489" s="181">
        <v>15</v>
      </c>
      <c r="AM489" s="181">
        <v>15</v>
      </c>
      <c r="AN489" s="181">
        <v>16</v>
      </c>
      <c r="AO489" s="181">
        <v>16</v>
      </c>
      <c r="AP489" s="181">
        <v>14</v>
      </c>
      <c r="AQ489" s="181">
        <v>15</v>
      </c>
      <c r="AR489" s="181">
        <v>15</v>
      </c>
      <c r="AS489" s="181">
        <v>14</v>
      </c>
      <c r="AT489" s="181">
        <v>15</v>
      </c>
      <c r="AU489" s="181">
        <v>16</v>
      </c>
      <c r="AV489" s="181">
        <v>15</v>
      </c>
      <c r="AW489" s="181">
        <v>12</v>
      </c>
      <c r="AX489" s="181">
        <v>11</v>
      </c>
      <c r="AY489" s="181">
        <v>13</v>
      </c>
      <c r="AZ489" s="181">
        <v>13</v>
      </c>
      <c r="BA489" s="181">
        <v>13</v>
      </c>
      <c r="BB489" s="181">
        <v>15</v>
      </c>
      <c r="BC489" s="181">
        <v>15</v>
      </c>
      <c r="BD489" s="181">
        <v>16</v>
      </c>
      <c r="BE489" s="181">
        <v>16</v>
      </c>
      <c r="BF489" s="181">
        <v>14</v>
      </c>
      <c r="BG489" s="181">
        <v>15</v>
      </c>
      <c r="BH489" s="181">
        <v>15</v>
      </c>
      <c r="BI489" s="181">
        <v>77.3</v>
      </c>
      <c r="BJ489" s="181">
        <v>77.3</v>
      </c>
      <c r="BK489" s="181">
        <v>77.3</v>
      </c>
      <c r="BL489" s="181">
        <v>35.076000000000001</v>
      </c>
      <c r="BM489" s="181">
        <v>317</v>
      </c>
      <c r="BN489" s="181">
        <v>317</v>
      </c>
      <c r="BO489" s="181">
        <v>0</v>
      </c>
      <c r="BP489" s="181">
        <v>110.01</v>
      </c>
      <c r="BQ489" s="181" t="s">
        <v>1251</v>
      </c>
      <c r="BR489" s="181" t="s">
        <v>1251</v>
      </c>
      <c r="BS489" s="181" t="s">
        <v>1251</v>
      </c>
      <c r="BT489" s="181" t="s">
        <v>1251</v>
      </c>
      <c r="BU489" s="181" t="s">
        <v>1251</v>
      </c>
      <c r="BV489" s="181" t="s">
        <v>1251</v>
      </c>
      <c r="BW489" s="181" t="s">
        <v>1251</v>
      </c>
      <c r="BX489" s="181" t="s">
        <v>1251</v>
      </c>
      <c r="BY489" s="181" t="s">
        <v>1251</v>
      </c>
      <c r="BZ489" s="181" t="s">
        <v>1251</v>
      </c>
      <c r="CA489" s="181" t="s">
        <v>1251</v>
      </c>
      <c r="CB489" s="181" t="s">
        <v>1251</v>
      </c>
      <c r="CC489" s="181" t="s">
        <v>1251</v>
      </c>
      <c r="CD489" s="181" t="s">
        <v>1251</v>
      </c>
      <c r="CE489" s="181" t="s">
        <v>1251</v>
      </c>
      <c r="CF489" s="181" t="s">
        <v>1251</v>
      </c>
      <c r="CG489" s="181">
        <v>66.900000000000006</v>
      </c>
      <c r="CH489" s="181">
        <v>64.7</v>
      </c>
      <c r="CI489" s="181">
        <v>73.5</v>
      </c>
      <c r="CJ489" s="181">
        <v>69.400000000000006</v>
      </c>
      <c r="CK489" s="181">
        <v>56.2</v>
      </c>
      <c r="CL489" s="181">
        <v>46.4</v>
      </c>
      <c r="CM489" s="181">
        <v>60.6</v>
      </c>
      <c r="CN489" s="181">
        <v>58.7</v>
      </c>
      <c r="CO489" s="181">
        <v>53</v>
      </c>
      <c r="CP489" s="181">
        <v>64.7</v>
      </c>
      <c r="CQ489" s="181">
        <v>69.400000000000006</v>
      </c>
      <c r="CR489" s="181">
        <v>73.5</v>
      </c>
      <c r="CS489" s="181">
        <v>73.5</v>
      </c>
      <c r="CT489" s="181">
        <v>61.8</v>
      </c>
      <c r="CU489" s="181">
        <v>68.8</v>
      </c>
      <c r="CV489" s="181">
        <v>69.400000000000006</v>
      </c>
      <c r="CW489" s="181">
        <v>5399800000</v>
      </c>
      <c r="CX489" s="181">
        <v>371180000</v>
      </c>
      <c r="CY489" s="181">
        <v>522520000</v>
      </c>
      <c r="CZ489" s="181">
        <v>459230000</v>
      </c>
      <c r="DA489" s="181">
        <v>488580000</v>
      </c>
      <c r="DB489" s="181">
        <v>99703000</v>
      </c>
      <c r="DC489" s="181">
        <v>101060000</v>
      </c>
      <c r="DD489" s="181">
        <v>116730000</v>
      </c>
      <c r="DE489" s="181">
        <v>90485000</v>
      </c>
      <c r="DF489" s="181">
        <v>421900000</v>
      </c>
      <c r="DG489" s="181">
        <v>398520000</v>
      </c>
      <c r="DH489" s="181">
        <v>335870000</v>
      </c>
      <c r="DI489" s="181">
        <v>454680000</v>
      </c>
      <c r="DJ489" s="195">
        <v>41177000</v>
      </c>
      <c r="DK489" s="195">
        <v>46936000</v>
      </c>
      <c r="DL489" s="195">
        <v>41261000</v>
      </c>
      <c r="DM489" s="195">
        <v>42074000</v>
      </c>
      <c r="DN489" s="181">
        <f t="shared" si="42"/>
        <v>42862000</v>
      </c>
      <c r="DO489" s="181">
        <v>50499000</v>
      </c>
      <c r="DP489" s="181">
        <v>56644000</v>
      </c>
      <c r="DQ489" s="181">
        <v>56327000</v>
      </c>
      <c r="DR489" s="181">
        <v>57909000</v>
      </c>
      <c r="DS489" s="181">
        <f t="shared" si="41"/>
        <v>55344750</v>
      </c>
      <c r="DT489" s="181">
        <f t="shared" si="39"/>
        <v>1.2912311604684803</v>
      </c>
      <c r="DU489" s="195">
        <v>36413000</v>
      </c>
      <c r="DW489" s="195">
        <v>37545000</v>
      </c>
      <c r="DY489" s="195">
        <v>39391000</v>
      </c>
      <c r="DZ489" s="196">
        <f t="shared" si="40"/>
        <v>0.91901917782651299</v>
      </c>
      <c r="EA489" s="195">
        <v>42879000</v>
      </c>
      <c r="EB489" s="181">
        <v>10</v>
      </c>
      <c r="EC489" s="181">
        <v>14</v>
      </c>
      <c r="ED489" s="181">
        <v>12</v>
      </c>
      <c r="EE489" s="181">
        <v>15</v>
      </c>
      <c r="EF489" s="181">
        <v>8</v>
      </c>
      <c r="EG489" s="181">
        <v>8</v>
      </c>
      <c r="EH489" s="181">
        <v>8</v>
      </c>
      <c r="EI489" s="181">
        <v>8</v>
      </c>
      <c r="EJ489" s="181">
        <v>10</v>
      </c>
      <c r="EK489" s="181">
        <v>12</v>
      </c>
      <c r="EL489" s="181">
        <v>11</v>
      </c>
      <c r="EM489" s="181">
        <v>13</v>
      </c>
      <c r="EN489" s="181">
        <v>12</v>
      </c>
      <c r="EO489" s="181">
        <v>13</v>
      </c>
      <c r="EP489" s="181">
        <v>12</v>
      </c>
      <c r="EQ489" s="181">
        <v>12</v>
      </c>
      <c r="ER489" s="181">
        <v>178</v>
      </c>
      <c r="EV489" s="181">
        <v>309</v>
      </c>
      <c r="EW489" s="181" t="s">
        <v>7922</v>
      </c>
      <c r="EX489" s="181" t="s">
        <v>3941</v>
      </c>
      <c r="EY489" s="181" t="s">
        <v>7923</v>
      </c>
      <c r="EZ489" s="181" t="s">
        <v>7924</v>
      </c>
      <c r="FA489" s="181" t="s">
        <v>7925</v>
      </c>
      <c r="FB489" s="181" t="s">
        <v>7926</v>
      </c>
      <c r="FE489" s="181">
        <v>-1</v>
      </c>
    </row>
    <row r="490" spans="1:161" x14ac:dyDescent="0.25">
      <c r="A490" s="181" t="s">
        <v>7927</v>
      </c>
      <c r="B490" s="181" t="s">
        <v>7927</v>
      </c>
      <c r="C490" s="181" t="s">
        <v>7928</v>
      </c>
      <c r="D490" s="181" t="s">
        <v>7928</v>
      </c>
      <c r="E490" s="181" t="s">
        <v>7929</v>
      </c>
      <c r="F490" s="181" t="s">
        <v>7930</v>
      </c>
      <c r="G490" s="181" t="s">
        <v>7931</v>
      </c>
      <c r="H490" s="181" t="s">
        <v>7932</v>
      </c>
      <c r="I490" s="181">
        <v>4</v>
      </c>
      <c r="J490" s="181">
        <v>13</v>
      </c>
      <c r="K490" s="181">
        <v>13</v>
      </c>
      <c r="L490" s="181">
        <v>1</v>
      </c>
      <c r="M490" s="181">
        <v>10</v>
      </c>
      <c r="N490" s="181">
        <v>11</v>
      </c>
      <c r="O490" s="181">
        <v>11</v>
      </c>
      <c r="P490" s="181">
        <v>11</v>
      </c>
      <c r="Q490" s="181">
        <v>7</v>
      </c>
      <c r="R490" s="181">
        <v>4</v>
      </c>
      <c r="S490" s="181">
        <v>6</v>
      </c>
      <c r="T490" s="181">
        <v>7</v>
      </c>
      <c r="U490" s="181">
        <v>10</v>
      </c>
      <c r="V490" s="181">
        <v>11</v>
      </c>
      <c r="W490" s="181">
        <v>12</v>
      </c>
      <c r="X490" s="181">
        <v>10</v>
      </c>
      <c r="Y490" s="181">
        <v>11</v>
      </c>
      <c r="Z490" s="181">
        <v>11</v>
      </c>
      <c r="AA490" s="181">
        <v>12</v>
      </c>
      <c r="AB490" s="181">
        <v>12</v>
      </c>
      <c r="AC490" s="181">
        <v>10</v>
      </c>
      <c r="AD490" s="181">
        <v>11</v>
      </c>
      <c r="AE490" s="181">
        <v>11</v>
      </c>
      <c r="AF490" s="181">
        <v>11</v>
      </c>
      <c r="AG490" s="181">
        <v>7</v>
      </c>
      <c r="AH490" s="181">
        <v>4</v>
      </c>
      <c r="AI490" s="181">
        <v>6</v>
      </c>
      <c r="AJ490" s="181">
        <v>7</v>
      </c>
      <c r="AK490" s="181">
        <v>10</v>
      </c>
      <c r="AL490" s="181">
        <v>11</v>
      </c>
      <c r="AM490" s="181">
        <v>12</v>
      </c>
      <c r="AN490" s="181">
        <v>10</v>
      </c>
      <c r="AO490" s="181">
        <v>11</v>
      </c>
      <c r="AP490" s="181">
        <v>11</v>
      </c>
      <c r="AQ490" s="181">
        <v>12</v>
      </c>
      <c r="AR490" s="181">
        <v>12</v>
      </c>
      <c r="AS490" s="181">
        <v>1</v>
      </c>
      <c r="AT490" s="181">
        <v>1</v>
      </c>
      <c r="AU490" s="181">
        <v>1</v>
      </c>
      <c r="AV490" s="181">
        <v>1</v>
      </c>
      <c r="AW490" s="181">
        <v>1</v>
      </c>
      <c r="AX490" s="181">
        <v>1</v>
      </c>
      <c r="AY490" s="181">
        <v>1</v>
      </c>
      <c r="AZ490" s="181">
        <v>1</v>
      </c>
      <c r="BA490" s="181">
        <v>1</v>
      </c>
      <c r="BB490" s="181">
        <v>1</v>
      </c>
      <c r="BC490" s="181">
        <v>1</v>
      </c>
      <c r="BD490" s="181">
        <v>1</v>
      </c>
      <c r="BE490" s="181">
        <v>1</v>
      </c>
      <c r="BF490" s="181">
        <v>1</v>
      </c>
      <c r="BG490" s="181">
        <v>1</v>
      </c>
      <c r="BH490" s="181">
        <v>1</v>
      </c>
      <c r="BI490" s="181">
        <v>38.799999999999997</v>
      </c>
      <c r="BJ490" s="181">
        <v>38.799999999999997</v>
      </c>
      <c r="BK490" s="181">
        <v>2.9</v>
      </c>
      <c r="BL490" s="181">
        <v>49.908999999999999</v>
      </c>
      <c r="BM490" s="181">
        <v>449</v>
      </c>
      <c r="BN490" s="181" t="s">
        <v>7933</v>
      </c>
      <c r="BO490" s="181">
        <v>0</v>
      </c>
      <c r="BP490" s="181">
        <v>36.057000000000002</v>
      </c>
      <c r="BQ490" s="181" t="s">
        <v>1251</v>
      </c>
      <c r="BR490" s="181" t="s">
        <v>1251</v>
      </c>
      <c r="BS490" s="181" t="s">
        <v>1251</v>
      </c>
      <c r="BT490" s="181" t="s">
        <v>1251</v>
      </c>
      <c r="BU490" s="181" t="s">
        <v>1251</v>
      </c>
      <c r="BV490" s="181" t="s">
        <v>1254</v>
      </c>
      <c r="BW490" s="181" t="s">
        <v>1251</v>
      </c>
      <c r="BX490" s="181" t="s">
        <v>1251</v>
      </c>
      <c r="BY490" s="181" t="s">
        <v>1251</v>
      </c>
      <c r="BZ490" s="181" t="s">
        <v>1251</v>
      </c>
      <c r="CA490" s="181" t="s">
        <v>1251</v>
      </c>
      <c r="CB490" s="181" t="s">
        <v>1251</v>
      </c>
      <c r="CC490" s="181" t="s">
        <v>1251</v>
      </c>
      <c r="CD490" s="181" t="s">
        <v>1251</v>
      </c>
      <c r="CE490" s="181" t="s">
        <v>1251</v>
      </c>
      <c r="CF490" s="181" t="s">
        <v>1251</v>
      </c>
      <c r="CG490" s="181">
        <v>30.5</v>
      </c>
      <c r="CH490" s="181">
        <v>33</v>
      </c>
      <c r="CI490" s="181">
        <v>33.200000000000003</v>
      </c>
      <c r="CJ490" s="181">
        <v>32.700000000000003</v>
      </c>
      <c r="CK490" s="181">
        <v>22</v>
      </c>
      <c r="CL490" s="181">
        <v>12.2</v>
      </c>
      <c r="CM490" s="181">
        <v>19.399999999999999</v>
      </c>
      <c r="CN490" s="181">
        <v>22</v>
      </c>
      <c r="CO490" s="181">
        <v>30.1</v>
      </c>
      <c r="CP490" s="181">
        <v>33.200000000000003</v>
      </c>
      <c r="CQ490" s="181">
        <v>36.5</v>
      </c>
      <c r="CR490" s="181">
        <v>30.1</v>
      </c>
      <c r="CS490" s="181">
        <v>33.200000000000003</v>
      </c>
      <c r="CT490" s="181">
        <v>32.700000000000003</v>
      </c>
      <c r="CU490" s="181">
        <v>36.5</v>
      </c>
      <c r="CV490" s="181">
        <v>35.6</v>
      </c>
      <c r="CW490" s="181">
        <v>1654300000</v>
      </c>
      <c r="CX490" s="181">
        <v>106340000</v>
      </c>
      <c r="CY490" s="181">
        <v>132920000</v>
      </c>
      <c r="CZ490" s="181">
        <v>132470000</v>
      </c>
      <c r="DA490" s="181">
        <v>135980000</v>
      </c>
      <c r="DB490" s="181">
        <v>32431000</v>
      </c>
      <c r="DC490" s="181">
        <v>18810000</v>
      </c>
      <c r="DD490" s="181">
        <v>27716000</v>
      </c>
      <c r="DE490" s="181">
        <v>23325000</v>
      </c>
      <c r="DF490" s="181">
        <v>135360000</v>
      </c>
      <c r="DG490" s="181">
        <v>129480000</v>
      </c>
      <c r="DH490" s="181">
        <v>125220000</v>
      </c>
      <c r="DI490" s="181">
        <v>164090000</v>
      </c>
      <c r="DJ490" s="195">
        <v>28340000</v>
      </c>
      <c r="DK490" s="195">
        <v>24996000</v>
      </c>
      <c r="DL490" s="195">
        <v>24059000</v>
      </c>
      <c r="DM490" s="195">
        <v>27480000</v>
      </c>
      <c r="DN490" s="181">
        <f t="shared" si="42"/>
        <v>26218750</v>
      </c>
      <c r="DO490" s="181">
        <v>34677000</v>
      </c>
      <c r="DP490" s="181">
        <v>37490000</v>
      </c>
      <c r="DQ490" s="181">
        <v>31935000</v>
      </c>
      <c r="DR490" s="181">
        <v>31455000</v>
      </c>
      <c r="DS490" s="181">
        <f t="shared" si="41"/>
        <v>33889250</v>
      </c>
      <c r="DT490" s="181">
        <f t="shared" si="39"/>
        <v>1.2925578069129917</v>
      </c>
      <c r="DU490" s="195">
        <v>29671000</v>
      </c>
      <c r="DW490" s="195">
        <v>23667000</v>
      </c>
      <c r="DY490" s="195">
        <v>26133000</v>
      </c>
      <c r="DZ490" s="196">
        <f t="shared" si="40"/>
        <v>0.99672943980929674</v>
      </c>
      <c r="EA490" s="195">
        <v>29974000</v>
      </c>
      <c r="EB490" s="181">
        <v>8</v>
      </c>
      <c r="EC490" s="181">
        <v>4</v>
      </c>
      <c r="ED490" s="181">
        <v>4</v>
      </c>
      <c r="EE490" s="181">
        <v>7</v>
      </c>
      <c r="EF490" s="181">
        <v>2</v>
      </c>
      <c r="EG490" s="181">
        <v>0</v>
      </c>
      <c r="EH490" s="181">
        <v>1</v>
      </c>
      <c r="EI490" s="181">
        <v>1</v>
      </c>
      <c r="EJ490" s="181">
        <v>6</v>
      </c>
      <c r="EK490" s="181">
        <v>7</v>
      </c>
      <c r="EL490" s="181">
        <v>4</v>
      </c>
      <c r="EM490" s="181">
        <v>5</v>
      </c>
      <c r="EN490" s="181">
        <v>8</v>
      </c>
      <c r="EO490" s="181">
        <v>6</v>
      </c>
      <c r="EP490" s="181">
        <v>5</v>
      </c>
      <c r="EQ490" s="181">
        <v>8</v>
      </c>
      <c r="ER490" s="181">
        <v>76</v>
      </c>
      <c r="EV490" s="181">
        <v>312</v>
      </c>
      <c r="EW490" s="181" t="s">
        <v>7934</v>
      </c>
      <c r="EX490" s="181" t="s">
        <v>3749</v>
      </c>
      <c r="EY490" s="181" t="s">
        <v>7935</v>
      </c>
      <c r="EZ490" s="181" t="s">
        <v>7936</v>
      </c>
      <c r="FA490" s="181" t="s">
        <v>7937</v>
      </c>
      <c r="FB490" s="181" t="s">
        <v>7938</v>
      </c>
      <c r="FE490" s="181" t="s">
        <v>4230</v>
      </c>
    </row>
    <row r="491" spans="1:161" x14ac:dyDescent="0.25">
      <c r="A491" s="181" t="s">
        <v>7939</v>
      </c>
      <c r="B491" s="181" t="s">
        <v>7939</v>
      </c>
      <c r="C491" s="181">
        <v>15</v>
      </c>
      <c r="D491" s="181">
        <v>3</v>
      </c>
      <c r="E491" s="181">
        <v>2</v>
      </c>
      <c r="F491" s="181" t="s">
        <v>7940</v>
      </c>
      <c r="G491" s="181" t="s">
        <v>7941</v>
      </c>
      <c r="H491" s="181" t="s">
        <v>7942</v>
      </c>
      <c r="I491" s="181">
        <v>1</v>
      </c>
      <c r="J491" s="181">
        <v>15</v>
      </c>
      <c r="K491" s="181">
        <v>3</v>
      </c>
      <c r="L491" s="181">
        <v>2</v>
      </c>
      <c r="M491" s="181">
        <v>14</v>
      </c>
      <c r="N491" s="181">
        <v>12</v>
      </c>
      <c r="O491" s="181">
        <v>13</v>
      </c>
      <c r="P491" s="181">
        <v>12</v>
      </c>
      <c r="Q491" s="181">
        <v>11</v>
      </c>
      <c r="R491" s="181">
        <v>8</v>
      </c>
      <c r="S491" s="181">
        <v>10</v>
      </c>
      <c r="T491" s="181">
        <v>9</v>
      </c>
      <c r="U491" s="181">
        <v>12</v>
      </c>
      <c r="V491" s="181">
        <v>12</v>
      </c>
      <c r="W491" s="181">
        <v>13</v>
      </c>
      <c r="X491" s="181">
        <v>11</v>
      </c>
      <c r="Y491" s="181">
        <v>12</v>
      </c>
      <c r="Z491" s="181">
        <v>13</v>
      </c>
      <c r="AA491" s="181">
        <v>12</v>
      </c>
      <c r="AB491" s="181">
        <v>12</v>
      </c>
      <c r="AC491" s="181">
        <v>2</v>
      </c>
      <c r="AD491" s="181">
        <v>2</v>
      </c>
      <c r="AE491" s="181">
        <v>2</v>
      </c>
      <c r="AF491" s="181">
        <v>2</v>
      </c>
      <c r="AG491" s="181">
        <v>2</v>
      </c>
      <c r="AH491" s="181">
        <v>2</v>
      </c>
      <c r="AI491" s="181">
        <v>2</v>
      </c>
      <c r="AJ491" s="181">
        <v>1</v>
      </c>
      <c r="AK491" s="181">
        <v>2</v>
      </c>
      <c r="AL491" s="181">
        <v>2</v>
      </c>
      <c r="AM491" s="181">
        <v>2</v>
      </c>
      <c r="AN491" s="181">
        <v>1</v>
      </c>
      <c r="AO491" s="181">
        <v>2</v>
      </c>
      <c r="AP491" s="181">
        <v>2</v>
      </c>
      <c r="AQ491" s="181">
        <v>2</v>
      </c>
      <c r="AR491" s="181">
        <v>3</v>
      </c>
      <c r="AS491" s="181">
        <v>1</v>
      </c>
      <c r="AT491" s="181">
        <v>1</v>
      </c>
      <c r="AU491" s="181">
        <v>1</v>
      </c>
      <c r="AV491" s="181">
        <v>1</v>
      </c>
      <c r="AW491" s="181">
        <v>1</v>
      </c>
      <c r="AX491" s="181">
        <v>1</v>
      </c>
      <c r="AY491" s="181">
        <v>1</v>
      </c>
      <c r="AZ491" s="181">
        <v>0</v>
      </c>
      <c r="BA491" s="181">
        <v>1</v>
      </c>
      <c r="BB491" s="181">
        <v>1</v>
      </c>
      <c r="BC491" s="181">
        <v>1</v>
      </c>
      <c r="BD491" s="181">
        <v>1</v>
      </c>
      <c r="BE491" s="181">
        <v>1</v>
      </c>
      <c r="BF491" s="181">
        <v>1</v>
      </c>
      <c r="BG491" s="181">
        <v>1</v>
      </c>
      <c r="BH491" s="181">
        <v>2</v>
      </c>
      <c r="BI491" s="181">
        <v>40</v>
      </c>
      <c r="BJ491" s="181">
        <v>8</v>
      </c>
      <c r="BK491" s="181">
        <v>5.3</v>
      </c>
      <c r="BL491" s="181">
        <v>55.606000000000002</v>
      </c>
      <c r="BM491" s="181">
        <v>490</v>
      </c>
      <c r="BN491" s="181">
        <v>490</v>
      </c>
      <c r="BO491" s="181">
        <v>0</v>
      </c>
      <c r="BP491" s="181">
        <v>7.72</v>
      </c>
      <c r="BQ491" s="181" t="s">
        <v>1251</v>
      </c>
      <c r="BR491" s="181" t="s">
        <v>1251</v>
      </c>
      <c r="BS491" s="181" t="s">
        <v>1251</v>
      </c>
      <c r="BT491" s="181" t="s">
        <v>1251</v>
      </c>
      <c r="BU491" s="181" t="s">
        <v>1254</v>
      </c>
      <c r="BV491" s="181" t="s">
        <v>1251</v>
      </c>
      <c r="BW491" s="181" t="s">
        <v>1251</v>
      </c>
      <c r="BX491" s="181" t="s">
        <v>1251</v>
      </c>
      <c r="BY491" s="181" t="s">
        <v>1251</v>
      </c>
      <c r="BZ491" s="181" t="s">
        <v>1251</v>
      </c>
      <c r="CA491" s="181" t="s">
        <v>1251</v>
      </c>
      <c r="CB491" s="181" t="s">
        <v>1254</v>
      </c>
      <c r="CC491" s="181" t="s">
        <v>1251</v>
      </c>
      <c r="CD491" s="181" t="s">
        <v>1251</v>
      </c>
      <c r="CE491" s="181" t="s">
        <v>1251</v>
      </c>
      <c r="CF491" s="181" t="s">
        <v>1251</v>
      </c>
      <c r="CG491" s="181">
        <v>38.4</v>
      </c>
      <c r="CH491" s="181">
        <v>31</v>
      </c>
      <c r="CI491" s="181">
        <v>35.5</v>
      </c>
      <c r="CJ491" s="181">
        <v>31</v>
      </c>
      <c r="CK491" s="181">
        <v>28.6</v>
      </c>
      <c r="CL491" s="181">
        <v>20.2</v>
      </c>
      <c r="CM491" s="181">
        <v>27.3</v>
      </c>
      <c r="CN491" s="181">
        <v>20.399999999999999</v>
      </c>
      <c r="CO491" s="181">
        <v>33.1</v>
      </c>
      <c r="CP491" s="181">
        <v>31</v>
      </c>
      <c r="CQ491" s="181">
        <v>35.5</v>
      </c>
      <c r="CR491" s="181">
        <v>28.4</v>
      </c>
      <c r="CS491" s="181">
        <v>31</v>
      </c>
      <c r="CT491" s="181">
        <v>35.5</v>
      </c>
      <c r="CU491" s="181">
        <v>31</v>
      </c>
      <c r="CV491" s="181">
        <v>30.6</v>
      </c>
      <c r="CW491" s="181">
        <v>307290000</v>
      </c>
      <c r="CX491" s="181">
        <v>21883000</v>
      </c>
      <c r="CY491" s="181">
        <v>22545000</v>
      </c>
      <c r="CZ491" s="181">
        <v>26894000</v>
      </c>
      <c r="DA491" s="181">
        <v>28729000</v>
      </c>
      <c r="DB491" s="181">
        <v>8253200</v>
      </c>
      <c r="DC491" s="181">
        <v>9177600</v>
      </c>
      <c r="DD491" s="181">
        <v>10835000</v>
      </c>
      <c r="DE491" s="181">
        <v>5838600</v>
      </c>
      <c r="DF491" s="181">
        <v>23359000</v>
      </c>
      <c r="DG491" s="181">
        <v>23034000</v>
      </c>
      <c r="DH491" s="181">
        <v>23286000</v>
      </c>
      <c r="DI491" s="181">
        <v>26247000</v>
      </c>
      <c r="DJ491" s="195">
        <v>15648000</v>
      </c>
      <c r="DK491" s="195">
        <v>13635000</v>
      </c>
      <c r="DL491" s="195">
        <v>14946000</v>
      </c>
      <c r="DM491" s="195">
        <v>16102000</v>
      </c>
      <c r="DN491" s="181">
        <f t="shared" si="42"/>
        <v>15082750</v>
      </c>
      <c r="DO491" s="181">
        <v>17094000</v>
      </c>
      <c r="DP491" s="181">
        <v>22014000</v>
      </c>
      <c r="DQ491" s="181">
        <v>19440000</v>
      </c>
      <c r="DR491" s="181">
        <v>0</v>
      </c>
      <c r="DS491" s="181">
        <f t="shared" si="41"/>
        <v>19516000</v>
      </c>
      <c r="DT491" s="181">
        <f t="shared" si="39"/>
        <v>1.2939284944721618</v>
      </c>
      <c r="DU491" s="195">
        <v>14814000</v>
      </c>
      <c r="DW491" s="195">
        <v>14107000</v>
      </c>
      <c r="DY491" s="195">
        <v>15747000</v>
      </c>
      <c r="DZ491" s="196">
        <f t="shared" si="40"/>
        <v>1.0440403772521589</v>
      </c>
      <c r="EA491" s="195">
        <v>15580000</v>
      </c>
      <c r="EB491" s="181">
        <v>1</v>
      </c>
      <c r="EC491" s="181">
        <v>1</v>
      </c>
      <c r="ED491" s="181">
        <v>2</v>
      </c>
      <c r="EE491" s="181">
        <v>2</v>
      </c>
      <c r="EF491" s="181">
        <v>0</v>
      </c>
      <c r="EG491" s="181">
        <v>0</v>
      </c>
      <c r="EH491" s="181">
        <v>0</v>
      </c>
      <c r="EI491" s="181">
        <v>0</v>
      </c>
      <c r="EJ491" s="181">
        <v>1</v>
      </c>
      <c r="EK491" s="181">
        <v>1</v>
      </c>
      <c r="EL491" s="181">
        <v>2</v>
      </c>
      <c r="EM491" s="181">
        <v>0</v>
      </c>
      <c r="EN491" s="181">
        <v>1</v>
      </c>
      <c r="EO491" s="181">
        <v>1</v>
      </c>
      <c r="EP491" s="181">
        <v>1</v>
      </c>
      <c r="EQ491" s="181">
        <v>3</v>
      </c>
      <c r="ER491" s="181">
        <v>16</v>
      </c>
      <c r="EV491" s="181">
        <v>262</v>
      </c>
      <c r="EW491" s="181" t="s">
        <v>7943</v>
      </c>
      <c r="EX491" s="181" t="s">
        <v>7944</v>
      </c>
      <c r="EY491" s="181" t="s">
        <v>7945</v>
      </c>
      <c r="EZ491" s="181" t="s">
        <v>7946</v>
      </c>
      <c r="FA491" s="181" t="s">
        <v>7947</v>
      </c>
      <c r="FB491" s="181" t="s">
        <v>7948</v>
      </c>
      <c r="FE491" s="181">
        <v>-1</v>
      </c>
    </row>
    <row r="492" spans="1:161" x14ac:dyDescent="0.25">
      <c r="A492" s="181" t="s">
        <v>7949</v>
      </c>
      <c r="B492" s="181" t="s">
        <v>7949</v>
      </c>
      <c r="C492" s="181">
        <v>8</v>
      </c>
      <c r="D492" s="181">
        <v>8</v>
      </c>
      <c r="E492" s="181">
        <v>8</v>
      </c>
      <c r="F492" s="181" t="s">
        <v>7950</v>
      </c>
      <c r="G492" s="181" t="s">
        <v>7951</v>
      </c>
      <c r="H492" s="181" t="s">
        <v>7952</v>
      </c>
      <c r="I492" s="181">
        <v>1</v>
      </c>
      <c r="J492" s="181">
        <v>8</v>
      </c>
      <c r="K492" s="181">
        <v>8</v>
      </c>
      <c r="L492" s="181">
        <v>8</v>
      </c>
      <c r="M492" s="181">
        <v>8</v>
      </c>
      <c r="N492" s="181">
        <v>8</v>
      </c>
      <c r="O492" s="181">
        <v>8</v>
      </c>
      <c r="P492" s="181">
        <v>8</v>
      </c>
      <c r="Q492" s="181">
        <v>6</v>
      </c>
      <c r="R492" s="181">
        <v>7</v>
      </c>
      <c r="S492" s="181">
        <v>5</v>
      </c>
      <c r="T492" s="181">
        <v>5</v>
      </c>
      <c r="U492" s="181">
        <v>7</v>
      </c>
      <c r="V492" s="181">
        <v>8</v>
      </c>
      <c r="W492" s="181">
        <v>7</v>
      </c>
      <c r="X492" s="181">
        <v>8</v>
      </c>
      <c r="Y492" s="181">
        <v>8</v>
      </c>
      <c r="Z492" s="181">
        <v>8</v>
      </c>
      <c r="AA492" s="181">
        <v>8</v>
      </c>
      <c r="AB492" s="181">
        <v>8</v>
      </c>
      <c r="AC492" s="181">
        <v>8</v>
      </c>
      <c r="AD492" s="181">
        <v>8</v>
      </c>
      <c r="AE492" s="181">
        <v>8</v>
      </c>
      <c r="AF492" s="181">
        <v>8</v>
      </c>
      <c r="AG492" s="181">
        <v>6</v>
      </c>
      <c r="AH492" s="181">
        <v>7</v>
      </c>
      <c r="AI492" s="181">
        <v>5</v>
      </c>
      <c r="AJ492" s="181">
        <v>5</v>
      </c>
      <c r="AK492" s="181">
        <v>7</v>
      </c>
      <c r="AL492" s="181">
        <v>8</v>
      </c>
      <c r="AM492" s="181">
        <v>7</v>
      </c>
      <c r="AN492" s="181">
        <v>8</v>
      </c>
      <c r="AO492" s="181">
        <v>8</v>
      </c>
      <c r="AP492" s="181">
        <v>8</v>
      </c>
      <c r="AQ492" s="181">
        <v>8</v>
      </c>
      <c r="AR492" s="181">
        <v>8</v>
      </c>
      <c r="AS492" s="181">
        <v>8</v>
      </c>
      <c r="AT492" s="181">
        <v>8</v>
      </c>
      <c r="AU492" s="181">
        <v>8</v>
      </c>
      <c r="AV492" s="181">
        <v>8</v>
      </c>
      <c r="AW492" s="181">
        <v>6</v>
      </c>
      <c r="AX492" s="181">
        <v>7</v>
      </c>
      <c r="AY492" s="181">
        <v>5</v>
      </c>
      <c r="AZ492" s="181">
        <v>5</v>
      </c>
      <c r="BA492" s="181">
        <v>7</v>
      </c>
      <c r="BB492" s="181">
        <v>8</v>
      </c>
      <c r="BC492" s="181">
        <v>7</v>
      </c>
      <c r="BD492" s="181">
        <v>8</v>
      </c>
      <c r="BE492" s="181">
        <v>8</v>
      </c>
      <c r="BF492" s="181">
        <v>8</v>
      </c>
      <c r="BG492" s="181">
        <v>8</v>
      </c>
      <c r="BH492" s="181">
        <v>8</v>
      </c>
      <c r="BI492" s="181">
        <v>54.5</v>
      </c>
      <c r="BJ492" s="181">
        <v>54.5</v>
      </c>
      <c r="BK492" s="181">
        <v>54.5</v>
      </c>
      <c r="BL492" s="181">
        <v>23.363</v>
      </c>
      <c r="BM492" s="181">
        <v>213</v>
      </c>
      <c r="BN492" s="181">
        <v>213</v>
      </c>
      <c r="BO492" s="181">
        <v>0</v>
      </c>
      <c r="BP492" s="181">
        <v>54.709000000000003</v>
      </c>
      <c r="BQ492" s="181" t="s">
        <v>1251</v>
      </c>
      <c r="BR492" s="181" t="s">
        <v>1251</v>
      </c>
      <c r="BS492" s="181" t="s">
        <v>1251</v>
      </c>
      <c r="BT492" s="181" t="s">
        <v>1251</v>
      </c>
      <c r="BU492" s="181" t="s">
        <v>1251</v>
      </c>
      <c r="BV492" s="181" t="s">
        <v>1251</v>
      </c>
      <c r="BW492" s="181" t="s">
        <v>1251</v>
      </c>
      <c r="BX492" s="181" t="s">
        <v>1251</v>
      </c>
      <c r="BY492" s="181" t="s">
        <v>1251</v>
      </c>
      <c r="BZ492" s="181" t="s">
        <v>1251</v>
      </c>
      <c r="CA492" s="181" t="s">
        <v>1251</v>
      </c>
      <c r="CB492" s="181" t="s">
        <v>1251</v>
      </c>
      <c r="CC492" s="181" t="s">
        <v>1251</v>
      </c>
      <c r="CD492" s="181" t="s">
        <v>1251</v>
      </c>
      <c r="CE492" s="181" t="s">
        <v>1251</v>
      </c>
      <c r="CF492" s="181" t="s">
        <v>1251</v>
      </c>
      <c r="CG492" s="181">
        <v>54.5</v>
      </c>
      <c r="CH492" s="181">
        <v>54.5</v>
      </c>
      <c r="CI492" s="181">
        <v>54.5</v>
      </c>
      <c r="CJ492" s="181">
        <v>54.5</v>
      </c>
      <c r="CK492" s="181">
        <v>38.5</v>
      </c>
      <c r="CL492" s="181">
        <v>44.1</v>
      </c>
      <c r="CM492" s="181">
        <v>33.799999999999997</v>
      </c>
      <c r="CN492" s="181">
        <v>30.5</v>
      </c>
      <c r="CO492" s="181">
        <v>46.5</v>
      </c>
      <c r="CP492" s="181">
        <v>54.5</v>
      </c>
      <c r="CQ492" s="181">
        <v>46.5</v>
      </c>
      <c r="CR492" s="181">
        <v>54.5</v>
      </c>
      <c r="CS492" s="181">
        <v>54.5</v>
      </c>
      <c r="CT492" s="181">
        <v>54.5</v>
      </c>
      <c r="CU492" s="181">
        <v>54.5</v>
      </c>
      <c r="CV492" s="181">
        <v>54.5</v>
      </c>
      <c r="CW492" s="181">
        <v>2813400000</v>
      </c>
      <c r="CX492" s="181">
        <v>250280000</v>
      </c>
      <c r="CY492" s="181">
        <v>256280000</v>
      </c>
      <c r="CZ492" s="181">
        <v>246900000</v>
      </c>
      <c r="DA492" s="181">
        <v>247590000</v>
      </c>
      <c r="DB492" s="181">
        <v>60816000</v>
      </c>
      <c r="DC492" s="181">
        <v>59492000</v>
      </c>
      <c r="DD492" s="181">
        <v>53992000</v>
      </c>
      <c r="DE492" s="181">
        <v>45646000</v>
      </c>
      <c r="DF492" s="181">
        <v>203780000</v>
      </c>
      <c r="DG492" s="181">
        <v>210970000</v>
      </c>
      <c r="DH492" s="181">
        <v>172650000</v>
      </c>
      <c r="DI492" s="181">
        <v>218200000</v>
      </c>
      <c r="DJ492" s="195">
        <v>56899000</v>
      </c>
      <c r="DK492" s="195">
        <v>55222000</v>
      </c>
      <c r="DL492" s="195">
        <v>46727000</v>
      </c>
      <c r="DM492" s="195">
        <v>50790000</v>
      </c>
      <c r="DN492" s="181">
        <f t="shared" si="42"/>
        <v>52409500</v>
      </c>
      <c r="DO492" s="181">
        <v>70389000</v>
      </c>
      <c r="DP492" s="181">
        <v>74043000</v>
      </c>
      <c r="DQ492" s="181">
        <v>57683000</v>
      </c>
      <c r="DR492" s="181">
        <v>70477000</v>
      </c>
      <c r="DS492" s="181">
        <f t="shared" si="41"/>
        <v>68148000</v>
      </c>
      <c r="DT492" s="181">
        <f t="shared" si="39"/>
        <v>1.300298609984831</v>
      </c>
      <c r="DU492" s="195">
        <v>40814000</v>
      </c>
      <c r="DW492" s="195">
        <v>42629000</v>
      </c>
      <c r="DY492" s="195">
        <v>41703000</v>
      </c>
      <c r="DZ492" s="196">
        <f t="shared" si="40"/>
        <v>0.79571451740619548</v>
      </c>
      <c r="EA492" s="195">
        <v>43592000</v>
      </c>
      <c r="EB492" s="181">
        <v>4</v>
      </c>
      <c r="EC492" s="181">
        <v>6</v>
      </c>
      <c r="ED492" s="181">
        <v>4</v>
      </c>
      <c r="EE492" s="181">
        <v>6</v>
      </c>
      <c r="EF492" s="181">
        <v>6</v>
      </c>
      <c r="EG492" s="181">
        <v>5</v>
      </c>
      <c r="EH492" s="181">
        <v>3</v>
      </c>
      <c r="EI492" s="181">
        <v>5</v>
      </c>
      <c r="EJ492" s="181">
        <v>5</v>
      </c>
      <c r="EK492" s="181">
        <v>6</v>
      </c>
      <c r="EL492" s="181">
        <v>5</v>
      </c>
      <c r="EM492" s="181">
        <v>5</v>
      </c>
      <c r="EN492" s="181">
        <v>5</v>
      </c>
      <c r="EO492" s="181">
        <v>5</v>
      </c>
      <c r="EP492" s="181">
        <v>4</v>
      </c>
      <c r="EQ492" s="181">
        <v>7</v>
      </c>
      <c r="ER492" s="181">
        <v>81</v>
      </c>
      <c r="EV492" s="181">
        <v>706</v>
      </c>
      <c r="EW492" s="181" t="s">
        <v>7953</v>
      </c>
      <c r="EX492" s="181" t="s">
        <v>4196</v>
      </c>
      <c r="EY492" s="181" t="s">
        <v>7954</v>
      </c>
      <c r="EZ492" s="181" t="s">
        <v>7955</v>
      </c>
      <c r="FA492" s="181" t="s">
        <v>7956</v>
      </c>
      <c r="FB492" s="181" t="s">
        <v>7957</v>
      </c>
      <c r="FE492" s="181">
        <v>-1</v>
      </c>
    </row>
    <row r="493" spans="1:161" x14ac:dyDescent="0.25">
      <c r="A493" s="181" t="s">
        <v>2660</v>
      </c>
      <c r="B493" s="181" t="s">
        <v>2660</v>
      </c>
      <c r="C493" s="181">
        <v>6</v>
      </c>
      <c r="D493" s="181">
        <v>6</v>
      </c>
      <c r="E493" s="181">
        <v>6</v>
      </c>
      <c r="F493" s="181" t="s">
        <v>2659</v>
      </c>
      <c r="G493" s="181" t="s">
        <v>2658</v>
      </c>
      <c r="H493" s="181" t="s">
        <v>2657</v>
      </c>
      <c r="I493" s="181">
        <v>1</v>
      </c>
      <c r="J493" s="181">
        <v>6</v>
      </c>
      <c r="K493" s="181">
        <v>6</v>
      </c>
      <c r="L493" s="181">
        <v>6</v>
      </c>
      <c r="M493" s="181">
        <v>3</v>
      </c>
      <c r="N493" s="181">
        <v>3</v>
      </c>
      <c r="O493" s="181">
        <v>4</v>
      </c>
      <c r="P493" s="181">
        <v>4</v>
      </c>
      <c r="Q493" s="181">
        <v>3</v>
      </c>
      <c r="R493" s="181">
        <v>3</v>
      </c>
      <c r="S493" s="181">
        <v>2</v>
      </c>
      <c r="T493" s="181">
        <v>3</v>
      </c>
      <c r="U493" s="181">
        <v>5</v>
      </c>
      <c r="V493" s="181">
        <v>4</v>
      </c>
      <c r="W493" s="181">
        <v>4</v>
      </c>
      <c r="X493" s="181">
        <v>4</v>
      </c>
      <c r="Y493" s="181">
        <v>4</v>
      </c>
      <c r="Z493" s="181">
        <v>5</v>
      </c>
      <c r="AA493" s="181">
        <v>4</v>
      </c>
      <c r="AB493" s="181">
        <v>4</v>
      </c>
      <c r="AC493" s="181">
        <v>3</v>
      </c>
      <c r="AD493" s="181">
        <v>3</v>
      </c>
      <c r="AE493" s="181">
        <v>4</v>
      </c>
      <c r="AF493" s="181">
        <v>4</v>
      </c>
      <c r="AG493" s="181">
        <v>3</v>
      </c>
      <c r="AH493" s="181">
        <v>3</v>
      </c>
      <c r="AI493" s="181">
        <v>2</v>
      </c>
      <c r="AJ493" s="181">
        <v>3</v>
      </c>
      <c r="AK493" s="181">
        <v>5</v>
      </c>
      <c r="AL493" s="181">
        <v>4</v>
      </c>
      <c r="AM493" s="181">
        <v>4</v>
      </c>
      <c r="AN493" s="181">
        <v>4</v>
      </c>
      <c r="AO493" s="181">
        <v>4</v>
      </c>
      <c r="AP493" s="181">
        <v>5</v>
      </c>
      <c r="AQ493" s="181">
        <v>4</v>
      </c>
      <c r="AR493" s="181">
        <v>4</v>
      </c>
      <c r="AS493" s="181">
        <v>3</v>
      </c>
      <c r="AT493" s="181">
        <v>3</v>
      </c>
      <c r="AU493" s="181">
        <v>4</v>
      </c>
      <c r="AV493" s="181">
        <v>4</v>
      </c>
      <c r="AW493" s="181">
        <v>3</v>
      </c>
      <c r="AX493" s="181">
        <v>3</v>
      </c>
      <c r="AY493" s="181">
        <v>2</v>
      </c>
      <c r="AZ493" s="181">
        <v>3</v>
      </c>
      <c r="BA493" s="181">
        <v>5</v>
      </c>
      <c r="BB493" s="181">
        <v>4</v>
      </c>
      <c r="BC493" s="181">
        <v>4</v>
      </c>
      <c r="BD493" s="181">
        <v>4</v>
      </c>
      <c r="BE493" s="181">
        <v>4</v>
      </c>
      <c r="BF493" s="181">
        <v>5</v>
      </c>
      <c r="BG493" s="181">
        <v>4</v>
      </c>
      <c r="BH493" s="181">
        <v>4</v>
      </c>
      <c r="BI493" s="181">
        <v>8.9</v>
      </c>
      <c r="BJ493" s="181">
        <v>8.9</v>
      </c>
      <c r="BK493" s="181">
        <v>8.9</v>
      </c>
      <c r="BL493" s="181">
        <v>87.436000000000007</v>
      </c>
      <c r="BM493" s="181">
        <v>760</v>
      </c>
      <c r="BN493" s="181">
        <v>760</v>
      </c>
      <c r="BO493" s="181">
        <v>0</v>
      </c>
      <c r="BP493" s="181">
        <v>17.315000000000001</v>
      </c>
      <c r="BQ493" s="181" t="s">
        <v>1251</v>
      </c>
      <c r="BR493" s="181" t="s">
        <v>1251</v>
      </c>
      <c r="BS493" s="181" t="s">
        <v>1251</v>
      </c>
      <c r="BT493" s="181" t="s">
        <v>1251</v>
      </c>
      <c r="BU493" s="181" t="s">
        <v>1254</v>
      </c>
      <c r="BV493" s="181" t="s">
        <v>1254</v>
      </c>
      <c r="BW493" s="181" t="s">
        <v>1254</v>
      </c>
      <c r="BX493" s="181" t="s">
        <v>1254</v>
      </c>
      <c r="BY493" s="181" t="s">
        <v>1251</v>
      </c>
      <c r="BZ493" s="181" t="s">
        <v>1251</v>
      </c>
      <c r="CA493" s="181" t="s">
        <v>1251</v>
      </c>
      <c r="CB493" s="181" t="s">
        <v>1251</v>
      </c>
      <c r="CC493" s="181" t="s">
        <v>1251</v>
      </c>
      <c r="CD493" s="181" t="s">
        <v>1251</v>
      </c>
      <c r="CE493" s="181" t="s">
        <v>1251</v>
      </c>
      <c r="CF493" s="181" t="s">
        <v>1251</v>
      </c>
      <c r="CG493" s="181">
        <v>4.9000000000000004</v>
      </c>
      <c r="CH493" s="181">
        <v>4.9000000000000004</v>
      </c>
      <c r="CI493" s="181">
        <v>5.7</v>
      </c>
      <c r="CJ493" s="181">
        <v>6.8</v>
      </c>
      <c r="CK493" s="181">
        <v>4.9000000000000004</v>
      </c>
      <c r="CL493" s="181">
        <v>4.9000000000000004</v>
      </c>
      <c r="CM493" s="181">
        <v>3.6</v>
      </c>
      <c r="CN493" s="181">
        <v>4.9000000000000004</v>
      </c>
      <c r="CO493" s="181">
        <v>7</v>
      </c>
      <c r="CP493" s="181">
        <v>5.7</v>
      </c>
      <c r="CQ493" s="181">
        <v>5.7</v>
      </c>
      <c r="CR493" s="181">
        <v>5.7</v>
      </c>
      <c r="CS493" s="181">
        <v>5.7</v>
      </c>
      <c r="CT493" s="181">
        <v>7</v>
      </c>
      <c r="CU493" s="181">
        <v>5.7</v>
      </c>
      <c r="CV493" s="181">
        <v>5.7</v>
      </c>
      <c r="CW493" s="181">
        <v>422500000</v>
      </c>
      <c r="CX493" s="181">
        <v>19450000</v>
      </c>
      <c r="CY493" s="181">
        <v>26660000</v>
      </c>
      <c r="CZ493" s="181">
        <v>24862000</v>
      </c>
      <c r="DA493" s="181">
        <v>32673000</v>
      </c>
      <c r="DB493" s="181">
        <v>6925100</v>
      </c>
      <c r="DC493" s="181">
        <v>6456600</v>
      </c>
      <c r="DD493" s="181">
        <v>3236300</v>
      </c>
      <c r="DE493" s="181">
        <v>7562600</v>
      </c>
      <c r="DF493" s="181">
        <v>31254000</v>
      </c>
      <c r="DG493" s="181">
        <v>50357000</v>
      </c>
      <c r="DH493" s="181">
        <v>33236000</v>
      </c>
      <c r="DI493" s="181">
        <v>25927000</v>
      </c>
      <c r="DJ493" s="195">
        <v>7370100</v>
      </c>
      <c r="DK493" s="195">
        <v>8990200</v>
      </c>
      <c r="DL493" s="195">
        <v>9763700</v>
      </c>
      <c r="DM493" s="195">
        <v>7750700</v>
      </c>
      <c r="DN493" s="181">
        <f t="shared" si="42"/>
        <v>8468675</v>
      </c>
      <c r="DO493" s="181">
        <v>10410000</v>
      </c>
      <c r="DP493" s="181">
        <v>11283000</v>
      </c>
      <c r="DQ493" s="181">
        <v>0</v>
      </c>
      <c r="DR493" s="181">
        <v>11455000</v>
      </c>
      <c r="DS493" s="181">
        <f t="shared" si="41"/>
        <v>11049333.333333334</v>
      </c>
      <c r="DT493" s="181">
        <f t="shared" si="39"/>
        <v>1.3047298819866548</v>
      </c>
      <c r="DU493" s="195">
        <v>12489000</v>
      </c>
      <c r="DW493" s="195">
        <v>14098000</v>
      </c>
      <c r="DY493" s="195">
        <v>11944000</v>
      </c>
      <c r="DZ493" s="196">
        <f t="shared" si="40"/>
        <v>1.4103741140142938</v>
      </c>
      <c r="EA493" s="195">
        <v>10709000</v>
      </c>
      <c r="EB493" s="181">
        <v>1</v>
      </c>
      <c r="EC493" s="181">
        <v>1</v>
      </c>
      <c r="ED493" s="181">
        <v>0</v>
      </c>
      <c r="EE493" s="181">
        <v>2</v>
      </c>
      <c r="EF493" s="181">
        <v>0</v>
      </c>
      <c r="EG493" s="181">
        <v>0</v>
      </c>
      <c r="EH493" s="181">
        <v>0</v>
      </c>
      <c r="EI493" s="181">
        <v>0</v>
      </c>
      <c r="EJ493" s="181">
        <v>3</v>
      </c>
      <c r="EK493" s="181">
        <v>4</v>
      </c>
      <c r="EL493" s="181">
        <v>4</v>
      </c>
      <c r="EM493" s="181">
        <v>4</v>
      </c>
      <c r="EN493" s="181">
        <v>1</v>
      </c>
      <c r="EO493" s="181">
        <v>6</v>
      </c>
      <c r="EP493" s="181">
        <v>2</v>
      </c>
      <c r="EQ493" s="181">
        <v>3</v>
      </c>
      <c r="ER493" s="181">
        <v>31</v>
      </c>
      <c r="EV493" s="181">
        <v>184</v>
      </c>
      <c r="EW493" s="181" t="s">
        <v>7958</v>
      </c>
      <c r="EX493" s="181" t="s">
        <v>3672</v>
      </c>
      <c r="EY493" s="181" t="s">
        <v>7959</v>
      </c>
      <c r="EZ493" s="181" t="s">
        <v>7960</v>
      </c>
      <c r="FA493" s="181" t="s">
        <v>7961</v>
      </c>
      <c r="FB493" s="181" t="s">
        <v>7962</v>
      </c>
      <c r="FE493" s="181">
        <v>-1</v>
      </c>
    </row>
    <row r="494" spans="1:161" x14ac:dyDescent="0.25">
      <c r="A494" s="181" t="s">
        <v>7963</v>
      </c>
      <c r="B494" s="181" t="s">
        <v>7963</v>
      </c>
      <c r="C494" s="181">
        <v>11</v>
      </c>
      <c r="D494" s="181">
        <v>11</v>
      </c>
      <c r="E494" s="181">
        <v>11</v>
      </c>
      <c r="F494" s="181" t="s">
        <v>7964</v>
      </c>
      <c r="G494" s="181" t="s">
        <v>7965</v>
      </c>
      <c r="H494" s="181" t="s">
        <v>7966</v>
      </c>
      <c r="I494" s="181">
        <v>1</v>
      </c>
      <c r="J494" s="181">
        <v>11</v>
      </c>
      <c r="K494" s="181">
        <v>11</v>
      </c>
      <c r="L494" s="181">
        <v>11</v>
      </c>
      <c r="M494" s="181">
        <v>9</v>
      </c>
      <c r="N494" s="181">
        <v>9</v>
      </c>
      <c r="O494" s="181">
        <v>10</v>
      </c>
      <c r="P494" s="181">
        <v>11</v>
      </c>
      <c r="Q494" s="181">
        <v>8</v>
      </c>
      <c r="R494" s="181">
        <v>9</v>
      </c>
      <c r="S494" s="181">
        <v>8</v>
      </c>
      <c r="T494" s="181">
        <v>8</v>
      </c>
      <c r="U494" s="181">
        <v>10</v>
      </c>
      <c r="V494" s="181">
        <v>10</v>
      </c>
      <c r="W494" s="181">
        <v>10</v>
      </c>
      <c r="X494" s="181">
        <v>10</v>
      </c>
      <c r="Y494" s="181">
        <v>10</v>
      </c>
      <c r="Z494" s="181">
        <v>9</v>
      </c>
      <c r="AA494" s="181">
        <v>9</v>
      </c>
      <c r="AB494" s="181">
        <v>9</v>
      </c>
      <c r="AC494" s="181">
        <v>9</v>
      </c>
      <c r="AD494" s="181">
        <v>9</v>
      </c>
      <c r="AE494" s="181">
        <v>10</v>
      </c>
      <c r="AF494" s="181">
        <v>11</v>
      </c>
      <c r="AG494" s="181">
        <v>8</v>
      </c>
      <c r="AH494" s="181">
        <v>9</v>
      </c>
      <c r="AI494" s="181">
        <v>8</v>
      </c>
      <c r="AJ494" s="181">
        <v>8</v>
      </c>
      <c r="AK494" s="181">
        <v>10</v>
      </c>
      <c r="AL494" s="181">
        <v>10</v>
      </c>
      <c r="AM494" s="181">
        <v>10</v>
      </c>
      <c r="AN494" s="181">
        <v>10</v>
      </c>
      <c r="AO494" s="181">
        <v>10</v>
      </c>
      <c r="AP494" s="181">
        <v>9</v>
      </c>
      <c r="AQ494" s="181">
        <v>9</v>
      </c>
      <c r="AR494" s="181">
        <v>9</v>
      </c>
      <c r="AS494" s="181">
        <v>9</v>
      </c>
      <c r="AT494" s="181">
        <v>9</v>
      </c>
      <c r="AU494" s="181">
        <v>10</v>
      </c>
      <c r="AV494" s="181">
        <v>11</v>
      </c>
      <c r="AW494" s="181">
        <v>8</v>
      </c>
      <c r="AX494" s="181">
        <v>9</v>
      </c>
      <c r="AY494" s="181">
        <v>8</v>
      </c>
      <c r="AZ494" s="181">
        <v>8</v>
      </c>
      <c r="BA494" s="181">
        <v>10</v>
      </c>
      <c r="BB494" s="181">
        <v>10</v>
      </c>
      <c r="BC494" s="181">
        <v>10</v>
      </c>
      <c r="BD494" s="181">
        <v>10</v>
      </c>
      <c r="BE494" s="181">
        <v>10</v>
      </c>
      <c r="BF494" s="181">
        <v>9</v>
      </c>
      <c r="BG494" s="181">
        <v>9</v>
      </c>
      <c r="BH494" s="181">
        <v>9</v>
      </c>
      <c r="BI494" s="181">
        <v>37</v>
      </c>
      <c r="BJ494" s="181">
        <v>37</v>
      </c>
      <c r="BK494" s="181">
        <v>37</v>
      </c>
      <c r="BL494" s="181">
        <v>38.298999999999999</v>
      </c>
      <c r="BM494" s="181">
        <v>343</v>
      </c>
      <c r="BN494" s="181">
        <v>343</v>
      </c>
      <c r="BO494" s="181">
        <v>0</v>
      </c>
      <c r="BP494" s="181">
        <v>32.46</v>
      </c>
      <c r="BQ494" s="181" t="s">
        <v>1251</v>
      </c>
      <c r="BR494" s="181" t="s">
        <v>1251</v>
      </c>
      <c r="BS494" s="181" t="s">
        <v>1251</v>
      </c>
      <c r="BT494" s="181" t="s">
        <v>1251</v>
      </c>
      <c r="BU494" s="181" t="s">
        <v>1251</v>
      </c>
      <c r="BV494" s="181" t="s">
        <v>1251</v>
      </c>
      <c r="BW494" s="181" t="s">
        <v>1251</v>
      </c>
      <c r="BX494" s="181" t="s">
        <v>1251</v>
      </c>
      <c r="BY494" s="181" t="s">
        <v>1251</v>
      </c>
      <c r="BZ494" s="181" t="s">
        <v>1251</v>
      </c>
      <c r="CA494" s="181" t="s">
        <v>1251</v>
      </c>
      <c r="CB494" s="181" t="s">
        <v>1251</v>
      </c>
      <c r="CC494" s="181" t="s">
        <v>1251</v>
      </c>
      <c r="CD494" s="181" t="s">
        <v>1251</v>
      </c>
      <c r="CE494" s="181" t="s">
        <v>1251</v>
      </c>
      <c r="CF494" s="181" t="s">
        <v>1251</v>
      </c>
      <c r="CG494" s="181">
        <v>32.1</v>
      </c>
      <c r="CH494" s="181">
        <v>29.2</v>
      </c>
      <c r="CI494" s="181">
        <v>34.1</v>
      </c>
      <c r="CJ494" s="181">
        <v>37</v>
      </c>
      <c r="CK494" s="181">
        <v>25.1</v>
      </c>
      <c r="CL494" s="181">
        <v>28.9</v>
      </c>
      <c r="CM494" s="181">
        <v>25.9</v>
      </c>
      <c r="CN494" s="181">
        <v>24.8</v>
      </c>
      <c r="CO494" s="181">
        <v>33.799999999999997</v>
      </c>
      <c r="CP494" s="181">
        <v>33.799999999999997</v>
      </c>
      <c r="CQ494" s="181">
        <v>33.799999999999997</v>
      </c>
      <c r="CR494" s="181">
        <v>33.799999999999997</v>
      </c>
      <c r="CS494" s="181">
        <v>34.1</v>
      </c>
      <c r="CT494" s="181">
        <v>30.9</v>
      </c>
      <c r="CU494" s="181">
        <v>30.9</v>
      </c>
      <c r="CV494" s="181">
        <v>30.9</v>
      </c>
      <c r="CW494" s="181">
        <v>3059100000</v>
      </c>
      <c r="CX494" s="181">
        <v>215190000</v>
      </c>
      <c r="CY494" s="181">
        <v>219960000</v>
      </c>
      <c r="CZ494" s="181">
        <v>218700000</v>
      </c>
      <c r="DA494" s="181">
        <v>225420000</v>
      </c>
      <c r="DB494" s="181">
        <v>67053000</v>
      </c>
      <c r="DC494" s="181">
        <v>65981000</v>
      </c>
      <c r="DD494" s="181">
        <v>75237000</v>
      </c>
      <c r="DE494" s="181">
        <v>56762000</v>
      </c>
      <c r="DF494" s="181">
        <v>237520000</v>
      </c>
      <c r="DG494" s="181">
        <v>230730000</v>
      </c>
      <c r="DH494" s="181">
        <v>180130000</v>
      </c>
      <c r="DI494" s="181">
        <v>239230000</v>
      </c>
      <c r="DJ494" s="195">
        <v>36515000</v>
      </c>
      <c r="DK494" s="195">
        <v>37654000</v>
      </c>
      <c r="DL494" s="195">
        <v>34952000</v>
      </c>
      <c r="DM494" s="195">
        <v>43295000</v>
      </c>
      <c r="DN494" s="181">
        <f t="shared" si="42"/>
        <v>38104000</v>
      </c>
      <c r="DO494" s="181">
        <v>42199000</v>
      </c>
      <c r="DP494" s="181">
        <v>54852000</v>
      </c>
      <c r="DQ494" s="181">
        <v>49885000</v>
      </c>
      <c r="DR494" s="181">
        <v>52687000</v>
      </c>
      <c r="DS494" s="181">
        <f t="shared" si="41"/>
        <v>49905750</v>
      </c>
      <c r="DT494" s="181">
        <f t="shared" si="39"/>
        <v>1.3097247008188118</v>
      </c>
      <c r="DU494" s="195">
        <v>42342000</v>
      </c>
      <c r="DW494" s="195">
        <v>36160000</v>
      </c>
      <c r="DY494" s="195">
        <v>35179000</v>
      </c>
      <c r="DZ494" s="196">
        <f t="shared" si="40"/>
        <v>0.92323640562670584</v>
      </c>
      <c r="EA494" s="195">
        <v>39158000</v>
      </c>
      <c r="EB494" s="181">
        <v>5</v>
      </c>
      <c r="EC494" s="181">
        <v>7</v>
      </c>
      <c r="ED494" s="181">
        <v>8</v>
      </c>
      <c r="EE494" s="181">
        <v>8</v>
      </c>
      <c r="EF494" s="181">
        <v>4</v>
      </c>
      <c r="EG494" s="181">
        <v>4</v>
      </c>
      <c r="EH494" s="181">
        <v>6</v>
      </c>
      <c r="EI494" s="181">
        <v>4</v>
      </c>
      <c r="EJ494" s="181">
        <v>10</v>
      </c>
      <c r="EK494" s="181">
        <v>8</v>
      </c>
      <c r="EL494" s="181">
        <v>7</v>
      </c>
      <c r="EM494" s="181">
        <v>8</v>
      </c>
      <c r="EN494" s="181">
        <v>8</v>
      </c>
      <c r="EO494" s="181">
        <v>8</v>
      </c>
      <c r="EP494" s="181">
        <v>8</v>
      </c>
      <c r="EQ494" s="181">
        <v>9</v>
      </c>
      <c r="ER494" s="181">
        <v>112</v>
      </c>
      <c r="EV494" s="181">
        <v>447</v>
      </c>
      <c r="EW494" s="181" t="s">
        <v>7967</v>
      </c>
      <c r="EX494" s="181" t="s">
        <v>5228</v>
      </c>
      <c r="EY494" s="181" t="s">
        <v>7968</v>
      </c>
      <c r="EZ494" s="181" t="s">
        <v>7969</v>
      </c>
      <c r="FA494" s="181" t="s">
        <v>7970</v>
      </c>
      <c r="FB494" s="181" t="s">
        <v>7971</v>
      </c>
      <c r="FC494" s="181">
        <v>270</v>
      </c>
      <c r="FD494" s="181">
        <v>226</v>
      </c>
      <c r="FE494" s="181">
        <v>-1</v>
      </c>
    </row>
    <row r="495" spans="1:161" x14ac:dyDescent="0.25">
      <c r="A495" s="181" t="s">
        <v>7972</v>
      </c>
      <c r="B495" s="181" t="s">
        <v>7972</v>
      </c>
      <c r="C495" s="181">
        <v>7</v>
      </c>
      <c r="D495" s="181">
        <v>7</v>
      </c>
      <c r="E495" s="181">
        <v>7</v>
      </c>
      <c r="F495" s="181" t="s">
        <v>7973</v>
      </c>
      <c r="G495" s="181" t="s">
        <v>7974</v>
      </c>
      <c r="H495" s="181" t="s">
        <v>7975</v>
      </c>
      <c r="I495" s="181">
        <v>1</v>
      </c>
      <c r="J495" s="181">
        <v>7</v>
      </c>
      <c r="K495" s="181">
        <v>7</v>
      </c>
      <c r="L495" s="181">
        <v>7</v>
      </c>
      <c r="M495" s="181">
        <v>6</v>
      </c>
      <c r="N495" s="181">
        <v>6</v>
      </c>
      <c r="O495" s="181">
        <v>6</v>
      </c>
      <c r="P495" s="181">
        <v>6</v>
      </c>
      <c r="Q495" s="181">
        <v>3</v>
      </c>
      <c r="R495" s="181">
        <v>2</v>
      </c>
      <c r="S495" s="181">
        <v>3</v>
      </c>
      <c r="T495" s="181">
        <v>4</v>
      </c>
      <c r="U495" s="181">
        <v>6</v>
      </c>
      <c r="V495" s="181">
        <v>4</v>
      </c>
      <c r="W495" s="181">
        <v>5</v>
      </c>
      <c r="X495" s="181">
        <v>5</v>
      </c>
      <c r="Y495" s="181">
        <v>4</v>
      </c>
      <c r="Z495" s="181">
        <v>4</v>
      </c>
      <c r="AA495" s="181">
        <v>6</v>
      </c>
      <c r="AB495" s="181">
        <v>6</v>
      </c>
      <c r="AC495" s="181">
        <v>6</v>
      </c>
      <c r="AD495" s="181">
        <v>6</v>
      </c>
      <c r="AE495" s="181">
        <v>6</v>
      </c>
      <c r="AF495" s="181">
        <v>6</v>
      </c>
      <c r="AG495" s="181">
        <v>3</v>
      </c>
      <c r="AH495" s="181">
        <v>2</v>
      </c>
      <c r="AI495" s="181">
        <v>3</v>
      </c>
      <c r="AJ495" s="181">
        <v>4</v>
      </c>
      <c r="AK495" s="181">
        <v>6</v>
      </c>
      <c r="AL495" s="181">
        <v>4</v>
      </c>
      <c r="AM495" s="181">
        <v>5</v>
      </c>
      <c r="AN495" s="181">
        <v>5</v>
      </c>
      <c r="AO495" s="181">
        <v>4</v>
      </c>
      <c r="AP495" s="181">
        <v>4</v>
      </c>
      <c r="AQ495" s="181">
        <v>6</v>
      </c>
      <c r="AR495" s="181">
        <v>6</v>
      </c>
      <c r="AS495" s="181">
        <v>6</v>
      </c>
      <c r="AT495" s="181">
        <v>6</v>
      </c>
      <c r="AU495" s="181">
        <v>6</v>
      </c>
      <c r="AV495" s="181">
        <v>6</v>
      </c>
      <c r="AW495" s="181">
        <v>3</v>
      </c>
      <c r="AX495" s="181">
        <v>2</v>
      </c>
      <c r="AY495" s="181">
        <v>3</v>
      </c>
      <c r="AZ495" s="181">
        <v>4</v>
      </c>
      <c r="BA495" s="181">
        <v>6</v>
      </c>
      <c r="BB495" s="181">
        <v>4</v>
      </c>
      <c r="BC495" s="181">
        <v>5</v>
      </c>
      <c r="BD495" s="181">
        <v>5</v>
      </c>
      <c r="BE495" s="181">
        <v>4</v>
      </c>
      <c r="BF495" s="181">
        <v>4</v>
      </c>
      <c r="BG495" s="181">
        <v>6</v>
      </c>
      <c r="BH495" s="181">
        <v>6</v>
      </c>
      <c r="BI495" s="181">
        <v>20.8</v>
      </c>
      <c r="BJ495" s="181">
        <v>20.8</v>
      </c>
      <c r="BK495" s="181">
        <v>20.8</v>
      </c>
      <c r="BL495" s="181">
        <v>59.69</v>
      </c>
      <c r="BM495" s="181">
        <v>578</v>
      </c>
      <c r="BN495" s="181">
        <v>578</v>
      </c>
      <c r="BO495" s="181">
        <v>0</v>
      </c>
      <c r="BP495" s="181">
        <v>24.327000000000002</v>
      </c>
      <c r="BQ495" s="181" t="s">
        <v>1251</v>
      </c>
      <c r="BR495" s="181" t="s">
        <v>1251</v>
      </c>
      <c r="BS495" s="181" t="s">
        <v>1251</v>
      </c>
      <c r="BT495" s="181" t="s">
        <v>1251</v>
      </c>
      <c r="BU495" s="181" t="s">
        <v>1254</v>
      </c>
      <c r="BV495" s="181" t="s">
        <v>1254</v>
      </c>
      <c r="BW495" s="181" t="s">
        <v>1254</v>
      </c>
      <c r="BX495" s="181" t="s">
        <v>1251</v>
      </c>
      <c r="BY495" s="181" t="s">
        <v>1251</v>
      </c>
      <c r="BZ495" s="181" t="s">
        <v>1251</v>
      </c>
      <c r="CA495" s="181" t="s">
        <v>1251</v>
      </c>
      <c r="CB495" s="181" t="s">
        <v>1251</v>
      </c>
      <c r="CC495" s="181" t="s">
        <v>1251</v>
      </c>
      <c r="CD495" s="181" t="s">
        <v>1251</v>
      </c>
      <c r="CE495" s="181" t="s">
        <v>1251</v>
      </c>
      <c r="CF495" s="181" t="s">
        <v>1251</v>
      </c>
      <c r="CG495" s="181">
        <v>17.8</v>
      </c>
      <c r="CH495" s="181">
        <v>17.8</v>
      </c>
      <c r="CI495" s="181">
        <v>17.8</v>
      </c>
      <c r="CJ495" s="181">
        <v>17.8</v>
      </c>
      <c r="CK495" s="181">
        <v>7.1</v>
      </c>
      <c r="CL495" s="181">
        <v>5.7</v>
      </c>
      <c r="CM495" s="181">
        <v>9.9</v>
      </c>
      <c r="CN495" s="181">
        <v>11.8</v>
      </c>
      <c r="CO495" s="181">
        <v>16.600000000000001</v>
      </c>
      <c r="CP495" s="181">
        <v>9</v>
      </c>
      <c r="CQ495" s="181">
        <v>15.9</v>
      </c>
      <c r="CR495" s="181">
        <v>13.7</v>
      </c>
      <c r="CS495" s="181">
        <v>11.8</v>
      </c>
      <c r="CT495" s="181">
        <v>9</v>
      </c>
      <c r="CU495" s="181">
        <v>17.8</v>
      </c>
      <c r="CV495" s="181">
        <v>17.8</v>
      </c>
      <c r="CW495" s="181">
        <v>435590000</v>
      </c>
      <c r="CX495" s="181">
        <v>38250000</v>
      </c>
      <c r="CY495" s="181">
        <v>44225000</v>
      </c>
      <c r="CZ495" s="181">
        <v>46071000</v>
      </c>
      <c r="DA495" s="181">
        <v>44372000</v>
      </c>
      <c r="DB495" s="181">
        <v>7742300</v>
      </c>
      <c r="DC495" s="181">
        <v>5799800</v>
      </c>
      <c r="DD495" s="181">
        <v>7708600</v>
      </c>
      <c r="DE495" s="181">
        <v>6622100</v>
      </c>
      <c r="DF495" s="181">
        <v>19792000</v>
      </c>
      <c r="DG495" s="181">
        <v>28550000</v>
      </c>
      <c r="DH495" s="181">
        <v>35118000</v>
      </c>
      <c r="DI495" s="181">
        <v>39522000</v>
      </c>
      <c r="DJ495" s="195">
        <v>10391000</v>
      </c>
      <c r="DK495" s="195">
        <v>10509000</v>
      </c>
      <c r="DL495" s="195">
        <v>10788000</v>
      </c>
      <c r="DM495" s="195">
        <v>9833600</v>
      </c>
      <c r="DN495" s="181">
        <f t="shared" si="42"/>
        <v>10380400</v>
      </c>
      <c r="DO495" s="181">
        <v>13228000</v>
      </c>
      <c r="DP495" s="181">
        <v>15397000</v>
      </c>
      <c r="DQ495" s="181">
        <v>13886000</v>
      </c>
      <c r="DR495" s="181">
        <v>11967000</v>
      </c>
      <c r="DS495" s="181">
        <f t="shared" si="41"/>
        <v>13619500</v>
      </c>
      <c r="DT495" s="181">
        <f t="shared" si="39"/>
        <v>1.3120399984586335</v>
      </c>
      <c r="DU495" s="195">
        <v>9521600</v>
      </c>
      <c r="DW495" s="195">
        <v>9101700</v>
      </c>
      <c r="DY495" s="195">
        <v>9345600</v>
      </c>
      <c r="DZ495" s="196">
        <f t="shared" si="40"/>
        <v>0.90031212670031979</v>
      </c>
      <c r="EA495" s="195">
        <v>8398000</v>
      </c>
      <c r="EB495" s="181">
        <v>4</v>
      </c>
      <c r="EC495" s="181">
        <v>4</v>
      </c>
      <c r="ED495" s="181">
        <v>4</v>
      </c>
      <c r="EE495" s="181">
        <v>6</v>
      </c>
      <c r="EF495" s="181">
        <v>0</v>
      </c>
      <c r="EG495" s="181">
        <v>0</v>
      </c>
      <c r="EH495" s="181">
        <v>0</v>
      </c>
      <c r="EI495" s="181">
        <v>0</v>
      </c>
      <c r="EJ495" s="181">
        <v>4</v>
      </c>
      <c r="EK495" s="181">
        <v>1</v>
      </c>
      <c r="EL495" s="181">
        <v>4</v>
      </c>
      <c r="EM495" s="181">
        <v>5</v>
      </c>
      <c r="EN495" s="181">
        <v>3</v>
      </c>
      <c r="EO495" s="181">
        <v>4</v>
      </c>
      <c r="EP495" s="181">
        <v>5</v>
      </c>
      <c r="EQ495" s="181">
        <v>4</v>
      </c>
      <c r="ER495" s="181">
        <v>48</v>
      </c>
      <c r="EV495" s="181">
        <v>534</v>
      </c>
      <c r="EW495" s="181" t="s">
        <v>7976</v>
      </c>
      <c r="EX495" s="181" t="s">
        <v>3643</v>
      </c>
      <c r="EY495" s="181" t="s">
        <v>7977</v>
      </c>
      <c r="EZ495" s="181" t="s">
        <v>7978</v>
      </c>
      <c r="FA495" s="181" t="s">
        <v>7979</v>
      </c>
      <c r="FB495" s="181" t="s">
        <v>7980</v>
      </c>
      <c r="FE495" s="181">
        <v>-1</v>
      </c>
    </row>
    <row r="496" spans="1:161" x14ac:dyDescent="0.25">
      <c r="A496" s="181" t="s">
        <v>7981</v>
      </c>
      <c r="B496" s="181" t="s">
        <v>7981</v>
      </c>
      <c r="C496" s="181">
        <v>23</v>
      </c>
      <c r="D496" s="181">
        <v>23</v>
      </c>
      <c r="E496" s="181">
        <v>23</v>
      </c>
      <c r="F496" s="181" t="s">
        <v>7982</v>
      </c>
      <c r="G496" s="181" t="s">
        <v>7983</v>
      </c>
      <c r="H496" s="181" t="s">
        <v>7984</v>
      </c>
      <c r="I496" s="181">
        <v>1</v>
      </c>
      <c r="J496" s="181">
        <v>23</v>
      </c>
      <c r="K496" s="181">
        <v>23</v>
      </c>
      <c r="L496" s="181">
        <v>23</v>
      </c>
      <c r="M496" s="181">
        <v>21</v>
      </c>
      <c r="N496" s="181">
        <v>22</v>
      </c>
      <c r="O496" s="181">
        <v>23</v>
      </c>
      <c r="P496" s="181">
        <v>23</v>
      </c>
      <c r="Q496" s="181">
        <v>20</v>
      </c>
      <c r="R496" s="181">
        <v>19</v>
      </c>
      <c r="S496" s="181">
        <v>21</v>
      </c>
      <c r="T496" s="181">
        <v>20</v>
      </c>
      <c r="U496" s="181">
        <v>22</v>
      </c>
      <c r="V496" s="181">
        <v>20</v>
      </c>
      <c r="W496" s="181">
        <v>21</v>
      </c>
      <c r="X496" s="181">
        <v>20</v>
      </c>
      <c r="Y496" s="181">
        <v>22</v>
      </c>
      <c r="Z496" s="181">
        <v>21</v>
      </c>
      <c r="AA496" s="181">
        <v>22</v>
      </c>
      <c r="AB496" s="181">
        <v>22</v>
      </c>
      <c r="AC496" s="181">
        <v>21</v>
      </c>
      <c r="AD496" s="181">
        <v>22</v>
      </c>
      <c r="AE496" s="181">
        <v>23</v>
      </c>
      <c r="AF496" s="181">
        <v>23</v>
      </c>
      <c r="AG496" s="181">
        <v>20</v>
      </c>
      <c r="AH496" s="181">
        <v>19</v>
      </c>
      <c r="AI496" s="181">
        <v>21</v>
      </c>
      <c r="AJ496" s="181">
        <v>20</v>
      </c>
      <c r="AK496" s="181">
        <v>22</v>
      </c>
      <c r="AL496" s="181">
        <v>20</v>
      </c>
      <c r="AM496" s="181">
        <v>21</v>
      </c>
      <c r="AN496" s="181">
        <v>20</v>
      </c>
      <c r="AO496" s="181">
        <v>22</v>
      </c>
      <c r="AP496" s="181">
        <v>21</v>
      </c>
      <c r="AQ496" s="181">
        <v>22</v>
      </c>
      <c r="AR496" s="181">
        <v>22</v>
      </c>
      <c r="AS496" s="181">
        <v>21</v>
      </c>
      <c r="AT496" s="181">
        <v>22</v>
      </c>
      <c r="AU496" s="181">
        <v>23</v>
      </c>
      <c r="AV496" s="181">
        <v>23</v>
      </c>
      <c r="AW496" s="181">
        <v>20</v>
      </c>
      <c r="AX496" s="181">
        <v>19</v>
      </c>
      <c r="AY496" s="181">
        <v>21</v>
      </c>
      <c r="AZ496" s="181">
        <v>20</v>
      </c>
      <c r="BA496" s="181">
        <v>22</v>
      </c>
      <c r="BB496" s="181">
        <v>20</v>
      </c>
      <c r="BC496" s="181">
        <v>21</v>
      </c>
      <c r="BD496" s="181">
        <v>20</v>
      </c>
      <c r="BE496" s="181">
        <v>22</v>
      </c>
      <c r="BF496" s="181">
        <v>21</v>
      </c>
      <c r="BG496" s="181">
        <v>22</v>
      </c>
      <c r="BH496" s="181">
        <v>22</v>
      </c>
      <c r="BI496" s="181">
        <v>50.1</v>
      </c>
      <c r="BJ496" s="181">
        <v>50.1</v>
      </c>
      <c r="BK496" s="181">
        <v>50.1</v>
      </c>
      <c r="BL496" s="181">
        <v>59.125</v>
      </c>
      <c r="BM496" s="181">
        <v>547</v>
      </c>
      <c r="BN496" s="181">
        <v>547</v>
      </c>
      <c r="BO496" s="181">
        <v>0</v>
      </c>
      <c r="BP496" s="181">
        <v>323.31</v>
      </c>
      <c r="BQ496" s="181" t="s">
        <v>1251</v>
      </c>
      <c r="BR496" s="181" t="s">
        <v>1251</v>
      </c>
      <c r="BS496" s="181" t="s">
        <v>1251</v>
      </c>
      <c r="BT496" s="181" t="s">
        <v>1251</v>
      </c>
      <c r="BU496" s="181" t="s">
        <v>1251</v>
      </c>
      <c r="BV496" s="181" t="s">
        <v>1251</v>
      </c>
      <c r="BW496" s="181" t="s">
        <v>1251</v>
      </c>
      <c r="BX496" s="181" t="s">
        <v>1251</v>
      </c>
      <c r="BY496" s="181" t="s">
        <v>1251</v>
      </c>
      <c r="BZ496" s="181" t="s">
        <v>1251</v>
      </c>
      <c r="CA496" s="181" t="s">
        <v>1251</v>
      </c>
      <c r="CB496" s="181" t="s">
        <v>1251</v>
      </c>
      <c r="CC496" s="181" t="s">
        <v>1251</v>
      </c>
      <c r="CD496" s="181" t="s">
        <v>1251</v>
      </c>
      <c r="CE496" s="181" t="s">
        <v>1251</v>
      </c>
      <c r="CF496" s="181" t="s">
        <v>1251</v>
      </c>
      <c r="CG496" s="181">
        <v>48.1</v>
      </c>
      <c r="CH496" s="181">
        <v>48.3</v>
      </c>
      <c r="CI496" s="181">
        <v>50.1</v>
      </c>
      <c r="CJ496" s="181">
        <v>50.1</v>
      </c>
      <c r="CK496" s="181">
        <v>40.799999999999997</v>
      </c>
      <c r="CL496" s="181">
        <v>42.8</v>
      </c>
      <c r="CM496" s="181">
        <v>49.7</v>
      </c>
      <c r="CN496" s="181">
        <v>44.4</v>
      </c>
      <c r="CO496" s="181">
        <v>48.3</v>
      </c>
      <c r="CP496" s="181">
        <v>47.9</v>
      </c>
      <c r="CQ496" s="181">
        <v>48.1</v>
      </c>
      <c r="CR496" s="181">
        <v>48.1</v>
      </c>
      <c r="CS496" s="181">
        <v>48.3</v>
      </c>
      <c r="CT496" s="181">
        <v>44.4</v>
      </c>
      <c r="CU496" s="181">
        <v>48.3</v>
      </c>
      <c r="CV496" s="181">
        <v>48.3</v>
      </c>
      <c r="CW496" s="181">
        <v>14848000000</v>
      </c>
      <c r="CX496" s="181">
        <v>988760000</v>
      </c>
      <c r="CY496" s="181">
        <v>1279200000</v>
      </c>
      <c r="CZ496" s="181">
        <v>1157600000</v>
      </c>
      <c r="DA496" s="181">
        <v>1172200000</v>
      </c>
      <c r="DB496" s="181">
        <v>319280000</v>
      </c>
      <c r="DC496" s="181">
        <v>303520000</v>
      </c>
      <c r="DD496" s="181">
        <v>348010000</v>
      </c>
      <c r="DE496" s="181">
        <v>295160000</v>
      </c>
      <c r="DF496" s="181">
        <v>1197000000</v>
      </c>
      <c r="DG496" s="181">
        <v>1178400000</v>
      </c>
      <c r="DH496" s="181">
        <v>1079400000</v>
      </c>
      <c r="DI496" s="181">
        <v>1179400000</v>
      </c>
      <c r="DJ496" s="195">
        <v>95211000</v>
      </c>
      <c r="DK496" s="195">
        <v>108620000</v>
      </c>
      <c r="DL496" s="195">
        <v>101830000</v>
      </c>
      <c r="DM496" s="195">
        <v>97701000</v>
      </c>
      <c r="DN496" s="181">
        <f t="shared" si="42"/>
        <v>100840500</v>
      </c>
      <c r="DO496" s="181">
        <v>118940000</v>
      </c>
      <c r="DP496" s="181">
        <v>150800000</v>
      </c>
      <c r="DQ496" s="181">
        <v>135110000</v>
      </c>
      <c r="DR496" s="181">
        <v>131100000</v>
      </c>
      <c r="DS496" s="181">
        <f t="shared" si="41"/>
        <v>133987500</v>
      </c>
      <c r="DT496" s="181">
        <f t="shared" si="39"/>
        <v>1.3287072158507742</v>
      </c>
      <c r="DU496" s="195">
        <v>111640000</v>
      </c>
      <c r="DW496" s="195">
        <v>105900000</v>
      </c>
      <c r="DY496" s="195">
        <v>114110000</v>
      </c>
      <c r="DZ496" s="196">
        <f t="shared" si="40"/>
        <v>1.1315889945012172</v>
      </c>
      <c r="EA496" s="195">
        <v>107030000</v>
      </c>
      <c r="EB496" s="181">
        <v>21</v>
      </c>
      <c r="EC496" s="181">
        <v>25</v>
      </c>
      <c r="ED496" s="181">
        <v>21</v>
      </c>
      <c r="EE496" s="181">
        <v>25</v>
      </c>
      <c r="EF496" s="181">
        <v>14</v>
      </c>
      <c r="EG496" s="181">
        <v>14</v>
      </c>
      <c r="EH496" s="181">
        <v>14</v>
      </c>
      <c r="EI496" s="181">
        <v>12</v>
      </c>
      <c r="EJ496" s="181">
        <v>23</v>
      </c>
      <c r="EK496" s="181">
        <v>20</v>
      </c>
      <c r="EL496" s="181">
        <v>26</v>
      </c>
      <c r="EM496" s="181">
        <v>26</v>
      </c>
      <c r="EN496" s="181">
        <v>25</v>
      </c>
      <c r="EO496" s="181">
        <v>23</v>
      </c>
      <c r="EP496" s="181">
        <v>22</v>
      </c>
      <c r="EQ496" s="181">
        <v>22</v>
      </c>
      <c r="ER496" s="181">
        <v>333</v>
      </c>
      <c r="EV496" s="181">
        <v>190</v>
      </c>
      <c r="EW496" s="181" t="s">
        <v>7985</v>
      </c>
      <c r="EX496" s="181" t="s">
        <v>3960</v>
      </c>
      <c r="EY496" s="181" t="s">
        <v>7986</v>
      </c>
      <c r="EZ496" s="181" t="s">
        <v>7987</v>
      </c>
      <c r="FA496" s="181" t="s">
        <v>7988</v>
      </c>
      <c r="FB496" s="181" t="s">
        <v>7989</v>
      </c>
      <c r="FC496" s="181" t="s">
        <v>7990</v>
      </c>
      <c r="FD496" s="181" t="s">
        <v>7991</v>
      </c>
      <c r="FE496" s="181">
        <v>-1</v>
      </c>
    </row>
    <row r="497" spans="1:161" x14ac:dyDescent="0.25">
      <c r="A497" s="181" t="s">
        <v>2638</v>
      </c>
      <c r="B497" s="181" t="s">
        <v>2638</v>
      </c>
      <c r="C497" s="181">
        <v>8</v>
      </c>
      <c r="D497" s="181">
        <v>8</v>
      </c>
      <c r="E497" s="181">
        <v>8</v>
      </c>
      <c r="F497" s="181" t="s">
        <v>2637</v>
      </c>
      <c r="G497" s="181" t="s">
        <v>2636</v>
      </c>
      <c r="H497" s="181" t="s">
        <v>2635</v>
      </c>
      <c r="I497" s="181">
        <v>1</v>
      </c>
      <c r="J497" s="181">
        <v>8</v>
      </c>
      <c r="K497" s="181">
        <v>8</v>
      </c>
      <c r="L497" s="181">
        <v>8</v>
      </c>
      <c r="M497" s="181">
        <v>7</v>
      </c>
      <c r="N497" s="181">
        <v>7</v>
      </c>
      <c r="O497" s="181">
        <v>7</v>
      </c>
      <c r="P497" s="181">
        <v>6</v>
      </c>
      <c r="Q497" s="181">
        <v>8</v>
      </c>
      <c r="R497" s="181">
        <v>8</v>
      </c>
      <c r="S497" s="181">
        <v>8</v>
      </c>
      <c r="T497" s="181">
        <v>7</v>
      </c>
      <c r="U497" s="181">
        <v>6</v>
      </c>
      <c r="V497" s="181">
        <v>5</v>
      </c>
      <c r="W497" s="181">
        <v>4</v>
      </c>
      <c r="X497" s="181">
        <v>5</v>
      </c>
      <c r="Y497" s="181">
        <v>6</v>
      </c>
      <c r="Z497" s="181">
        <v>6</v>
      </c>
      <c r="AA497" s="181">
        <v>6</v>
      </c>
      <c r="AB497" s="181">
        <v>5</v>
      </c>
      <c r="AC497" s="181">
        <v>7</v>
      </c>
      <c r="AD497" s="181">
        <v>7</v>
      </c>
      <c r="AE497" s="181">
        <v>7</v>
      </c>
      <c r="AF497" s="181">
        <v>6</v>
      </c>
      <c r="AG497" s="181">
        <v>8</v>
      </c>
      <c r="AH497" s="181">
        <v>8</v>
      </c>
      <c r="AI497" s="181">
        <v>8</v>
      </c>
      <c r="AJ497" s="181">
        <v>7</v>
      </c>
      <c r="AK497" s="181">
        <v>6</v>
      </c>
      <c r="AL497" s="181">
        <v>5</v>
      </c>
      <c r="AM497" s="181">
        <v>4</v>
      </c>
      <c r="AN497" s="181">
        <v>5</v>
      </c>
      <c r="AO497" s="181">
        <v>6</v>
      </c>
      <c r="AP497" s="181">
        <v>6</v>
      </c>
      <c r="AQ497" s="181">
        <v>6</v>
      </c>
      <c r="AR497" s="181">
        <v>5</v>
      </c>
      <c r="AS497" s="181">
        <v>7</v>
      </c>
      <c r="AT497" s="181">
        <v>7</v>
      </c>
      <c r="AU497" s="181">
        <v>7</v>
      </c>
      <c r="AV497" s="181">
        <v>6</v>
      </c>
      <c r="AW497" s="181">
        <v>8</v>
      </c>
      <c r="AX497" s="181">
        <v>8</v>
      </c>
      <c r="AY497" s="181">
        <v>8</v>
      </c>
      <c r="AZ497" s="181">
        <v>7</v>
      </c>
      <c r="BA497" s="181">
        <v>6</v>
      </c>
      <c r="BB497" s="181">
        <v>5</v>
      </c>
      <c r="BC497" s="181">
        <v>4</v>
      </c>
      <c r="BD497" s="181">
        <v>5</v>
      </c>
      <c r="BE497" s="181">
        <v>6</v>
      </c>
      <c r="BF497" s="181">
        <v>6</v>
      </c>
      <c r="BG497" s="181">
        <v>6</v>
      </c>
      <c r="BH497" s="181">
        <v>5</v>
      </c>
      <c r="BI497" s="181">
        <v>33.6</v>
      </c>
      <c r="BJ497" s="181">
        <v>33.6</v>
      </c>
      <c r="BK497" s="181">
        <v>33.6</v>
      </c>
      <c r="BL497" s="181">
        <v>35.009</v>
      </c>
      <c r="BM497" s="181">
        <v>333</v>
      </c>
      <c r="BN497" s="181">
        <v>333</v>
      </c>
      <c r="BO497" s="181">
        <v>0</v>
      </c>
      <c r="BP497" s="181">
        <v>20.536000000000001</v>
      </c>
      <c r="BQ497" s="181" t="s">
        <v>1251</v>
      </c>
      <c r="BR497" s="181" t="s">
        <v>1251</v>
      </c>
      <c r="BS497" s="181" t="s">
        <v>1251</v>
      </c>
      <c r="BT497" s="181" t="s">
        <v>1251</v>
      </c>
      <c r="BU497" s="181" t="s">
        <v>1251</v>
      </c>
      <c r="BV497" s="181" t="s">
        <v>1251</v>
      </c>
      <c r="BW497" s="181" t="s">
        <v>1251</v>
      </c>
      <c r="BX497" s="181" t="s">
        <v>1251</v>
      </c>
      <c r="BY497" s="181" t="s">
        <v>1251</v>
      </c>
      <c r="BZ497" s="181" t="s">
        <v>1251</v>
      </c>
      <c r="CA497" s="181" t="s">
        <v>1251</v>
      </c>
      <c r="CB497" s="181" t="s">
        <v>1251</v>
      </c>
      <c r="CC497" s="181" t="s">
        <v>1251</v>
      </c>
      <c r="CD497" s="181" t="s">
        <v>1251</v>
      </c>
      <c r="CE497" s="181" t="s">
        <v>1251</v>
      </c>
      <c r="CF497" s="181" t="s">
        <v>1251</v>
      </c>
      <c r="CG497" s="181">
        <v>30</v>
      </c>
      <c r="CH497" s="181">
        <v>30</v>
      </c>
      <c r="CI497" s="181">
        <v>30</v>
      </c>
      <c r="CJ497" s="181">
        <v>24.6</v>
      </c>
      <c r="CK497" s="181">
        <v>33.6</v>
      </c>
      <c r="CL497" s="181">
        <v>33.6</v>
      </c>
      <c r="CM497" s="181">
        <v>33.6</v>
      </c>
      <c r="CN497" s="181">
        <v>28.5</v>
      </c>
      <c r="CO497" s="181">
        <v>26.1</v>
      </c>
      <c r="CP497" s="181">
        <v>20.399999999999999</v>
      </c>
      <c r="CQ497" s="181">
        <v>15.6</v>
      </c>
      <c r="CR497" s="181">
        <v>20.7</v>
      </c>
      <c r="CS497" s="181">
        <v>26.1</v>
      </c>
      <c r="CT497" s="181">
        <v>26.1</v>
      </c>
      <c r="CU497" s="181">
        <v>26.1</v>
      </c>
      <c r="CV497" s="181">
        <v>20.7</v>
      </c>
      <c r="CW497" s="181">
        <v>879060000</v>
      </c>
      <c r="CX497" s="181">
        <v>72090000</v>
      </c>
      <c r="CY497" s="181">
        <v>82054000</v>
      </c>
      <c r="CZ497" s="181">
        <v>74626000</v>
      </c>
      <c r="DA497" s="181">
        <v>59841000</v>
      </c>
      <c r="DB497" s="181">
        <v>39151000</v>
      </c>
      <c r="DC497" s="181">
        <v>31296000</v>
      </c>
      <c r="DD497" s="181">
        <v>42167000</v>
      </c>
      <c r="DE497" s="181">
        <v>32841000</v>
      </c>
      <c r="DF497" s="181">
        <v>64281000</v>
      </c>
      <c r="DG497" s="181">
        <v>67872000</v>
      </c>
      <c r="DH497" s="181">
        <v>53687000</v>
      </c>
      <c r="DI497" s="181">
        <v>59156000</v>
      </c>
      <c r="DJ497" s="195">
        <v>19629000</v>
      </c>
      <c r="DK497" s="195">
        <v>16480000</v>
      </c>
      <c r="DL497" s="195">
        <v>17128000</v>
      </c>
      <c r="DM497" s="195">
        <v>16473000</v>
      </c>
      <c r="DN497" s="181">
        <f t="shared" si="42"/>
        <v>17427500</v>
      </c>
      <c r="DO497" s="181">
        <v>21826000</v>
      </c>
      <c r="DP497" s="181">
        <v>16507000</v>
      </c>
      <c r="DQ497" s="181">
        <v>28982000</v>
      </c>
      <c r="DR497" s="181">
        <v>25359000</v>
      </c>
      <c r="DS497" s="181">
        <f t="shared" si="41"/>
        <v>23168500</v>
      </c>
      <c r="DT497" s="181">
        <f t="shared" si="39"/>
        <v>1.3294218906900015</v>
      </c>
      <c r="DU497" s="195">
        <v>15834000</v>
      </c>
      <c r="DW497" s="195">
        <v>16818000</v>
      </c>
      <c r="DY497" s="195">
        <v>16981000</v>
      </c>
      <c r="DZ497" s="196">
        <f t="shared" si="40"/>
        <v>0.97437957251470375</v>
      </c>
      <c r="EA497" s="195">
        <v>20189000</v>
      </c>
      <c r="EB497" s="181">
        <v>4</v>
      </c>
      <c r="EC497" s="181">
        <v>4</v>
      </c>
      <c r="ED497" s="181">
        <v>2</v>
      </c>
      <c r="EE497" s="181">
        <v>2</v>
      </c>
      <c r="EF497" s="181">
        <v>2</v>
      </c>
      <c r="EG497" s="181">
        <v>2</v>
      </c>
      <c r="EH497" s="181">
        <v>3</v>
      </c>
      <c r="EI497" s="181">
        <v>4</v>
      </c>
      <c r="EJ497" s="181">
        <v>1</v>
      </c>
      <c r="EK497" s="181">
        <v>2</v>
      </c>
      <c r="EL497" s="181">
        <v>3</v>
      </c>
      <c r="EM497" s="181">
        <v>3</v>
      </c>
      <c r="EN497" s="181">
        <v>2</v>
      </c>
      <c r="EO497" s="181">
        <v>2</v>
      </c>
      <c r="EP497" s="181">
        <v>2</v>
      </c>
      <c r="EQ497" s="181">
        <v>2</v>
      </c>
      <c r="ER497" s="181">
        <v>40</v>
      </c>
      <c r="EV497" s="181">
        <v>627</v>
      </c>
      <c r="EW497" s="181" t="s">
        <v>7992</v>
      </c>
      <c r="EX497" s="181" t="s">
        <v>4196</v>
      </c>
      <c r="EY497" s="181" t="s">
        <v>7993</v>
      </c>
      <c r="EZ497" s="181" t="s">
        <v>7994</v>
      </c>
      <c r="FA497" s="181" t="s">
        <v>7995</v>
      </c>
      <c r="FB497" s="181" t="s">
        <v>7996</v>
      </c>
      <c r="FE497" s="181">
        <v>-1</v>
      </c>
    </row>
    <row r="498" spans="1:161" x14ac:dyDescent="0.25">
      <c r="A498" s="181" t="s">
        <v>7997</v>
      </c>
      <c r="B498" s="181" t="s">
        <v>7997</v>
      </c>
      <c r="C498" s="181">
        <v>5</v>
      </c>
      <c r="D498" s="181">
        <v>5</v>
      </c>
      <c r="E498" s="181">
        <v>5</v>
      </c>
      <c r="F498" s="181" t="s">
        <v>7998</v>
      </c>
      <c r="G498" s="181" t="s">
        <v>7999</v>
      </c>
      <c r="H498" s="181" t="s">
        <v>8000</v>
      </c>
      <c r="I498" s="181">
        <v>1</v>
      </c>
      <c r="J498" s="181">
        <v>5</v>
      </c>
      <c r="K498" s="181">
        <v>5</v>
      </c>
      <c r="L498" s="181">
        <v>5</v>
      </c>
      <c r="M498" s="181">
        <v>5</v>
      </c>
      <c r="N498" s="181">
        <v>5</v>
      </c>
      <c r="O498" s="181">
        <v>5</v>
      </c>
      <c r="P498" s="181">
        <v>5</v>
      </c>
      <c r="Q498" s="181">
        <v>4</v>
      </c>
      <c r="R498" s="181">
        <v>4</v>
      </c>
      <c r="S498" s="181">
        <v>4</v>
      </c>
      <c r="T498" s="181">
        <v>3</v>
      </c>
      <c r="U498" s="181">
        <v>4</v>
      </c>
      <c r="V498" s="181">
        <v>4</v>
      </c>
      <c r="W498" s="181">
        <v>5</v>
      </c>
      <c r="X498" s="181">
        <v>5</v>
      </c>
      <c r="Y498" s="181">
        <v>4</v>
      </c>
      <c r="Z498" s="181">
        <v>4</v>
      </c>
      <c r="AA498" s="181">
        <v>4</v>
      </c>
      <c r="AB498" s="181">
        <v>5</v>
      </c>
      <c r="AC498" s="181">
        <v>5</v>
      </c>
      <c r="AD498" s="181">
        <v>5</v>
      </c>
      <c r="AE498" s="181">
        <v>5</v>
      </c>
      <c r="AF498" s="181">
        <v>5</v>
      </c>
      <c r="AG498" s="181">
        <v>4</v>
      </c>
      <c r="AH498" s="181">
        <v>4</v>
      </c>
      <c r="AI498" s="181">
        <v>4</v>
      </c>
      <c r="AJ498" s="181">
        <v>3</v>
      </c>
      <c r="AK498" s="181">
        <v>4</v>
      </c>
      <c r="AL498" s="181">
        <v>4</v>
      </c>
      <c r="AM498" s="181">
        <v>5</v>
      </c>
      <c r="AN498" s="181">
        <v>5</v>
      </c>
      <c r="AO498" s="181">
        <v>4</v>
      </c>
      <c r="AP498" s="181">
        <v>4</v>
      </c>
      <c r="AQ498" s="181">
        <v>4</v>
      </c>
      <c r="AR498" s="181">
        <v>5</v>
      </c>
      <c r="AS498" s="181">
        <v>5</v>
      </c>
      <c r="AT498" s="181">
        <v>5</v>
      </c>
      <c r="AU498" s="181">
        <v>5</v>
      </c>
      <c r="AV498" s="181">
        <v>5</v>
      </c>
      <c r="AW498" s="181">
        <v>4</v>
      </c>
      <c r="AX498" s="181">
        <v>4</v>
      </c>
      <c r="AY498" s="181">
        <v>4</v>
      </c>
      <c r="AZ498" s="181">
        <v>3</v>
      </c>
      <c r="BA498" s="181">
        <v>4</v>
      </c>
      <c r="BB498" s="181">
        <v>4</v>
      </c>
      <c r="BC498" s="181">
        <v>5</v>
      </c>
      <c r="BD498" s="181">
        <v>5</v>
      </c>
      <c r="BE498" s="181">
        <v>4</v>
      </c>
      <c r="BF498" s="181">
        <v>4</v>
      </c>
      <c r="BG498" s="181">
        <v>4</v>
      </c>
      <c r="BH498" s="181">
        <v>5</v>
      </c>
      <c r="BI498" s="181">
        <v>14.6</v>
      </c>
      <c r="BJ498" s="181">
        <v>14.6</v>
      </c>
      <c r="BK498" s="181">
        <v>14.6</v>
      </c>
      <c r="BL498" s="181">
        <v>46.488</v>
      </c>
      <c r="BM498" s="181">
        <v>426</v>
      </c>
      <c r="BN498" s="181">
        <v>426</v>
      </c>
      <c r="BO498" s="181">
        <v>0</v>
      </c>
      <c r="BP498" s="181">
        <v>11.676</v>
      </c>
      <c r="BQ498" s="181" t="s">
        <v>1251</v>
      </c>
      <c r="BR498" s="181" t="s">
        <v>1251</v>
      </c>
      <c r="BS498" s="181" t="s">
        <v>1251</v>
      </c>
      <c r="BT498" s="181" t="s">
        <v>1251</v>
      </c>
      <c r="BU498" s="181" t="s">
        <v>1251</v>
      </c>
      <c r="BV498" s="181" t="s">
        <v>1254</v>
      </c>
      <c r="BW498" s="181" t="s">
        <v>1251</v>
      </c>
      <c r="BX498" s="181" t="s">
        <v>1254</v>
      </c>
      <c r="BY498" s="181" t="s">
        <v>1251</v>
      </c>
      <c r="BZ498" s="181" t="s">
        <v>1251</v>
      </c>
      <c r="CA498" s="181" t="s">
        <v>1251</v>
      </c>
      <c r="CB498" s="181" t="s">
        <v>1251</v>
      </c>
      <c r="CC498" s="181" t="s">
        <v>1251</v>
      </c>
      <c r="CD498" s="181" t="s">
        <v>1251</v>
      </c>
      <c r="CE498" s="181" t="s">
        <v>1251</v>
      </c>
      <c r="CF498" s="181" t="s">
        <v>1251</v>
      </c>
      <c r="CG498" s="181">
        <v>14.6</v>
      </c>
      <c r="CH498" s="181">
        <v>14.6</v>
      </c>
      <c r="CI498" s="181">
        <v>14.6</v>
      </c>
      <c r="CJ498" s="181">
        <v>14.6</v>
      </c>
      <c r="CK498" s="181">
        <v>12</v>
      </c>
      <c r="CL498" s="181">
        <v>12</v>
      </c>
      <c r="CM498" s="181">
        <v>12</v>
      </c>
      <c r="CN498" s="181">
        <v>8.5</v>
      </c>
      <c r="CO498" s="181">
        <v>12</v>
      </c>
      <c r="CP498" s="181">
        <v>12</v>
      </c>
      <c r="CQ498" s="181">
        <v>14.6</v>
      </c>
      <c r="CR498" s="181">
        <v>14.6</v>
      </c>
      <c r="CS498" s="181">
        <v>12.2</v>
      </c>
      <c r="CT498" s="181">
        <v>12</v>
      </c>
      <c r="CU498" s="181">
        <v>12</v>
      </c>
      <c r="CV498" s="181">
        <v>14.6</v>
      </c>
      <c r="CW498" s="181">
        <v>490970000</v>
      </c>
      <c r="CX498" s="181">
        <v>40877000</v>
      </c>
      <c r="CY498" s="181">
        <v>50910000</v>
      </c>
      <c r="CZ498" s="181">
        <v>37122000</v>
      </c>
      <c r="DA498" s="181">
        <v>44689000</v>
      </c>
      <c r="DB498" s="181">
        <v>13252000</v>
      </c>
      <c r="DC498" s="181">
        <v>10037000</v>
      </c>
      <c r="DD498" s="181">
        <v>10407000</v>
      </c>
      <c r="DE498" s="181">
        <v>9192900</v>
      </c>
      <c r="DF498" s="181">
        <v>36446000</v>
      </c>
      <c r="DG498" s="181">
        <v>41120000</v>
      </c>
      <c r="DH498" s="181">
        <v>25465000</v>
      </c>
      <c r="DI498" s="181">
        <v>31566000</v>
      </c>
      <c r="DJ498" s="195">
        <v>13677000</v>
      </c>
      <c r="DK498" s="195">
        <v>13969000</v>
      </c>
      <c r="DL498" s="195">
        <v>12013000</v>
      </c>
      <c r="DM498" s="195">
        <v>12776000</v>
      </c>
      <c r="DN498" s="181">
        <f t="shared" si="42"/>
        <v>13108750</v>
      </c>
      <c r="DO498" s="181">
        <v>25370000</v>
      </c>
      <c r="DP498" s="181">
        <v>14961000</v>
      </c>
      <c r="DQ498" s="181">
        <v>13255000</v>
      </c>
      <c r="DR498" s="181">
        <v>16185000</v>
      </c>
      <c r="DS498" s="181">
        <f t="shared" si="41"/>
        <v>17442750</v>
      </c>
      <c r="DT498" s="181">
        <f t="shared" si="39"/>
        <v>1.3306188614475065</v>
      </c>
      <c r="DU498" s="195">
        <v>0</v>
      </c>
      <c r="DW498" s="195">
        <v>12326000</v>
      </c>
      <c r="DY498" s="195">
        <v>11966000</v>
      </c>
      <c r="DZ498" s="196">
        <f t="shared" si="40"/>
        <v>0.91282540287975589</v>
      </c>
      <c r="EA498" s="195">
        <v>11997000</v>
      </c>
      <c r="EB498" s="181">
        <v>2</v>
      </c>
      <c r="EC498" s="181">
        <v>2</v>
      </c>
      <c r="ED498" s="181">
        <v>1</v>
      </c>
      <c r="EE498" s="181">
        <v>2</v>
      </c>
      <c r="EF498" s="181">
        <v>2</v>
      </c>
      <c r="EG498" s="181">
        <v>0</v>
      </c>
      <c r="EH498" s="181">
        <v>0</v>
      </c>
      <c r="EI498" s="181">
        <v>0</v>
      </c>
      <c r="EJ498" s="181">
        <v>0</v>
      </c>
      <c r="EK498" s="181">
        <v>1</v>
      </c>
      <c r="EL498" s="181">
        <v>2</v>
      </c>
      <c r="EM498" s="181">
        <v>1</v>
      </c>
      <c r="EN498" s="181">
        <v>2</v>
      </c>
      <c r="EO498" s="181">
        <v>1</v>
      </c>
      <c r="EP498" s="181">
        <v>1</v>
      </c>
      <c r="EQ498" s="181">
        <v>1</v>
      </c>
      <c r="ER498" s="181">
        <v>18</v>
      </c>
      <c r="EV498" s="181">
        <v>708</v>
      </c>
      <c r="EW498" s="181" t="s">
        <v>8001</v>
      </c>
      <c r="EX498" s="181" t="s">
        <v>3832</v>
      </c>
      <c r="EY498" s="181" t="s">
        <v>8002</v>
      </c>
      <c r="EZ498" s="181" t="s">
        <v>8003</v>
      </c>
      <c r="FA498" s="181" t="s">
        <v>8004</v>
      </c>
      <c r="FB498" s="181" t="s">
        <v>8005</v>
      </c>
      <c r="FE498" s="181">
        <v>-1</v>
      </c>
    </row>
    <row r="499" spans="1:161" x14ac:dyDescent="0.25">
      <c r="A499" s="181" t="s">
        <v>8006</v>
      </c>
      <c r="B499" s="181" t="s">
        <v>8006</v>
      </c>
      <c r="C499" s="181">
        <v>5</v>
      </c>
      <c r="D499" s="181">
        <v>5</v>
      </c>
      <c r="E499" s="181">
        <v>5</v>
      </c>
      <c r="F499" s="181" t="s">
        <v>8007</v>
      </c>
      <c r="G499" s="181" t="s">
        <v>8008</v>
      </c>
      <c r="H499" s="181" t="s">
        <v>8009</v>
      </c>
      <c r="I499" s="181">
        <v>1</v>
      </c>
      <c r="J499" s="181">
        <v>5</v>
      </c>
      <c r="K499" s="181">
        <v>5</v>
      </c>
      <c r="L499" s="181">
        <v>5</v>
      </c>
      <c r="M499" s="181">
        <v>5</v>
      </c>
      <c r="N499" s="181">
        <v>5</v>
      </c>
      <c r="O499" s="181">
        <v>5</v>
      </c>
      <c r="P499" s="181">
        <v>5</v>
      </c>
      <c r="Q499" s="181">
        <v>5</v>
      </c>
      <c r="R499" s="181">
        <v>4</v>
      </c>
      <c r="S499" s="181">
        <v>5</v>
      </c>
      <c r="T499" s="181">
        <v>5</v>
      </c>
      <c r="U499" s="181">
        <v>4</v>
      </c>
      <c r="V499" s="181">
        <v>4</v>
      </c>
      <c r="W499" s="181">
        <v>4</v>
      </c>
      <c r="X499" s="181">
        <v>4</v>
      </c>
      <c r="Y499" s="181">
        <v>4</v>
      </c>
      <c r="Z499" s="181">
        <v>4</v>
      </c>
      <c r="AA499" s="181">
        <v>4</v>
      </c>
      <c r="AB499" s="181">
        <v>4</v>
      </c>
      <c r="AC499" s="181">
        <v>5</v>
      </c>
      <c r="AD499" s="181">
        <v>5</v>
      </c>
      <c r="AE499" s="181">
        <v>5</v>
      </c>
      <c r="AF499" s="181">
        <v>5</v>
      </c>
      <c r="AG499" s="181">
        <v>5</v>
      </c>
      <c r="AH499" s="181">
        <v>4</v>
      </c>
      <c r="AI499" s="181">
        <v>5</v>
      </c>
      <c r="AJ499" s="181">
        <v>5</v>
      </c>
      <c r="AK499" s="181">
        <v>4</v>
      </c>
      <c r="AL499" s="181">
        <v>4</v>
      </c>
      <c r="AM499" s="181">
        <v>4</v>
      </c>
      <c r="AN499" s="181">
        <v>4</v>
      </c>
      <c r="AO499" s="181">
        <v>4</v>
      </c>
      <c r="AP499" s="181">
        <v>4</v>
      </c>
      <c r="AQ499" s="181">
        <v>4</v>
      </c>
      <c r="AR499" s="181">
        <v>4</v>
      </c>
      <c r="AS499" s="181">
        <v>5</v>
      </c>
      <c r="AT499" s="181">
        <v>5</v>
      </c>
      <c r="AU499" s="181">
        <v>5</v>
      </c>
      <c r="AV499" s="181">
        <v>5</v>
      </c>
      <c r="AW499" s="181">
        <v>5</v>
      </c>
      <c r="AX499" s="181">
        <v>4</v>
      </c>
      <c r="AY499" s="181">
        <v>5</v>
      </c>
      <c r="AZ499" s="181">
        <v>5</v>
      </c>
      <c r="BA499" s="181">
        <v>4</v>
      </c>
      <c r="BB499" s="181">
        <v>4</v>
      </c>
      <c r="BC499" s="181">
        <v>4</v>
      </c>
      <c r="BD499" s="181">
        <v>4</v>
      </c>
      <c r="BE499" s="181">
        <v>4</v>
      </c>
      <c r="BF499" s="181">
        <v>4</v>
      </c>
      <c r="BG499" s="181">
        <v>4</v>
      </c>
      <c r="BH499" s="181">
        <v>4</v>
      </c>
      <c r="BI499" s="181">
        <v>21.1</v>
      </c>
      <c r="BJ499" s="181">
        <v>21.1</v>
      </c>
      <c r="BK499" s="181">
        <v>21.1</v>
      </c>
      <c r="BL499" s="181">
        <v>32.409999999999997</v>
      </c>
      <c r="BM499" s="181">
        <v>303</v>
      </c>
      <c r="BN499" s="181">
        <v>303</v>
      </c>
      <c r="BO499" s="181">
        <v>0</v>
      </c>
      <c r="BP499" s="181">
        <v>21.974</v>
      </c>
      <c r="BQ499" s="181" t="s">
        <v>1251</v>
      </c>
      <c r="BR499" s="181" t="s">
        <v>1251</v>
      </c>
      <c r="BS499" s="181" t="s">
        <v>1251</v>
      </c>
      <c r="BT499" s="181" t="s">
        <v>1251</v>
      </c>
      <c r="BU499" s="181" t="s">
        <v>1251</v>
      </c>
      <c r="BV499" s="181" t="s">
        <v>1251</v>
      </c>
      <c r="BW499" s="181" t="s">
        <v>1251</v>
      </c>
      <c r="BX499" s="181" t="s">
        <v>1251</v>
      </c>
      <c r="BY499" s="181" t="s">
        <v>1251</v>
      </c>
      <c r="BZ499" s="181" t="s">
        <v>1251</v>
      </c>
      <c r="CA499" s="181" t="s">
        <v>1251</v>
      </c>
      <c r="CB499" s="181" t="s">
        <v>1251</v>
      </c>
      <c r="CC499" s="181" t="s">
        <v>1251</v>
      </c>
      <c r="CD499" s="181" t="s">
        <v>1251</v>
      </c>
      <c r="CE499" s="181" t="s">
        <v>1251</v>
      </c>
      <c r="CF499" s="181" t="s">
        <v>1251</v>
      </c>
      <c r="CG499" s="181">
        <v>21.1</v>
      </c>
      <c r="CH499" s="181">
        <v>21.1</v>
      </c>
      <c r="CI499" s="181">
        <v>21.1</v>
      </c>
      <c r="CJ499" s="181">
        <v>21.1</v>
      </c>
      <c r="CK499" s="181">
        <v>21.1</v>
      </c>
      <c r="CL499" s="181">
        <v>18.5</v>
      </c>
      <c r="CM499" s="181">
        <v>21.1</v>
      </c>
      <c r="CN499" s="181">
        <v>21.1</v>
      </c>
      <c r="CO499" s="181">
        <v>17.8</v>
      </c>
      <c r="CP499" s="181">
        <v>17.8</v>
      </c>
      <c r="CQ499" s="181">
        <v>17.8</v>
      </c>
      <c r="CR499" s="181">
        <v>17.8</v>
      </c>
      <c r="CS499" s="181">
        <v>17.8</v>
      </c>
      <c r="CT499" s="181">
        <v>17.8</v>
      </c>
      <c r="CU499" s="181">
        <v>17.8</v>
      </c>
      <c r="CV499" s="181">
        <v>17.8</v>
      </c>
      <c r="CW499" s="181">
        <v>1076300000</v>
      </c>
      <c r="CX499" s="181">
        <v>92084000</v>
      </c>
      <c r="CY499" s="181">
        <v>102540000</v>
      </c>
      <c r="CZ499" s="181">
        <v>95447000</v>
      </c>
      <c r="DA499" s="181">
        <v>114100000</v>
      </c>
      <c r="DB499" s="181">
        <v>26996000</v>
      </c>
      <c r="DC499" s="181">
        <v>24566000</v>
      </c>
      <c r="DD499" s="181">
        <v>27043000</v>
      </c>
      <c r="DE499" s="181">
        <v>27706000</v>
      </c>
      <c r="DF499" s="181">
        <v>69209000</v>
      </c>
      <c r="DG499" s="181">
        <v>78482000</v>
      </c>
      <c r="DH499" s="181">
        <v>65173000</v>
      </c>
      <c r="DI499" s="181">
        <v>78590000</v>
      </c>
      <c r="DJ499" s="195">
        <v>29454000</v>
      </c>
      <c r="DK499" s="195">
        <v>27049000</v>
      </c>
      <c r="DL499" s="195">
        <v>23295000</v>
      </c>
      <c r="DM499" s="195">
        <v>30026000</v>
      </c>
      <c r="DN499" s="181">
        <f t="shared" si="42"/>
        <v>27456000</v>
      </c>
      <c r="DO499" s="181">
        <v>32433000</v>
      </c>
      <c r="DP499" s="181">
        <v>45254000</v>
      </c>
      <c r="DQ499" s="181">
        <v>32880000</v>
      </c>
      <c r="DR499" s="181">
        <v>37218000</v>
      </c>
      <c r="DS499" s="181">
        <f t="shared" si="41"/>
        <v>36946250</v>
      </c>
      <c r="DT499" s="181">
        <f t="shared" si="39"/>
        <v>1.3456530448717949</v>
      </c>
      <c r="DU499" s="195">
        <v>25532000</v>
      </c>
      <c r="DW499" s="195">
        <v>26574000</v>
      </c>
      <c r="DY499" s="195">
        <v>26194000</v>
      </c>
      <c r="DZ499" s="196">
        <f t="shared" si="40"/>
        <v>0.95403554778554778</v>
      </c>
      <c r="EA499" s="195">
        <v>28289000</v>
      </c>
      <c r="EB499" s="181">
        <v>3</v>
      </c>
      <c r="EC499" s="181">
        <v>4</v>
      </c>
      <c r="ED499" s="181">
        <v>2</v>
      </c>
      <c r="EE499" s="181">
        <v>3</v>
      </c>
      <c r="EF499" s="181">
        <v>4</v>
      </c>
      <c r="EG499" s="181">
        <v>3</v>
      </c>
      <c r="EH499" s="181">
        <v>3</v>
      </c>
      <c r="EI499" s="181">
        <v>4</v>
      </c>
      <c r="EJ499" s="181">
        <v>2</v>
      </c>
      <c r="EK499" s="181">
        <v>2</v>
      </c>
      <c r="EL499" s="181">
        <v>3</v>
      </c>
      <c r="EM499" s="181">
        <v>2</v>
      </c>
      <c r="EN499" s="181">
        <v>2</v>
      </c>
      <c r="EO499" s="181">
        <v>5</v>
      </c>
      <c r="EP499" s="181">
        <v>2</v>
      </c>
      <c r="EQ499" s="181">
        <v>3</v>
      </c>
      <c r="ER499" s="181">
        <v>47</v>
      </c>
      <c r="EV499" s="181">
        <v>631</v>
      </c>
      <c r="EW499" s="181" t="s">
        <v>8010</v>
      </c>
      <c r="EX499" s="181" t="s">
        <v>3832</v>
      </c>
      <c r="EY499" s="181" t="s">
        <v>8011</v>
      </c>
      <c r="EZ499" s="181" t="s">
        <v>8012</v>
      </c>
      <c r="FA499" s="181" t="s">
        <v>8013</v>
      </c>
      <c r="FB499" s="181" t="s">
        <v>8014</v>
      </c>
      <c r="FE499" s="181">
        <v>-1</v>
      </c>
    </row>
    <row r="500" spans="1:161" x14ac:dyDescent="0.25">
      <c r="A500" s="181" t="s">
        <v>8015</v>
      </c>
      <c r="B500" s="181" t="s">
        <v>8015</v>
      </c>
      <c r="C500" s="181">
        <v>5</v>
      </c>
      <c r="D500" s="181">
        <v>5</v>
      </c>
      <c r="E500" s="181">
        <v>5</v>
      </c>
      <c r="F500" s="181" t="s">
        <v>8016</v>
      </c>
      <c r="G500" s="181" t="s">
        <v>8017</v>
      </c>
      <c r="H500" s="181" t="s">
        <v>8018</v>
      </c>
      <c r="I500" s="181">
        <v>1</v>
      </c>
      <c r="J500" s="181">
        <v>5</v>
      </c>
      <c r="K500" s="181">
        <v>5</v>
      </c>
      <c r="L500" s="181">
        <v>5</v>
      </c>
      <c r="M500" s="181">
        <v>4</v>
      </c>
      <c r="N500" s="181">
        <v>4</v>
      </c>
      <c r="O500" s="181">
        <v>5</v>
      </c>
      <c r="P500" s="181">
        <v>5</v>
      </c>
      <c r="Q500" s="181">
        <v>2</v>
      </c>
      <c r="R500" s="181">
        <v>4</v>
      </c>
      <c r="S500" s="181">
        <v>2</v>
      </c>
      <c r="T500" s="181">
        <v>3</v>
      </c>
      <c r="U500" s="181">
        <v>4</v>
      </c>
      <c r="V500" s="181">
        <v>4</v>
      </c>
      <c r="W500" s="181">
        <v>5</v>
      </c>
      <c r="X500" s="181">
        <v>5</v>
      </c>
      <c r="Y500" s="181">
        <v>4</v>
      </c>
      <c r="Z500" s="181">
        <v>4</v>
      </c>
      <c r="AA500" s="181">
        <v>4</v>
      </c>
      <c r="AB500" s="181">
        <v>5</v>
      </c>
      <c r="AC500" s="181">
        <v>4</v>
      </c>
      <c r="AD500" s="181">
        <v>4</v>
      </c>
      <c r="AE500" s="181">
        <v>5</v>
      </c>
      <c r="AF500" s="181">
        <v>5</v>
      </c>
      <c r="AG500" s="181">
        <v>2</v>
      </c>
      <c r="AH500" s="181">
        <v>4</v>
      </c>
      <c r="AI500" s="181">
        <v>2</v>
      </c>
      <c r="AJ500" s="181">
        <v>3</v>
      </c>
      <c r="AK500" s="181">
        <v>4</v>
      </c>
      <c r="AL500" s="181">
        <v>4</v>
      </c>
      <c r="AM500" s="181">
        <v>5</v>
      </c>
      <c r="AN500" s="181">
        <v>5</v>
      </c>
      <c r="AO500" s="181">
        <v>4</v>
      </c>
      <c r="AP500" s="181">
        <v>4</v>
      </c>
      <c r="AQ500" s="181">
        <v>4</v>
      </c>
      <c r="AR500" s="181">
        <v>5</v>
      </c>
      <c r="AS500" s="181">
        <v>4</v>
      </c>
      <c r="AT500" s="181">
        <v>4</v>
      </c>
      <c r="AU500" s="181">
        <v>5</v>
      </c>
      <c r="AV500" s="181">
        <v>5</v>
      </c>
      <c r="AW500" s="181">
        <v>2</v>
      </c>
      <c r="AX500" s="181">
        <v>4</v>
      </c>
      <c r="AY500" s="181">
        <v>2</v>
      </c>
      <c r="AZ500" s="181">
        <v>3</v>
      </c>
      <c r="BA500" s="181">
        <v>4</v>
      </c>
      <c r="BB500" s="181">
        <v>4</v>
      </c>
      <c r="BC500" s="181">
        <v>5</v>
      </c>
      <c r="BD500" s="181">
        <v>5</v>
      </c>
      <c r="BE500" s="181">
        <v>4</v>
      </c>
      <c r="BF500" s="181">
        <v>4</v>
      </c>
      <c r="BG500" s="181">
        <v>4</v>
      </c>
      <c r="BH500" s="181">
        <v>5</v>
      </c>
      <c r="BI500" s="181">
        <v>14.1</v>
      </c>
      <c r="BJ500" s="181">
        <v>14.1</v>
      </c>
      <c r="BK500" s="181">
        <v>14.1</v>
      </c>
      <c r="BL500" s="181">
        <v>44.889000000000003</v>
      </c>
      <c r="BM500" s="181">
        <v>412</v>
      </c>
      <c r="BN500" s="181">
        <v>412</v>
      </c>
      <c r="BO500" s="181">
        <v>0</v>
      </c>
      <c r="BP500" s="181">
        <v>14.715999999999999</v>
      </c>
      <c r="BQ500" s="181" t="s">
        <v>1251</v>
      </c>
      <c r="BR500" s="181" t="s">
        <v>1251</v>
      </c>
      <c r="BS500" s="181" t="s">
        <v>1251</v>
      </c>
      <c r="BT500" s="181" t="s">
        <v>1251</v>
      </c>
      <c r="BU500" s="181" t="s">
        <v>1254</v>
      </c>
      <c r="BV500" s="181" t="s">
        <v>1254</v>
      </c>
      <c r="BW500" s="181" t="s">
        <v>1254</v>
      </c>
      <c r="BX500" s="181" t="s">
        <v>1254</v>
      </c>
      <c r="BY500" s="181" t="s">
        <v>1251</v>
      </c>
      <c r="BZ500" s="181" t="s">
        <v>1251</v>
      </c>
      <c r="CA500" s="181" t="s">
        <v>1251</v>
      </c>
      <c r="CB500" s="181" t="s">
        <v>1251</v>
      </c>
      <c r="CC500" s="181" t="s">
        <v>1251</v>
      </c>
      <c r="CD500" s="181" t="s">
        <v>1251</v>
      </c>
      <c r="CE500" s="181" t="s">
        <v>1251</v>
      </c>
      <c r="CF500" s="181" t="s">
        <v>1251</v>
      </c>
      <c r="CG500" s="181">
        <v>10.9</v>
      </c>
      <c r="CH500" s="181">
        <v>10.9</v>
      </c>
      <c r="CI500" s="181">
        <v>14.1</v>
      </c>
      <c r="CJ500" s="181">
        <v>14.1</v>
      </c>
      <c r="CK500" s="181">
        <v>5.6</v>
      </c>
      <c r="CL500" s="181">
        <v>10.9</v>
      </c>
      <c r="CM500" s="181">
        <v>5.6</v>
      </c>
      <c r="CN500" s="181">
        <v>8.5</v>
      </c>
      <c r="CO500" s="181">
        <v>10.9</v>
      </c>
      <c r="CP500" s="181">
        <v>10.9</v>
      </c>
      <c r="CQ500" s="181">
        <v>14.1</v>
      </c>
      <c r="CR500" s="181">
        <v>14.1</v>
      </c>
      <c r="CS500" s="181">
        <v>10.9</v>
      </c>
      <c r="CT500" s="181">
        <v>10.9</v>
      </c>
      <c r="CU500" s="181">
        <v>10.9</v>
      </c>
      <c r="CV500" s="181">
        <v>14.1</v>
      </c>
      <c r="CW500" s="181">
        <v>522620000</v>
      </c>
      <c r="CX500" s="181">
        <v>27874000</v>
      </c>
      <c r="CY500" s="181">
        <v>40619000</v>
      </c>
      <c r="CZ500" s="181">
        <v>46996000</v>
      </c>
      <c r="DA500" s="181">
        <v>46906000</v>
      </c>
      <c r="DB500" s="181">
        <v>5884700</v>
      </c>
      <c r="DC500" s="181">
        <v>10412000</v>
      </c>
      <c r="DD500" s="181">
        <v>6451200</v>
      </c>
      <c r="DE500" s="181">
        <v>10422000</v>
      </c>
      <c r="DF500" s="181">
        <v>35586000</v>
      </c>
      <c r="DG500" s="181">
        <v>42465000</v>
      </c>
      <c r="DH500" s="181">
        <v>32607000</v>
      </c>
      <c r="DI500" s="181">
        <v>48587000</v>
      </c>
      <c r="DJ500" s="195">
        <v>10489000</v>
      </c>
      <c r="DK500" s="195">
        <v>9325300</v>
      </c>
      <c r="DL500" s="195">
        <v>10135000</v>
      </c>
      <c r="DM500" s="195">
        <v>8523300</v>
      </c>
      <c r="DN500" s="181">
        <f t="shared" si="42"/>
        <v>9618150</v>
      </c>
      <c r="DO500" s="181">
        <v>0</v>
      </c>
      <c r="DP500" s="181">
        <v>12683000</v>
      </c>
      <c r="DQ500" s="181">
        <v>0</v>
      </c>
      <c r="DR500" s="181">
        <v>13392000</v>
      </c>
      <c r="DS500" s="181">
        <f t="shared" si="41"/>
        <v>13037500</v>
      </c>
      <c r="DT500" s="181">
        <f t="shared" si="39"/>
        <v>1.3555101552793416</v>
      </c>
      <c r="DU500" s="195">
        <v>8098300</v>
      </c>
      <c r="DW500" s="195">
        <v>10504000</v>
      </c>
      <c r="DY500" s="195">
        <v>8969200</v>
      </c>
      <c r="DZ500" s="196">
        <f t="shared" si="40"/>
        <v>0.93252860477326716</v>
      </c>
      <c r="EA500" s="195">
        <v>10267000</v>
      </c>
      <c r="EB500" s="181">
        <v>2</v>
      </c>
      <c r="EC500" s="181">
        <v>3</v>
      </c>
      <c r="ED500" s="181">
        <v>4</v>
      </c>
      <c r="EE500" s="181">
        <v>5</v>
      </c>
      <c r="EF500" s="181">
        <v>0</v>
      </c>
      <c r="EG500" s="181">
        <v>0</v>
      </c>
      <c r="EH500" s="181">
        <v>0</v>
      </c>
      <c r="EI500" s="181">
        <v>0</v>
      </c>
      <c r="EJ500" s="181">
        <v>2</v>
      </c>
      <c r="EK500" s="181">
        <v>2</v>
      </c>
      <c r="EL500" s="181">
        <v>2</v>
      </c>
      <c r="EM500" s="181">
        <v>3</v>
      </c>
      <c r="EN500" s="181">
        <v>1</v>
      </c>
      <c r="EO500" s="181">
        <v>1</v>
      </c>
      <c r="EP500" s="181">
        <v>1</v>
      </c>
      <c r="EQ500" s="181">
        <v>2</v>
      </c>
      <c r="ER500" s="181">
        <v>28</v>
      </c>
      <c r="EV500" s="181">
        <v>341</v>
      </c>
      <c r="EW500" s="181" t="s">
        <v>8019</v>
      </c>
      <c r="EX500" s="181" t="s">
        <v>3832</v>
      </c>
      <c r="EY500" s="181" t="s">
        <v>8020</v>
      </c>
      <c r="EZ500" s="181" t="s">
        <v>8021</v>
      </c>
      <c r="FA500" s="181" t="s">
        <v>8022</v>
      </c>
      <c r="FB500" s="181" t="s">
        <v>8023</v>
      </c>
      <c r="FE500" s="181">
        <v>-1</v>
      </c>
    </row>
    <row r="501" spans="1:161" x14ac:dyDescent="0.25">
      <c r="A501" s="181" t="s">
        <v>8024</v>
      </c>
      <c r="B501" s="181" t="s">
        <v>8024</v>
      </c>
      <c r="C501" s="181">
        <v>28</v>
      </c>
      <c r="D501" s="181">
        <v>28</v>
      </c>
      <c r="E501" s="181">
        <v>28</v>
      </c>
      <c r="F501" s="181" t="s">
        <v>8025</v>
      </c>
      <c r="G501" s="181" t="s">
        <v>8026</v>
      </c>
      <c r="H501" s="181" t="s">
        <v>8027</v>
      </c>
      <c r="I501" s="181">
        <v>1</v>
      </c>
      <c r="J501" s="181">
        <v>28</v>
      </c>
      <c r="K501" s="181">
        <v>28</v>
      </c>
      <c r="L501" s="181">
        <v>28</v>
      </c>
      <c r="M501" s="181">
        <v>26</v>
      </c>
      <c r="N501" s="181">
        <v>28</v>
      </c>
      <c r="O501" s="181">
        <v>28</v>
      </c>
      <c r="P501" s="181">
        <v>27</v>
      </c>
      <c r="Q501" s="181">
        <v>23</v>
      </c>
      <c r="R501" s="181">
        <v>23</v>
      </c>
      <c r="S501" s="181">
        <v>25</v>
      </c>
      <c r="T501" s="181">
        <v>21</v>
      </c>
      <c r="U501" s="181">
        <v>26</v>
      </c>
      <c r="V501" s="181">
        <v>27</v>
      </c>
      <c r="W501" s="181">
        <v>28</v>
      </c>
      <c r="X501" s="181">
        <v>26</v>
      </c>
      <c r="Y501" s="181">
        <v>28</v>
      </c>
      <c r="Z501" s="181">
        <v>28</v>
      </c>
      <c r="AA501" s="181">
        <v>27</v>
      </c>
      <c r="AB501" s="181">
        <v>26</v>
      </c>
      <c r="AC501" s="181">
        <v>26</v>
      </c>
      <c r="AD501" s="181">
        <v>28</v>
      </c>
      <c r="AE501" s="181">
        <v>28</v>
      </c>
      <c r="AF501" s="181">
        <v>27</v>
      </c>
      <c r="AG501" s="181">
        <v>23</v>
      </c>
      <c r="AH501" s="181">
        <v>23</v>
      </c>
      <c r="AI501" s="181">
        <v>25</v>
      </c>
      <c r="AJ501" s="181">
        <v>21</v>
      </c>
      <c r="AK501" s="181">
        <v>26</v>
      </c>
      <c r="AL501" s="181">
        <v>27</v>
      </c>
      <c r="AM501" s="181">
        <v>28</v>
      </c>
      <c r="AN501" s="181">
        <v>26</v>
      </c>
      <c r="AO501" s="181">
        <v>28</v>
      </c>
      <c r="AP501" s="181">
        <v>28</v>
      </c>
      <c r="AQ501" s="181">
        <v>27</v>
      </c>
      <c r="AR501" s="181">
        <v>26</v>
      </c>
      <c r="AS501" s="181">
        <v>26</v>
      </c>
      <c r="AT501" s="181">
        <v>28</v>
      </c>
      <c r="AU501" s="181">
        <v>28</v>
      </c>
      <c r="AV501" s="181">
        <v>27</v>
      </c>
      <c r="AW501" s="181">
        <v>23</v>
      </c>
      <c r="AX501" s="181">
        <v>23</v>
      </c>
      <c r="AY501" s="181">
        <v>25</v>
      </c>
      <c r="AZ501" s="181">
        <v>21</v>
      </c>
      <c r="BA501" s="181">
        <v>26</v>
      </c>
      <c r="BB501" s="181">
        <v>27</v>
      </c>
      <c r="BC501" s="181">
        <v>28</v>
      </c>
      <c r="BD501" s="181">
        <v>26</v>
      </c>
      <c r="BE501" s="181">
        <v>28</v>
      </c>
      <c r="BF501" s="181">
        <v>28</v>
      </c>
      <c r="BG501" s="181">
        <v>27</v>
      </c>
      <c r="BH501" s="181">
        <v>26</v>
      </c>
      <c r="BI501" s="181">
        <v>56</v>
      </c>
      <c r="BJ501" s="181">
        <v>56</v>
      </c>
      <c r="BK501" s="181">
        <v>56</v>
      </c>
      <c r="BL501" s="181">
        <v>72.584999999999994</v>
      </c>
      <c r="BM501" s="181">
        <v>664</v>
      </c>
      <c r="BN501" s="181">
        <v>664</v>
      </c>
      <c r="BO501" s="181">
        <v>0</v>
      </c>
      <c r="BP501" s="181">
        <v>265.68</v>
      </c>
      <c r="BQ501" s="181" t="s">
        <v>1251</v>
      </c>
      <c r="BR501" s="181" t="s">
        <v>1251</v>
      </c>
      <c r="BS501" s="181" t="s">
        <v>1251</v>
      </c>
      <c r="BT501" s="181" t="s">
        <v>1251</v>
      </c>
      <c r="BU501" s="181" t="s">
        <v>1251</v>
      </c>
      <c r="BV501" s="181" t="s">
        <v>1251</v>
      </c>
      <c r="BW501" s="181" t="s">
        <v>1251</v>
      </c>
      <c r="BX501" s="181" t="s">
        <v>1251</v>
      </c>
      <c r="BY501" s="181" t="s">
        <v>1251</v>
      </c>
      <c r="BZ501" s="181" t="s">
        <v>1251</v>
      </c>
      <c r="CA501" s="181" t="s">
        <v>1251</v>
      </c>
      <c r="CB501" s="181" t="s">
        <v>1251</v>
      </c>
      <c r="CC501" s="181" t="s">
        <v>1251</v>
      </c>
      <c r="CD501" s="181" t="s">
        <v>1251</v>
      </c>
      <c r="CE501" s="181" t="s">
        <v>1251</v>
      </c>
      <c r="CF501" s="181" t="s">
        <v>1251</v>
      </c>
      <c r="CG501" s="181">
        <v>53.3</v>
      </c>
      <c r="CH501" s="181">
        <v>56</v>
      </c>
      <c r="CI501" s="181">
        <v>56</v>
      </c>
      <c r="CJ501" s="181">
        <v>55.1</v>
      </c>
      <c r="CK501" s="181">
        <v>48.3</v>
      </c>
      <c r="CL501" s="181">
        <v>48.8</v>
      </c>
      <c r="CM501" s="181">
        <v>52.6</v>
      </c>
      <c r="CN501" s="181">
        <v>45.2</v>
      </c>
      <c r="CO501" s="181">
        <v>52.9</v>
      </c>
      <c r="CP501" s="181">
        <v>54.7</v>
      </c>
      <c r="CQ501" s="181">
        <v>56</v>
      </c>
      <c r="CR501" s="181">
        <v>52.9</v>
      </c>
      <c r="CS501" s="181">
        <v>56</v>
      </c>
      <c r="CT501" s="181">
        <v>56</v>
      </c>
      <c r="CU501" s="181">
        <v>56</v>
      </c>
      <c r="CV501" s="181">
        <v>52</v>
      </c>
      <c r="CW501" s="181">
        <v>14278000000</v>
      </c>
      <c r="CX501" s="181">
        <v>1067300000</v>
      </c>
      <c r="CY501" s="181">
        <v>1227500000</v>
      </c>
      <c r="CZ501" s="181">
        <v>1246500000</v>
      </c>
      <c r="DA501" s="181">
        <v>1235500000</v>
      </c>
      <c r="DB501" s="181">
        <v>296810000</v>
      </c>
      <c r="DC501" s="181">
        <v>256810000</v>
      </c>
      <c r="DD501" s="181">
        <v>362780000</v>
      </c>
      <c r="DE501" s="181">
        <v>281500000</v>
      </c>
      <c r="DF501" s="181">
        <v>1145800000</v>
      </c>
      <c r="DG501" s="181">
        <v>1175000000</v>
      </c>
      <c r="DH501" s="181">
        <v>993850000</v>
      </c>
      <c r="DI501" s="181">
        <v>1059700000</v>
      </c>
      <c r="DJ501" s="195">
        <v>72734000</v>
      </c>
      <c r="DK501" s="195">
        <v>69682000</v>
      </c>
      <c r="DL501" s="195">
        <v>71159000</v>
      </c>
      <c r="DM501" s="195">
        <v>72884000</v>
      </c>
      <c r="DN501" s="181">
        <f t="shared" si="42"/>
        <v>71614750</v>
      </c>
      <c r="DO501" s="181">
        <v>101120000</v>
      </c>
      <c r="DP501" s="181">
        <v>99337000</v>
      </c>
      <c r="DQ501" s="181">
        <v>79035000</v>
      </c>
      <c r="DR501" s="181">
        <v>109040000</v>
      </c>
      <c r="DS501" s="181">
        <f t="shared" si="41"/>
        <v>97133000</v>
      </c>
      <c r="DT501" s="181">
        <f t="shared" si="39"/>
        <v>1.3563267343668728</v>
      </c>
      <c r="DU501" s="195">
        <v>66372000</v>
      </c>
      <c r="DW501" s="195">
        <v>72706000</v>
      </c>
      <c r="DY501" s="195">
        <v>69785000</v>
      </c>
      <c r="DZ501" s="196">
        <f t="shared" si="40"/>
        <v>0.97445009582523157</v>
      </c>
      <c r="EA501" s="195">
        <v>71359000</v>
      </c>
      <c r="EB501" s="181">
        <v>33</v>
      </c>
      <c r="EC501" s="181">
        <v>31</v>
      </c>
      <c r="ED501" s="181">
        <v>31</v>
      </c>
      <c r="EE501" s="181">
        <v>33</v>
      </c>
      <c r="EF501" s="181">
        <v>22</v>
      </c>
      <c r="EG501" s="181">
        <v>21</v>
      </c>
      <c r="EH501" s="181">
        <v>27</v>
      </c>
      <c r="EI501" s="181">
        <v>17</v>
      </c>
      <c r="EJ501" s="181">
        <v>28</v>
      </c>
      <c r="EK501" s="181">
        <v>30</v>
      </c>
      <c r="EL501" s="181">
        <v>33</v>
      </c>
      <c r="EM501" s="181">
        <v>29</v>
      </c>
      <c r="EN501" s="181">
        <v>33</v>
      </c>
      <c r="EO501" s="181">
        <v>33</v>
      </c>
      <c r="EP501" s="181">
        <v>26</v>
      </c>
      <c r="EQ501" s="181">
        <v>25</v>
      </c>
      <c r="ER501" s="181">
        <v>452</v>
      </c>
      <c r="EV501" s="181">
        <v>506</v>
      </c>
      <c r="EW501" s="181" t="s">
        <v>8028</v>
      </c>
      <c r="EX501" s="181" t="s">
        <v>5959</v>
      </c>
      <c r="EY501" s="181" t="s">
        <v>8029</v>
      </c>
      <c r="EZ501" s="181" t="s">
        <v>8030</v>
      </c>
      <c r="FA501" s="181" t="s">
        <v>8031</v>
      </c>
      <c r="FB501" s="181" t="s">
        <v>8032</v>
      </c>
      <c r="FC501" s="181" t="s">
        <v>8033</v>
      </c>
      <c r="FD501" s="181" t="s">
        <v>8034</v>
      </c>
      <c r="FE501" s="181">
        <v>-1</v>
      </c>
    </row>
    <row r="502" spans="1:161" x14ac:dyDescent="0.25">
      <c r="A502" s="181" t="s">
        <v>8035</v>
      </c>
      <c r="B502" s="181" t="s">
        <v>8035</v>
      </c>
      <c r="C502" s="181">
        <v>8</v>
      </c>
      <c r="D502" s="181">
        <v>8</v>
      </c>
      <c r="E502" s="181">
        <v>8</v>
      </c>
      <c r="F502" s="181" t="s">
        <v>8036</v>
      </c>
      <c r="G502" s="181" t="s">
        <v>8037</v>
      </c>
      <c r="H502" s="181" t="s">
        <v>8038</v>
      </c>
      <c r="I502" s="181">
        <v>1</v>
      </c>
      <c r="J502" s="181">
        <v>8</v>
      </c>
      <c r="K502" s="181">
        <v>8</v>
      </c>
      <c r="L502" s="181">
        <v>8</v>
      </c>
      <c r="M502" s="181">
        <v>7</v>
      </c>
      <c r="N502" s="181">
        <v>6</v>
      </c>
      <c r="O502" s="181">
        <v>5</v>
      </c>
      <c r="P502" s="181">
        <v>5</v>
      </c>
      <c r="Q502" s="181">
        <v>3</v>
      </c>
      <c r="R502" s="181">
        <v>4</v>
      </c>
      <c r="S502" s="181">
        <v>4</v>
      </c>
      <c r="T502" s="181">
        <v>4</v>
      </c>
      <c r="U502" s="181">
        <v>5</v>
      </c>
      <c r="V502" s="181">
        <v>5</v>
      </c>
      <c r="W502" s="181">
        <v>7</v>
      </c>
      <c r="X502" s="181">
        <v>7</v>
      </c>
      <c r="Y502" s="181">
        <v>5</v>
      </c>
      <c r="Z502" s="181">
        <v>5</v>
      </c>
      <c r="AA502" s="181">
        <v>3</v>
      </c>
      <c r="AB502" s="181">
        <v>5</v>
      </c>
      <c r="AC502" s="181">
        <v>7</v>
      </c>
      <c r="AD502" s="181">
        <v>6</v>
      </c>
      <c r="AE502" s="181">
        <v>5</v>
      </c>
      <c r="AF502" s="181">
        <v>5</v>
      </c>
      <c r="AG502" s="181">
        <v>3</v>
      </c>
      <c r="AH502" s="181">
        <v>4</v>
      </c>
      <c r="AI502" s="181">
        <v>4</v>
      </c>
      <c r="AJ502" s="181">
        <v>4</v>
      </c>
      <c r="AK502" s="181">
        <v>5</v>
      </c>
      <c r="AL502" s="181">
        <v>5</v>
      </c>
      <c r="AM502" s="181">
        <v>7</v>
      </c>
      <c r="AN502" s="181">
        <v>7</v>
      </c>
      <c r="AO502" s="181">
        <v>5</v>
      </c>
      <c r="AP502" s="181">
        <v>5</v>
      </c>
      <c r="AQ502" s="181">
        <v>3</v>
      </c>
      <c r="AR502" s="181">
        <v>5</v>
      </c>
      <c r="AS502" s="181">
        <v>7</v>
      </c>
      <c r="AT502" s="181">
        <v>6</v>
      </c>
      <c r="AU502" s="181">
        <v>5</v>
      </c>
      <c r="AV502" s="181">
        <v>5</v>
      </c>
      <c r="AW502" s="181">
        <v>3</v>
      </c>
      <c r="AX502" s="181">
        <v>4</v>
      </c>
      <c r="AY502" s="181">
        <v>4</v>
      </c>
      <c r="AZ502" s="181">
        <v>4</v>
      </c>
      <c r="BA502" s="181">
        <v>5</v>
      </c>
      <c r="BB502" s="181">
        <v>5</v>
      </c>
      <c r="BC502" s="181">
        <v>7</v>
      </c>
      <c r="BD502" s="181">
        <v>7</v>
      </c>
      <c r="BE502" s="181">
        <v>5</v>
      </c>
      <c r="BF502" s="181">
        <v>5</v>
      </c>
      <c r="BG502" s="181">
        <v>3</v>
      </c>
      <c r="BH502" s="181">
        <v>5</v>
      </c>
      <c r="BI502" s="181">
        <v>34.299999999999997</v>
      </c>
      <c r="BJ502" s="181">
        <v>34.299999999999997</v>
      </c>
      <c r="BK502" s="181">
        <v>34.299999999999997</v>
      </c>
      <c r="BL502" s="181">
        <v>36.213000000000001</v>
      </c>
      <c r="BM502" s="181">
        <v>335</v>
      </c>
      <c r="BN502" s="181">
        <v>335</v>
      </c>
      <c r="BO502" s="181">
        <v>0</v>
      </c>
      <c r="BP502" s="181">
        <v>29.555</v>
      </c>
      <c r="BQ502" s="181" t="s">
        <v>1251</v>
      </c>
      <c r="BR502" s="181" t="s">
        <v>1251</v>
      </c>
      <c r="BS502" s="181" t="s">
        <v>1251</v>
      </c>
      <c r="BT502" s="181" t="s">
        <v>1251</v>
      </c>
      <c r="BU502" s="181" t="s">
        <v>1251</v>
      </c>
      <c r="BV502" s="181" t="s">
        <v>1251</v>
      </c>
      <c r="BW502" s="181" t="s">
        <v>1251</v>
      </c>
      <c r="BX502" s="181" t="s">
        <v>1251</v>
      </c>
      <c r="BY502" s="181" t="s">
        <v>1251</v>
      </c>
      <c r="BZ502" s="181" t="s">
        <v>1251</v>
      </c>
      <c r="CA502" s="181" t="s">
        <v>1251</v>
      </c>
      <c r="CB502" s="181" t="s">
        <v>1251</v>
      </c>
      <c r="CC502" s="181" t="s">
        <v>1251</v>
      </c>
      <c r="CD502" s="181" t="s">
        <v>1251</v>
      </c>
      <c r="CE502" s="181" t="s">
        <v>1251</v>
      </c>
      <c r="CF502" s="181" t="s">
        <v>1251</v>
      </c>
      <c r="CG502" s="181">
        <v>30.1</v>
      </c>
      <c r="CH502" s="181">
        <v>27.2</v>
      </c>
      <c r="CI502" s="181">
        <v>25.1</v>
      </c>
      <c r="CJ502" s="181">
        <v>21.8</v>
      </c>
      <c r="CK502" s="181">
        <v>14.6</v>
      </c>
      <c r="CL502" s="181">
        <v>16.7</v>
      </c>
      <c r="CM502" s="181">
        <v>16.7</v>
      </c>
      <c r="CN502" s="181">
        <v>16.7</v>
      </c>
      <c r="CO502" s="181">
        <v>20.9</v>
      </c>
      <c r="CP502" s="181">
        <v>20.9</v>
      </c>
      <c r="CQ502" s="181">
        <v>31.3</v>
      </c>
      <c r="CR502" s="181">
        <v>31.3</v>
      </c>
      <c r="CS502" s="181">
        <v>23.9</v>
      </c>
      <c r="CT502" s="181">
        <v>22.1</v>
      </c>
      <c r="CU502" s="181">
        <v>14.6</v>
      </c>
      <c r="CV502" s="181">
        <v>25.1</v>
      </c>
      <c r="CW502" s="181">
        <v>1041500000</v>
      </c>
      <c r="CX502" s="181">
        <v>88940000</v>
      </c>
      <c r="CY502" s="181">
        <v>102360000</v>
      </c>
      <c r="CZ502" s="181">
        <v>69536000</v>
      </c>
      <c r="DA502" s="181">
        <v>95547000</v>
      </c>
      <c r="DB502" s="181">
        <v>19449000</v>
      </c>
      <c r="DC502" s="181">
        <v>29820000</v>
      </c>
      <c r="DD502" s="181">
        <v>30300000</v>
      </c>
      <c r="DE502" s="181">
        <v>24532000</v>
      </c>
      <c r="DF502" s="181">
        <v>62482000</v>
      </c>
      <c r="DG502" s="181">
        <v>84009000</v>
      </c>
      <c r="DH502" s="181">
        <v>40085000</v>
      </c>
      <c r="DI502" s="181">
        <v>70142000</v>
      </c>
      <c r="DJ502" s="195">
        <v>27902000</v>
      </c>
      <c r="DK502" s="195">
        <v>28572000</v>
      </c>
      <c r="DL502" s="195">
        <v>26000000</v>
      </c>
      <c r="DM502" s="195">
        <v>31260000</v>
      </c>
      <c r="DN502" s="181">
        <f t="shared" si="42"/>
        <v>28433500</v>
      </c>
      <c r="DO502" s="181">
        <v>35361000</v>
      </c>
      <c r="DP502" s="181">
        <v>45297000</v>
      </c>
      <c r="DQ502" s="181">
        <v>40730000</v>
      </c>
      <c r="DR502" s="181">
        <v>35086000</v>
      </c>
      <c r="DS502" s="181">
        <f t="shared" si="41"/>
        <v>39118500</v>
      </c>
      <c r="DT502" s="181">
        <f t="shared" si="39"/>
        <v>1.3757891219863894</v>
      </c>
      <c r="DU502" s="195">
        <v>25321000</v>
      </c>
      <c r="DW502" s="195">
        <v>26010000</v>
      </c>
      <c r="DY502" s="195">
        <v>20848000</v>
      </c>
      <c r="DZ502" s="196">
        <f t="shared" si="40"/>
        <v>0.73321961770446831</v>
      </c>
      <c r="EA502" s="195">
        <v>27533000</v>
      </c>
      <c r="EB502" s="181">
        <v>4</v>
      </c>
      <c r="EC502" s="181">
        <v>4</v>
      </c>
      <c r="ED502" s="181">
        <v>5</v>
      </c>
      <c r="EE502" s="181">
        <v>3</v>
      </c>
      <c r="EF502" s="181">
        <v>1</v>
      </c>
      <c r="EG502" s="181">
        <v>1</v>
      </c>
      <c r="EH502" s="181">
        <v>1</v>
      </c>
      <c r="EI502" s="181">
        <v>1</v>
      </c>
      <c r="EJ502" s="181">
        <v>3</v>
      </c>
      <c r="EK502" s="181">
        <v>2</v>
      </c>
      <c r="EL502" s="181">
        <v>3</v>
      </c>
      <c r="EM502" s="181">
        <v>2</v>
      </c>
      <c r="EN502" s="181">
        <v>2</v>
      </c>
      <c r="EO502" s="181">
        <v>2</v>
      </c>
      <c r="EP502" s="181">
        <v>1</v>
      </c>
      <c r="EQ502" s="181">
        <v>2</v>
      </c>
      <c r="ER502" s="181">
        <v>37</v>
      </c>
      <c r="EV502" s="181">
        <v>639</v>
      </c>
      <c r="EW502" s="181" t="s">
        <v>8039</v>
      </c>
      <c r="EX502" s="181" t="s">
        <v>4196</v>
      </c>
      <c r="EY502" s="181" t="s">
        <v>8040</v>
      </c>
      <c r="EZ502" s="181" t="s">
        <v>8041</v>
      </c>
      <c r="FA502" s="181" t="s">
        <v>8042</v>
      </c>
      <c r="FB502" s="181" t="s">
        <v>8043</v>
      </c>
      <c r="FE502" s="181">
        <v>-1</v>
      </c>
    </row>
    <row r="503" spans="1:161" x14ac:dyDescent="0.25">
      <c r="A503" s="181" t="s">
        <v>8044</v>
      </c>
      <c r="B503" s="181" t="s">
        <v>8044</v>
      </c>
      <c r="C503" s="181" t="s">
        <v>8045</v>
      </c>
      <c r="D503" s="181" t="s">
        <v>8045</v>
      </c>
      <c r="E503" s="181" t="s">
        <v>8045</v>
      </c>
      <c r="F503" s="181" t="s">
        <v>8046</v>
      </c>
      <c r="G503" s="181" t="s">
        <v>8047</v>
      </c>
      <c r="H503" s="181" t="s">
        <v>1538</v>
      </c>
      <c r="I503" s="181">
        <v>12</v>
      </c>
      <c r="J503" s="181">
        <v>2</v>
      </c>
      <c r="K503" s="181">
        <v>2</v>
      </c>
      <c r="L503" s="181">
        <v>2</v>
      </c>
      <c r="M503" s="181">
        <v>2</v>
      </c>
      <c r="N503" s="181">
        <v>2</v>
      </c>
      <c r="O503" s="181">
        <v>2</v>
      </c>
      <c r="P503" s="181">
        <v>2</v>
      </c>
      <c r="Q503" s="181">
        <v>2</v>
      </c>
      <c r="R503" s="181">
        <v>0</v>
      </c>
      <c r="S503" s="181">
        <v>2</v>
      </c>
      <c r="T503" s="181">
        <v>2</v>
      </c>
      <c r="U503" s="181">
        <v>2</v>
      </c>
      <c r="V503" s="181">
        <v>2</v>
      </c>
      <c r="W503" s="181">
        <v>2</v>
      </c>
      <c r="X503" s="181">
        <v>2</v>
      </c>
      <c r="Y503" s="181">
        <v>1</v>
      </c>
      <c r="Z503" s="181">
        <v>2</v>
      </c>
      <c r="AA503" s="181">
        <v>2</v>
      </c>
      <c r="AB503" s="181">
        <v>2</v>
      </c>
      <c r="AC503" s="181">
        <v>2</v>
      </c>
      <c r="AD503" s="181">
        <v>2</v>
      </c>
      <c r="AE503" s="181">
        <v>2</v>
      </c>
      <c r="AF503" s="181">
        <v>2</v>
      </c>
      <c r="AG503" s="181">
        <v>2</v>
      </c>
      <c r="AH503" s="181">
        <v>0</v>
      </c>
      <c r="AI503" s="181">
        <v>2</v>
      </c>
      <c r="AJ503" s="181">
        <v>2</v>
      </c>
      <c r="AK503" s="181">
        <v>2</v>
      </c>
      <c r="AL503" s="181">
        <v>2</v>
      </c>
      <c r="AM503" s="181">
        <v>2</v>
      </c>
      <c r="AN503" s="181">
        <v>2</v>
      </c>
      <c r="AO503" s="181">
        <v>1</v>
      </c>
      <c r="AP503" s="181">
        <v>2</v>
      </c>
      <c r="AQ503" s="181">
        <v>2</v>
      </c>
      <c r="AR503" s="181">
        <v>2</v>
      </c>
      <c r="AS503" s="181">
        <v>2</v>
      </c>
      <c r="AT503" s="181">
        <v>2</v>
      </c>
      <c r="AU503" s="181">
        <v>2</v>
      </c>
      <c r="AV503" s="181">
        <v>2</v>
      </c>
      <c r="AW503" s="181">
        <v>2</v>
      </c>
      <c r="AX503" s="181">
        <v>0</v>
      </c>
      <c r="AY503" s="181">
        <v>2</v>
      </c>
      <c r="AZ503" s="181">
        <v>2</v>
      </c>
      <c r="BA503" s="181">
        <v>2</v>
      </c>
      <c r="BB503" s="181">
        <v>2</v>
      </c>
      <c r="BC503" s="181">
        <v>2</v>
      </c>
      <c r="BD503" s="181">
        <v>2</v>
      </c>
      <c r="BE503" s="181">
        <v>1</v>
      </c>
      <c r="BF503" s="181">
        <v>2</v>
      </c>
      <c r="BG503" s="181">
        <v>2</v>
      </c>
      <c r="BH503" s="181">
        <v>2</v>
      </c>
      <c r="BI503" s="181">
        <v>19</v>
      </c>
      <c r="BJ503" s="181">
        <v>19</v>
      </c>
      <c r="BK503" s="181">
        <v>19</v>
      </c>
      <c r="BL503" s="181">
        <v>13.906000000000001</v>
      </c>
      <c r="BM503" s="181">
        <v>126</v>
      </c>
      <c r="BN503" s="181" t="s">
        <v>8048</v>
      </c>
      <c r="BO503" s="181">
        <v>0</v>
      </c>
      <c r="BP503" s="181">
        <v>14.981</v>
      </c>
      <c r="BQ503" s="181" t="s">
        <v>1251</v>
      </c>
      <c r="BR503" s="181" t="s">
        <v>1251</v>
      </c>
      <c r="BS503" s="181" t="s">
        <v>1251</v>
      </c>
      <c r="BT503" s="181" t="s">
        <v>1251</v>
      </c>
      <c r="BU503" s="181" t="s">
        <v>1251</v>
      </c>
      <c r="BW503" s="181" t="s">
        <v>1251</v>
      </c>
      <c r="BX503" s="181" t="s">
        <v>1251</v>
      </c>
      <c r="BY503" s="181" t="s">
        <v>1251</v>
      </c>
      <c r="BZ503" s="181" t="s">
        <v>1251</v>
      </c>
      <c r="CA503" s="181" t="s">
        <v>1251</v>
      </c>
      <c r="CB503" s="181" t="s">
        <v>1251</v>
      </c>
      <c r="CC503" s="181" t="s">
        <v>1254</v>
      </c>
      <c r="CD503" s="181" t="s">
        <v>1251</v>
      </c>
      <c r="CE503" s="181" t="s">
        <v>1251</v>
      </c>
      <c r="CF503" s="181" t="s">
        <v>1251</v>
      </c>
      <c r="CG503" s="181">
        <v>19</v>
      </c>
      <c r="CH503" s="181">
        <v>19</v>
      </c>
      <c r="CI503" s="181">
        <v>19</v>
      </c>
      <c r="CJ503" s="181">
        <v>19</v>
      </c>
      <c r="CK503" s="181">
        <v>19</v>
      </c>
      <c r="CL503" s="181">
        <v>0</v>
      </c>
      <c r="CM503" s="181">
        <v>19</v>
      </c>
      <c r="CN503" s="181">
        <v>19</v>
      </c>
      <c r="CO503" s="181">
        <v>19</v>
      </c>
      <c r="CP503" s="181">
        <v>19</v>
      </c>
      <c r="CQ503" s="181">
        <v>19</v>
      </c>
      <c r="CR503" s="181">
        <v>19</v>
      </c>
      <c r="CS503" s="181">
        <v>11.9</v>
      </c>
      <c r="CT503" s="181">
        <v>19</v>
      </c>
      <c r="CU503" s="181">
        <v>19</v>
      </c>
      <c r="CV503" s="181">
        <v>19</v>
      </c>
      <c r="CW503" s="181">
        <v>974050000</v>
      </c>
      <c r="CX503" s="181">
        <v>72669000</v>
      </c>
      <c r="CY503" s="181">
        <v>64446000</v>
      </c>
      <c r="CZ503" s="181">
        <v>90990000</v>
      </c>
      <c r="DA503" s="181">
        <v>82800000</v>
      </c>
      <c r="DB503" s="181">
        <v>50149000</v>
      </c>
      <c r="DC503" s="181">
        <v>0</v>
      </c>
      <c r="DD503" s="181">
        <v>50954000</v>
      </c>
      <c r="DE503" s="181">
        <v>41163000</v>
      </c>
      <c r="DF503" s="181">
        <v>19214000</v>
      </c>
      <c r="DG503" s="181">
        <v>67676000</v>
      </c>
      <c r="DH503" s="181">
        <v>54009000</v>
      </c>
      <c r="DI503" s="181">
        <v>64568000</v>
      </c>
      <c r="DJ503" s="195">
        <v>73291000</v>
      </c>
      <c r="DK503" s="195">
        <v>60814000</v>
      </c>
      <c r="DL503" s="195">
        <v>78894000</v>
      </c>
      <c r="DM503" s="195">
        <v>76220000</v>
      </c>
      <c r="DN503" s="181">
        <f t="shared" si="42"/>
        <v>72304750</v>
      </c>
      <c r="DO503" s="181">
        <v>110290000</v>
      </c>
      <c r="DP503" s="181">
        <v>0</v>
      </c>
      <c r="DQ503" s="181">
        <v>114030000</v>
      </c>
      <c r="DR503" s="181">
        <v>74358000</v>
      </c>
      <c r="DS503" s="181">
        <f t="shared" si="41"/>
        <v>99559333.333333328</v>
      </c>
      <c r="DT503" s="181">
        <f t="shared" si="39"/>
        <v>1.3769404269198542</v>
      </c>
      <c r="DU503" s="195">
        <v>0</v>
      </c>
      <c r="DW503" s="195">
        <v>58713000</v>
      </c>
      <c r="DY503" s="195">
        <v>53902000</v>
      </c>
      <c r="DZ503" s="196">
        <f t="shared" si="40"/>
        <v>0.74548352632434245</v>
      </c>
      <c r="EA503" s="195">
        <v>54841000</v>
      </c>
      <c r="EB503" s="181">
        <v>1</v>
      </c>
      <c r="EC503" s="181">
        <v>3</v>
      </c>
      <c r="ED503" s="181">
        <v>2</v>
      </c>
      <c r="EE503" s="181">
        <v>2</v>
      </c>
      <c r="EF503" s="181">
        <v>3</v>
      </c>
      <c r="EG503" s="181">
        <v>0</v>
      </c>
      <c r="EH503" s="181">
        <v>2</v>
      </c>
      <c r="EI503" s="181">
        <v>1</v>
      </c>
      <c r="EJ503" s="181">
        <v>1</v>
      </c>
      <c r="EK503" s="181">
        <v>2</v>
      </c>
      <c r="EL503" s="181">
        <v>2</v>
      </c>
      <c r="EM503" s="181">
        <v>1</v>
      </c>
      <c r="EN503" s="181">
        <v>0</v>
      </c>
      <c r="EO503" s="181">
        <v>2</v>
      </c>
      <c r="EP503" s="181">
        <v>2</v>
      </c>
      <c r="EQ503" s="181">
        <v>2</v>
      </c>
      <c r="ER503" s="181">
        <v>26</v>
      </c>
      <c r="EV503" s="181">
        <v>111</v>
      </c>
      <c r="EW503" s="181" t="s">
        <v>8049</v>
      </c>
      <c r="EX503" s="181" t="s">
        <v>3637</v>
      </c>
      <c r="EY503" s="181" t="s">
        <v>8050</v>
      </c>
      <c r="EZ503" s="181" t="s">
        <v>8051</v>
      </c>
      <c r="FA503" s="181" t="s">
        <v>8052</v>
      </c>
      <c r="FB503" s="181" t="s">
        <v>8053</v>
      </c>
      <c r="FC503" s="181">
        <v>67</v>
      </c>
      <c r="FD503" s="181">
        <v>60</v>
      </c>
      <c r="FE503" s="181" t="s">
        <v>8054</v>
      </c>
    </row>
    <row r="504" spans="1:161" x14ac:dyDescent="0.25">
      <c r="A504" s="181" t="s">
        <v>8055</v>
      </c>
      <c r="B504" s="181" t="s">
        <v>8055</v>
      </c>
      <c r="C504" s="181">
        <v>6</v>
      </c>
      <c r="D504" s="181">
        <v>6</v>
      </c>
      <c r="E504" s="181">
        <v>6</v>
      </c>
      <c r="F504" s="181" t="s">
        <v>8056</v>
      </c>
      <c r="G504" s="181" t="s">
        <v>8057</v>
      </c>
      <c r="H504" s="181" t="s">
        <v>8058</v>
      </c>
      <c r="I504" s="181">
        <v>1</v>
      </c>
      <c r="J504" s="181">
        <v>6</v>
      </c>
      <c r="K504" s="181">
        <v>6</v>
      </c>
      <c r="L504" s="181">
        <v>6</v>
      </c>
      <c r="M504" s="181">
        <v>6</v>
      </c>
      <c r="N504" s="181">
        <v>6</v>
      </c>
      <c r="O504" s="181">
        <v>5</v>
      </c>
      <c r="P504" s="181">
        <v>5</v>
      </c>
      <c r="Q504" s="181">
        <v>4</v>
      </c>
      <c r="R504" s="181">
        <v>4</v>
      </c>
      <c r="S504" s="181">
        <v>5</v>
      </c>
      <c r="T504" s="181">
        <v>4</v>
      </c>
      <c r="U504" s="181">
        <v>6</v>
      </c>
      <c r="V504" s="181">
        <v>6</v>
      </c>
      <c r="W504" s="181">
        <v>6</v>
      </c>
      <c r="X504" s="181">
        <v>6</v>
      </c>
      <c r="Y504" s="181">
        <v>6</v>
      </c>
      <c r="Z504" s="181">
        <v>6</v>
      </c>
      <c r="AA504" s="181">
        <v>6</v>
      </c>
      <c r="AB504" s="181">
        <v>6</v>
      </c>
      <c r="AC504" s="181">
        <v>6</v>
      </c>
      <c r="AD504" s="181">
        <v>6</v>
      </c>
      <c r="AE504" s="181">
        <v>5</v>
      </c>
      <c r="AF504" s="181">
        <v>5</v>
      </c>
      <c r="AG504" s="181">
        <v>4</v>
      </c>
      <c r="AH504" s="181">
        <v>4</v>
      </c>
      <c r="AI504" s="181">
        <v>5</v>
      </c>
      <c r="AJ504" s="181">
        <v>4</v>
      </c>
      <c r="AK504" s="181">
        <v>6</v>
      </c>
      <c r="AL504" s="181">
        <v>6</v>
      </c>
      <c r="AM504" s="181">
        <v>6</v>
      </c>
      <c r="AN504" s="181">
        <v>6</v>
      </c>
      <c r="AO504" s="181">
        <v>6</v>
      </c>
      <c r="AP504" s="181">
        <v>6</v>
      </c>
      <c r="AQ504" s="181">
        <v>6</v>
      </c>
      <c r="AR504" s="181">
        <v>6</v>
      </c>
      <c r="AS504" s="181">
        <v>6</v>
      </c>
      <c r="AT504" s="181">
        <v>6</v>
      </c>
      <c r="AU504" s="181">
        <v>5</v>
      </c>
      <c r="AV504" s="181">
        <v>5</v>
      </c>
      <c r="AW504" s="181">
        <v>4</v>
      </c>
      <c r="AX504" s="181">
        <v>4</v>
      </c>
      <c r="AY504" s="181">
        <v>5</v>
      </c>
      <c r="AZ504" s="181">
        <v>4</v>
      </c>
      <c r="BA504" s="181">
        <v>6</v>
      </c>
      <c r="BB504" s="181">
        <v>6</v>
      </c>
      <c r="BC504" s="181">
        <v>6</v>
      </c>
      <c r="BD504" s="181">
        <v>6</v>
      </c>
      <c r="BE504" s="181">
        <v>6</v>
      </c>
      <c r="BF504" s="181">
        <v>6</v>
      </c>
      <c r="BG504" s="181">
        <v>6</v>
      </c>
      <c r="BH504" s="181">
        <v>6</v>
      </c>
      <c r="BI504" s="181">
        <v>17.2</v>
      </c>
      <c r="BJ504" s="181">
        <v>17.2</v>
      </c>
      <c r="BK504" s="181">
        <v>17.2</v>
      </c>
      <c r="BL504" s="181">
        <v>35.752000000000002</v>
      </c>
      <c r="BM504" s="181">
        <v>319</v>
      </c>
      <c r="BN504" s="181">
        <v>319</v>
      </c>
      <c r="BO504" s="181">
        <v>0</v>
      </c>
      <c r="BP504" s="181">
        <v>17.190999999999999</v>
      </c>
      <c r="BQ504" s="181" t="s">
        <v>1251</v>
      </c>
      <c r="BR504" s="181" t="s">
        <v>1251</v>
      </c>
      <c r="BS504" s="181" t="s">
        <v>1251</v>
      </c>
      <c r="BT504" s="181" t="s">
        <v>1251</v>
      </c>
      <c r="BU504" s="181" t="s">
        <v>1254</v>
      </c>
      <c r="BV504" s="181" t="s">
        <v>1254</v>
      </c>
      <c r="BW504" s="181" t="s">
        <v>1251</v>
      </c>
      <c r="BX504" s="181" t="s">
        <v>1251</v>
      </c>
      <c r="BY504" s="181" t="s">
        <v>1251</v>
      </c>
      <c r="BZ504" s="181" t="s">
        <v>1251</v>
      </c>
      <c r="CA504" s="181" t="s">
        <v>1251</v>
      </c>
      <c r="CB504" s="181" t="s">
        <v>1251</v>
      </c>
      <c r="CC504" s="181" t="s">
        <v>1251</v>
      </c>
      <c r="CD504" s="181" t="s">
        <v>1251</v>
      </c>
      <c r="CE504" s="181" t="s">
        <v>1251</v>
      </c>
      <c r="CF504" s="181" t="s">
        <v>1251</v>
      </c>
      <c r="CG504" s="181">
        <v>17.2</v>
      </c>
      <c r="CH504" s="181">
        <v>17.2</v>
      </c>
      <c r="CI504" s="181">
        <v>14.1</v>
      </c>
      <c r="CJ504" s="181">
        <v>14.1</v>
      </c>
      <c r="CK504" s="181">
        <v>10.7</v>
      </c>
      <c r="CL504" s="181">
        <v>10.7</v>
      </c>
      <c r="CM504" s="181">
        <v>13.8</v>
      </c>
      <c r="CN504" s="181">
        <v>10.7</v>
      </c>
      <c r="CO504" s="181">
        <v>17.2</v>
      </c>
      <c r="CP504" s="181">
        <v>17.2</v>
      </c>
      <c r="CQ504" s="181">
        <v>17.2</v>
      </c>
      <c r="CR504" s="181">
        <v>17.2</v>
      </c>
      <c r="CS504" s="181">
        <v>17.2</v>
      </c>
      <c r="CT504" s="181">
        <v>17.2</v>
      </c>
      <c r="CU504" s="181">
        <v>17.2</v>
      </c>
      <c r="CV504" s="181">
        <v>17.2</v>
      </c>
      <c r="CW504" s="181">
        <v>603690000</v>
      </c>
      <c r="CX504" s="181">
        <v>47309000</v>
      </c>
      <c r="CY504" s="181">
        <v>52337000</v>
      </c>
      <c r="CZ504" s="181">
        <v>48161000</v>
      </c>
      <c r="DA504" s="181">
        <v>53537000</v>
      </c>
      <c r="DB504" s="181">
        <v>13095000</v>
      </c>
      <c r="DC504" s="181">
        <v>11638000</v>
      </c>
      <c r="DD504" s="181">
        <v>16850000</v>
      </c>
      <c r="DE504" s="181">
        <v>12876000</v>
      </c>
      <c r="DF504" s="181">
        <v>42882000</v>
      </c>
      <c r="DG504" s="181">
        <v>47197000</v>
      </c>
      <c r="DH504" s="181">
        <v>34946000</v>
      </c>
      <c r="DI504" s="181">
        <v>50131000</v>
      </c>
      <c r="DJ504" s="195">
        <v>13322000</v>
      </c>
      <c r="DK504" s="195">
        <v>13026000</v>
      </c>
      <c r="DL504" s="195">
        <v>14515000</v>
      </c>
      <c r="DM504" s="195">
        <v>13763000</v>
      </c>
      <c r="DN504" s="181">
        <f t="shared" si="42"/>
        <v>13656500</v>
      </c>
      <c r="DO504" s="181">
        <v>17315000</v>
      </c>
      <c r="DP504" s="181">
        <v>17880000</v>
      </c>
      <c r="DQ504" s="181">
        <v>21362000</v>
      </c>
      <c r="DR504" s="181">
        <v>18708000</v>
      </c>
      <c r="DS504" s="181">
        <f t="shared" si="41"/>
        <v>18816250</v>
      </c>
      <c r="DT504" s="181">
        <f t="shared" si="39"/>
        <v>1.3778237469336945</v>
      </c>
      <c r="DU504" s="195">
        <v>10851000</v>
      </c>
      <c r="DW504" s="195">
        <v>11570000</v>
      </c>
      <c r="DY504" s="195">
        <v>11679000</v>
      </c>
      <c r="DZ504" s="196">
        <f t="shared" si="40"/>
        <v>0.85519715886208036</v>
      </c>
      <c r="EA504" s="195">
        <v>12652000</v>
      </c>
      <c r="EB504" s="181">
        <v>3</v>
      </c>
      <c r="EC504" s="181">
        <v>2</v>
      </c>
      <c r="ED504" s="181">
        <v>1</v>
      </c>
      <c r="EE504" s="181">
        <v>3</v>
      </c>
      <c r="EF504" s="181">
        <v>0</v>
      </c>
      <c r="EG504" s="181">
        <v>0</v>
      </c>
      <c r="EH504" s="181">
        <v>0</v>
      </c>
      <c r="EI504" s="181">
        <v>1</v>
      </c>
      <c r="EJ504" s="181">
        <v>5</v>
      </c>
      <c r="EK504" s="181">
        <v>4</v>
      </c>
      <c r="EL504" s="181">
        <v>3</v>
      </c>
      <c r="EM504" s="181">
        <v>4</v>
      </c>
      <c r="EN504" s="181">
        <v>4</v>
      </c>
      <c r="EO504" s="181">
        <v>4</v>
      </c>
      <c r="EP504" s="181">
        <v>4</v>
      </c>
      <c r="EQ504" s="181">
        <v>5</v>
      </c>
      <c r="ER504" s="181">
        <v>43</v>
      </c>
      <c r="EV504" s="181">
        <v>226</v>
      </c>
      <c r="EW504" s="181" t="s">
        <v>8059</v>
      </c>
      <c r="EX504" s="181" t="s">
        <v>3672</v>
      </c>
      <c r="EY504" s="181" t="s">
        <v>8060</v>
      </c>
      <c r="EZ504" s="181" t="s">
        <v>8061</v>
      </c>
      <c r="FA504" s="181" t="s">
        <v>8062</v>
      </c>
      <c r="FB504" s="181" t="s">
        <v>8063</v>
      </c>
      <c r="FE504" s="181">
        <v>-1</v>
      </c>
    </row>
    <row r="505" spans="1:161" x14ac:dyDescent="0.25">
      <c r="A505" s="181" t="s">
        <v>2159</v>
      </c>
      <c r="B505" s="181" t="s">
        <v>2159</v>
      </c>
      <c r="C505" s="181">
        <v>6</v>
      </c>
      <c r="D505" s="181">
        <v>6</v>
      </c>
      <c r="E505" s="181">
        <v>6</v>
      </c>
      <c r="F505" s="181" t="s">
        <v>2158</v>
      </c>
      <c r="G505" s="181" t="s">
        <v>2157</v>
      </c>
      <c r="H505" s="181" t="s">
        <v>2156</v>
      </c>
      <c r="I505" s="181">
        <v>1</v>
      </c>
      <c r="J505" s="181">
        <v>6</v>
      </c>
      <c r="K505" s="181">
        <v>6</v>
      </c>
      <c r="L505" s="181">
        <v>6</v>
      </c>
      <c r="M505" s="181">
        <v>2</v>
      </c>
      <c r="N505" s="181">
        <v>4</v>
      </c>
      <c r="O505" s="181">
        <v>5</v>
      </c>
      <c r="P505" s="181">
        <v>6</v>
      </c>
      <c r="Q505" s="181">
        <v>2</v>
      </c>
      <c r="R505" s="181">
        <v>3</v>
      </c>
      <c r="S505" s="181">
        <v>2</v>
      </c>
      <c r="T505" s="181">
        <v>2</v>
      </c>
      <c r="U505" s="181">
        <v>6</v>
      </c>
      <c r="V505" s="181">
        <v>5</v>
      </c>
      <c r="W505" s="181">
        <v>5</v>
      </c>
      <c r="X505" s="181">
        <v>5</v>
      </c>
      <c r="Y505" s="181">
        <v>5</v>
      </c>
      <c r="Z505" s="181">
        <v>6</v>
      </c>
      <c r="AA505" s="181">
        <v>3</v>
      </c>
      <c r="AB505" s="181">
        <v>6</v>
      </c>
      <c r="AC505" s="181">
        <v>2</v>
      </c>
      <c r="AD505" s="181">
        <v>4</v>
      </c>
      <c r="AE505" s="181">
        <v>5</v>
      </c>
      <c r="AF505" s="181">
        <v>6</v>
      </c>
      <c r="AG505" s="181">
        <v>2</v>
      </c>
      <c r="AH505" s="181">
        <v>3</v>
      </c>
      <c r="AI505" s="181">
        <v>2</v>
      </c>
      <c r="AJ505" s="181">
        <v>2</v>
      </c>
      <c r="AK505" s="181">
        <v>6</v>
      </c>
      <c r="AL505" s="181">
        <v>5</v>
      </c>
      <c r="AM505" s="181">
        <v>5</v>
      </c>
      <c r="AN505" s="181">
        <v>5</v>
      </c>
      <c r="AO505" s="181">
        <v>5</v>
      </c>
      <c r="AP505" s="181">
        <v>6</v>
      </c>
      <c r="AQ505" s="181">
        <v>3</v>
      </c>
      <c r="AR505" s="181">
        <v>6</v>
      </c>
      <c r="AS505" s="181">
        <v>2</v>
      </c>
      <c r="AT505" s="181">
        <v>4</v>
      </c>
      <c r="AU505" s="181">
        <v>5</v>
      </c>
      <c r="AV505" s="181">
        <v>6</v>
      </c>
      <c r="AW505" s="181">
        <v>2</v>
      </c>
      <c r="AX505" s="181">
        <v>3</v>
      </c>
      <c r="AY505" s="181">
        <v>2</v>
      </c>
      <c r="AZ505" s="181">
        <v>2</v>
      </c>
      <c r="BA505" s="181">
        <v>6</v>
      </c>
      <c r="BB505" s="181">
        <v>5</v>
      </c>
      <c r="BC505" s="181">
        <v>5</v>
      </c>
      <c r="BD505" s="181">
        <v>5</v>
      </c>
      <c r="BE505" s="181">
        <v>5</v>
      </c>
      <c r="BF505" s="181">
        <v>6</v>
      </c>
      <c r="BG505" s="181">
        <v>3</v>
      </c>
      <c r="BH505" s="181">
        <v>6</v>
      </c>
      <c r="BI505" s="181">
        <v>14.4</v>
      </c>
      <c r="BJ505" s="181">
        <v>14.4</v>
      </c>
      <c r="BK505" s="181">
        <v>14.4</v>
      </c>
      <c r="BL505" s="181">
        <v>59.555</v>
      </c>
      <c r="BM505" s="181">
        <v>548</v>
      </c>
      <c r="BN505" s="181">
        <v>548</v>
      </c>
      <c r="BO505" s="181">
        <v>0</v>
      </c>
      <c r="BP505" s="181">
        <v>15.541</v>
      </c>
      <c r="BQ505" s="181" t="s">
        <v>1251</v>
      </c>
      <c r="BR505" s="181" t="s">
        <v>1251</v>
      </c>
      <c r="BS505" s="181" t="s">
        <v>1251</v>
      </c>
      <c r="BT505" s="181" t="s">
        <v>1251</v>
      </c>
      <c r="BU505" s="181" t="s">
        <v>1254</v>
      </c>
      <c r="BV505" s="181" t="s">
        <v>1254</v>
      </c>
      <c r="BW505" s="181" t="s">
        <v>1254</v>
      </c>
      <c r="BX505" s="181" t="s">
        <v>1254</v>
      </c>
      <c r="BY505" s="181" t="s">
        <v>1251</v>
      </c>
      <c r="BZ505" s="181" t="s">
        <v>1251</v>
      </c>
      <c r="CA505" s="181" t="s">
        <v>1251</v>
      </c>
      <c r="CB505" s="181" t="s">
        <v>1251</v>
      </c>
      <c r="CC505" s="181" t="s">
        <v>1251</v>
      </c>
      <c r="CD505" s="181" t="s">
        <v>1251</v>
      </c>
      <c r="CE505" s="181" t="s">
        <v>1251</v>
      </c>
      <c r="CF505" s="181" t="s">
        <v>1251</v>
      </c>
      <c r="CG505" s="181">
        <v>4.5999999999999996</v>
      </c>
      <c r="CH505" s="181">
        <v>10.6</v>
      </c>
      <c r="CI505" s="181">
        <v>12.6</v>
      </c>
      <c r="CJ505" s="181">
        <v>14.4</v>
      </c>
      <c r="CK505" s="181">
        <v>4</v>
      </c>
      <c r="CL505" s="181">
        <v>6.8</v>
      </c>
      <c r="CM505" s="181">
        <v>4</v>
      </c>
      <c r="CN505" s="181">
        <v>4</v>
      </c>
      <c r="CO505" s="181">
        <v>14.4</v>
      </c>
      <c r="CP505" s="181">
        <v>12.6</v>
      </c>
      <c r="CQ505" s="181">
        <v>12.6</v>
      </c>
      <c r="CR505" s="181">
        <v>11.9</v>
      </c>
      <c r="CS505" s="181">
        <v>11.9</v>
      </c>
      <c r="CT505" s="181">
        <v>14.4</v>
      </c>
      <c r="CU505" s="181">
        <v>7.8</v>
      </c>
      <c r="CV505" s="181">
        <v>14.4</v>
      </c>
      <c r="CW505" s="181">
        <v>395970000</v>
      </c>
      <c r="CX505" s="181">
        <v>15120000</v>
      </c>
      <c r="CY505" s="181">
        <v>30185000</v>
      </c>
      <c r="CZ505" s="181">
        <v>37435000</v>
      </c>
      <c r="DA505" s="181">
        <v>44937000</v>
      </c>
      <c r="DB505" s="181">
        <v>3924000</v>
      </c>
      <c r="DC505" s="181">
        <v>6383400</v>
      </c>
      <c r="DD505" s="181">
        <v>2778500</v>
      </c>
      <c r="DE505" s="181">
        <v>3364700</v>
      </c>
      <c r="DF505" s="181">
        <v>28962000</v>
      </c>
      <c r="DG505" s="181">
        <v>31993000</v>
      </c>
      <c r="DH505" s="181">
        <v>18900000</v>
      </c>
      <c r="DI505" s="181">
        <v>42079000</v>
      </c>
      <c r="DJ505" s="195">
        <v>0</v>
      </c>
      <c r="DK505" s="195">
        <v>7652400</v>
      </c>
      <c r="DL505" s="195">
        <v>9045100</v>
      </c>
      <c r="DM505" s="195">
        <v>0</v>
      </c>
      <c r="DN505" s="181">
        <f t="shared" si="42"/>
        <v>8348750</v>
      </c>
      <c r="DO505" s="181">
        <v>0</v>
      </c>
      <c r="DP505" s="181">
        <v>11510000</v>
      </c>
      <c r="DQ505" s="181">
        <v>0</v>
      </c>
      <c r="DR505" s="181">
        <v>0</v>
      </c>
      <c r="DS505" s="181">
        <f t="shared" si="41"/>
        <v>11510000</v>
      </c>
      <c r="DT505" s="181">
        <f t="shared" si="39"/>
        <v>1.3786494984279083</v>
      </c>
      <c r="DU505" s="195">
        <v>8469600</v>
      </c>
      <c r="DW505" s="195">
        <v>7081400</v>
      </c>
      <c r="DY505" s="195">
        <v>7941300</v>
      </c>
      <c r="DZ505" s="196">
        <f t="shared" si="40"/>
        <v>0.95119628686929181</v>
      </c>
      <c r="EA505" s="195">
        <v>9459500</v>
      </c>
      <c r="EB505" s="181">
        <v>1</v>
      </c>
      <c r="EC505" s="181">
        <v>1</v>
      </c>
      <c r="ED505" s="181">
        <v>3</v>
      </c>
      <c r="EE505" s="181">
        <v>3</v>
      </c>
      <c r="EF505" s="181">
        <v>0</v>
      </c>
      <c r="EG505" s="181">
        <v>0</v>
      </c>
      <c r="EH505" s="181">
        <v>0</v>
      </c>
      <c r="EI505" s="181">
        <v>0</v>
      </c>
      <c r="EJ505" s="181">
        <v>4</v>
      </c>
      <c r="EK505" s="181">
        <v>1</v>
      </c>
      <c r="EL505" s="181">
        <v>1</v>
      </c>
      <c r="EM505" s="181">
        <v>1</v>
      </c>
      <c r="EN505" s="181">
        <v>1</v>
      </c>
      <c r="EO505" s="181">
        <v>3</v>
      </c>
      <c r="EP505" s="181">
        <v>2</v>
      </c>
      <c r="EQ505" s="181">
        <v>3</v>
      </c>
      <c r="ER505" s="181">
        <v>24</v>
      </c>
      <c r="EV505" s="181">
        <v>213</v>
      </c>
      <c r="EW505" s="181" t="s">
        <v>8064</v>
      </c>
      <c r="EX505" s="181" t="s">
        <v>3672</v>
      </c>
      <c r="EY505" s="181" t="s">
        <v>8065</v>
      </c>
      <c r="EZ505" s="181" t="s">
        <v>8066</v>
      </c>
      <c r="FA505" s="181" t="s">
        <v>8067</v>
      </c>
      <c r="FB505" s="181" t="s">
        <v>8068</v>
      </c>
      <c r="FE505" s="181">
        <v>-1</v>
      </c>
    </row>
    <row r="506" spans="1:161" x14ac:dyDescent="0.25">
      <c r="A506" s="181" t="s">
        <v>8069</v>
      </c>
      <c r="B506" s="181" t="s">
        <v>8069</v>
      </c>
      <c r="C506" s="181">
        <v>4</v>
      </c>
      <c r="D506" s="181">
        <v>3</v>
      </c>
      <c r="E506" s="181">
        <v>3</v>
      </c>
      <c r="F506" s="181" t="s">
        <v>8070</v>
      </c>
      <c r="G506" s="181" t="s">
        <v>8071</v>
      </c>
      <c r="H506" s="181" t="s">
        <v>8072</v>
      </c>
      <c r="I506" s="181">
        <v>1</v>
      </c>
      <c r="J506" s="181">
        <v>4</v>
      </c>
      <c r="K506" s="181">
        <v>3</v>
      </c>
      <c r="L506" s="181">
        <v>3</v>
      </c>
      <c r="M506" s="181">
        <v>3</v>
      </c>
      <c r="N506" s="181">
        <v>4</v>
      </c>
      <c r="O506" s="181">
        <v>4</v>
      </c>
      <c r="P506" s="181">
        <v>4</v>
      </c>
      <c r="Q506" s="181">
        <v>3</v>
      </c>
      <c r="R506" s="181">
        <v>3</v>
      </c>
      <c r="S506" s="181">
        <v>3</v>
      </c>
      <c r="T506" s="181">
        <v>2</v>
      </c>
      <c r="U506" s="181">
        <v>4</v>
      </c>
      <c r="V506" s="181">
        <v>3</v>
      </c>
      <c r="W506" s="181">
        <v>4</v>
      </c>
      <c r="X506" s="181">
        <v>3</v>
      </c>
      <c r="Y506" s="181">
        <v>4</v>
      </c>
      <c r="Z506" s="181">
        <v>4</v>
      </c>
      <c r="AA506" s="181">
        <v>4</v>
      </c>
      <c r="AB506" s="181">
        <v>3</v>
      </c>
      <c r="AC506" s="181">
        <v>2</v>
      </c>
      <c r="AD506" s="181">
        <v>3</v>
      </c>
      <c r="AE506" s="181">
        <v>3</v>
      </c>
      <c r="AF506" s="181">
        <v>3</v>
      </c>
      <c r="AG506" s="181">
        <v>2</v>
      </c>
      <c r="AH506" s="181">
        <v>2</v>
      </c>
      <c r="AI506" s="181">
        <v>2</v>
      </c>
      <c r="AJ506" s="181">
        <v>1</v>
      </c>
      <c r="AK506" s="181">
        <v>3</v>
      </c>
      <c r="AL506" s="181">
        <v>2</v>
      </c>
      <c r="AM506" s="181">
        <v>3</v>
      </c>
      <c r="AN506" s="181">
        <v>2</v>
      </c>
      <c r="AO506" s="181">
        <v>3</v>
      </c>
      <c r="AP506" s="181">
        <v>3</v>
      </c>
      <c r="AQ506" s="181">
        <v>3</v>
      </c>
      <c r="AR506" s="181">
        <v>2</v>
      </c>
      <c r="AS506" s="181">
        <v>2</v>
      </c>
      <c r="AT506" s="181">
        <v>3</v>
      </c>
      <c r="AU506" s="181">
        <v>3</v>
      </c>
      <c r="AV506" s="181">
        <v>3</v>
      </c>
      <c r="AW506" s="181">
        <v>2</v>
      </c>
      <c r="AX506" s="181">
        <v>2</v>
      </c>
      <c r="AY506" s="181">
        <v>2</v>
      </c>
      <c r="AZ506" s="181">
        <v>1</v>
      </c>
      <c r="BA506" s="181">
        <v>3</v>
      </c>
      <c r="BB506" s="181">
        <v>2</v>
      </c>
      <c r="BC506" s="181">
        <v>3</v>
      </c>
      <c r="BD506" s="181">
        <v>2</v>
      </c>
      <c r="BE506" s="181">
        <v>3</v>
      </c>
      <c r="BF506" s="181">
        <v>3</v>
      </c>
      <c r="BG506" s="181">
        <v>3</v>
      </c>
      <c r="BH506" s="181">
        <v>2</v>
      </c>
      <c r="BI506" s="181">
        <v>15</v>
      </c>
      <c r="BJ506" s="181">
        <v>10.5</v>
      </c>
      <c r="BK506" s="181">
        <v>10.5</v>
      </c>
      <c r="BL506" s="181">
        <v>41.892000000000003</v>
      </c>
      <c r="BM506" s="181">
        <v>373</v>
      </c>
      <c r="BN506" s="181">
        <v>373</v>
      </c>
      <c r="BO506" s="181">
        <v>0</v>
      </c>
      <c r="BP506" s="181">
        <v>8.5035000000000007</v>
      </c>
      <c r="BQ506" s="181" t="s">
        <v>1254</v>
      </c>
      <c r="BR506" s="181" t="s">
        <v>1251</v>
      </c>
      <c r="BS506" s="181" t="s">
        <v>1254</v>
      </c>
      <c r="BT506" s="181" t="s">
        <v>1251</v>
      </c>
      <c r="BU506" s="181" t="s">
        <v>1251</v>
      </c>
      <c r="BV506" s="181" t="s">
        <v>1251</v>
      </c>
      <c r="BW506" s="181" t="s">
        <v>1254</v>
      </c>
      <c r="BX506" s="181" t="s">
        <v>1254</v>
      </c>
      <c r="BY506" s="181" t="s">
        <v>1251</v>
      </c>
      <c r="BZ506" s="181" t="s">
        <v>1251</v>
      </c>
      <c r="CA506" s="181" t="s">
        <v>1251</v>
      </c>
      <c r="CB506" s="181" t="s">
        <v>1254</v>
      </c>
      <c r="CC506" s="181" t="s">
        <v>1251</v>
      </c>
      <c r="CD506" s="181" t="s">
        <v>1251</v>
      </c>
      <c r="CE506" s="181" t="s">
        <v>1254</v>
      </c>
      <c r="CF506" s="181" t="s">
        <v>1251</v>
      </c>
      <c r="CG506" s="181">
        <v>10.5</v>
      </c>
      <c r="CH506" s="181">
        <v>15</v>
      </c>
      <c r="CI506" s="181">
        <v>15</v>
      </c>
      <c r="CJ506" s="181">
        <v>15</v>
      </c>
      <c r="CK506" s="181">
        <v>10.5</v>
      </c>
      <c r="CL506" s="181">
        <v>10.5</v>
      </c>
      <c r="CM506" s="181">
        <v>10.5</v>
      </c>
      <c r="CN506" s="181">
        <v>7.2</v>
      </c>
      <c r="CO506" s="181">
        <v>15</v>
      </c>
      <c r="CP506" s="181">
        <v>10.5</v>
      </c>
      <c r="CQ506" s="181">
        <v>15</v>
      </c>
      <c r="CR506" s="181">
        <v>10.5</v>
      </c>
      <c r="CS506" s="181">
        <v>15</v>
      </c>
      <c r="CT506" s="181">
        <v>15</v>
      </c>
      <c r="CU506" s="181">
        <v>15</v>
      </c>
      <c r="CV506" s="181">
        <v>10.5</v>
      </c>
      <c r="CW506" s="181">
        <v>371500000</v>
      </c>
      <c r="CX506" s="181">
        <v>19743000</v>
      </c>
      <c r="CY506" s="181">
        <v>31886000</v>
      </c>
      <c r="CZ506" s="181">
        <v>30679000</v>
      </c>
      <c r="DA506" s="181">
        <v>30149000</v>
      </c>
      <c r="DB506" s="181">
        <v>8004300</v>
      </c>
      <c r="DC506" s="181">
        <v>7576500</v>
      </c>
      <c r="DD506" s="181">
        <v>5779200</v>
      </c>
      <c r="DE506" s="181">
        <v>2892200</v>
      </c>
      <c r="DF506" s="181">
        <v>31424000</v>
      </c>
      <c r="DG506" s="181">
        <v>39930000</v>
      </c>
      <c r="DH506" s="181">
        <v>29224000</v>
      </c>
      <c r="DI506" s="181">
        <v>23181000</v>
      </c>
      <c r="DJ506" s="195">
        <v>0</v>
      </c>
      <c r="DK506" s="195">
        <v>12605000</v>
      </c>
      <c r="DL506" s="195">
        <v>0</v>
      </c>
      <c r="DM506" s="195">
        <v>11275000</v>
      </c>
      <c r="DN506" s="181">
        <f t="shared" si="42"/>
        <v>11940000</v>
      </c>
      <c r="DO506" s="181">
        <v>15781000</v>
      </c>
      <c r="DP506" s="181">
        <v>17277000</v>
      </c>
      <c r="DQ506" s="181">
        <v>0</v>
      </c>
      <c r="DR506" s="181">
        <v>0</v>
      </c>
      <c r="DS506" s="181">
        <f t="shared" si="41"/>
        <v>16529000</v>
      </c>
      <c r="DT506" s="181">
        <f t="shared" si="39"/>
        <v>1.3843383584589615</v>
      </c>
      <c r="DU506" s="195">
        <v>12152000</v>
      </c>
      <c r="DW506" s="195">
        <v>13952000</v>
      </c>
      <c r="DY506" s="195">
        <v>0</v>
      </c>
      <c r="DZ506" s="196">
        <f t="shared" si="40"/>
        <v>0</v>
      </c>
      <c r="EA506" s="195">
        <v>12300000</v>
      </c>
      <c r="EB506" s="181">
        <v>0</v>
      </c>
      <c r="EC506" s="181">
        <v>1</v>
      </c>
      <c r="ED506" s="181">
        <v>0</v>
      </c>
      <c r="EE506" s="181">
        <v>1</v>
      </c>
      <c r="EF506" s="181">
        <v>1</v>
      </c>
      <c r="EG506" s="181">
        <v>1</v>
      </c>
      <c r="EH506" s="181">
        <v>0</v>
      </c>
      <c r="EI506" s="181">
        <v>0</v>
      </c>
      <c r="EJ506" s="181">
        <v>1</v>
      </c>
      <c r="EK506" s="181">
        <v>1</v>
      </c>
      <c r="EL506" s="181">
        <v>1</v>
      </c>
      <c r="EM506" s="181">
        <v>0</v>
      </c>
      <c r="EN506" s="181">
        <v>1</v>
      </c>
      <c r="EO506" s="181">
        <v>1</v>
      </c>
      <c r="EP506" s="181">
        <v>0</v>
      </c>
      <c r="EQ506" s="181">
        <v>1</v>
      </c>
      <c r="ER506" s="181">
        <v>10</v>
      </c>
      <c r="EV506" s="181">
        <v>383</v>
      </c>
      <c r="EW506" s="181" t="s">
        <v>8073</v>
      </c>
      <c r="EX506" s="181" t="s">
        <v>8074</v>
      </c>
      <c r="EY506" s="181" t="s">
        <v>8075</v>
      </c>
      <c r="EZ506" s="181" t="s">
        <v>8076</v>
      </c>
      <c r="FA506" s="181" t="s">
        <v>8077</v>
      </c>
      <c r="FB506" s="181" t="s">
        <v>8078</v>
      </c>
      <c r="FE506" s="181">
        <v>-1</v>
      </c>
    </row>
    <row r="507" spans="1:161" x14ac:dyDescent="0.25">
      <c r="A507" s="181" t="s">
        <v>8079</v>
      </c>
      <c r="B507" s="181" t="s">
        <v>8079</v>
      </c>
      <c r="C507" s="181">
        <v>9</v>
      </c>
      <c r="D507" s="181">
        <v>9</v>
      </c>
      <c r="E507" s="181">
        <v>9</v>
      </c>
      <c r="F507" s="181" t="s">
        <v>8080</v>
      </c>
      <c r="G507" s="181" t="s">
        <v>8081</v>
      </c>
      <c r="H507" s="181" t="s">
        <v>8082</v>
      </c>
      <c r="I507" s="181">
        <v>1</v>
      </c>
      <c r="J507" s="181">
        <v>9</v>
      </c>
      <c r="K507" s="181">
        <v>9</v>
      </c>
      <c r="L507" s="181">
        <v>9</v>
      </c>
      <c r="M507" s="181">
        <v>6</v>
      </c>
      <c r="N507" s="181">
        <v>5</v>
      </c>
      <c r="O507" s="181">
        <v>8</v>
      </c>
      <c r="P507" s="181">
        <v>6</v>
      </c>
      <c r="Q507" s="181">
        <v>5</v>
      </c>
      <c r="R507" s="181">
        <v>5</v>
      </c>
      <c r="S507" s="181">
        <v>5</v>
      </c>
      <c r="T507" s="181">
        <v>5</v>
      </c>
      <c r="U507" s="181">
        <v>8</v>
      </c>
      <c r="V507" s="181">
        <v>8</v>
      </c>
      <c r="W507" s="181">
        <v>9</v>
      </c>
      <c r="X507" s="181">
        <v>8</v>
      </c>
      <c r="Y507" s="181">
        <v>7</v>
      </c>
      <c r="Z507" s="181">
        <v>8</v>
      </c>
      <c r="AA507" s="181">
        <v>6</v>
      </c>
      <c r="AB507" s="181">
        <v>7</v>
      </c>
      <c r="AC507" s="181">
        <v>6</v>
      </c>
      <c r="AD507" s="181">
        <v>5</v>
      </c>
      <c r="AE507" s="181">
        <v>8</v>
      </c>
      <c r="AF507" s="181">
        <v>6</v>
      </c>
      <c r="AG507" s="181">
        <v>5</v>
      </c>
      <c r="AH507" s="181">
        <v>5</v>
      </c>
      <c r="AI507" s="181">
        <v>5</v>
      </c>
      <c r="AJ507" s="181">
        <v>5</v>
      </c>
      <c r="AK507" s="181">
        <v>8</v>
      </c>
      <c r="AL507" s="181">
        <v>8</v>
      </c>
      <c r="AM507" s="181">
        <v>9</v>
      </c>
      <c r="AN507" s="181">
        <v>8</v>
      </c>
      <c r="AO507" s="181">
        <v>7</v>
      </c>
      <c r="AP507" s="181">
        <v>8</v>
      </c>
      <c r="AQ507" s="181">
        <v>6</v>
      </c>
      <c r="AR507" s="181">
        <v>7</v>
      </c>
      <c r="AS507" s="181">
        <v>6</v>
      </c>
      <c r="AT507" s="181">
        <v>5</v>
      </c>
      <c r="AU507" s="181">
        <v>8</v>
      </c>
      <c r="AV507" s="181">
        <v>6</v>
      </c>
      <c r="AW507" s="181">
        <v>5</v>
      </c>
      <c r="AX507" s="181">
        <v>5</v>
      </c>
      <c r="AY507" s="181">
        <v>5</v>
      </c>
      <c r="AZ507" s="181">
        <v>5</v>
      </c>
      <c r="BA507" s="181">
        <v>8</v>
      </c>
      <c r="BB507" s="181">
        <v>8</v>
      </c>
      <c r="BC507" s="181">
        <v>9</v>
      </c>
      <c r="BD507" s="181">
        <v>8</v>
      </c>
      <c r="BE507" s="181">
        <v>7</v>
      </c>
      <c r="BF507" s="181">
        <v>8</v>
      </c>
      <c r="BG507" s="181">
        <v>6</v>
      </c>
      <c r="BH507" s="181">
        <v>7</v>
      </c>
      <c r="BI507" s="181">
        <v>38.9</v>
      </c>
      <c r="BJ507" s="181">
        <v>38.9</v>
      </c>
      <c r="BK507" s="181">
        <v>38.9</v>
      </c>
      <c r="BL507" s="181">
        <v>23.713000000000001</v>
      </c>
      <c r="BM507" s="181">
        <v>216</v>
      </c>
      <c r="BN507" s="181">
        <v>216</v>
      </c>
      <c r="BO507" s="181">
        <v>0</v>
      </c>
      <c r="BP507" s="181">
        <v>19.364999999999998</v>
      </c>
      <c r="BQ507" s="181" t="s">
        <v>1251</v>
      </c>
      <c r="BR507" s="181" t="s">
        <v>1251</v>
      </c>
      <c r="BS507" s="181" t="s">
        <v>1251</v>
      </c>
      <c r="BT507" s="181" t="s">
        <v>1251</v>
      </c>
      <c r="BU507" s="181" t="s">
        <v>1251</v>
      </c>
      <c r="BV507" s="181" t="s">
        <v>1251</v>
      </c>
      <c r="BW507" s="181" t="s">
        <v>1251</v>
      </c>
      <c r="BX507" s="181" t="s">
        <v>1251</v>
      </c>
      <c r="BY507" s="181" t="s">
        <v>1251</v>
      </c>
      <c r="BZ507" s="181" t="s">
        <v>1251</v>
      </c>
      <c r="CA507" s="181" t="s">
        <v>1251</v>
      </c>
      <c r="CB507" s="181" t="s">
        <v>1251</v>
      </c>
      <c r="CC507" s="181" t="s">
        <v>1251</v>
      </c>
      <c r="CD507" s="181" t="s">
        <v>1251</v>
      </c>
      <c r="CE507" s="181" t="s">
        <v>1251</v>
      </c>
      <c r="CF507" s="181" t="s">
        <v>1251</v>
      </c>
      <c r="CG507" s="181">
        <v>28.2</v>
      </c>
      <c r="CH507" s="181">
        <v>25</v>
      </c>
      <c r="CI507" s="181">
        <v>34.700000000000003</v>
      </c>
      <c r="CJ507" s="181">
        <v>25.5</v>
      </c>
      <c r="CK507" s="181">
        <v>19</v>
      </c>
      <c r="CL507" s="181">
        <v>19</v>
      </c>
      <c r="CM507" s="181">
        <v>19</v>
      </c>
      <c r="CN507" s="181">
        <v>19.899999999999999</v>
      </c>
      <c r="CO507" s="181">
        <v>32.9</v>
      </c>
      <c r="CP507" s="181">
        <v>32.4</v>
      </c>
      <c r="CQ507" s="181">
        <v>38.9</v>
      </c>
      <c r="CR507" s="181">
        <v>34.700000000000003</v>
      </c>
      <c r="CS507" s="181">
        <v>34.299999999999997</v>
      </c>
      <c r="CT507" s="181">
        <v>38.4</v>
      </c>
      <c r="CU507" s="181">
        <v>25.5</v>
      </c>
      <c r="CV507" s="181">
        <v>32.4</v>
      </c>
      <c r="CW507" s="181">
        <v>1359300000</v>
      </c>
      <c r="CX507" s="181">
        <v>107850000</v>
      </c>
      <c r="CY507" s="181">
        <v>84005000</v>
      </c>
      <c r="CZ507" s="181">
        <v>110410000</v>
      </c>
      <c r="DA507" s="181">
        <v>117210000</v>
      </c>
      <c r="DB507" s="181">
        <v>36032000</v>
      </c>
      <c r="DC507" s="181">
        <v>31224000</v>
      </c>
      <c r="DD507" s="181">
        <v>32776000</v>
      </c>
      <c r="DE507" s="181">
        <v>33829000</v>
      </c>
      <c r="DF507" s="181">
        <v>93627000</v>
      </c>
      <c r="DG507" s="181">
        <v>100720000</v>
      </c>
      <c r="DH507" s="181">
        <v>81356000</v>
      </c>
      <c r="DI507" s="181">
        <v>105120000</v>
      </c>
      <c r="DJ507" s="195">
        <v>30895000</v>
      </c>
      <c r="DK507" s="195">
        <v>23059000</v>
      </c>
      <c r="DL507" s="195">
        <v>24349000</v>
      </c>
      <c r="DM507" s="195">
        <v>27979000</v>
      </c>
      <c r="DN507" s="181">
        <f t="shared" si="42"/>
        <v>26570500</v>
      </c>
      <c r="DO507" s="181">
        <v>36251000</v>
      </c>
      <c r="DP507" s="181">
        <v>37755000</v>
      </c>
      <c r="DQ507" s="181">
        <v>33848000</v>
      </c>
      <c r="DR507" s="181">
        <v>40091000</v>
      </c>
      <c r="DS507" s="181">
        <f t="shared" si="41"/>
        <v>36986250</v>
      </c>
      <c r="DT507" s="181">
        <f t="shared" si="39"/>
        <v>1.3920042904725165</v>
      </c>
      <c r="DU507" s="195">
        <v>22516000</v>
      </c>
      <c r="DW507" s="195">
        <v>26547000</v>
      </c>
      <c r="DY507" s="195">
        <v>21384000</v>
      </c>
      <c r="DZ507" s="196">
        <f t="shared" si="40"/>
        <v>0.80480231836058791</v>
      </c>
      <c r="EA507" s="195">
        <v>27058000</v>
      </c>
      <c r="EB507" s="181">
        <v>4</v>
      </c>
      <c r="EC507" s="181">
        <v>5</v>
      </c>
      <c r="ED507" s="181">
        <v>6</v>
      </c>
      <c r="EE507" s="181">
        <v>6</v>
      </c>
      <c r="EF507" s="181">
        <v>1</v>
      </c>
      <c r="EG507" s="181">
        <v>0</v>
      </c>
      <c r="EH507" s="181">
        <v>1</v>
      </c>
      <c r="EI507" s="181">
        <v>1</v>
      </c>
      <c r="EJ507" s="181">
        <v>4</v>
      </c>
      <c r="EK507" s="181">
        <v>4</v>
      </c>
      <c r="EL507" s="181">
        <v>6</v>
      </c>
      <c r="EM507" s="181">
        <v>3</v>
      </c>
      <c r="EN507" s="181">
        <v>4</v>
      </c>
      <c r="EO507" s="181">
        <v>5</v>
      </c>
      <c r="EP507" s="181">
        <v>4</v>
      </c>
      <c r="EQ507" s="181">
        <v>5</v>
      </c>
      <c r="ER507" s="181">
        <v>59</v>
      </c>
      <c r="EV507" s="181">
        <v>166</v>
      </c>
      <c r="EW507" s="181" t="s">
        <v>8083</v>
      </c>
      <c r="EX507" s="181" t="s">
        <v>4710</v>
      </c>
      <c r="EY507" s="181" t="s">
        <v>8084</v>
      </c>
      <c r="EZ507" s="181" t="s">
        <v>8085</v>
      </c>
      <c r="FA507" s="181" t="s">
        <v>8086</v>
      </c>
      <c r="FB507" s="181" t="s">
        <v>8087</v>
      </c>
      <c r="FC507" s="181">
        <v>103</v>
      </c>
      <c r="FD507" s="181">
        <v>176</v>
      </c>
      <c r="FE507" s="181">
        <v>-1</v>
      </c>
    </row>
    <row r="508" spans="1:161" x14ac:dyDescent="0.25">
      <c r="A508" s="181" t="s">
        <v>8088</v>
      </c>
      <c r="B508" s="181" t="s">
        <v>8088</v>
      </c>
      <c r="C508" s="181">
        <v>11</v>
      </c>
      <c r="D508" s="181">
        <v>11</v>
      </c>
      <c r="E508" s="181">
        <v>11</v>
      </c>
      <c r="F508" s="181" t="s">
        <v>8089</v>
      </c>
      <c r="G508" s="181" t="s">
        <v>8090</v>
      </c>
      <c r="H508" s="181" t="s">
        <v>8091</v>
      </c>
      <c r="I508" s="181">
        <v>1</v>
      </c>
      <c r="J508" s="181">
        <v>11</v>
      </c>
      <c r="K508" s="181">
        <v>11</v>
      </c>
      <c r="L508" s="181">
        <v>11</v>
      </c>
      <c r="M508" s="181">
        <v>8</v>
      </c>
      <c r="N508" s="181">
        <v>10</v>
      </c>
      <c r="O508" s="181">
        <v>10</v>
      </c>
      <c r="P508" s="181">
        <v>9</v>
      </c>
      <c r="Q508" s="181">
        <v>5</v>
      </c>
      <c r="R508" s="181">
        <v>5</v>
      </c>
      <c r="S508" s="181">
        <v>6</v>
      </c>
      <c r="T508" s="181">
        <v>6</v>
      </c>
      <c r="U508" s="181">
        <v>9</v>
      </c>
      <c r="V508" s="181">
        <v>7</v>
      </c>
      <c r="W508" s="181">
        <v>7</v>
      </c>
      <c r="X508" s="181">
        <v>8</v>
      </c>
      <c r="Y508" s="181">
        <v>11</v>
      </c>
      <c r="Z508" s="181">
        <v>11</v>
      </c>
      <c r="AA508" s="181">
        <v>8</v>
      </c>
      <c r="AB508" s="181">
        <v>11</v>
      </c>
      <c r="AC508" s="181">
        <v>8</v>
      </c>
      <c r="AD508" s="181">
        <v>10</v>
      </c>
      <c r="AE508" s="181">
        <v>10</v>
      </c>
      <c r="AF508" s="181">
        <v>9</v>
      </c>
      <c r="AG508" s="181">
        <v>5</v>
      </c>
      <c r="AH508" s="181">
        <v>5</v>
      </c>
      <c r="AI508" s="181">
        <v>6</v>
      </c>
      <c r="AJ508" s="181">
        <v>6</v>
      </c>
      <c r="AK508" s="181">
        <v>9</v>
      </c>
      <c r="AL508" s="181">
        <v>7</v>
      </c>
      <c r="AM508" s="181">
        <v>7</v>
      </c>
      <c r="AN508" s="181">
        <v>8</v>
      </c>
      <c r="AO508" s="181">
        <v>11</v>
      </c>
      <c r="AP508" s="181">
        <v>11</v>
      </c>
      <c r="AQ508" s="181">
        <v>8</v>
      </c>
      <c r="AR508" s="181">
        <v>11</v>
      </c>
      <c r="AS508" s="181">
        <v>8</v>
      </c>
      <c r="AT508" s="181">
        <v>10</v>
      </c>
      <c r="AU508" s="181">
        <v>10</v>
      </c>
      <c r="AV508" s="181">
        <v>9</v>
      </c>
      <c r="AW508" s="181">
        <v>5</v>
      </c>
      <c r="AX508" s="181">
        <v>5</v>
      </c>
      <c r="AY508" s="181">
        <v>6</v>
      </c>
      <c r="AZ508" s="181">
        <v>6</v>
      </c>
      <c r="BA508" s="181">
        <v>9</v>
      </c>
      <c r="BB508" s="181">
        <v>7</v>
      </c>
      <c r="BC508" s="181">
        <v>7</v>
      </c>
      <c r="BD508" s="181">
        <v>8</v>
      </c>
      <c r="BE508" s="181">
        <v>11</v>
      </c>
      <c r="BF508" s="181">
        <v>11</v>
      </c>
      <c r="BG508" s="181">
        <v>8</v>
      </c>
      <c r="BH508" s="181">
        <v>11</v>
      </c>
      <c r="BI508" s="181">
        <v>12</v>
      </c>
      <c r="BJ508" s="181">
        <v>12</v>
      </c>
      <c r="BK508" s="181">
        <v>12</v>
      </c>
      <c r="BL508" s="181">
        <v>133.57</v>
      </c>
      <c r="BM508" s="181">
        <v>1230</v>
      </c>
      <c r="BN508" s="181">
        <v>1230</v>
      </c>
      <c r="BO508" s="181">
        <v>0</v>
      </c>
      <c r="BP508" s="181">
        <v>31.027999999999999</v>
      </c>
      <c r="BQ508" s="181" t="s">
        <v>1251</v>
      </c>
      <c r="BR508" s="181" t="s">
        <v>1251</v>
      </c>
      <c r="BS508" s="181" t="s">
        <v>1251</v>
      </c>
      <c r="BT508" s="181" t="s">
        <v>1251</v>
      </c>
      <c r="BU508" s="181" t="s">
        <v>1251</v>
      </c>
      <c r="BV508" s="181" t="s">
        <v>1251</v>
      </c>
      <c r="BW508" s="181" t="s">
        <v>1251</v>
      </c>
      <c r="BX508" s="181" t="s">
        <v>1251</v>
      </c>
      <c r="BY508" s="181" t="s">
        <v>1251</v>
      </c>
      <c r="BZ508" s="181" t="s">
        <v>1251</v>
      </c>
      <c r="CA508" s="181" t="s">
        <v>1251</v>
      </c>
      <c r="CB508" s="181" t="s">
        <v>1251</v>
      </c>
      <c r="CC508" s="181" t="s">
        <v>1251</v>
      </c>
      <c r="CD508" s="181" t="s">
        <v>1251</v>
      </c>
      <c r="CE508" s="181" t="s">
        <v>1251</v>
      </c>
      <c r="CF508" s="181" t="s">
        <v>1251</v>
      </c>
      <c r="CG508" s="181">
        <v>9.8000000000000007</v>
      </c>
      <c r="CH508" s="181">
        <v>11.3</v>
      </c>
      <c r="CI508" s="181">
        <v>11.3</v>
      </c>
      <c r="CJ508" s="181">
        <v>10.3</v>
      </c>
      <c r="CK508" s="181">
        <v>4.5</v>
      </c>
      <c r="CL508" s="181">
        <v>5.0999999999999996</v>
      </c>
      <c r="CM508" s="181">
        <v>5.7</v>
      </c>
      <c r="CN508" s="181">
        <v>6.6</v>
      </c>
      <c r="CO508" s="181">
        <v>9.8000000000000007</v>
      </c>
      <c r="CP508" s="181">
        <v>7.4</v>
      </c>
      <c r="CQ508" s="181">
        <v>7.7</v>
      </c>
      <c r="CR508" s="181">
        <v>9.3000000000000007</v>
      </c>
      <c r="CS508" s="181">
        <v>12</v>
      </c>
      <c r="CT508" s="181">
        <v>12</v>
      </c>
      <c r="CU508" s="181">
        <v>8.6</v>
      </c>
      <c r="CV508" s="181">
        <v>12</v>
      </c>
      <c r="CW508" s="181">
        <v>836840000</v>
      </c>
      <c r="CX508" s="181">
        <v>56951000</v>
      </c>
      <c r="CY508" s="181">
        <v>80901000</v>
      </c>
      <c r="CZ508" s="181">
        <v>74787000</v>
      </c>
      <c r="DA508" s="181">
        <v>76783000</v>
      </c>
      <c r="DB508" s="181">
        <v>11164000</v>
      </c>
      <c r="DC508" s="181">
        <v>15485000</v>
      </c>
      <c r="DD508" s="181">
        <v>16480000</v>
      </c>
      <c r="DE508" s="181">
        <v>14133000</v>
      </c>
      <c r="DF508" s="181">
        <v>67707000</v>
      </c>
      <c r="DG508" s="181">
        <v>77214000</v>
      </c>
      <c r="DH508" s="181">
        <v>47999000</v>
      </c>
      <c r="DI508" s="181">
        <v>76514000</v>
      </c>
      <c r="DJ508" s="195">
        <v>11178000</v>
      </c>
      <c r="DK508" s="195">
        <v>11450000</v>
      </c>
      <c r="DL508" s="195">
        <v>11873000</v>
      </c>
      <c r="DM508" s="195">
        <v>13652000</v>
      </c>
      <c r="DN508" s="181">
        <f t="shared" si="42"/>
        <v>12038250</v>
      </c>
      <c r="DO508" s="181">
        <v>0</v>
      </c>
      <c r="DP508" s="181">
        <v>0</v>
      </c>
      <c r="DQ508" s="181">
        <v>16471000</v>
      </c>
      <c r="DR508" s="181">
        <v>17183000</v>
      </c>
      <c r="DS508" s="181">
        <f t="shared" si="41"/>
        <v>16827000</v>
      </c>
      <c r="DT508" s="181">
        <f t="shared" si="39"/>
        <v>1.3977945299358296</v>
      </c>
      <c r="DU508" s="195">
        <v>11585000</v>
      </c>
      <c r="DW508" s="195">
        <v>10467000</v>
      </c>
      <c r="DY508" s="195">
        <v>9927700</v>
      </c>
      <c r="DZ508" s="196">
        <f t="shared" si="40"/>
        <v>0.82467966689510519</v>
      </c>
      <c r="EA508" s="195">
        <v>10213000</v>
      </c>
      <c r="EB508" s="181">
        <v>5</v>
      </c>
      <c r="EC508" s="181">
        <v>5</v>
      </c>
      <c r="ED508" s="181">
        <v>4</v>
      </c>
      <c r="EE508" s="181">
        <v>7</v>
      </c>
      <c r="EF508" s="181">
        <v>0</v>
      </c>
      <c r="EG508" s="181">
        <v>0</v>
      </c>
      <c r="EH508" s="181">
        <v>1</v>
      </c>
      <c r="EI508" s="181">
        <v>0</v>
      </c>
      <c r="EJ508" s="181">
        <v>3</v>
      </c>
      <c r="EK508" s="181">
        <v>3</v>
      </c>
      <c r="EL508" s="181">
        <v>3</v>
      </c>
      <c r="EM508" s="181">
        <v>4</v>
      </c>
      <c r="EN508" s="181">
        <v>5</v>
      </c>
      <c r="EO508" s="181">
        <v>6</v>
      </c>
      <c r="EP508" s="181">
        <v>5</v>
      </c>
      <c r="EQ508" s="181">
        <v>5</v>
      </c>
      <c r="ER508" s="181">
        <v>56</v>
      </c>
      <c r="EV508" s="181">
        <v>357</v>
      </c>
      <c r="EW508" s="181" t="s">
        <v>8092</v>
      </c>
      <c r="EX508" s="181" t="s">
        <v>5228</v>
      </c>
      <c r="EY508" s="181" t="s">
        <v>8093</v>
      </c>
      <c r="EZ508" s="181" t="s">
        <v>8094</v>
      </c>
      <c r="FA508" s="181" t="s">
        <v>8095</v>
      </c>
      <c r="FB508" s="181" t="s">
        <v>8096</v>
      </c>
      <c r="FE508" s="181">
        <v>-1</v>
      </c>
    </row>
    <row r="509" spans="1:161" x14ac:dyDescent="0.25">
      <c r="A509" s="181" t="s">
        <v>2774</v>
      </c>
      <c r="B509" s="181" t="s">
        <v>2774</v>
      </c>
      <c r="C509" s="181">
        <v>13</v>
      </c>
      <c r="D509" s="181">
        <v>13</v>
      </c>
      <c r="E509" s="181">
        <v>13</v>
      </c>
      <c r="F509" s="181" t="s">
        <v>2773</v>
      </c>
      <c r="G509" s="181" t="s">
        <v>2772</v>
      </c>
      <c r="H509" s="181" t="s">
        <v>2771</v>
      </c>
      <c r="I509" s="181">
        <v>1</v>
      </c>
      <c r="J509" s="181">
        <v>13</v>
      </c>
      <c r="K509" s="181">
        <v>13</v>
      </c>
      <c r="L509" s="181">
        <v>13</v>
      </c>
      <c r="M509" s="181">
        <v>10</v>
      </c>
      <c r="N509" s="181">
        <v>9</v>
      </c>
      <c r="O509" s="181">
        <v>10</v>
      </c>
      <c r="P509" s="181">
        <v>10</v>
      </c>
      <c r="Q509" s="181">
        <v>10</v>
      </c>
      <c r="R509" s="181">
        <v>8</v>
      </c>
      <c r="S509" s="181">
        <v>8</v>
      </c>
      <c r="T509" s="181">
        <v>10</v>
      </c>
      <c r="U509" s="181">
        <v>10</v>
      </c>
      <c r="V509" s="181">
        <v>11</v>
      </c>
      <c r="W509" s="181">
        <v>11</v>
      </c>
      <c r="X509" s="181">
        <v>11</v>
      </c>
      <c r="Y509" s="181">
        <v>11</v>
      </c>
      <c r="Z509" s="181">
        <v>12</v>
      </c>
      <c r="AA509" s="181">
        <v>10</v>
      </c>
      <c r="AB509" s="181">
        <v>12</v>
      </c>
      <c r="AC509" s="181">
        <v>10</v>
      </c>
      <c r="AD509" s="181">
        <v>9</v>
      </c>
      <c r="AE509" s="181">
        <v>10</v>
      </c>
      <c r="AF509" s="181">
        <v>10</v>
      </c>
      <c r="AG509" s="181">
        <v>10</v>
      </c>
      <c r="AH509" s="181">
        <v>8</v>
      </c>
      <c r="AI509" s="181">
        <v>8</v>
      </c>
      <c r="AJ509" s="181">
        <v>10</v>
      </c>
      <c r="AK509" s="181">
        <v>10</v>
      </c>
      <c r="AL509" s="181">
        <v>11</v>
      </c>
      <c r="AM509" s="181">
        <v>11</v>
      </c>
      <c r="AN509" s="181">
        <v>11</v>
      </c>
      <c r="AO509" s="181">
        <v>11</v>
      </c>
      <c r="AP509" s="181">
        <v>12</v>
      </c>
      <c r="AQ509" s="181">
        <v>10</v>
      </c>
      <c r="AR509" s="181">
        <v>12</v>
      </c>
      <c r="AS509" s="181">
        <v>10</v>
      </c>
      <c r="AT509" s="181">
        <v>9</v>
      </c>
      <c r="AU509" s="181">
        <v>10</v>
      </c>
      <c r="AV509" s="181">
        <v>10</v>
      </c>
      <c r="AW509" s="181">
        <v>10</v>
      </c>
      <c r="AX509" s="181">
        <v>8</v>
      </c>
      <c r="AY509" s="181">
        <v>8</v>
      </c>
      <c r="AZ509" s="181">
        <v>10</v>
      </c>
      <c r="BA509" s="181">
        <v>10</v>
      </c>
      <c r="BB509" s="181">
        <v>11</v>
      </c>
      <c r="BC509" s="181">
        <v>11</v>
      </c>
      <c r="BD509" s="181">
        <v>11</v>
      </c>
      <c r="BE509" s="181">
        <v>11</v>
      </c>
      <c r="BF509" s="181">
        <v>12</v>
      </c>
      <c r="BG509" s="181">
        <v>10</v>
      </c>
      <c r="BH509" s="181">
        <v>12</v>
      </c>
      <c r="BI509" s="181">
        <v>27.8</v>
      </c>
      <c r="BJ509" s="181">
        <v>27.8</v>
      </c>
      <c r="BK509" s="181">
        <v>27.8</v>
      </c>
      <c r="BL509" s="181">
        <v>61.84</v>
      </c>
      <c r="BM509" s="181">
        <v>562</v>
      </c>
      <c r="BN509" s="181">
        <v>562</v>
      </c>
      <c r="BO509" s="181">
        <v>0</v>
      </c>
      <c r="BP509" s="181">
        <v>48.073</v>
      </c>
      <c r="BQ509" s="181" t="s">
        <v>1251</v>
      </c>
      <c r="BR509" s="181" t="s">
        <v>1251</v>
      </c>
      <c r="BS509" s="181" t="s">
        <v>1251</v>
      </c>
      <c r="BT509" s="181" t="s">
        <v>1251</v>
      </c>
      <c r="BU509" s="181" t="s">
        <v>1251</v>
      </c>
      <c r="BV509" s="181" t="s">
        <v>1251</v>
      </c>
      <c r="BW509" s="181" t="s">
        <v>1251</v>
      </c>
      <c r="BX509" s="181" t="s">
        <v>1251</v>
      </c>
      <c r="BY509" s="181" t="s">
        <v>1251</v>
      </c>
      <c r="BZ509" s="181" t="s">
        <v>1251</v>
      </c>
      <c r="CA509" s="181" t="s">
        <v>1251</v>
      </c>
      <c r="CB509" s="181" t="s">
        <v>1251</v>
      </c>
      <c r="CC509" s="181" t="s">
        <v>1251</v>
      </c>
      <c r="CD509" s="181" t="s">
        <v>1251</v>
      </c>
      <c r="CE509" s="181" t="s">
        <v>1251</v>
      </c>
      <c r="CF509" s="181" t="s">
        <v>1251</v>
      </c>
      <c r="CG509" s="181">
        <v>22.1</v>
      </c>
      <c r="CH509" s="181">
        <v>18.7</v>
      </c>
      <c r="CI509" s="181">
        <v>22.2</v>
      </c>
      <c r="CJ509" s="181">
        <v>22.1</v>
      </c>
      <c r="CK509" s="181">
        <v>21.7</v>
      </c>
      <c r="CL509" s="181">
        <v>16.899999999999999</v>
      </c>
      <c r="CM509" s="181">
        <v>17.600000000000001</v>
      </c>
      <c r="CN509" s="181">
        <v>21.7</v>
      </c>
      <c r="CO509" s="181">
        <v>20.100000000000001</v>
      </c>
      <c r="CP509" s="181">
        <v>23.5</v>
      </c>
      <c r="CQ509" s="181">
        <v>21.5</v>
      </c>
      <c r="CR509" s="181">
        <v>23.5</v>
      </c>
      <c r="CS509" s="181">
        <v>23.5</v>
      </c>
      <c r="CT509" s="181">
        <v>24.9</v>
      </c>
      <c r="CU509" s="181">
        <v>22.2</v>
      </c>
      <c r="CV509" s="181">
        <v>26.3</v>
      </c>
      <c r="CW509" s="181">
        <v>2440100000</v>
      </c>
      <c r="CX509" s="181">
        <v>144680000</v>
      </c>
      <c r="CY509" s="181">
        <v>164030000</v>
      </c>
      <c r="CZ509" s="181">
        <v>185100000</v>
      </c>
      <c r="DA509" s="181">
        <v>175120000</v>
      </c>
      <c r="DB509" s="181">
        <v>83658000</v>
      </c>
      <c r="DC509" s="181">
        <v>68073000</v>
      </c>
      <c r="DD509" s="181">
        <v>63781000</v>
      </c>
      <c r="DE509" s="181">
        <v>79844000</v>
      </c>
      <c r="DF509" s="181">
        <v>192460000</v>
      </c>
      <c r="DG509" s="181">
        <v>219030000</v>
      </c>
      <c r="DH509" s="181">
        <v>136890000</v>
      </c>
      <c r="DI509" s="181">
        <v>202890000</v>
      </c>
      <c r="DJ509" s="195">
        <v>23553000</v>
      </c>
      <c r="DK509" s="195">
        <v>24766000</v>
      </c>
      <c r="DL509" s="195">
        <v>25933000</v>
      </c>
      <c r="DM509" s="195">
        <v>22973000</v>
      </c>
      <c r="DN509" s="181">
        <f t="shared" si="42"/>
        <v>24306250</v>
      </c>
      <c r="DO509" s="181">
        <v>31105000</v>
      </c>
      <c r="DP509" s="181">
        <v>33484000</v>
      </c>
      <c r="DQ509" s="181">
        <v>30807000</v>
      </c>
      <c r="DR509" s="181">
        <v>40546000</v>
      </c>
      <c r="DS509" s="181">
        <f t="shared" si="41"/>
        <v>33985500</v>
      </c>
      <c r="DT509" s="181">
        <f t="shared" si="39"/>
        <v>1.3982206222679352</v>
      </c>
      <c r="DU509" s="195">
        <v>27723000</v>
      </c>
      <c r="DW509" s="195">
        <v>29032000</v>
      </c>
      <c r="DY509" s="195">
        <v>27295000</v>
      </c>
      <c r="DZ509" s="196">
        <f t="shared" si="40"/>
        <v>1.1229622010799691</v>
      </c>
      <c r="EA509" s="195">
        <v>27881000</v>
      </c>
      <c r="EB509" s="181">
        <v>7</v>
      </c>
      <c r="EC509" s="181">
        <v>5</v>
      </c>
      <c r="ED509" s="181">
        <v>6</v>
      </c>
      <c r="EE509" s="181">
        <v>5</v>
      </c>
      <c r="EF509" s="181">
        <v>5</v>
      </c>
      <c r="EG509" s="181">
        <v>4</v>
      </c>
      <c r="EH509" s="181">
        <v>5</v>
      </c>
      <c r="EI509" s="181">
        <v>6</v>
      </c>
      <c r="EJ509" s="181">
        <v>5</v>
      </c>
      <c r="EK509" s="181">
        <v>7</v>
      </c>
      <c r="EL509" s="181">
        <v>8</v>
      </c>
      <c r="EM509" s="181">
        <v>7</v>
      </c>
      <c r="EN509" s="181">
        <v>9</v>
      </c>
      <c r="EO509" s="181">
        <v>10</v>
      </c>
      <c r="EP509" s="181">
        <v>8</v>
      </c>
      <c r="EQ509" s="181">
        <v>9</v>
      </c>
      <c r="ER509" s="181">
        <v>106</v>
      </c>
      <c r="EV509" s="181">
        <v>495</v>
      </c>
      <c r="EW509" s="181" t="s">
        <v>8097</v>
      </c>
      <c r="EX509" s="181" t="s">
        <v>3749</v>
      </c>
      <c r="EY509" s="181" t="s">
        <v>8098</v>
      </c>
      <c r="EZ509" s="181" t="s">
        <v>8099</v>
      </c>
      <c r="FA509" s="181" t="s">
        <v>8100</v>
      </c>
      <c r="FB509" s="181" t="s">
        <v>8101</v>
      </c>
      <c r="FE509" s="181">
        <v>-1</v>
      </c>
    </row>
    <row r="510" spans="1:161" x14ac:dyDescent="0.25">
      <c r="A510" s="181" t="s">
        <v>1861</v>
      </c>
      <c r="B510" s="181" t="s">
        <v>1861</v>
      </c>
      <c r="C510" s="181">
        <v>15</v>
      </c>
      <c r="D510" s="181">
        <v>15</v>
      </c>
      <c r="E510" s="181">
        <v>15</v>
      </c>
      <c r="F510" s="181" t="s">
        <v>1860</v>
      </c>
      <c r="G510" s="181" t="s">
        <v>1859</v>
      </c>
      <c r="H510" s="181" t="s">
        <v>1858</v>
      </c>
      <c r="I510" s="181">
        <v>1</v>
      </c>
      <c r="J510" s="181">
        <v>15</v>
      </c>
      <c r="K510" s="181">
        <v>15</v>
      </c>
      <c r="L510" s="181">
        <v>15</v>
      </c>
      <c r="M510" s="181">
        <v>10</v>
      </c>
      <c r="N510" s="181">
        <v>14</v>
      </c>
      <c r="O510" s="181">
        <v>14</v>
      </c>
      <c r="P510" s="181">
        <v>13</v>
      </c>
      <c r="Q510" s="181">
        <v>5</v>
      </c>
      <c r="R510" s="181">
        <v>4</v>
      </c>
      <c r="S510" s="181">
        <v>5</v>
      </c>
      <c r="T510" s="181">
        <v>5</v>
      </c>
      <c r="U510" s="181">
        <v>10</v>
      </c>
      <c r="V510" s="181">
        <v>10</v>
      </c>
      <c r="W510" s="181">
        <v>10</v>
      </c>
      <c r="X510" s="181">
        <v>13</v>
      </c>
      <c r="Y510" s="181">
        <v>14</v>
      </c>
      <c r="Z510" s="181">
        <v>11</v>
      </c>
      <c r="AA510" s="181">
        <v>12</v>
      </c>
      <c r="AB510" s="181">
        <v>14</v>
      </c>
      <c r="AC510" s="181">
        <v>10</v>
      </c>
      <c r="AD510" s="181">
        <v>14</v>
      </c>
      <c r="AE510" s="181">
        <v>14</v>
      </c>
      <c r="AF510" s="181">
        <v>13</v>
      </c>
      <c r="AG510" s="181">
        <v>5</v>
      </c>
      <c r="AH510" s="181">
        <v>4</v>
      </c>
      <c r="AI510" s="181">
        <v>5</v>
      </c>
      <c r="AJ510" s="181">
        <v>5</v>
      </c>
      <c r="AK510" s="181">
        <v>10</v>
      </c>
      <c r="AL510" s="181">
        <v>10</v>
      </c>
      <c r="AM510" s="181">
        <v>10</v>
      </c>
      <c r="AN510" s="181">
        <v>13</v>
      </c>
      <c r="AO510" s="181">
        <v>14</v>
      </c>
      <c r="AP510" s="181">
        <v>11</v>
      </c>
      <c r="AQ510" s="181">
        <v>12</v>
      </c>
      <c r="AR510" s="181">
        <v>14</v>
      </c>
      <c r="AS510" s="181">
        <v>10</v>
      </c>
      <c r="AT510" s="181">
        <v>14</v>
      </c>
      <c r="AU510" s="181">
        <v>14</v>
      </c>
      <c r="AV510" s="181">
        <v>13</v>
      </c>
      <c r="AW510" s="181">
        <v>5</v>
      </c>
      <c r="AX510" s="181">
        <v>4</v>
      </c>
      <c r="AY510" s="181">
        <v>5</v>
      </c>
      <c r="AZ510" s="181">
        <v>5</v>
      </c>
      <c r="BA510" s="181">
        <v>10</v>
      </c>
      <c r="BB510" s="181">
        <v>10</v>
      </c>
      <c r="BC510" s="181">
        <v>10</v>
      </c>
      <c r="BD510" s="181">
        <v>13</v>
      </c>
      <c r="BE510" s="181">
        <v>14</v>
      </c>
      <c r="BF510" s="181">
        <v>11</v>
      </c>
      <c r="BG510" s="181">
        <v>12</v>
      </c>
      <c r="BH510" s="181">
        <v>14</v>
      </c>
      <c r="BI510" s="181">
        <v>16.899999999999999</v>
      </c>
      <c r="BJ510" s="181">
        <v>16.899999999999999</v>
      </c>
      <c r="BK510" s="181">
        <v>16.899999999999999</v>
      </c>
      <c r="BL510" s="181">
        <v>119.73</v>
      </c>
      <c r="BM510" s="181">
        <v>1091</v>
      </c>
      <c r="BN510" s="181">
        <v>1091</v>
      </c>
      <c r="BO510" s="181">
        <v>0</v>
      </c>
      <c r="BP510" s="181">
        <v>31.204000000000001</v>
      </c>
      <c r="BQ510" s="181" t="s">
        <v>1251</v>
      </c>
      <c r="BR510" s="181" t="s">
        <v>1251</v>
      </c>
      <c r="BS510" s="181" t="s">
        <v>1251</v>
      </c>
      <c r="BT510" s="181" t="s">
        <v>1251</v>
      </c>
      <c r="BU510" s="181" t="s">
        <v>1254</v>
      </c>
      <c r="BV510" s="181" t="s">
        <v>1254</v>
      </c>
      <c r="BW510" s="181" t="s">
        <v>1251</v>
      </c>
      <c r="BX510" s="181" t="s">
        <v>1251</v>
      </c>
      <c r="BY510" s="181" t="s">
        <v>1251</v>
      </c>
      <c r="BZ510" s="181" t="s">
        <v>1251</v>
      </c>
      <c r="CA510" s="181" t="s">
        <v>1251</v>
      </c>
      <c r="CB510" s="181" t="s">
        <v>1251</v>
      </c>
      <c r="CC510" s="181" t="s">
        <v>1251</v>
      </c>
      <c r="CD510" s="181" t="s">
        <v>1251</v>
      </c>
      <c r="CE510" s="181" t="s">
        <v>1251</v>
      </c>
      <c r="CF510" s="181" t="s">
        <v>1251</v>
      </c>
      <c r="CG510" s="181">
        <v>11.1</v>
      </c>
      <c r="CH510" s="181">
        <v>15.9</v>
      </c>
      <c r="CI510" s="181">
        <v>15.9</v>
      </c>
      <c r="CJ510" s="181">
        <v>14.5</v>
      </c>
      <c r="CK510" s="181">
        <v>5.4</v>
      </c>
      <c r="CL510" s="181">
        <v>3.8</v>
      </c>
      <c r="CM510" s="181">
        <v>5.2</v>
      </c>
      <c r="CN510" s="181">
        <v>5.7</v>
      </c>
      <c r="CO510" s="181">
        <v>10.8</v>
      </c>
      <c r="CP510" s="181">
        <v>11.2</v>
      </c>
      <c r="CQ510" s="181">
        <v>11</v>
      </c>
      <c r="CR510" s="181">
        <v>14.9</v>
      </c>
      <c r="CS510" s="181">
        <v>15.5</v>
      </c>
      <c r="CT510" s="181">
        <v>12.5</v>
      </c>
      <c r="CU510" s="181">
        <v>13.6</v>
      </c>
      <c r="CV510" s="181">
        <v>15.9</v>
      </c>
      <c r="CW510" s="181">
        <v>1021200000</v>
      </c>
      <c r="CX510" s="181">
        <v>69330000</v>
      </c>
      <c r="CY510" s="181">
        <v>101300000</v>
      </c>
      <c r="CZ510" s="181">
        <v>117070000</v>
      </c>
      <c r="DA510" s="181">
        <v>96638000</v>
      </c>
      <c r="DB510" s="181">
        <v>9717700</v>
      </c>
      <c r="DC510" s="181">
        <v>6582400</v>
      </c>
      <c r="DD510" s="181">
        <v>12560000</v>
      </c>
      <c r="DE510" s="181">
        <v>11070000</v>
      </c>
      <c r="DF510" s="181">
        <v>76597000</v>
      </c>
      <c r="DG510" s="181">
        <v>80322000</v>
      </c>
      <c r="DH510" s="181">
        <v>70828000</v>
      </c>
      <c r="DI510" s="181">
        <v>92512000</v>
      </c>
      <c r="DJ510" s="195">
        <v>11421000</v>
      </c>
      <c r="DK510" s="195">
        <v>11019000</v>
      </c>
      <c r="DL510" s="195">
        <v>10192000</v>
      </c>
      <c r="DM510" s="195">
        <v>11144000</v>
      </c>
      <c r="DN510" s="181">
        <f t="shared" si="42"/>
        <v>10944000</v>
      </c>
      <c r="DO510" s="181">
        <v>0</v>
      </c>
      <c r="DP510" s="181">
        <v>13569000</v>
      </c>
      <c r="DQ510" s="181">
        <v>15990000</v>
      </c>
      <c r="DR510" s="181">
        <v>16468000</v>
      </c>
      <c r="DS510" s="181">
        <f t="shared" si="41"/>
        <v>15342333.333333334</v>
      </c>
      <c r="DT510" s="181">
        <f t="shared" si="39"/>
        <v>1.401894493177388</v>
      </c>
      <c r="DU510" s="195">
        <v>10760000</v>
      </c>
      <c r="DW510" s="195">
        <v>11545000</v>
      </c>
      <c r="DY510" s="195">
        <v>8855000</v>
      </c>
      <c r="DZ510" s="196">
        <f t="shared" si="40"/>
        <v>0.80911915204678364</v>
      </c>
      <c r="EA510" s="195">
        <v>10651000</v>
      </c>
      <c r="EB510" s="181">
        <v>5</v>
      </c>
      <c r="EC510" s="181">
        <v>6</v>
      </c>
      <c r="ED510" s="181">
        <v>10</v>
      </c>
      <c r="EE510" s="181">
        <v>8</v>
      </c>
      <c r="EF510" s="181">
        <v>0</v>
      </c>
      <c r="EG510" s="181">
        <v>0</v>
      </c>
      <c r="EH510" s="181">
        <v>1</v>
      </c>
      <c r="EI510" s="181">
        <v>0</v>
      </c>
      <c r="EJ510" s="181">
        <v>5</v>
      </c>
      <c r="EK510" s="181">
        <v>4</v>
      </c>
      <c r="EL510" s="181">
        <v>4</v>
      </c>
      <c r="EM510" s="181">
        <v>4</v>
      </c>
      <c r="EN510" s="181">
        <v>5</v>
      </c>
      <c r="EO510" s="181">
        <v>5</v>
      </c>
      <c r="EP510" s="181">
        <v>4</v>
      </c>
      <c r="EQ510" s="181">
        <v>7</v>
      </c>
      <c r="ER510" s="181">
        <v>68</v>
      </c>
      <c r="EV510" s="181">
        <v>560</v>
      </c>
      <c r="EW510" s="181" t="s">
        <v>8102</v>
      </c>
      <c r="EX510" s="181" t="s">
        <v>4245</v>
      </c>
      <c r="EY510" s="181" t="s">
        <v>8103</v>
      </c>
      <c r="EZ510" s="181" t="s">
        <v>8104</v>
      </c>
      <c r="FA510" s="181" t="s">
        <v>8105</v>
      </c>
      <c r="FB510" s="181" t="s">
        <v>8106</v>
      </c>
      <c r="FE510" s="181">
        <v>-1</v>
      </c>
    </row>
    <row r="511" spans="1:161" x14ac:dyDescent="0.25">
      <c r="A511" s="181" t="s">
        <v>8107</v>
      </c>
      <c r="B511" s="181" t="s">
        <v>8108</v>
      </c>
      <c r="C511" s="181" t="s">
        <v>2169</v>
      </c>
      <c r="D511" s="181" t="s">
        <v>2169</v>
      </c>
      <c r="E511" s="181" t="s">
        <v>2169</v>
      </c>
      <c r="F511" s="181" t="s">
        <v>8109</v>
      </c>
      <c r="G511" s="181" t="s">
        <v>8110</v>
      </c>
      <c r="H511" s="181" t="s">
        <v>8111</v>
      </c>
      <c r="I511" s="181">
        <v>2</v>
      </c>
      <c r="J511" s="181">
        <v>8</v>
      </c>
      <c r="K511" s="181">
        <v>8</v>
      </c>
      <c r="L511" s="181">
        <v>8</v>
      </c>
      <c r="M511" s="181">
        <v>8</v>
      </c>
      <c r="N511" s="181">
        <v>7</v>
      </c>
      <c r="O511" s="181">
        <v>8</v>
      </c>
      <c r="P511" s="181">
        <v>8</v>
      </c>
      <c r="Q511" s="181">
        <v>8</v>
      </c>
      <c r="R511" s="181">
        <v>6</v>
      </c>
      <c r="S511" s="181">
        <v>7</v>
      </c>
      <c r="T511" s="181">
        <v>7</v>
      </c>
      <c r="U511" s="181">
        <v>8</v>
      </c>
      <c r="V511" s="181">
        <v>8</v>
      </c>
      <c r="W511" s="181">
        <v>8</v>
      </c>
      <c r="X511" s="181">
        <v>8</v>
      </c>
      <c r="Y511" s="181">
        <v>7</v>
      </c>
      <c r="Z511" s="181">
        <v>8</v>
      </c>
      <c r="AA511" s="181">
        <v>7</v>
      </c>
      <c r="AB511" s="181">
        <v>8</v>
      </c>
      <c r="AC511" s="181">
        <v>8</v>
      </c>
      <c r="AD511" s="181">
        <v>7</v>
      </c>
      <c r="AE511" s="181">
        <v>8</v>
      </c>
      <c r="AF511" s="181">
        <v>8</v>
      </c>
      <c r="AG511" s="181">
        <v>8</v>
      </c>
      <c r="AH511" s="181">
        <v>6</v>
      </c>
      <c r="AI511" s="181">
        <v>7</v>
      </c>
      <c r="AJ511" s="181">
        <v>7</v>
      </c>
      <c r="AK511" s="181">
        <v>8</v>
      </c>
      <c r="AL511" s="181">
        <v>8</v>
      </c>
      <c r="AM511" s="181">
        <v>8</v>
      </c>
      <c r="AN511" s="181">
        <v>8</v>
      </c>
      <c r="AO511" s="181">
        <v>7</v>
      </c>
      <c r="AP511" s="181">
        <v>8</v>
      </c>
      <c r="AQ511" s="181">
        <v>7</v>
      </c>
      <c r="AR511" s="181">
        <v>8</v>
      </c>
      <c r="AS511" s="181">
        <v>8</v>
      </c>
      <c r="AT511" s="181">
        <v>7</v>
      </c>
      <c r="AU511" s="181">
        <v>8</v>
      </c>
      <c r="AV511" s="181">
        <v>8</v>
      </c>
      <c r="AW511" s="181">
        <v>8</v>
      </c>
      <c r="AX511" s="181">
        <v>6</v>
      </c>
      <c r="AY511" s="181">
        <v>7</v>
      </c>
      <c r="AZ511" s="181">
        <v>7</v>
      </c>
      <c r="BA511" s="181">
        <v>8</v>
      </c>
      <c r="BB511" s="181">
        <v>8</v>
      </c>
      <c r="BC511" s="181">
        <v>8</v>
      </c>
      <c r="BD511" s="181">
        <v>8</v>
      </c>
      <c r="BE511" s="181">
        <v>7</v>
      </c>
      <c r="BF511" s="181">
        <v>8</v>
      </c>
      <c r="BG511" s="181">
        <v>7</v>
      </c>
      <c r="BH511" s="181">
        <v>8</v>
      </c>
      <c r="BI511" s="181">
        <v>33.5</v>
      </c>
      <c r="BJ511" s="181">
        <v>33.5</v>
      </c>
      <c r="BK511" s="181">
        <v>33.5</v>
      </c>
      <c r="BL511" s="181">
        <v>23.463999999999999</v>
      </c>
      <c r="BM511" s="181">
        <v>203</v>
      </c>
      <c r="BN511" s="181" t="s">
        <v>8112</v>
      </c>
      <c r="BO511" s="181">
        <v>0</v>
      </c>
      <c r="BP511" s="181">
        <v>17.541</v>
      </c>
      <c r="BQ511" s="181" t="s">
        <v>1251</v>
      </c>
      <c r="BR511" s="181" t="s">
        <v>1251</v>
      </c>
      <c r="BS511" s="181" t="s">
        <v>1251</v>
      </c>
      <c r="BT511" s="181" t="s">
        <v>1251</v>
      </c>
      <c r="BU511" s="181" t="s">
        <v>1251</v>
      </c>
      <c r="BV511" s="181" t="s">
        <v>1251</v>
      </c>
      <c r="BW511" s="181" t="s">
        <v>1251</v>
      </c>
      <c r="BX511" s="181" t="s">
        <v>1251</v>
      </c>
      <c r="BY511" s="181" t="s">
        <v>1251</v>
      </c>
      <c r="BZ511" s="181" t="s">
        <v>1251</v>
      </c>
      <c r="CA511" s="181" t="s">
        <v>1251</v>
      </c>
      <c r="CB511" s="181" t="s">
        <v>1251</v>
      </c>
      <c r="CC511" s="181" t="s">
        <v>1251</v>
      </c>
      <c r="CD511" s="181" t="s">
        <v>1251</v>
      </c>
      <c r="CE511" s="181" t="s">
        <v>1251</v>
      </c>
      <c r="CF511" s="181" t="s">
        <v>1251</v>
      </c>
      <c r="CG511" s="181">
        <v>33.5</v>
      </c>
      <c r="CH511" s="181">
        <v>29.6</v>
      </c>
      <c r="CI511" s="181">
        <v>33.5</v>
      </c>
      <c r="CJ511" s="181">
        <v>33.5</v>
      </c>
      <c r="CK511" s="181">
        <v>33.5</v>
      </c>
      <c r="CL511" s="181">
        <v>24.1</v>
      </c>
      <c r="CM511" s="181">
        <v>29.6</v>
      </c>
      <c r="CN511" s="181">
        <v>28.1</v>
      </c>
      <c r="CO511" s="181">
        <v>33.5</v>
      </c>
      <c r="CP511" s="181">
        <v>33.5</v>
      </c>
      <c r="CQ511" s="181">
        <v>33.5</v>
      </c>
      <c r="CR511" s="181">
        <v>33.5</v>
      </c>
      <c r="CS511" s="181">
        <v>29.6</v>
      </c>
      <c r="CT511" s="181">
        <v>33.5</v>
      </c>
      <c r="CU511" s="181">
        <v>29.6</v>
      </c>
      <c r="CV511" s="181">
        <v>33.5</v>
      </c>
      <c r="CW511" s="181">
        <v>1824800000</v>
      </c>
      <c r="CX511" s="181">
        <v>131910000</v>
      </c>
      <c r="CY511" s="181">
        <v>136880000</v>
      </c>
      <c r="CZ511" s="181">
        <v>151890000</v>
      </c>
      <c r="DA511" s="181">
        <v>146430000</v>
      </c>
      <c r="DB511" s="181">
        <v>42790000</v>
      </c>
      <c r="DC511" s="181">
        <v>31421000</v>
      </c>
      <c r="DD511" s="181">
        <v>60547000</v>
      </c>
      <c r="DE511" s="181">
        <v>39356000</v>
      </c>
      <c r="DF511" s="181">
        <v>117180000</v>
      </c>
      <c r="DG511" s="181">
        <v>140900000</v>
      </c>
      <c r="DH511" s="181">
        <v>114080000</v>
      </c>
      <c r="DI511" s="181">
        <v>149650000</v>
      </c>
      <c r="DJ511" s="195">
        <v>33344000</v>
      </c>
      <c r="DK511" s="195">
        <v>40499000</v>
      </c>
      <c r="DL511" s="195">
        <v>38615000</v>
      </c>
      <c r="DM511" s="195">
        <v>33467000</v>
      </c>
      <c r="DN511" s="181">
        <f t="shared" si="42"/>
        <v>36481250</v>
      </c>
      <c r="DO511" s="181">
        <v>14852000</v>
      </c>
      <c r="DP511" s="181">
        <v>73691000</v>
      </c>
      <c r="DQ511" s="181">
        <v>65034000</v>
      </c>
      <c r="DR511" s="181">
        <v>0</v>
      </c>
      <c r="DS511" s="181">
        <f t="shared" si="41"/>
        <v>51192333.333333336</v>
      </c>
      <c r="DT511" s="181">
        <f t="shared" si="39"/>
        <v>1.4032505282393926</v>
      </c>
      <c r="DU511" s="195">
        <v>35940000</v>
      </c>
      <c r="DW511" s="195">
        <v>39773000</v>
      </c>
      <c r="DY511" s="195">
        <v>35361000</v>
      </c>
      <c r="DZ511" s="196">
        <f t="shared" si="40"/>
        <v>0.96929244474901488</v>
      </c>
      <c r="EA511" s="195">
        <v>37389000</v>
      </c>
      <c r="EB511" s="181">
        <v>4</v>
      </c>
      <c r="EC511" s="181">
        <v>4</v>
      </c>
      <c r="ED511" s="181">
        <v>5</v>
      </c>
      <c r="EE511" s="181">
        <v>6</v>
      </c>
      <c r="EF511" s="181">
        <v>3</v>
      </c>
      <c r="EG511" s="181">
        <v>3</v>
      </c>
      <c r="EH511" s="181">
        <v>3</v>
      </c>
      <c r="EI511" s="181">
        <v>4</v>
      </c>
      <c r="EJ511" s="181">
        <v>3</v>
      </c>
      <c r="EK511" s="181">
        <v>4</v>
      </c>
      <c r="EL511" s="181">
        <v>3</v>
      </c>
      <c r="EM511" s="181">
        <v>6</v>
      </c>
      <c r="EN511" s="181">
        <v>4</v>
      </c>
      <c r="EO511" s="181">
        <v>4</v>
      </c>
      <c r="EP511" s="181">
        <v>3</v>
      </c>
      <c r="EQ511" s="181">
        <v>5</v>
      </c>
      <c r="ER511" s="181">
        <v>64</v>
      </c>
      <c r="EV511" s="181">
        <v>151</v>
      </c>
      <c r="EW511" s="181" t="s">
        <v>8113</v>
      </c>
      <c r="EX511" s="181" t="s">
        <v>4196</v>
      </c>
      <c r="EY511" s="181" t="s">
        <v>8114</v>
      </c>
      <c r="EZ511" s="181" t="s">
        <v>8115</v>
      </c>
      <c r="FA511" s="181" t="s">
        <v>8116</v>
      </c>
      <c r="FB511" s="181" t="s">
        <v>8117</v>
      </c>
      <c r="FE511" s="181" t="s">
        <v>3613</v>
      </c>
    </row>
    <row r="512" spans="1:161" x14ac:dyDescent="0.25">
      <c r="A512" s="181" t="s">
        <v>2739</v>
      </c>
      <c r="B512" s="181" t="s">
        <v>2738</v>
      </c>
      <c r="C512" s="181" t="s">
        <v>8118</v>
      </c>
      <c r="D512" s="181" t="s">
        <v>8118</v>
      </c>
      <c r="E512" s="181" t="s">
        <v>8118</v>
      </c>
      <c r="F512" s="181" t="s">
        <v>2737</v>
      </c>
      <c r="G512" s="181" t="s">
        <v>2736</v>
      </c>
      <c r="H512" s="181" t="s">
        <v>2735</v>
      </c>
      <c r="I512" s="181">
        <v>3</v>
      </c>
      <c r="J512" s="181">
        <v>26</v>
      </c>
      <c r="K512" s="181">
        <v>26</v>
      </c>
      <c r="L512" s="181">
        <v>26</v>
      </c>
      <c r="M512" s="181">
        <v>24</v>
      </c>
      <c r="N512" s="181">
        <v>24</v>
      </c>
      <c r="O512" s="181">
        <v>24</v>
      </c>
      <c r="P512" s="181">
        <v>24</v>
      </c>
      <c r="Q512" s="181">
        <v>25</v>
      </c>
      <c r="R512" s="181">
        <v>22</v>
      </c>
      <c r="S512" s="181">
        <v>24</v>
      </c>
      <c r="T512" s="181">
        <v>25</v>
      </c>
      <c r="U512" s="181">
        <v>24</v>
      </c>
      <c r="V512" s="181">
        <v>24</v>
      </c>
      <c r="W512" s="181">
        <v>23</v>
      </c>
      <c r="X512" s="181">
        <v>24</v>
      </c>
      <c r="Y512" s="181">
        <v>24</v>
      </c>
      <c r="Z512" s="181">
        <v>24</v>
      </c>
      <c r="AA512" s="181">
        <v>24</v>
      </c>
      <c r="AB512" s="181">
        <v>24</v>
      </c>
      <c r="AC512" s="181">
        <v>24</v>
      </c>
      <c r="AD512" s="181">
        <v>24</v>
      </c>
      <c r="AE512" s="181">
        <v>24</v>
      </c>
      <c r="AF512" s="181">
        <v>24</v>
      </c>
      <c r="AG512" s="181">
        <v>25</v>
      </c>
      <c r="AH512" s="181">
        <v>22</v>
      </c>
      <c r="AI512" s="181">
        <v>24</v>
      </c>
      <c r="AJ512" s="181">
        <v>25</v>
      </c>
      <c r="AK512" s="181">
        <v>24</v>
      </c>
      <c r="AL512" s="181">
        <v>24</v>
      </c>
      <c r="AM512" s="181">
        <v>23</v>
      </c>
      <c r="AN512" s="181">
        <v>24</v>
      </c>
      <c r="AO512" s="181">
        <v>24</v>
      </c>
      <c r="AP512" s="181">
        <v>24</v>
      </c>
      <c r="AQ512" s="181">
        <v>24</v>
      </c>
      <c r="AR512" s="181">
        <v>24</v>
      </c>
      <c r="AS512" s="181">
        <v>24</v>
      </c>
      <c r="AT512" s="181">
        <v>24</v>
      </c>
      <c r="AU512" s="181">
        <v>24</v>
      </c>
      <c r="AV512" s="181">
        <v>24</v>
      </c>
      <c r="AW512" s="181">
        <v>25</v>
      </c>
      <c r="AX512" s="181">
        <v>22</v>
      </c>
      <c r="AY512" s="181">
        <v>24</v>
      </c>
      <c r="AZ512" s="181">
        <v>25</v>
      </c>
      <c r="BA512" s="181">
        <v>24</v>
      </c>
      <c r="BB512" s="181">
        <v>24</v>
      </c>
      <c r="BC512" s="181">
        <v>23</v>
      </c>
      <c r="BD512" s="181">
        <v>24</v>
      </c>
      <c r="BE512" s="181">
        <v>24</v>
      </c>
      <c r="BF512" s="181">
        <v>24</v>
      </c>
      <c r="BG512" s="181">
        <v>24</v>
      </c>
      <c r="BH512" s="181">
        <v>24</v>
      </c>
      <c r="BI512" s="181">
        <v>56.1</v>
      </c>
      <c r="BJ512" s="181">
        <v>56.1</v>
      </c>
      <c r="BK512" s="181">
        <v>56.1</v>
      </c>
      <c r="BL512" s="181">
        <v>59.752000000000002</v>
      </c>
      <c r="BM512" s="181">
        <v>553</v>
      </c>
      <c r="BN512" s="181" t="s">
        <v>2734</v>
      </c>
      <c r="BO512" s="181">
        <v>0</v>
      </c>
      <c r="BP512" s="181">
        <v>279.45999999999998</v>
      </c>
      <c r="BQ512" s="181" t="s">
        <v>1251</v>
      </c>
      <c r="BR512" s="181" t="s">
        <v>1251</v>
      </c>
      <c r="BS512" s="181" t="s">
        <v>1251</v>
      </c>
      <c r="BT512" s="181" t="s">
        <v>1251</v>
      </c>
      <c r="BU512" s="181" t="s">
        <v>1251</v>
      </c>
      <c r="BV512" s="181" t="s">
        <v>1251</v>
      </c>
      <c r="BW512" s="181" t="s">
        <v>1251</v>
      </c>
      <c r="BX512" s="181" t="s">
        <v>1251</v>
      </c>
      <c r="BY512" s="181" t="s">
        <v>1251</v>
      </c>
      <c r="BZ512" s="181" t="s">
        <v>1251</v>
      </c>
      <c r="CA512" s="181" t="s">
        <v>1251</v>
      </c>
      <c r="CB512" s="181" t="s">
        <v>1251</v>
      </c>
      <c r="CC512" s="181" t="s">
        <v>1251</v>
      </c>
      <c r="CD512" s="181" t="s">
        <v>1251</v>
      </c>
      <c r="CE512" s="181" t="s">
        <v>1251</v>
      </c>
      <c r="CF512" s="181" t="s">
        <v>1251</v>
      </c>
      <c r="CG512" s="181">
        <v>53.3</v>
      </c>
      <c r="CH512" s="181">
        <v>53.3</v>
      </c>
      <c r="CI512" s="181">
        <v>53.3</v>
      </c>
      <c r="CJ512" s="181">
        <v>53.3</v>
      </c>
      <c r="CK512" s="181">
        <v>54.8</v>
      </c>
      <c r="CL512" s="181">
        <v>45</v>
      </c>
      <c r="CM512" s="181">
        <v>51</v>
      </c>
      <c r="CN512" s="181">
        <v>54.1</v>
      </c>
      <c r="CO512" s="181">
        <v>53.3</v>
      </c>
      <c r="CP512" s="181">
        <v>53.3</v>
      </c>
      <c r="CQ512" s="181">
        <v>49.5</v>
      </c>
      <c r="CR512" s="181">
        <v>53.3</v>
      </c>
      <c r="CS512" s="181">
        <v>53.3</v>
      </c>
      <c r="CT512" s="181">
        <v>53.3</v>
      </c>
      <c r="CU512" s="181">
        <v>53.5</v>
      </c>
      <c r="CV512" s="181">
        <v>53.5</v>
      </c>
      <c r="CW512" s="181">
        <v>28832000000</v>
      </c>
      <c r="CX512" s="181">
        <v>2271800000</v>
      </c>
      <c r="CY512" s="181">
        <v>2279800000</v>
      </c>
      <c r="CZ512" s="181">
        <v>2564200000</v>
      </c>
      <c r="DA512" s="181">
        <v>2571800000</v>
      </c>
      <c r="DB512" s="181">
        <v>807980000</v>
      </c>
      <c r="DC512" s="181">
        <v>546780000</v>
      </c>
      <c r="DD512" s="181">
        <v>824540000</v>
      </c>
      <c r="DE512" s="181">
        <v>702350000</v>
      </c>
      <c r="DF512" s="181">
        <v>2092400000</v>
      </c>
      <c r="DG512" s="181">
        <v>2088100000</v>
      </c>
      <c r="DH512" s="181">
        <v>1733900000</v>
      </c>
      <c r="DI512" s="181">
        <v>2246900000</v>
      </c>
      <c r="DJ512" s="195">
        <v>187730000</v>
      </c>
      <c r="DK512" s="195">
        <v>157610000</v>
      </c>
      <c r="DL512" s="195">
        <v>175570000</v>
      </c>
      <c r="DM512" s="195">
        <v>186650000</v>
      </c>
      <c r="DN512" s="181">
        <f t="shared" si="42"/>
        <v>176890000</v>
      </c>
      <c r="DO512" s="181">
        <v>260830000</v>
      </c>
      <c r="DP512" s="181">
        <v>252830000</v>
      </c>
      <c r="DQ512" s="181">
        <v>222650000</v>
      </c>
      <c r="DR512" s="181">
        <v>262760000</v>
      </c>
      <c r="DS512" s="181">
        <f t="shared" si="41"/>
        <v>249767500</v>
      </c>
      <c r="DT512" s="181">
        <f t="shared" si="39"/>
        <v>1.4119933291876308</v>
      </c>
      <c r="DU512" s="195">
        <v>165500000</v>
      </c>
      <c r="DW512" s="195">
        <v>150970000</v>
      </c>
      <c r="DY512" s="195">
        <v>149330000</v>
      </c>
      <c r="DZ512" s="196">
        <f t="shared" si="40"/>
        <v>0.84419695856181809</v>
      </c>
      <c r="EA512" s="195">
        <v>176260000</v>
      </c>
      <c r="EB512" s="181">
        <v>37</v>
      </c>
      <c r="EC512" s="181">
        <v>35</v>
      </c>
      <c r="ED512" s="181">
        <v>33</v>
      </c>
      <c r="EE512" s="181">
        <v>37</v>
      </c>
      <c r="EF512" s="181">
        <v>27</v>
      </c>
      <c r="EG512" s="181">
        <v>20</v>
      </c>
      <c r="EH512" s="181">
        <v>29</v>
      </c>
      <c r="EI512" s="181">
        <v>26</v>
      </c>
      <c r="EJ512" s="181">
        <v>34</v>
      </c>
      <c r="EK512" s="181">
        <v>28</v>
      </c>
      <c r="EL512" s="181">
        <v>29</v>
      </c>
      <c r="EM512" s="181">
        <v>31</v>
      </c>
      <c r="EN512" s="181">
        <v>32</v>
      </c>
      <c r="EO512" s="181">
        <v>30</v>
      </c>
      <c r="EP512" s="181">
        <v>31</v>
      </c>
      <c r="EQ512" s="181">
        <v>34</v>
      </c>
      <c r="ER512" s="181">
        <v>493</v>
      </c>
      <c r="EV512" s="181">
        <v>335</v>
      </c>
      <c r="EW512" s="181" t="s">
        <v>8119</v>
      </c>
      <c r="EX512" s="181" t="s">
        <v>5099</v>
      </c>
      <c r="EY512" s="181" t="s">
        <v>8120</v>
      </c>
      <c r="EZ512" s="181" t="s">
        <v>8121</v>
      </c>
      <c r="FA512" s="181" t="s">
        <v>8122</v>
      </c>
      <c r="FB512" s="181" t="s">
        <v>8123</v>
      </c>
      <c r="FC512" s="181" t="s">
        <v>8124</v>
      </c>
      <c r="FD512" s="181" t="s">
        <v>8125</v>
      </c>
      <c r="FE512" s="181" t="s">
        <v>3818</v>
      </c>
    </row>
    <row r="513" spans="1:161" x14ac:dyDescent="0.25">
      <c r="A513" s="181" t="s">
        <v>8126</v>
      </c>
      <c r="B513" s="181" t="s">
        <v>8127</v>
      </c>
      <c r="C513" s="181" t="s">
        <v>8128</v>
      </c>
      <c r="D513" s="181" t="s">
        <v>8128</v>
      </c>
      <c r="E513" s="181" t="s">
        <v>8128</v>
      </c>
      <c r="F513" s="181" t="s">
        <v>8129</v>
      </c>
      <c r="G513" s="181" t="s">
        <v>8130</v>
      </c>
      <c r="H513" s="181" t="s">
        <v>8131</v>
      </c>
      <c r="I513" s="181">
        <v>3</v>
      </c>
      <c r="J513" s="181">
        <v>23</v>
      </c>
      <c r="K513" s="181">
        <v>23</v>
      </c>
      <c r="L513" s="181">
        <v>23</v>
      </c>
      <c r="M513" s="181">
        <v>21</v>
      </c>
      <c r="N513" s="181">
        <v>21</v>
      </c>
      <c r="O513" s="181">
        <v>22</v>
      </c>
      <c r="P513" s="181">
        <v>21</v>
      </c>
      <c r="Q513" s="181">
        <v>19</v>
      </c>
      <c r="R513" s="181">
        <v>17</v>
      </c>
      <c r="S513" s="181">
        <v>17</v>
      </c>
      <c r="T513" s="181">
        <v>18</v>
      </c>
      <c r="U513" s="181">
        <v>21</v>
      </c>
      <c r="V513" s="181">
        <v>22</v>
      </c>
      <c r="W513" s="181">
        <v>21</v>
      </c>
      <c r="X513" s="181">
        <v>22</v>
      </c>
      <c r="Y513" s="181">
        <v>21</v>
      </c>
      <c r="Z513" s="181">
        <v>21</v>
      </c>
      <c r="AA513" s="181">
        <v>21</v>
      </c>
      <c r="AB513" s="181">
        <v>20</v>
      </c>
      <c r="AC513" s="181">
        <v>21</v>
      </c>
      <c r="AD513" s="181">
        <v>21</v>
      </c>
      <c r="AE513" s="181">
        <v>22</v>
      </c>
      <c r="AF513" s="181">
        <v>21</v>
      </c>
      <c r="AG513" s="181">
        <v>19</v>
      </c>
      <c r="AH513" s="181">
        <v>17</v>
      </c>
      <c r="AI513" s="181">
        <v>17</v>
      </c>
      <c r="AJ513" s="181">
        <v>18</v>
      </c>
      <c r="AK513" s="181">
        <v>21</v>
      </c>
      <c r="AL513" s="181">
        <v>22</v>
      </c>
      <c r="AM513" s="181">
        <v>21</v>
      </c>
      <c r="AN513" s="181">
        <v>22</v>
      </c>
      <c r="AO513" s="181">
        <v>21</v>
      </c>
      <c r="AP513" s="181">
        <v>21</v>
      </c>
      <c r="AQ513" s="181">
        <v>21</v>
      </c>
      <c r="AR513" s="181">
        <v>20</v>
      </c>
      <c r="AS513" s="181">
        <v>21</v>
      </c>
      <c r="AT513" s="181">
        <v>21</v>
      </c>
      <c r="AU513" s="181">
        <v>22</v>
      </c>
      <c r="AV513" s="181">
        <v>21</v>
      </c>
      <c r="AW513" s="181">
        <v>19</v>
      </c>
      <c r="AX513" s="181">
        <v>17</v>
      </c>
      <c r="AY513" s="181">
        <v>17</v>
      </c>
      <c r="AZ513" s="181">
        <v>18</v>
      </c>
      <c r="BA513" s="181">
        <v>21</v>
      </c>
      <c r="BB513" s="181">
        <v>22</v>
      </c>
      <c r="BC513" s="181">
        <v>21</v>
      </c>
      <c r="BD513" s="181">
        <v>22</v>
      </c>
      <c r="BE513" s="181">
        <v>21</v>
      </c>
      <c r="BF513" s="181">
        <v>21</v>
      </c>
      <c r="BG513" s="181">
        <v>21</v>
      </c>
      <c r="BH513" s="181">
        <v>20</v>
      </c>
      <c r="BI513" s="181">
        <v>51.8</v>
      </c>
      <c r="BJ513" s="181">
        <v>51.8</v>
      </c>
      <c r="BK513" s="181">
        <v>51.8</v>
      </c>
      <c r="BL513" s="181">
        <v>57.853999999999999</v>
      </c>
      <c r="BM513" s="181">
        <v>504</v>
      </c>
      <c r="BN513" s="181" t="s">
        <v>8132</v>
      </c>
      <c r="BO513" s="181">
        <v>0</v>
      </c>
      <c r="BP513" s="181">
        <v>140.66999999999999</v>
      </c>
      <c r="BQ513" s="181" t="s">
        <v>1251</v>
      </c>
      <c r="BR513" s="181" t="s">
        <v>1251</v>
      </c>
      <c r="BS513" s="181" t="s">
        <v>1251</v>
      </c>
      <c r="BT513" s="181" t="s">
        <v>1251</v>
      </c>
      <c r="BU513" s="181" t="s">
        <v>1251</v>
      </c>
      <c r="BV513" s="181" t="s">
        <v>1251</v>
      </c>
      <c r="BW513" s="181" t="s">
        <v>1251</v>
      </c>
      <c r="BX513" s="181" t="s">
        <v>1251</v>
      </c>
      <c r="BY513" s="181" t="s">
        <v>1251</v>
      </c>
      <c r="BZ513" s="181" t="s">
        <v>1251</v>
      </c>
      <c r="CA513" s="181" t="s">
        <v>1251</v>
      </c>
      <c r="CB513" s="181" t="s">
        <v>1251</v>
      </c>
      <c r="CC513" s="181" t="s">
        <v>1251</v>
      </c>
      <c r="CD513" s="181" t="s">
        <v>1251</v>
      </c>
      <c r="CE513" s="181" t="s">
        <v>1251</v>
      </c>
      <c r="CF513" s="181" t="s">
        <v>1251</v>
      </c>
      <c r="CG513" s="181">
        <v>47</v>
      </c>
      <c r="CH513" s="181">
        <v>47</v>
      </c>
      <c r="CI513" s="181">
        <v>51.6</v>
      </c>
      <c r="CJ513" s="181">
        <v>47</v>
      </c>
      <c r="CK513" s="181">
        <v>37.9</v>
      </c>
      <c r="CL513" s="181">
        <v>34.5</v>
      </c>
      <c r="CM513" s="181">
        <v>35.1</v>
      </c>
      <c r="CN513" s="181">
        <v>40.700000000000003</v>
      </c>
      <c r="CO513" s="181">
        <v>47</v>
      </c>
      <c r="CP513" s="181">
        <v>51.6</v>
      </c>
      <c r="CQ513" s="181">
        <v>47</v>
      </c>
      <c r="CR513" s="181">
        <v>51.6</v>
      </c>
      <c r="CS513" s="181">
        <v>47</v>
      </c>
      <c r="CT513" s="181">
        <v>50.2</v>
      </c>
      <c r="CU513" s="181">
        <v>50.2</v>
      </c>
      <c r="CV513" s="181">
        <v>45.6</v>
      </c>
      <c r="CW513" s="181">
        <v>11659000000</v>
      </c>
      <c r="CX513" s="181">
        <v>862620000</v>
      </c>
      <c r="CY513" s="181">
        <v>958770000</v>
      </c>
      <c r="CZ513" s="181">
        <v>964600000</v>
      </c>
      <c r="DA513" s="181">
        <v>1070100000</v>
      </c>
      <c r="DB513" s="181">
        <v>211070000</v>
      </c>
      <c r="DC513" s="181">
        <v>176970000</v>
      </c>
      <c r="DD513" s="181">
        <v>186120000</v>
      </c>
      <c r="DE513" s="181">
        <v>189980000</v>
      </c>
      <c r="DF513" s="181">
        <v>938880000</v>
      </c>
      <c r="DG513" s="181">
        <v>883030000</v>
      </c>
      <c r="DH513" s="181">
        <v>755820000</v>
      </c>
      <c r="DI513" s="181">
        <v>925790000</v>
      </c>
      <c r="DJ513" s="195">
        <v>93851000</v>
      </c>
      <c r="DK513" s="195">
        <v>88833000</v>
      </c>
      <c r="DL513" s="195">
        <v>85905000</v>
      </c>
      <c r="DM513" s="195">
        <v>94042000</v>
      </c>
      <c r="DN513" s="181">
        <f t="shared" si="42"/>
        <v>90657750</v>
      </c>
      <c r="DO513" s="181">
        <v>117980000</v>
      </c>
      <c r="DP513" s="181">
        <v>151620000</v>
      </c>
      <c r="DQ513" s="181">
        <v>113900000</v>
      </c>
      <c r="DR513" s="181">
        <v>128870000</v>
      </c>
      <c r="DS513" s="181">
        <f t="shared" si="41"/>
        <v>128092500</v>
      </c>
      <c r="DT513" s="181">
        <f t="shared" si="39"/>
        <v>1.4129238813008265</v>
      </c>
      <c r="DU513" s="195">
        <v>91965000</v>
      </c>
      <c r="DW513" s="195">
        <v>82458000</v>
      </c>
      <c r="DY513" s="195">
        <v>87109000</v>
      </c>
      <c r="DZ513" s="196">
        <f t="shared" si="40"/>
        <v>0.96085552531361085</v>
      </c>
      <c r="EA513" s="195">
        <v>98017000</v>
      </c>
      <c r="EB513" s="181">
        <v>24</v>
      </c>
      <c r="EC513" s="181">
        <v>21</v>
      </c>
      <c r="ED513" s="181">
        <v>16</v>
      </c>
      <c r="EE513" s="181">
        <v>21</v>
      </c>
      <c r="EF513" s="181">
        <v>12</v>
      </c>
      <c r="EG513" s="181">
        <v>11</v>
      </c>
      <c r="EH513" s="181">
        <v>12</v>
      </c>
      <c r="EI513" s="181">
        <v>10</v>
      </c>
      <c r="EJ513" s="181">
        <v>22</v>
      </c>
      <c r="EK513" s="181">
        <v>21</v>
      </c>
      <c r="EL513" s="181">
        <v>21</v>
      </c>
      <c r="EM513" s="181">
        <v>22</v>
      </c>
      <c r="EN513" s="181">
        <v>20</v>
      </c>
      <c r="EO513" s="181">
        <v>19</v>
      </c>
      <c r="EP513" s="181">
        <v>21</v>
      </c>
      <c r="EQ513" s="181">
        <v>26</v>
      </c>
      <c r="ER513" s="181">
        <v>299</v>
      </c>
      <c r="EV513" s="181">
        <v>402</v>
      </c>
      <c r="EW513" s="181" t="s">
        <v>8133</v>
      </c>
      <c r="EX513" s="181" t="s">
        <v>3960</v>
      </c>
      <c r="EY513" s="181" t="s">
        <v>8134</v>
      </c>
      <c r="EZ513" s="181" t="s">
        <v>8135</v>
      </c>
      <c r="FA513" s="181" t="s">
        <v>8136</v>
      </c>
      <c r="FB513" s="181" t="s">
        <v>8137</v>
      </c>
      <c r="FE513" s="181" t="s">
        <v>3818</v>
      </c>
    </row>
    <row r="514" spans="1:161" x14ac:dyDescent="0.25">
      <c r="A514" s="181" t="s">
        <v>8138</v>
      </c>
      <c r="B514" s="181" t="s">
        <v>8138</v>
      </c>
      <c r="C514" s="181">
        <v>4</v>
      </c>
      <c r="D514" s="181">
        <v>4</v>
      </c>
      <c r="E514" s="181">
        <v>4</v>
      </c>
      <c r="F514" s="181" t="s">
        <v>8139</v>
      </c>
      <c r="G514" s="181" t="s">
        <v>8140</v>
      </c>
      <c r="H514" s="181" t="s">
        <v>8141</v>
      </c>
      <c r="I514" s="181">
        <v>1</v>
      </c>
      <c r="J514" s="181">
        <v>4</v>
      </c>
      <c r="K514" s="181">
        <v>4</v>
      </c>
      <c r="L514" s="181">
        <v>4</v>
      </c>
      <c r="M514" s="181">
        <v>3</v>
      </c>
      <c r="N514" s="181">
        <v>2</v>
      </c>
      <c r="O514" s="181">
        <v>2</v>
      </c>
      <c r="P514" s="181">
        <v>3</v>
      </c>
      <c r="Q514" s="181">
        <v>1</v>
      </c>
      <c r="R514" s="181">
        <v>2</v>
      </c>
      <c r="S514" s="181">
        <v>2</v>
      </c>
      <c r="T514" s="181">
        <v>2</v>
      </c>
      <c r="U514" s="181">
        <v>4</v>
      </c>
      <c r="V514" s="181">
        <v>2</v>
      </c>
      <c r="W514" s="181">
        <v>0</v>
      </c>
      <c r="X514" s="181">
        <v>2</v>
      </c>
      <c r="Y514" s="181">
        <v>2</v>
      </c>
      <c r="Z514" s="181">
        <v>2</v>
      </c>
      <c r="AA514" s="181">
        <v>2</v>
      </c>
      <c r="AB514" s="181">
        <v>3</v>
      </c>
      <c r="AC514" s="181">
        <v>3</v>
      </c>
      <c r="AD514" s="181">
        <v>2</v>
      </c>
      <c r="AE514" s="181">
        <v>2</v>
      </c>
      <c r="AF514" s="181">
        <v>3</v>
      </c>
      <c r="AG514" s="181">
        <v>1</v>
      </c>
      <c r="AH514" s="181">
        <v>2</v>
      </c>
      <c r="AI514" s="181">
        <v>2</v>
      </c>
      <c r="AJ514" s="181">
        <v>2</v>
      </c>
      <c r="AK514" s="181">
        <v>4</v>
      </c>
      <c r="AL514" s="181">
        <v>2</v>
      </c>
      <c r="AM514" s="181">
        <v>0</v>
      </c>
      <c r="AN514" s="181">
        <v>2</v>
      </c>
      <c r="AO514" s="181">
        <v>2</v>
      </c>
      <c r="AP514" s="181">
        <v>2</v>
      </c>
      <c r="AQ514" s="181">
        <v>2</v>
      </c>
      <c r="AR514" s="181">
        <v>3</v>
      </c>
      <c r="AS514" s="181">
        <v>3</v>
      </c>
      <c r="AT514" s="181">
        <v>2</v>
      </c>
      <c r="AU514" s="181">
        <v>2</v>
      </c>
      <c r="AV514" s="181">
        <v>3</v>
      </c>
      <c r="AW514" s="181">
        <v>1</v>
      </c>
      <c r="AX514" s="181">
        <v>2</v>
      </c>
      <c r="AY514" s="181">
        <v>2</v>
      </c>
      <c r="AZ514" s="181">
        <v>2</v>
      </c>
      <c r="BA514" s="181">
        <v>4</v>
      </c>
      <c r="BB514" s="181">
        <v>2</v>
      </c>
      <c r="BC514" s="181">
        <v>0</v>
      </c>
      <c r="BD514" s="181">
        <v>2</v>
      </c>
      <c r="BE514" s="181">
        <v>2</v>
      </c>
      <c r="BF514" s="181">
        <v>2</v>
      </c>
      <c r="BG514" s="181">
        <v>2</v>
      </c>
      <c r="BH514" s="181">
        <v>3</v>
      </c>
      <c r="BI514" s="181">
        <v>25.5</v>
      </c>
      <c r="BJ514" s="181">
        <v>25.5</v>
      </c>
      <c r="BK514" s="181">
        <v>25.5</v>
      </c>
      <c r="BL514" s="181">
        <v>17.779</v>
      </c>
      <c r="BM514" s="181">
        <v>157</v>
      </c>
      <c r="BN514" s="181">
        <v>157</v>
      </c>
      <c r="BO514" s="181">
        <v>0</v>
      </c>
      <c r="BP514" s="181">
        <v>7.9099000000000004</v>
      </c>
      <c r="BQ514" s="181" t="s">
        <v>1251</v>
      </c>
      <c r="BR514" s="181" t="s">
        <v>1254</v>
      </c>
      <c r="BS514" s="181" t="s">
        <v>1251</v>
      </c>
      <c r="BT514" s="181" t="s">
        <v>1251</v>
      </c>
      <c r="BU514" s="181" t="s">
        <v>1254</v>
      </c>
      <c r="BV514" s="181" t="s">
        <v>1254</v>
      </c>
      <c r="BW514" s="181" t="s">
        <v>1254</v>
      </c>
      <c r="BX514" s="181" t="s">
        <v>1251</v>
      </c>
      <c r="BY514" s="181" t="s">
        <v>1251</v>
      </c>
      <c r="BZ514" s="181" t="s">
        <v>1254</v>
      </c>
      <c r="CB514" s="181" t="s">
        <v>1254</v>
      </c>
      <c r="CC514" s="181" t="s">
        <v>1254</v>
      </c>
      <c r="CD514" s="181" t="s">
        <v>1254</v>
      </c>
      <c r="CE514" s="181" t="s">
        <v>1251</v>
      </c>
      <c r="CF514" s="181" t="s">
        <v>1251</v>
      </c>
      <c r="CG514" s="181">
        <v>19.100000000000001</v>
      </c>
      <c r="CH514" s="181">
        <v>14</v>
      </c>
      <c r="CI514" s="181">
        <v>14</v>
      </c>
      <c r="CJ514" s="181">
        <v>19.100000000000001</v>
      </c>
      <c r="CK514" s="181">
        <v>5.7</v>
      </c>
      <c r="CL514" s="181">
        <v>14</v>
      </c>
      <c r="CM514" s="181">
        <v>14</v>
      </c>
      <c r="CN514" s="181">
        <v>14</v>
      </c>
      <c r="CO514" s="181">
        <v>25.5</v>
      </c>
      <c r="CP514" s="181">
        <v>14</v>
      </c>
      <c r="CQ514" s="181">
        <v>0</v>
      </c>
      <c r="CR514" s="181">
        <v>14</v>
      </c>
      <c r="CS514" s="181">
        <v>14</v>
      </c>
      <c r="CT514" s="181">
        <v>14</v>
      </c>
      <c r="CU514" s="181">
        <v>10.8</v>
      </c>
      <c r="CV514" s="181">
        <v>19.100000000000001</v>
      </c>
      <c r="CW514" s="181">
        <v>213880000</v>
      </c>
      <c r="CX514" s="181">
        <v>32242000</v>
      </c>
      <c r="CY514" s="181">
        <v>13304000</v>
      </c>
      <c r="CZ514" s="181">
        <v>14123000</v>
      </c>
      <c r="DA514" s="181">
        <v>20785000</v>
      </c>
      <c r="DB514" s="181">
        <v>2882300</v>
      </c>
      <c r="DC514" s="181">
        <v>7271200</v>
      </c>
      <c r="DD514" s="181">
        <v>10566000</v>
      </c>
      <c r="DE514" s="181">
        <v>7719300</v>
      </c>
      <c r="DF514" s="181">
        <v>12714000</v>
      </c>
      <c r="DG514" s="181">
        <v>13144000</v>
      </c>
      <c r="DH514" s="181">
        <v>11333000</v>
      </c>
      <c r="DI514" s="181">
        <v>8670100</v>
      </c>
      <c r="DJ514" s="195">
        <v>17681000</v>
      </c>
      <c r="DK514" s="195">
        <v>10349000</v>
      </c>
      <c r="DL514" s="195">
        <v>10479000</v>
      </c>
      <c r="DM514" s="195">
        <v>9092900</v>
      </c>
      <c r="DN514" s="181">
        <f t="shared" si="42"/>
        <v>11900475</v>
      </c>
      <c r="DO514" s="181">
        <v>0</v>
      </c>
      <c r="DP514" s="181">
        <v>16924000</v>
      </c>
      <c r="DQ514" s="181">
        <v>17582000</v>
      </c>
      <c r="DR514" s="181">
        <v>15995000</v>
      </c>
      <c r="DS514" s="181">
        <f t="shared" si="41"/>
        <v>16833666.666666668</v>
      </c>
      <c r="DT514" s="181">
        <f t="shared" si="39"/>
        <v>1.4145373749087047</v>
      </c>
      <c r="DU514" s="195">
        <v>10013000</v>
      </c>
      <c r="DW514" s="195">
        <v>10591000</v>
      </c>
      <c r="DY514" s="195">
        <v>10185000</v>
      </c>
      <c r="DZ514" s="196">
        <f t="shared" si="40"/>
        <v>0.85584819093355513</v>
      </c>
      <c r="EA514" s="195">
        <v>8502500</v>
      </c>
      <c r="EB514" s="181">
        <v>3</v>
      </c>
      <c r="EC514" s="181">
        <v>0</v>
      </c>
      <c r="ED514" s="181">
        <v>0</v>
      </c>
      <c r="EE514" s="181">
        <v>0</v>
      </c>
      <c r="EF514" s="181">
        <v>0</v>
      </c>
      <c r="EG514" s="181">
        <v>0</v>
      </c>
      <c r="EH514" s="181">
        <v>0</v>
      </c>
      <c r="EI514" s="181">
        <v>0</v>
      </c>
      <c r="EJ514" s="181">
        <v>3</v>
      </c>
      <c r="EK514" s="181">
        <v>0</v>
      </c>
      <c r="EL514" s="181">
        <v>0</v>
      </c>
      <c r="EM514" s="181">
        <v>0</v>
      </c>
      <c r="EN514" s="181">
        <v>0</v>
      </c>
      <c r="EO514" s="181">
        <v>0</v>
      </c>
      <c r="EP514" s="181">
        <v>1</v>
      </c>
      <c r="EQ514" s="181">
        <v>1</v>
      </c>
      <c r="ER514" s="181">
        <v>8</v>
      </c>
      <c r="EV514" s="181">
        <v>470</v>
      </c>
      <c r="EW514" s="181" t="s">
        <v>8142</v>
      </c>
      <c r="EX514" s="181" t="s">
        <v>3631</v>
      </c>
      <c r="EY514" s="181" t="s">
        <v>8143</v>
      </c>
      <c r="EZ514" s="181" t="s">
        <v>8144</v>
      </c>
      <c r="FA514" s="181" t="s">
        <v>8145</v>
      </c>
      <c r="FB514" s="181" t="s">
        <v>8146</v>
      </c>
      <c r="FE514" s="181">
        <v>-1</v>
      </c>
    </row>
    <row r="515" spans="1:161" x14ac:dyDescent="0.25">
      <c r="A515" s="181" t="s">
        <v>8147</v>
      </c>
      <c r="B515" s="181" t="s">
        <v>8147</v>
      </c>
      <c r="C515" s="181">
        <v>9</v>
      </c>
      <c r="D515" s="181">
        <v>9</v>
      </c>
      <c r="E515" s="181">
        <v>9</v>
      </c>
      <c r="F515" s="181" t="s">
        <v>8148</v>
      </c>
      <c r="G515" s="181" t="s">
        <v>8149</v>
      </c>
      <c r="H515" s="181" t="s">
        <v>8150</v>
      </c>
      <c r="I515" s="181">
        <v>1</v>
      </c>
      <c r="J515" s="181">
        <v>9</v>
      </c>
      <c r="K515" s="181">
        <v>9</v>
      </c>
      <c r="L515" s="181">
        <v>9</v>
      </c>
      <c r="M515" s="181">
        <v>7</v>
      </c>
      <c r="N515" s="181">
        <v>8</v>
      </c>
      <c r="O515" s="181">
        <v>9</v>
      </c>
      <c r="P515" s="181">
        <v>8</v>
      </c>
      <c r="Q515" s="181">
        <v>4</v>
      </c>
      <c r="R515" s="181">
        <v>5</v>
      </c>
      <c r="S515" s="181">
        <v>4</v>
      </c>
      <c r="T515" s="181">
        <v>5</v>
      </c>
      <c r="U515" s="181">
        <v>6</v>
      </c>
      <c r="V515" s="181">
        <v>7</v>
      </c>
      <c r="W515" s="181">
        <v>8</v>
      </c>
      <c r="X515" s="181">
        <v>7</v>
      </c>
      <c r="Y515" s="181">
        <v>9</v>
      </c>
      <c r="Z515" s="181">
        <v>9</v>
      </c>
      <c r="AA515" s="181">
        <v>7</v>
      </c>
      <c r="AB515" s="181">
        <v>8</v>
      </c>
      <c r="AC515" s="181">
        <v>7</v>
      </c>
      <c r="AD515" s="181">
        <v>8</v>
      </c>
      <c r="AE515" s="181">
        <v>9</v>
      </c>
      <c r="AF515" s="181">
        <v>8</v>
      </c>
      <c r="AG515" s="181">
        <v>4</v>
      </c>
      <c r="AH515" s="181">
        <v>5</v>
      </c>
      <c r="AI515" s="181">
        <v>4</v>
      </c>
      <c r="AJ515" s="181">
        <v>5</v>
      </c>
      <c r="AK515" s="181">
        <v>6</v>
      </c>
      <c r="AL515" s="181">
        <v>7</v>
      </c>
      <c r="AM515" s="181">
        <v>8</v>
      </c>
      <c r="AN515" s="181">
        <v>7</v>
      </c>
      <c r="AO515" s="181">
        <v>9</v>
      </c>
      <c r="AP515" s="181">
        <v>9</v>
      </c>
      <c r="AQ515" s="181">
        <v>7</v>
      </c>
      <c r="AR515" s="181">
        <v>8</v>
      </c>
      <c r="AS515" s="181">
        <v>7</v>
      </c>
      <c r="AT515" s="181">
        <v>8</v>
      </c>
      <c r="AU515" s="181">
        <v>9</v>
      </c>
      <c r="AV515" s="181">
        <v>8</v>
      </c>
      <c r="AW515" s="181">
        <v>4</v>
      </c>
      <c r="AX515" s="181">
        <v>5</v>
      </c>
      <c r="AY515" s="181">
        <v>4</v>
      </c>
      <c r="AZ515" s="181">
        <v>5</v>
      </c>
      <c r="BA515" s="181">
        <v>6</v>
      </c>
      <c r="BB515" s="181">
        <v>7</v>
      </c>
      <c r="BC515" s="181">
        <v>8</v>
      </c>
      <c r="BD515" s="181">
        <v>7</v>
      </c>
      <c r="BE515" s="181">
        <v>9</v>
      </c>
      <c r="BF515" s="181">
        <v>9</v>
      </c>
      <c r="BG515" s="181">
        <v>7</v>
      </c>
      <c r="BH515" s="181">
        <v>8</v>
      </c>
      <c r="BI515" s="181">
        <v>22.2</v>
      </c>
      <c r="BJ515" s="181">
        <v>22.2</v>
      </c>
      <c r="BK515" s="181">
        <v>22.2</v>
      </c>
      <c r="BL515" s="181">
        <v>52.625</v>
      </c>
      <c r="BM515" s="181">
        <v>463</v>
      </c>
      <c r="BN515" s="181">
        <v>463</v>
      </c>
      <c r="BO515" s="181">
        <v>0</v>
      </c>
      <c r="BP515" s="181">
        <v>23.495999999999999</v>
      </c>
      <c r="BQ515" s="181" t="s">
        <v>1251</v>
      </c>
      <c r="BR515" s="181" t="s">
        <v>1251</v>
      </c>
      <c r="BS515" s="181" t="s">
        <v>1251</v>
      </c>
      <c r="BT515" s="181" t="s">
        <v>1251</v>
      </c>
      <c r="BU515" s="181" t="s">
        <v>1251</v>
      </c>
      <c r="BV515" s="181" t="s">
        <v>1251</v>
      </c>
      <c r="BW515" s="181" t="s">
        <v>1251</v>
      </c>
      <c r="BX515" s="181" t="s">
        <v>1251</v>
      </c>
      <c r="BY515" s="181" t="s">
        <v>1251</v>
      </c>
      <c r="BZ515" s="181" t="s">
        <v>1251</v>
      </c>
      <c r="CA515" s="181" t="s">
        <v>1251</v>
      </c>
      <c r="CB515" s="181" t="s">
        <v>1251</v>
      </c>
      <c r="CC515" s="181" t="s">
        <v>1251</v>
      </c>
      <c r="CD515" s="181" t="s">
        <v>1251</v>
      </c>
      <c r="CE515" s="181" t="s">
        <v>1251</v>
      </c>
      <c r="CF515" s="181" t="s">
        <v>1251</v>
      </c>
      <c r="CG515" s="181">
        <v>16.2</v>
      </c>
      <c r="CH515" s="181">
        <v>20.3</v>
      </c>
      <c r="CI515" s="181">
        <v>22.2</v>
      </c>
      <c r="CJ515" s="181">
        <v>19.899999999999999</v>
      </c>
      <c r="CK515" s="181">
        <v>10.199999999999999</v>
      </c>
      <c r="CL515" s="181">
        <v>9.6999999999999993</v>
      </c>
      <c r="CM515" s="181">
        <v>9.9</v>
      </c>
      <c r="CN515" s="181">
        <v>10.199999999999999</v>
      </c>
      <c r="CO515" s="181">
        <v>14.7</v>
      </c>
      <c r="CP515" s="181">
        <v>16.2</v>
      </c>
      <c r="CQ515" s="181">
        <v>20.3</v>
      </c>
      <c r="CR515" s="181">
        <v>18.399999999999999</v>
      </c>
      <c r="CS515" s="181">
        <v>22.2</v>
      </c>
      <c r="CT515" s="181">
        <v>22.2</v>
      </c>
      <c r="CU515" s="181">
        <v>15.8</v>
      </c>
      <c r="CV515" s="181">
        <v>20.3</v>
      </c>
      <c r="CW515" s="181">
        <v>951420000</v>
      </c>
      <c r="CX515" s="181">
        <v>74312000</v>
      </c>
      <c r="CY515" s="181">
        <v>85960000</v>
      </c>
      <c r="CZ515" s="181">
        <v>97376000</v>
      </c>
      <c r="DA515" s="181">
        <v>83208000</v>
      </c>
      <c r="DB515" s="181">
        <v>12993000</v>
      </c>
      <c r="DC515" s="181">
        <v>16061000</v>
      </c>
      <c r="DD515" s="181">
        <v>12573000</v>
      </c>
      <c r="DE515" s="181">
        <v>20966000</v>
      </c>
      <c r="DF515" s="181">
        <v>67991000</v>
      </c>
      <c r="DG515" s="181">
        <v>82169000</v>
      </c>
      <c r="DH515" s="181">
        <v>43588000</v>
      </c>
      <c r="DI515" s="181">
        <v>79819000</v>
      </c>
      <c r="DJ515" s="195">
        <v>14363000</v>
      </c>
      <c r="DK515" s="195">
        <v>13205000</v>
      </c>
      <c r="DL515" s="195">
        <v>14681000</v>
      </c>
      <c r="DM515" s="195">
        <v>14262000</v>
      </c>
      <c r="DN515" s="181">
        <f t="shared" si="42"/>
        <v>14127750</v>
      </c>
      <c r="DO515" s="181">
        <v>16695000</v>
      </c>
      <c r="DP515" s="181">
        <v>22509000</v>
      </c>
      <c r="DQ515" s="181">
        <v>16974000</v>
      </c>
      <c r="DR515" s="181">
        <v>23885000</v>
      </c>
      <c r="DS515" s="181">
        <f t="shared" si="41"/>
        <v>20015750</v>
      </c>
      <c r="DT515" s="181">
        <f t="shared" ref="DT515:DT578" si="43">DS515/DN515</f>
        <v>1.4167684167684167</v>
      </c>
      <c r="DU515" s="195">
        <v>13561000</v>
      </c>
      <c r="DW515" s="195">
        <v>12137000</v>
      </c>
      <c r="DY515" s="195">
        <v>12435000</v>
      </c>
      <c r="DZ515" s="196">
        <f t="shared" ref="DZ515:DZ578" si="44">DY515/DN515</f>
        <v>0.88018261931305408</v>
      </c>
      <c r="EA515" s="195">
        <v>14773000</v>
      </c>
      <c r="EB515" s="181">
        <v>4</v>
      </c>
      <c r="EC515" s="181">
        <v>5</v>
      </c>
      <c r="ED515" s="181">
        <v>4</v>
      </c>
      <c r="EE515" s="181">
        <v>5</v>
      </c>
      <c r="EF515" s="181">
        <v>1</v>
      </c>
      <c r="EG515" s="181">
        <v>1</v>
      </c>
      <c r="EH515" s="181">
        <v>1</v>
      </c>
      <c r="EI515" s="181">
        <v>2</v>
      </c>
      <c r="EJ515" s="181">
        <v>5</v>
      </c>
      <c r="EK515" s="181">
        <v>5</v>
      </c>
      <c r="EL515" s="181">
        <v>3</v>
      </c>
      <c r="EM515" s="181">
        <v>4</v>
      </c>
      <c r="EN515" s="181">
        <v>4</v>
      </c>
      <c r="EO515" s="181">
        <v>5</v>
      </c>
      <c r="EP515" s="181">
        <v>6</v>
      </c>
      <c r="EQ515" s="181">
        <v>3</v>
      </c>
      <c r="ER515" s="181">
        <v>58</v>
      </c>
      <c r="EV515" s="181">
        <v>571</v>
      </c>
      <c r="EW515" s="181" t="s">
        <v>8151</v>
      </c>
      <c r="EX515" s="181" t="s">
        <v>4710</v>
      </c>
      <c r="EY515" s="181" t="s">
        <v>8152</v>
      </c>
      <c r="EZ515" s="181" t="s">
        <v>8153</v>
      </c>
      <c r="FA515" s="181" t="s">
        <v>8154</v>
      </c>
      <c r="FB515" s="181" t="s">
        <v>8155</v>
      </c>
      <c r="FE515" s="181">
        <v>-1</v>
      </c>
    </row>
    <row r="516" spans="1:161" x14ac:dyDescent="0.25">
      <c r="A516" s="181" t="s">
        <v>8156</v>
      </c>
      <c r="B516" s="181" t="s">
        <v>8156</v>
      </c>
      <c r="C516" s="181">
        <v>22</v>
      </c>
      <c r="D516" s="181">
        <v>22</v>
      </c>
      <c r="E516" s="181">
        <v>22</v>
      </c>
      <c r="F516" s="181" t="s">
        <v>8157</v>
      </c>
      <c r="G516" s="181" t="s">
        <v>8158</v>
      </c>
      <c r="H516" s="181" t="s">
        <v>8159</v>
      </c>
      <c r="I516" s="181">
        <v>1</v>
      </c>
      <c r="J516" s="181">
        <v>22</v>
      </c>
      <c r="K516" s="181">
        <v>22</v>
      </c>
      <c r="L516" s="181">
        <v>22</v>
      </c>
      <c r="M516" s="181">
        <v>21</v>
      </c>
      <c r="N516" s="181">
        <v>21</v>
      </c>
      <c r="O516" s="181">
        <v>22</v>
      </c>
      <c r="P516" s="181">
        <v>21</v>
      </c>
      <c r="Q516" s="181">
        <v>20</v>
      </c>
      <c r="R516" s="181">
        <v>20</v>
      </c>
      <c r="S516" s="181">
        <v>22</v>
      </c>
      <c r="T516" s="181">
        <v>21</v>
      </c>
      <c r="U516" s="181">
        <v>20</v>
      </c>
      <c r="V516" s="181">
        <v>22</v>
      </c>
      <c r="W516" s="181">
        <v>22</v>
      </c>
      <c r="X516" s="181">
        <v>21</v>
      </c>
      <c r="Y516" s="181">
        <v>22</v>
      </c>
      <c r="Z516" s="181">
        <v>21</v>
      </c>
      <c r="AA516" s="181">
        <v>22</v>
      </c>
      <c r="AB516" s="181">
        <v>22</v>
      </c>
      <c r="AC516" s="181">
        <v>21</v>
      </c>
      <c r="AD516" s="181">
        <v>21</v>
      </c>
      <c r="AE516" s="181">
        <v>22</v>
      </c>
      <c r="AF516" s="181">
        <v>21</v>
      </c>
      <c r="AG516" s="181">
        <v>20</v>
      </c>
      <c r="AH516" s="181">
        <v>20</v>
      </c>
      <c r="AI516" s="181">
        <v>22</v>
      </c>
      <c r="AJ516" s="181">
        <v>21</v>
      </c>
      <c r="AK516" s="181">
        <v>20</v>
      </c>
      <c r="AL516" s="181">
        <v>22</v>
      </c>
      <c r="AM516" s="181">
        <v>22</v>
      </c>
      <c r="AN516" s="181">
        <v>21</v>
      </c>
      <c r="AO516" s="181">
        <v>22</v>
      </c>
      <c r="AP516" s="181">
        <v>21</v>
      </c>
      <c r="AQ516" s="181">
        <v>22</v>
      </c>
      <c r="AR516" s="181">
        <v>22</v>
      </c>
      <c r="AS516" s="181">
        <v>21</v>
      </c>
      <c r="AT516" s="181">
        <v>21</v>
      </c>
      <c r="AU516" s="181">
        <v>22</v>
      </c>
      <c r="AV516" s="181">
        <v>21</v>
      </c>
      <c r="AW516" s="181">
        <v>20</v>
      </c>
      <c r="AX516" s="181">
        <v>20</v>
      </c>
      <c r="AY516" s="181">
        <v>22</v>
      </c>
      <c r="AZ516" s="181">
        <v>21</v>
      </c>
      <c r="BA516" s="181">
        <v>20</v>
      </c>
      <c r="BB516" s="181">
        <v>22</v>
      </c>
      <c r="BC516" s="181">
        <v>22</v>
      </c>
      <c r="BD516" s="181">
        <v>21</v>
      </c>
      <c r="BE516" s="181">
        <v>22</v>
      </c>
      <c r="BF516" s="181">
        <v>21</v>
      </c>
      <c r="BG516" s="181">
        <v>22</v>
      </c>
      <c r="BH516" s="181">
        <v>22</v>
      </c>
      <c r="BI516" s="181">
        <v>56.8</v>
      </c>
      <c r="BJ516" s="181">
        <v>56.8</v>
      </c>
      <c r="BK516" s="181">
        <v>56.8</v>
      </c>
      <c r="BL516" s="181">
        <v>46.584000000000003</v>
      </c>
      <c r="BM516" s="181">
        <v>412</v>
      </c>
      <c r="BN516" s="181">
        <v>412</v>
      </c>
      <c r="BO516" s="181">
        <v>0</v>
      </c>
      <c r="BP516" s="181">
        <v>116.75</v>
      </c>
      <c r="BQ516" s="181" t="s">
        <v>1251</v>
      </c>
      <c r="BR516" s="181" t="s">
        <v>1251</v>
      </c>
      <c r="BS516" s="181" t="s">
        <v>1251</v>
      </c>
      <c r="BT516" s="181" t="s">
        <v>1251</v>
      </c>
      <c r="BU516" s="181" t="s">
        <v>1251</v>
      </c>
      <c r="BV516" s="181" t="s">
        <v>1251</v>
      </c>
      <c r="BW516" s="181" t="s">
        <v>1251</v>
      </c>
      <c r="BX516" s="181" t="s">
        <v>1251</v>
      </c>
      <c r="BY516" s="181" t="s">
        <v>1251</v>
      </c>
      <c r="BZ516" s="181" t="s">
        <v>1251</v>
      </c>
      <c r="CA516" s="181" t="s">
        <v>1251</v>
      </c>
      <c r="CB516" s="181" t="s">
        <v>1251</v>
      </c>
      <c r="CC516" s="181" t="s">
        <v>1251</v>
      </c>
      <c r="CD516" s="181" t="s">
        <v>1251</v>
      </c>
      <c r="CE516" s="181" t="s">
        <v>1251</v>
      </c>
      <c r="CF516" s="181" t="s">
        <v>1251</v>
      </c>
      <c r="CG516" s="181">
        <v>52.9</v>
      </c>
      <c r="CH516" s="181">
        <v>52.9</v>
      </c>
      <c r="CI516" s="181">
        <v>56.8</v>
      </c>
      <c r="CJ516" s="181">
        <v>52.9</v>
      </c>
      <c r="CK516" s="181">
        <v>49</v>
      </c>
      <c r="CL516" s="181">
        <v>55.1</v>
      </c>
      <c r="CM516" s="181">
        <v>56.8</v>
      </c>
      <c r="CN516" s="181">
        <v>51.9</v>
      </c>
      <c r="CO516" s="181">
        <v>48.1</v>
      </c>
      <c r="CP516" s="181">
        <v>56.8</v>
      </c>
      <c r="CQ516" s="181">
        <v>56.8</v>
      </c>
      <c r="CR516" s="181">
        <v>52.9</v>
      </c>
      <c r="CS516" s="181">
        <v>56.8</v>
      </c>
      <c r="CT516" s="181">
        <v>55.1</v>
      </c>
      <c r="CU516" s="181">
        <v>56.8</v>
      </c>
      <c r="CV516" s="181">
        <v>56.8</v>
      </c>
      <c r="CW516" s="181">
        <v>37749000000</v>
      </c>
      <c r="CX516" s="181">
        <v>2721700000</v>
      </c>
      <c r="CY516" s="181">
        <v>2797400000</v>
      </c>
      <c r="CZ516" s="181">
        <v>2829300000</v>
      </c>
      <c r="DA516" s="181">
        <v>3352000000</v>
      </c>
      <c r="DB516" s="181">
        <v>901050000</v>
      </c>
      <c r="DC516" s="181">
        <v>732160000</v>
      </c>
      <c r="DD516" s="181">
        <v>906870000</v>
      </c>
      <c r="DE516" s="181">
        <v>746760000</v>
      </c>
      <c r="DF516" s="181">
        <v>2798100000</v>
      </c>
      <c r="DG516" s="181">
        <v>3073300000</v>
      </c>
      <c r="DH516" s="181">
        <v>2616100000</v>
      </c>
      <c r="DI516" s="181">
        <v>2992100000</v>
      </c>
      <c r="DJ516" s="195">
        <v>219040000</v>
      </c>
      <c r="DK516" s="195">
        <v>193720000</v>
      </c>
      <c r="DL516" s="195">
        <v>196150000</v>
      </c>
      <c r="DM516" s="195">
        <v>236890000</v>
      </c>
      <c r="DN516" s="181">
        <f t="shared" si="42"/>
        <v>211450000</v>
      </c>
      <c r="DO516" s="181">
        <v>286170000</v>
      </c>
      <c r="DP516" s="181">
        <v>334480000</v>
      </c>
      <c r="DQ516" s="181">
        <v>256720000</v>
      </c>
      <c r="DR516" s="181">
        <v>326570000</v>
      </c>
      <c r="DS516" s="181">
        <f t="shared" si="41"/>
        <v>300985000</v>
      </c>
      <c r="DT516" s="181">
        <f t="shared" si="43"/>
        <v>1.4234334358004257</v>
      </c>
      <c r="DU516" s="195">
        <v>210870000</v>
      </c>
      <c r="DW516" s="195">
        <v>207090000</v>
      </c>
      <c r="DY516" s="195">
        <v>210150000</v>
      </c>
      <c r="DZ516" s="196">
        <f t="shared" si="44"/>
        <v>0.99385197446204776</v>
      </c>
      <c r="EA516" s="195">
        <v>210630000</v>
      </c>
      <c r="EB516" s="181">
        <v>29</v>
      </c>
      <c r="EC516" s="181">
        <v>27</v>
      </c>
      <c r="ED516" s="181">
        <v>30</v>
      </c>
      <c r="EE516" s="181">
        <v>29</v>
      </c>
      <c r="EF516" s="181">
        <v>29</v>
      </c>
      <c r="EG516" s="181">
        <v>26</v>
      </c>
      <c r="EH516" s="181">
        <v>25</v>
      </c>
      <c r="EI516" s="181">
        <v>28</v>
      </c>
      <c r="EJ516" s="181">
        <v>30</v>
      </c>
      <c r="EK516" s="181">
        <v>32</v>
      </c>
      <c r="EL516" s="181">
        <v>27</v>
      </c>
      <c r="EM516" s="181">
        <v>31</v>
      </c>
      <c r="EN516" s="181">
        <v>33</v>
      </c>
      <c r="EO516" s="181">
        <v>40</v>
      </c>
      <c r="EP516" s="181">
        <v>31</v>
      </c>
      <c r="EQ516" s="181">
        <v>35</v>
      </c>
      <c r="ER516" s="181">
        <v>482</v>
      </c>
      <c r="EV516" s="181">
        <v>140</v>
      </c>
      <c r="EW516" s="181" t="s">
        <v>8160</v>
      </c>
      <c r="EX516" s="181" t="s">
        <v>3681</v>
      </c>
      <c r="EY516" s="181" t="s">
        <v>8161</v>
      </c>
      <c r="EZ516" s="181" t="s">
        <v>8162</v>
      </c>
      <c r="FA516" s="181" t="s">
        <v>8163</v>
      </c>
      <c r="FB516" s="181" t="s">
        <v>8164</v>
      </c>
      <c r="FC516" s="181" t="s">
        <v>8165</v>
      </c>
      <c r="FD516" s="181" t="s">
        <v>8166</v>
      </c>
      <c r="FE516" s="181">
        <v>-1</v>
      </c>
    </row>
    <row r="517" spans="1:161" x14ac:dyDescent="0.25">
      <c r="A517" s="181" t="s">
        <v>8167</v>
      </c>
      <c r="B517" s="181" t="s">
        <v>8167</v>
      </c>
      <c r="C517" s="181">
        <v>26</v>
      </c>
      <c r="D517" s="181">
        <v>26</v>
      </c>
      <c r="E517" s="181">
        <v>26</v>
      </c>
      <c r="F517" s="181" t="s">
        <v>8168</v>
      </c>
      <c r="G517" s="181" t="s">
        <v>8169</v>
      </c>
      <c r="H517" s="181" t="s">
        <v>8170</v>
      </c>
      <c r="I517" s="181">
        <v>1</v>
      </c>
      <c r="J517" s="181">
        <v>26</v>
      </c>
      <c r="K517" s="181">
        <v>26</v>
      </c>
      <c r="L517" s="181">
        <v>26</v>
      </c>
      <c r="M517" s="181">
        <v>22</v>
      </c>
      <c r="N517" s="181">
        <v>22</v>
      </c>
      <c r="O517" s="181">
        <v>25</v>
      </c>
      <c r="P517" s="181">
        <v>25</v>
      </c>
      <c r="Q517" s="181">
        <v>18</v>
      </c>
      <c r="R517" s="181">
        <v>17</v>
      </c>
      <c r="S517" s="181">
        <v>18</v>
      </c>
      <c r="T517" s="181">
        <v>17</v>
      </c>
      <c r="U517" s="181">
        <v>24</v>
      </c>
      <c r="V517" s="181">
        <v>23</v>
      </c>
      <c r="W517" s="181">
        <v>24</v>
      </c>
      <c r="X517" s="181">
        <v>24</v>
      </c>
      <c r="Y517" s="181">
        <v>24</v>
      </c>
      <c r="Z517" s="181">
        <v>25</v>
      </c>
      <c r="AA517" s="181">
        <v>23</v>
      </c>
      <c r="AB517" s="181">
        <v>26</v>
      </c>
      <c r="AC517" s="181">
        <v>22</v>
      </c>
      <c r="AD517" s="181">
        <v>22</v>
      </c>
      <c r="AE517" s="181">
        <v>25</v>
      </c>
      <c r="AF517" s="181">
        <v>25</v>
      </c>
      <c r="AG517" s="181">
        <v>18</v>
      </c>
      <c r="AH517" s="181">
        <v>17</v>
      </c>
      <c r="AI517" s="181">
        <v>18</v>
      </c>
      <c r="AJ517" s="181">
        <v>17</v>
      </c>
      <c r="AK517" s="181">
        <v>24</v>
      </c>
      <c r="AL517" s="181">
        <v>23</v>
      </c>
      <c r="AM517" s="181">
        <v>24</v>
      </c>
      <c r="AN517" s="181">
        <v>24</v>
      </c>
      <c r="AO517" s="181">
        <v>24</v>
      </c>
      <c r="AP517" s="181">
        <v>25</v>
      </c>
      <c r="AQ517" s="181">
        <v>23</v>
      </c>
      <c r="AR517" s="181">
        <v>26</v>
      </c>
      <c r="AS517" s="181">
        <v>22</v>
      </c>
      <c r="AT517" s="181">
        <v>22</v>
      </c>
      <c r="AU517" s="181">
        <v>25</v>
      </c>
      <c r="AV517" s="181">
        <v>25</v>
      </c>
      <c r="AW517" s="181">
        <v>18</v>
      </c>
      <c r="AX517" s="181">
        <v>17</v>
      </c>
      <c r="AY517" s="181">
        <v>18</v>
      </c>
      <c r="AZ517" s="181">
        <v>17</v>
      </c>
      <c r="BA517" s="181">
        <v>24</v>
      </c>
      <c r="BB517" s="181">
        <v>23</v>
      </c>
      <c r="BC517" s="181">
        <v>24</v>
      </c>
      <c r="BD517" s="181">
        <v>24</v>
      </c>
      <c r="BE517" s="181">
        <v>24</v>
      </c>
      <c r="BF517" s="181">
        <v>25</v>
      </c>
      <c r="BG517" s="181">
        <v>23</v>
      </c>
      <c r="BH517" s="181">
        <v>26</v>
      </c>
      <c r="BI517" s="181">
        <v>52.6</v>
      </c>
      <c r="BJ517" s="181">
        <v>52.6</v>
      </c>
      <c r="BK517" s="181">
        <v>52.6</v>
      </c>
      <c r="BL517" s="181">
        <v>68.09</v>
      </c>
      <c r="BM517" s="181">
        <v>616</v>
      </c>
      <c r="BN517" s="181">
        <v>616</v>
      </c>
      <c r="BO517" s="181">
        <v>0</v>
      </c>
      <c r="BP517" s="181">
        <v>184.63</v>
      </c>
      <c r="BQ517" s="181" t="s">
        <v>1251</v>
      </c>
      <c r="BR517" s="181" t="s">
        <v>1251</v>
      </c>
      <c r="BS517" s="181" t="s">
        <v>1251</v>
      </c>
      <c r="BT517" s="181" t="s">
        <v>1251</v>
      </c>
      <c r="BU517" s="181" t="s">
        <v>1251</v>
      </c>
      <c r="BV517" s="181" t="s">
        <v>1251</v>
      </c>
      <c r="BW517" s="181" t="s">
        <v>1251</v>
      </c>
      <c r="BX517" s="181" t="s">
        <v>1251</v>
      </c>
      <c r="BY517" s="181" t="s">
        <v>1251</v>
      </c>
      <c r="BZ517" s="181" t="s">
        <v>1251</v>
      </c>
      <c r="CA517" s="181" t="s">
        <v>1251</v>
      </c>
      <c r="CB517" s="181" t="s">
        <v>1251</v>
      </c>
      <c r="CC517" s="181" t="s">
        <v>1251</v>
      </c>
      <c r="CD517" s="181" t="s">
        <v>1251</v>
      </c>
      <c r="CE517" s="181" t="s">
        <v>1251</v>
      </c>
      <c r="CF517" s="181" t="s">
        <v>1251</v>
      </c>
      <c r="CG517" s="181">
        <v>44.5</v>
      </c>
      <c r="CH517" s="181">
        <v>39.799999999999997</v>
      </c>
      <c r="CI517" s="181">
        <v>51.3</v>
      </c>
      <c r="CJ517" s="181">
        <v>51.3</v>
      </c>
      <c r="CK517" s="181">
        <v>31.3</v>
      </c>
      <c r="CL517" s="181">
        <v>31.8</v>
      </c>
      <c r="CM517" s="181">
        <v>37</v>
      </c>
      <c r="CN517" s="181">
        <v>32.799999999999997</v>
      </c>
      <c r="CO517" s="181">
        <v>42.9</v>
      </c>
      <c r="CP517" s="181">
        <v>43</v>
      </c>
      <c r="CQ517" s="181">
        <v>49</v>
      </c>
      <c r="CR517" s="181">
        <v>48.1</v>
      </c>
      <c r="CS517" s="181">
        <v>42.9</v>
      </c>
      <c r="CT517" s="181">
        <v>49.4</v>
      </c>
      <c r="CU517" s="181">
        <v>41.7</v>
      </c>
      <c r="CV517" s="181">
        <v>52.6</v>
      </c>
      <c r="CW517" s="181">
        <v>7770500000</v>
      </c>
      <c r="CX517" s="181">
        <v>582780000</v>
      </c>
      <c r="CY517" s="181">
        <v>575920000</v>
      </c>
      <c r="CZ517" s="181">
        <v>688220000</v>
      </c>
      <c r="DA517" s="181">
        <v>756680000</v>
      </c>
      <c r="DB517" s="181">
        <v>175330000</v>
      </c>
      <c r="DC517" s="181">
        <v>148780000</v>
      </c>
      <c r="DD517" s="181">
        <v>162360000</v>
      </c>
      <c r="DE517" s="181">
        <v>142850000</v>
      </c>
      <c r="DF517" s="181">
        <v>603380000</v>
      </c>
      <c r="DG517" s="181">
        <v>591440000</v>
      </c>
      <c r="DH517" s="181">
        <v>508830000</v>
      </c>
      <c r="DI517" s="181">
        <v>591430000</v>
      </c>
      <c r="DJ517" s="195">
        <v>61805000</v>
      </c>
      <c r="DK517" s="195">
        <v>50504000</v>
      </c>
      <c r="DL517" s="195">
        <v>55351000</v>
      </c>
      <c r="DM517" s="195">
        <v>64265000</v>
      </c>
      <c r="DN517" s="181">
        <f t="shared" si="42"/>
        <v>57981250</v>
      </c>
      <c r="DO517" s="181">
        <v>92543000</v>
      </c>
      <c r="DP517" s="181">
        <v>84909000</v>
      </c>
      <c r="DQ517" s="181">
        <v>61829000</v>
      </c>
      <c r="DR517" s="181">
        <v>91040000</v>
      </c>
      <c r="DS517" s="181">
        <f t="shared" si="41"/>
        <v>82580250</v>
      </c>
      <c r="DT517" s="181">
        <f t="shared" si="43"/>
        <v>1.4242578419747762</v>
      </c>
      <c r="DU517" s="195">
        <v>55737000</v>
      </c>
      <c r="DW517" s="195">
        <v>52352000</v>
      </c>
      <c r="DY517" s="195">
        <v>57955000</v>
      </c>
      <c r="DZ517" s="196">
        <f t="shared" si="44"/>
        <v>0.99954726743559341</v>
      </c>
      <c r="EA517" s="195">
        <v>54759000</v>
      </c>
      <c r="EB517" s="181">
        <v>21</v>
      </c>
      <c r="EC517" s="181">
        <v>21</v>
      </c>
      <c r="ED517" s="181">
        <v>24</v>
      </c>
      <c r="EE517" s="181">
        <v>23</v>
      </c>
      <c r="EF517" s="181">
        <v>14</v>
      </c>
      <c r="EG517" s="181">
        <v>12</v>
      </c>
      <c r="EH517" s="181">
        <v>11</v>
      </c>
      <c r="EI517" s="181">
        <v>12</v>
      </c>
      <c r="EJ517" s="181">
        <v>21</v>
      </c>
      <c r="EK517" s="181">
        <v>19</v>
      </c>
      <c r="EL517" s="181">
        <v>22</v>
      </c>
      <c r="EM517" s="181">
        <v>22</v>
      </c>
      <c r="EN517" s="181">
        <v>20</v>
      </c>
      <c r="EO517" s="181">
        <v>21</v>
      </c>
      <c r="EP517" s="181">
        <v>20</v>
      </c>
      <c r="EQ517" s="181">
        <v>22</v>
      </c>
      <c r="ER517" s="181">
        <v>305</v>
      </c>
      <c r="EV517" s="181">
        <v>600</v>
      </c>
      <c r="EW517" s="181" t="s">
        <v>8171</v>
      </c>
      <c r="EX517" s="181" t="s">
        <v>5099</v>
      </c>
      <c r="EY517" s="181" t="s">
        <v>8172</v>
      </c>
      <c r="EZ517" s="181" t="s">
        <v>8173</v>
      </c>
      <c r="FA517" s="181" t="s">
        <v>8174</v>
      </c>
      <c r="FB517" s="181" t="s">
        <v>8175</v>
      </c>
      <c r="FE517" s="181">
        <v>-1</v>
      </c>
    </row>
    <row r="518" spans="1:161" x14ac:dyDescent="0.25">
      <c r="A518" s="181" t="s">
        <v>8176</v>
      </c>
      <c r="B518" s="181" t="s">
        <v>8176</v>
      </c>
      <c r="C518" s="181">
        <v>12</v>
      </c>
      <c r="D518" s="181">
        <v>12</v>
      </c>
      <c r="E518" s="181">
        <v>12</v>
      </c>
      <c r="F518" s="181" t="s">
        <v>8177</v>
      </c>
      <c r="G518" s="181" t="s">
        <v>8178</v>
      </c>
      <c r="H518" s="181" t="s">
        <v>8179</v>
      </c>
      <c r="I518" s="181">
        <v>1</v>
      </c>
      <c r="J518" s="181">
        <v>12</v>
      </c>
      <c r="K518" s="181">
        <v>12</v>
      </c>
      <c r="L518" s="181">
        <v>12</v>
      </c>
      <c r="M518" s="181">
        <v>9</v>
      </c>
      <c r="N518" s="181">
        <v>8</v>
      </c>
      <c r="O518" s="181">
        <v>8</v>
      </c>
      <c r="P518" s="181">
        <v>9</v>
      </c>
      <c r="Q518" s="181">
        <v>8</v>
      </c>
      <c r="R518" s="181">
        <v>6</v>
      </c>
      <c r="S518" s="181">
        <v>5</v>
      </c>
      <c r="T518" s="181">
        <v>8</v>
      </c>
      <c r="U518" s="181">
        <v>9</v>
      </c>
      <c r="V518" s="181">
        <v>10</v>
      </c>
      <c r="W518" s="181">
        <v>8</v>
      </c>
      <c r="X518" s="181">
        <v>12</v>
      </c>
      <c r="Y518" s="181">
        <v>9</v>
      </c>
      <c r="Z518" s="181">
        <v>11</v>
      </c>
      <c r="AA518" s="181">
        <v>10</v>
      </c>
      <c r="AB518" s="181">
        <v>11</v>
      </c>
      <c r="AC518" s="181">
        <v>9</v>
      </c>
      <c r="AD518" s="181">
        <v>8</v>
      </c>
      <c r="AE518" s="181">
        <v>8</v>
      </c>
      <c r="AF518" s="181">
        <v>9</v>
      </c>
      <c r="AG518" s="181">
        <v>8</v>
      </c>
      <c r="AH518" s="181">
        <v>6</v>
      </c>
      <c r="AI518" s="181">
        <v>5</v>
      </c>
      <c r="AJ518" s="181">
        <v>8</v>
      </c>
      <c r="AK518" s="181">
        <v>9</v>
      </c>
      <c r="AL518" s="181">
        <v>10</v>
      </c>
      <c r="AM518" s="181">
        <v>8</v>
      </c>
      <c r="AN518" s="181">
        <v>12</v>
      </c>
      <c r="AO518" s="181">
        <v>9</v>
      </c>
      <c r="AP518" s="181">
        <v>11</v>
      </c>
      <c r="AQ518" s="181">
        <v>10</v>
      </c>
      <c r="AR518" s="181">
        <v>11</v>
      </c>
      <c r="AS518" s="181">
        <v>9</v>
      </c>
      <c r="AT518" s="181">
        <v>8</v>
      </c>
      <c r="AU518" s="181">
        <v>8</v>
      </c>
      <c r="AV518" s="181">
        <v>9</v>
      </c>
      <c r="AW518" s="181">
        <v>8</v>
      </c>
      <c r="AX518" s="181">
        <v>6</v>
      </c>
      <c r="AY518" s="181">
        <v>5</v>
      </c>
      <c r="AZ518" s="181">
        <v>8</v>
      </c>
      <c r="BA518" s="181">
        <v>9</v>
      </c>
      <c r="BB518" s="181">
        <v>10</v>
      </c>
      <c r="BC518" s="181">
        <v>8</v>
      </c>
      <c r="BD518" s="181">
        <v>12</v>
      </c>
      <c r="BE518" s="181">
        <v>9</v>
      </c>
      <c r="BF518" s="181">
        <v>11</v>
      </c>
      <c r="BG518" s="181">
        <v>10</v>
      </c>
      <c r="BH518" s="181">
        <v>11</v>
      </c>
      <c r="BI518" s="181">
        <v>32.6</v>
      </c>
      <c r="BJ518" s="181">
        <v>32.6</v>
      </c>
      <c r="BK518" s="181">
        <v>32.6</v>
      </c>
      <c r="BL518" s="181">
        <v>60.954999999999998</v>
      </c>
      <c r="BM518" s="181">
        <v>573</v>
      </c>
      <c r="BN518" s="181">
        <v>573</v>
      </c>
      <c r="BO518" s="181">
        <v>0</v>
      </c>
      <c r="BP518" s="181">
        <v>55.469000000000001</v>
      </c>
      <c r="BQ518" s="181" t="s">
        <v>1251</v>
      </c>
      <c r="BR518" s="181" t="s">
        <v>1251</v>
      </c>
      <c r="BS518" s="181" t="s">
        <v>1251</v>
      </c>
      <c r="BT518" s="181" t="s">
        <v>1251</v>
      </c>
      <c r="BU518" s="181" t="s">
        <v>1251</v>
      </c>
      <c r="BV518" s="181" t="s">
        <v>1251</v>
      </c>
      <c r="BW518" s="181" t="s">
        <v>1251</v>
      </c>
      <c r="BX518" s="181" t="s">
        <v>1251</v>
      </c>
      <c r="BY518" s="181" t="s">
        <v>1251</v>
      </c>
      <c r="BZ518" s="181" t="s">
        <v>1251</v>
      </c>
      <c r="CA518" s="181" t="s">
        <v>1251</v>
      </c>
      <c r="CB518" s="181" t="s">
        <v>1251</v>
      </c>
      <c r="CC518" s="181" t="s">
        <v>1251</v>
      </c>
      <c r="CD518" s="181" t="s">
        <v>1251</v>
      </c>
      <c r="CE518" s="181" t="s">
        <v>1251</v>
      </c>
      <c r="CF518" s="181" t="s">
        <v>1251</v>
      </c>
      <c r="CG518" s="181">
        <v>27.4</v>
      </c>
      <c r="CH518" s="181">
        <v>21.5</v>
      </c>
      <c r="CI518" s="181">
        <v>24.8</v>
      </c>
      <c r="CJ518" s="181">
        <v>26.4</v>
      </c>
      <c r="CK518" s="181">
        <v>19.399999999999999</v>
      </c>
      <c r="CL518" s="181">
        <v>14.1</v>
      </c>
      <c r="CM518" s="181">
        <v>9.8000000000000007</v>
      </c>
      <c r="CN518" s="181">
        <v>19.399999999999999</v>
      </c>
      <c r="CO518" s="181">
        <v>23.6</v>
      </c>
      <c r="CP518" s="181">
        <v>27.9</v>
      </c>
      <c r="CQ518" s="181">
        <v>21.5</v>
      </c>
      <c r="CR518" s="181">
        <v>32.6</v>
      </c>
      <c r="CS518" s="181">
        <v>26.4</v>
      </c>
      <c r="CT518" s="181">
        <v>30.5</v>
      </c>
      <c r="CU518" s="181">
        <v>27.9</v>
      </c>
      <c r="CV518" s="181">
        <v>30.5</v>
      </c>
      <c r="CW518" s="181">
        <v>1211800000</v>
      </c>
      <c r="CX518" s="181">
        <v>64679000</v>
      </c>
      <c r="CY518" s="181">
        <v>71573000</v>
      </c>
      <c r="CZ518" s="181">
        <v>72326000</v>
      </c>
      <c r="DA518" s="181">
        <v>71977000</v>
      </c>
      <c r="DB518" s="181">
        <v>33715000</v>
      </c>
      <c r="DC518" s="181">
        <v>27515000</v>
      </c>
      <c r="DD518" s="181">
        <v>20030000</v>
      </c>
      <c r="DE518" s="181">
        <v>26466000</v>
      </c>
      <c r="DF518" s="181">
        <v>74432000</v>
      </c>
      <c r="DG518" s="181">
        <v>118850000</v>
      </c>
      <c r="DH518" s="181">
        <v>94474000</v>
      </c>
      <c r="DI518" s="181">
        <v>101280000</v>
      </c>
      <c r="DJ518" s="195">
        <v>22395000</v>
      </c>
      <c r="DK518" s="195">
        <v>26663000</v>
      </c>
      <c r="DL518" s="195">
        <v>26505000</v>
      </c>
      <c r="DM518" s="195">
        <v>23091000</v>
      </c>
      <c r="DN518" s="181">
        <f t="shared" si="42"/>
        <v>24663500</v>
      </c>
      <c r="DO518" s="181">
        <v>39026000</v>
      </c>
      <c r="DP518" s="181">
        <v>45301000</v>
      </c>
      <c r="DQ518" s="181">
        <v>19808000</v>
      </c>
      <c r="DR518" s="181">
        <v>36519000</v>
      </c>
      <c r="DS518" s="181">
        <f t="shared" ref="DS518:DS581" si="45">AVERAGEIF(DO518:DR518,"&lt;&gt;0")</f>
        <v>35163500</v>
      </c>
      <c r="DT518" s="181">
        <f t="shared" si="43"/>
        <v>1.425730330245099</v>
      </c>
      <c r="DU518" s="195">
        <v>28515000</v>
      </c>
      <c r="DW518" s="195">
        <v>22713000</v>
      </c>
      <c r="DY518" s="195">
        <v>19748000</v>
      </c>
      <c r="DZ518" s="196">
        <f t="shared" si="44"/>
        <v>0.80069738682668723</v>
      </c>
      <c r="EA518" s="195">
        <v>21310000</v>
      </c>
      <c r="EB518" s="181">
        <v>4</v>
      </c>
      <c r="EC518" s="181">
        <v>5</v>
      </c>
      <c r="ED518" s="181">
        <v>4</v>
      </c>
      <c r="EE518" s="181">
        <v>4</v>
      </c>
      <c r="EF518" s="181">
        <v>2</v>
      </c>
      <c r="EG518" s="181">
        <v>2</v>
      </c>
      <c r="EH518" s="181">
        <v>2</v>
      </c>
      <c r="EI518" s="181">
        <v>3</v>
      </c>
      <c r="EJ518" s="181">
        <v>4</v>
      </c>
      <c r="EK518" s="181">
        <v>6</v>
      </c>
      <c r="EL518" s="181">
        <v>4</v>
      </c>
      <c r="EM518" s="181">
        <v>9</v>
      </c>
      <c r="EN518" s="181">
        <v>5</v>
      </c>
      <c r="EO518" s="181">
        <v>8</v>
      </c>
      <c r="EP518" s="181">
        <v>7</v>
      </c>
      <c r="EQ518" s="181">
        <v>6</v>
      </c>
      <c r="ER518" s="181">
        <v>75</v>
      </c>
      <c r="EV518" s="181">
        <v>305</v>
      </c>
      <c r="EW518" s="181" t="s">
        <v>8180</v>
      </c>
      <c r="EX518" s="181" t="s">
        <v>4158</v>
      </c>
      <c r="EY518" s="181" t="s">
        <v>8181</v>
      </c>
      <c r="EZ518" s="181" t="s">
        <v>8182</v>
      </c>
      <c r="FA518" s="181" t="s">
        <v>8183</v>
      </c>
      <c r="FB518" s="181" t="s">
        <v>8184</v>
      </c>
      <c r="FE518" s="181">
        <v>-1</v>
      </c>
    </row>
    <row r="519" spans="1:161" x14ac:dyDescent="0.25">
      <c r="A519" s="181" t="s">
        <v>8185</v>
      </c>
      <c r="B519" s="181" t="s">
        <v>8185</v>
      </c>
      <c r="C519" s="181" t="s">
        <v>2625</v>
      </c>
      <c r="D519" s="181" t="s">
        <v>2625</v>
      </c>
      <c r="E519" s="181" t="s">
        <v>4347</v>
      </c>
      <c r="F519" s="181" t="s">
        <v>8186</v>
      </c>
      <c r="G519" s="181" t="s">
        <v>8187</v>
      </c>
      <c r="H519" s="181" t="s">
        <v>8188</v>
      </c>
      <c r="I519" s="181">
        <v>2</v>
      </c>
      <c r="J519" s="181">
        <v>4</v>
      </c>
      <c r="K519" s="181">
        <v>4</v>
      </c>
      <c r="L519" s="181">
        <v>3</v>
      </c>
      <c r="M519" s="181">
        <v>3</v>
      </c>
      <c r="N519" s="181">
        <v>3</v>
      </c>
      <c r="O519" s="181">
        <v>2</v>
      </c>
      <c r="P519" s="181">
        <v>3</v>
      </c>
      <c r="Q519" s="181">
        <v>2</v>
      </c>
      <c r="R519" s="181">
        <v>3</v>
      </c>
      <c r="S519" s="181">
        <v>3</v>
      </c>
      <c r="T519" s="181">
        <v>3</v>
      </c>
      <c r="U519" s="181">
        <v>2</v>
      </c>
      <c r="V519" s="181">
        <v>3</v>
      </c>
      <c r="W519" s="181">
        <v>4</v>
      </c>
      <c r="X519" s="181">
        <v>2</v>
      </c>
      <c r="Y519" s="181">
        <v>3</v>
      </c>
      <c r="Z519" s="181">
        <v>3</v>
      </c>
      <c r="AA519" s="181">
        <v>3</v>
      </c>
      <c r="AB519" s="181">
        <v>3</v>
      </c>
      <c r="AC519" s="181">
        <v>3</v>
      </c>
      <c r="AD519" s="181">
        <v>3</v>
      </c>
      <c r="AE519" s="181">
        <v>2</v>
      </c>
      <c r="AF519" s="181">
        <v>3</v>
      </c>
      <c r="AG519" s="181">
        <v>2</v>
      </c>
      <c r="AH519" s="181">
        <v>3</v>
      </c>
      <c r="AI519" s="181">
        <v>3</v>
      </c>
      <c r="AJ519" s="181">
        <v>3</v>
      </c>
      <c r="AK519" s="181">
        <v>2</v>
      </c>
      <c r="AL519" s="181">
        <v>3</v>
      </c>
      <c r="AM519" s="181">
        <v>4</v>
      </c>
      <c r="AN519" s="181">
        <v>2</v>
      </c>
      <c r="AO519" s="181">
        <v>3</v>
      </c>
      <c r="AP519" s="181">
        <v>3</v>
      </c>
      <c r="AQ519" s="181">
        <v>3</v>
      </c>
      <c r="AR519" s="181">
        <v>3</v>
      </c>
      <c r="AS519" s="181">
        <v>2</v>
      </c>
      <c r="AT519" s="181">
        <v>2</v>
      </c>
      <c r="AU519" s="181">
        <v>2</v>
      </c>
      <c r="AV519" s="181">
        <v>2</v>
      </c>
      <c r="AW519" s="181">
        <v>2</v>
      </c>
      <c r="AX519" s="181">
        <v>2</v>
      </c>
      <c r="AY519" s="181">
        <v>2</v>
      </c>
      <c r="AZ519" s="181">
        <v>2</v>
      </c>
      <c r="BA519" s="181">
        <v>2</v>
      </c>
      <c r="BB519" s="181">
        <v>2</v>
      </c>
      <c r="BC519" s="181">
        <v>3</v>
      </c>
      <c r="BD519" s="181">
        <v>1</v>
      </c>
      <c r="BE519" s="181">
        <v>2</v>
      </c>
      <c r="BF519" s="181">
        <v>2</v>
      </c>
      <c r="BG519" s="181">
        <v>2</v>
      </c>
      <c r="BH519" s="181">
        <v>2</v>
      </c>
      <c r="BI519" s="181">
        <v>20.399999999999999</v>
      </c>
      <c r="BJ519" s="181">
        <v>20.399999999999999</v>
      </c>
      <c r="BK519" s="181">
        <v>14.9</v>
      </c>
      <c r="BL519" s="181">
        <v>22.187000000000001</v>
      </c>
      <c r="BM519" s="181">
        <v>201</v>
      </c>
      <c r="BN519" s="181" t="s">
        <v>8189</v>
      </c>
      <c r="BO519" s="181">
        <v>0</v>
      </c>
      <c r="BP519" s="181">
        <v>6.8841000000000001</v>
      </c>
      <c r="BQ519" s="181" t="s">
        <v>1251</v>
      </c>
      <c r="BR519" s="181" t="s">
        <v>1251</v>
      </c>
      <c r="BS519" s="181" t="s">
        <v>1251</v>
      </c>
      <c r="BT519" s="181" t="s">
        <v>1251</v>
      </c>
      <c r="BU519" s="181" t="s">
        <v>1254</v>
      </c>
      <c r="BV519" s="181" t="s">
        <v>1251</v>
      </c>
      <c r="BW519" s="181" t="s">
        <v>1254</v>
      </c>
      <c r="BX519" s="181" t="s">
        <v>1251</v>
      </c>
      <c r="BY519" s="181" t="s">
        <v>1251</v>
      </c>
      <c r="BZ519" s="181" t="s">
        <v>1251</v>
      </c>
      <c r="CA519" s="181" t="s">
        <v>1251</v>
      </c>
      <c r="CB519" s="181" t="s">
        <v>1251</v>
      </c>
      <c r="CC519" s="181" t="s">
        <v>1251</v>
      </c>
      <c r="CD519" s="181" t="s">
        <v>1254</v>
      </c>
      <c r="CE519" s="181" t="s">
        <v>1251</v>
      </c>
      <c r="CF519" s="181" t="s">
        <v>1251</v>
      </c>
      <c r="CG519" s="181">
        <v>17.399999999999999</v>
      </c>
      <c r="CH519" s="181">
        <v>17.399999999999999</v>
      </c>
      <c r="CI519" s="181">
        <v>11.9</v>
      </c>
      <c r="CJ519" s="181">
        <v>17.399999999999999</v>
      </c>
      <c r="CK519" s="181">
        <v>11.9</v>
      </c>
      <c r="CL519" s="181">
        <v>17.399999999999999</v>
      </c>
      <c r="CM519" s="181">
        <v>17.399999999999999</v>
      </c>
      <c r="CN519" s="181">
        <v>17.399999999999999</v>
      </c>
      <c r="CO519" s="181">
        <v>11.9</v>
      </c>
      <c r="CP519" s="181">
        <v>17.399999999999999</v>
      </c>
      <c r="CQ519" s="181">
        <v>20.399999999999999</v>
      </c>
      <c r="CR519" s="181">
        <v>9.5</v>
      </c>
      <c r="CS519" s="181">
        <v>17.399999999999999</v>
      </c>
      <c r="CT519" s="181">
        <v>17.399999999999999</v>
      </c>
      <c r="CU519" s="181">
        <v>17.399999999999999</v>
      </c>
      <c r="CV519" s="181">
        <v>17.399999999999999</v>
      </c>
      <c r="CW519" s="181">
        <v>428490000</v>
      </c>
      <c r="CX519" s="181">
        <v>38189000</v>
      </c>
      <c r="CY519" s="181">
        <v>33420000</v>
      </c>
      <c r="CZ519" s="181">
        <v>14440000</v>
      </c>
      <c r="DA519" s="181">
        <v>32087000</v>
      </c>
      <c r="DB519" s="181">
        <v>4204200</v>
      </c>
      <c r="DC519" s="181">
        <v>11672000</v>
      </c>
      <c r="DD519" s="181">
        <v>15553000</v>
      </c>
      <c r="DE519" s="181">
        <v>11957000</v>
      </c>
      <c r="DF519" s="181">
        <v>40689000</v>
      </c>
      <c r="DG519" s="181">
        <v>42273000</v>
      </c>
      <c r="DH519" s="181">
        <v>32344000</v>
      </c>
      <c r="DI519" s="181">
        <v>39528000</v>
      </c>
      <c r="DJ519" s="195">
        <v>26501000</v>
      </c>
      <c r="DK519" s="195">
        <v>21423000</v>
      </c>
      <c r="DL519" s="195">
        <v>0</v>
      </c>
      <c r="DM519" s="195">
        <v>17774000</v>
      </c>
      <c r="DN519" s="181">
        <f t="shared" si="42"/>
        <v>21899333.333333332</v>
      </c>
      <c r="DO519" s="181">
        <v>0</v>
      </c>
      <c r="DP519" s="181">
        <v>32471000</v>
      </c>
      <c r="DQ519" s="181">
        <v>32080000</v>
      </c>
      <c r="DR519" s="181">
        <v>29383000</v>
      </c>
      <c r="DS519" s="181">
        <f t="shared" si="45"/>
        <v>31311333.333333332</v>
      </c>
      <c r="DT519" s="181">
        <f t="shared" si="43"/>
        <v>1.4297847727480288</v>
      </c>
      <c r="DU519" s="195">
        <v>25347000</v>
      </c>
      <c r="DW519" s="195">
        <v>25454000</v>
      </c>
      <c r="DY519" s="195">
        <v>21062000</v>
      </c>
      <c r="DZ519" s="196">
        <f t="shared" si="44"/>
        <v>0.96176443727358529</v>
      </c>
      <c r="EA519" s="195">
        <v>24834000</v>
      </c>
      <c r="EB519" s="181">
        <v>1</v>
      </c>
      <c r="EC519" s="181">
        <v>0</v>
      </c>
      <c r="ED519" s="181">
        <v>0</v>
      </c>
      <c r="EE519" s="181">
        <v>2</v>
      </c>
      <c r="EF519" s="181">
        <v>0</v>
      </c>
      <c r="EG519" s="181">
        <v>0</v>
      </c>
      <c r="EH519" s="181">
        <v>0</v>
      </c>
      <c r="EI519" s="181">
        <v>1</v>
      </c>
      <c r="EJ519" s="181">
        <v>1</v>
      </c>
      <c r="EK519" s="181">
        <v>2</v>
      </c>
      <c r="EL519" s="181">
        <v>2</v>
      </c>
      <c r="EM519" s="181">
        <v>2</v>
      </c>
      <c r="EN519" s="181">
        <v>1</v>
      </c>
      <c r="EO519" s="181">
        <v>0</v>
      </c>
      <c r="EP519" s="181">
        <v>2</v>
      </c>
      <c r="EQ519" s="181">
        <v>1</v>
      </c>
      <c r="ER519" s="181">
        <v>15</v>
      </c>
      <c r="EV519" s="181">
        <v>686</v>
      </c>
      <c r="EW519" s="181" t="s">
        <v>8190</v>
      </c>
      <c r="EX519" s="181" t="s">
        <v>3631</v>
      </c>
      <c r="EY519" s="181" t="s">
        <v>8191</v>
      </c>
      <c r="EZ519" s="181" t="s">
        <v>8192</v>
      </c>
      <c r="FA519" s="181" t="s">
        <v>8193</v>
      </c>
      <c r="FB519" s="181" t="s">
        <v>8194</v>
      </c>
      <c r="FE519" s="181" t="s">
        <v>3613</v>
      </c>
    </row>
    <row r="520" spans="1:161" x14ac:dyDescent="0.25">
      <c r="A520" s="181" t="s">
        <v>2196</v>
      </c>
      <c r="B520" s="181" t="s">
        <v>2196</v>
      </c>
      <c r="C520" s="181">
        <v>9</v>
      </c>
      <c r="D520" s="181">
        <v>9</v>
      </c>
      <c r="E520" s="181">
        <v>8</v>
      </c>
      <c r="F520" s="181" t="s">
        <v>2195</v>
      </c>
      <c r="G520" s="181" t="s">
        <v>2194</v>
      </c>
      <c r="H520" s="181" t="s">
        <v>2193</v>
      </c>
      <c r="I520" s="181">
        <v>1</v>
      </c>
      <c r="J520" s="181">
        <v>9</v>
      </c>
      <c r="K520" s="181">
        <v>9</v>
      </c>
      <c r="L520" s="181">
        <v>8</v>
      </c>
      <c r="M520" s="181">
        <v>6</v>
      </c>
      <c r="N520" s="181">
        <v>7</v>
      </c>
      <c r="O520" s="181">
        <v>7</v>
      </c>
      <c r="P520" s="181">
        <v>7</v>
      </c>
      <c r="Q520" s="181">
        <v>4</v>
      </c>
      <c r="R520" s="181">
        <v>4</v>
      </c>
      <c r="S520" s="181">
        <v>5</v>
      </c>
      <c r="T520" s="181">
        <v>5</v>
      </c>
      <c r="U520" s="181">
        <v>7</v>
      </c>
      <c r="V520" s="181">
        <v>7</v>
      </c>
      <c r="W520" s="181">
        <v>7</v>
      </c>
      <c r="X520" s="181">
        <v>6</v>
      </c>
      <c r="Y520" s="181">
        <v>7</v>
      </c>
      <c r="Z520" s="181">
        <v>7</v>
      </c>
      <c r="AA520" s="181">
        <v>6</v>
      </c>
      <c r="AB520" s="181">
        <v>9</v>
      </c>
      <c r="AC520" s="181">
        <v>6</v>
      </c>
      <c r="AD520" s="181">
        <v>7</v>
      </c>
      <c r="AE520" s="181">
        <v>7</v>
      </c>
      <c r="AF520" s="181">
        <v>7</v>
      </c>
      <c r="AG520" s="181">
        <v>4</v>
      </c>
      <c r="AH520" s="181">
        <v>4</v>
      </c>
      <c r="AI520" s="181">
        <v>5</v>
      </c>
      <c r="AJ520" s="181">
        <v>5</v>
      </c>
      <c r="AK520" s="181">
        <v>7</v>
      </c>
      <c r="AL520" s="181">
        <v>7</v>
      </c>
      <c r="AM520" s="181">
        <v>7</v>
      </c>
      <c r="AN520" s="181">
        <v>6</v>
      </c>
      <c r="AO520" s="181">
        <v>7</v>
      </c>
      <c r="AP520" s="181">
        <v>7</v>
      </c>
      <c r="AQ520" s="181">
        <v>6</v>
      </c>
      <c r="AR520" s="181">
        <v>9</v>
      </c>
      <c r="AS520" s="181">
        <v>5</v>
      </c>
      <c r="AT520" s="181">
        <v>6</v>
      </c>
      <c r="AU520" s="181">
        <v>6</v>
      </c>
      <c r="AV520" s="181">
        <v>6</v>
      </c>
      <c r="AW520" s="181">
        <v>3</v>
      </c>
      <c r="AX520" s="181">
        <v>4</v>
      </c>
      <c r="AY520" s="181">
        <v>4</v>
      </c>
      <c r="AZ520" s="181">
        <v>4</v>
      </c>
      <c r="BA520" s="181">
        <v>6</v>
      </c>
      <c r="BB520" s="181">
        <v>6</v>
      </c>
      <c r="BC520" s="181">
        <v>6</v>
      </c>
      <c r="BD520" s="181">
        <v>5</v>
      </c>
      <c r="BE520" s="181">
        <v>6</v>
      </c>
      <c r="BF520" s="181">
        <v>6</v>
      </c>
      <c r="BG520" s="181">
        <v>5</v>
      </c>
      <c r="BH520" s="181">
        <v>8</v>
      </c>
      <c r="BI520" s="181">
        <v>22.6</v>
      </c>
      <c r="BJ520" s="181">
        <v>22.6</v>
      </c>
      <c r="BK520" s="181">
        <v>20.6</v>
      </c>
      <c r="BL520" s="181">
        <v>50.905999999999999</v>
      </c>
      <c r="BM520" s="181">
        <v>452</v>
      </c>
      <c r="BN520" s="181">
        <v>452</v>
      </c>
      <c r="BO520" s="181">
        <v>0</v>
      </c>
      <c r="BP520" s="181">
        <v>19.684000000000001</v>
      </c>
      <c r="BQ520" s="181" t="s">
        <v>1251</v>
      </c>
      <c r="BR520" s="181" t="s">
        <v>1251</v>
      </c>
      <c r="BS520" s="181" t="s">
        <v>1251</v>
      </c>
      <c r="BT520" s="181" t="s">
        <v>1251</v>
      </c>
      <c r="BU520" s="181" t="s">
        <v>1251</v>
      </c>
      <c r="BV520" s="181" t="s">
        <v>1254</v>
      </c>
      <c r="BW520" s="181" t="s">
        <v>1251</v>
      </c>
      <c r="BX520" s="181" t="s">
        <v>1251</v>
      </c>
      <c r="BY520" s="181" t="s">
        <v>1251</v>
      </c>
      <c r="BZ520" s="181" t="s">
        <v>1251</v>
      </c>
      <c r="CA520" s="181" t="s">
        <v>1251</v>
      </c>
      <c r="CB520" s="181" t="s">
        <v>1251</v>
      </c>
      <c r="CC520" s="181" t="s">
        <v>1251</v>
      </c>
      <c r="CD520" s="181" t="s">
        <v>1251</v>
      </c>
      <c r="CE520" s="181" t="s">
        <v>1251</v>
      </c>
      <c r="CF520" s="181" t="s">
        <v>1251</v>
      </c>
      <c r="CG520" s="181">
        <v>15.5</v>
      </c>
      <c r="CH520" s="181">
        <v>19.2</v>
      </c>
      <c r="CI520" s="181">
        <v>19.2</v>
      </c>
      <c r="CJ520" s="181">
        <v>19.2</v>
      </c>
      <c r="CK520" s="181">
        <v>10.6</v>
      </c>
      <c r="CL520" s="181">
        <v>10.8</v>
      </c>
      <c r="CM520" s="181">
        <v>14.4</v>
      </c>
      <c r="CN520" s="181">
        <v>13.3</v>
      </c>
      <c r="CO520" s="181">
        <v>19.2</v>
      </c>
      <c r="CP520" s="181">
        <v>19.2</v>
      </c>
      <c r="CQ520" s="181">
        <v>19.2</v>
      </c>
      <c r="CR520" s="181">
        <v>15.5</v>
      </c>
      <c r="CS520" s="181">
        <v>19.2</v>
      </c>
      <c r="CT520" s="181">
        <v>19.2</v>
      </c>
      <c r="CU520" s="181">
        <v>15.5</v>
      </c>
      <c r="CV520" s="181">
        <v>22.6</v>
      </c>
      <c r="CW520" s="181">
        <v>689910000</v>
      </c>
      <c r="CX520" s="181">
        <v>42794000</v>
      </c>
      <c r="CY520" s="181">
        <v>64563000</v>
      </c>
      <c r="CZ520" s="181">
        <v>52869000</v>
      </c>
      <c r="DA520" s="181">
        <v>58129000</v>
      </c>
      <c r="DB520" s="181">
        <v>15316000</v>
      </c>
      <c r="DC520" s="181">
        <v>5391700</v>
      </c>
      <c r="DD520" s="181">
        <v>16675000</v>
      </c>
      <c r="DE520" s="181">
        <v>14722000</v>
      </c>
      <c r="DF520" s="181">
        <v>58377000</v>
      </c>
      <c r="DG520" s="181">
        <v>57771000</v>
      </c>
      <c r="DH520" s="181">
        <v>41812000</v>
      </c>
      <c r="DI520" s="181">
        <v>60272000</v>
      </c>
      <c r="DJ520" s="195">
        <v>16221000</v>
      </c>
      <c r="DK520" s="195">
        <v>19452000</v>
      </c>
      <c r="DL520" s="195">
        <v>19344000</v>
      </c>
      <c r="DM520" s="195">
        <v>21036000</v>
      </c>
      <c r="DN520" s="181">
        <f t="shared" si="42"/>
        <v>19013250</v>
      </c>
      <c r="DO520" s="181">
        <v>29237000</v>
      </c>
      <c r="DP520" s="181">
        <v>0</v>
      </c>
      <c r="DQ520" s="181">
        <v>17916000</v>
      </c>
      <c r="DR520" s="181">
        <v>34574000</v>
      </c>
      <c r="DS520" s="181">
        <f t="shared" si="45"/>
        <v>27242333.333333332</v>
      </c>
      <c r="DT520" s="181">
        <f t="shared" si="43"/>
        <v>1.4328078226149308</v>
      </c>
      <c r="DU520" s="195">
        <v>18808000</v>
      </c>
      <c r="DW520" s="195">
        <v>20430000</v>
      </c>
      <c r="DY520" s="195">
        <v>18217000</v>
      </c>
      <c r="DZ520" s="196">
        <f t="shared" si="44"/>
        <v>0.95812131013898205</v>
      </c>
      <c r="EA520" s="195">
        <v>19264000</v>
      </c>
      <c r="EB520" s="181">
        <v>3</v>
      </c>
      <c r="EC520" s="181">
        <v>4</v>
      </c>
      <c r="ED520" s="181">
        <v>5</v>
      </c>
      <c r="EE520" s="181">
        <v>5</v>
      </c>
      <c r="EF520" s="181">
        <v>0</v>
      </c>
      <c r="EG520" s="181">
        <v>0</v>
      </c>
      <c r="EH520" s="181">
        <v>0</v>
      </c>
      <c r="EI520" s="181">
        <v>1</v>
      </c>
      <c r="EJ520" s="181">
        <v>2</v>
      </c>
      <c r="EK520" s="181">
        <v>2</v>
      </c>
      <c r="EL520" s="181">
        <v>4</v>
      </c>
      <c r="EM520" s="181">
        <v>2</v>
      </c>
      <c r="EN520" s="181">
        <v>3</v>
      </c>
      <c r="EO520" s="181">
        <v>2</v>
      </c>
      <c r="EP520" s="181">
        <v>3</v>
      </c>
      <c r="EQ520" s="181">
        <v>6</v>
      </c>
      <c r="ER520" s="181">
        <v>42</v>
      </c>
      <c r="EV520" s="181">
        <v>252</v>
      </c>
      <c r="EW520" s="181" t="s">
        <v>8195</v>
      </c>
      <c r="EX520" s="181" t="s">
        <v>4710</v>
      </c>
      <c r="EY520" s="181" t="s">
        <v>8196</v>
      </c>
      <c r="EZ520" s="181" t="s">
        <v>8197</v>
      </c>
      <c r="FA520" s="181" t="s">
        <v>8198</v>
      </c>
      <c r="FB520" s="181" t="s">
        <v>8199</v>
      </c>
      <c r="FE520" s="181">
        <v>-1</v>
      </c>
    </row>
    <row r="521" spans="1:161" x14ac:dyDescent="0.25">
      <c r="A521" s="181" t="s">
        <v>8200</v>
      </c>
      <c r="B521" s="181" t="s">
        <v>8200</v>
      </c>
      <c r="C521" s="181">
        <v>3</v>
      </c>
      <c r="D521" s="181">
        <v>3</v>
      </c>
      <c r="E521" s="181">
        <v>3</v>
      </c>
      <c r="F521" s="181" t="s">
        <v>8201</v>
      </c>
      <c r="G521" s="181" t="s">
        <v>8202</v>
      </c>
      <c r="H521" s="181" t="s">
        <v>8203</v>
      </c>
      <c r="I521" s="181">
        <v>1</v>
      </c>
      <c r="J521" s="181">
        <v>3</v>
      </c>
      <c r="K521" s="181">
        <v>3</v>
      </c>
      <c r="L521" s="181">
        <v>3</v>
      </c>
      <c r="M521" s="181">
        <v>3</v>
      </c>
      <c r="N521" s="181">
        <v>3</v>
      </c>
      <c r="O521" s="181">
        <v>3</v>
      </c>
      <c r="P521" s="181">
        <v>2</v>
      </c>
      <c r="Q521" s="181">
        <v>3</v>
      </c>
      <c r="R521" s="181">
        <v>2</v>
      </c>
      <c r="S521" s="181">
        <v>1</v>
      </c>
      <c r="T521" s="181">
        <v>2</v>
      </c>
      <c r="U521" s="181">
        <v>1</v>
      </c>
      <c r="V521" s="181">
        <v>1</v>
      </c>
      <c r="W521" s="181">
        <v>2</v>
      </c>
      <c r="X521" s="181">
        <v>2</v>
      </c>
      <c r="Y521" s="181">
        <v>2</v>
      </c>
      <c r="Z521" s="181">
        <v>2</v>
      </c>
      <c r="AA521" s="181">
        <v>2</v>
      </c>
      <c r="AB521" s="181">
        <v>2</v>
      </c>
      <c r="AC521" s="181">
        <v>3</v>
      </c>
      <c r="AD521" s="181">
        <v>3</v>
      </c>
      <c r="AE521" s="181">
        <v>3</v>
      </c>
      <c r="AF521" s="181">
        <v>2</v>
      </c>
      <c r="AG521" s="181">
        <v>3</v>
      </c>
      <c r="AH521" s="181">
        <v>2</v>
      </c>
      <c r="AI521" s="181">
        <v>1</v>
      </c>
      <c r="AJ521" s="181">
        <v>2</v>
      </c>
      <c r="AK521" s="181">
        <v>1</v>
      </c>
      <c r="AL521" s="181">
        <v>1</v>
      </c>
      <c r="AM521" s="181">
        <v>2</v>
      </c>
      <c r="AN521" s="181">
        <v>2</v>
      </c>
      <c r="AO521" s="181">
        <v>2</v>
      </c>
      <c r="AP521" s="181">
        <v>2</v>
      </c>
      <c r="AQ521" s="181">
        <v>2</v>
      </c>
      <c r="AR521" s="181">
        <v>2</v>
      </c>
      <c r="AS521" s="181">
        <v>3</v>
      </c>
      <c r="AT521" s="181">
        <v>3</v>
      </c>
      <c r="AU521" s="181">
        <v>3</v>
      </c>
      <c r="AV521" s="181">
        <v>2</v>
      </c>
      <c r="AW521" s="181">
        <v>3</v>
      </c>
      <c r="AX521" s="181">
        <v>2</v>
      </c>
      <c r="AY521" s="181">
        <v>1</v>
      </c>
      <c r="AZ521" s="181">
        <v>2</v>
      </c>
      <c r="BA521" s="181">
        <v>1</v>
      </c>
      <c r="BB521" s="181">
        <v>1</v>
      </c>
      <c r="BC521" s="181">
        <v>2</v>
      </c>
      <c r="BD521" s="181">
        <v>2</v>
      </c>
      <c r="BE521" s="181">
        <v>2</v>
      </c>
      <c r="BF521" s="181">
        <v>2</v>
      </c>
      <c r="BG521" s="181">
        <v>2</v>
      </c>
      <c r="BH521" s="181">
        <v>2</v>
      </c>
      <c r="BI521" s="181">
        <v>4.9000000000000004</v>
      </c>
      <c r="BJ521" s="181">
        <v>4.9000000000000004</v>
      </c>
      <c r="BK521" s="181">
        <v>4.9000000000000004</v>
      </c>
      <c r="BL521" s="181">
        <v>82.498999999999995</v>
      </c>
      <c r="BM521" s="181">
        <v>740</v>
      </c>
      <c r="BN521" s="181">
        <v>740</v>
      </c>
      <c r="BO521" s="181">
        <v>0</v>
      </c>
      <c r="BP521" s="181">
        <v>7.4928999999999997</v>
      </c>
      <c r="BQ521" s="181" t="s">
        <v>1251</v>
      </c>
      <c r="BR521" s="181" t="s">
        <v>1251</v>
      </c>
      <c r="BS521" s="181" t="s">
        <v>1251</v>
      </c>
      <c r="BT521" s="181" t="s">
        <v>1251</v>
      </c>
      <c r="BU521" s="181" t="s">
        <v>1254</v>
      </c>
      <c r="BV521" s="181" t="s">
        <v>1254</v>
      </c>
      <c r="BW521" s="181" t="s">
        <v>1254</v>
      </c>
      <c r="BX521" s="181" t="s">
        <v>1254</v>
      </c>
      <c r="BY521" s="181" t="s">
        <v>1251</v>
      </c>
      <c r="BZ521" s="181" t="s">
        <v>1254</v>
      </c>
      <c r="CA521" s="181" t="s">
        <v>1251</v>
      </c>
      <c r="CB521" s="181" t="s">
        <v>1251</v>
      </c>
      <c r="CC521" s="181" t="s">
        <v>1251</v>
      </c>
      <c r="CD521" s="181" t="s">
        <v>1251</v>
      </c>
      <c r="CE521" s="181" t="s">
        <v>1251</v>
      </c>
      <c r="CF521" s="181" t="s">
        <v>1251</v>
      </c>
      <c r="CG521" s="181">
        <v>4.9000000000000004</v>
      </c>
      <c r="CH521" s="181">
        <v>4.9000000000000004</v>
      </c>
      <c r="CI521" s="181">
        <v>4.9000000000000004</v>
      </c>
      <c r="CJ521" s="181">
        <v>3.9</v>
      </c>
      <c r="CK521" s="181">
        <v>4.9000000000000004</v>
      </c>
      <c r="CL521" s="181">
        <v>2.4</v>
      </c>
      <c r="CM521" s="181">
        <v>1.5</v>
      </c>
      <c r="CN521" s="181">
        <v>3.9</v>
      </c>
      <c r="CO521" s="181">
        <v>1.5</v>
      </c>
      <c r="CP521" s="181">
        <v>1.5</v>
      </c>
      <c r="CQ521" s="181">
        <v>2.4</v>
      </c>
      <c r="CR521" s="181">
        <v>2.4</v>
      </c>
      <c r="CS521" s="181">
        <v>2.4</v>
      </c>
      <c r="CT521" s="181">
        <v>2.4</v>
      </c>
      <c r="CU521" s="181">
        <v>2.4</v>
      </c>
      <c r="CV521" s="181">
        <v>2.4</v>
      </c>
      <c r="CW521" s="181">
        <v>151090000</v>
      </c>
      <c r="CX521" s="181">
        <v>13003000</v>
      </c>
      <c r="CY521" s="181">
        <v>18525000</v>
      </c>
      <c r="CZ521" s="181">
        <v>16715000</v>
      </c>
      <c r="DA521" s="181">
        <v>8987000</v>
      </c>
      <c r="DB521" s="181">
        <v>4908700</v>
      </c>
      <c r="DC521" s="181">
        <v>4514200</v>
      </c>
      <c r="DD521" s="181">
        <v>2197500</v>
      </c>
      <c r="DE521" s="181">
        <v>3914500</v>
      </c>
      <c r="DF521" s="181">
        <v>10745000</v>
      </c>
      <c r="DG521" s="181">
        <v>12772000</v>
      </c>
      <c r="DH521" s="181">
        <v>11256000</v>
      </c>
      <c r="DI521" s="181">
        <v>12012000</v>
      </c>
      <c r="DJ521" s="195">
        <v>5706500</v>
      </c>
      <c r="DK521" s="195">
        <v>7201500</v>
      </c>
      <c r="DL521" s="195">
        <v>6715200</v>
      </c>
      <c r="DM521" s="195">
        <v>5377400</v>
      </c>
      <c r="DN521" s="181">
        <f t="shared" si="42"/>
        <v>6250150</v>
      </c>
      <c r="DO521" s="181">
        <v>7587100</v>
      </c>
      <c r="DP521" s="181">
        <v>10540000</v>
      </c>
      <c r="DQ521" s="181">
        <v>0</v>
      </c>
      <c r="DR521" s="181">
        <v>8777800</v>
      </c>
      <c r="DS521" s="181">
        <f t="shared" si="45"/>
        <v>8968300</v>
      </c>
      <c r="DT521" s="181">
        <f t="shared" si="43"/>
        <v>1.4348935625544987</v>
      </c>
      <c r="DU521" s="195">
        <v>5631800</v>
      </c>
      <c r="DW521" s="195">
        <v>6421300</v>
      </c>
      <c r="DY521" s="195">
        <v>6828900</v>
      </c>
      <c r="DZ521" s="196">
        <f t="shared" si="44"/>
        <v>1.0925977776533362</v>
      </c>
      <c r="EA521" s="195">
        <v>6139500</v>
      </c>
      <c r="EB521" s="181">
        <v>2</v>
      </c>
      <c r="EC521" s="181">
        <v>2</v>
      </c>
      <c r="ED521" s="181">
        <v>2</v>
      </c>
      <c r="EE521" s="181">
        <v>2</v>
      </c>
      <c r="EF521" s="181">
        <v>0</v>
      </c>
      <c r="EG521" s="181">
        <v>0</v>
      </c>
      <c r="EH521" s="181">
        <v>0</v>
      </c>
      <c r="EI521" s="181">
        <v>0</v>
      </c>
      <c r="EJ521" s="181">
        <v>1</v>
      </c>
      <c r="EK521" s="181">
        <v>0</v>
      </c>
      <c r="EL521" s="181">
        <v>2</v>
      </c>
      <c r="EM521" s="181">
        <v>1</v>
      </c>
      <c r="EN521" s="181">
        <v>2</v>
      </c>
      <c r="EO521" s="181">
        <v>2</v>
      </c>
      <c r="EP521" s="181">
        <v>1</v>
      </c>
      <c r="EQ521" s="181">
        <v>2</v>
      </c>
      <c r="ER521" s="181">
        <v>19</v>
      </c>
      <c r="EV521" s="181">
        <v>564</v>
      </c>
      <c r="EW521" s="181" t="s">
        <v>8204</v>
      </c>
      <c r="EX521" s="181" t="s">
        <v>3709</v>
      </c>
      <c r="EY521" s="181" t="s">
        <v>8205</v>
      </c>
      <c r="EZ521" s="181" t="s">
        <v>8206</v>
      </c>
      <c r="FA521" s="181" t="s">
        <v>8207</v>
      </c>
      <c r="FB521" s="181" t="s">
        <v>8208</v>
      </c>
      <c r="FE521" s="181">
        <v>-1</v>
      </c>
    </row>
    <row r="522" spans="1:161" x14ac:dyDescent="0.25">
      <c r="A522" s="181" t="s">
        <v>8209</v>
      </c>
      <c r="B522" s="181" t="s">
        <v>8209</v>
      </c>
      <c r="C522" s="181">
        <v>11</v>
      </c>
      <c r="D522" s="181">
        <v>2</v>
      </c>
      <c r="E522" s="181">
        <v>2</v>
      </c>
      <c r="F522" s="181" t="s">
        <v>8210</v>
      </c>
      <c r="G522" s="181" t="s">
        <v>8211</v>
      </c>
      <c r="H522" s="181" t="s">
        <v>8212</v>
      </c>
      <c r="I522" s="181">
        <v>1</v>
      </c>
      <c r="J522" s="181">
        <v>11</v>
      </c>
      <c r="K522" s="181">
        <v>2</v>
      </c>
      <c r="L522" s="181">
        <v>2</v>
      </c>
      <c r="M522" s="181">
        <v>10</v>
      </c>
      <c r="N522" s="181">
        <v>11</v>
      </c>
      <c r="O522" s="181">
        <v>11</v>
      </c>
      <c r="P522" s="181">
        <v>11</v>
      </c>
      <c r="Q522" s="181">
        <v>8</v>
      </c>
      <c r="R522" s="181">
        <v>9</v>
      </c>
      <c r="S522" s="181">
        <v>9</v>
      </c>
      <c r="T522" s="181">
        <v>7</v>
      </c>
      <c r="U522" s="181">
        <v>10</v>
      </c>
      <c r="V522" s="181">
        <v>10</v>
      </c>
      <c r="W522" s="181">
        <v>9</v>
      </c>
      <c r="X522" s="181">
        <v>11</v>
      </c>
      <c r="Y522" s="181">
        <v>11</v>
      </c>
      <c r="Z522" s="181">
        <v>10</v>
      </c>
      <c r="AA522" s="181">
        <v>11</v>
      </c>
      <c r="AB522" s="181">
        <v>11</v>
      </c>
      <c r="AC522" s="181">
        <v>2</v>
      </c>
      <c r="AD522" s="181">
        <v>2</v>
      </c>
      <c r="AE522" s="181">
        <v>2</v>
      </c>
      <c r="AF522" s="181">
        <v>2</v>
      </c>
      <c r="AG522" s="181">
        <v>2</v>
      </c>
      <c r="AH522" s="181">
        <v>2</v>
      </c>
      <c r="AI522" s="181">
        <v>2</v>
      </c>
      <c r="AJ522" s="181">
        <v>2</v>
      </c>
      <c r="AK522" s="181">
        <v>2</v>
      </c>
      <c r="AL522" s="181">
        <v>2</v>
      </c>
      <c r="AM522" s="181">
        <v>2</v>
      </c>
      <c r="AN522" s="181">
        <v>2</v>
      </c>
      <c r="AO522" s="181">
        <v>2</v>
      </c>
      <c r="AP522" s="181">
        <v>2</v>
      </c>
      <c r="AQ522" s="181">
        <v>2</v>
      </c>
      <c r="AR522" s="181">
        <v>2</v>
      </c>
      <c r="AS522" s="181">
        <v>2</v>
      </c>
      <c r="AT522" s="181">
        <v>2</v>
      </c>
      <c r="AU522" s="181">
        <v>2</v>
      </c>
      <c r="AV522" s="181">
        <v>2</v>
      </c>
      <c r="AW522" s="181">
        <v>2</v>
      </c>
      <c r="AX522" s="181">
        <v>2</v>
      </c>
      <c r="AY522" s="181">
        <v>2</v>
      </c>
      <c r="AZ522" s="181">
        <v>2</v>
      </c>
      <c r="BA522" s="181">
        <v>2</v>
      </c>
      <c r="BB522" s="181">
        <v>2</v>
      </c>
      <c r="BC522" s="181">
        <v>2</v>
      </c>
      <c r="BD522" s="181">
        <v>2</v>
      </c>
      <c r="BE522" s="181">
        <v>2</v>
      </c>
      <c r="BF522" s="181">
        <v>2</v>
      </c>
      <c r="BG522" s="181">
        <v>2</v>
      </c>
      <c r="BH522" s="181">
        <v>2</v>
      </c>
      <c r="BI522" s="181">
        <v>71.7</v>
      </c>
      <c r="BJ522" s="181">
        <v>11.1</v>
      </c>
      <c r="BK522" s="181">
        <v>11.1</v>
      </c>
      <c r="BL522" s="181">
        <v>20.663</v>
      </c>
      <c r="BM522" s="181">
        <v>180</v>
      </c>
      <c r="BN522" s="181">
        <v>180</v>
      </c>
      <c r="BO522" s="181">
        <v>0</v>
      </c>
      <c r="BP522" s="181">
        <v>5.5084999999999997</v>
      </c>
      <c r="BQ522" s="181" t="s">
        <v>1251</v>
      </c>
      <c r="BR522" s="181" t="s">
        <v>1251</v>
      </c>
      <c r="BS522" s="181" t="s">
        <v>1251</v>
      </c>
      <c r="BT522" s="181" t="s">
        <v>1251</v>
      </c>
      <c r="BU522" s="181" t="s">
        <v>1251</v>
      </c>
      <c r="BV522" s="181" t="s">
        <v>1251</v>
      </c>
      <c r="BW522" s="181" t="s">
        <v>1251</v>
      </c>
      <c r="BX522" s="181" t="s">
        <v>1251</v>
      </c>
      <c r="BY522" s="181" t="s">
        <v>1251</v>
      </c>
      <c r="BZ522" s="181" t="s">
        <v>1251</v>
      </c>
      <c r="CA522" s="181" t="s">
        <v>1251</v>
      </c>
      <c r="CB522" s="181" t="s">
        <v>1251</v>
      </c>
      <c r="CC522" s="181" t="s">
        <v>1251</v>
      </c>
      <c r="CD522" s="181" t="s">
        <v>1251</v>
      </c>
      <c r="CE522" s="181" t="s">
        <v>1251</v>
      </c>
      <c r="CF522" s="181" t="s">
        <v>1251</v>
      </c>
      <c r="CG522" s="181">
        <v>68.900000000000006</v>
      </c>
      <c r="CH522" s="181">
        <v>71.7</v>
      </c>
      <c r="CI522" s="181">
        <v>71.7</v>
      </c>
      <c r="CJ522" s="181">
        <v>71.7</v>
      </c>
      <c r="CK522" s="181">
        <v>56.7</v>
      </c>
      <c r="CL522" s="181">
        <v>66.7</v>
      </c>
      <c r="CM522" s="181">
        <v>63.9</v>
      </c>
      <c r="CN522" s="181">
        <v>46.7</v>
      </c>
      <c r="CO522" s="181">
        <v>71.7</v>
      </c>
      <c r="CP522" s="181">
        <v>68.900000000000006</v>
      </c>
      <c r="CQ522" s="181">
        <v>61.7</v>
      </c>
      <c r="CR522" s="181">
        <v>71.7</v>
      </c>
      <c r="CS522" s="181">
        <v>71.7</v>
      </c>
      <c r="CT522" s="181">
        <v>71.7</v>
      </c>
      <c r="CU522" s="181">
        <v>71.7</v>
      </c>
      <c r="CV522" s="181">
        <v>71.7</v>
      </c>
      <c r="CW522" s="181">
        <v>279730000</v>
      </c>
      <c r="CX522" s="181">
        <v>15247000</v>
      </c>
      <c r="CY522" s="181">
        <v>29137000</v>
      </c>
      <c r="CZ522" s="181">
        <v>22531000</v>
      </c>
      <c r="DA522" s="181">
        <v>23750000</v>
      </c>
      <c r="DB522" s="181">
        <v>8539100</v>
      </c>
      <c r="DC522" s="181">
        <v>6774100</v>
      </c>
      <c r="DD522" s="181">
        <v>9471800</v>
      </c>
      <c r="DE522" s="181">
        <v>7076600</v>
      </c>
      <c r="DF522" s="181">
        <v>20330000</v>
      </c>
      <c r="DG522" s="181">
        <v>22740000</v>
      </c>
      <c r="DH522" s="181">
        <v>16459000</v>
      </c>
      <c r="DI522" s="181">
        <v>19318000</v>
      </c>
      <c r="DJ522" s="195">
        <v>15915000</v>
      </c>
      <c r="DK522" s="195">
        <v>18407000</v>
      </c>
      <c r="DL522" s="195">
        <v>17324000</v>
      </c>
      <c r="DM522" s="195">
        <v>15324000</v>
      </c>
      <c r="DN522" s="181">
        <f t="shared" si="42"/>
        <v>16742500</v>
      </c>
      <c r="DO522" s="181">
        <v>24659000</v>
      </c>
      <c r="DP522" s="181">
        <v>23464000</v>
      </c>
      <c r="DQ522" s="181">
        <v>23957000</v>
      </c>
      <c r="DR522" s="181">
        <v>24039000</v>
      </c>
      <c r="DS522" s="181">
        <f t="shared" si="45"/>
        <v>24029750</v>
      </c>
      <c r="DT522" s="181">
        <f t="shared" si="43"/>
        <v>1.4352545916081827</v>
      </c>
      <c r="DU522" s="195">
        <v>17399000</v>
      </c>
      <c r="DW522" s="195">
        <v>19000000</v>
      </c>
      <c r="DY522" s="195">
        <v>15605000</v>
      </c>
      <c r="DZ522" s="196">
        <f t="shared" si="44"/>
        <v>0.9320591309541586</v>
      </c>
      <c r="EA522" s="195">
        <v>17732000</v>
      </c>
      <c r="EB522" s="181">
        <v>1</v>
      </c>
      <c r="EC522" s="181">
        <v>1</v>
      </c>
      <c r="ED522" s="181">
        <v>1</v>
      </c>
      <c r="EE522" s="181">
        <v>2</v>
      </c>
      <c r="EF522" s="181">
        <v>1</v>
      </c>
      <c r="EG522" s="181">
        <v>1</v>
      </c>
      <c r="EH522" s="181">
        <v>1</v>
      </c>
      <c r="EI522" s="181">
        <v>1</v>
      </c>
      <c r="EJ522" s="181">
        <v>2</v>
      </c>
      <c r="EK522" s="181">
        <v>1</v>
      </c>
      <c r="EL522" s="181">
        <v>1</v>
      </c>
      <c r="EM522" s="181">
        <v>1</v>
      </c>
      <c r="EN522" s="181">
        <v>1</v>
      </c>
      <c r="EO522" s="181">
        <v>1</v>
      </c>
      <c r="EP522" s="181">
        <v>1</v>
      </c>
      <c r="EQ522" s="181">
        <v>1</v>
      </c>
      <c r="ER522" s="181">
        <v>18</v>
      </c>
      <c r="EV522" s="181">
        <v>114</v>
      </c>
      <c r="EW522" s="181" t="s">
        <v>8213</v>
      </c>
      <c r="EX522" s="181" t="s">
        <v>8214</v>
      </c>
      <c r="EY522" s="181" t="s">
        <v>8215</v>
      </c>
      <c r="EZ522" s="181" t="s">
        <v>8216</v>
      </c>
      <c r="FA522" s="181" t="s">
        <v>8217</v>
      </c>
      <c r="FB522" s="181" t="s">
        <v>8218</v>
      </c>
      <c r="FE522" s="181">
        <v>-1</v>
      </c>
    </row>
    <row r="523" spans="1:161" x14ac:dyDescent="0.25">
      <c r="A523" s="181" t="s">
        <v>8219</v>
      </c>
      <c r="B523" s="181" t="s">
        <v>8219</v>
      </c>
      <c r="C523" s="181">
        <v>8</v>
      </c>
      <c r="D523" s="181">
        <v>7</v>
      </c>
      <c r="E523" s="181">
        <v>7</v>
      </c>
      <c r="F523" s="181" t="s">
        <v>8220</v>
      </c>
      <c r="G523" s="181" t="s">
        <v>8221</v>
      </c>
      <c r="H523" s="181" t="s">
        <v>8222</v>
      </c>
      <c r="I523" s="181">
        <v>1</v>
      </c>
      <c r="J523" s="181">
        <v>8</v>
      </c>
      <c r="K523" s="181">
        <v>7</v>
      </c>
      <c r="L523" s="181">
        <v>7</v>
      </c>
      <c r="M523" s="181">
        <v>7</v>
      </c>
      <c r="N523" s="181">
        <v>7</v>
      </c>
      <c r="O523" s="181">
        <v>8</v>
      </c>
      <c r="P523" s="181">
        <v>8</v>
      </c>
      <c r="Q523" s="181">
        <v>6</v>
      </c>
      <c r="R523" s="181">
        <v>5</v>
      </c>
      <c r="S523" s="181">
        <v>6</v>
      </c>
      <c r="T523" s="181">
        <v>5</v>
      </c>
      <c r="U523" s="181">
        <v>8</v>
      </c>
      <c r="V523" s="181">
        <v>6</v>
      </c>
      <c r="W523" s="181">
        <v>7</v>
      </c>
      <c r="X523" s="181">
        <v>8</v>
      </c>
      <c r="Y523" s="181">
        <v>6</v>
      </c>
      <c r="Z523" s="181">
        <v>7</v>
      </c>
      <c r="AA523" s="181">
        <v>6</v>
      </c>
      <c r="AB523" s="181">
        <v>8</v>
      </c>
      <c r="AC523" s="181">
        <v>6</v>
      </c>
      <c r="AD523" s="181">
        <v>6</v>
      </c>
      <c r="AE523" s="181">
        <v>7</v>
      </c>
      <c r="AF523" s="181">
        <v>7</v>
      </c>
      <c r="AG523" s="181">
        <v>5</v>
      </c>
      <c r="AH523" s="181">
        <v>4</v>
      </c>
      <c r="AI523" s="181">
        <v>5</v>
      </c>
      <c r="AJ523" s="181">
        <v>4</v>
      </c>
      <c r="AK523" s="181">
        <v>7</v>
      </c>
      <c r="AL523" s="181">
        <v>5</v>
      </c>
      <c r="AM523" s="181">
        <v>6</v>
      </c>
      <c r="AN523" s="181">
        <v>7</v>
      </c>
      <c r="AO523" s="181">
        <v>5</v>
      </c>
      <c r="AP523" s="181">
        <v>6</v>
      </c>
      <c r="AQ523" s="181">
        <v>5</v>
      </c>
      <c r="AR523" s="181">
        <v>7</v>
      </c>
      <c r="AS523" s="181">
        <v>6</v>
      </c>
      <c r="AT523" s="181">
        <v>6</v>
      </c>
      <c r="AU523" s="181">
        <v>7</v>
      </c>
      <c r="AV523" s="181">
        <v>7</v>
      </c>
      <c r="AW523" s="181">
        <v>5</v>
      </c>
      <c r="AX523" s="181">
        <v>4</v>
      </c>
      <c r="AY523" s="181">
        <v>5</v>
      </c>
      <c r="AZ523" s="181">
        <v>4</v>
      </c>
      <c r="BA523" s="181">
        <v>7</v>
      </c>
      <c r="BB523" s="181">
        <v>5</v>
      </c>
      <c r="BC523" s="181">
        <v>6</v>
      </c>
      <c r="BD523" s="181">
        <v>7</v>
      </c>
      <c r="BE523" s="181">
        <v>5</v>
      </c>
      <c r="BF523" s="181">
        <v>6</v>
      </c>
      <c r="BG523" s="181">
        <v>5</v>
      </c>
      <c r="BH523" s="181">
        <v>7</v>
      </c>
      <c r="BI523" s="181">
        <v>20.2</v>
      </c>
      <c r="BJ523" s="181">
        <v>18.7</v>
      </c>
      <c r="BK523" s="181">
        <v>18.7</v>
      </c>
      <c r="BL523" s="181">
        <v>57.552</v>
      </c>
      <c r="BM523" s="181">
        <v>519</v>
      </c>
      <c r="BN523" s="181">
        <v>519</v>
      </c>
      <c r="BO523" s="181">
        <v>0</v>
      </c>
      <c r="BP523" s="181">
        <v>19.762</v>
      </c>
      <c r="BQ523" s="181" t="s">
        <v>1251</v>
      </c>
      <c r="BR523" s="181" t="s">
        <v>1251</v>
      </c>
      <c r="BS523" s="181" t="s">
        <v>1251</v>
      </c>
      <c r="BT523" s="181" t="s">
        <v>1251</v>
      </c>
      <c r="BU523" s="181" t="s">
        <v>1251</v>
      </c>
      <c r="BV523" s="181" t="s">
        <v>1251</v>
      </c>
      <c r="BW523" s="181" t="s">
        <v>1251</v>
      </c>
      <c r="BX523" s="181" t="s">
        <v>1251</v>
      </c>
      <c r="BY523" s="181" t="s">
        <v>1251</v>
      </c>
      <c r="BZ523" s="181" t="s">
        <v>1254</v>
      </c>
      <c r="CA523" s="181" t="s">
        <v>1251</v>
      </c>
      <c r="CB523" s="181" t="s">
        <v>1251</v>
      </c>
      <c r="CC523" s="181" t="s">
        <v>1251</v>
      </c>
      <c r="CD523" s="181" t="s">
        <v>1251</v>
      </c>
      <c r="CE523" s="181" t="s">
        <v>1251</v>
      </c>
      <c r="CF523" s="181" t="s">
        <v>1251</v>
      </c>
      <c r="CG523" s="181">
        <v>17.7</v>
      </c>
      <c r="CH523" s="181">
        <v>17</v>
      </c>
      <c r="CI523" s="181">
        <v>20.2</v>
      </c>
      <c r="CJ523" s="181">
        <v>20.2</v>
      </c>
      <c r="CK523" s="181">
        <v>15.4</v>
      </c>
      <c r="CL523" s="181">
        <v>12.1</v>
      </c>
      <c r="CM523" s="181">
        <v>15.4</v>
      </c>
      <c r="CN523" s="181">
        <v>12.5</v>
      </c>
      <c r="CO523" s="181">
        <v>20.2</v>
      </c>
      <c r="CP523" s="181">
        <v>15.4</v>
      </c>
      <c r="CQ523" s="181">
        <v>17.899999999999999</v>
      </c>
      <c r="CR523" s="181">
        <v>20.2</v>
      </c>
      <c r="CS523" s="181">
        <v>15.4</v>
      </c>
      <c r="CT523" s="181">
        <v>17</v>
      </c>
      <c r="CU523" s="181">
        <v>14.6</v>
      </c>
      <c r="CV523" s="181">
        <v>20.2</v>
      </c>
      <c r="CW523" s="181">
        <v>920980000</v>
      </c>
      <c r="CX523" s="181">
        <v>68718000</v>
      </c>
      <c r="CY523" s="181">
        <v>81236000</v>
      </c>
      <c r="CZ523" s="181">
        <v>78008000</v>
      </c>
      <c r="DA523" s="181">
        <v>89807000</v>
      </c>
      <c r="DB523" s="181">
        <v>21749000</v>
      </c>
      <c r="DC523" s="181">
        <v>20797000</v>
      </c>
      <c r="DD523" s="181">
        <v>20037000</v>
      </c>
      <c r="DE523" s="181">
        <v>13654000</v>
      </c>
      <c r="DF523" s="181">
        <v>66876000</v>
      </c>
      <c r="DG523" s="181">
        <v>65907000</v>
      </c>
      <c r="DH523" s="181">
        <v>39318000</v>
      </c>
      <c r="DI523" s="181">
        <v>62739000</v>
      </c>
      <c r="DJ523" s="195">
        <v>14275000</v>
      </c>
      <c r="DK523" s="195">
        <v>15329000</v>
      </c>
      <c r="DL523" s="195">
        <v>13872000</v>
      </c>
      <c r="DM523" s="195">
        <v>15091000</v>
      </c>
      <c r="DN523" s="181">
        <f t="shared" si="42"/>
        <v>14641750</v>
      </c>
      <c r="DO523" s="181">
        <v>19966000</v>
      </c>
      <c r="DP523" s="181">
        <v>24000000</v>
      </c>
      <c r="DQ523" s="181">
        <v>19916000</v>
      </c>
      <c r="DR523" s="181">
        <v>21072000</v>
      </c>
      <c r="DS523" s="181">
        <f t="shared" si="45"/>
        <v>21238500</v>
      </c>
      <c r="DT523" s="181">
        <f t="shared" si="43"/>
        <v>1.4505438216060238</v>
      </c>
      <c r="DU523" s="195">
        <v>15184000</v>
      </c>
      <c r="DW523" s="195">
        <v>12268000</v>
      </c>
      <c r="DY523" s="195">
        <v>0</v>
      </c>
      <c r="DZ523" s="196">
        <f t="shared" si="44"/>
        <v>0</v>
      </c>
      <c r="EA523" s="195">
        <v>0</v>
      </c>
      <c r="EB523" s="181">
        <v>2</v>
      </c>
      <c r="EC523" s="181">
        <v>1</v>
      </c>
      <c r="ED523" s="181">
        <v>2</v>
      </c>
      <c r="EE523" s="181">
        <v>2</v>
      </c>
      <c r="EF523" s="181">
        <v>3</v>
      </c>
      <c r="EG523" s="181">
        <v>1</v>
      </c>
      <c r="EH523" s="181">
        <v>1</v>
      </c>
      <c r="EI523" s="181">
        <v>1</v>
      </c>
      <c r="EJ523" s="181">
        <v>3</v>
      </c>
      <c r="EK523" s="181">
        <v>0</v>
      </c>
      <c r="EL523" s="181">
        <v>3</v>
      </c>
      <c r="EM523" s="181">
        <v>3</v>
      </c>
      <c r="EN523" s="181">
        <v>1</v>
      </c>
      <c r="EO523" s="181">
        <v>3</v>
      </c>
      <c r="EP523" s="181">
        <v>0</v>
      </c>
      <c r="EQ523" s="181">
        <v>1</v>
      </c>
      <c r="ER523" s="181">
        <v>27</v>
      </c>
      <c r="EV523" s="181">
        <v>676</v>
      </c>
      <c r="EW523" s="181" t="s">
        <v>8223</v>
      </c>
      <c r="EX523" s="181" t="s">
        <v>8224</v>
      </c>
      <c r="EY523" s="181" t="s">
        <v>8225</v>
      </c>
      <c r="EZ523" s="181" t="s">
        <v>8226</v>
      </c>
      <c r="FA523" s="181" t="s">
        <v>8227</v>
      </c>
      <c r="FB523" s="181" t="s">
        <v>8228</v>
      </c>
      <c r="FE523" s="181">
        <v>-1</v>
      </c>
    </row>
    <row r="524" spans="1:161" x14ac:dyDescent="0.25">
      <c r="A524" s="181" t="s">
        <v>1963</v>
      </c>
      <c r="B524" s="181" t="s">
        <v>1963</v>
      </c>
      <c r="C524" s="181">
        <v>15</v>
      </c>
      <c r="D524" s="181">
        <v>15</v>
      </c>
      <c r="E524" s="181">
        <v>15</v>
      </c>
      <c r="F524" s="181" t="s">
        <v>1962</v>
      </c>
      <c r="G524" s="181" t="s">
        <v>1961</v>
      </c>
      <c r="H524" s="181" t="s">
        <v>1960</v>
      </c>
      <c r="I524" s="181">
        <v>1</v>
      </c>
      <c r="J524" s="181">
        <v>15</v>
      </c>
      <c r="K524" s="181">
        <v>15</v>
      </c>
      <c r="L524" s="181">
        <v>15</v>
      </c>
      <c r="M524" s="181">
        <v>12</v>
      </c>
      <c r="N524" s="181">
        <v>12</v>
      </c>
      <c r="O524" s="181">
        <v>13</v>
      </c>
      <c r="P524" s="181">
        <v>13</v>
      </c>
      <c r="Q524" s="181">
        <v>12</v>
      </c>
      <c r="R524" s="181">
        <v>12</v>
      </c>
      <c r="S524" s="181">
        <v>11</v>
      </c>
      <c r="T524" s="181">
        <v>11</v>
      </c>
      <c r="U524" s="181">
        <v>13</v>
      </c>
      <c r="V524" s="181">
        <v>12</v>
      </c>
      <c r="W524" s="181">
        <v>12</v>
      </c>
      <c r="X524" s="181">
        <v>8</v>
      </c>
      <c r="Y524" s="181">
        <v>12</v>
      </c>
      <c r="Z524" s="181">
        <v>13</v>
      </c>
      <c r="AA524" s="181">
        <v>10</v>
      </c>
      <c r="AB524" s="181">
        <v>11</v>
      </c>
      <c r="AC524" s="181">
        <v>12</v>
      </c>
      <c r="AD524" s="181">
        <v>12</v>
      </c>
      <c r="AE524" s="181">
        <v>13</v>
      </c>
      <c r="AF524" s="181">
        <v>13</v>
      </c>
      <c r="AG524" s="181">
        <v>12</v>
      </c>
      <c r="AH524" s="181">
        <v>12</v>
      </c>
      <c r="AI524" s="181">
        <v>11</v>
      </c>
      <c r="AJ524" s="181">
        <v>11</v>
      </c>
      <c r="AK524" s="181">
        <v>13</v>
      </c>
      <c r="AL524" s="181">
        <v>12</v>
      </c>
      <c r="AM524" s="181">
        <v>12</v>
      </c>
      <c r="AN524" s="181">
        <v>8</v>
      </c>
      <c r="AO524" s="181">
        <v>12</v>
      </c>
      <c r="AP524" s="181">
        <v>13</v>
      </c>
      <c r="AQ524" s="181">
        <v>10</v>
      </c>
      <c r="AR524" s="181">
        <v>11</v>
      </c>
      <c r="AS524" s="181">
        <v>12</v>
      </c>
      <c r="AT524" s="181">
        <v>12</v>
      </c>
      <c r="AU524" s="181">
        <v>13</v>
      </c>
      <c r="AV524" s="181">
        <v>13</v>
      </c>
      <c r="AW524" s="181">
        <v>12</v>
      </c>
      <c r="AX524" s="181">
        <v>12</v>
      </c>
      <c r="AY524" s="181">
        <v>11</v>
      </c>
      <c r="AZ524" s="181">
        <v>11</v>
      </c>
      <c r="BA524" s="181">
        <v>13</v>
      </c>
      <c r="BB524" s="181">
        <v>12</v>
      </c>
      <c r="BC524" s="181">
        <v>12</v>
      </c>
      <c r="BD524" s="181">
        <v>8</v>
      </c>
      <c r="BE524" s="181">
        <v>12</v>
      </c>
      <c r="BF524" s="181">
        <v>13</v>
      </c>
      <c r="BG524" s="181">
        <v>10</v>
      </c>
      <c r="BH524" s="181">
        <v>11</v>
      </c>
      <c r="BI524" s="181">
        <v>57.7</v>
      </c>
      <c r="BJ524" s="181">
        <v>57.7</v>
      </c>
      <c r="BK524" s="181">
        <v>57.7</v>
      </c>
      <c r="BL524" s="181">
        <v>35.610999999999997</v>
      </c>
      <c r="BM524" s="181">
        <v>338</v>
      </c>
      <c r="BN524" s="181">
        <v>338</v>
      </c>
      <c r="BO524" s="181">
        <v>0</v>
      </c>
      <c r="BP524" s="181">
        <v>45.872999999999998</v>
      </c>
      <c r="BQ524" s="181" t="s">
        <v>1251</v>
      </c>
      <c r="BR524" s="181" t="s">
        <v>1251</v>
      </c>
      <c r="BS524" s="181" t="s">
        <v>1251</v>
      </c>
      <c r="BT524" s="181" t="s">
        <v>1251</v>
      </c>
      <c r="BU524" s="181" t="s">
        <v>1251</v>
      </c>
      <c r="BV524" s="181" t="s">
        <v>1251</v>
      </c>
      <c r="BW524" s="181" t="s">
        <v>1251</v>
      </c>
      <c r="BX524" s="181" t="s">
        <v>1251</v>
      </c>
      <c r="BY524" s="181" t="s">
        <v>1251</v>
      </c>
      <c r="BZ524" s="181" t="s">
        <v>1251</v>
      </c>
      <c r="CA524" s="181" t="s">
        <v>1251</v>
      </c>
      <c r="CB524" s="181" t="s">
        <v>1251</v>
      </c>
      <c r="CC524" s="181" t="s">
        <v>1251</v>
      </c>
      <c r="CD524" s="181" t="s">
        <v>1251</v>
      </c>
      <c r="CE524" s="181" t="s">
        <v>1251</v>
      </c>
      <c r="CF524" s="181" t="s">
        <v>1251</v>
      </c>
      <c r="CG524" s="181">
        <v>49.1</v>
      </c>
      <c r="CH524" s="181">
        <v>45</v>
      </c>
      <c r="CI524" s="181">
        <v>52.7</v>
      </c>
      <c r="CJ524" s="181">
        <v>49.1</v>
      </c>
      <c r="CK524" s="181">
        <v>47.3</v>
      </c>
      <c r="CL524" s="181">
        <v>46.7</v>
      </c>
      <c r="CM524" s="181">
        <v>43.2</v>
      </c>
      <c r="CN524" s="181">
        <v>43.8</v>
      </c>
      <c r="CO524" s="181">
        <v>51.5</v>
      </c>
      <c r="CP524" s="181">
        <v>47.3</v>
      </c>
      <c r="CQ524" s="181">
        <v>49.1</v>
      </c>
      <c r="CR524" s="181">
        <v>30.8</v>
      </c>
      <c r="CS524" s="181">
        <v>48.2</v>
      </c>
      <c r="CT524" s="181">
        <v>52.7</v>
      </c>
      <c r="CU524" s="181">
        <v>38.5</v>
      </c>
      <c r="CV524" s="181">
        <v>44.7</v>
      </c>
      <c r="CW524" s="181">
        <v>2164700000</v>
      </c>
      <c r="CX524" s="181">
        <v>156710000</v>
      </c>
      <c r="CY524" s="181">
        <v>187550000</v>
      </c>
      <c r="CZ524" s="181">
        <v>197240000</v>
      </c>
      <c r="DA524" s="181">
        <v>164060000</v>
      </c>
      <c r="DB524" s="181">
        <v>62784000</v>
      </c>
      <c r="DC524" s="181">
        <v>56934000</v>
      </c>
      <c r="DD524" s="181">
        <v>68164000</v>
      </c>
      <c r="DE524" s="181">
        <v>52920000</v>
      </c>
      <c r="DF524" s="181">
        <v>158640000</v>
      </c>
      <c r="DG524" s="181">
        <v>184800000</v>
      </c>
      <c r="DH524" s="181">
        <v>124340000</v>
      </c>
      <c r="DI524" s="181">
        <v>170390000</v>
      </c>
      <c r="DJ524" s="195">
        <v>20577000</v>
      </c>
      <c r="DK524" s="195">
        <v>21257000</v>
      </c>
      <c r="DL524" s="195">
        <v>17675000</v>
      </c>
      <c r="DM524" s="195">
        <v>17959000</v>
      </c>
      <c r="DN524" s="181">
        <f t="shared" si="42"/>
        <v>19367000</v>
      </c>
      <c r="DO524" s="181">
        <v>27016000</v>
      </c>
      <c r="DP524" s="181">
        <v>20835000</v>
      </c>
      <c r="DQ524" s="181">
        <v>36459000</v>
      </c>
      <c r="DR524" s="181">
        <v>28143000</v>
      </c>
      <c r="DS524" s="181">
        <f t="shared" si="45"/>
        <v>28113250</v>
      </c>
      <c r="DT524" s="181">
        <f t="shared" si="43"/>
        <v>1.4516058243403729</v>
      </c>
      <c r="DU524" s="195">
        <v>22644000</v>
      </c>
      <c r="DW524" s="195">
        <v>20505000</v>
      </c>
      <c r="DY524" s="195">
        <v>17875000</v>
      </c>
      <c r="DZ524" s="196">
        <f t="shared" si="44"/>
        <v>0.92296173904063616</v>
      </c>
      <c r="EA524" s="195">
        <v>22165000</v>
      </c>
      <c r="EB524" s="181">
        <v>3</v>
      </c>
      <c r="EC524" s="181">
        <v>2</v>
      </c>
      <c r="ED524" s="181">
        <v>3</v>
      </c>
      <c r="EE524" s="181">
        <v>4</v>
      </c>
      <c r="EF524" s="181">
        <v>3</v>
      </c>
      <c r="EG524" s="181">
        <v>4</v>
      </c>
      <c r="EH524" s="181">
        <v>6</v>
      </c>
      <c r="EI524" s="181">
        <v>5</v>
      </c>
      <c r="EJ524" s="181">
        <v>3</v>
      </c>
      <c r="EK524" s="181">
        <v>3</v>
      </c>
      <c r="EL524" s="181">
        <v>4</v>
      </c>
      <c r="EM524" s="181">
        <v>2</v>
      </c>
      <c r="EN524" s="181">
        <v>3</v>
      </c>
      <c r="EO524" s="181">
        <v>3</v>
      </c>
      <c r="EP524" s="181">
        <v>3</v>
      </c>
      <c r="EQ524" s="181">
        <v>5</v>
      </c>
      <c r="ER524" s="181">
        <v>56</v>
      </c>
      <c r="EV524" s="181">
        <v>102</v>
      </c>
      <c r="EW524" s="181" t="s">
        <v>8229</v>
      </c>
      <c r="EX524" s="181" t="s">
        <v>4245</v>
      </c>
      <c r="EY524" s="181" t="s">
        <v>8230</v>
      </c>
      <c r="EZ524" s="181" t="s">
        <v>8231</v>
      </c>
      <c r="FA524" s="181" t="s">
        <v>8232</v>
      </c>
      <c r="FB524" s="181" t="s">
        <v>8233</v>
      </c>
      <c r="FC524" s="181">
        <v>61</v>
      </c>
      <c r="FD524" s="181">
        <v>315</v>
      </c>
      <c r="FE524" s="181">
        <v>-1</v>
      </c>
    </row>
    <row r="525" spans="1:161" x14ac:dyDescent="0.25">
      <c r="A525" s="181" t="s">
        <v>2294</v>
      </c>
      <c r="B525" s="181" t="s">
        <v>3121</v>
      </c>
      <c r="C525" s="181" t="s">
        <v>8234</v>
      </c>
      <c r="D525" s="181" t="s">
        <v>8234</v>
      </c>
      <c r="E525" s="181" t="s">
        <v>8234</v>
      </c>
      <c r="F525" s="181" t="s">
        <v>8235</v>
      </c>
      <c r="G525" s="181" t="s">
        <v>8236</v>
      </c>
      <c r="H525" s="181" t="s">
        <v>8237</v>
      </c>
      <c r="I525" s="181">
        <v>2</v>
      </c>
      <c r="J525" s="181">
        <v>17</v>
      </c>
      <c r="K525" s="181">
        <v>17</v>
      </c>
      <c r="L525" s="181">
        <v>17</v>
      </c>
      <c r="M525" s="181">
        <v>17</v>
      </c>
      <c r="N525" s="181">
        <v>17</v>
      </c>
      <c r="O525" s="181">
        <v>17</v>
      </c>
      <c r="P525" s="181">
        <v>17</v>
      </c>
      <c r="Q525" s="181">
        <v>14</v>
      </c>
      <c r="R525" s="181">
        <v>14</v>
      </c>
      <c r="S525" s="181">
        <v>15</v>
      </c>
      <c r="T525" s="181">
        <v>14</v>
      </c>
      <c r="U525" s="181">
        <v>16</v>
      </c>
      <c r="V525" s="181">
        <v>17</v>
      </c>
      <c r="W525" s="181">
        <v>16</v>
      </c>
      <c r="X525" s="181">
        <v>17</v>
      </c>
      <c r="Y525" s="181">
        <v>17</v>
      </c>
      <c r="Z525" s="181">
        <v>17</v>
      </c>
      <c r="AA525" s="181">
        <v>16</v>
      </c>
      <c r="AB525" s="181">
        <v>17</v>
      </c>
      <c r="AC525" s="181">
        <v>17</v>
      </c>
      <c r="AD525" s="181">
        <v>17</v>
      </c>
      <c r="AE525" s="181">
        <v>17</v>
      </c>
      <c r="AF525" s="181">
        <v>17</v>
      </c>
      <c r="AG525" s="181">
        <v>14</v>
      </c>
      <c r="AH525" s="181">
        <v>14</v>
      </c>
      <c r="AI525" s="181">
        <v>15</v>
      </c>
      <c r="AJ525" s="181">
        <v>14</v>
      </c>
      <c r="AK525" s="181">
        <v>16</v>
      </c>
      <c r="AL525" s="181">
        <v>17</v>
      </c>
      <c r="AM525" s="181">
        <v>16</v>
      </c>
      <c r="AN525" s="181">
        <v>17</v>
      </c>
      <c r="AO525" s="181">
        <v>17</v>
      </c>
      <c r="AP525" s="181">
        <v>17</v>
      </c>
      <c r="AQ525" s="181">
        <v>16</v>
      </c>
      <c r="AR525" s="181">
        <v>17</v>
      </c>
      <c r="AS525" s="181">
        <v>17</v>
      </c>
      <c r="AT525" s="181">
        <v>17</v>
      </c>
      <c r="AU525" s="181">
        <v>17</v>
      </c>
      <c r="AV525" s="181">
        <v>17</v>
      </c>
      <c r="AW525" s="181">
        <v>14</v>
      </c>
      <c r="AX525" s="181">
        <v>14</v>
      </c>
      <c r="AY525" s="181">
        <v>15</v>
      </c>
      <c r="AZ525" s="181">
        <v>14</v>
      </c>
      <c r="BA525" s="181">
        <v>16</v>
      </c>
      <c r="BB525" s="181">
        <v>17</v>
      </c>
      <c r="BC525" s="181">
        <v>16</v>
      </c>
      <c r="BD525" s="181">
        <v>17</v>
      </c>
      <c r="BE525" s="181">
        <v>17</v>
      </c>
      <c r="BF525" s="181">
        <v>17</v>
      </c>
      <c r="BG525" s="181">
        <v>16</v>
      </c>
      <c r="BH525" s="181">
        <v>17</v>
      </c>
      <c r="BI525" s="181">
        <v>56.3</v>
      </c>
      <c r="BJ525" s="181">
        <v>56.3</v>
      </c>
      <c r="BK525" s="181">
        <v>56.3</v>
      </c>
      <c r="BL525" s="181">
        <v>50.113</v>
      </c>
      <c r="BM525" s="181">
        <v>462</v>
      </c>
      <c r="BN525" s="181" t="s">
        <v>2289</v>
      </c>
      <c r="BO525" s="181">
        <v>0</v>
      </c>
      <c r="BP525" s="181">
        <v>146.43</v>
      </c>
      <c r="BQ525" s="181" t="s">
        <v>1251</v>
      </c>
      <c r="BR525" s="181" t="s">
        <v>1251</v>
      </c>
      <c r="BS525" s="181" t="s">
        <v>1251</v>
      </c>
      <c r="BT525" s="181" t="s">
        <v>1251</v>
      </c>
      <c r="BU525" s="181" t="s">
        <v>1251</v>
      </c>
      <c r="BV525" s="181" t="s">
        <v>1251</v>
      </c>
      <c r="BW525" s="181" t="s">
        <v>1251</v>
      </c>
      <c r="BX525" s="181" t="s">
        <v>1251</v>
      </c>
      <c r="BY525" s="181" t="s">
        <v>1251</v>
      </c>
      <c r="BZ525" s="181" t="s">
        <v>1251</v>
      </c>
      <c r="CA525" s="181" t="s">
        <v>1251</v>
      </c>
      <c r="CB525" s="181" t="s">
        <v>1251</v>
      </c>
      <c r="CC525" s="181" t="s">
        <v>1251</v>
      </c>
      <c r="CD525" s="181" t="s">
        <v>1251</v>
      </c>
      <c r="CE525" s="181" t="s">
        <v>1251</v>
      </c>
      <c r="CF525" s="181" t="s">
        <v>1251</v>
      </c>
      <c r="CG525" s="181">
        <v>56.3</v>
      </c>
      <c r="CH525" s="181">
        <v>56.3</v>
      </c>
      <c r="CI525" s="181">
        <v>56.3</v>
      </c>
      <c r="CJ525" s="181">
        <v>56.3</v>
      </c>
      <c r="CK525" s="181">
        <v>39.799999999999997</v>
      </c>
      <c r="CL525" s="181">
        <v>39.799999999999997</v>
      </c>
      <c r="CM525" s="181">
        <v>46.1</v>
      </c>
      <c r="CN525" s="181">
        <v>39.799999999999997</v>
      </c>
      <c r="CO525" s="181">
        <v>50</v>
      </c>
      <c r="CP525" s="181">
        <v>56.3</v>
      </c>
      <c r="CQ525" s="181">
        <v>47.4</v>
      </c>
      <c r="CR525" s="181">
        <v>56.3</v>
      </c>
      <c r="CS525" s="181">
        <v>56.3</v>
      </c>
      <c r="CT525" s="181">
        <v>56.3</v>
      </c>
      <c r="CU525" s="181">
        <v>50</v>
      </c>
      <c r="CV525" s="181">
        <v>56.3</v>
      </c>
      <c r="CW525" s="181">
        <v>17796000000</v>
      </c>
      <c r="CX525" s="181">
        <v>1334900000</v>
      </c>
      <c r="CY525" s="181">
        <v>1440300000</v>
      </c>
      <c r="CZ525" s="181">
        <v>1406200000</v>
      </c>
      <c r="DA525" s="181">
        <v>1415800000</v>
      </c>
      <c r="DB525" s="181">
        <v>448520000</v>
      </c>
      <c r="DC525" s="181">
        <v>366600000</v>
      </c>
      <c r="DD525" s="181">
        <v>435950000</v>
      </c>
      <c r="DE525" s="181">
        <v>352740000</v>
      </c>
      <c r="DF525" s="181">
        <v>1329900000</v>
      </c>
      <c r="DG525" s="181">
        <v>1371100000</v>
      </c>
      <c r="DH525" s="181">
        <v>1264200000</v>
      </c>
      <c r="DI525" s="181">
        <v>1427400000</v>
      </c>
      <c r="DJ525" s="195">
        <v>135640000</v>
      </c>
      <c r="DK525" s="195">
        <v>128830000</v>
      </c>
      <c r="DL525" s="195">
        <v>121900000</v>
      </c>
      <c r="DM525" s="195">
        <v>125390000</v>
      </c>
      <c r="DN525" s="181">
        <f t="shared" si="42"/>
        <v>127940000</v>
      </c>
      <c r="DO525" s="181">
        <v>191080000</v>
      </c>
      <c r="DP525" s="181">
        <v>198670000</v>
      </c>
      <c r="DQ525" s="181">
        <v>154480000</v>
      </c>
      <c r="DR525" s="181">
        <v>203730000</v>
      </c>
      <c r="DS525" s="181">
        <f t="shared" si="45"/>
        <v>186990000</v>
      </c>
      <c r="DT525" s="181">
        <f t="shared" si="43"/>
        <v>1.4615444739721744</v>
      </c>
      <c r="DU525" s="195">
        <v>139730000</v>
      </c>
      <c r="DW525" s="195">
        <v>136560000</v>
      </c>
      <c r="DY525" s="195">
        <v>131430000</v>
      </c>
      <c r="DZ525" s="196">
        <f t="shared" si="44"/>
        <v>1.0272784117555105</v>
      </c>
      <c r="EA525" s="195">
        <v>143770000</v>
      </c>
      <c r="EB525" s="181">
        <v>23</v>
      </c>
      <c r="EC525" s="181">
        <v>24</v>
      </c>
      <c r="ED525" s="181">
        <v>24</v>
      </c>
      <c r="EE525" s="181">
        <v>24</v>
      </c>
      <c r="EF525" s="181">
        <v>20</v>
      </c>
      <c r="EG525" s="181">
        <v>17</v>
      </c>
      <c r="EH525" s="181">
        <v>17</v>
      </c>
      <c r="EI525" s="181">
        <v>15</v>
      </c>
      <c r="EJ525" s="181">
        <v>22</v>
      </c>
      <c r="EK525" s="181">
        <v>23</v>
      </c>
      <c r="EL525" s="181">
        <v>24</v>
      </c>
      <c r="EM525" s="181">
        <v>23</v>
      </c>
      <c r="EN525" s="181">
        <v>21</v>
      </c>
      <c r="EO525" s="181">
        <v>25</v>
      </c>
      <c r="EP525" s="181">
        <v>24</v>
      </c>
      <c r="EQ525" s="181">
        <v>27</v>
      </c>
      <c r="ER525" s="181">
        <v>353</v>
      </c>
      <c r="EV525" s="181">
        <v>107</v>
      </c>
      <c r="EW525" s="181" t="s">
        <v>8238</v>
      </c>
      <c r="EX525" s="181" t="s">
        <v>5423</v>
      </c>
      <c r="EY525" s="181" t="s">
        <v>8239</v>
      </c>
      <c r="EZ525" s="181" t="s">
        <v>8240</v>
      </c>
      <c r="FA525" s="181" t="s">
        <v>8241</v>
      </c>
      <c r="FB525" s="181" t="s">
        <v>8242</v>
      </c>
      <c r="FC525" s="181">
        <v>65</v>
      </c>
      <c r="FD525" s="181">
        <v>155</v>
      </c>
      <c r="FE525" s="181" t="s">
        <v>3613</v>
      </c>
    </row>
    <row r="526" spans="1:161" x14ac:dyDescent="0.25">
      <c r="A526" s="181" t="s">
        <v>1631</v>
      </c>
      <c r="B526" s="181" t="s">
        <v>1631</v>
      </c>
      <c r="C526" s="181">
        <v>4</v>
      </c>
      <c r="D526" s="181">
        <v>4</v>
      </c>
      <c r="E526" s="181">
        <v>4</v>
      </c>
      <c r="F526" s="181" t="s">
        <v>1630</v>
      </c>
      <c r="G526" s="181" t="s">
        <v>1629</v>
      </c>
      <c r="H526" s="181" t="s">
        <v>1628</v>
      </c>
      <c r="I526" s="181">
        <v>1</v>
      </c>
      <c r="J526" s="181">
        <v>4</v>
      </c>
      <c r="K526" s="181">
        <v>4</v>
      </c>
      <c r="L526" s="181">
        <v>4</v>
      </c>
      <c r="M526" s="181">
        <v>4</v>
      </c>
      <c r="N526" s="181">
        <v>4</v>
      </c>
      <c r="O526" s="181">
        <v>3</v>
      </c>
      <c r="P526" s="181">
        <v>3</v>
      </c>
      <c r="Q526" s="181">
        <v>3</v>
      </c>
      <c r="R526" s="181">
        <v>4</v>
      </c>
      <c r="S526" s="181">
        <v>3</v>
      </c>
      <c r="T526" s="181">
        <v>2</v>
      </c>
      <c r="U526" s="181">
        <v>4</v>
      </c>
      <c r="V526" s="181">
        <v>4</v>
      </c>
      <c r="W526" s="181">
        <v>4</v>
      </c>
      <c r="X526" s="181">
        <v>4</v>
      </c>
      <c r="Y526" s="181">
        <v>4</v>
      </c>
      <c r="Z526" s="181">
        <v>4</v>
      </c>
      <c r="AA526" s="181">
        <v>3</v>
      </c>
      <c r="AB526" s="181">
        <v>4</v>
      </c>
      <c r="AC526" s="181">
        <v>4</v>
      </c>
      <c r="AD526" s="181">
        <v>4</v>
      </c>
      <c r="AE526" s="181">
        <v>3</v>
      </c>
      <c r="AF526" s="181">
        <v>3</v>
      </c>
      <c r="AG526" s="181">
        <v>3</v>
      </c>
      <c r="AH526" s="181">
        <v>4</v>
      </c>
      <c r="AI526" s="181">
        <v>3</v>
      </c>
      <c r="AJ526" s="181">
        <v>2</v>
      </c>
      <c r="AK526" s="181">
        <v>4</v>
      </c>
      <c r="AL526" s="181">
        <v>4</v>
      </c>
      <c r="AM526" s="181">
        <v>4</v>
      </c>
      <c r="AN526" s="181">
        <v>4</v>
      </c>
      <c r="AO526" s="181">
        <v>4</v>
      </c>
      <c r="AP526" s="181">
        <v>4</v>
      </c>
      <c r="AQ526" s="181">
        <v>3</v>
      </c>
      <c r="AR526" s="181">
        <v>4</v>
      </c>
      <c r="AS526" s="181">
        <v>4</v>
      </c>
      <c r="AT526" s="181">
        <v>4</v>
      </c>
      <c r="AU526" s="181">
        <v>3</v>
      </c>
      <c r="AV526" s="181">
        <v>3</v>
      </c>
      <c r="AW526" s="181">
        <v>3</v>
      </c>
      <c r="AX526" s="181">
        <v>4</v>
      </c>
      <c r="AY526" s="181">
        <v>3</v>
      </c>
      <c r="AZ526" s="181">
        <v>2</v>
      </c>
      <c r="BA526" s="181">
        <v>4</v>
      </c>
      <c r="BB526" s="181">
        <v>4</v>
      </c>
      <c r="BC526" s="181">
        <v>4</v>
      </c>
      <c r="BD526" s="181">
        <v>4</v>
      </c>
      <c r="BE526" s="181">
        <v>4</v>
      </c>
      <c r="BF526" s="181">
        <v>4</v>
      </c>
      <c r="BG526" s="181">
        <v>3</v>
      </c>
      <c r="BH526" s="181">
        <v>4</v>
      </c>
      <c r="BI526" s="181">
        <v>12.3</v>
      </c>
      <c r="BJ526" s="181">
        <v>12.3</v>
      </c>
      <c r="BK526" s="181">
        <v>12.3</v>
      </c>
      <c r="BL526" s="181">
        <v>36.585999999999999</v>
      </c>
      <c r="BM526" s="181">
        <v>325</v>
      </c>
      <c r="BN526" s="181">
        <v>325</v>
      </c>
      <c r="BO526" s="181">
        <v>0</v>
      </c>
      <c r="BP526" s="181">
        <v>9.8222000000000005</v>
      </c>
      <c r="BQ526" s="181" t="s">
        <v>1251</v>
      </c>
      <c r="BR526" s="181" t="s">
        <v>1251</v>
      </c>
      <c r="BS526" s="181" t="s">
        <v>1251</v>
      </c>
      <c r="BT526" s="181" t="s">
        <v>1251</v>
      </c>
      <c r="BU526" s="181" t="s">
        <v>1254</v>
      </c>
      <c r="BV526" s="181" t="s">
        <v>1254</v>
      </c>
      <c r="BW526" s="181" t="s">
        <v>1254</v>
      </c>
      <c r="BX526" s="181" t="s">
        <v>1254</v>
      </c>
      <c r="BY526" s="181" t="s">
        <v>1251</v>
      </c>
      <c r="BZ526" s="181" t="s">
        <v>1251</v>
      </c>
      <c r="CA526" s="181" t="s">
        <v>1251</v>
      </c>
      <c r="CB526" s="181" t="s">
        <v>1251</v>
      </c>
      <c r="CC526" s="181" t="s">
        <v>1251</v>
      </c>
      <c r="CD526" s="181" t="s">
        <v>1251</v>
      </c>
      <c r="CE526" s="181" t="s">
        <v>1251</v>
      </c>
      <c r="CF526" s="181" t="s">
        <v>1251</v>
      </c>
      <c r="CG526" s="181">
        <v>12.3</v>
      </c>
      <c r="CH526" s="181">
        <v>12.3</v>
      </c>
      <c r="CI526" s="181">
        <v>9.1999999999999993</v>
      </c>
      <c r="CJ526" s="181">
        <v>9.1999999999999993</v>
      </c>
      <c r="CK526" s="181">
        <v>8.6</v>
      </c>
      <c r="CL526" s="181">
        <v>12.3</v>
      </c>
      <c r="CM526" s="181">
        <v>9.8000000000000007</v>
      </c>
      <c r="CN526" s="181">
        <v>6.2</v>
      </c>
      <c r="CO526" s="181">
        <v>12.3</v>
      </c>
      <c r="CP526" s="181">
        <v>12.3</v>
      </c>
      <c r="CQ526" s="181">
        <v>12.3</v>
      </c>
      <c r="CR526" s="181">
        <v>12.3</v>
      </c>
      <c r="CS526" s="181">
        <v>12.3</v>
      </c>
      <c r="CT526" s="181">
        <v>12.3</v>
      </c>
      <c r="CU526" s="181">
        <v>8.6</v>
      </c>
      <c r="CV526" s="181">
        <v>12.3</v>
      </c>
      <c r="CW526" s="181">
        <v>296060000</v>
      </c>
      <c r="CX526" s="181">
        <v>23951000</v>
      </c>
      <c r="CY526" s="181">
        <v>20387000</v>
      </c>
      <c r="CZ526" s="181">
        <v>21980000</v>
      </c>
      <c r="DA526" s="181">
        <v>20885000</v>
      </c>
      <c r="DB526" s="181">
        <v>5931000</v>
      </c>
      <c r="DC526" s="181">
        <v>8802300</v>
      </c>
      <c r="DD526" s="181">
        <v>7574100</v>
      </c>
      <c r="DE526" s="181">
        <v>3949900</v>
      </c>
      <c r="DF526" s="181">
        <v>23685000</v>
      </c>
      <c r="DG526" s="181">
        <v>26157000</v>
      </c>
      <c r="DH526" s="181">
        <v>13930000</v>
      </c>
      <c r="DI526" s="181">
        <v>28046000</v>
      </c>
      <c r="DJ526" s="195">
        <v>8185400</v>
      </c>
      <c r="DK526" s="195">
        <v>5925100</v>
      </c>
      <c r="DL526" s="195">
        <v>8353600</v>
      </c>
      <c r="DM526" s="195">
        <v>7829100</v>
      </c>
      <c r="DN526" s="181">
        <f t="shared" si="42"/>
        <v>7573300</v>
      </c>
      <c r="DO526" s="181">
        <v>0</v>
      </c>
      <c r="DP526" s="181">
        <v>12859000</v>
      </c>
      <c r="DQ526" s="181">
        <v>9300900</v>
      </c>
      <c r="DR526" s="181">
        <v>0</v>
      </c>
      <c r="DS526" s="181">
        <f t="shared" si="45"/>
        <v>11079950</v>
      </c>
      <c r="DT526" s="181">
        <f t="shared" si="43"/>
        <v>1.463028006285239</v>
      </c>
      <c r="DU526" s="195">
        <v>6851100</v>
      </c>
      <c r="DW526" s="195">
        <v>8028300</v>
      </c>
      <c r="DY526" s="195">
        <v>7016900</v>
      </c>
      <c r="DZ526" s="196">
        <f t="shared" si="44"/>
        <v>0.92653136677538195</v>
      </c>
      <c r="EA526" s="195">
        <v>8480100</v>
      </c>
      <c r="EB526" s="181">
        <v>2</v>
      </c>
      <c r="EC526" s="181">
        <v>0</v>
      </c>
      <c r="ED526" s="181">
        <v>0</v>
      </c>
      <c r="EE526" s="181">
        <v>2</v>
      </c>
      <c r="EF526" s="181">
        <v>0</v>
      </c>
      <c r="EG526" s="181">
        <v>0</v>
      </c>
      <c r="EH526" s="181">
        <v>0</v>
      </c>
      <c r="EI526" s="181">
        <v>0</v>
      </c>
      <c r="EJ526" s="181">
        <v>1</v>
      </c>
      <c r="EK526" s="181">
        <v>3</v>
      </c>
      <c r="EL526" s="181">
        <v>3</v>
      </c>
      <c r="EM526" s="181">
        <v>2</v>
      </c>
      <c r="EN526" s="181">
        <v>2</v>
      </c>
      <c r="EO526" s="181">
        <v>2</v>
      </c>
      <c r="EP526" s="181">
        <v>2</v>
      </c>
      <c r="EQ526" s="181">
        <v>3</v>
      </c>
      <c r="ER526" s="181">
        <v>22</v>
      </c>
      <c r="EV526" s="181">
        <v>754</v>
      </c>
      <c r="EW526" s="181" t="s">
        <v>8243</v>
      </c>
      <c r="EX526" s="181" t="s">
        <v>3631</v>
      </c>
      <c r="EY526" s="181" t="s">
        <v>8244</v>
      </c>
      <c r="EZ526" s="181" t="s">
        <v>8245</v>
      </c>
      <c r="FA526" s="181" t="s">
        <v>8246</v>
      </c>
      <c r="FB526" s="181" t="s">
        <v>8247</v>
      </c>
      <c r="FE526" s="181">
        <v>-1</v>
      </c>
    </row>
    <row r="527" spans="1:161" x14ac:dyDescent="0.25">
      <c r="A527" s="181" t="s">
        <v>8248</v>
      </c>
      <c r="B527" s="181" t="s">
        <v>8248</v>
      </c>
      <c r="C527" s="181">
        <v>9</v>
      </c>
      <c r="D527" s="181">
        <v>9</v>
      </c>
      <c r="E527" s="181">
        <v>9</v>
      </c>
      <c r="F527" s="181" t="s">
        <v>8249</v>
      </c>
      <c r="G527" s="181" t="s">
        <v>8250</v>
      </c>
      <c r="H527" s="181" t="s">
        <v>8251</v>
      </c>
      <c r="I527" s="181">
        <v>1</v>
      </c>
      <c r="J527" s="181">
        <v>9</v>
      </c>
      <c r="K527" s="181">
        <v>9</v>
      </c>
      <c r="L527" s="181">
        <v>9</v>
      </c>
      <c r="M527" s="181">
        <v>8</v>
      </c>
      <c r="N527" s="181">
        <v>8</v>
      </c>
      <c r="O527" s="181">
        <v>7</v>
      </c>
      <c r="P527" s="181">
        <v>8</v>
      </c>
      <c r="Q527" s="181">
        <v>5</v>
      </c>
      <c r="R527" s="181">
        <v>5</v>
      </c>
      <c r="S527" s="181">
        <v>5</v>
      </c>
      <c r="T527" s="181">
        <v>5</v>
      </c>
      <c r="U527" s="181">
        <v>9</v>
      </c>
      <c r="V527" s="181">
        <v>8</v>
      </c>
      <c r="W527" s="181">
        <v>7</v>
      </c>
      <c r="X527" s="181">
        <v>5</v>
      </c>
      <c r="Y527" s="181">
        <v>8</v>
      </c>
      <c r="Z527" s="181">
        <v>8</v>
      </c>
      <c r="AA527" s="181">
        <v>7</v>
      </c>
      <c r="AB527" s="181">
        <v>8</v>
      </c>
      <c r="AC527" s="181">
        <v>8</v>
      </c>
      <c r="AD527" s="181">
        <v>8</v>
      </c>
      <c r="AE527" s="181">
        <v>7</v>
      </c>
      <c r="AF527" s="181">
        <v>8</v>
      </c>
      <c r="AG527" s="181">
        <v>5</v>
      </c>
      <c r="AH527" s="181">
        <v>5</v>
      </c>
      <c r="AI527" s="181">
        <v>5</v>
      </c>
      <c r="AJ527" s="181">
        <v>5</v>
      </c>
      <c r="AK527" s="181">
        <v>9</v>
      </c>
      <c r="AL527" s="181">
        <v>8</v>
      </c>
      <c r="AM527" s="181">
        <v>7</v>
      </c>
      <c r="AN527" s="181">
        <v>5</v>
      </c>
      <c r="AO527" s="181">
        <v>8</v>
      </c>
      <c r="AP527" s="181">
        <v>8</v>
      </c>
      <c r="AQ527" s="181">
        <v>7</v>
      </c>
      <c r="AR527" s="181">
        <v>8</v>
      </c>
      <c r="AS527" s="181">
        <v>8</v>
      </c>
      <c r="AT527" s="181">
        <v>8</v>
      </c>
      <c r="AU527" s="181">
        <v>7</v>
      </c>
      <c r="AV527" s="181">
        <v>8</v>
      </c>
      <c r="AW527" s="181">
        <v>5</v>
      </c>
      <c r="AX527" s="181">
        <v>5</v>
      </c>
      <c r="AY527" s="181">
        <v>5</v>
      </c>
      <c r="AZ527" s="181">
        <v>5</v>
      </c>
      <c r="BA527" s="181">
        <v>9</v>
      </c>
      <c r="BB527" s="181">
        <v>8</v>
      </c>
      <c r="BC527" s="181">
        <v>7</v>
      </c>
      <c r="BD527" s="181">
        <v>5</v>
      </c>
      <c r="BE527" s="181">
        <v>8</v>
      </c>
      <c r="BF527" s="181">
        <v>8</v>
      </c>
      <c r="BG527" s="181">
        <v>7</v>
      </c>
      <c r="BH527" s="181">
        <v>8</v>
      </c>
      <c r="BI527" s="181">
        <v>36.700000000000003</v>
      </c>
      <c r="BJ527" s="181">
        <v>36.700000000000003</v>
      </c>
      <c r="BK527" s="181">
        <v>36.700000000000003</v>
      </c>
      <c r="BL527" s="181">
        <v>29.885000000000002</v>
      </c>
      <c r="BM527" s="181">
        <v>264</v>
      </c>
      <c r="BN527" s="181">
        <v>264</v>
      </c>
      <c r="BO527" s="181">
        <v>0</v>
      </c>
      <c r="BP527" s="181">
        <v>18.097000000000001</v>
      </c>
      <c r="BQ527" s="181" t="s">
        <v>1251</v>
      </c>
      <c r="BR527" s="181" t="s">
        <v>1251</v>
      </c>
      <c r="BS527" s="181" t="s">
        <v>1251</v>
      </c>
      <c r="BT527" s="181" t="s">
        <v>1251</v>
      </c>
      <c r="BU527" s="181" t="s">
        <v>1254</v>
      </c>
      <c r="BV527" s="181" t="s">
        <v>1251</v>
      </c>
      <c r="BW527" s="181" t="s">
        <v>1251</v>
      </c>
      <c r="BX527" s="181" t="s">
        <v>1251</v>
      </c>
      <c r="BY527" s="181" t="s">
        <v>1251</v>
      </c>
      <c r="BZ527" s="181" t="s">
        <v>1251</v>
      </c>
      <c r="CA527" s="181" t="s">
        <v>1251</v>
      </c>
      <c r="CB527" s="181" t="s">
        <v>1251</v>
      </c>
      <c r="CC527" s="181" t="s">
        <v>1251</v>
      </c>
      <c r="CD527" s="181" t="s">
        <v>1251</v>
      </c>
      <c r="CE527" s="181" t="s">
        <v>1251</v>
      </c>
      <c r="CF527" s="181" t="s">
        <v>1251</v>
      </c>
      <c r="CG527" s="181">
        <v>34.1</v>
      </c>
      <c r="CH527" s="181">
        <v>34.1</v>
      </c>
      <c r="CI527" s="181">
        <v>29.2</v>
      </c>
      <c r="CJ527" s="181">
        <v>34.1</v>
      </c>
      <c r="CK527" s="181">
        <v>17.399999999999999</v>
      </c>
      <c r="CL527" s="181">
        <v>17.8</v>
      </c>
      <c r="CM527" s="181">
        <v>21.2</v>
      </c>
      <c r="CN527" s="181">
        <v>17.8</v>
      </c>
      <c r="CO527" s="181">
        <v>36.700000000000003</v>
      </c>
      <c r="CP527" s="181">
        <v>34.1</v>
      </c>
      <c r="CQ527" s="181">
        <v>30.7</v>
      </c>
      <c r="CR527" s="181">
        <v>21.2</v>
      </c>
      <c r="CS527" s="181">
        <v>34.1</v>
      </c>
      <c r="CT527" s="181">
        <v>34.1</v>
      </c>
      <c r="CU527" s="181">
        <v>29.2</v>
      </c>
      <c r="CV527" s="181">
        <v>34.1</v>
      </c>
      <c r="CW527" s="181">
        <v>1003500000</v>
      </c>
      <c r="CX527" s="181">
        <v>88108000</v>
      </c>
      <c r="CY527" s="181">
        <v>94735000</v>
      </c>
      <c r="CZ527" s="181">
        <v>76343000</v>
      </c>
      <c r="DA527" s="181">
        <v>92293000</v>
      </c>
      <c r="DB527" s="181">
        <v>24297000</v>
      </c>
      <c r="DC527" s="181">
        <v>23306000</v>
      </c>
      <c r="DD527" s="181">
        <v>26798000</v>
      </c>
      <c r="DE527" s="181">
        <v>24439000</v>
      </c>
      <c r="DF527" s="181">
        <v>69391000</v>
      </c>
      <c r="DG527" s="181">
        <v>74962000</v>
      </c>
      <c r="DH527" s="181">
        <v>62058000</v>
      </c>
      <c r="DI527" s="181">
        <v>81818000</v>
      </c>
      <c r="DJ527" s="195">
        <v>18954000</v>
      </c>
      <c r="DK527" s="195">
        <v>19827000</v>
      </c>
      <c r="DL527" s="195">
        <v>16913000</v>
      </c>
      <c r="DM527" s="195">
        <v>18964000</v>
      </c>
      <c r="DN527" s="181">
        <f t="shared" si="42"/>
        <v>18664500</v>
      </c>
      <c r="DO527" s="181">
        <v>24219000</v>
      </c>
      <c r="DP527" s="181">
        <v>28041000</v>
      </c>
      <c r="DQ527" s="181">
        <v>33959000</v>
      </c>
      <c r="DR527" s="181">
        <v>23423000</v>
      </c>
      <c r="DS527" s="181">
        <f t="shared" si="45"/>
        <v>27410500</v>
      </c>
      <c r="DT527" s="181">
        <f t="shared" si="43"/>
        <v>1.4685901042085241</v>
      </c>
      <c r="DU527" s="195">
        <v>14009000</v>
      </c>
      <c r="DW527" s="195">
        <v>14424000</v>
      </c>
      <c r="DY527" s="195">
        <v>14159000</v>
      </c>
      <c r="DZ527" s="196">
        <f t="shared" si="44"/>
        <v>0.7586059096145088</v>
      </c>
      <c r="EA527" s="195">
        <v>16271000</v>
      </c>
      <c r="EB527" s="181">
        <v>5</v>
      </c>
      <c r="EC527" s="181">
        <v>4</v>
      </c>
      <c r="ED527" s="181">
        <v>4</v>
      </c>
      <c r="EE527" s="181">
        <v>4</v>
      </c>
      <c r="EF527" s="181">
        <v>0</v>
      </c>
      <c r="EG527" s="181">
        <v>2</v>
      </c>
      <c r="EH527" s="181">
        <v>1</v>
      </c>
      <c r="EI527" s="181">
        <v>2</v>
      </c>
      <c r="EJ527" s="181">
        <v>4</v>
      </c>
      <c r="EK527" s="181">
        <v>2</v>
      </c>
      <c r="EL527" s="181">
        <v>2</v>
      </c>
      <c r="EM527" s="181">
        <v>2</v>
      </c>
      <c r="EN527" s="181">
        <v>3</v>
      </c>
      <c r="EO527" s="181">
        <v>3</v>
      </c>
      <c r="EP527" s="181">
        <v>3</v>
      </c>
      <c r="EQ527" s="181">
        <v>5</v>
      </c>
      <c r="ER527" s="181">
        <v>46</v>
      </c>
      <c r="EV527" s="181">
        <v>322</v>
      </c>
      <c r="EW527" s="181" t="s">
        <v>8252</v>
      </c>
      <c r="EX527" s="181" t="s">
        <v>4710</v>
      </c>
      <c r="EY527" s="181" t="s">
        <v>8253</v>
      </c>
      <c r="EZ527" s="181" t="s">
        <v>8254</v>
      </c>
      <c r="FA527" s="181" t="s">
        <v>8255</v>
      </c>
      <c r="FB527" s="181" t="s">
        <v>8256</v>
      </c>
      <c r="FE527" s="181">
        <v>-1</v>
      </c>
    </row>
    <row r="528" spans="1:161" x14ac:dyDescent="0.25">
      <c r="A528" s="181" t="s">
        <v>2770</v>
      </c>
      <c r="B528" s="181" t="s">
        <v>2770</v>
      </c>
      <c r="C528" s="181">
        <v>12</v>
      </c>
      <c r="D528" s="181">
        <v>12</v>
      </c>
      <c r="E528" s="181">
        <v>12</v>
      </c>
      <c r="F528" s="181" t="s">
        <v>2769</v>
      </c>
      <c r="G528" s="181" t="s">
        <v>2768</v>
      </c>
      <c r="H528" s="181" t="s">
        <v>2767</v>
      </c>
      <c r="I528" s="181">
        <v>1</v>
      </c>
      <c r="J528" s="181">
        <v>12</v>
      </c>
      <c r="K528" s="181">
        <v>12</v>
      </c>
      <c r="L528" s="181">
        <v>12</v>
      </c>
      <c r="M528" s="181">
        <v>11</v>
      </c>
      <c r="N528" s="181">
        <v>11</v>
      </c>
      <c r="O528" s="181">
        <v>10</v>
      </c>
      <c r="P528" s="181">
        <v>12</v>
      </c>
      <c r="Q528" s="181">
        <v>9</v>
      </c>
      <c r="R528" s="181">
        <v>9</v>
      </c>
      <c r="S528" s="181">
        <v>9</v>
      </c>
      <c r="T528" s="181">
        <v>11</v>
      </c>
      <c r="U528" s="181">
        <v>11</v>
      </c>
      <c r="V528" s="181">
        <v>11</v>
      </c>
      <c r="W528" s="181">
        <v>10</v>
      </c>
      <c r="X528" s="181">
        <v>12</v>
      </c>
      <c r="Y528" s="181">
        <v>11</v>
      </c>
      <c r="Z528" s="181">
        <v>12</v>
      </c>
      <c r="AA528" s="181">
        <v>11</v>
      </c>
      <c r="AB528" s="181">
        <v>11</v>
      </c>
      <c r="AC528" s="181">
        <v>11</v>
      </c>
      <c r="AD528" s="181">
        <v>11</v>
      </c>
      <c r="AE528" s="181">
        <v>10</v>
      </c>
      <c r="AF528" s="181">
        <v>12</v>
      </c>
      <c r="AG528" s="181">
        <v>9</v>
      </c>
      <c r="AH528" s="181">
        <v>9</v>
      </c>
      <c r="AI528" s="181">
        <v>9</v>
      </c>
      <c r="AJ528" s="181">
        <v>11</v>
      </c>
      <c r="AK528" s="181">
        <v>11</v>
      </c>
      <c r="AL528" s="181">
        <v>11</v>
      </c>
      <c r="AM528" s="181">
        <v>10</v>
      </c>
      <c r="AN528" s="181">
        <v>12</v>
      </c>
      <c r="AO528" s="181">
        <v>11</v>
      </c>
      <c r="AP528" s="181">
        <v>12</v>
      </c>
      <c r="AQ528" s="181">
        <v>11</v>
      </c>
      <c r="AR528" s="181">
        <v>11</v>
      </c>
      <c r="AS528" s="181">
        <v>11</v>
      </c>
      <c r="AT528" s="181">
        <v>11</v>
      </c>
      <c r="AU528" s="181">
        <v>10</v>
      </c>
      <c r="AV528" s="181">
        <v>12</v>
      </c>
      <c r="AW528" s="181">
        <v>9</v>
      </c>
      <c r="AX528" s="181">
        <v>9</v>
      </c>
      <c r="AY528" s="181">
        <v>9</v>
      </c>
      <c r="AZ528" s="181">
        <v>11</v>
      </c>
      <c r="BA528" s="181">
        <v>11</v>
      </c>
      <c r="BB528" s="181">
        <v>11</v>
      </c>
      <c r="BC528" s="181">
        <v>10</v>
      </c>
      <c r="BD528" s="181">
        <v>12</v>
      </c>
      <c r="BE528" s="181">
        <v>11</v>
      </c>
      <c r="BF528" s="181">
        <v>12</v>
      </c>
      <c r="BG528" s="181">
        <v>11</v>
      </c>
      <c r="BH528" s="181">
        <v>11</v>
      </c>
      <c r="BI528" s="181">
        <v>33.799999999999997</v>
      </c>
      <c r="BJ528" s="181">
        <v>33.799999999999997</v>
      </c>
      <c r="BK528" s="181">
        <v>33.799999999999997</v>
      </c>
      <c r="BL528" s="181">
        <v>57.914999999999999</v>
      </c>
      <c r="BM528" s="181">
        <v>535</v>
      </c>
      <c r="BN528" s="181">
        <v>535</v>
      </c>
      <c r="BO528" s="181">
        <v>0</v>
      </c>
      <c r="BP528" s="181">
        <v>50.414999999999999</v>
      </c>
      <c r="BQ528" s="181" t="s">
        <v>1251</v>
      </c>
      <c r="BR528" s="181" t="s">
        <v>1251</v>
      </c>
      <c r="BS528" s="181" t="s">
        <v>1251</v>
      </c>
      <c r="BT528" s="181" t="s">
        <v>1251</v>
      </c>
      <c r="BU528" s="181" t="s">
        <v>1251</v>
      </c>
      <c r="BV528" s="181" t="s">
        <v>1251</v>
      </c>
      <c r="BW528" s="181" t="s">
        <v>1251</v>
      </c>
      <c r="BX528" s="181" t="s">
        <v>1251</v>
      </c>
      <c r="BY528" s="181" t="s">
        <v>1251</v>
      </c>
      <c r="BZ528" s="181" t="s">
        <v>1251</v>
      </c>
      <c r="CA528" s="181" t="s">
        <v>1251</v>
      </c>
      <c r="CB528" s="181" t="s">
        <v>1251</v>
      </c>
      <c r="CC528" s="181" t="s">
        <v>1251</v>
      </c>
      <c r="CD528" s="181" t="s">
        <v>1251</v>
      </c>
      <c r="CE528" s="181" t="s">
        <v>1251</v>
      </c>
      <c r="CF528" s="181" t="s">
        <v>1251</v>
      </c>
      <c r="CG528" s="181">
        <v>32</v>
      </c>
      <c r="CH528" s="181">
        <v>32.700000000000003</v>
      </c>
      <c r="CI528" s="181">
        <v>26.7</v>
      </c>
      <c r="CJ528" s="181">
        <v>33.799999999999997</v>
      </c>
      <c r="CK528" s="181">
        <v>19.600000000000001</v>
      </c>
      <c r="CL528" s="181">
        <v>19.600000000000001</v>
      </c>
      <c r="CM528" s="181">
        <v>25</v>
      </c>
      <c r="CN528" s="181">
        <v>27.9</v>
      </c>
      <c r="CO528" s="181">
        <v>32</v>
      </c>
      <c r="CP528" s="181">
        <v>32</v>
      </c>
      <c r="CQ528" s="181">
        <v>28.8</v>
      </c>
      <c r="CR528" s="181">
        <v>33.799999999999997</v>
      </c>
      <c r="CS528" s="181">
        <v>32</v>
      </c>
      <c r="CT528" s="181">
        <v>33.799999999999997</v>
      </c>
      <c r="CU528" s="181">
        <v>32</v>
      </c>
      <c r="CV528" s="181">
        <v>32</v>
      </c>
      <c r="CW528" s="181">
        <v>2811000000</v>
      </c>
      <c r="CX528" s="181">
        <v>173690000</v>
      </c>
      <c r="CY528" s="181">
        <v>224900000</v>
      </c>
      <c r="CZ528" s="181">
        <v>181260000</v>
      </c>
      <c r="DA528" s="181">
        <v>267930000</v>
      </c>
      <c r="DB528" s="181">
        <v>49506000</v>
      </c>
      <c r="DC528" s="181">
        <v>45300000</v>
      </c>
      <c r="DD528" s="181">
        <v>59290000</v>
      </c>
      <c r="DE528" s="181">
        <v>48854000</v>
      </c>
      <c r="DF528" s="181">
        <v>233880000</v>
      </c>
      <c r="DG528" s="181">
        <v>256920000</v>
      </c>
      <c r="DH528" s="181">
        <v>198220000</v>
      </c>
      <c r="DI528" s="181">
        <v>230440000</v>
      </c>
      <c r="DJ528" s="195">
        <v>28512000</v>
      </c>
      <c r="DK528" s="195">
        <v>25591000</v>
      </c>
      <c r="DL528" s="195">
        <v>26705000</v>
      </c>
      <c r="DM528" s="195">
        <v>27325000</v>
      </c>
      <c r="DN528" s="181">
        <f t="shared" si="42"/>
        <v>27033250</v>
      </c>
      <c r="DO528" s="181">
        <v>37263000</v>
      </c>
      <c r="DP528" s="181">
        <v>43008000</v>
      </c>
      <c r="DQ528" s="181">
        <v>37592000</v>
      </c>
      <c r="DR528" s="181">
        <v>41445000</v>
      </c>
      <c r="DS528" s="181">
        <f t="shared" si="45"/>
        <v>39827000</v>
      </c>
      <c r="DT528" s="181">
        <f t="shared" si="43"/>
        <v>1.4732597819352093</v>
      </c>
      <c r="DU528" s="195">
        <v>31723000</v>
      </c>
      <c r="DW528" s="195">
        <v>31017000</v>
      </c>
      <c r="DY528" s="195">
        <v>32687000</v>
      </c>
      <c r="DZ528" s="196">
        <f t="shared" si="44"/>
        <v>1.2091405953779142</v>
      </c>
      <c r="EA528" s="195">
        <v>33328000</v>
      </c>
      <c r="EB528" s="181">
        <v>6</v>
      </c>
      <c r="EC528" s="181">
        <v>8</v>
      </c>
      <c r="ED528" s="181">
        <v>6</v>
      </c>
      <c r="EE528" s="181">
        <v>10</v>
      </c>
      <c r="EF528" s="181">
        <v>2</v>
      </c>
      <c r="EG528" s="181">
        <v>3</v>
      </c>
      <c r="EH528" s="181">
        <v>3</v>
      </c>
      <c r="EI528" s="181">
        <v>4</v>
      </c>
      <c r="EJ528" s="181">
        <v>6</v>
      </c>
      <c r="EK528" s="181">
        <v>7</v>
      </c>
      <c r="EL528" s="181">
        <v>8</v>
      </c>
      <c r="EM528" s="181">
        <v>7</v>
      </c>
      <c r="EN528" s="181">
        <v>6</v>
      </c>
      <c r="EO528" s="181">
        <v>8</v>
      </c>
      <c r="EP528" s="181">
        <v>7</v>
      </c>
      <c r="EQ528" s="181">
        <v>8</v>
      </c>
      <c r="ER528" s="181">
        <v>99</v>
      </c>
      <c r="EV528" s="181">
        <v>740</v>
      </c>
      <c r="EW528" s="181" t="s">
        <v>8257</v>
      </c>
      <c r="EX528" s="181" t="s">
        <v>4158</v>
      </c>
      <c r="EY528" s="181" t="s">
        <v>8258</v>
      </c>
      <c r="EZ528" s="181" t="s">
        <v>8259</v>
      </c>
      <c r="FA528" s="181" t="s">
        <v>8260</v>
      </c>
      <c r="FB528" s="181" t="s">
        <v>8261</v>
      </c>
      <c r="FE528" s="181">
        <v>-1</v>
      </c>
    </row>
    <row r="529" spans="1:161" x14ac:dyDescent="0.25">
      <c r="A529" s="181" t="s">
        <v>1595</v>
      </c>
      <c r="B529" s="181" t="s">
        <v>1595</v>
      </c>
      <c r="C529" s="181">
        <v>27</v>
      </c>
      <c r="D529" s="181">
        <v>27</v>
      </c>
      <c r="E529" s="181">
        <v>27</v>
      </c>
      <c r="F529" s="181" t="s">
        <v>1594</v>
      </c>
      <c r="G529" s="181" t="s">
        <v>1593</v>
      </c>
      <c r="H529" s="181" t="s">
        <v>1592</v>
      </c>
      <c r="I529" s="181">
        <v>1</v>
      </c>
      <c r="J529" s="181">
        <v>27</v>
      </c>
      <c r="K529" s="181">
        <v>27</v>
      </c>
      <c r="L529" s="181">
        <v>27</v>
      </c>
      <c r="M529" s="181">
        <v>26</v>
      </c>
      <c r="N529" s="181">
        <v>26</v>
      </c>
      <c r="O529" s="181">
        <v>26</v>
      </c>
      <c r="P529" s="181">
        <v>27</v>
      </c>
      <c r="Q529" s="181">
        <v>25</v>
      </c>
      <c r="R529" s="181">
        <v>21</v>
      </c>
      <c r="S529" s="181">
        <v>23</v>
      </c>
      <c r="T529" s="181">
        <v>23</v>
      </c>
      <c r="U529" s="181">
        <v>25</v>
      </c>
      <c r="V529" s="181">
        <v>26</v>
      </c>
      <c r="W529" s="181">
        <v>25</v>
      </c>
      <c r="X529" s="181">
        <v>27</v>
      </c>
      <c r="Y529" s="181">
        <v>26</v>
      </c>
      <c r="Z529" s="181">
        <v>26</v>
      </c>
      <c r="AA529" s="181">
        <v>26</v>
      </c>
      <c r="AB529" s="181">
        <v>26</v>
      </c>
      <c r="AC529" s="181">
        <v>26</v>
      </c>
      <c r="AD529" s="181">
        <v>26</v>
      </c>
      <c r="AE529" s="181">
        <v>26</v>
      </c>
      <c r="AF529" s="181">
        <v>27</v>
      </c>
      <c r="AG529" s="181">
        <v>25</v>
      </c>
      <c r="AH529" s="181">
        <v>21</v>
      </c>
      <c r="AI529" s="181">
        <v>23</v>
      </c>
      <c r="AJ529" s="181">
        <v>23</v>
      </c>
      <c r="AK529" s="181">
        <v>25</v>
      </c>
      <c r="AL529" s="181">
        <v>26</v>
      </c>
      <c r="AM529" s="181">
        <v>25</v>
      </c>
      <c r="AN529" s="181">
        <v>27</v>
      </c>
      <c r="AO529" s="181">
        <v>26</v>
      </c>
      <c r="AP529" s="181">
        <v>26</v>
      </c>
      <c r="AQ529" s="181">
        <v>26</v>
      </c>
      <c r="AR529" s="181">
        <v>26</v>
      </c>
      <c r="AS529" s="181">
        <v>26</v>
      </c>
      <c r="AT529" s="181">
        <v>26</v>
      </c>
      <c r="AU529" s="181">
        <v>26</v>
      </c>
      <c r="AV529" s="181">
        <v>27</v>
      </c>
      <c r="AW529" s="181">
        <v>25</v>
      </c>
      <c r="AX529" s="181">
        <v>21</v>
      </c>
      <c r="AY529" s="181">
        <v>23</v>
      </c>
      <c r="AZ529" s="181">
        <v>23</v>
      </c>
      <c r="BA529" s="181">
        <v>25</v>
      </c>
      <c r="BB529" s="181">
        <v>26</v>
      </c>
      <c r="BC529" s="181">
        <v>25</v>
      </c>
      <c r="BD529" s="181">
        <v>27</v>
      </c>
      <c r="BE529" s="181">
        <v>26</v>
      </c>
      <c r="BF529" s="181">
        <v>26</v>
      </c>
      <c r="BG529" s="181">
        <v>26</v>
      </c>
      <c r="BH529" s="181">
        <v>26</v>
      </c>
      <c r="BI529" s="181">
        <v>62</v>
      </c>
      <c r="BJ529" s="181">
        <v>62</v>
      </c>
      <c r="BK529" s="181">
        <v>62</v>
      </c>
      <c r="BL529" s="181">
        <v>59.795000000000002</v>
      </c>
      <c r="BM529" s="181">
        <v>527</v>
      </c>
      <c r="BN529" s="181">
        <v>527</v>
      </c>
      <c r="BO529" s="181">
        <v>0</v>
      </c>
      <c r="BP529" s="181">
        <v>302.43</v>
      </c>
      <c r="BQ529" s="181" t="s">
        <v>1251</v>
      </c>
      <c r="BR529" s="181" t="s">
        <v>1251</v>
      </c>
      <c r="BS529" s="181" t="s">
        <v>1251</v>
      </c>
      <c r="BT529" s="181" t="s">
        <v>1251</v>
      </c>
      <c r="BU529" s="181" t="s">
        <v>1251</v>
      </c>
      <c r="BV529" s="181" t="s">
        <v>1251</v>
      </c>
      <c r="BW529" s="181" t="s">
        <v>1251</v>
      </c>
      <c r="BX529" s="181" t="s">
        <v>1251</v>
      </c>
      <c r="BY529" s="181" t="s">
        <v>1251</v>
      </c>
      <c r="BZ529" s="181" t="s">
        <v>1251</v>
      </c>
      <c r="CA529" s="181" t="s">
        <v>1251</v>
      </c>
      <c r="CB529" s="181" t="s">
        <v>1251</v>
      </c>
      <c r="CC529" s="181" t="s">
        <v>1251</v>
      </c>
      <c r="CD529" s="181" t="s">
        <v>1251</v>
      </c>
      <c r="CE529" s="181" t="s">
        <v>1251</v>
      </c>
      <c r="CF529" s="181" t="s">
        <v>1251</v>
      </c>
      <c r="CG529" s="181">
        <v>62</v>
      </c>
      <c r="CH529" s="181">
        <v>62</v>
      </c>
      <c r="CI529" s="181">
        <v>62</v>
      </c>
      <c r="CJ529" s="181">
        <v>62</v>
      </c>
      <c r="CK529" s="181">
        <v>59.4</v>
      </c>
      <c r="CL529" s="181">
        <v>51.6</v>
      </c>
      <c r="CM529" s="181">
        <v>59.2</v>
      </c>
      <c r="CN529" s="181">
        <v>59.2</v>
      </c>
      <c r="CO529" s="181">
        <v>58.1</v>
      </c>
      <c r="CP529" s="181">
        <v>62</v>
      </c>
      <c r="CQ529" s="181">
        <v>62</v>
      </c>
      <c r="CR529" s="181">
        <v>62</v>
      </c>
      <c r="CS529" s="181">
        <v>62</v>
      </c>
      <c r="CT529" s="181">
        <v>62</v>
      </c>
      <c r="CU529" s="181">
        <v>62</v>
      </c>
      <c r="CV529" s="181">
        <v>62</v>
      </c>
      <c r="CW529" s="181">
        <v>28658000000</v>
      </c>
      <c r="CX529" s="181">
        <v>2000500000</v>
      </c>
      <c r="CY529" s="181">
        <v>2249500000</v>
      </c>
      <c r="CZ529" s="181">
        <v>2273500000</v>
      </c>
      <c r="DA529" s="181">
        <v>2450300000</v>
      </c>
      <c r="DB529" s="181">
        <v>948550000</v>
      </c>
      <c r="DC529" s="181">
        <v>721630000</v>
      </c>
      <c r="DD529" s="181">
        <v>827970000</v>
      </c>
      <c r="DE529" s="181">
        <v>795280000</v>
      </c>
      <c r="DF529" s="181">
        <v>2154700000</v>
      </c>
      <c r="DG529" s="181">
        <v>2181100000</v>
      </c>
      <c r="DH529" s="181">
        <v>1805400000</v>
      </c>
      <c r="DI529" s="181">
        <v>2110000000</v>
      </c>
      <c r="DJ529" s="195">
        <v>146020000</v>
      </c>
      <c r="DK529" s="195">
        <v>141990000</v>
      </c>
      <c r="DL529" s="195">
        <v>142780000</v>
      </c>
      <c r="DM529" s="195">
        <v>154520000</v>
      </c>
      <c r="DN529" s="181">
        <f t="shared" si="42"/>
        <v>146327500</v>
      </c>
      <c r="DO529" s="181">
        <v>223080000</v>
      </c>
      <c r="DP529" s="181">
        <v>222280000</v>
      </c>
      <c r="DQ529" s="181">
        <v>188420000</v>
      </c>
      <c r="DR529" s="181">
        <v>247270000</v>
      </c>
      <c r="DS529" s="181">
        <f t="shared" si="45"/>
        <v>220262500</v>
      </c>
      <c r="DT529" s="181">
        <f t="shared" si="43"/>
        <v>1.5052707112470314</v>
      </c>
      <c r="DU529" s="195">
        <v>144380000</v>
      </c>
      <c r="DW529" s="195">
        <v>149020000</v>
      </c>
      <c r="DY529" s="195">
        <v>150620000</v>
      </c>
      <c r="DZ529" s="196">
        <f t="shared" si="44"/>
        <v>1.0293348823700261</v>
      </c>
      <c r="EA529" s="195">
        <v>156550000</v>
      </c>
      <c r="EB529" s="181">
        <v>42</v>
      </c>
      <c r="EC529" s="181">
        <v>41</v>
      </c>
      <c r="ED529" s="181">
        <v>39</v>
      </c>
      <c r="EE529" s="181">
        <v>38</v>
      </c>
      <c r="EF529" s="181">
        <v>30</v>
      </c>
      <c r="EG529" s="181">
        <v>23</v>
      </c>
      <c r="EH529" s="181">
        <v>25</v>
      </c>
      <c r="EI529" s="181">
        <v>28</v>
      </c>
      <c r="EJ529" s="181">
        <v>38</v>
      </c>
      <c r="EK529" s="181">
        <v>40</v>
      </c>
      <c r="EL529" s="181">
        <v>40</v>
      </c>
      <c r="EM529" s="181">
        <v>41</v>
      </c>
      <c r="EN529" s="181">
        <v>41</v>
      </c>
      <c r="EO529" s="181">
        <v>42</v>
      </c>
      <c r="EP529" s="181">
        <v>33</v>
      </c>
      <c r="EQ529" s="181">
        <v>40</v>
      </c>
      <c r="ER529" s="181">
        <v>581</v>
      </c>
      <c r="EV529" s="181">
        <v>165</v>
      </c>
      <c r="EW529" s="181" t="s">
        <v>8262</v>
      </c>
      <c r="EX529" s="181" t="s">
        <v>3652</v>
      </c>
      <c r="EY529" s="181" t="s">
        <v>8263</v>
      </c>
      <c r="EZ529" s="181" t="s">
        <v>8264</v>
      </c>
      <c r="FA529" s="181" t="s">
        <v>8265</v>
      </c>
      <c r="FB529" s="181" t="s">
        <v>8266</v>
      </c>
      <c r="FC529" s="181" t="s">
        <v>8267</v>
      </c>
      <c r="FD529" s="181" t="s">
        <v>8268</v>
      </c>
      <c r="FE529" s="181">
        <v>-1</v>
      </c>
    </row>
    <row r="530" spans="1:161" x14ac:dyDescent="0.25">
      <c r="A530" s="181" t="s">
        <v>2778</v>
      </c>
      <c r="B530" s="181" t="s">
        <v>2778</v>
      </c>
      <c r="C530" s="181">
        <v>33</v>
      </c>
      <c r="D530" s="181">
        <v>33</v>
      </c>
      <c r="E530" s="181">
        <v>32</v>
      </c>
      <c r="F530" s="181" t="s">
        <v>2777</v>
      </c>
      <c r="G530" s="181" t="s">
        <v>2776</v>
      </c>
      <c r="H530" s="181" t="s">
        <v>2775</v>
      </c>
      <c r="I530" s="181">
        <v>1</v>
      </c>
      <c r="J530" s="181">
        <v>33</v>
      </c>
      <c r="K530" s="181">
        <v>33</v>
      </c>
      <c r="L530" s="181">
        <v>32</v>
      </c>
      <c r="M530" s="181">
        <v>32</v>
      </c>
      <c r="N530" s="181">
        <v>32</v>
      </c>
      <c r="O530" s="181">
        <v>33</v>
      </c>
      <c r="P530" s="181">
        <v>33</v>
      </c>
      <c r="Q530" s="181">
        <v>30</v>
      </c>
      <c r="R530" s="181">
        <v>23</v>
      </c>
      <c r="S530" s="181">
        <v>29</v>
      </c>
      <c r="T530" s="181">
        <v>26</v>
      </c>
      <c r="U530" s="181">
        <v>30</v>
      </c>
      <c r="V530" s="181">
        <v>32</v>
      </c>
      <c r="W530" s="181">
        <v>33</v>
      </c>
      <c r="X530" s="181">
        <v>32</v>
      </c>
      <c r="Y530" s="181">
        <v>31</v>
      </c>
      <c r="Z530" s="181">
        <v>33</v>
      </c>
      <c r="AA530" s="181">
        <v>31</v>
      </c>
      <c r="AB530" s="181">
        <v>31</v>
      </c>
      <c r="AC530" s="181">
        <v>32</v>
      </c>
      <c r="AD530" s="181">
        <v>32</v>
      </c>
      <c r="AE530" s="181">
        <v>33</v>
      </c>
      <c r="AF530" s="181">
        <v>33</v>
      </c>
      <c r="AG530" s="181">
        <v>30</v>
      </c>
      <c r="AH530" s="181">
        <v>23</v>
      </c>
      <c r="AI530" s="181">
        <v>29</v>
      </c>
      <c r="AJ530" s="181">
        <v>26</v>
      </c>
      <c r="AK530" s="181">
        <v>30</v>
      </c>
      <c r="AL530" s="181">
        <v>32</v>
      </c>
      <c r="AM530" s="181">
        <v>33</v>
      </c>
      <c r="AN530" s="181">
        <v>32</v>
      </c>
      <c r="AO530" s="181">
        <v>31</v>
      </c>
      <c r="AP530" s="181">
        <v>33</v>
      </c>
      <c r="AQ530" s="181">
        <v>31</v>
      </c>
      <c r="AR530" s="181">
        <v>31</v>
      </c>
      <c r="AS530" s="181">
        <v>31</v>
      </c>
      <c r="AT530" s="181">
        <v>31</v>
      </c>
      <c r="AU530" s="181">
        <v>32</v>
      </c>
      <c r="AV530" s="181">
        <v>32</v>
      </c>
      <c r="AW530" s="181">
        <v>29</v>
      </c>
      <c r="AX530" s="181">
        <v>22</v>
      </c>
      <c r="AY530" s="181">
        <v>28</v>
      </c>
      <c r="AZ530" s="181">
        <v>25</v>
      </c>
      <c r="BA530" s="181">
        <v>29</v>
      </c>
      <c r="BB530" s="181">
        <v>31</v>
      </c>
      <c r="BC530" s="181">
        <v>32</v>
      </c>
      <c r="BD530" s="181">
        <v>31</v>
      </c>
      <c r="BE530" s="181">
        <v>30</v>
      </c>
      <c r="BF530" s="181">
        <v>32</v>
      </c>
      <c r="BG530" s="181">
        <v>30</v>
      </c>
      <c r="BH530" s="181">
        <v>30</v>
      </c>
      <c r="BI530" s="181">
        <v>65.3</v>
      </c>
      <c r="BJ530" s="181">
        <v>65.3</v>
      </c>
      <c r="BK530" s="181">
        <v>65.3</v>
      </c>
      <c r="BL530" s="181">
        <v>68.691999999999993</v>
      </c>
      <c r="BM530" s="181">
        <v>608</v>
      </c>
      <c r="BN530" s="181">
        <v>608</v>
      </c>
      <c r="BO530" s="181">
        <v>0</v>
      </c>
      <c r="BP530" s="181">
        <v>323.31</v>
      </c>
      <c r="BQ530" s="181" t="s">
        <v>1251</v>
      </c>
      <c r="BR530" s="181" t="s">
        <v>1251</v>
      </c>
      <c r="BS530" s="181" t="s">
        <v>1251</v>
      </c>
      <c r="BT530" s="181" t="s">
        <v>1251</v>
      </c>
      <c r="BU530" s="181" t="s">
        <v>1251</v>
      </c>
      <c r="BV530" s="181" t="s">
        <v>1251</v>
      </c>
      <c r="BW530" s="181" t="s">
        <v>1251</v>
      </c>
      <c r="BX530" s="181" t="s">
        <v>1251</v>
      </c>
      <c r="BY530" s="181" t="s">
        <v>1251</v>
      </c>
      <c r="BZ530" s="181" t="s">
        <v>1251</v>
      </c>
      <c r="CA530" s="181" t="s">
        <v>1251</v>
      </c>
      <c r="CB530" s="181" t="s">
        <v>1251</v>
      </c>
      <c r="CC530" s="181" t="s">
        <v>1251</v>
      </c>
      <c r="CD530" s="181" t="s">
        <v>1251</v>
      </c>
      <c r="CE530" s="181" t="s">
        <v>1251</v>
      </c>
      <c r="CF530" s="181" t="s">
        <v>1251</v>
      </c>
      <c r="CG530" s="181">
        <v>64.099999999999994</v>
      </c>
      <c r="CH530" s="181">
        <v>64.099999999999994</v>
      </c>
      <c r="CI530" s="181">
        <v>65.3</v>
      </c>
      <c r="CJ530" s="181">
        <v>65.3</v>
      </c>
      <c r="CK530" s="181">
        <v>58.6</v>
      </c>
      <c r="CL530" s="181">
        <v>42.9</v>
      </c>
      <c r="CM530" s="181">
        <v>58.1</v>
      </c>
      <c r="CN530" s="181">
        <v>48.8</v>
      </c>
      <c r="CO530" s="181">
        <v>58.9</v>
      </c>
      <c r="CP530" s="181">
        <v>64.099999999999994</v>
      </c>
      <c r="CQ530" s="181">
        <v>65.3</v>
      </c>
      <c r="CR530" s="181">
        <v>64.8</v>
      </c>
      <c r="CS530" s="181">
        <v>62</v>
      </c>
      <c r="CT530" s="181">
        <v>65.3</v>
      </c>
      <c r="CU530" s="181">
        <v>59.9</v>
      </c>
      <c r="CV530" s="181">
        <v>59.9</v>
      </c>
      <c r="CW530" s="181">
        <v>30953000000</v>
      </c>
      <c r="CX530" s="181">
        <v>2058200000</v>
      </c>
      <c r="CY530" s="181">
        <v>2677300000</v>
      </c>
      <c r="CZ530" s="181">
        <v>2461900000</v>
      </c>
      <c r="DA530" s="181">
        <v>2528100000</v>
      </c>
      <c r="DB530" s="181">
        <v>782490000</v>
      </c>
      <c r="DC530" s="181">
        <v>504650000</v>
      </c>
      <c r="DD530" s="181">
        <v>664310000</v>
      </c>
      <c r="DE530" s="181">
        <v>619110000</v>
      </c>
      <c r="DF530" s="181">
        <v>2316100000</v>
      </c>
      <c r="DG530" s="181">
        <v>2688500000</v>
      </c>
      <c r="DH530" s="181">
        <v>2069400000</v>
      </c>
      <c r="DI530" s="181">
        <v>2416100000</v>
      </c>
      <c r="DJ530" s="195">
        <v>159400000</v>
      </c>
      <c r="DK530" s="195">
        <v>163110000</v>
      </c>
      <c r="DL530" s="195">
        <v>158140000</v>
      </c>
      <c r="DM530" s="195">
        <v>176310000</v>
      </c>
      <c r="DN530" s="181">
        <f t="shared" ref="DN530:DN552" si="46">AVERAGEIF(DJ530:DM530,"&lt;&gt;0")</f>
        <v>164240000</v>
      </c>
      <c r="DO530" s="181">
        <v>271170000</v>
      </c>
      <c r="DP530" s="181">
        <v>247300000</v>
      </c>
      <c r="DQ530" s="181">
        <v>183680000</v>
      </c>
      <c r="DR530" s="181">
        <v>286950000</v>
      </c>
      <c r="DS530" s="181">
        <f t="shared" si="45"/>
        <v>247275000</v>
      </c>
      <c r="DT530" s="181">
        <f t="shared" si="43"/>
        <v>1.5055711154408182</v>
      </c>
      <c r="DU530" s="195">
        <v>166430000</v>
      </c>
      <c r="DW530" s="195">
        <v>177940000</v>
      </c>
      <c r="DY530" s="195">
        <v>141250000</v>
      </c>
      <c r="DZ530" s="196">
        <f t="shared" si="44"/>
        <v>0.86002191914271797</v>
      </c>
      <c r="EA530" s="195">
        <v>174820000</v>
      </c>
      <c r="EB530" s="181">
        <v>46</v>
      </c>
      <c r="EC530" s="181">
        <v>47</v>
      </c>
      <c r="ED530" s="181">
        <v>52</v>
      </c>
      <c r="EE530" s="181">
        <v>52</v>
      </c>
      <c r="EF530" s="181">
        <v>30</v>
      </c>
      <c r="EG530" s="181">
        <v>24</v>
      </c>
      <c r="EH530" s="181">
        <v>27</v>
      </c>
      <c r="EI530" s="181">
        <v>22</v>
      </c>
      <c r="EJ530" s="181">
        <v>39</v>
      </c>
      <c r="EK530" s="181">
        <v>44</v>
      </c>
      <c r="EL530" s="181">
        <v>48</v>
      </c>
      <c r="EM530" s="181">
        <v>54</v>
      </c>
      <c r="EN530" s="181">
        <v>49</v>
      </c>
      <c r="EO530" s="181">
        <v>46</v>
      </c>
      <c r="EP530" s="181">
        <v>42</v>
      </c>
      <c r="EQ530" s="181">
        <v>48</v>
      </c>
      <c r="ER530" s="181">
        <v>670</v>
      </c>
      <c r="EV530" s="181">
        <v>95</v>
      </c>
      <c r="EW530" s="181" t="s">
        <v>8269</v>
      </c>
      <c r="EX530" s="181" t="s">
        <v>3619</v>
      </c>
      <c r="EY530" s="181" t="s">
        <v>8270</v>
      </c>
      <c r="EZ530" s="181" t="s">
        <v>8271</v>
      </c>
      <c r="FA530" s="181" t="s">
        <v>8272</v>
      </c>
      <c r="FB530" s="181" t="s">
        <v>8273</v>
      </c>
      <c r="FC530" s="181" t="s">
        <v>8274</v>
      </c>
      <c r="FD530" s="181" t="s">
        <v>8275</v>
      </c>
      <c r="FE530" s="181">
        <v>-1</v>
      </c>
    </row>
    <row r="531" spans="1:161" x14ac:dyDescent="0.25">
      <c r="A531" s="181" t="s">
        <v>8276</v>
      </c>
      <c r="B531" s="181" t="s">
        <v>8276</v>
      </c>
      <c r="C531" s="181">
        <v>3</v>
      </c>
      <c r="D531" s="181">
        <v>3</v>
      </c>
      <c r="E531" s="181">
        <v>3</v>
      </c>
      <c r="F531" s="181" t="s">
        <v>8277</v>
      </c>
      <c r="G531" s="181" t="s">
        <v>8278</v>
      </c>
      <c r="H531" s="181" t="s">
        <v>8279</v>
      </c>
      <c r="I531" s="181">
        <v>1</v>
      </c>
      <c r="J531" s="181">
        <v>3</v>
      </c>
      <c r="K531" s="181">
        <v>3</v>
      </c>
      <c r="L531" s="181">
        <v>3</v>
      </c>
      <c r="M531" s="181">
        <v>3</v>
      </c>
      <c r="N531" s="181">
        <v>3</v>
      </c>
      <c r="O531" s="181">
        <v>3</v>
      </c>
      <c r="P531" s="181">
        <v>3</v>
      </c>
      <c r="Q531" s="181">
        <v>3</v>
      </c>
      <c r="R531" s="181">
        <v>2</v>
      </c>
      <c r="S531" s="181">
        <v>2</v>
      </c>
      <c r="T531" s="181">
        <v>1</v>
      </c>
      <c r="U531" s="181">
        <v>3</v>
      </c>
      <c r="V531" s="181">
        <v>3</v>
      </c>
      <c r="W531" s="181">
        <v>3</v>
      </c>
      <c r="X531" s="181">
        <v>3</v>
      </c>
      <c r="Y531" s="181">
        <v>3</v>
      </c>
      <c r="Z531" s="181">
        <v>3</v>
      </c>
      <c r="AA531" s="181">
        <v>3</v>
      </c>
      <c r="AB531" s="181">
        <v>3</v>
      </c>
      <c r="AC531" s="181">
        <v>3</v>
      </c>
      <c r="AD531" s="181">
        <v>3</v>
      </c>
      <c r="AE531" s="181">
        <v>3</v>
      </c>
      <c r="AF531" s="181">
        <v>3</v>
      </c>
      <c r="AG531" s="181">
        <v>3</v>
      </c>
      <c r="AH531" s="181">
        <v>2</v>
      </c>
      <c r="AI531" s="181">
        <v>2</v>
      </c>
      <c r="AJ531" s="181">
        <v>1</v>
      </c>
      <c r="AK531" s="181">
        <v>3</v>
      </c>
      <c r="AL531" s="181">
        <v>3</v>
      </c>
      <c r="AM531" s="181">
        <v>3</v>
      </c>
      <c r="AN531" s="181">
        <v>3</v>
      </c>
      <c r="AO531" s="181">
        <v>3</v>
      </c>
      <c r="AP531" s="181">
        <v>3</v>
      </c>
      <c r="AQ531" s="181">
        <v>3</v>
      </c>
      <c r="AR531" s="181">
        <v>3</v>
      </c>
      <c r="AS531" s="181">
        <v>3</v>
      </c>
      <c r="AT531" s="181">
        <v>3</v>
      </c>
      <c r="AU531" s="181">
        <v>3</v>
      </c>
      <c r="AV531" s="181">
        <v>3</v>
      </c>
      <c r="AW531" s="181">
        <v>3</v>
      </c>
      <c r="AX531" s="181">
        <v>2</v>
      </c>
      <c r="AY531" s="181">
        <v>2</v>
      </c>
      <c r="AZ531" s="181">
        <v>1</v>
      </c>
      <c r="BA531" s="181">
        <v>3</v>
      </c>
      <c r="BB531" s="181">
        <v>3</v>
      </c>
      <c r="BC531" s="181">
        <v>3</v>
      </c>
      <c r="BD531" s="181">
        <v>3</v>
      </c>
      <c r="BE531" s="181">
        <v>3</v>
      </c>
      <c r="BF531" s="181">
        <v>3</v>
      </c>
      <c r="BG531" s="181">
        <v>3</v>
      </c>
      <c r="BH531" s="181">
        <v>3</v>
      </c>
      <c r="BI531" s="181">
        <v>27.9</v>
      </c>
      <c r="BJ531" s="181">
        <v>27.9</v>
      </c>
      <c r="BK531" s="181">
        <v>27.9</v>
      </c>
      <c r="BL531" s="181">
        <v>19.992000000000001</v>
      </c>
      <c r="BM531" s="181">
        <v>172</v>
      </c>
      <c r="BN531" s="181">
        <v>172</v>
      </c>
      <c r="BO531" s="181">
        <v>0</v>
      </c>
      <c r="BP531" s="181">
        <v>8.7676999999999996</v>
      </c>
      <c r="BQ531" s="181" t="s">
        <v>1251</v>
      </c>
      <c r="BR531" s="181" t="s">
        <v>1251</v>
      </c>
      <c r="BS531" s="181" t="s">
        <v>1251</v>
      </c>
      <c r="BT531" s="181" t="s">
        <v>1251</v>
      </c>
      <c r="BU531" s="181" t="s">
        <v>1254</v>
      </c>
      <c r="BV531" s="181" t="s">
        <v>1254</v>
      </c>
      <c r="BW531" s="181" t="s">
        <v>1254</v>
      </c>
      <c r="BX531" s="181" t="s">
        <v>1254</v>
      </c>
      <c r="BY531" s="181" t="s">
        <v>1251</v>
      </c>
      <c r="BZ531" s="181" t="s">
        <v>1251</v>
      </c>
      <c r="CA531" s="181" t="s">
        <v>1251</v>
      </c>
      <c r="CB531" s="181" t="s">
        <v>1251</v>
      </c>
      <c r="CC531" s="181" t="s">
        <v>1251</v>
      </c>
      <c r="CD531" s="181" t="s">
        <v>1251</v>
      </c>
      <c r="CE531" s="181" t="s">
        <v>1251</v>
      </c>
      <c r="CF531" s="181" t="s">
        <v>1251</v>
      </c>
      <c r="CG531" s="181">
        <v>27.9</v>
      </c>
      <c r="CH531" s="181">
        <v>27.9</v>
      </c>
      <c r="CI531" s="181">
        <v>27.9</v>
      </c>
      <c r="CJ531" s="181">
        <v>27.9</v>
      </c>
      <c r="CK531" s="181">
        <v>27.9</v>
      </c>
      <c r="CL531" s="181">
        <v>17.399999999999999</v>
      </c>
      <c r="CM531" s="181">
        <v>20.3</v>
      </c>
      <c r="CN531" s="181">
        <v>9.9</v>
      </c>
      <c r="CO531" s="181">
        <v>27.9</v>
      </c>
      <c r="CP531" s="181">
        <v>27.9</v>
      </c>
      <c r="CQ531" s="181">
        <v>27.9</v>
      </c>
      <c r="CR531" s="181">
        <v>27.9</v>
      </c>
      <c r="CS531" s="181">
        <v>27.9</v>
      </c>
      <c r="CT531" s="181">
        <v>27.9</v>
      </c>
      <c r="CU531" s="181">
        <v>27.9</v>
      </c>
      <c r="CV531" s="181">
        <v>27.9</v>
      </c>
      <c r="CW531" s="181">
        <v>366210000</v>
      </c>
      <c r="CX531" s="181">
        <v>31302000</v>
      </c>
      <c r="CY531" s="181">
        <v>31650000</v>
      </c>
      <c r="CZ531" s="181">
        <v>28408000</v>
      </c>
      <c r="DA531" s="181">
        <v>27736000</v>
      </c>
      <c r="DB531" s="181">
        <v>8033600</v>
      </c>
      <c r="DC531" s="181">
        <v>6784000</v>
      </c>
      <c r="DD531" s="181">
        <v>8094400</v>
      </c>
      <c r="DE531" s="181">
        <v>4054900</v>
      </c>
      <c r="DF531" s="181">
        <v>23532000</v>
      </c>
      <c r="DG531" s="181">
        <v>37422000</v>
      </c>
      <c r="DH531" s="181">
        <v>22402000</v>
      </c>
      <c r="DI531" s="181">
        <v>30924000</v>
      </c>
      <c r="DJ531" s="195">
        <v>13917000</v>
      </c>
      <c r="DK531" s="195">
        <v>11626000</v>
      </c>
      <c r="DL531" s="195">
        <v>10198000</v>
      </c>
      <c r="DM531" s="195">
        <v>10872000</v>
      </c>
      <c r="DN531" s="181">
        <f t="shared" si="46"/>
        <v>11653250</v>
      </c>
      <c r="DO531" s="181">
        <v>14617000</v>
      </c>
      <c r="DP531" s="181">
        <v>19810000</v>
      </c>
      <c r="DQ531" s="181">
        <v>18356000</v>
      </c>
      <c r="DR531" s="181">
        <v>0</v>
      </c>
      <c r="DS531" s="181">
        <f t="shared" si="45"/>
        <v>17594333.333333332</v>
      </c>
      <c r="DT531" s="181">
        <f t="shared" si="43"/>
        <v>1.5098220095967505</v>
      </c>
      <c r="DU531" s="195">
        <v>12366000</v>
      </c>
      <c r="DW531" s="195">
        <v>15545000</v>
      </c>
      <c r="DY531" s="195">
        <v>13174000</v>
      </c>
      <c r="DZ531" s="196">
        <f t="shared" si="44"/>
        <v>1.1305000750863492</v>
      </c>
      <c r="EA531" s="195">
        <v>11886000</v>
      </c>
      <c r="EB531" s="181">
        <v>1</v>
      </c>
      <c r="EC531" s="181">
        <v>2</v>
      </c>
      <c r="ED531" s="181">
        <v>1</v>
      </c>
      <c r="EE531" s="181">
        <v>2</v>
      </c>
      <c r="EF531" s="181">
        <v>0</v>
      </c>
      <c r="EG531" s="181">
        <v>0</v>
      </c>
      <c r="EH531" s="181">
        <v>0</v>
      </c>
      <c r="EI531" s="181">
        <v>0</v>
      </c>
      <c r="EJ531" s="181">
        <v>4</v>
      </c>
      <c r="EK531" s="181">
        <v>3</v>
      </c>
      <c r="EL531" s="181">
        <v>1</v>
      </c>
      <c r="EM531" s="181">
        <v>1</v>
      </c>
      <c r="EN531" s="181">
        <v>2</v>
      </c>
      <c r="EO531" s="181">
        <v>2</v>
      </c>
      <c r="EP531" s="181">
        <v>3</v>
      </c>
      <c r="EQ531" s="181">
        <v>4</v>
      </c>
      <c r="ER531" s="181">
        <v>26</v>
      </c>
      <c r="EV531" s="181">
        <v>724</v>
      </c>
      <c r="EW531" s="181" t="s">
        <v>8280</v>
      </c>
      <c r="EX531" s="181" t="s">
        <v>3709</v>
      </c>
      <c r="EY531" s="181" t="s">
        <v>8281</v>
      </c>
      <c r="EZ531" s="181" t="s">
        <v>8282</v>
      </c>
      <c r="FA531" s="181" t="s">
        <v>8283</v>
      </c>
      <c r="FB531" s="181" t="s">
        <v>8284</v>
      </c>
      <c r="FE531" s="181">
        <v>-1</v>
      </c>
    </row>
    <row r="532" spans="1:161" x14ac:dyDescent="0.25">
      <c r="A532" s="181" t="s">
        <v>8285</v>
      </c>
      <c r="B532" s="181" t="s">
        <v>8285</v>
      </c>
      <c r="C532" s="181" t="s">
        <v>8286</v>
      </c>
      <c r="D532" s="181" t="s">
        <v>8286</v>
      </c>
      <c r="E532" s="181" t="s">
        <v>8286</v>
      </c>
      <c r="F532" s="181" t="s">
        <v>8287</v>
      </c>
      <c r="G532" s="181" t="s">
        <v>8288</v>
      </c>
      <c r="H532" s="181" t="s">
        <v>8289</v>
      </c>
      <c r="I532" s="181">
        <v>4</v>
      </c>
      <c r="J532" s="181">
        <v>4</v>
      </c>
      <c r="K532" s="181">
        <v>4</v>
      </c>
      <c r="L532" s="181">
        <v>4</v>
      </c>
      <c r="M532" s="181">
        <v>3</v>
      </c>
      <c r="N532" s="181">
        <v>3</v>
      </c>
      <c r="O532" s="181">
        <v>4</v>
      </c>
      <c r="P532" s="181">
        <v>3</v>
      </c>
      <c r="Q532" s="181">
        <v>3</v>
      </c>
      <c r="R532" s="181">
        <v>3</v>
      </c>
      <c r="S532" s="181">
        <v>3</v>
      </c>
      <c r="T532" s="181">
        <v>3</v>
      </c>
      <c r="U532" s="181">
        <v>3</v>
      </c>
      <c r="V532" s="181">
        <v>3</v>
      </c>
      <c r="W532" s="181">
        <v>3</v>
      </c>
      <c r="X532" s="181">
        <v>3</v>
      </c>
      <c r="Y532" s="181">
        <v>3</v>
      </c>
      <c r="Z532" s="181">
        <v>4</v>
      </c>
      <c r="AA532" s="181">
        <v>4</v>
      </c>
      <c r="AB532" s="181">
        <v>4</v>
      </c>
      <c r="AC532" s="181">
        <v>3</v>
      </c>
      <c r="AD532" s="181">
        <v>3</v>
      </c>
      <c r="AE532" s="181">
        <v>4</v>
      </c>
      <c r="AF532" s="181">
        <v>3</v>
      </c>
      <c r="AG532" s="181">
        <v>3</v>
      </c>
      <c r="AH532" s="181">
        <v>3</v>
      </c>
      <c r="AI532" s="181">
        <v>3</v>
      </c>
      <c r="AJ532" s="181">
        <v>3</v>
      </c>
      <c r="AK532" s="181">
        <v>3</v>
      </c>
      <c r="AL532" s="181">
        <v>3</v>
      </c>
      <c r="AM532" s="181">
        <v>3</v>
      </c>
      <c r="AN532" s="181">
        <v>3</v>
      </c>
      <c r="AO532" s="181">
        <v>3</v>
      </c>
      <c r="AP532" s="181">
        <v>4</v>
      </c>
      <c r="AQ532" s="181">
        <v>4</v>
      </c>
      <c r="AR532" s="181">
        <v>4</v>
      </c>
      <c r="AS532" s="181">
        <v>3</v>
      </c>
      <c r="AT532" s="181">
        <v>3</v>
      </c>
      <c r="AU532" s="181">
        <v>4</v>
      </c>
      <c r="AV532" s="181">
        <v>3</v>
      </c>
      <c r="AW532" s="181">
        <v>3</v>
      </c>
      <c r="AX532" s="181">
        <v>3</v>
      </c>
      <c r="AY532" s="181">
        <v>3</v>
      </c>
      <c r="AZ532" s="181">
        <v>3</v>
      </c>
      <c r="BA532" s="181">
        <v>3</v>
      </c>
      <c r="BB532" s="181">
        <v>3</v>
      </c>
      <c r="BC532" s="181">
        <v>3</v>
      </c>
      <c r="BD532" s="181">
        <v>3</v>
      </c>
      <c r="BE532" s="181">
        <v>3</v>
      </c>
      <c r="BF532" s="181">
        <v>4</v>
      </c>
      <c r="BG532" s="181">
        <v>4</v>
      </c>
      <c r="BH532" s="181">
        <v>4</v>
      </c>
      <c r="BI532" s="181">
        <v>40.4</v>
      </c>
      <c r="BJ532" s="181">
        <v>40.4</v>
      </c>
      <c r="BK532" s="181">
        <v>40.4</v>
      </c>
      <c r="BL532" s="181">
        <v>15.327999999999999</v>
      </c>
      <c r="BM532" s="181">
        <v>136</v>
      </c>
      <c r="BN532" s="181" t="s">
        <v>1712</v>
      </c>
      <c r="BO532" s="181">
        <v>0</v>
      </c>
      <c r="BP532" s="181">
        <v>7.9965999999999999</v>
      </c>
      <c r="BQ532" s="181" t="s">
        <v>1251</v>
      </c>
      <c r="BR532" s="181" t="s">
        <v>1251</v>
      </c>
      <c r="BS532" s="181" t="s">
        <v>1251</v>
      </c>
      <c r="BT532" s="181" t="s">
        <v>1251</v>
      </c>
      <c r="BU532" s="181" t="s">
        <v>1251</v>
      </c>
      <c r="BV532" s="181" t="s">
        <v>1251</v>
      </c>
      <c r="BW532" s="181" t="s">
        <v>1251</v>
      </c>
      <c r="BX532" s="181" t="s">
        <v>1251</v>
      </c>
      <c r="BY532" s="181" t="s">
        <v>1251</v>
      </c>
      <c r="BZ532" s="181" t="s">
        <v>1251</v>
      </c>
      <c r="CA532" s="181" t="s">
        <v>1251</v>
      </c>
      <c r="CB532" s="181" t="s">
        <v>1251</v>
      </c>
      <c r="CC532" s="181" t="s">
        <v>1251</v>
      </c>
      <c r="CD532" s="181" t="s">
        <v>1251</v>
      </c>
      <c r="CE532" s="181" t="s">
        <v>1251</v>
      </c>
      <c r="CF532" s="181" t="s">
        <v>1251</v>
      </c>
      <c r="CG532" s="181">
        <v>16.899999999999999</v>
      </c>
      <c r="CH532" s="181">
        <v>16.899999999999999</v>
      </c>
      <c r="CI532" s="181">
        <v>40.4</v>
      </c>
      <c r="CJ532" s="181">
        <v>16.899999999999999</v>
      </c>
      <c r="CK532" s="181">
        <v>16.899999999999999</v>
      </c>
      <c r="CL532" s="181">
        <v>16.899999999999999</v>
      </c>
      <c r="CM532" s="181">
        <v>16.899999999999999</v>
      </c>
      <c r="CN532" s="181">
        <v>16.899999999999999</v>
      </c>
      <c r="CO532" s="181">
        <v>16.899999999999999</v>
      </c>
      <c r="CP532" s="181">
        <v>16.899999999999999</v>
      </c>
      <c r="CQ532" s="181">
        <v>16.899999999999999</v>
      </c>
      <c r="CR532" s="181">
        <v>16.899999999999999</v>
      </c>
      <c r="CS532" s="181">
        <v>16.899999999999999</v>
      </c>
      <c r="CT532" s="181">
        <v>40.4</v>
      </c>
      <c r="CU532" s="181">
        <v>40.4</v>
      </c>
      <c r="CV532" s="181">
        <v>40.4</v>
      </c>
      <c r="CW532" s="181">
        <v>1330600000</v>
      </c>
      <c r="CX532" s="181">
        <v>101900000</v>
      </c>
      <c r="CY532" s="181">
        <v>98555000</v>
      </c>
      <c r="CZ532" s="181">
        <v>114140000</v>
      </c>
      <c r="DA532" s="181">
        <v>108390000</v>
      </c>
      <c r="DB532" s="181">
        <v>39553000</v>
      </c>
      <c r="DC532" s="181">
        <v>35950000</v>
      </c>
      <c r="DD532" s="181">
        <v>35145000</v>
      </c>
      <c r="DE532" s="181">
        <v>36203000</v>
      </c>
      <c r="DF532" s="181">
        <v>86856000</v>
      </c>
      <c r="DG532" s="181">
        <v>103580000</v>
      </c>
      <c r="DH532" s="181">
        <v>71921000</v>
      </c>
      <c r="DI532" s="181">
        <v>106060000</v>
      </c>
      <c r="DJ532" s="195">
        <v>43734000</v>
      </c>
      <c r="DK532" s="195">
        <v>38305000</v>
      </c>
      <c r="DL532" s="195">
        <v>42481000</v>
      </c>
      <c r="DM532" s="195">
        <v>43253000</v>
      </c>
      <c r="DN532" s="181">
        <f t="shared" si="46"/>
        <v>41943250</v>
      </c>
      <c r="DO532" s="181">
        <v>64551000</v>
      </c>
      <c r="DP532" s="181">
        <v>68099000</v>
      </c>
      <c r="DQ532" s="181">
        <v>54438000</v>
      </c>
      <c r="DR532" s="181">
        <v>67369000</v>
      </c>
      <c r="DS532" s="181">
        <f t="shared" si="45"/>
        <v>63614250</v>
      </c>
      <c r="DT532" s="181">
        <f t="shared" si="43"/>
        <v>1.5166743158911147</v>
      </c>
      <c r="DU532" s="195">
        <v>35750000</v>
      </c>
      <c r="DW532" s="195">
        <v>38994000</v>
      </c>
      <c r="DY532" s="195">
        <v>30382000</v>
      </c>
      <c r="DZ532" s="196">
        <f t="shared" si="44"/>
        <v>0.7243597003093466</v>
      </c>
      <c r="EA532" s="195">
        <v>41934000</v>
      </c>
      <c r="EB532" s="181">
        <v>2</v>
      </c>
      <c r="EC532" s="181">
        <v>2</v>
      </c>
      <c r="ED532" s="181">
        <v>2</v>
      </c>
      <c r="EE532" s="181">
        <v>2</v>
      </c>
      <c r="EF532" s="181">
        <v>2</v>
      </c>
      <c r="EG532" s="181">
        <v>3</v>
      </c>
      <c r="EH532" s="181">
        <v>3</v>
      </c>
      <c r="EI532" s="181">
        <v>2</v>
      </c>
      <c r="EJ532" s="181">
        <v>1</v>
      </c>
      <c r="EK532" s="181">
        <v>2</v>
      </c>
      <c r="EL532" s="181">
        <v>2</v>
      </c>
      <c r="EM532" s="181">
        <v>2</v>
      </c>
      <c r="EN532" s="181">
        <v>1</v>
      </c>
      <c r="EO532" s="181">
        <v>3</v>
      </c>
      <c r="EP532" s="181">
        <v>2</v>
      </c>
      <c r="EQ532" s="181">
        <v>2</v>
      </c>
      <c r="ER532" s="181">
        <v>33</v>
      </c>
      <c r="EV532" s="181">
        <v>78</v>
      </c>
      <c r="EW532" s="181" t="s">
        <v>8290</v>
      </c>
      <c r="EX532" s="181" t="s">
        <v>3631</v>
      </c>
      <c r="EY532" s="181" t="s">
        <v>8291</v>
      </c>
      <c r="EZ532" s="181" t="s">
        <v>8292</v>
      </c>
      <c r="FA532" s="181" t="s">
        <v>8293</v>
      </c>
      <c r="FB532" s="181" t="s">
        <v>8294</v>
      </c>
      <c r="FE532" s="181" t="s">
        <v>4230</v>
      </c>
    </row>
    <row r="533" spans="1:161" x14ac:dyDescent="0.25">
      <c r="A533" s="181" t="s">
        <v>3434</v>
      </c>
      <c r="B533" s="181" t="s">
        <v>3434</v>
      </c>
      <c r="C533" s="181">
        <v>6</v>
      </c>
      <c r="D533" s="181">
        <v>6</v>
      </c>
      <c r="E533" s="181">
        <v>6</v>
      </c>
      <c r="F533" s="181" t="s">
        <v>8295</v>
      </c>
      <c r="G533" s="181" t="s">
        <v>8296</v>
      </c>
      <c r="H533" s="181" t="s">
        <v>8297</v>
      </c>
      <c r="I533" s="181">
        <v>1</v>
      </c>
      <c r="J533" s="181">
        <v>6</v>
      </c>
      <c r="K533" s="181">
        <v>6</v>
      </c>
      <c r="L533" s="181">
        <v>6</v>
      </c>
      <c r="M533" s="181">
        <v>5</v>
      </c>
      <c r="N533" s="181">
        <v>4</v>
      </c>
      <c r="O533" s="181">
        <v>4</v>
      </c>
      <c r="P533" s="181">
        <v>5</v>
      </c>
      <c r="Q533" s="181">
        <v>4</v>
      </c>
      <c r="R533" s="181">
        <v>3</v>
      </c>
      <c r="S533" s="181">
        <v>5</v>
      </c>
      <c r="T533" s="181">
        <v>5</v>
      </c>
      <c r="U533" s="181">
        <v>6</v>
      </c>
      <c r="V533" s="181">
        <v>6</v>
      </c>
      <c r="W533" s="181">
        <v>5</v>
      </c>
      <c r="X533" s="181">
        <v>6</v>
      </c>
      <c r="Y533" s="181">
        <v>6</v>
      </c>
      <c r="Z533" s="181">
        <v>6</v>
      </c>
      <c r="AA533" s="181">
        <v>5</v>
      </c>
      <c r="AB533" s="181">
        <v>5</v>
      </c>
      <c r="AC533" s="181">
        <v>5</v>
      </c>
      <c r="AD533" s="181">
        <v>4</v>
      </c>
      <c r="AE533" s="181">
        <v>4</v>
      </c>
      <c r="AF533" s="181">
        <v>5</v>
      </c>
      <c r="AG533" s="181">
        <v>4</v>
      </c>
      <c r="AH533" s="181">
        <v>3</v>
      </c>
      <c r="AI533" s="181">
        <v>5</v>
      </c>
      <c r="AJ533" s="181">
        <v>5</v>
      </c>
      <c r="AK533" s="181">
        <v>6</v>
      </c>
      <c r="AL533" s="181">
        <v>6</v>
      </c>
      <c r="AM533" s="181">
        <v>5</v>
      </c>
      <c r="AN533" s="181">
        <v>6</v>
      </c>
      <c r="AO533" s="181">
        <v>6</v>
      </c>
      <c r="AP533" s="181">
        <v>6</v>
      </c>
      <c r="AQ533" s="181">
        <v>5</v>
      </c>
      <c r="AR533" s="181">
        <v>5</v>
      </c>
      <c r="AS533" s="181">
        <v>5</v>
      </c>
      <c r="AT533" s="181">
        <v>4</v>
      </c>
      <c r="AU533" s="181">
        <v>4</v>
      </c>
      <c r="AV533" s="181">
        <v>5</v>
      </c>
      <c r="AW533" s="181">
        <v>4</v>
      </c>
      <c r="AX533" s="181">
        <v>3</v>
      </c>
      <c r="AY533" s="181">
        <v>5</v>
      </c>
      <c r="AZ533" s="181">
        <v>5</v>
      </c>
      <c r="BA533" s="181">
        <v>6</v>
      </c>
      <c r="BB533" s="181">
        <v>6</v>
      </c>
      <c r="BC533" s="181">
        <v>5</v>
      </c>
      <c r="BD533" s="181">
        <v>6</v>
      </c>
      <c r="BE533" s="181">
        <v>6</v>
      </c>
      <c r="BF533" s="181">
        <v>6</v>
      </c>
      <c r="BG533" s="181">
        <v>5</v>
      </c>
      <c r="BH533" s="181">
        <v>5</v>
      </c>
      <c r="BI533" s="181">
        <v>26.4</v>
      </c>
      <c r="BJ533" s="181">
        <v>26.4</v>
      </c>
      <c r="BK533" s="181">
        <v>26.4</v>
      </c>
      <c r="BL533" s="181">
        <v>32.350999999999999</v>
      </c>
      <c r="BM533" s="181">
        <v>296</v>
      </c>
      <c r="BN533" s="181">
        <v>296</v>
      </c>
      <c r="BO533" s="181">
        <v>0</v>
      </c>
      <c r="BP533" s="181">
        <v>18.373000000000001</v>
      </c>
      <c r="BQ533" s="181" t="s">
        <v>1251</v>
      </c>
      <c r="BR533" s="181" t="s">
        <v>1251</v>
      </c>
      <c r="BS533" s="181" t="s">
        <v>1251</v>
      </c>
      <c r="BT533" s="181" t="s">
        <v>1251</v>
      </c>
      <c r="BU533" s="181" t="s">
        <v>1251</v>
      </c>
      <c r="BV533" s="181" t="s">
        <v>1251</v>
      </c>
      <c r="BW533" s="181" t="s">
        <v>1251</v>
      </c>
      <c r="BX533" s="181" t="s">
        <v>1251</v>
      </c>
      <c r="BY533" s="181" t="s">
        <v>1251</v>
      </c>
      <c r="BZ533" s="181" t="s">
        <v>1251</v>
      </c>
      <c r="CA533" s="181" t="s">
        <v>1251</v>
      </c>
      <c r="CB533" s="181" t="s">
        <v>1251</v>
      </c>
      <c r="CC533" s="181" t="s">
        <v>1251</v>
      </c>
      <c r="CD533" s="181" t="s">
        <v>1251</v>
      </c>
      <c r="CE533" s="181" t="s">
        <v>1251</v>
      </c>
      <c r="CF533" s="181" t="s">
        <v>1251</v>
      </c>
      <c r="CG533" s="181">
        <v>19.3</v>
      </c>
      <c r="CH533" s="181">
        <v>15.2</v>
      </c>
      <c r="CI533" s="181">
        <v>14.9</v>
      </c>
      <c r="CJ533" s="181">
        <v>19.3</v>
      </c>
      <c r="CK533" s="181">
        <v>18.2</v>
      </c>
      <c r="CL533" s="181">
        <v>14.9</v>
      </c>
      <c r="CM533" s="181">
        <v>22.6</v>
      </c>
      <c r="CN533" s="181">
        <v>22.6</v>
      </c>
      <c r="CO533" s="181">
        <v>26.4</v>
      </c>
      <c r="CP533" s="181">
        <v>26.4</v>
      </c>
      <c r="CQ533" s="181">
        <v>22.3</v>
      </c>
      <c r="CR533" s="181">
        <v>26.4</v>
      </c>
      <c r="CS533" s="181">
        <v>26.4</v>
      </c>
      <c r="CT533" s="181">
        <v>26.4</v>
      </c>
      <c r="CU533" s="181">
        <v>22.3</v>
      </c>
      <c r="CV533" s="181">
        <v>22.6</v>
      </c>
      <c r="CW533" s="181">
        <v>819130000</v>
      </c>
      <c r="CX533" s="181">
        <v>61787000</v>
      </c>
      <c r="CY533" s="181">
        <v>57631000</v>
      </c>
      <c r="CZ533" s="181">
        <v>62280000</v>
      </c>
      <c r="DA533" s="181">
        <v>68800000</v>
      </c>
      <c r="DB533" s="181">
        <v>21951000</v>
      </c>
      <c r="DC533" s="181">
        <v>12932000</v>
      </c>
      <c r="DD533" s="181">
        <v>26574000</v>
      </c>
      <c r="DE533" s="181">
        <v>19329000</v>
      </c>
      <c r="DF533" s="181">
        <v>63493000</v>
      </c>
      <c r="DG533" s="181">
        <v>66810000</v>
      </c>
      <c r="DH533" s="181">
        <v>52895000</v>
      </c>
      <c r="DI533" s="181">
        <v>52834000</v>
      </c>
      <c r="DJ533" s="195">
        <v>17876000</v>
      </c>
      <c r="DK533" s="195">
        <v>17538000</v>
      </c>
      <c r="DL533" s="195">
        <v>15431000</v>
      </c>
      <c r="DM533" s="195">
        <v>15965000</v>
      </c>
      <c r="DN533" s="181">
        <f t="shared" si="46"/>
        <v>16702500</v>
      </c>
      <c r="DO533" s="181">
        <v>26655000</v>
      </c>
      <c r="DP533" s="181">
        <v>0</v>
      </c>
      <c r="DQ533" s="181">
        <v>27040000</v>
      </c>
      <c r="DR533" s="181">
        <v>22479000</v>
      </c>
      <c r="DS533" s="181">
        <f t="shared" si="45"/>
        <v>25391333.333333332</v>
      </c>
      <c r="DT533" s="181">
        <f t="shared" si="43"/>
        <v>1.5202115451778675</v>
      </c>
      <c r="DU533" s="195">
        <v>16854000</v>
      </c>
      <c r="DW533" s="195">
        <v>14131000</v>
      </c>
      <c r="DY533" s="195">
        <v>14575000</v>
      </c>
      <c r="DZ533" s="196">
        <f t="shared" si="44"/>
        <v>0.87262385870378689</v>
      </c>
      <c r="EA533" s="195">
        <v>14991000</v>
      </c>
      <c r="EB533" s="181">
        <v>0</v>
      </c>
      <c r="EC533" s="181">
        <v>2</v>
      </c>
      <c r="ED533" s="181">
        <v>4</v>
      </c>
      <c r="EE533" s="181">
        <v>1</v>
      </c>
      <c r="EF533" s="181">
        <v>2</v>
      </c>
      <c r="EG533" s="181">
        <v>2</v>
      </c>
      <c r="EH533" s="181">
        <v>2</v>
      </c>
      <c r="EI533" s="181">
        <v>2</v>
      </c>
      <c r="EJ533" s="181">
        <v>4</v>
      </c>
      <c r="EK533" s="181">
        <v>1</v>
      </c>
      <c r="EL533" s="181">
        <v>3</v>
      </c>
      <c r="EM533" s="181">
        <v>2</v>
      </c>
      <c r="EN533" s="181">
        <v>2</v>
      </c>
      <c r="EO533" s="181">
        <v>6</v>
      </c>
      <c r="EP533" s="181">
        <v>2</v>
      </c>
      <c r="EQ533" s="181">
        <v>2</v>
      </c>
      <c r="ER533" s="181">
        <v>37</v>
      </c>
      <c r="EV533" s="181">
        <v>374</v>
      </c>
      <c r="EW533" s="181" t="s">
        <v>8298</v>
      </c>
      <c r="EX533" s="181" t="s">
        <v>3672</v>
      </c>
      <c r="EY533" s="181" t="s">
        <v>8299</v>
      </c>
      <c r="EZ533" s="181" t="s">
        <v>8300</v>
      </c>
      <c r="FA533" s="181" t="s">
        <v>8301</v>
      </c>
      <c r="FB533" s="181" t="s">
        <v>8302</v>
      </c>
      <c r="FE533" s="181">
        <v>-1</v>
      </c>
    </row>
    <row r="534" spans="1:161" x14ac:dyDescent="0.25">
      <c r="A534" s="181" t="s">
        <v>3319</v>
      </c>
      <c r="B534" s="181" t="s">
        <v>3319</v>
      </c>
      <c r="C534" s="181">
        <v>14</v>
      </c>
      <c r="D534" s="181">
        <v>14</v>
      </c>
      <c r="E534" s="181">
        <v>14</v>
      </c>
      <c r="F534" s="181" t="s">
        <v>8303</v>
      </c>
      <c r="G534" s="181" t="s">
        <v>8304</v>
      </c>
      <c r="H534" s="181" t="s">
        <v>8305</v>
      </c>
      <c r="I534" s="181">
        <v>1</v>
      </c>
      <c r="J534" s="181">
        <v>14</v>
      </c>
      <c r="K534" s="181">
        <v>14</v>
      </c>
      <c r="L534" s="181">
        <v>14</v>
      </c>
      <c r="M534" s="181">
        <v>13</v>
      </c>
      <c r="N534" s="181">
        <v>13</v>
      </c>
      <c r="O534" s="181">
        <v>13</v>
      </c>
      <c r="P534" s="181">
        <v>13</v>
      </c>
      <c r="Q534" s="181">
        <v>10</v>
      </c>
      <c r="R534" s="181">
        <v>10</v>
      </c>
      <c r="S534" s="181">
        <v>11</v>
      </c>
      <c r="T534" s="181">
        <v>8</v>
      </c>
      <c r="U534" s="181">
        <v>13</v>
      </c>
      <c r="V534" s="181">
        <v>13</v>
      </c>
      <c r="W534" s="181">
        <v>13</v>
      </c>
      <c r="X534" s="181">
        <v>13</v>
      </c>
      <c r="Y534" s="181">
        <v>13</v>
      </c>
      <c r="Z534" s="181">
        <v>14</v>
      </c>
      <c r="AA534" s="181">
        <v>13</v>
      </c>
      <c r="AB534" s="181">
        <v>12</v>
      </c>
      <c r="AC534" s="181">
        <v>13</v>
      </c>
      <c r="AD534" s="181">
        <v>13</v>
      </c>
      <c r="AE534" s="181">
        <v>13</v>
      </c>
      <c r="AF534" s="181">
        <v>13</v>
      </c>
      <c r="AG534" s="181">
        <v>10</v>
      </c>
      <c r="AH534" s="181">
        <v>10</v>
      </c>
      <c r="AI534" s="181">
        <v>11</v>
      </c>
      <c r="AJ534" s="181">
        <v>8</v>
      </c>
      <c r="AK534" s="181">
        <v>13</v>
      </c>
      <c r="AL534" s="181">
        <v>13</v>
      </c>
      <c r="AM534" s="181">
        <v>13</v>
      </c>
      <c r="AN534" s="181">
        <v>13</v>
      </c>
      <c r="AO534" s="181">
        <v>13</v>
      </c>
      <c r="AP534" s="181">
        <v>14</v>
      </c>
      <c r="AQ534" s="181">
        <v>13</v>
      </c>
      <c r="AR534" s="181">
        <v>12</v>
      </c>
      <c r="AS534" s="181">
        <v>13</v>
      </c>
      <c r="AT534" s="181">
        <v>13</v>
      </c>
      <c r="AU534" s="181">
        <v>13</v>
      </c>
      <c r="AV534" s="181">
        <v>13</v>
      </c>
      <c r="AW534" s="181">
        <v>10</v>
      </c>
      <c r="AX534" s="181">
        <v>10</v>
      </c>
      <c r="AY534" s="181">
        <v>11</v>
      </c>
      <c r="AZ534" s="181">
        <v>8</v>
      </c>
      <c r="BA534" s="181">
        <v>13</v>
      </c>
      <c r="BB534" s="181">
        <v>13</v>
      </c>
      <c r="BC534" s="181">
        <v>13</v>
      </c>
      <c r="BD534" s="181">
        <v>13</v>
      </c>
      <c r="BE534" s="181">
        <v>13</v>
      </c>
      <c r="BF534" s="181">
        <v>14</v>
      </c>
      <c r="BG534" s="181">
        <v>13</v>
      </c>
      <c r="BH534" s="181">
        <v>12</v>
      </c>
      <c r="BI534" s="181">
        <v>37.5</v>
      </c>
      <c r="BJ534" s="181">
        <v>37.5</v>
      </c>
      <c r="BK534" s="181">
        <v>37.5</v>
      </c>
      <c r="BL534" s="181">
        <v>48.234000000000002</v>
      </c>
      <c r="BM534" s="181">
        <v>453</v>
      </c>
      <c r="BN534" s="181">
        <v>453</v>
      </c>
      <c r="BO534" s="181">
        <v>0</v>
      </c>
      <c r="BP534" s="181">
        <v>98.46</v>
      </c>
      <c r="BQ534" s="181" t="s">
        <v>1251</v>
      </c>
      <c r="BR534" s="181" t="s">
        <v>1251</v>
      </c>
      <c r="BS534" s="181" t="s">
        <v>1251</v>
      </c>
      <c r="BT534" s="181" t="s">
        <v>1251</v>
      </c>
      <c r="BU534" s="181" t="s">
        <v>1251</v>
      </c>
      <c r="BV534" s="181" t="s">
        <v>1251</v>
      </c>
      <c r="BW534" s="181" t="s">
        <v>1251</v>
      </c>
      <c r="BX534" s="181" t="s">
        <v>1251</v>
      </c>
      <c r="BY534" s="181" t="s">
        <v>1251</v>
      </c>
      <c r="BZ534" s="181" t="s">
        <v>1251</v>
      </c>
      <c r="CA534" s="181" t="s">
        <v>1251</v>
      </c>
      <c r="CB534" s="181" t="s">
        <v>1251</v>
      </c>
      <c r="CC534" s="181" t="s">
        <v>1251</v>
      </c>
      <c r="CD534" s="181" t="s">
        <v>1251</v>
      </c>
      <c r="CE534" s="181" t="s">
        <v>1251</v>
      </c>
      <c r="CF534" s="181" t="s">
        <v>1251</v>
      </c>
      <c r="CG534" s="181">
        <v>37.299999999999997</v>
      </c>
      <c r="CH534" s="181">
        <v>37.299999999999997</v>
      </c>
      <c r="CI534" s="181">
        <v>37.299999999999997</v>
      </c>
      <c r="CJ534" s="181">
        <v>37.299999999999997</v>
      </c>
      <c r="CK534" s="181">
        <v>31.3</v>
      </c>
      <c r="CL534" s="181">
        <v>26.9</v>
      </c>
      <c r="CM534" s="181">
        <v>31.8</v>
      </c>
      <c r="CN534" s="181">
        <v>21</v>
      </c>
      <c r="CO534" s="181">
        <v>37.299999999999997</v>
      </c>
      <c r="CP534" s="181">
        <v>33.6</v>
      </c>
      <c r="CQ534" s="181">
        <v>37.299999999999997</v>
      </c>
      <c r="CR534" s="181">
        <v>37.299999999999997</v>
      </c>
      <c r="CS534" s="181">
        <v>37.299999999999997</v>
      </c>
      <c r="CT534" s="181">
        <v>37.5</v>
      </c>
      <c r="CU534" s="181">
        <v>37.299999999999997</v>
      </c>
      <c r="CV534" s="181">
        <v>35.299999999999997</v>
      </c>
      <c r="CW534" s="181">
        <v>4498200000</v>
      </c>
      <c r="CX534" s="181">
        <v>339300000</v>
      </c>
      <c r="CY534" s="181">
        <v>350080000</v>
      </c>
      <c r="CZ534" s="181">
        <v>366490000</v>
      </c>
      <c r="DA534" s="181">
        <v>386690000</v>
      </c>
      <c r="DB534" s="181">
        <v>130160000</v>
      </c>
      <c r="DC534" s="181">
        <v>92057000</v>
      </c>
      <c r="DD534" s="181">
        <v>136350000</v>
      </c>
      <c r="DE534" s="181">
        <v>99121000</v>
      </c>
      <c r="DF534" s="181">
        <v>342060000</v>
      </c>
      <c r="DG534" s="181">
        <v>336530000</v>
      </c>
      <c r="DH534" s="181">
        <v>293120000</v>
      </c>
      <c r="DI534" s="181">
        <v>352370000</v>
      </c>
      <c r="DJ534" s="195">
        <v>52059000</v>
      </c>
      <c r="DK534" s="195">
        <v>47091000</v>
      </c>
      <c r="DL534" s="195">
        <v>46225000</v>
      </c>
      <c r="DM534" s="195">
        <v>46586000</v>
      </c>
      <c r="DN534" s="181">
        <f t="shared" si="46"/>
        <v>47990250</v>
      </c>
      <c r="DO534" s="181">
        <v>73385000</v>
      </c>
      <c r="DP534" s="181">
        <v>78180000</v>
      </c>
      <c r="DQ534" s="181">
        <v>64753000</v>
      </c>
      <c r="DR534" s="181">
        <v>76958000</v>
      </c>
      <c r="DS534" s="181">
        <f t="shared" si="45"/>
        <v>73319000</v>
      </c>
      <c r="DT534" s="181">
        <f t="shared" si="43"/>
        <v>1.5277894989086325</v>
      </c>
      <c r="DU534" s="195">
        <v>45196000</v>
      </c>
      <c r="DW534" s="195">
        <v>44787000</v>
      </c>
      <c r="DY534" s="195">
        <v>41511000</v>
      </c>
      <c r="DZ534" s="196">
        <f t="shared" si="44"/>
        <v>0.86498820072827298</v>
      </c>
      <c r="EA534" s="195">
        <v>42578000</v>
      </c>
      <c r="EB534" s="181">
        <v>13</v>
      </c>
      <c r="EC534" s="181">
        <v>13</v>
      </c>
      <c r="ED534" s="181">
        <v>14</v>
      </c>
      <c r="EE534" s="181">
        <v>13</v>
      </c>
      <c r="EF534" s="181">
        <v>8</v>
      </c>
      <c r="EG534" s="181">
        <v>9</v>
      </c>
      <c r="EH534" s="181">
        <v>10</v>
      </c>
      <c r="EI534" s="181">
        <v>9</v>
      </c>
      <c r="EJ534" s="181">
        <v>13</v>
      </c>
      <c r="EK534" s="181">
        <v>12</v>
      </c>
      <c r="EL534" s="181">
        <v>14</v>
      </c>
      <c r="EM534" s="181">
        <v>12</v>
      </c>
      <c r="EN534" s="181">
        <v>12</v>
      </c>
      <c r="EO534" s="181">
        <v>14</v>
      </c>
      <c r="EP534" s="181">
        <v>13</v>
      </c>
      <c r="EQ534" s="181">
        <v>13</v>
      </c>
      <c r="ER534" s="181">
        <v>192</v>
      </c>
      <c r="EV534" s="181">
        <v>707</v>
      </c>
      <c r="EW534" s="181" t="s">
        <v>8306</v>
      </c>
      <c r="EX534" s="181" t="s">
        <v>3599</v>
      </c>
      <c r="EY534" s="181" t="s">
        <v>8307</v>
      </c>
      <c r="EZ534" s="181" t="s">
        <v>8308</v>
      </c>
      <c r="FA534" s="181" t="s">
        <v>8309</v>
      </c>
      <c r="FB534" s="181" t="s">
        <v>8310</v>
      </c>
      <c r="FE534" s="181">
        <v>-1</v>
      </c>
    </row>
    <row r="535" spans="1:161" x14ac:dyDescent="0.25">
      <c r="A535" s="181" t="s">
        <v>8311</v>
      </c>
      <c r="B535" s="181" t="s">
        <v>8312</v>
      </c>
      <c r="C535" s="181" t="s">
        <v>8313</v>
      </c>
      <c r="D535" s="181" t="s">
        <v>8313</v>
      </c>
      <c r="E535" s="181" t="s">
        <v>8313</v>
      </c>
      <c r="F535" s="181" t="s">
        <v>8314</v>
      </c>
      <c r="G535" s="181" t="s">
        <v>8315</v>
      </c>
      <c r="H535" s="181" t="s">
        <v>8316</v>
      </c>
      <c r="I535" s="181">
        <v>2</v>
      </c>
      <c r="J535" s="181">
        <v>19</v>
      </c>
      <c r="K535" s="181">
        <v>19</v>
      </c>
      <c r="L535" s="181">
        <v>19</v>
      </c>
      <c r="M535" s="181">
        <v>19</v>
      </c>
      <c r="N535" s="181">
        <v>17</v>
      </c>
      <c r="O535" s="181">
        <v>18</v>
      </c>
      <c r="P535" s="181">
        <v>19</v>
      </c>
      <c r="Q535" s="181">
        <v>19</v>
      </c>
      <c r="R535" s="181">
        <v>16</v>
      </c>
      <c r="S535" s="181">
        <v>18</v>
      </c>
      <c r="T535" s="181">
        <v>17</v>
      </c>
      <c r="U535" s="181">
        <v>18</v>
      </c>
      <c r="V535" s="181">
        <v>18</v>
      </c>
      <c r="W535" s="181">
        <v>17</v>
      </c>
      <c r="X535" s="181">
        <v>18</v>
      </c>
      <c r="Y535" s="181">
        <v>18</v>
      </c>
      <c r="Z535" s="181">
        <v>17</v>
      </c>
      <c r="AA535" s="181">
        <v>16</v>
      </c>
      <c r="AB535" s="181">
        <v>17</v>
      </c>
      <c r="AC535" s="181">
        <v>19</v>
      </c>
      <c r="AD535" s="181">
        <v>17</v>
      </c>
      <c r="AE535" s="181">
        <v>18</v>
      </c>
      <c r="AF535" s="181">
        <v>19</v>
      </c>
      <c r="AG535" s="181">
        <v>19</v>
      </c>
      <c r="AH535" s="181">
        <v>16</v>
      </c>
      <c r="AI535" s="181">
        <v>18</v>
      </c>
      <c r="AJ535" s="181">
        <v>17</v>
      </c>
      <c r="AK535" s="181">
        <v>18</v>
      </c>
      <c r="AL535" s="181">
        <v>18</v>
      </c>
      <c r="AM535" s="181">
        <v>17</v>
      </c>
      <c r="AN535" s="181">
        <v>18</v>
      </c>
      <c r="AO535" s="181">
        <v>18</v>
      </c>
      <c r="AP535" s="181">
        <v>17</v>
      </c>
      <c r="AQ535" s="181">
        <v>16</v>
      </c>
      <c r="AR535" s="181">
        <v>17</v>
      </c>
      <c r="AS535" s="181">
        <v>19</v>
      </c>
      <c r="AT535" s="181">
        <v>17</v>
      </c>
      <c r="AU535" s="181">
        <v>18</v>
      </c>
      <c r="AV535" s="181">
        <v>19</v>
      </c>
      <c r="AW535" s="181">
        <v>19</v>
      </c>
      <c r="AX535" s="181">
        <v>16</v>
      </c>
      <c r="AY535" s="181">
        <v>18</v>
      </c>
      <c r="AZ535" s="181">
        <v>17</v>
      </c>
      <c r="BA535" s="181">
        <v>18</v>
      </c>
      <c r="BB535" s="181">
        <v>18</v>
      </c>
      <c r="BC535" s="181">
        <v>17</v>
      </c>
      <c r="BD535" s="181">
        <v>18</v>
      </c>
      <c r="BE535" s="181">
        <v>18</v>
      </c>
      <c r="BF535" s="181">
        <v>17</v>
      </c>
      <c r="BG535" s="181">
        <v>16</v>
      </c>
      <c r="BH535" s="181">
        <v>17</v>
      </c>
      <c r="BI535" s="181">
        <v>68.599999999999994</v>
      </c>
      <c r="BJ535" s="181">
        <v>68.599999999999994</v>
      </c>
      <c r="BK535" s="181">
        <v>68.599999999999994</v>
      </c>
      <c r="BL535" s="181">
        <v>45.02</v>
      </c>
      <c r="BM535" s="181">
        <v>407</v>
      </c>
      <c r="BN535" s="181" t="s">
        <v>8317</v>
      </c>
      <c r="BO535" s="181">
        <v>0</v>
      </c>
      <c r="BP535" s="181">
        <v>317.81</v>
      </c>
      <c r="BQ535" s="181" t="s">
        <v>1251</v>
      </c>
      <c r="BR535" s="181" t="s">
        <v>1251</v>
      </c>
      <c r="BS535" s="181" t="s">
        <v>1251</v>
      </c>
      <c r="BT535" s="181" t="s">
        <v>1251</v>
      </c>
      <c r="BU535" s="181" t="s">
        <v>1251</v>
      </c>
      <c r="BV535" s="181" t="s">
        <v>1251</v>
      </c>
      <c r="BW535" s="181" t="s">
        <v>1251</v>
      </c>
      <c r="BX535" s="181" t="s">
        <v>1251</v>
      </c>
      <c r="BY535" s="181" t="s">
        <v>1251</v>
      </c>
      <c r="BZ535" s="181" t="s">
        <v>1251</v>
      </c>
      <c r="CA535" s="181" t="s">
        <v>1251</v>
      </c>
      <c r="CB535" s="181" t="s">
        <v>1251</v>
      </c>
      <c r="CC535" s="181" t="s">
        <v>1251</v>
      </c>
      <c r="CD535" s="181" t="s">
        <v>1251</v>
      </c>
      <c r="CE535" s="181" t="s">
        <v>1251</v>
      </c>
      <c r="CF535" s="181" t="s">
        <v>1251</v>
      </c>
      <c r="CG535" s="181">
        <v>68.599999999999994</v>
      </c>
      <c r="CH535" s="181">
        <v>61.7</v>
      </c>
      <c r="CI535" s="181">
        <v>63.9</v>
      </c>
      <c r="CJ535" s="181">
        <v>68.599999999999994</v>
      </c>
      <c r="CK535" s="181">
        <v>68.599999999999994</v>
      </c>
      <c r="CL535" s="181">
        <v>61.4</v>
      </c>
      <c r="CM535" s="181">
        <v>68.599999999999994</v>
      </c>
      <c r="CN535" s="181">
        <v>60.9</v>
      </c>
      <c r="CO535" s="181">
        <v>63.9</v>
      </c>
      <c r="CP535" s="181">
        <v>63.9</v>
      </c>
      <c r="CQ535" s="181">
        <v>61.7</v>
      </c>
      <c r="CR535" s="181">
        <v>62.7</v>
      </c>
      <c r="CS535" s="181">
        <v>63.9</v>
      </c>
      <c r="CT535" s="181">
        <v>61.7</v>
      </c>
      <c r="CU535" s="181">
        <v>61.7</v>
      </c>
      <c r="CV535" s="181">
        <v>61.7</v>
      </c>
      <c r="CW535" s="181">
        <v>22482000000</v>
      </c>
      <c r="CX535" s="181">
        <v>1565700000</v>
      </c>
      <c r="CY535" s="181">
        <v>1902100000</v>
      </c>
      <c r="CZ535" s="181">
        <v>1942600000</v>
      </c>
      <c r="DA535" s="181">
        <v>2060100000</v>
      </c>
      <c r="DB535" s="181">
        <v>785770000</v>
      </c>
      <c r="DC535" s="181">
        <v>484930000</v>
      </c>
      <c r="DD535" s="181">
        <v>648880000</v>
      </c>
      <c r="DE535" s="181">
        <v>468280000</v>
      </c>
      <c r="DF535" s="181">
        <v>1761300000</v>
      </c>
      <c r="DG535" s="181">
        <v>1688500000</v>
      </c>
      <c r="DH535" s="181">
        <v>1396800000</v>
      </c>
      <c r="DI535" s="181">
        <v>1633500000</v>
      </c>
      <c r="DJ535" s="195">
        <v>222320000</v>
      </c>
      <c r="DK535" s="195">
        <v>220160000</v>
      </c>
      <c r="DL535" s="195">
        <v>221720000</v>
      </c>
      <c r="DM535" s="195">
        <v>245240000</v>
      </c>
      <c r="DN535" s="181">
        <f t="shared" si="46"/>
        <v>227360000</v>
      </c>
      <c r="DO535" s="181">
        <v>399110000</v>
      </c>
      <c r="DP535" s="181">
        <v>329050000</v>
      </c>
      <c r="DQ535" s="181">
        <v>319790000</v>
      </c>
      <c r="DR535" s="181">
        <v>342270000</v>
      </c>
      <c r="DS535" s="181">
        <f t="shared" si="45"/>
        <v>347555000</v>
      </c>
      <c r="DT535" s="181">
        <f t="shared" si="43"/>
        <v>1.5286549964813512</v>
      </c>
      <c r="DU535" s="195">
        <v>221050000</v>
      </c>
      <c r="DW535" s="195">
        <v>215140000</v>
      </c>
      <c r="DY535" s="195">
        <v>200310000</v>
      </c>
      <c r="DZ535" s="196">
        <f t="shared" si="44"/>
        <v>0.88102568613652354</v>
      </c>
      <c r="EA535" s="195">
        <v>210750000</v>
      </c>
      <c r="EB535" s="181">
        <v>23</v>
      </c>
      <c r="EC535" s="181">
        <v>22</v>
      </c>
      <c r="ED535" s="181">
        <v>27</v>
      </c>
      <c r="EE535" s="181">
        <v>28</v>
      </c>
      <c r="EF535" s="181">
        <v>26</v>
      </c>
      <c r="EG535" s="181">
        <v>24</v>
      </c>
      <c r="EH535" s="181">
        <v>23</v>
      </c>
      <c r="EI535" s="181">
        <v>19</v>
      </c>
      <c r="EJ535" s="181">
        <v>27</v>
      </c>
      <c r="EK535" s="181">
        <v>23</v>
      </c>
      <c r="EL535" s="181">
        <v>21</v>
      </c>
      <c r="EM535" s="181">
        <v>21</v>
      </c>
      <c r="EN535" s="181">
        <v>27</v>
      </c>
      <c r="EO535" s="181">
        <v>25</v>
      </c>
      <c r="EP535" s="181">
        <v>25</v>
      </c>
      <c r="EQ535" s="181">
        <v>26</v>
      </c>
      <c r="ER535" s="181">
        <v>387</v>
      </c>
      <c r="EV535" s="181">
        <v>34</v>
      </c>
      <c r="EW535" s="181" t="s">
        <v>8318</v>
      </c>
      <c r="EX535" s="181" t="s">
        <v>3664</v>
      </c>
      <c r="EY535" s="181" t="s">
        <v>8319</v>
      </c>
      <c r="EZ535" s="181" t="s">
        <v>8320</v>
      </c>
      <c r="FA535" s="181" t="s">
        <v>8321</v>
      </c>
      <c r="FB535" s="181" t="s">
        <v>8322</v>
      </c>
      <c r="FC535" s="181" t="s">
        <v>8323</v>
      </c>
      <c r="FD535" s="181" t="s">
        <v>8324</v>
      </c>
      <c r="FE535" s="181" t="s">
        <v>3613</v>
      </c>
    </row>
    <row r="536" spans="1:161" x14ac:dyDescent="0.25">
      <c r="A536" s="181" t="s">
        <v>2135</v>
      </c>
      <c r="B536" s="181" t="s">
        <v>2135</v>
      </c>
      <c r="C536" s="181">
        <v>16</v>
      </c>
      <c r="D536" s="181">
        <v>16</v>
      </c>
      <c r="E536" s="181">
        <v>16</v>
      </c>
      <c r="F536" s="181" t="s">
        <v>2134</v>
      </c>
      <c r="G536" s="181" t="s">
        <v>2133</v>
      </c>
      <c r="H536" s="181" t="s">
        <v>2132</v>
      </c>
      <c r="I536" s="181">
        <v>1</v>
      </c>
      <c r="J536" s="181">
        <v>16</v>
      </c>
      <c r="K536" s="181">
        <v>16</v>
      </c>
      <c r="L536" s="181">
        <v>16</v>
      </c>
      <c r="M536" s="181">
        <v>13</v>
      </c>
      <c r="N536" s="181">
        <v>14</v>
      </c>
      <c r="O536" s="181">
        <v>15</v>
      </c>
      <c r="P536" s="181">
        <v>15</v>
      </c>
      <c r="Q536" s="181">
        <v>15</v>
      </c>
      <c r="R536" s="181">
        <v>13</v>
      </c>
      <c r="S536" s="181">
        <v>13</v>
      </c>
      <c r="T536" s="181">
        <v>14</v>
      </c>
      <c r="U536" s="181">
        <v>15</v>
      </c>
      <c r="V536" s="181">
        <v>15</v>
      </c>
      <c r="W536" s="181">
        <v>15</v>
      </c>
      <c r="X536" s="181">
        <v>15</v>
      </c>
      <c r="Y536" s="181">
        <v>16</v>
      </c>
      <c r="Z536" s="181">
        <v>16</v>
      </c>
      <c r="AA536" s="181">
        <v>15</v>
      </c>
      <c r="AB536" s="181">
        <v>15</v>
      </c>
      <c r="AC536" s="181">
        <v>13</v>
      </c>
      <c r="AD536" s="181">
        <v>14</v>
      </c>
      <c r="AE536" s="181">
        <v>15</v>
      </c>
      <c r="AF536" s="181">
        <v>15</v>
      </c>
      <c r="AG536" s="181">
        <v>15</v>
      </c>
      <c r="AH536" s="181">
        <v>13</v>
      </c>
      <c r="AI536" s="181">
        <v>13</v>
      </c>
      <c r="AJ536" s="181">
        <v>14</v>
      </c>
      <c r="AK536" s="181">
        <v>15</v>
      </c>
      <c r="AL536" s="181">
        <v>15</v>
      </c>
      <c r="AM536" s="181">
        <v>15</v>
      </c>
      <c r="AN536" s="181">
        <v>15</v>
      </c>
      <c r="AO536" s="181">
        <v>16</v>
      </c>
      <c r="AP536" s="181">
        <v>16</v>
      </c>
      <c r="AQ536" s="181">
        <v>15</v>
      </c>
      <c r="AR536" s="181">
        <v>15</v>
      </c>
      <c r="AS536" s="181">
        <v>13</v>
      </c>
      <c r="AT536" s="181">
        <v>14</v>
      </c>
      <c r="AU536" s="181">
        <v>15</v>
      </c>
      <c r="AV536" s="181">
        <v>15</v>
      </c>
      <c r="AW536" s="181">
        <v>15</v>
      </c>
      <c r="AX536" s="181">
        <v>13</v>
      </c>
      <c r="AY536" s="181">
        <v>13</v>
      </c>
      <c r="AZ536" s="181">
        <v>14</v>
      </c>
      <c r="BA536" s="181">
        <v>15</v>
      </c>
      <c r="BB536" s="181">
        <v>15</v>
      </c>
      <c r="BC536" s="181">
        <v>15</v>
      </c>
      <c r="BD536" s="181">
        <v>15</v>
      </c>
      <c r="BE536" s="181">
        <v>16</v>
      </c>
      <c r="BF536" s="181">
        <v>16</v>
      </c>
      <c r="BG536" s="181">
        <v>15</v>
      </c>
      <c r="BH536" s="181">
        <v>15</v>
      </c>
      <c r="BI536" s="181">
        <v>63.5</v>
      </c>
      <c r="BJ536" s="181">
        <v>63.5</v>
      </c>
      <c r="BK536" s="181">
        <v>63.5</v>
      </c>
      <c r="BL536" s="181">
        <v>41.829000000000001</v>
      </c>
      <c r="BM536" s="181">
        <v>397</v>
      </c>
      <c r="BN536" s="181">
        <v>397</v>
      </c>
      <c r="BO536" s="181">
        <v>0</v>
      </c>
      <c r="BP536" s="181">
        <v>123.29</v>
      </c>
      <c r="BQ536" s="181" t="s">
        <v>1251</v>
      </c>
      <c r="BR536" s="181" t="s">
        <v>1251</v>
      </c>
      <c r="BS536" s="181" t="s">
        <v>1251</v>
      </c>
      <c r="BT536" s="181" t="s">
        <v>1251</v>
      </c>
      <c r="BU536" s="181" t="s">
        <v>1251</v>
      </c>
      <c r="BV536" s="181" t="s">
        <v>1251</v>
      </c>
      <c r="BW536" s="181" t="s">
        <v>1251</v>
      </c>
      <c r="BX536" s="181" t="s">
        <v>1251</v>
      </c>
      <c r="BY536" s="181" t="s">
        <v>1251</v>
      </c>
      <c r="BZ536" s="181" t="s">
        <v>1251</v>
      </c>
      <c r="CA536" s="181" t="s">
        <v>1251</v>
      </c>
      <c r="CB536" s="181" t="s">
        <v>1251</v>
      </c>
      <c r="CC536" s="181" t="s">
        <v>1251</v>
      </c>
      <c r="CD536" s="181" t="s">
        <v>1251</v>
      </c>
      <c r="CE536" s="181" t="s">
        <v>1251</v>
      </c>
      <c r="CF536" s="181" t="s">
        <v>1251</v>
      </c>
      <c r="CG536" s="181">
        <v>51.6</v>
      </c>
      <c r="CH536" s="181">
        <v>56.7</v>
      </c>
      <c r="CI536" s="181">
        <v>61.5</v>
      </c>
      <c r="CJ536" s="181">
        <v>61.5</v>
      </c>
      <c r="CK536" s="181">
        <v>61</v>
      </c>
      <c r="CL536" s="181">
        <v>54.2</v>
      </c>
      <c r="CM536" s="181">
        <v>51.9</v>
      </c>
      <c r="CN536" s="181">
        <v>53.1</v>
      </c>
      <c r="CO536" s="181">
        <v>60.2</v>
      </c>
      <c r="CP536" s="181">
        <v>56.4</v>
      </c>
      <c r="CQ536" s="181">
        <v>63.5</v>
      </c>
      <c r="CR536" s="181">
        <v>63.5</v>
      </c>
      <c r="CS536" s="181">
        <v>63.5</v>
      </c>
      <c r="CT536" s="181">
        <v>63.5</v>
      </c>
      <c r="CU536" s="181">
        <v>61.5</v>
      </c>
      <c r="CV536" s="181">
        <v>61.5</v>
      </c>
      <c r="CW536" s="181">
        <v>5623700000</v>
      </c>
      <c r="CX536" s="181">
        <v>375990000</v>
      </c>
      <c r="CY536" s="181">
        <v>460100000</v>
      </c>
      <c r="CZ536" s="181">
        <v>384840000</v>
      </c>
      <c r="DA536" s="181">
        <v>434060000</v>
      </c>
      <c r="DB536" s="181">
        <v>211430000</v>
      </c>
      <c r="DC536" s="181">
        <v>177320000</v>
      </c>
      <c r="DD536" s="181">
        <v>196390000</v>
      </c>
      <c r="DE536" s="181">
        <v>139250000</v>
      </c>
      <c r="DF536" s="181">
        <v>427370000</v>
      </c>
      <c r="DG536" s="181">
        <v>473510000</v>
      </c>
      <c r="DH536" s="181">
        <v>332750000</v>
      </c>
      <c r="DI536" s="181">
        <v>395740000</v>
      </c>
      <c r="DJ536" s="195">
        <v>70050000</v>
      </c>
      <c r="DK536" s="195">
        <v>67685000</v>
      </c>
      <c r="DL536" s="195">
        <v>64871000</v>
      </c>
      <c r="DM536" s="195">
        <v>61422000</v>
      </c>
      <c r="DN536" s="181">
        <f t="shared" si="46"/>
        <v>66007000</v>
      </c>
      <c r="DO536" s="181">
        <v>95023000</v>
      </c>
      <c r="DP536" s="181">
        <v>101670000</v>
      </c>
      <c r="DQ536" s="181">
        <v>111660000</v>
      </c>
      <c r="DR536" s="181">
        <v>95387000</v>
      </c>
      <c r="DS536" s="181">
        <f t="shared" si="45"/>
        <v>100935000</v>
      </c>
      <c r="DT536" s="181">
        <f t="shared" si="43"/>
        <v>1.5291559986062084</v>
      </c>
      <c r="DU536" s="195">
        <v>67501000</v>
      </c>
      <c r="DW536" s="195">
        <v>70494000</v>
      </c>
      <c r="DY536" s="195">
        <v>56979000</v>
      </c>
      <c r="DZ536" s="196">
        <f t="shared" si="44"/>
        <v>0.86322662747890377</v>
      </c>
      <c r="EA536" s="195">
        <v>64616000</v>
      </c>
      <c r="EB536" s="181">
        <v>10</v>
      </c>
      <c r="EC536" s="181">
        <v>13</v>
      </c>
      <c r="ED536" s="181">
        <v>12</v>
      </c>
      <c r="EE536" s="181">
        <v>12</v>
      </c>
      <c r="EF536" s="181">
        <v>13</v>
      </c>
      <c r="EG536" s="181">
        <v>11</v>
      </c>
      <c r="EH536" s="181">
        <v>10</v>
      </c>
      <c r="EI536" s="181">
        <v>12</v>
      </c>
      <c r="EJ536" s="181">
        <v>10</v>
      </c>
      <c r="EK536" s="181">
        <v>10</v>
      </c>
      <c r="EL536" s="181">
        <v>11</v>
      </c>
      <c r="EM536" s="181">
        <v>12</v>
      </c>
      <c r="EN536" s="181">
        <v>11</v>
      </c>
      <c r="EO536" s="181">
        <v>10</v>
      </c>
      <c r="EP536" s="181">
        <v>9</v>
      </c>
      <c r="EQ536" s="181">
        <v>11</v>
      </c>
      <c r="ER536" s="181">
        <v>177</v>
      </c>
      <c r="EV536" s="181">
        <v>483</v>
      </c>
      <c r="EW536" s="181" t="s">
        <v>8325</v>
      </c>
      <c r="EX536" s="181" t="s">
        <v>3916</v>
      </c>
      <c r="EY536" s="181" t="s">
        <v>8326</v>
      </c>
      <c r="EZ536" s="181" t="s">
        <v>8327</v>
      </c>
      <c r="FA536" s="181" t="s">
        <v>8328</v>
      </c>
      <c r="FB536" s="181" t="s">
        <v>8329</v>
      </c>
      <c r="FC536" s="181" t="s">
        <v>8330</v>
      </c>
      <c r="FD536" s="181" t="s">
        <v>8331</v>
      </c>
      <c r="FE536" s="181">
        <v>-1</v>
      </c>
    </row>
    <row r="537" spans="1:161" x14ac:dyDescent="0.25">
      <c r="A537" s="181" t="s">
        <v>8332</v>
      </c>
      <c r="B537" s="181" t="s">
        <v>8332</v>
      </c>
      <c r="C537" s="181">
        <v>18</v>
      </c>
      <c r="D537" s="181">
        <v>18</v>
      </c>
      <c r="E537" s="181">
        <v>18</v>
      </c>
      <c r="F537" s="181" t="s">
        <v>8333</v>
      </c>
      <c r="G537" s="181" t="s">
        <v>8334</v>
      </c>
      <c r="H537" s="181" t="s">
        <v>8335</v>
      </c>
      <c r="I537" s="181">
        <v>1</v>
      </c>
      <c r="J537" s="181">
        <v>18</v>
      </c>
      <c r="K537" s="181">
        <v>18</v>
      </c>
      <c r="L537" s="181">
        <v>18</v>
      </c>
      <c r="M537" s="181">
        <v>14</v>
      </c>
      <c r="N537" s="181">
        <v>14</v>
      </c>
      <c r="O537" s="181">
        <v>13</v>
      </c>
      <c r="P537" s="181">
        <v>16</v>
      </c>
      <c r="Q537" s="181">
        <v>12</v>
      </c>
      <c r="R537" s="181">
        <v>12</v>
      </c>
      <c r="S537" s="181">
        <v>10</v>
      </c>
      <c r="T537" s="181">
        <v>11</v>
      </c>
      <c r="U537" s="181">
        <v>13</v>
      </c>
      <c r="V537" s="181">
        <v>14</v>
      </c>
      <c r="W537" s="181">
        <v>13</v>
      </c>
      <c r="X537" s="181">
        <v>15</v>
      </c>
      <c r="Y537" s="181">
        <v>15</v>
      </c>
      <c r="Z537" s="181">
        <v>14</v>
      </c>
      <c r="AA537" s="181">
        <v>14</v>
      </c>
      <c r="AB537" s="181">
        <v>15</v>
      </c>
      <c r="AC537" s="181">
        <v>14</v>
      </c>
      <c r="AD537" s="181">
        <v>14</v>
      </c>
      <c r="AE537" s="181">
        <v>13</v>
      </c>
      <c r="AF537" s="181">
        <v>16</v>
      </c>
      <c r="AG537" s="181">
        <v>12</v>
      </c>
      <c r="AH537" s="181">
        <v>12</v>
      </c>
      <c r="AI537" s="181">
        <v>10</v>
      </c>
      <c r="AJ537" s="181">
        <v>11</v>
      </c>
      <c r="AK537" s="181">
        <v>13</v>
      </c>
      <c r="AL537" s="181">
        <v>14</v>
      </c>
      <c r="AM537" s="181">
        <v>13</v>
      </c>
      <c r="AN537" s="181">
        <v>15</v>
      </c>
      <c r="AO537" s="181">
        <v>15</v>
      </c>
      <c r="AP537" s="181">
        <v>14</v>
      </c>
      <c r="AQ537" s="181">
        <v>14</v>
      </c>
      <c r="AR537" s="181">
        <v>15</v>
      </c>
      <c r="AS537" s="181">
        <v>14</v>
      </c>
      <c r="AT537" s="181">
        <v>14</v>
      </c>
      <c r="AU537" s="181">
        <v>13</v>
      </c>
      <c r="AV537" s="181">
        <v>16</v>
      </c>
      <c r="AW537" s="181">
        <v>12</v>
      </c>
      <c r="AX537" s="181">
        <v>12</v>
      </c>
      <c r="AY537" s="181">
        <v>10</v>
      </c>
      <c r="AZ537" s="181">
        <v>11</v>
      </c>
      <c r="BA537" s="181">
        <v>13</v>
      </c>
      <c r="BB537" s="181">
        <v>14</v>
      </c>
      <c r="BC537" s="181">
        <v>13</v>
      </c>
      <c r="BD537" s="181">
        <v>15</v>
      </c>
      <c r="BE537" s="181">
        <v>15</v>
      </c>
      <c r="BF537" s="181">
        <v>14</v>
      </c>
      <c r="BG537" s="181">
        <v>14</v>
      </c>
      <c r="BH537" s="181">
        <v>15</v>
      </c>
      <c r="BI537" s="181">
        <v>28</v>
      </c>
      <c r="BJ537" s="181">
        <v>28</v>
      </c>
      <c r="BK537" s="181">
        <v>28</v>
      </c>
      <c r="BL537" s="181">
        <v>87.364999999999995</v>
      </c>
      <c r="BM537" s="181">
        <v>779</v>
      </c>
      <c r="BN537" s="181">
        <v>779</v>
      </c>
      <c r="BO537" s="181">
        <v>0</v>
      </c>
      <c r="BP537" s="181">
        <v>63.01</v>
      </c>
      <c r="BQ537" s="181" t="s">
        <v>1251</v>
      </c>
      <c r="BR537" s="181" t="s">
        <v>1251</v>
      </c>
      <c r="BS537" s="181" t="s">
        <v>1251</v>
      </c>
      <c r="BT537" s="181" t="s">
        <v>1251</v>
      </c>
      <c r="BU537" s="181" t="s">
        <v>1251</v>
      </c>
      <c r="BV537" s="181" t="s">
        <v>1251</v>
      </c>
      <c r="BW537" s="181" t="s">
        <v>1251</v>
      </c>
      <c r="BX537" s="181" t="s">
        <v>1251</v>
      </c>
      <c r="BY537" s="181" t="s">
        <v>1251</v>
      </c>
      <c r="BZ537" s="181" t="s">
        <v>1251</v>
      </c>
      <c r="CA537" s="181" t="s">
        <v>1251</v>
      </c>
      <c r="CB537" s="181" t="s">
        <v>1251</v>
      </c>
      <c r="CC537" s="181" t="s">
        <v>1251</v>
      </c>
      <c r="CD537" s="181" t="s">
        <v>1251</v>
      </c>
      <c r="CE537" s="181" t="s">
        <v>1251</v>
      </c>
      <c r="CF537" s="181" t="s">
        <v>1251</v>
      </c>
      <c r="CG537" s="181">
        <v>21.6</v>
      </c>
      <c r="CH537" s="181">
        <v>20.7</v>
      </c>
      <c r="CI537" s="181">
        <v>19.399999999999999</v>
      </c>
      <c r="CJ537" s="181">
        <v>24.5</v>
      </c>
      <c r="CK537" s="181">
        <v>17.100000000000001</v>
      </c>
      <c r="CL537" s="181">
        <v>16.8</v>
      </c>
      <c r="CM537" s="181">
        <v>14.4</v>
      </c>
      <c r="CN537" s="181">
        <v>15.7</v>
      </c>
      <c r="CO537" s="181">
        <v>19.399999999999999</v>
      </c>
      <c r="CP537" s="181">
        <v>20.9</v>
      </c>
      <c r="CQ537" s="181">
        <v>19.399999999999999</v>
      </c>
      <c r="CR537" s="181">
        <v>21.6</v>
      </c>
      <c r="CS537" s="181">
        <v>22.2</v>
      </c>
      <c r="CT537" s="181">
        <v>20.9</v>
      </c>
      <c r="CU537" s="181">
        <v>21.6</v>
      </c>
      <c r="CV537" s="181">
        <v>22.8</v>
      </c>
      <c r="CW537" s="181">
        <v>2765600000</v>
      </c>
      <c r="CX537" s="181">
        <v>185670000</v>
      </c>
      <c r="CY537" s="181">
        <v>192420000</v>
      </c>
      <c r="CZ537" s="181">
        <v>225410000</v>
      </c>
      <c r="DA537" s="181">
        <v>246830000</v>
      </c>
      <c r="DB537" s="181">
        <v>73107000</v>
      </c>
      <c r="DC537" s="181">
        <v>64414000</v>
      </c>
      <c r="DD537" s="181">
        <v>51744000</v>
      </c>
      <c r="DE537" s="181">
        <v>65925000</v>
      </c>
      <c r="DF537" s="181">
        <v>220580000</v>
      </c>
      <c r="DG537" s="181">
        <v>228560000</v>
      </c>
      <c r="DH537" s="181">
        <v>198810000</v>
      </c>
      <c r="DI537" s="181">
        <v>235540000</v>
      </c>
      <c r="DJ537" s="195">
        <v>34813000</v>
      </c>
      <c r="DK537" s="195">
        <v>29847000</v>
      </c>
      <c r="DL537" s="195">
        <v>38495000</v>
      </c>
      <c r="DM537" s="195">
        <v>37930000</v>
      </c>
      <c r="DN537" s="181">
        <f t="shared" si="46"/>
        <v>35271250</v>
      </c>
      <c r="DO537" s="181">
        <v>57103000</v>
      </c>
      <c r="DP537" s="181">
        <v>57075000</v>
      </c>
      <c r="DQ537" s="181">
        <v>47059000</v>
      </c>
      <c r="DR537" s="181">
        <v>57780000</v>
      </c>
      <c r="DS537" s="181">
        <f t="shared" si="45"/>
        <v>54754250</v>
      </c>
      <c r="DT537" s="181">
        <f t="shared" si="43"/>
        <v>1.55237622709714</v>
      </c>
      <c r="DU537" s="195">
        <v>35903000</v>
      </c>
      <c r="DW537" s="195">
        <v>39237000</v>
      </c>
      <c r="DY537" s="195">
        <v>37049000</v>
      </c>
      <c r="DZ537" s="196">
        <f t="shared" si="44"/>
        <v>1.050402239784527</v>
      </c>
      <c r="EA537" s="195">
        <v>36006000</v>
      </c>
      <c r="EB537" s="181">
        <v>9</v>
      </c>
      <c r="EC537" s="181">
        <v>9</v>
      </c>
      <c r="ED537" s="181">
        <v>10</v>
      </c>
      <c r="EE537" s="181">
        <v>11</v>
      </c>
      <c r="EF537" s="181">
        <v>6</v>
      </c>
      <c r="EG537" s="181">
        <v>5</v>
      </c>
      <c r="EH537" s="181">
        <v>4</v>
      </c>
      <c r="EI537" s="181">
        <v>6</v>
      </c>
      <c r="EJ537" s="181">
        <v>10</v>
      </c>
      <c r="EK537" s="181">
        <v>11</v>
      </c>
      <c r="EL537" s="181">
        <v>8</v>
      </c>
      <c r="EM537" s="181">
        <v>9</v>
      </c>
      <c r="EN537" s="181">
        <v>11</v>
      </c>
      <c r="EO537" s="181">
        <v>11</v>
      </c>
      <c r="EP537" s="181">
        <v>10</v>
      </c>
      <c r="EQ537" s="181">
        <v>12</v>
      </c>
      <c r="ER537" s="181">
        <v>142</v>
      </c>
      <c r="EV537" s="181">
        <v>446</v>
      </c>
      <c r="EW537" s="181" t="s">
        <v>8336</v>
      </c>
      <c r="EX537" s="181" t="s">
        <v>3941</v>
      </c>
      <c r="EY537" s="181" t="s">
        <v>8337</v>
      </c>
      <c r="EZ537" s="181" t="s">
        <v>8338</v>
      </c>
      <c r="FA537" s="181" t="s">
        <v>8339</v>
      </c>
      <c r="FB537" s="181" t="s">
        <v>8340</v>
      </c>
      <c r="FE537" s="181">
        <v>-1</v>
      </c>
    </row>
    <row r="538" spans="1:161" x14ac:dyDescent="0.25">
      <c r="A538" s="181" t="s">
        <v>8341</v>
      </c>
      <c r="B538" s="181" t="s">
        <v>8341</v>
      </c>
      <c r="C538" s="181">
        <v>8</v>
      </c>
      <c r="D538" s="181">
        <v>8</v>
      </c>
      <c r="E538" s="181">
        <v>8</v>
      </c>
      <c r="F538" s="181" t="s">
        <v>8342</v>
      </c>
      <c r="G538" s="181" t="s">
        <v>8343</v>
      </c>
      <c r="H538" s="181" t="s">
        <v>8344</v>
      </c>
      <c r="I538" s="181">
        <v>1</v>
      </c>
      <c r="J538" s="181">
        <v>8</v>
      </c>
      <c r="K538" s="181">
        <v>8</v>
      </c>
      <c r="L538" s="181">
        <v>8</v>
      </c>
      <c r="M538" s="181">
        <v>7</v>
      </c>
      <c r="N538" s="181">
        <v>7</v>
      </c>
      <c r="O538" s="181">
        <v>7</v>
      </c>
      <c r="P538" s="181">
        <v>8</v>
      </c>
      <c r="Q538" s="181">
        <v>7</v>
      </c>
      <c r="R538" s="181">
        <v>7</v>
      </c>
      <c r="S538" s="181">
        <v>6</v>
      </c>
      <c r="T538" s="181">
        <v>7</v>
      </c>
      <c r="U538" s="181">
        <v>8</v>
      </c>
      <c r="V538" s="181">
        <v>8</v>
      </c>
      <c r="W538" s="181">
        <v>7</v>
      </c>
      <c r="X538" s="181">
        <v>8</v>
      </c>
      <c r="Y538" s="181">
        <v>7</v>
      </c>
      <c r="Z538" s="181">
        <v>8</v>
      </c>
      <c r="AA538" s="181">
        <v>8</v>
      </c>
      <c r="AB538" s="181">
        <v>8</v>
      </c>
      <c r="AC538" s="181">
        <v>7</v>
      </c>
      <c r="AD538" s="181">
        <v>7</v>
      </c>
      <c r="AE538" s="181">
        <v>7</v>
      </c>
      <c r="AF538" s="181">
        <v>8</v>
      </c>
      <c r="AG538" s="181">
        <v>7</v>
      </c>
      <c r="AH538" s="181">
        <v>7</v>
      </c>
      <c r="AI538" s="181">
        <v>6</v>
      </c>
      <c r="AJ538" s="181">
        <v>7</v>
      </c>
      <c r="AK538" s="181">
        <v>8</v>
      </c>
      <c r="AL538" s="181">
        <v>8</v>
      </c>
      <c r="AM538" s="181">
        <v>7</v>
      </c>
      <c r="AN538" s="181">
        <v>8</v>
      </c>
      <c r="AO538" s="181">
        <v>7</v>
      </c>
      <c r="AP538" s="181">
        <v>8</v>
      </c>
      <c r="AQ538" s="181">
        <v>8</v>
      </c>
      <c r="AR538" s="181">
        <v>8</v>
      </c>
      <c r="AS538" s="181">
        <v>7</v>
      </c>
      <c r="AT538" s="181">
        <v>7</v>
      </c>
      <c r="AU538" s="181">
        <v>7</v>
      </c>
      <c r="AV538" s="181">
        <v>8</v>
      </c>
      <c r="AW538" s="181">
        <v>7</v>
      </c>
      <c r="AX538" s="181">
        <v>7</v>
      </c>
      <c r="AY538" s="181">
        <v>6</v>
      </c>
      <c r="AZ538" s="181">
        <v>7</v>
      </c>
      <c r="BA538" s="181">
        <v>8</v>
      </c>
      <c r="BB538" s="181">
        <v>8</v>
      </c>
      <c r="BC538" s="181">
        <v>7</v>
      </c>
      <c r="BD538" s="181">
        <v>8</v>
      </c>
      <c r="BE538" s="181">
        <v>7</v>
      </c>
      <c r="BF538" s="181">
        <v>8</v>
      </c>
      <c r="BG538" s="181">
        <v>8</v>
      </c>
      <c r="BH538" s="181">
        <v>8</v>
      </c>
      <c r="BI538" s="181">
        <v>17.3</v>
      </c>
      <c r="BJ538" s="181">
        <v>17.3</v>
      </c>
      <c r="BK538" s="181">
        <v>17.3</v>
      </c>
      <c r="BL538" s="181">
        <v>66.765000000000001</v>
      </c>
      <c r="BM538" s="181">
        <v>612</v>
      </c>
      <c r="BN538" s="181">
        <v>612</v>
      </c>
      <c r="BO538" s="181">
        <v>0</v>
      </c>
      <c r="BP538" s="181">
        <v>28.863</v>
      </c>
      <c r="BQ538" s="181" t="s">
        <v>1251</v>
      </c>
      <c r="BR538" s="181" t="s">
        <v>1251</v>
      </c>
      <c r="BS538" s="181" t="s">
        <v>1251</v>
      </c>
      <c r="BT538" s="181" t="s">
        <v>1251</v>
      </c>
      <c r="BU538" s="181" t="s">
        <v>1251</v>
      </c>
      <c r="BV538" s="181" t="s">
        <v>1251</v>
      </c>
      <c r="BW538" s="181" t="s">
        <v>1251</v>
      </c>
      <c r="BX538" s="181" t="s">
        <v>1251</v>
      </c>
      <c r="BY538" s="181" t="s">
        <v>1251</v>
      </c>
      <c r="BZ538" s="181" t="s">
        <v>1251</v>
      </c>
      <c r="CA538" s="181" t="s">
        <v>1251</v>
      </c>
      <c r="CB538" s="181" t="s">
        <v>1251</v>
      </c>
      <c r="CC538" s="181" t="s">
        <v>1251</v>
      </c>
      <c r="CD538" s="181" t="s">
        <v>1251</v>
      </c>
      <c r="CE538" s="181" t="s">
        <v>1251</v>
      </c>
      <c r="CF538" s="181" t="s">
        <v>1251</v>
      </c>
      <c r="CG538" s="181">
        <v>14.9</v>
      </c>
      <c r="CH538" s="181">
        <v>16.2</v>
      </c>
      <c r="CI538" s="181">
        <v>14.7</v>
      </c>
      <c r="CJ538" s="181">
        <v>17.3</v>
      </c>
      <c r="CK538" s="181">
        <v>16.2</v>
      </c>
      <c r="CL538" s="181">
        <v>16.2</v>
      </c>
      <c r="CM538" s="181">
        <v>14.2</v>
      </c>
      <c r="CN538" s="181">
        <v>16.2</v>
      </c>
      <c r="CO538" s="181">
        <v>17.3</v>
      </c>
      <c r="CP538" s="181">
        <v>17.3</v>
      </c>
      <c r="CQ538" s="181">
        <v>14.7</v>
      </c>
      <c r="CR538" s="181">
        <v>17.3</v>
      </c>
      <c r="CS538" s="181">
        <v>16.2</v>
      </c>
      <c r="CT538" s="181">
        <v>17.3</v>
      </c>
      <c r="CU538" s="181">
        <v>17.3</v>
      </c>
      <c r="CV538" s="181">
        <v>17.3</v>
      </c>
      <c r="CW538" s="181">
        <v>1092100000</v>
      </c>
      <c r="CX538" s="181">
        <v>80429000</v>
      </c>
      <c r="CY538" s="181">
        <v>89775000</v>
      </c>
      <c r="CZ538" s="181">
        <v>93931000</v>
      </c>
      <c r="DA538" s="181">
        <v>98864000</v>
      </c>
      <c r="DB538" s="181">
        <v>28864000</v>
      </c>
      <c r="DC538" s="181">
        <v>22174000</v>
      </c>
      <c r="DD538" s="181">
        <v>25837000</v>
      </c>
      <c r="DE538" s="181">
        <v>26020000</v>
      </c>
      <c r="DF538" s="181">
        <v>78351000</v>
      </c>
      <c r="DG538" s="181">
        <v>80667000</v>
      </c>
      <c r="DH538" s="181">
        <v>78619000</v>
      </c>
      <c r="DI538" s="181">
        <v>87302000</v>
      </c>
      <c r="DJ538" s="195">
        <v>20265000</v>
      </c>
      <c r="DK538" s="195">
        <v>19108000</v>
      </c>
      <c r="DL538" s="195">
        <v>19185000</v>
      </c>
      <c r="DM538" s="195">
        <v>18072000</v>
      </c>
      <c r="DN538" s="181">
        <f t="shared" si="46"/>
        <v>19157500</v>
      </c>
      <c r="DO538" s="181">
        <v>29129000</v>
      </c>
      <c r="DP538" s="181">
        <v>28820000</v>
      </c>
      <c r="DQ538" s="181">
        <v>32447000</v>
      </c>
      <c r="DR538" s="181">
        <v>28735000</v>
      </c>
      <c r="DS538" s="181">
        <f t="shared" si="45"/>
        <v>29782750</v>
      </c>
      <c r="DT538" s="181">
        <f t="shared" si="43"/>
        <v>1.5546261255383009</v>
      </c>
      <c r="DU538" s="195">
        <v>20662000</v>
      </c>
      <c r="DW538" s="195">
        <v>18071000</v>
      </c>
      <c r="DY538" s="195">
        <v>18392000</v>
      </c>
      <c r="DZ538" s="196">
        <f t="shared" si="44"/>
        <v>0.96004175910217926</v>
      </c>
      <c r="EA538" s="195">
        <v>18138000</v>
      </c>
      <c r="EB538" s="181">
        <v>5</v>
      </c>
      <c r="EC538" s="181">
        <v>4</v>
      </c>
      <c r="ED538" s="181">
        <v>3</v>
      </c>
      <c r="EE538" s="181">
        <v>6</v>
      </c>
      <c r="EF538" s="181">
        <v>2</v>
      </c>
      <c r="EG538" s="181">
        <v>2</v>
      </c>
      <c r="EH538" s="181">
        <v>1</v>
      </c>
      <c r="EI538" s="181">
        <v>1</v>
      </c>
      <c r="EJ538" s="181">
        <v>3</v>
      </c>
      <c r="EK538" s="181">
        <v>4</v>
      </c>
      <c r="EL538" s="181">
        <v>3</v>
      </c>
      <c r="EM538" s="181">
        <v>6</v>
      </c>
      <c r="EN538" s="181">
        <v>3</v>
      </c>
      <c r="EO538" s="181">
        <v>4</v>
      </c>
      <c r="EP538" s="181">
        <v>5</v>
      </c>
      <c r="EQ538" s="181">
        <v>5</v>
      </c>
      <c r="ER538" s="181">
        <v>57</v>
      </c>
      <c r="EV538" s="181">
        <v>811</v>
      </c>
      <c r="EW538" s="181" t="s">
        <v>8345</v>
      </c>
      <c r="EX538" s="181" t="s">
        <v>4196</v>
      </c>
      <c r="EY538" s="181" t="s">
        <v>8346</v>
      </c>
      <c r="EZ538" s="181" t="s">
        <v>8347</v>
      </c>
      <c r="FA538" s="181" t="s">
        <v>8348</v>
      </c>
      <c r="FB538" s="181" t="s">
        <v>8349</v>
      </c>
      <c r="FE538" s="181">
        <v>-1</v>
      </c>
    </row>
    <row r="539" spans="1:161" x14ac:dyDescent="0.25">
      <c r="A539" s="181" t="s">
        <v>8350</v>
      </c>
      <c r="B539" s="181" t="s">
        <v>8350</v>
      </c>
      <c r="C539" s="181">
        <v>20</v>
      </c>
      <c r="D539" s="181">
        <v>20</v>
      </c>
      <c r="E539" s="181">
        <v>20</v>
      </c>
      <c r="F539" s="181" t="s">
        <v>8351</v>
      </c>
      <c r="G539" s="181" t="s">
        <v>8352</v>
      </c>
      <c r="H539" s="181" t="s">
        <v>8353</v>
      </c>
      <c r="I539" s="181">
        <v>1</v>
      </c>
      <c r="J539" s="181">
        <v>20</v>
      </c>
      <c r="K539" s="181">
        <v>20</v>
      </c>
      <c r="L539" s="181">
        <v>20</v>
      </c>
      <c r="M539" s="181">
        <v>14</v>
      </c>
      <c r="N539" s="181">
        <v>17</v>
      </c>
      <c r="O539" s="181">
        <v>18</v>
      </c>
      <c r="P539" s="181">
        <v>20</v>
      </c>
      <c r="Q539" s="181">
        <v>11</v>
      </c>
      <c r="R539" s="181">
        <v>8</v>
      </c>
      <c r="S539" s="181">
        <v>9</v>
      </c>
      <c r="T539" s="181">
        <v>12</v>
      </c>
      <c r="U539" s="181">
        <v>14</v>
      </c>
      <c r="V539" s="181">
        <v>16</v>
      </c>
      <c r="W539" s="181">
        <v>16</v>
      </c>
      <c r="X539" s="181">
        <v>17</v>
      </c>
      <c r="Y539" s="181">
        <v>16</v>
      </c>
      <c r="Z539" s="181">
        <v>17</v>
      </c>
      <c r="AA539" s="181">
        <v>16</v>
      </c>
      <c r="AB539" s="181">
        <v>18</v>
      </c>
      <c r="AC539" s="181">
        <v>14</v>
      </c>
      <c r="AD539" s="181">
        <v>17</v>
      </c>
      <c r="AE539" s="181">
        <v>18</v>
      </c>
      <c r="AF539" s="181">
        <v>20</v>
      </c>
      <c r="AG539" s="181">
        <v>11</v>
      </c>
      <c r="AH539" s="181">
        <v>8</v>
      </c>
      <c r="AI539" s="181">
        <v>9</v>
      </c>
      <c r="AJ539" s="181">
        <v>12</v>
      </c>
      <c r="AK539" s="181">
        <v>14</v>
      </c>
      <c r="AL539" s="181">
        <v>16</v>
      </c>
      <c r="AM539" s="181">
        <v>16</v>
      </c>
      <c r="AN539" s="181">
        <v>17</v>
      </c>
      <c r="AO539" s="181">
        <v>16</v>
      </c>
      <c r="AP539" s="181">
        <v>17</v>
      </c>
      <c r="AQ539" s="181">
        <v>16</v>
      </c>
      <c r="AR539" s="181">
        <v>18</v>
      </c>
      <c r="AS539" s="181">
        <v>14</v>
      </c>
      <c r="AT539" s="181">
        <v>17</v>
      </c>
      <c r="AU539" s="181">
        <v>18</v>
      </c>
      <c r="AV539" s="181">
        <v>20</v>
      </c>
      <c r="AW539" s="181">
        <v>11</v>
      </c>
      <c r="AX539" s="181">
        <v>8</v>
      </c>
      <c r="AY539" s="181">
        <v>9</v>
      </c>
      <c r="AZ539" s="181">
        <v>12</v>
      </c>
      <c r="BA539" s="181">
        <v>14</v>
      </c>
      <c r="BB539" s="181">
        <v>16</v>
      </c>
      <c r="BC539" s="181">
        <v>16</v>
      </c>
      <c r="BD539" s="181">
        <v>17</v>
      </c>
      <c r="BE539" s="181">
        <v>16</v>
      </c>
      <c r="BF539" s="181">
        <v>17</v>
      </c>
      <c r="BG539" s="181">
        <v>16</v>
      </c>
      <c r="BH539" s="181">
        <v>18</v>
      </c>
      <c r="BI539" s="181">
        <v>17.5</v>
      </c>
      <c r="BJ539" s="181">
        <v>17.5</v>
      </c>
      <c r="BK539" s="181">
        <v>17.5</v>
      </c>
      <c r="BL539" s="181">
        <v>148.07</v>
      </c>
      <c r="BM539" s="181">
        <v>1315</v>
      </c>
      <c r="BN539" s="181">
        <v>1315</v>
      </c>
      <c r="BO539" s="181">
        <v>0</v>
      </c>
      <c r="BP539" s="181">
        <v>58.991999999999997</v>
      </c>
      <c r="BQ539" s="181" t="s">
        <v>1251</v>
      </c>
      <c r="BR539" s="181" t="s">
        <v>1251</v>
      </c>
      <c r="BS539" s="181" t="s">
        <v>1251</v>
      </c>
      <c r="BT539" s="181" t="s">
        <v>1251</v>
      </c>
      <c r="BU539" s="181" t="s">
        <v>1251</v>
      </c>
      <c r="BV539" s="181" t="s">
        <v>1251</v>
      </c>
      <c r="BW539" s="181" t="s">
        <v>1251</v>
      </c>
      <c r="BX539" s="181" t="s">
        <v>1251</v>
      </c>
      <c r="BY539" s="181" t="s">
        <v>1251</v>
      </c>
      <c r="BZ539" s="181" t="s">
        <v>1251</v>
      </c>
      <c r="CA539" s="181" t="s">
        <v>1251</v>
      </c>
      <c r="CB539" s="181" t="s">
        <v>1251</v>
      </c>
      <c r="CC539" s="181" t="s">
        <v>1251</v>
      </c>
      <c r="CD539" s="181" t="s">
        <v>1251</v>
      </c>
      <c r="CE539" s="181" t="s">
        <v>1251</v>
      </c>
      <c r="CF539" s="181" t="s">
        <v>1251</v>
      </c>
      <c r="CG539" s="181">
        <v>12.5</v>
      </c>
      <c r="CH539" s="181">
        <v>14.8</v>
      </c>
      <c r="CI539" s="181">
        <v>15.7</v>
      </c>
      <c r="CJ539" s="181">
        <v>17.5</v>
      </c>
      <c r="CK539" s="181">
        <v>9.5</v>
      </c>
      <c r="CL539" s="181">
        <v>6.7</v>
      </c>
      <c r="CM539" s="181">
        <v>6.8</v>
      </c>
      <c r="CN539" s="181">
        <v>9.6999999999999993</v>
      </c>
      <c r="CO539" s="181">
        <v>12.9</v>
      </c>
      <c r="CP539" s="181">
        <v>13.5</v>
      </c>
      <c r="CQ539" s="181">
        <v>15.2</v>
      </c>
      <c r="CR539" s="181">
        <v>14</v>
      </c>
      <c r="CS539" s="181">
        <v>15.1</v>
      </c>
      <c r="CT539" s="181">
        <v>14.9</v>
      </c>
      <c r="CU539" s="181">
        <v>14.8</v>
      </c>
      <c r="CV539" s="181">
        <v>16</v>
      </c>
      <c r="CW539" s="181">
        <v>1580600000</v>
      </c>
      <c r="CX539" s="181">
        <v>107680000</v>
      </c>
      <c r="CY539" s="181">
        <v>135500000</v>
      </c>
      <c r="CZ539" s="181">
        <v>143180000</v>
      </c>
      <c r="DA539" s="181">
        <v>168610000</v>
      </c>
      <c r="DB539" s="181">
        <v>34819000</v>
      </c>
      <c r="DC539" s="181">
        <v>23556000</v>
      </c>
      <c r="DD539" s="181">
        <v>24975000</v>
      </c>
      <c r="DE539" s="181">
        <v>33057000</v>
      </c>
      <c r="DF539" s="181">
        <v>120900000</v>
      </c>
      <c r="DG539" s="181">
        <v>129260000</v>
      </c>
      <c r="DH539" s="181">
        <v>95475000</v>
      </c>
      <c r="DI539" s="181">
        <v>124070000</v>
      </c>
      <c r="DJ539" s="195">
        <v>0</v>
      </c>
      <c r="DK539" s="195">
        <v>0</v>
      </c>
      <c r="DL539" s="195">
        <v>10668000</v>
      </c>
      <c r="DM539" s="195">
        <v>14791000</v>
      </c>
      <c r="DN539" s="181">
        <f t="shared" si="46"/>
        <v>12729500</v>
      </c>
      <c r="DO539" s="181">
        <v>19050000</v>
      </c>
      <c r="DP539" s="181">
        <v>22902000</v>
      </c>
      <c r="DQ539" s="181">
        <v>19102000</v>
      </c>
      <c r="DR539" s="181">
        <v>18953000</v>
      </c>
      <c r="DS539" s="181">
        <f t="shared" si="45"/>
        <v>20001750</v>
      </c>
      <c r="DT539" s="181">
        <f t="shared" si="43"/>
        <v>1.5712910954868613</v>
      </c>
      <c r="DU539" s="195">
        <v>11751000</v>
      </c>
      <c r="DW539" s="195">
        <v>12721000</v>
      </c>
      <c r="DY539" s="195">
        <v>13212000</v>
      </c>
      <c r="DZ539" s="196">
        <f t="shared" si="44"/>
        <v>1.0379040810715268</v>
      </c>
      <c r="EA539" s="195">
        <v>14724000</v>
      </c>
      <c r="EB539" s="181">
        <v>7</v>
      </c>
      <c r="EC539" s="181">
        <v>8</v>
      </c>
      <c r="ED539" s="181">
        <v>9</v>
      </c>
      <c r="EE539" s="181">
        <v>14</v>
      </c>
      <c r="EF539" s="181">
        <v>1</v>
      </c>
      <c r="EG539" s="181">
        <v>1</v>
      </c>
      <c r="EH539" s="181">
        <v>1</v>
      </c>
      <c r="EI539" s="181">
        <v>1</v>
      </c>
      <c r="EJ539" s="181">
        <v>6</v>
      </c>
      <c r="EK539" s="181">
        <v>6</v>
      </c>
      <c r="EL539" s="181">
        <v>9</v>
      </c>
      <c r="EM539" s="181">
        <v>10</v>
      </c>
      <c r="EN539" s="181">
        <v>7</v>
      </c>
      <c r="EO539" s="181">
        <v>7</v>
      </c>
      <c r="EP539" s="181">
        <v>7</v>
      </c>
      <c r="EQ539" s="181">
        <v>12</v>
      </c>
      <c r="ER539" s="181">
        <v>106</v>
      </c>
      <c r="EV539" s="181">
        <v>367</v>
      </c>
      <c r="EW539" s="181" t="s">
        <v>8354</v>
      </c>
      <c r="EX539" s="181" t="s">
        <v>5261</v>
      </c>
      <c r="EY539" s="181" t="s">
        <v>8355</v>
      </c>
      <c r="EZ539" s="181" t="s">
        <v>8356</v>
      </c>
      <c r="FA539" s="181" t="s">
        <v>8357</v>
      </c>
      <c r="FB539" s="181" t="s">
        <v>8358</v>
      </c>
      <c r="FE539" s="181">
        <v>-1</v>
      </c>
    </row>
    <row r="540" spans="1:161" x14ac:dyDescent="0.25">
      <c r="A540" s="181" t="s">
        <v>8359</v>
      </c>
      <c r="B540" s="181" t="s">
        <v>8360</v>
      </c>
      <c r="C540" s="181" t="s">
        <v>8361</v>
      </c>
      <c r="D540" s="181" t="s">
        <v>8361</v>
      </c>
      <c r="E540" s="181" t="s">
        <v>8361</v>
      </c>
      <c r="F540" s="181" t="s">
        <v>8362</v>
      </c>
      <c r="G540" s="181" t="s">
        <v>8363</v>
      </c>
      <c r="H540" s="181" t="s">
        <v>8364</v>
      </c>
      <c r="I540" s="181">
        <v>2</v>
      </c>
      <c r="J540" s="181">
        <v>24</v>
      </c>
      <c r="K540" s="181">
        <v>24</v>
      </c>
      <c r="L540" s="181">
        <v>24</v>
      </c>
      <c r="M540" s="181">
        <v>20</v>
      </c>
      <c r="N540" s="181">
        <v>20</v>
      </c>
      <c r="O540" s="181">
        <v>23</v>
      </c>
      <c r="P540" s="181">
        <v>21</v>
      </c>
      <c r="Q540" s="181">
        <v>17</v>
      </c>
      <c r="R540" s="181">
        <v>16</v>
      </c>
      <c r="S540" s="181">
        <v>16</v>
      </c>
      <c r="T540" s="181">
        <v>12</v>
      </c>
      <c r="U540" s="181">
        <v>19</v>
      </c>
      <c r="V540" s="181">
        <v>22</v>
      </c>
      <c r="W540" s="181">
        <v>20</v>
      </c>
      <c r="X540" s="181">
        <v>23</v>
      </c>
      <c r="Y540" s="181">
        <v>21</v>
      </c>
      <c r="Z540" s="181">
        <v>21</v>
      </c>
      <c r="AA540" s="181">
        <v>18</v>
      </c>
      <c r="AB540" s="181">
        <v>21</v>
      </c>
      <c r="AC540" s="181">
        <v>20</v>
      </c>
      <c r="AD540" s="181">
        <v>20</v>
      </c>
      <c r="AE540" s="181">
        <v>23</v>
      </c>
      <c r="AF540" s="181">
        <v>21</v>
      </c>
      <c r="AG540" s="181">
        <v>17</v>
      </c>
      <c r="AH540" s="181">
        <v>16</v>
      </c>
      <c r="AI540" s="181">
        <v>16</v>
      </c>
      <c r="AJ540" s="181">
        <v>12</v>
      </c>
      <c r="AK540" s="181">
        <v>19</v>
      </c>
      <c r="AL540" s="181">
        <v>22</v>
      </c>
      <c r="AM540" s="181">
        <v>20</v>
      </c>
      <c r="AN540" s="181">
        <v>23</v>
      </c>
      <c r="AO540" s="181">
        <v>21</v>
      </c>
      <c r="AP540" s="181">
        <v>21</v>
      </c>
      <c r="AQ540" s="181">
        <v>18</v>
      </c>
      <c r="AR540" s="181">
        <v>21</v>
      </c>
      <c r="AS540" s="181">
        <v>20</v>
      </c>
      <c r="AT540" s="181">
        <v>20</v>
      </c>
      <c r="AU540" s="181">
        <v>23</v>
      </c>
      <c r="AV540" s="181">
        <v>21</v>
      </c>
      <c r="AW540" s="181">
        <v>17</v>
      </c>
      <c r="AX540" s="181">
        <v>16</v>
      </c>
      <c r="AY540" s="181">
        <v>16</v>
      </c>
      <c r="AZ540" s="181">
        <v>12</v>
      </c>
      <c r="BA540" s="181">
        <v>19</v>
      </c>
      <c r="BB540" s="181">
        <v>22</v>
      </c>
      <c r="BC540" s="181">
        <v>20</v>
      </c>
      <c r="BD540" s="181">
        <v>23</v>
      </c>
      <c r="BE540" s="181">
        <v>21</v>
      </c>
      <c r="BF540" s="181">
        <v>21</v>
      </c>
      <c r="BG540" s="181">
        <v>18</v>
      </c>
      <c r="BH540" s="181">
        <v>21</v>
      </c>
      <c r="BI540" s="181">
        <v>38.6</v>
      </c>
      <c r="BJ540" s="181">
        <v>38.6</v>
      </c>
      <c r="BK540" s="181">
        <v>38.6</v>
      </c>
      <c r="BL540" s="181">
        <v>88.25</v>
      </c>
      <c r="BM540" s="181">
        <v>773</v>
      </c>
      <c r="BN540" s="181" t="s">
        <v>8365</v>
      </c>
      <c r="BO540" s="181">
        <v>0</v>
      </c>
      <c r="BP540" s="181">
        <v>86.209000000000003</v>
      </c>
      <c r="BQ540" s="181" t="s">
        <v>1251</v>
      </c>
      <c r="BR540" s="181" t="s">
        <v>1251</v>
      </c>
      <c r="BS540" s="181" t="s">
        <v>1251</v>
      </c>
      <c r="BT540" s="181" t="s">
        <v>1251</v>
      </c>
      <c r="BU540" s="181" t="s">
        <v>1251</v>
      </c>
      <c r="BV540" s="181" t="s">
        <v>1251</v>
      </c>
      <c r="BW540" s="181" t="s">
        <v>1251</v>
      </c>
      <c r="BX540" s="181" t="s">
        <v>1251</v>
      </c>
      <c r="BY540" s="181" t="s">
        <v>1251</v>
      </c>
      <c r="BZ540" s="181" t="s">
        <v>1251</v>
      </c>
      <c r="CA540" s="181" t="s">
        <v>1251</v>
      </c>
      <c r="CB540" s="181" t="s">
        <v>1251</v>
      </c>
      <c r="CC540" s="181" t="s">
        <v>1251</v>
      </c>
      <c r="CD540" s="181" t="s">
        <v>1251</v>
      </c>
      <c r="CE540" s="181" t="s">
        <v>1251</v>
      </c>
      <c r="CF540" s="181" t="s">
        <v>1251</v>
      </c>
      <c r="CG540" s="181">
        <v>31.2</v>
      </c>
      <c r="CH540" s="181">
        <v>34.700000000000003</v>
      </c>
      <c r="CI540" s="181">
        <v>37.299999999999997</v>
      </c>
      <c r="CJ540" s="181">
        <v>35.1</v>
      </c>
      <c r="CK540" s="181">
        <v>26.4</v>
      </c>
      <c r="CL540" s="181">
        <v>22.9</v>
      </c>
      <c r="CM540" s="181">
        <v>26.5</v>
      </c>
      <c r="CN540" s="181">
        <v>16.8</v>
      </c>
      <c r="CO540" s="181">
        <v>29.2</v>
      </c>
      <c r="CP540" s="181">
        <v>36.4</v>
      </c>
      <c r="CQ540" s="181">
        <v>32.9</v>
      </c>
      <c r="CR540" s="181">
        <v>38.4</v>
      </c>
      <c r="CS540" s="181">
        <v>34.799999999999997</v>
      </c>
      <c r="CT540" s="181">
        <v>36.200000000000003</v>
      </c>
      <c r="CU540" s="181">
        <v>32.6</v>
      </c>
      <c r="CV540" s="181">
        <v>35.299999999999997</v>
      </c>
      <c r="CW540" s="181">
        <v>4855000000</v>
      </c>
      <c r="CX540" s="181">
        <v>363820000</v>
      </c>
      <c r="CY540" s="181">
        <v>395940000</v>
      </c>
      <c r="CZ540" s="181">
        <v>426960000</v>
      </c>
      <c r="DA540" s="181">
        <v>420780000</v>
      </c>
      <c r="DB540" s="181">
        <v>119650000</v>
      </c>
      <c r="DC540" s="181">
        <v>96230000</v>
      </c>
      <c r="DD540" s="181">
        <v>100960000</v>
      </c>
      <c r="DE540" s="181">
        <v>83773000</v>
      </c>
      <c r="DF540" s="181">
        <v>347300000</v>
      </c>
      <c r="DG540" s="181">
        <v>411020000</v>
      </c>
      <c r="DH540" s="181">
        <v>301370000</v>
      </c>
      <c r="DI540" s="181">
        <v>380410000</v>
      </c>
      <c r="DJ540" s="195">
        <v>30426000</v>
      </c>
      <c r="DK540" s="195">
        <v>30363000</v>
      </c>
      <c r="DL540" s="195">
        <v>29994000</v>
      </c>
      <c r="DM540" s="195">
        <v>32762000</v>
      </c>
      <c r="DN540" s="181">
        <f t="shared" si="46"/>
        <v>30886250</v>
      </c>
      <c r="DO540" s="181">
        <v>47303000</v>
      </c>
      <c r="DP540" s="181">
        <v>52348000</v>
      </c>
      <c r="DQ540" s="181">
        <v>44679000</v>
      </c>
      <c r="DR540" s="181">
        <v>50035000</v>
      </c>
      <c r="DS540" s="181">
        <f t="shared" si="45"/>
        <v>48591250</v>
      </c>
      <c r="DT540" s="181">
        <f t="shared" si="43"/>
        <v>1.5732324254320289</v>
      </c>
      <c r="DU540" s="195">
        <v>27666000</v>
      </c>
      <c r="DW540" s="195">
        <v>30482000</v>
      </c>
      <c r="DY540" s="195">
        <v>30900000</v>
      </c>
      <c r="DZ540" s="196">
        <f t="shared" si="44"/>
        <v>1.00044518191752</v>
      </c>
      <c r="EA540" s="195">
        <v>30206000</v>
      </c>
      <c r="EB540" s="181">
        <v>14</v>
      </c>
      <c r="EC540" s="181">
        <v>17</v>
      </c>
      <c r="ED540" s="181">
        <v>18</v>
      </c>
      <c r="EE540" s="181">
        <v>16</v>
      </c>
      <c r="EF540" s="181">
        <v>12</v>
      </c>
      <c r="EG540" s="181">
        <v>8</v>
      </c>
      <c r="EH540" s="181">
        <v>9</v>
      </c>
      <c r="EI540" s="181">
        <v>10</v>
      </c>
      <c r="EJ540" s="181">
        <v>13</v>
      </c>
      <c r="EK540" s="181">
        <v>14</v>
      </c>
      <c r="EL540" s="181">
        <v>15</v>
      </c>
      <c r="EM540" s="181">
        <v>16</v>
      </c>
      <c r="EN540" s="181">
        <v>15</v>
      </c>
      <c r="EO540" s="181">
        <v>16</v>
      </c>
      <c r="EP540" s="181">
        <v>15</v>
      </c>
      <c r="EQ540" s="181">
        <v>16</v>
      </c>
      <c r="ER540" s="181">
        <v>224</v>
      </c>
      <c r="EV540" s="181">
        <v>326</v>
      </c>
      <c r="EW540" s="181" t="s">
        <v>8366</v>
      </c>
      <c r="EX540" s="181" t="s">
        <v>4944</v>
      </c>
      <c r="EY540" s="181" t="s">
        <v>8367</v>
      </c>
      <c r="EZ540" s="181" t="s">
        <v>8368</v>
      </c>
      <c r="FA540" s="181" t="s">
        <v>8369</v>
      </c>
      <c r="FB540" s="181" t="s">
        <v>8370</v>
      </c>
      <c r="FE540" s="181" t="s">
        <v>3613</v>
      </c>
    </row>
    <row r="541" spans="1:161" x14ac:dyDescent="0.25">
      <c r="A541" s="181" t="s">
        <v>8371</v>
      </c>
      <c r="B541" s="181" t="s">
        <v>8371</v>
      </c>
      <c r="C541" s="181">
        <v>3</v>
      </c>
      <c r="D541" s="181">
        <v>3</v>
      </c>
      <c r="E541" s="181">
        <v>3</v>
      </c>
      <c r="F541" s="181" t="s">
        <v>8372</v>
      </c>
      <c r="G541" s="181" t="s">
        <v>8373</v>
      </c>
      <c r="H541" s="181" t="s">
        <v>8374</v>
      </c>
      <c r="I541" s="181">
        <v>1</v>
      </c>
      <c r="J541" s="181">
        <v>3</v>
      </c>
      <c r="K541" s="181">
        <v>3</v>
      </c>
      <c r="L541" s="181">
        <v>3</v>
      </c>
      <c r="M541" s="181">
        <v>2</v>
      </c>
      <c r="N541" s="181">
        <v>2</v>
      </c>
      <c r="O541" s="181">
        <v>2</v>
      </c>
      <c r="P541" s="181">
        <v>2</v>
      </c>
      <c r="Q541" s="181">
        <v>2</v>
      </c>
      <c r="R541" s="181">
        <v>2</v>
      </c>
      <c r="S541" s="181">
        <v>2</v>
      </c>
      <c r="T541" s="181">
        <v>1</v>
      </c>
      <c r="U541" s="181">
        <v>3</v>
      </c>
      <c r="V541" s="181">
        <v>2</v>
      </c>
      <c r="W541" s="181">
        <v>2</v>
      </c>
      <c r="X541" s="181">
        <v>2</v>
      </c>
      <c r="Y541" s="181">
        <v>2</v>
      </c>
      <c r="Z541" s="181">
        <v>2</v>
      </c>
      <c r="AA541" s="181">
        <v>2</v>
      </c>
      <c r="AB541" s="181">
        <v>2</v>
      </c>
      <c r="AC541" s="181">
        <v>2</v>
      </c>
      <c r="AD541" s="181">
        <v>2</v>
      </c>
      <c r="AE541" s="181">
        <v>2</v>
      </c>
      <c r="AF541" s="181">
        <v>2</v>
      </c>
      <c r="AG541" s="181">
        <v>2</v>
      </c>
      <c r="AH541" s="181">
        <v>2</v>
      </c>
      <c r="AI541" s="181">
        <v>2</v>
      </c>
      <c r="AJ541" s="181">
        <v>1</v>
      </c>
      <c r="AK541" s="181">
        <v>3</v>
      </c>
      <c r="AL541" s="181">
        <v>2</v>
      </c>
      <c r="AM541" s="181">
        <v>2</v>
      </c>
      <c r="AN541" s="181">
        <v>2</v>
      </c>
      <c r="AO541" s="181">
        <v>2</v>
      </c>
      <c r="AP541" s="181">
        <v>2</v>
      </c>
      <c r="AQ541" s="181">
        <v>2</v>
      </c>
      <c r="AR541" s="181">
        <v>2</v>
      </c>
      <c r="AS541" s="181">
        <v>2</v>
      </c>
      <c r="AT541" s="181">
        <v>2</v>
      </c>
      <c r="AU541" s="181">
        <v>2</v>
      </c>
      <c r="AV541" s="181">
        <v>2</v>
      </c>
      <c r="AW541" s="181">
        <v>2</v>
      </c>
      <c r="AX541" s="181">
        <v>2</v>
      </c>
      <c r="AY541" s="181">
        <v>2</v>
      </c>
      <c r="AZ541" s="181">
        <v>1</v>
      </c>
      <c r="BA541" s="181">
        <v>3</v>
      </c>
      <c r="BB541" s="181">
        <v>2</v>
      </c>
      <c r="BC541" s="181">
        <v>2</v>
      </c>
      <c r="BD541" s="181">
        <v>2</v>
      </c>
      <c r="BE541" s="181">
        <v>2</v>
      </c>
      <c r="BF541" s="181">
        <v>2</v>
      </c>
      <c r="BG541" s="181">
        <v>2</v>
      </c>
      <c r="BH541" s="181">
        <v>2</v>
      </c>
      <c r="BI541" s="181">
        <v>15.5</v>
      </c>
      <c r="BJ541" s="181">
        <v>15.5</v>
      </c>
      <c r="BK541" s="181">
        <v>15.5</v>
      </c>
      <c r="BL541" s="181">
        <v>31.474</v>
      </c>
      <c r="BM541" s="181">
        <v>290</v>
      </c>
      <c r="BN541" s="181">
        <v>290</v>
      </c>
      <c r="BO541" s="181">
        <v>0</v>
      </c>
      <c r="BP541" s="181">
        <v>8.5345999999999993</v>
      </c>
      <c r="BQ541" s="181" t="s">
        <v>1251</v>
      </c>
      <c r="BR541" s="181" t="s">
        <v>1251</v>
      </c>
      <c r="BS541" s="181" t="s">
        <v>1251</v>
      </c>
      <c r="BT541" s="181" t="s">
        <v>1251</v>
      </c>
      <c r="BU541" s="181" t="s">
        <v>1251</v>
      </c>
      <c r="BV541" s="181" t="s">
        <v>1251</v>
      </c>
      <c r="BW541" s="181" t="s">
        <v>1251</v>
      </c>
      <c r="BX541" s="181" t="s">
        <v>1251</v>
      </c>
      <c r="BY541" s="181" t="s">
        <v>1251</v>
      </c>
      <c r="BZ541" s="181" t="s">
        <v>1251</v>
      </c>
      <c r="CA541" s="181" t="s">
        <v>1251</v>
      </c>
      <c r="CB541" s="181" t="s">
        <v>1251</v>
      </c>
      <c r="CC541" s="181" t="s">
        <v>1251</v>
      </c>
      <c r="CD541" s="181" t="s">
        <v>1251</v>
      </c>
      <c r="CE541" s="181" t="s">
        <v>1251</v>
      </c>
      <c r="CF541" s="181" t="s">
        <v>1251</v>
      </c>
      <c r="CG541" s="181">
        <v>8.3000000000000007</v>
      </c>
      <c r="CH541" s="181">
        <v>8.3000000000000007</v>
      </c>
      <c r="CI541" s="181">
        <v>8.3000000000000007</v>
      </c>
      <c r="CJ541" s="181">
        <v>8.3000000000000007</v>
      </c>
      <c r="CK541" s="181">
        <v>8.3000000000000007</v>
      </c>
      <c r="CL541" s="181">
        <v>8.3000000000000007</v>
      </c>
      <c r="CM541" s="181">
        <v>8.3000000000000007</v>
      </c>
      <c r="CN541" s="181">
        <v>3.8</v>
      </c>
      <c r="CO541" s="181">
        <v>15.5</v>
      </c>
      <c r="CP541" s="181">
        <v>8.3000000000000007</v>
      </c>
      <c r="CQ541" s="181">
        <v>8.3000000000000007</v>
      </c>
      <c r="CR541" s="181">
        <v>8.3000000000000007</v>
      </c>
      <c r="CS541" s="181">
        <v>8.3000000000000007</v>
      </c>
      <c r="CT541" s="181">
        <v>8.3000000000000007</v>
      </c>
      <c r="CU541" s="181">
        <v>8.3000000000000007</v>
      </c>
      <c r="CV541" s="181">
        <v>8.3000000000000007</v>
      </c>
      <c r="CW541" s="181">
        <v>216140000</v>
      </c>
      <c r="CX541" s="181">
        <v>16387000</v>
      </c>
      <c r="CY541" s="181">
        <v>18540000</v>
      </c>
      <c r="CZ541" s="181">
        <v>17963000</v>
      </c>
      <c r="DA541" s="181">
        <v>14995000</v>
      </c>
      <c r="DB541" s="181">
        <v>5396800</v>
      </c>
      <c r="DC541" s="181">
        <v>7135100</v>
      </c>
      <c r="DD541" s="181">
        <v>6443100</v>
      </c>
      <c r="DE541" s="181">
        <v>4290500</v>
      </c>
      <c r="DF541" s="181">
        <v>15424000</v>
      </c>
      <c r="DG541" s="181">
        <v>18054000</v>
      </c>
      <c r="DH541" s="181">
        <v>13659000</v>
      </c>
      <c r="DI541" s="181">
        <v>17420000</v>
      </c>
      <c r="DJ541" s="195">
        <v>0</v>
      </c>
      <c r="DK541" s="195">
        <v>10651000</v>
      </c>
      <c r="DL541" s="195">
        <v>0</v>
      </c>
      <c r="DM541" s="195">
        <v>7200300</v>
      </c>
      <c r="DN541" s="181">
        <f t="shared" si="46"/>
        <v>8925650</v>
      </c>
      <c r="DO541" s="181">
        <v>11920000</v>
      </c>
      <c r="DP541" s="181">
        <v>16777000</v>
      </c>
      <c r="DQ541" s="181">
        <v>13596000</v>
      </c>
      <c r="DR541" s="181">
        <v>0</v>
      </c>
      <c r="DS541" s="181">
        <f t="shared" si="45"/>
        <v>14097666.666666666</v>
      </c>
      <c r="DT541" s="181">
        <f t="shared" si="43"/>
        <v>1.5794554644946492</v>
      </c>
      <c r="DU541" s="195">
        <v>0</v>
      </c>
      <c r="DW541" s="195">
        <v>10475000</v>
      </c>
      <c r="DY541" s="195">
        <v>9187200</v>
      </c>
      <c r="DZ541" s="196">
        <f t="shared" si="44"/>
        <v>1.0293031880031147</v>
      </c>
      <c r="EA541" s="195">
        <v>0</v>
      </c>
      <c r="EB541" s="181">
        <v>0</v>
      </c>
      <c r="EC541" s="181">
        <v>1</v>
      </c>
      <c r="ED541" s="181">
        <v>0</v>
      </c>
      <c r="EE541" s="181">
        <v>1</v>
      </c>
      <c r="EF541" s="181">
        <v>1</v>
      </c>
      <c r="EG541" s="181">
        <v>1</v>
      </c>
      <c r="EH541" s="181">
        <v>1</v>
      </c>
      <c r="EI541" s="181">
        <v>1</v>
      </c>
      <c r="EJ541" s="181">
        <v>1</v>
      </c>
      <c r="EK541" s="181">
        <v>1</v>
      </c>
      <c r="EL541" s="181">
        <v>0</v>
      </c>
      <c r="EM541" s="181">
        <v>1</v>
      </c>
      <c r="EN541" s="181">
        <v>0</v>
      </c>
      <c r="EO541" s="181">
        <v>1</v>
      </c>
      <c r="EP541" s="181">
        <v>1</v>
      </c>
      <c r="EQ541" s="181">
        <v>0</v>
      </c>
      <c r="ER541" s="181">
        <v>11</v>
      </c>
      <c r="EV541" s="181">
        <v>458</v>
      </c>
      <c r="EW541" s="181" t="s">
        <v>8375</v>
      </c>
      <c r="EX541" s="181" t="s">
        <v>3709</v>
      </c>
      <c r="EY541" s="181" t="s">
        <v>8376</v>
      </c>
      <c r="EZ541" s="181" t="s">
        <v>8377</v>
      </c>
      <c r="FA541" s="181" t="s">
        <v>8378</v>
      </c>
      <c r="FB541" s="181" t="s">
        <v>8379</v>
      </c>
      <c r="FE541" s="181">
        <v>-1</v>
      </c>
    </row>
    <row r="542" spans="1:161" x14ac:dyDescent="0.25">
      <c r="A542" s="181" t="s">
        <v>8380</v>
      </c>
      <c r="B542" s="181" t="s">
        <v>8380</v>
      </c>
      <c r="C542" s="181">
        <v>2</v>
      </c>
      <c r="D542" s="181">
        <v>2</v>
      </c>
      <c r="E542" s="181">
        <v>2</v>
      </c>
      <c r="F542" s="181" t="s">
        <v>8381</v>
      </c>
      <c r="G542" s="181" t="s">
        <v>8382</v>
      </c>
      <c r="H542" s="181" t="s">
        <v>8383</v>
      </c>
      <c r="I542" s="181">
        <v>1</v>
      </c>
      <c r="J542" s="181">
        <v>2</v>
      </c>
      <c r="K542" s="181">
        <v>2</v>
      </c>
      <c r="L542" s="181">
        <v>2</v>
      </c>
      <c r="M542" s="181">
        <v>2</v>
      </c>
      <c r="N542" s="181">
        <v>2</v>
      </c>
      <c r="O542" s="181">
        <v>1</v>
      </c>
      <c r="P542" s="181">
        <v>2</v>
      </c>
      <c r="Q542" s="181">
        <v>2</v>
      </c>
      <c r="R542" s="181">
        <v>2</v>
      </c>
      <c r="S542" s="181">
        <v>2</v>
      </c>
      <c r="T542" s="181">
        <v>2</v>
      </c>
      <c r="U542" s="181">
        <v>2</v>
      </c>
      <c r="V542" s="181">
        <v>2</v>
      </c>
      <c r="W542" s="181">
        <v>2</v>
      </c>
      <c r="X542" s="181">
        <v>2</v>
      </c>
      <c r="Y542" s="181">
        <v>2</v>
      </c>
      <c r="Z542" s="181">
        <v>2</v>
      </c>
      <c r="AA542" s="181">
        <v>2</v>
      </c>
      <c r="AB542" s="181">
        <v>2</v>
      </c>
      <c r="AC542" s="181">
        <v>2</v>
      </c>
      <c r="AD542" s="181">
        <v>2</v>
      </c>
      <c r="AE542" s="181">
        <v>1</v>
      </c>
      <c r="AF542" s="181">
        <v>2</v>
      </c>
      <c r="AG542" s="181">
        <v>2</v>
      </c>
      <c r="AH542" s="181">
        <v>2</v>
      </c>
      <c r="AI542" s="181">
        <v>2</v>
      </c>
      <c r="AJ542" s="181">
        <v>2</v>
      </c>
      <c r="AK542" s="181">
        <v>2</v>
      </c>
      <c r="AL542" s="181">
        <v>2</v>
      </c>
      <c r="AM542" s="181">
        <v>2</v>
      </c>
      <c r="AN542" s="181">
        <v>2</v>
      </c>
      <c r="AO542" s="181">
        <v>2</v>
      </c>
      <c r="AP542" s="181">
        <v>2</v>
      </c>
      <c r="AQ542" s="181">
        <v>2</v>
      </c>
      <c r="AR542" s="181">
        <v>2</v>
      </c>
      <c r="AS542" s="181">
        <v>2</v>
      </c>
      <c r="AT542" s="181">
        <v>2</v>
      </c>
      <c r="AU542" s="181">
        <v>1</v>
      </c>
      <c r="AV542" s="181">
        <v>2</v>
      </c>
      <c r="AW542" s="181">
        <v>2</v>
      </c>
      <c r="AX542" s="181">
        <v>2</v>
      </c>
      <c r="AY542" s="181">
        <v>2</v>
      </c>
      <c r="AZ542" s="181">
        <v>2</v>
      </c>
      <c r="BA542" s="181">
        <v>2</v>
      </c>
      <c r="BB542" s="181">
        <v>2</v>
      </c>
      <c r="BC542" s="181">
        <v>2</v>
      </c>
      <c r="BD542" s="181">
        <v>2</v>
      </c>
      <c r="BE542" s="181">
        <v>2</v>
      </c>
      <c r="BF542" s="181">
        <v>2</v>
      </c>
      <c r="BG542" s="181">
        <v>2</v>
      </c>
      <c r="BH542" s="181">
        <v>2</v>
      </c>
      <c r="BI542" s="181">
        <v>15.9</v>
      </c>
      <c r="BJ542" s="181">
        <v>15.9</v>
      </c>
      <c r="BK542" s="181">
        <v>15.9</v>
      </c>
      <c r="BL542" s="181">
        <v>16.273</v>
      </c>
      <c r="BM542" s="181">
        <v>151</v>
      </c>
      <c r="BN542" s="181">
        <v>151</v>
      </c>
      <c r="BO542" s="181">
        <v>0</v>
      </c>
      <c r="BP542" s="181">
        <v>6.6437999999999997</v>
      </c>
      <c r="BQ542" s="181" t="s">
        <v>1251</v>
      </c>
      <c r="BR542" s="181" t="s">
        <v>1251</v>
      </c>
      <c r="BS542" s="181" t="s">
        <v>1251</v>
      </c>
      <c r="BT542" s="181" t="s">
        <v>1251</v>
      </c>
      <c r="BU542" s="181" t="s">
        <v>1251</v>
      </c>
      <c r="BV542" s="181" t="s">
        <v>1251</v>
      </c>
      <c r="BW542" s="181" t="s">
        <v>1251</v>
      </c>
      <c r="BX542" s="181" t="s">
        <v>1251</v>
      </c>
      <c r="BY542" s="181" t="s">
        <v>1251</v>
      </c>
      <c r="BZ542" s="181" t="s">
        <v>1251</v>
      </c>
      <c r="CA542" s="181" t="s">
        <v>1251</v>
      </c>
      <c r="CB542" s="181" t="s">
        <v>1251</v>
      </c>
      <c r="CC542" s="181" t="s">
        <v>1254</v>
      </c>
      <c r="CD542" s="181" t="s">
        <v>1251</v>
      </c>
      <c r="CE542" s="181" t="s">
        <v>1254</v>
      </c>
      <c r="CF542" s="181" t="s">
        <v>1251</v>
      </c>
      <c r="CG542" s="181">
        <v>15.9</v>
      </c>
      <c r="CH542" s="181">
        <v>15.9</v>
      </c>
      <c r="CI542" s="181">
        <v>7.3</v>
      </c>
      <c r="CJ542" s="181">
        <v>15.9</v>
      </c>
      <c r="CK542" s="181">
        <v>15.9</v>
      </c>
      <c r="CL542" s="181">
        <v>15.9</v>
      </c>
      <c r="CM542" s="181">
        <v>15.9</v>
      </c>
      <c r="CN542" s="181">
        <v>15.9</v>
      </c>
      <c r="CO542" s="181">
        <v>15.9</v>
      </c>
      <c r="CP542" s="181">
        <v>15.9</v>
      </c>
      <c r="CQ542" s="181">
        <v>15.9</v>
      </c>
      <c r="CR542" s="181">
        <v>15.9</v>
      </c>
      <c r="CS542" s="181">
        <v>15.9</v>
      </c>
      <c r="CT542" s="181">
        <v>15.9</v>
      </c>
      <c r="CU542" s="181">
        <v>15.9</v>
      </c>
      <c r="CV542" s="181">
        <v>15.9</v>
      </c>
      <c r="CW542" s="181">
        <v>233050000</v>
      </c>
      <c r="CX542" s="181">
        <v>15350000</v>
      </c>
      <c r="CY542" s="181">
        <v>21535000</v>
      </c>
      <c r="CZ542" s="181">
        <v>11286000</v>
      </c>
      <c r="DA542" s="181">
        <v>19301000</v>
      </c>
      <c r="DB542" s="181">
        <v>4046500</v>
      </c>
      <c r="DC542" s="181">
        <v>7291900</v>
      </c>
      <c r="DD542" s="181">
        <v>8765700</v>
      </c>
      <c r="DE542" s="181">
        <v>3926200</v>
      </c>
      <c r="DF542" s="181">
        <v>12915000</v>
      </c>
      <c r="DG542" s="181">
        <v>16583000</v>
      </c>
      <c r="DH542" s="181">
        <v>12595000</v>
      </c>
      <c r="DI542" s="181">
        <v>20136000</v>
      </c>
      <c r="DJ542" s="195">
        <v>9141100</v>
      </c>
      <c r="DK542" s="195">
        <v>8685000</v>
      </c>
      <c r="DL542" s="195">
        <v>0</v>
      </c>
      <c r="DM542" s="195">
        <v>10016000</v>
      </c>
      <c r="DN542" s="181">
        <f t="shared" si="46"/>
        <v>9280700</v>
      </c>
      <c r="DO542" s="181">
        <v>0</v>
      </c>
      <c r="DP542" s="181">
        <v>14978000</v>
      </c>
      <c r="DQ542" s="181">
        <v>14621000</v>
      </c>
      <c r="DR542" s="181">
        <v>0</v>
      </c>
      <c r="DS542" s="181">
        <f t="shared" si="45"/>
        <v>14799500</v>
      </c>
      <c r="DT542" s="181">
        <f t="shared" si="43"/>
        <v>1.594653420539399</v>
      </c>
      <c r="DU542" s="195">
        <v>7939500</v>
      </c>
      <c r="DW542" s="195">
        <v>9165500</v>
      </c>
      <c r="DY542" s="195">
        <v>8268900</v>
      </c>
      <c r="DZ542" s="196">
        <f t="shared" si="44"/>
        <v>0.8909780512245844</v>
      </c>
      <c r="EA542" s="195">
        <v>10508000</v>
      </c>
      <c r="EB542" s="181">
        <v>1</v>
      </c>
      <c r="EC542" s="181">
        <v>0</v>
      </c>
      <c r="ED542" s="181">
        <v>1</v>
      </c>
      <c r="EE542" s="181">
        <v>1</v>
      </c>
      <c r="EF542" s="181">
        <v>1</v>
      </c>
      <c r="EG542" s="181">
        <v>1</v>
      </c>
      <c r="EH542" s="181">
        <v>1</v>
      </c>
      <c r="EI542" s="181">
        <v>1</v>
      </c>
      <c r="EJ542" s="181">
        <v>2</v>
      </c>
      <c r="EK542" s="181">
        <v>2</v>
      </c>
      <c r="EL542" s="181">
        <v>1</v>
      </c>
      <c r="EM542" s="181">
        <v>1</v>
      </c>
      <c r="EN542" s="181">
        <v>0</v>
      </c>
      <c r="EO542" s="181">
        <v>1</v>
      </c>
      <c r="EP542" s="181">
        <v>0</v>
      </c>
      <c r="EQ542" s="181">
        <v>1</v>
      </c>
      <c r="ER542" s="181">
        <v>15</v>
      </c>
      <c r="EV542" s="181">
        <v>283</v>
      </c>
      <c r="EW542" s="181" t="s">
        <v>8384</v>
      </c>
      <c r="EX542" s="181" t="s">
        <v>3637</v>
      </c>
      <c r="EY542" s="181" t="s">
        <v>8385</v>
      </c>
      <c r="EZ542" s="181" t="s">
        <v>8386</v>
      </c>
      <c r="FA542" s="181" t="s">
        <v>8387</v>
      </c>
      <c r="FB542" s="181" t="s">
        <v>8388</v>
      </c>
      <c r="FE542" s="181">
        <v>-1</v>
      </c>
    </row>
    <row r="543" spans="1:161" x14ac:dyDescent="0.25">
      <c r="A543" s="181" t="s">
        <v>8389</v>
      </c>
      <c r="B543" s="181" t="s">
        <v>8389</v>
      </c>
      <c r="C543" s="181">
        <v>5</v>
      </c>
      <c r="D543" s="181">
        <v>5</v>
      </c>
      <c r="E543" s="181">
        <v>5</v>
      </c>
      <c r="F543" s="181" t="s">
        <v>8390</v>
      </c>
      <c r="G543" s="181" t="s">
        <v>8391</v>
      </c>
      <c r="H543" s="181" t="s">
        <v>8392</v>
      </c>
      <c r="I543" s="181">
        <v>1</v>
      </c>
      <c r="J543" s="181">
        <v>5</v>
      </c>
      <c r="K543" s="181">
        <v>5</v>
      </c>
      <c r="L543" s="181">
        <v>5</v>
      </c>
      <c r="M543" s="181">
        <v>5</v>
      </c>
      <c r="N543" s="181">
        <v>5</v>
      </c>
      <c r="O543" s="181">
        <v>5</v>
      </c>
      <c r="P543" s="181">
        <v>5</v>
      </c>
      <c r="Q543" s="181">
        <v>5</v>
      </c>
      <c r="R543" s="181">
        <v>5</v>
      </c>
      <c r="S543" s="181">
        <v>5</v>
      </c>
      <c r="T543" s="181">
        <v>5</v>
      </c>
      <c r="U543" s="181">
        <v>5</v>
      </c>
      <c r="V543" s="181">
        <v>5</v>
      </c>
      <c r="W543" s="181">
        <v>5</v>
      </c>
      <c r="X543" s="181">
        <v>5</v>
      </c>
      <c r="Y543" s="181">
        <v>5</v>
      </c>
      <c r="Z543" s="181">
        <v>5</v>
      </c>
      <c r="AA543" s="181">
        <v>5</v>
      </c>
      <c r="AB543" s="181">
        <v>5</v>
      </c>
      <c r="AC543" s="181">
        <v>5</v>
      </c>
      <c r="AD543" s="181">
        <v>5</v>
      </c>
      <c r="AE543" s="181">
        <v>5</v>
      </c>
      <c r="AF543" s="181">
        <v>5</v>
      </c>
      <c r="AG543" s="181">
        <v>5</v>
      </c>
      <c r="AH543" s="181">
        <v>5</v>
      </c>
      <c r="AI543" s="181">
        <v>5</v>
      </c>
      <c r="AJ543" s="181">
        <v>5</v>
      </c>
      <c r="AK543" s="181">
        <v>5</v>
      </c>
      <c r="AL543" s="181">
        <v>5</v>
      </c>
      <c r="AM543" s="181">
        <v>5</v>
      </c>
      <c r="AN543" s="181">
        <v>5</v>
      </c>
      <c r="AO543" s="181">
        <v>5</v>
      </c>
      <c r="AP543" s="181">
        <v>5</v>
      </c>
      <c r="AQ543" s="181">
        <v>5</v>
      </c>
      <c r="AR543" s="181">
        <v>5</v>
      </c>
      <c r="AS543" s="181">
        <v>5</v>
      </c>
      <c r="AT543" s="181">
        <v>5</v>
      </c>
      <c r="AU543" s="181">
        <v>5</v>
      </c>
      <c r="AV543" s="181">
        <v>5</v>
      </c>
      <c r="AW543" s="181">
        <v>5</v>
      </c>
      <c r="AX543" s="181">
        <v>5</v>
      </c>
      <c r="AY543" s="181">
        <v>5</v>
      </c>
      <c r="AZ543" s="181">
        <v>5</v>
      </c>
      <c r="BA543" s="181">
        <v>5</v>
      </c>
      <c r="BB543" s="181">
        <v>5</v>
      </c>
      <c r="BC543" s="181">
        <v>5</v>
      </c>
      <c r="BD543" s="181">
        <v>5</v>
      </c>
      <c r="BE543" s="181">
        <v>5</v>
      </c>
      <c r="BF543" s="181">
        <v>5</v>
      </c>
      <c r="BG543" s="181">
        <v>5</v>
      </c>
      <c r="BH543" s="181">
        <v>5</v>
      </c>
      <c r="BI543" s="181">
        <v>47.8</v>
      </c>
      <c r="BJ543" s="181">
        <v>47.8</v>
      </c>
      <c r="BK543" s="181">
        <v>47.8</v>
      </c>
      <c r="BL543" s="181">
        <v>15.241</v>
      </c>
      <c r="BM543" s="181">
        <v>134</v>
      </c>
      <c r="BN543" s="181">
        <v>134</v>
      </c>
      <c r="BO543" s="181">
        <v>0</v>
      </c>
      <c r="BP543" s="181">
        <v>59.576999999999998</v>
      </c>
      <c r="BQ543" s="181" t="s">
        <v>1251</v>
      </c>
      <c r="BR543" s="181" t="s">
        <v>1251</v>
      </c>
      <c r="BS543" s="181" t="s">
        <v>1251</v>
      </c>
      <c r="BT543" s="181" t="s">
        <v>1251</v>
      </c>
      <c r="BU543" s="181" t="s">
        <v>1251</v>
      </c>
      <c r="BV543" s="181" t="s">
        <v>1251</v>
      </c>
      <c r="BW543" s="181" t="s">
        <v>1251</v>
      </c>
      <c r="BX543" s="181" t="s">
        <v>1251</v>
      </c>
      <c r="BY543" s="181" t="s">
        <v>1251</v>
      </c>
      <c r="BZ543" s="181" t="s">
        <v>1251</v>
      </c>
      <c r="CA543" s="181" t="s">
        <v>1251</v>
      </c>
      <c r="CB543" s="181" t="s">
        <v>1251</v>
      </c>
      <c r="CC543" s="181" t="s">
        <v>1251</v>
      </c>
      <c r="CD543" s="181" t="s">
        <v>1251</v>
      </c>
      <c r="CE543" s="181" t="s">
        <v>1251</v>
      </c>
      <c r="CF543" s="181" t="s">
        <v>1251</v>
      </c>
      <c r="CG543" s="181">
        <v>47.8</v>
      </c>
      <c r="CH543" s="181">
        <v>47.8</v>
      </c>
      <c r="CI543" s="181">
        <v>47.8</v>
      </c>
      <c r="CJ543" s="181">
        <v>47.8</v>
      </c>
      <c r="CK543" s="181">
        <v>47.8</v>
      </c>
      <c r="CL543" s="181">
        <v>47.8</v>
      </c>
      <c r="CM543" s="181">
        <v>47.8</v>
      </c>
      <c r="CN543" s="181">
        <v>47.8</v>
      </c>
      <c r="CO543" s="181">
        <v>47.8</v>
      </c>
      <c r="CP543" s="181">
        <v>47.8</v>
      </c>
      <c r="CQ543" s="181">
        <v>47.8</v>
      </c>
      <c r="CR543" s="181">
        <v>47.8</v>
      </c>
      <c r="CS543" s="181">
        <v>47.8</v>
      </c>
      <c r="CT543" s="181">
        <v>47.8</v>
      </c>
      <c r="CU543" s="181">
        <v>47.8</v>
      </c>
      <c r="CV543" s="181">
        <v>47.8</v>
      </c>
      <c r="CW543" s="181">
        <v>3122200000</v>
      </c>
      <c r="CX543" s="181">
        <v>209040000</v>
      </c>
      <c r="CY543" s="181">
        <v>211610000</v>
      </c>
      <c r="CZ543" s="181">
        <v>259640000</v>
      </c>
      <c r="DA543" s="181">
        <v>271880000</v>
      </c>
      <c r="DB543" s="181">
        <v>84455000</v>
      </c>
      <c r="DC543" s="181">
        <v>54192000</v>
      </c>
      <c r="DD543" s="181">
        <v>68924000</v>
      </c>
      <c r="DE543" s="181">
        <v>84038000</v>
      </c>
      <c r="DF543" s="181">
        <v>234530000</v>
      </c>
      <c r="DG543" s="181">
        <v>250490000</v>
      </c>
      <c r="DH543" s="181">
        <v>214670000</v>
      </c>
      <c r="DI543" s="181">
        <v>214020000</v>
      </c>
      <c r="DJ543" s="195">
        <v>48127000</v>
      </c>
      <c r="DK543" s="195">
        <v>47351000</v>
      </c>
      <c r="DL543" s="195">
        <v>49644000</v>
      </c>
      <c r="DM543" s="195">
        <v>56003000</v>
      </c>
      <c r="DN543" s="181">
        <f t="shared" si="46"/>
        <v>50281250</v>
      </c>
      <c r="DO543" s="181">
        <v>80231000</v>
      </c>
      <c r="DP543" s="181">
        <v>85186000</v>
      </c>
      <c r="DQ543" s="181">
        <v>66807000</v>
      </c>
      <c r="DR543" s="181">
        <v>88833000</v>
      </c>
      <c r="DS543" s="181">
        <f t="shared" si="45"/>
        <v>80264250</v>
      </c>
      <c r="DT543" s="181">
        <f t="shared" si="43"/>
        <v>1.59630577998757</v>
      </c>
      <c r="DU543" s="195">
        <v>43426000</v>
      </c>
      <c r="DW543" s="195">
        <v>46189000</v>
      </c>
      <c r="DY543" s="195">
        <v>43065000</v>
      </c>
      <c r="DZ543" s="196">
        <f t="shared" si="44"/>
        <v>0.8564822871348664</v>
      </c>
      <c r="EA543" s="195">
        <v>47594000</v>
      </c>
      <c r="EB543" s="181">
        <v>4</v>
      </c>
      <c r="EC543" s="181">
        <v>5</v>
      </c>
      <c r="ED543" s="181">
        <v>6</v>
      </c>
      <c r="EE543" s="181">
        <v>4</v>
      </c>
      <c r="EF543" s="181">
        <v>7</v>
      </c>
      <c r="EG543" s="181">
        <v>5</v>
      </c>
      <c r="EH543" s="181">
        <v>5</v>
      </c>
      <c r="EI543" s="181">
        <v>6</v>
      </c>
      <c r="EJ543" s="181">
        <v>5</v>
      </c>
      <c r="EK543" s="181">
        <v>6</v>
      </c>
      <c r="EL543" s="181">
        <v>6</v>
      </c>
      <c r="EM543" s="181">
        <v>5</v>
      </c>
      <c r="EN543" s="181">
        <v>6</v>
      </c>
      <c r="EO543" s="181">
        <v>6</v>
      </c>
      <c r="EP543" s="181">
        <v>7</v>
      </c>
      <c r="EQ543" s="181">
        <v>6</v>
      </c>
      <c r="ER543" s="181">
        <v>89</v>
      </c>
      <c r="EV543" s="181">
        <v>259</v>
      </c>
      <c r="EW543" s="181" t="s">
        <v>8393</v>
      </c>
      <c r="EX543" s="181" t="s">
        <v>3832</v>
      </c>
      <c r="EY543" s="181" t="s">
        <v>8394</v>
      </c>
      <c r="EZ543" s="181" t="s">
        <v>8395</v>
      </c>
      <c r="FA543" s="181" t="s">
        <v>8396</v>
      </c>
      <c r="FB543" s="181" t="s">
        <v>8397</v>
      </c>
      <c r="FE543" s="181">
        <v>-1</v>
      </c>
    </row>
    <row r="544" spans="1:161" x14ac:dyDescent="0.25">
      <c r="A544" s="181" t="s">
        <v>1743</v>
      </c>
      <c r="B544" s="181" t="s">
        <v>1743</v>
      </c>
      <c r="C544" s="181">
        <v>10</v>
      </c>
      <c r="D544" s="181">
        <v>10</v>
      </c>
      <c r="E544" s="181">
        <v>10</v>
      </c>
      <c r="F544" s="181" t="s">
        <v>1742</v>
      </c>
      <c r="G544" s="181" t="s">
        <v>1741</v>
      </c>
      <c r="H544" s="181" t="s">
        <v>1740</v>
      </c>
      <c r="I544" s="181">
        <v>1</v>
      </c>
      <c r="J544" s="181">
        <v>10</v>
      </c>
      <c r="K544" s="181">
        <v>10</v>
      </c>
      <c r="L544" s="181">
        <v>10</v>
      </c>
      <c r="M544" s="181">
        <v>10</v>
      </c>
      <c r="N544" s="181">
        <v>10</v>
      </c>
      <c r="O544" s="181">
        <v>10</v>
      </c>
      <c r="P544" s="181">
        <v>10</v>
      </c>
      <c r="Q544" s="181">
        <v>9</v>
      </c>
      <c r="R544" s="181">
        <v>7</v>
      </c>
      <c r="S544" s="181">
        <v>9</v>
      </c>
      <c r="T544" s="181">
        <v>9</v>
      </c>
      <c r="U544" s="181">
        <v>10</v>
      </c>
      <c r="V544" s="181">
        <v>10</v>
      </c>
      <c r="W544" s="181">
        <v>10</v>
      </c>
      <c r="X544" s="181">
        <v>10</v>
      </c>
      <c r="Y544" s="181">
        <v>10</v>
      </c>
      <c r="Z544" s="181">
        <v>10</v>
      </c>
      <c r="AA544" s="181">
        <v>8</v>
      </c>
      <c r="AB544" s="181">
        <v>10</v>
      </c>
      <c r="AC544" s="181">
        <v>10</v>
      </c>
      <c r="AD544" s="181">
        <v>10</v>
      </c>
      <c r="AE544" s="181">
        <v>10</v>
      </c>
      <c r="AF544" s="181">
        <v>10</v>
      </c>
      <c r="AG544" s="181">
        <v>9</v>
      </c>
      <c r="AH544" s="181">
        <v>7</v>
      </c>
      <c r="AI544" s="181">
        <v>9</v>
      </c>
      <c r="AJ544" s="181">
        <v>9</v>
      </c>
      <c r="AK544" s="181">
        <v>10</v>
      </c>
      <c r="AL544" s="181">
        <v>10</v>
      </c>
      <c r="AM544" s="181">
        <v>10</v>
      </c>
      <c r="AN544" s="181">
        <v>10</v>
      </c>
      <c r="AO544" s="181">
        <v>10</v>
      </c>
      <c r="AP544" s="181">
        <v>10</v>
      </c>
      <c r="AQ544" s="181">
        <v>8</v>
      </c>
      <c r="AR544" s="181">
        <v>10</v>
      </c>
      <c r="AS544" s="181">
        <v>10</v>
      </c>
      <c r="AT544" s="181">
        <v>10</v>
      </c>
      <c r="AU544" s="181">
        <v>10</v>
      </c>
      <c r="AV544" s="181">
        <v>10</v>
      </c>
      <c r="AW544" s="181">
        <v>9</v>
      </c>
      <c r="AX544" s="181">
        <v>7</v>
      </c>
      <c r="AY544" s="181">
        <v>9</v>
      </c>
      <c r="AZ544" s="181">
        <v>9</v>
      </c>
      <c r="BA544" s="181">
        <v>10</v>
      </c>
      <c r="BB544" s="181">
        <v>10</v>
      </c>
      <c r="BC544" s="181">
        <v>10</v>
      </c>
      <c r="BD544" s="181">
        <v>10</v>
      </c>
      <c r="BE544" s="181">
        <v>10</v>
      </c>
      <c r="BF544" s="181">
        <v>10</v>
      </c>
      <c r="BG544" s="181">
        <v>8</v>
      </c>
      <c r="BH544" s="181">
        <v>10</v>
      </c>
      <c r="BI544" s="181">
        <v>34.200000000000003</v>
      </c>
      <c r="BJ544" s="181">
        <v>34.200000000000003</v>
      </c>
      <c r="BK544" s="181">
        <v>34.200000000000003</v>
      </c>
      <c r="BL544" s="181">
        <v>29.975999999999999</v>
      </c>
      <c r="BM544" s="181">
        <v>266</v>
      </c>
      <c r="BN544" s="181">
        <v>266</v>
      </c>
      <c r="BO544" s="181">
        <v>0</v>
      </c>
      <c r="BP544" s="181">
        <v>31.943000000000001</v>
      </c>
      <c r="BQ544" s="181" t="s">
        <v>1251</v>
      </c>
      <c r="BR544" s="181" t="s">
        <v>1251</v>
      </c>
      <c r="BS544" s="181" t="s">
        <v>1251</v>
      </c>
      <c r="BT544" s="181" t="s">
        <v>1251</v>
      </c>
      <c r="BU544" s="181" t="s">
        <v>1251</v>
      </c>
      <c r="BV544" s="181" t="s">
        <v>1251</v>
      </c>
      <c r="BW544" s="181" t="s">
        <v>1251</v>
      </c>
      <c r="BX544" s="181" t="s">
        <v>1251</v>
      </c>
      <c r="BY544" s="181" t="s">
        <v>1251</v>
      </c>
      <c r="BZ544" s="181" t="s">
        <v>1251</v>
      </c>
      <c r="CA544" s="181" t="s">
        <v>1251</v>
      </c>
      <c r="CB544" s="181" t="s">
        <v>1251</v>
      </c>
      <c r="CC544" s="181" t="s">
        <v>1251</v>
      </c>
      <c r="CD544" s="181" t="s">
        <v>1251</v>
      </c>
      <c r="CE544" s="181" t="s">
        <v>1251</v>
      </c>
      <c r="CF544" s="181" t="s">
        <v>1251</v>
      </c>
      <c r="CG544" s="181">
        <v>34.200000000000003</v>
      </c>
      <c r="CH544" s="181">
        <v>34.200000000000003</v>
      </c>
      <c r="CI544" s="181">
        <v>34.200000000000003</v>
      </c>
      <c r="CJ544" s="181">
        <v>34.200000000000003</v>
      </c>
      <c r="CK544" s="181">
        <v>34.200000000000003</v>
      </c>
      <c r="CL544" s="181">
        <v>29.3</v>
      </c>
      <c r="CM544" s="181">
        <v>30.1</v>
      </c>
      <c r="CN544" s="181">
        <v>34.200000000000003</v>
      </c>
      <c r="CO544" s="181">
        <v>34.200000000000003</v>
      </c>
      <c r="CP544" s="181">
        <v>34.200000000000003</v>
      </c>
      <c r="CQ544" s="181">
        <v>34.200000000000003</v>
      </c>
      <c r="CR544" s="181">
        <v>34.200000000000003</v>
      </c>
      <c r="CS544" s="181">
        <v>34.200000000000003</v>
      </c>
      <c r="CT544" s="181">
        <v>34.200000000000003</v>
      </c>
      <c r="CU544" s="181">
        <v>30.1</v>
      </c>
      <c r="CV544" s="181">
        <v>34.200000000000003</v>
      </c>
      <c r="CW544" s="181">
        <v>2026100000</v>
      </c>
      <c r="CX544" s="181">
        <v>145170000</v>
      </c>
      <c r="CY544" s="181">
        <v>161080000</v>
      </c>
      <c r="CZ544" s="181">
        <v>169240000</v>
      </c>
      <c r="DA544" s="181">
        <v>188340000</v>
      </c>
      <c r="DB544" s="181">
        <v>58870000</v>
      </c>
      <c r="DC544" s="181">
        <v>44678000</v>
      </c>
      <c r="DD544" s="181">
        <v>49771000</v>
      </c>
      <c r="DE544" s="181">
        <v>49417000</v>
      </c>
      <c r="DF544" s="181">
        <v>139810000</v>
      </c>
      <c r="DG544" s="181">
        <v>142040000</v>
      </c>
      <c r="DH544" s="181">
        <v>102670000</v>
      </c>
      <c r="DI544" s="181">
        <v>162650000</v>
      </c>
      <c r="DJ544" s="195">
        <v>23060000</v>
      </c>
      <c r="DK544" s="195">
        <v>22517000</v>
      </c>
      <c r="DL544" s="195">
        <v>24064000</v>
      </c>
      <c r="DM544" s="195">
        <v>25880000</v>
      </c>
      <c r="DN544" s="181">
        <f t="shared" si="46"/>
        <v>23880250</v>
      </c>
      <c r="DO544" s="181">
        <v>42673000</v>
      </c>
      <c r="DP544" s="181">
        <v>39544000</v>
      </c>
      <c r="DQ544" s="181">
        <v>28610000</v>
      </c>
      <c r="DR544" s="181">
        <v>47852000</v>
      </c>
      <c r="DS544" s="181">
        <f t="shared" si="45"/>
        <v>39669750</v>
      </c>
      <c r="DT544" s="181">
        <f t="shared" si="43"/>
        <v>1.6611949204886884</v>
      </c>
      <c r="DU544" s="195">
        <v>21448000</v>
      </c>
      <c r="DW544" s="195">
        <v>20233000</v>
      </c>
      <c r="DY544" s="195">
        <v>17130000</v>
      </c>
      <c r="DZ544" s="196">
        <f t="shared" si="44"/>
        <v>0.71732917368955518</v>
      </c>
      <c r="EA544" s="195">
        <v>22523000</v>
      </c>
      <c r="EB544" s="181">
        <v>6</v>
      </c>
      <c r="EC544" s="181">
        <v>9</v>
      </c>
      <c r="ED544" s="181">
        <v>8</v>
      </c>
      <c r="EE544" s="181">
        <v>7</v>
      </c>
      <c r="EF544" s="181">
        <v>3</v>
      </c>
      <c r="EG544" s="181">
        <v>2</v>
      </c>
      <c r="EH544" s="181">
        <v>4</v>
      </c>
      <c r="EI544" s="181">
        <v>3</v>
      </c>
      <c r="EJ544" s="181">
        <v>8</v>
      </c>
      <c r="EK544" s="181">
        <v>6</v>
      </c>
      <c r="EL544" s="181">
        <v>9</v>
      </c>
      <c r="EM544" s="181">
        <v>5</v>
      </c>
      <c r="EN544" s="181">
        <v>5</v>
      </c>
      <c r="EO544" s="181">
        <v>6</v>
      </c>
      <c r="EP544" s="181">
        <v>5</v>
      </c>
      <c r="EQ544" s="181">
        <v>7</v>
      </c>
      <c r="ER544" s="181">
        <v>93</v>
      </c>
      <c r="EV544" s="181">
        <v>121</v>
      </c>
      <c r="EW544" s="181" t="s">
        <v>8398</v>
      </c>
      <c r="EX544" s="181" t="s">
        <v>3719</v>
      </c>
      <c r="EY544" s="181" t="s">
        <v>8399</v>
      </c>
      <c r="EZ544" s="181" t="s">
        <v>8400</v>
      </c>
      <c r="FA544" s="181" t="s">
        <v>8401</v>
      </c>
      <c r="FB544" s="181" t="s">
        <v>8402</v>
      </c>
      <c r="FE544" s="181">
        <v>-1</v>
      </c>
    </row>
    <row r="545" spans="1:161" x14ac:dyDescent="0.25">
      <c r="A545" s="181" t="s">
        <v>8403</v>
      </c>
      <c r="B545" s="181" t="s">
        <v>8403</v>
      </c>
      <c r="C545" s="181">
        <v>20</v>
      </c>
      <c r="D545" s="181">
        <v>20</v>
      </c>
      <c r="E545" s="181">
        <v>20</v>
      </c>
      <c r="F545" s="181" t="s">
        <v>8404</v>
      </c>
      <c r="G545" s="181" t="s">
        <v>8405</v>
      </c>
      <c r="H545" s="181" t="s">
        <v>8406</v>
      </c>
      <c r="I545" s="181">
        <v>1</v>
      </c>
      <c r="J545" s="181">
        <v>20</v>
      </c>
      <c r="K545" s="181">
        <v>20</v>
      </c>
      <c r="L545" s="181">
        <v>20</v>
      </c>
      <c r="M545" s="181">
        <v>20</v>
      </c>
      <c r="N545" s="181">
        <v>20</v>
      </c>
      <c r="O545" s="181">
        <v>20</v>
      </c>
      <c r="P545" s="181">
        <v>20</v>
      </c>
      <c r="Q545" s="181">
        <v>19</v>
      </c>
      <c r="R545" s="181">
        <v>17</v>
      </c>
      <c r="S545" s="181">
        <v>17</v>
      </c>
      <c r="T545" s="181">
        <v>16</v>
      </c>
      <c r="U545" s="181">
        <v>20</v>
      </c>
      <c r="V545" s="181">
        <v>20</v>
      </c>
      <c r="W545" s="181">
        <v>20</v>
      </c>
      <c r="X545" s="181">
        <v>20</v>
      </c>
      <c r="Y545" s="181">
        <v>20</v>
      </c>
      <c r="Z545" s="181">
        <v>20</v>
      </c>
      <c r="AA545" s="181">
        <v>20</v>
      </c>
      <c r="AB545" s="181">
        <v>20</v>
      </c>
      <c r="AC545" s="181">
        <v>20</v>
      </c>
      <c r="AD545" s="181">
        <v>20</v>
      </c>
      <c r="AE545" s="181">
        <v>20</v>
      </c>
      <c r="AF545" s="181">
        <v>20</v>
      </c>
      <c r="AG545" s="181">
        <v>19</v>
      </c>
      <c r="AH545" s="181">
        <v>17</v>
      </c>
      <c r="AI545" s="181">
        <v>17</v>
      </c>
      <c r="AJ545" s="181">
        <v>16</v>
      </c>
      <c r="AK545" s="181">
        <v>20</v>
      </c>
      <c r="AL545" s="181">
        <v>20</v>
      </c>
      <c r="AM545" s="181">
        <v>20</v>
      </c>
      <c r="AN545" s="181">
        <v>20</v>
      </c>
      <c r="AO545" s="181">
        <v>20</v>
      </c>
      <c r="AP545" s="181">
        <v>20</v>
      </c>
      <c r="AQ545" s="181">
        <v>20</v>
      </c>
      <c r="AR545" s="181">
        <v>20</v>
      </c>
      <c r="AS545" s="181">
        <v>20</v>
      </c>
      <c r="AT545" s="181">
        <v>20</v>
      </c>
      <c r="AU545" s="181">
        <v>20</v>
      </c>
      <c r="AV545" s="181">
        <v>20</v>
      </c>
      <c r="AW545" s="181">
        <v>19</v>
      </c>
      <c r="AX545" s="181">
        <v>17</v>
      </c>
      <c r="AY545" s="181">
        <v>17</v>
      </c>
      <c r="AZ545" s="181">
        <v>16</v>
      </c>
      <c r="BA545" s="181">
        <v>20</v>
      </c>
      <c r="BB545" s="181">
        <v>20</v>
      </c>
      <c r="BC545" s="181">
        <v>20</v>
      </c>
      <c r="BD545" s="181">
        <v>20</v>
      </c>
      <c r="BE545" s="181">
        <v>20</v>
      </c>
      <c r="BF545" s="181">
        <v>20</v>
      </c>
      <c r="BG545" s="181">
        <v>20</v>
      </c>
      <c r="BH545" s="181">
        <v>20</v>
      </c>
      <c r="BI545" s="181">
        <v>62.7</v>
      </c>
      <c r="BJ545" s="181">
        <v>62.7</v>
      </c>
      <c r="BK545" s="181">
        <v>62.7</v>
      </c>
      <c r="BL545" s="181">
        <v>35.039000000000001</v>
      </c>
      <c r="BM545" s="181">
        <v>303</v>
      </c>
      <c r="BN545" s="181">
        <v>303</v>
      </c>
      <c r="BO545" s="181">
        <v>0</v>
      </c>
      <c r="BP545" s="181">
        <v>241.89</v>
      </c>
      <c r="BQ545" s="181" t="s">
        <v>1251</v>
      </c>
      <c r="BR545" s="181" t="s">
        <v>1251</v>
      </c>
      <c r="BS545" s="181" t="s">
        <v>1251</v>
      </c>
      <c r="BT545" s="181" t="s">
        <v>1251</v>
      </c>
      <c r="BU545" s="181" t="s">
        <v>1251</v>
      </c>
      <c r="BV545" s="181" t="s">
        <v>1251</v>
      </c>
      <c r="BW545" s="181" t="s">
        <v>1251</v>
      </c>
      <c r="BX545" s="181" t="s">
        <v>1251</v>
      </c>
      <c r="BY545" s="181" t="s">
        <v>1251</v>
      </c>
      <c r="BZ545" s="181" t="s">
        <v>1251</v>
      </c>
      <c r="CA545" s="181" t="s">
        <v>1251</v>
      </c>
      <c r="CB545" s="181" t="s">
        <v>1251</v>
      </c>
      <c r="CC545" s="181" t="s">
        <v>1251</v>
      </c>
      <c r="CD545" s="181" t="s">
        <v>1251</v>
      </c>
      <c r="CE545" s="181" t="s">
        <v>1251</v>
      </c>
      <c r="CF545" s="181" t="s">
        <v>1251</v>
      </c>
      <c r="CG545" s="181">
        <v>62.7</v>
      </c>
      <c r="CH545" s="181">
        <v>62.7</v>
      </c>
      <c r="CI545" s="181">
        <v>62.7</v>
      </c>
      <c r="CJ545" s="181">
        <v>62.7</v>
      </c>
      <c r="CK545" s="181">
        <v>62.4</v>
      </c>
      <c r="CL545" s="181">
        <v>55.1</v>
      </c>
      <c r="CM545" s="181">
        <v>59.4</v>
      </c>
      <c r="CN545" s="181">
        <v>53.1</v>
      </c>
      <c r="CO545" s="181">
        <v>62.7</v>
      </c>
      <c r="CP545" s="181">
        <v>62.7</v>
      </c>
      <c r="CQ545" s="181">
        <v>62.7</v>
      </c>
      <c r="CR545" s="181">
        <v>62.7</v>
      </c>
      <c r="CS545" s="181">
        <v>62.7</v>
      </c>
      <c r="CT545" s="181">
        <v>62.7</v>
      </c>
      <c r="CU545" s="181">
        <v>62.7</v>
      </c>
      <c r="CV545" s="181">
        <v>62.7</v>
      </c>
      <c r="CW545" s="181">
        <v>39801000000</v>
      </c>
      <c r="CX545" s="181">
        <v>3068200000</v>
      </c>
      <c r="CY545" s="181">
        <v>3341900000</v>
      </c>
      <c r="CZ545" s="181">
        <v>3532700000</v>
      </c>
      <c r="DA545" s="181">
        <v>3696400000</v>
      </c>
      <c r="DB545" s="181">
        <v>1115600000</v>
      </c>
      <c r="DC545" s="181">
        <v>933070000</v>
      </c>
      <c r="DD545" s="181">
        <v>1096000000</v>
      </c>
      <c r="DE545" s="181">
        <v>1031800000</v>
      </c>
      <c r="DF545" s="181">
        <v>2867100000</v>
      </c>
      <c r="DG545" s="181">
        <v>2933900000</v>
      </c>
      <c r="DH545" s="181">
        <v>2652200000</v>
      </c>
      <c r="DI545" s="181">
        <v>3045900000</v>
      </c>
      <c r="DJ545" s="195">
        <v>423460000</v>
      </c>
      <c r="DK545" s="195">
        <v>353780000</v>
      </c>
      <c r="DL545" s="195">
        <v>366600000</v>
      </c>
      <c r="DM545" s="195">
        <v>394180000</v>
      </c>
      <c r="DN545" s="181">
        <f t="shared" si="46"/>
        <v>384505000</v>
      </c>
      <c r="DO545" s="181">
        <v>585780000</v>
      </c>
      <c r="DP545" s="181">
        <v>725470000</v>
      </c>
      <c r="DQ545" s="181">
        <v>594940000</v>
      </c>
      <c r="DR545" s="181">
        <v>649750000</v>
      </c>
      <c r="DS545" s="181">
        <f t="shared" si="45"/>
        <v>638985000</v>
      </c>
      <c r="DT545" s="181">
        <f t="shared" si="43"/>
        <v>1.6618379474909299</v>
      </c>
      <c r="DU545" s="195">
        <v>342820000</v>
      </c>
      <c r="DW545" s="195">
        <v>324680000</v>
      </c>
      <c r="DY545" s="195">
        <v>342150000</v>
      </c>
      <c r="DZ545" s="196">
        <f t="shared" si="44"/>
        <v>0.88984538562567461</v>
      </c>
      <c r="EA545" s="195">
        <v>370600000</v>
      </c>
      <c r="EB545" s="181">
        <v>40</v>
      </c>
      <c r="EC545" s="181">
        <v>33</v>
      </c>
      <c r="ED545" s="181">
        <v>38</v>
      </c>
      <c r="EE545" s="181">
        <v>35</v>
      </c>
      <c r="EF545" s="181">
        <v>25</v>
      </c>
      <c r="EG545" s="181">
        <v>23</v>
      </c>
      <c r="EH545" s="181">
        <v>23</v>
      </c>
      <c r="EI545" s="181">
        <v>26</v>
      </c>
      <c r="EJ545" s="181">
        <v>38</v>
      </c>
      <c r="EK545" s="181">
        <v>32</v>
      </c>
      <c r="EL545" s="181">
        <v>35</v>
      </c>
      <c r="EM545" s="181">
        <v>33</v>
      </c>
      <c r="EN545" s="181">
        <v>37</v>
      </c>
      <c r="EO545" s="181">
        <v>37</v>
      </c>
      <c r="EP545" s="181">
        <v>32</v>
      </c>
      <c r="EQ545" s="181">
        <v>36</v>
      </c>
      <c r="ER545" s="181">
        <v>523</v>
      </c>
      <c r="EV545" s="181">
        <v>171</v>
      </c>
      <c r="EW545" s="181" t="s">
        <v>8407</v>
      </c>
      <c r="EX545" s="181" t="s">
        <v>5261</v>
      </c>
      <c r="EY545" s="181" t="s">
        <v>8408</v>
      </c>
      <c r="EZ545" s="181" t="s">
        <v>8409</v>
      </c>
      <c r="FA545" s="181" t="s">
        <v>8410</v>
      </c>
      <c r="FB545" s="181" t="s">
        <v>8411</v>
      </c>
      <c r="FC545" s="181" t="s">
        <v>8412</v>
      </c>
      <c r="FD545" s="181" t="s">
        <v>8413</v>
      </c>
      <c r="FE545" s="181">
        <v>-1</v>
      </c>
    </row>
    <row r="546" spans="1:161" x14ac:dyDescent="0.25">
      <c r="A546" s="181" t="s">
        <v>8414</v>
      </c>
      <c r="B546" s="181" t="s">
        <v>8415</v>
      </c>
      <c r="C546" s="181" t="s">
        <v>8416</v>
      </c>
      <c r="D546" s="181" t="s">
        <v>8416</v>
      </c>
      <c r="E546" s="181" t="s">
        <v>8416</v>
      </c>
      <c r="F546" s="181" t="s">
        <v>8417</v>
      </c>
      <c r="G546" s="181" t="s">
        <v>8418</v>
      </c>
      <c r="H546" s="181" t="s">
        <v>8419</v>
      </c>
      <c r="I546" s="181">
        <v>3</v>
      </c>
      <c r="J546" s="181">
        <v>17</v>
      </c>
      <c r="K546" s="181">
        <v>17</v>
      </c>
      <c r="L546" s="181">
        <v>17</v>
      </c>
      <c r="M546" s="181">
        <v>17</v>
      </c>
      <c r="N546" s="181">
        <v>17</v>
      </c>
      <c r="O546" s="181">
        <v>17</v>
      </c>
      <c r="P546" s="181">
        <v>17</v>
      </c>
      <c r="Q546" s="181">
        <v>16</v>
      </c>
      <c r="R546" s="181">
        <v>13</v>
      </c>
      <c r="S546" s="181">
        <v>12</v>
      </c>
      <c r="T546" s="181">
        <v>15</v>
      </c>
      <c r="U546" s="181">
        <v>17</v>
      </c>
      <c r="V546" s="181">
        <v>17</v>
      </c>
      <c r="W546" s="181">
        <v>17</v>
      </c>
      <c r="X546" s="181">
        <v>17</v>
      </c>
      <c r="Y546" s="181">
        <v>17</v>
      </c>
      <c r="Z546" s="181">
        <v>17</v>
      </c>
      <c r="AA546" s="181">
        <v>17</v>
      </c>
      <c r="AB546" s="181">
        <v>17</v>
      </c>
      <c r="AC546" s="181">
        <v>17</v>
      </c>
      <c r="AD546" s="181">
        <v>17</v>
      </c>
      <c r="AE546" s="181">
        <v>17</v>
      </c>
      <c r="AF546" s="181">
        <v>17</v>
      </c>
      <c r="AG546" s="181">
        <v>16</v>
      </c>
      <c r="AH546" s="181">
        <v>13</v>
      </c>
      <c r="AI546" s="181">
        <v>12</v>
      </c>
      <c r="AJ546" s="181">
        <v>15</v>
      </c>
      <c r="AK546" s="181">
        <v>17</v>
      </c>
      <c r="AL546" s="181">
        <v>17</v>
      </c>
      <c r="AM546" s="181">
        <v>17</v>
      </c>
      <c r="AN546" s="181">
        <v>17</v>
      </c>
      <c r="AO546" s="181">
        <v>17</v>
      </c>
      <c r="AP546" s="181">
        <v>17</v>
      </c>
      <c r="AQ546" s="181">
        <v>17</v>
      </c>
      <c r="AR546" s="181">
        <v>17</v>
      </c>
      <c r="AS546" s="181">
        <v>17</v>
      </c>
      <c r="AT546" s="181">
        <v>17</v>
      </c>
      <c r="AU546" s="181">
        <v>17</v>
      </c>
      <c r="AV546" s="181">
        <v>17</v>
      </c>
      <c r="AW546" s="181">
        <v>16</v>
      </c>
      <c r="AX546" s="181">
        <v>13</v>
      </c>
      <c r="AY546" s="181">
        <v>12</v>
      </c>
      <c r="AZ546" s="181">
        <v>15</v>
      </c>
      <c r="BA546" s="181">
        <v>17</v>
      </c>
      <c r="BB546" s="181">
        <v>17</v>
      </c>
      <c r="BC546" s="181">
        <v>17</v>
      </c>
      <c r="BD546" s="181">
        <v>17</v>
      </c>
      <c r="BE546" s="181">
        <v>17</v>
      </c>
      <c r="BF546" s="181">
        <v>17</v>
      </c>
      <c r="BG546" s="181">
        <v>17</v>
      </c>
      <c r="BH546" s="181">
        <v>17</v>
      </c>
      <c r="BI546" s="181">
        <v>59.1</v>
      </c>
      <c r="BJ546" s="181">
        <v>59.1</v>
      </c>
      <c r="BK546" s="181">
        <v>59.1</v>
      </c>
      <c r="BL546" s="181">
        <v>39.506999999999998</v>
      </c>
      <c r="BM546" s="181">
        <v>364</v>
      </c>
      <c r="BN546" s="181" t="s">
        <v>8420</v>
      </c>
      <c r="BO546" s="181">
        <v>0</v>
      </c>
      <c r="BP546" s="181">
        <v>103.51</v>
      </c>
      <c r="BQ546" s="181" t="s">
        <v>1251</v>
      </c>
      <c r="BR546" s="181" t="s">
        <v>1251</v>
      </c>
      <c r="BS546" s="181" t="s">
        <v>1251</v>
      </c>
      <c r="BT546" s="181" t="s">
        <v>1251</v>
      </c>
      <c r="BU546" s="181" t="s">
        <v>1251</v>
      </c>
      <c r="BV546" s="181" t="s">
        <v>1251</v>
      </c>
      <c r="BW546" s="181" t="s">
        <v>1251</v>
      </c>
      <c r="BX546" s="181" t="s">
        <v>1251</v>
      </c>
      <c r="BY546" s="181" t="s">
        <v>1251</v>
      </c>
      <c r="BZ546" s="181" t="s">
        <v>1251</v>
      </c>
      <c r="CA546" s="181" t="s">
        <v>1251</v>
      </c>
      <c r="CB546" s="181" t="s">
        <v>1251</v>
      </c>
      <c r="CC546" s="181" t="s">
        <v>1251</v>
      </c>
      <c r="CD546" s="181" t="s">
        <v>1251</v>
      </c>
      <c r="CE546" s="181" t="s">
        <v>1251</v>
      </c>
      <c r="CF546" s="181" t="s">
        <v>1251</v>
      </c>
      <c r="CG546" s="181">
        <v>59.1</v>
      </c>
      <c r="CH546" s="181">
        <v>59.1</v>
      </c>
      <c r="CI546" s="181">
        <v>59.1</v>
      </c>
      <c r="CJ546" s="181">
        <v>59.1</v>
      </c>
      <c r="CK546" s="181">
        <v>57.1</v>
      </c>
      <c r="CL546" s="181">
        <v>49.5</v>
      </c>
      <c r="CM546" s="181">
        <v>39.6</v>
      </c>
      <c r="CN546" s="181">
        <v>54.9</v>
      </c>
      <c r="CO546" s="181">
        <v>59.1</v>
      </c>
      <c r="CP546" s="181">
        <v>59.1</v>
      </c>
      <c r="CQ546" s="181">
        <v>59.1</v>
      </c>
      <c r="CR546" s="181">
        <v>59.1</v>
      </c>
      <c r="CS546" s="181">
        <v>59.1</v>
      </c>
      <c r="CT546" s="181">
        <v>59.1</v>
      </c>
      <c r="CU546" s="181">
        <v>59.1</v>
      </c>
      <c r="CV546" s="181">
        <v>59.1</v>
      </c>
      <c r="CW546" s="181">
        <v>8359700000</v>
      </c>
      <c r="CX546" s="181">
        <v>530910000</v>
      </c>
      <c r="CY546" s="181">
        <v>741260000</v>
      </c>
      <c r="CZ546" s="181">
        <v>693460000</v>
      </c>
      <c r="DA546" s="181">
        <v>659640000</v>
      </c>
      <c r="DB546" s="181">
        <v>241820000</v>
      </c>
      <c r="DC546" s="181">
        <v>162350000</v>
      </c>
      <c r="DD546" s="181">
        <v>221040000</v>
      </c>
      <c r="DE546" s="181">
        <v>195740000</v>
      </c>
      <c r="DF546" s="181">
        <v>610210000</v>
      </c>
      <c r="DG546" s="181">
        <v>676920000</v>
      </c>
      <c r="DH546" s="181">
        <v>559020000</v>
      </c>
      <c r="DI546" s="181">
        <v>653570000</v>
      </c>
      <c r="DJ546" s="195">
        <v>70152000</v>
      </c>
      <c r="DK546" s="195">
        <v>73154000</v>
      </c>
      <c r="DL546" s="195">
        <v>69544000</v>
      </c>
      <c r="DM546" s="195">
        <v>61696000</v>
      </c>
      <c r="DN546" s="181">
        <f t="shared" si="46"/>
        <v>68636500</v>
      </c>
      <c r="DO546" s="181">
        <v>107860000</v>
      </c>
      <c r="DP546" s="181">
        <v>0</v>
      </c>
      <c r="DQ546" s="181">
        <v>112600000</v>
      </c>
      <c r="DR546" s="181">
        <v>121960000</v>
      </c>
      <c r="DS546" s="181">
        <f t="shared" si="45"/>
        <v>114140000</v>
      </c>
      <c r="DT546" s="181">
        <f t="shared" si="43"/>
        <v>1.6629635835160592</v>
      </c>
      <c r="DU546" s="195">
        <v>66665000</v>
      </c>
      <c r="DW546" s="195">
        <v>68728000</v>
      </c>
      <c r="DY546" s="195">
        <v>65459000</v>
      </c>
      <c r="DZ546" s="196">
        <f t="shared" si="44"/>
        <v>0.95370538998929144</v>
      </c>
      <c r="EA546" s="195">
        <v>66909000</v>
      </c>
      <c r="EB546" s="181">
        <v>13</v>
      </c>
      <c r="EC546" s="181">
        <v>16</v>
      </c>
      <c r="ED546" s="181">
        <v>14</v>
      </c>
      <c r="EE546" s="181">
        <v>16</v>
      </c>
      <c r="EF546" s="181">
        <v>11</v>
      </c>
      <c r="EG546" s="181">
        <v>11</v>
      </c>
      <c r="EH546" s="181">
        <v>8</v>
      </c>
      <c r="EI546" s="181">
        <v>14</v>
      </c>
      <c r="EJ546" s="181">
        <v>15</v>
      </c>
      <c r="EK546" s="181">
        <v>16</v>
      </c>
      <c r="EL546" s="181">
        <v>13</v>
      </c>
      <c r="EM546" s="181">
        <v>15</v>
      </c>
      <c r="EN546" s="181">
        <v>16</v>
      </c>
      <c r="EO546" s="181">
        <v>17</v>
      </c>
      <c r="EP546" s="181">
        <v>15</v>
      </c>
      <c r="EQ546" s="181">
        <v>16</v>
      </c>
      <c r="ER546" s="181">
        <v>226</v>
      </c>
      <c r="EV546" s="181">
        <v>587</v>
      </c>
      <c r="EW546" s="181" t="s">
        <v>8421</v>
      </c>
      <c r="EX546" s="181" t="s">
        <v>5423</v>
      </c>
      <c r="EY546" s="181" t="s">
        <v>8422</v>
      </c>
      <c r="EZ546" s="181" t="s">
        <v>8423</v>
      </c>
      <c r="FA546" s="181" t="s">
        <v>8424</v>
      </c>
      <c r="FB546" s="181" t="s">
        <v>8425</v>
      </c>
      <c r="FC546" s="181">
        <v>393</v>
      </c>
      <c r="FD546" s="181">
        <v>40</v>
      </c>
      <c r="FE546" s="181" t="s">
        <v>3818</v>
      </c>
    </row>
    <row r="547" spans="1:161" x14ac:dyDescent="0.25">
      <c r="A547" s="181" t="s">
        <v>1274</v>
      </c>
      <c r="B547" s="181" t="s">
        <v>1274</v>
      </c>
      <c r="C547" s="181">
        <v>7</v>
      </c>
      <c r="D547" s="181">
        <v>7</v>
      </c>
      <c r="E547" s="181">
        <v>7</v>
      </c>
      <c r="F547" s="181" t="s">
        <v>1273</v>
      </c>
      <c r="G547" s="181" t="s">
        <v>1272</v>
      </c>
      <c r="H547" s="181" t="s">
        <v>1271</v>
      </c>
      <c r="I547" s="181">
        <v>1</v>
      </c>
      <c r="J547" s="181">
        <v>7</v>
      </c>
      <c r="K547" s="181">
        <v>7</v>
      </c>
      <c r="L547" s="181">
        <v>7</v>
      </c>
      <c r="M547" s="181">
        <v>4</v>
      </c>
      <c r="N547" s="181">
        <v>4</v>
      </c>
      <c r="O547" s="181">
        <v>3</v>
      </c>
      <c r="P547" s="181">
        <v>5</v>
      </c>
      <c r="Q547" s="181">
        <v>6</v>
      </c>
      <c r="R547" s="181">
        <v>3</v>
      </c>
      <c r="S547" s="181">
        <v>5</v>
      </c>
      <c r="T547" s="181">
        <v>3</v>
      </c>
      <c r="U547" s="181">
        <v>3</v>
      </c>
      <c r="V547" s="181">
        <v>4</v>
      </c>
      <c r="W547" s="181">
        <v>3</v>
      </c>
      <c r="X547" s="181">
        <v>3</v>
      </c>
      <c r="Y547" s="181">
        <v>4</v>
      </c>
      <c r="Z547" s="181">
        <v>5</v>
      </c>
      <c r="AA547" s="181">
        <v>4</v>
      </c>
      <c r="AB547" s="181">
        <v>4</v>
      </c>
      <c r="AC547" s="181">
        <v>4</v>
      </c>
      <c r="AD547" s="181">
        <v>4</v>
      </c>
      <c r="AE547" s="181">
        <v>3</v>
      </c>
      <c r="AF547" s="181">
        <v>5</v>
      </c>
      <c r="AG547" s="181">
        <v>6</v>
      </c>
      <c r="AH547" s="181">
        <v>3</v>
      </c>
      <c r="AI547" s="181">
        <v>5</v>
      </c>
      <c r="AJ547" s="181">
        <v>3</v>
      </c>
      <c r="AK547" s="181">
        <v>3</v>
      </c>
      <c r="AL547" s="181">
        <v>4</v>
      </c>
      <c r="AM547" s="181">
        <v>3</v>
      </c>
      <c r="AN547" s="181">
        <v>3</v>
      </c>
      <c r="AO547" s="181">
        <v>4</v>
      </c>
      <c r="AP547" s="181">
        <v>5</v>
      </c>
      <c r="AQ547" s="181">
        <v>4</v>
      </c>
      <c r="AR547" s="181">
        <v>4</v>
      </c>
      <c r="AS547" s="181">
        <v>4</v>
      </c>
      <c r="AT547" s="181">
        <v>4</v>
      </c>
      <c r="AU547" s="181">
        <v>3</v>
      </c>
      <c r="AV547" s="181">
        <v>5</v>
      </c>
      <c r="AW547" s="181">
        <v>6</v>
      </c>
      <c r="AX547" s="181">
        <v>3</v>
      </c>
      <c r="AY547" s="181">
        <v>5</v>
      </c>
      <c r="AZ547" s="181">
        <v>3</v>
      </c>
      <c r="BA547" s="181">
        <v>3</v>
      </c>
      <c r="BB547" s="181">
        <v>4</v>
      </c>
      <c r="BC547" s="181">
        <v>3</v>
      </c>
      <c r="BD547" s="181">
        <v>3</v>
      </c>
      <c r="BE547" s="181">
        <v>4</v>
      </c>
      <c r="BF547" s="181">
        <v>5</v>
      </c>
      <c r="BG547" s="181">
        <v>4</v>
      </c>
      <c r="BH547" s="181">
        <v>4</v>
      </c>
      <c r="BI547" s="181">
        <v>12.2</v>
      </c>
      <c r="BJ547" s="181">
        <v>12.2</v>
      </c>
      <c r="BK547" s="181">
        <v>12.2</v>
      </c>
      <c r="BL547" s="181">
        <v>89.320999999999998</v>
      </c>
      <c r="BM547" s="181">
        <v>806</v>
      </c>
      <c r="BN547" s="181">
        <v>806</v>
      </c>
      <c r="BO547" s="181">
        <v>0</v>
      </c>
      <c r="BP547" s="181">
        <v>16.241</v>
      </c>
      <c r="BQ547" s="181" t="s">
        <v>1254</v>
      </c>
      <c r="BR547" s="181" t="s">
        <v>1251</v>
      </c>
      <c r="BS547" s="181" t="s">
        <v>1251</v>
      </c>
      <c r="BT547" s="181" t="s">
        <v>1251</v>
      </c>
      <c r="BU547" s="181" t="s">
        <v>1251</v>
      </c>
      <c r="BV547" s="181" t="s">
        <v>1251</v>
      </c>
      <c r="BW547" s="181" t="s">
        <v>1254</v>
      </c>
      <c r="BX547" s="181" t="s">
        <v>1251</v>
      </c>
      <c r="BY547" s="181" t="s">
        <v>1251</v>
      </c>
      <c r="BZ547" s="181" t="s">
        <v>1251</v>
      </c>
      <c r="CA547" s="181" t="s">
        <v>1251</v>
      </c>
      <c r="CB547" s="181" t="s">
        <v>1251</v>
      </c>
      <c r="CC547" s="181" t="s">
        <v>1251</v>
      </c>
      <c r="CD547" s="181" t="s">
        <v>1254</v>
      </c>
      <c r="CE547" s="181" t="s">
        <v>1251</v>
      </c>
      <c r="CF547" s="181" t="s">
        <v>1254</v>
      </c>
      <c r="CG547" s="181">
        <v>6.5</v>
      </c>
      <c r="CH547" s="181">
        <v>8.1</v>
      </c>
      <c r="CI547" s="181">
        <v>5.2</v>
      </c>
      <c r="CJ547" s="181">
        <v>7.9</v>
      </c>
      <c r="CK547" s="181">
        <v>9.4</v>
      </c>
      <c r="CL547" s="181">
        <v>4.5999999999999996</v>
      </c>
      <c r="CM547" s="181">
        <v>8.3000000000000007</v>
      </c>
      <c r="CN547" s="181">
        <v>5.2</v>
      </c>
      <c r="CO547" s="181">
        <v>6</v>
      </c>
      <c r="CP547" s="181">
        <v>6.5</v>
      </c>
      <c r="CQ547" s="181">
        <v>5.3</v>
      </c>
      <c r="CR547" s="181">
        <v>6</v>
      </c>
      <c r="CS547" s="181">
        <v>6.8</v>
      </c>
      <c r="CT547" s="181">
        <v>9.1</v>
      </c>
      <c r="CU547" s="181">
        <v>7.6</v>
      </c>
      <c r="CV547" s="181">
        <v>7.9</v>
      </c>
      <c r="CW547" s="181">
        <v>289280000</v>
      </c>
      <c r="CX547" s="181">
        <v>15020000</v>
      </c>
      <c r="CY547" s="181">
        <v>30310000</v>
      </c>
      <c r="CZ547" s="181">
        <v>13762000</v>
      </c>
      <c r="DA547" s="181">
        <v>25339000</v>
      </c>
      <c r="DB547" s="181">
        <v>19397000</v>
      </c>
      <c r="DC547" s="181">
        <v>9589800</v>
      </c>
      <c r="DD547" s="181">
        <v>16329000</v>
      </c>
      <c r="DE547" s="181">
        <v>10700000</v>
      </c>
      <c r="DF547" s="181">
        <v>14471000</v>
      </c>
      <c r="DG547" s="181">
        <v>28018000</v>
      </c>
      <c r="DH547" s="181">
        <v>14914000</v>
      </c>
      <c r="DI547" s="181">
        <v>24739000</v>
      </c>
      <c r="DJ547" s="195">
        <v>5360500</v>
      </c>
      <c r="DK547" s="195">
        <v>7884500</v>
      </c>
      <c r="DL547" s="195">
        <v>6853800</v>
      </c>
      <c r="DM547" s="195">
        <v>5312800</v>
      </c>
      <c r="DN547" s="181">
        <f t="shared" si="46"/>
        <v>6352900</v>
      </c>
      <c r="DO547" s="181">
        <v>11492000</v>
      </c>
      <c r="DP547" s="181">
        <v>0</v>
      </c>
      <c r="DQ547" s="181">
        <v>10077000</v>
      </c>
      <c r="DR547" s="181">
        <v>10475000</v>
      </c>
      <c r="DS547" s="181">
        <f t="shared" si="45"/>
        <v>10681333.333333334</v>
      </c>
      <c r="DT547" s="181">
        <f t="shared" si="43"/>
        <v>1.681331885175799</v>
      </c>
      <c r="DU547" s="195">
        <v>6005600</v>
      </c>
      <c r="DW547" s="195">
        <v>6542500</v>
      </c>
      <c r="DY547" s="195">
        <v>5638200</v>
      </c>
      <c r="DZ547" s="196">
        <f t="shared" si="44"/>
        <v>0.8875001967605346</v>
      </c>
      <c r="EA547" s="195">
        <v>6089000</v>
      </c>
      <c r="EB547" s="181">
        <v>0</v>
      </c>
      <c r="EC547" s="181">
        <v>1</v>
      </c>
      <c r="ED547" s="181">
        <v>1</v>
      </c>
      <c r="EE547" s="181">
        <v>2</v>
      </c>
      <c r="EF547" s="181">
        <v>1</v>
      </c>
      <c r="EG547" s="181">
        <v>0</v>
      </c>
      <c r="EH547" s="181">
        <v>0</v>
      </c>
      <c r="EI547" s="181">
        <v>1</v>
      </c>
      <c r="EJ547" s="181">
        <v>0</v>
      </c>
      <c r="EK547" s="181">
        <v>2</v>
      </c>
      <c r="EL547" s="181">
        <v>2</v>
      </c>
      <c r="EM547" s="181">
        <v>0</v>
      </c>
      <c r="EN547" s="181">
        <v>2</v>
      </c>
      <c r="EO547" s="181">
        <v>0</v>
      </c>
      <c r="EP547" s="181">
        <v>1</v>
      </c>
      <c r="EQ547" s="181">
        <v>0</v>
      </c>
      <c r="ER547" s="181">
        <v>13</v>
      </c>
      <c r="EV547" s="181">
        <v>333</v>
      </c>
      <c r="EW547" s="181" t="s">
        <v>8426</v>
      </c>
      <c r="EX547" s="181" t="s">
        <v>3643</v>
      </c>
      <c r="EY547" s="181" t="s">
        <v>8427</v>
      </c>
      <c r="EZ547" s="181" t="s">
        <v>8428</v>
      </c>
      <c r="FA547" s="181" t="s">
        <v>8429</v>
      </c>
      <c r="FB547" s="181" t="s">
        <v>8430</v>
      </c>
      <c r="FE547" s="181">
        <v>-1</v>
      </c>
    </row>
    <row r="548" spans="1:161" x14ac:dyDescent="0.25">
      <c r="A548" s="181" t="s">
        <v>8431</v>
      </c>
      <c r="B548" s="181" t="s">
        <v>8431</v>
      </c>
      <c r="C548" s="181">
        <v>20</v>
      </c>
      <c r="D548" s="181">
        <v>20</v>
      </c>
      <c r="E548" s="181">
        <v>20</v>
      </c>
      <c r="F548" s="181" t="s">
        <v>8432</v>
      </c>
      <c r="G548" s="181" t="s">
        <v>8433</v>
      </c>
      <c r="H548" s="181" t="s">
        <v>8434</v>
      </c>
      <c r="I548" s="181">
        <v>1</v>
      </c>
      <c r="J548" s="181">
        <v>20</v>
      </c>
      <c r="K548" s="181">
        <v>20</v>
      </c>
      <c r="L548" s="181">
        <v>20</v>
      </c>
      <c r="M548" s="181">
        <v>16</v>
      </c>
      <c r="N548" s="181">
        <v>18</v>
      </c>
      <c r="O548" s="181">
        <v>18</v>
      </c>
      <c r="P548" s="181">
        <v>19</v>
      </c>
      <c r="Q548" s="181">
        <v>18</v>
      </c>
      <c r="R548" s="181">
        <v>15</v>
      </c>
      <c r="S548" s="181">
        <v>16</v>
      </c>
      <c r="T548" s="181">
        <v>14</v>
      </c>
      <c r="U548" s="181">
        <v>19</v>
      </c>
      <c r="V548" s="181">
        <v>18</v>
      </c>
      <c r="W548" s="181">
        <v>19</v>
      </c>
      <c r="X548" s="181">
        <v>19</v>
      </c>
      <c r="Y548" s="181">
        <v>18</v>
      </c>
      <c r="Z548" s="181">
        <v>18</v>
      </c>
      <c r="AA548" s="181">
        <v>19</v>
      </c>
      <c r="AB548" s="181">
        <v>18</v>
      </c>
      <c r="AC548" s="181">
        <v>16</v>
      </c>
      <c r="AD548" s="181">
        <v>18</v>
      </c>
      <c r="AE548" s="181">
        <v>18</v>
      </c>
      <c r="AF548" s="181">
        <v>19</v>
      </c>
      <c r="AG548" s="181">
        <v>18</v>
      </c>
      <c r="AH548" s="181">
        <v>15</v>
      </c>
      <c r="AI548" s="181">
        <v>16</v>
      </c>
      <c r="AJ548" s="181">
        <v>14</v>
      </c>
      <c r="AK548" s="181">
        <v>19</v>
      </c>
      <c r="AL548" s="181">
        <v>18</v>
      </c>
      <c r="AM548" s="181">
        <v>19</v>
      </c>
      <c r="AN548" s="181">
        <v>19</v>
      </c>
      <c r="AO548" s="181">
        <v>18</v>
      </c>
      <c r="AP548" s="181">
        <v>18</v>
      </c>
      <c r="AQ548" s="181">
        <v>19</v>
      </c>
      <c r="AR548" s="181">
        <v>18</v>
      </c>
      <c r="AS548" s="181">
        <v>16</v>
      </c>
      <c r="AT548" s="181">
        <v>18</v>
      </c>
      <c r="AU548" s="181">
        <v>18</v>
      </c>
      <c r="AV548" s="181">
        <v>19</v>
      </c>
      <c r="AW548" s="181">
        <v>18</v>
      </c>
      <c r="AX548" s="181">
        <v>15</v>
      </c>
      <c r="AY548" s="181">
        <v>16</v>
      </c>
      <c r="AZ548" s="181">
        <v>14</v>
      </c>
      <c r="BA548" s="181">
        <v>19</v>
      </c>
      <c r="BB548" s="181">
        <v>18</v>
      </c>
      <c r="BC548" s="181">
        <v>19</v>
      </c>
      <c r="BD548" s="181">
        <v>19</v>
      </c>
      <c r="BE548" s="181">
        <v>18</v>
      </c>
      <c r="BF548" s="181">
        <v>18</v>
      </c>
      <c r="BG548" s="181">
        <v>19</v>
      </c>
      <c r="BH548" s="181">
        <v>18</v>
      </c>
      <c r="BI548" s="181">
        <v>41</v>
      </c>
      <c r="BJ548" s="181">
        <v>41</v>
      </c>
      <c r="BK548" s="181">
        <v>41</v>
      </c>
      <c r="BL548" s="181">
        <v>74.588999999999999</v>
      </c>
      <c r="BM548" s="181">
        <v>676</v>
      </c>
      <c r="BN548" s="181">
        <v>676</v>
      </c>
      <c r="BO548" s="181">
        <v>0</v>
      </c>
      <c r="BP548" s="181">
        <v>124.63</v>
      </c>
      <c r="BQ548" s="181" t="s">
        <v>1251</v>
      </c>
      <c r="BR548" s="181" t="s">
        <v>1251</v>
      </c>
      <c r="BS548" s="181" t="s">
        <v>1251</v>
      </c>
      <c r="BT548" s="181" t="s">
        <v>1251</v>
      </c>
      <c r="BU548" s="181" t="s">
        <v>1251</v>
      </c>
      <c r="BV548" s="181" t="s">
        <v>1251</v>
      </c>
      <c r="BW548" s="181" t="s">
        <v>1251</v>
      </c>
      <c r="BX548" s="181" t="s">
        <v>1251</v>
      </c>
      <c r="BY548" s="181" t="s">
        <v>1251</v>
      </c>
      <c r="BZ548" s="181" t="s">
        <v>1251</v>
      </c>
      <c r="CA548" s="181" t="s">
        <v>1251</v>
      </c>
      <c r="CB548" s="181" t="s">
        <v>1251</v>
      </c>
      <c r="CC548" s="181" t="s">
        <v>1251</v>
      </c>
      <c r="CD548" s="181" t="s">
        <v>1251</v>
      </c>
      <c r="CE548" s="181" t="s">
        <v>1251</v>
      </c>
      <c r="CF548" s="181" t="s">
        <v>1251</v>
      </c>
      <c r="CG548" s="181">
        <v>32.799999999999997</v>
      </c>
      <c r="CH548" s="181">
        <v>36.700000000000003</v>
      </c>
      <c r="CI548" s="181">
        <v>37.299999999999997</v>
      </c>
      <c r="CJ548" s="181">
        <v>39.799999999999997</v>
      </c>
      <c r="CK548" s="181">
        <v>35.9</v>
      </c>
      <c r="CL548" s="181">
        <v>27.8</v>
      </c>
      <c r="CM548" s="181">
        <v>32.5</v>
      </c>
      <c r="CN548" s="181">
        <v>27.7</v>
      </c>
      <c r="CO548" s="181">
        <v>39.799999999999997</v>
      </c>
      <c r="CP548" s="181">
        <v>36.700000000000003</v>
      </c>
      <c r="CQ548" s="181">
        <v>39.799999999999997</v>
      </c>
      <c r="CR548" s="181">
        <v>39.799999999999997</v>
      </c>
      <c r="CS548" s="181">
        <v>36.700000000000003</v>
      </c>
      <c r="CT548" s="181">
        <v>36.700000000000003</v>
      </c>
      <c r="CU548" s="181">
        <v>39.799999999999997</v>
      </c>
      <c r="CV548" s="181">
        <v>37.9</v>
      </c>
      <c r="CW548" s="181">
        <v>5885400000</v>
      </c>
      <c r="CX548" s="181">
        <v>382680000</v>
      </c>
      <c r="CY548" s="181">
        <v>442640000</v>
      </c>
      <c r="CZ548" s="181">
        <v>496180000</v>
      </c>
      <c r="DA548" s="181">
        <v>574670000</v>
      </c>
      <c r="DB548" s="181">
        <v>291080000</v>
      </c>
      <c r="DC548" s="181">
        <v>144000000</v>
      </c>
      <c r="DD548" s="181">
        <v>165570000</v>
      </c>
      <c r="DE548" s="181">
        <v>147920000</v>
      </c>
      <c r="DF548" s="181">
        <v>451560000</v>
      </c>
      <c r="DG548" s="181">
        <v>427200000</v>
      </c>
      <c r="DH548" s="181">
        <v>358870000</v>
      </c>
      <c r="DI548" s="181">
        <v>415860000</v>
      </c>
      <c r="DJ548" s="195">
        <v>49008000</v>
      </c>
      <c r="DK548" s="195">
        <v>43300000</v>
      </c>
      <c r="DL548" s="195">
        <v>47464000</v>
      </c>
      <c r="DM548" s="195">
        <v>50625000</v>
      </c>
      <c r="DN548" s="181">
        <f t="shared" si="46"/>
        <v>47599250</v>
      </c>
      <c r="DO548" s="181">
        <v>103120000</v>
      </c>
      <c r="DP548" s="181">
        <v>70836000</v>
      </c>
      <c r="DQ548" s="181">
        <v>66522000</v>
      </c>
      <c r="DR548" s="181">
        <v>79672000</v>
      </c>
      <c r="DS548" s="181">
        <f t="shared" si="45"/>
        <v>80037500</v>
      </c>
      <c r="DT548" s="181">
        <f t="shared" si="43"/>
        <v>1.681486578044822</v>
      </c>
      <c r="DU548" s="195">
        <v>45297000</v>
      </c>
      <c r="DW548" s="195">
        <v>41007000</v>
      </c>
      <c r="DY548" s="195">
        <v>41869000</v>
      </c>
      <c r="DZ548" s="196">
        <f t="shared" si="44"/>
        <v>0.87961469981144658</v>
      </c>
      <c r="EA548" s="195">
        <v>37754000</v>
      </c>
      <c r="EB548" s="181">
        <v>11</v>
      </c>
      <c r="EC548" s="181">
        <v>14</v>
      </c>
      <c r="ED548" s="181">
        <v>14</v>
      </c>
      <c r="EE548" s="181">
        <v>16</v>
      </c>
      <c r="EF548" s="181">
        <v>15</v>
      </c>
      <c r="EG548" s="181">
        <v>14</v>
      </c>
      <c r="EH548" s="181">
        <v>12</v>
      </c>
      <c r="EI548" s="181">
        <v>9</v>
      </c>
      <c r="EJ548" s="181">
        <v>12</v>
      </c>
      <c r="EK548" s="181">
        <v>11</v>
      </c>
      <c r="EL548" s="181">
        <v>16</v>
      </c>
      <c r="EM548" s="181">
        <v>16</v>
      </c>
      <c r="EN548" s="181">
        <v>14</v>
      </c>
      <c r="EO548" s="181">
        <v>14</v>
      </c>
      <c r="EP548" s="181">
        <v>12</v>
      </c>
      <c r="EQ548" s="181">
        <v>13</v>
      </c>
      <c r="ER548" s="181">
        <v>213</v>
      </c>
      <c r="EV548" s="181">
        <v>532</v>
      </c>
      <c r="EW548" s="181" t="s">
        <v>8435</v>
      </c>
      <c r="EX548" s="181" t="s">
        <v>5261</v>
      </c>
      <c r="EY548" s="181" t="s">
        <v>8436</v>
      </c>
      <c r="EZ548" s="181" t="s">
        <v>8437</v>
      </c>
      <c r="FA548" s="181" t="s">
        <v>8438</v>
      </c>
      <c r="FB548" s="181" t="s">
        <v>8439</v>
      </c>
      <c r="FE548" s="181">
        <v>-1</v>
      </c>
    </row>
    <row r="549" spans="1:161" x14ac:dyDescent="0.25">
      <c r="A549" s="181" t="s">
        <v>8440</v>
      </c>
      <c r="B549" s="181" t="s">
        <v>3110</v>
      </c>
      <c r="C549" s="181" t="s">
        <v>8441</v>
      </c>
      <c r="D549" s="181" t="s">
        <v>8441</v>
      </c>
      <c r="E549" s="181" t="s">
        <v>8441</v>
      </c>
      <c r="F549" s="181" t="s">
        <v>8442</v>
      </c>
      <c r="G549" s="181" t="s">
        <v>8443</v>
      </c>
      <c r="H549" s="181" t="s">
        <v>8444</v>
      </c>
      <c r="I549" s="181">
        <v>2</v>
      </c>
      <c r="J549" s="181">
        <v>23</v>
      </c>
      <c r="K549" s="181">
        <v>23</v>
      </c>
      <c r="L549" s="181">
        <v>23</v>
      </c>
      <c r="M549" s="181">
        <v>23</v>
      </c>
      <c r="N549" s="181">
        <v>23</v>
      </c>
      <c r="O549" s="181">
        <v>23</v>
      </c>
      <c r="P549" s="181">
        <v>23</v>
      </c>
      <c r="Q549" s="181">
        <v>22</v>
      </c>
      <c r="R549" s="181">
        <v>20</v>
      </c>
      <c r="S549" s="181">
        <v>21</v>
      </c>
      <c r="T549" s="181">
        <v>22</v>
      </c>
      <c r="U549" s="181">
        <v>23</v>
      </c>
      <c r="V549" s="181">
        <v>23</v>
      </c>
      <c r="W549" s="181">
        <v>23</v>
      </c>
      <c r="X549" s="181">
        <v>23</v>
      </c>
      <c r="Y549" s="181">
        <v>23</v>
      </c>
      <c r="Z549" s="181">
        <v>23</v>
      </c>
      <c r="AA549" s="181">
        <v>22</v>
      </c>
      <c r="AB549" s="181">
        <v>23</v>
      </c>
      <c r="AC549" s="181">
        <v>23</v>
      </c>
      <c r="AD549" s="181">
        <v>23</v>
      </c>
      <c r="AE549" s="181">
        <v>23</v>
      </c>
      <c r="AF549" s="181">
        <v>23</v>
      </c>
      <c r="AG549" s="181">
        <v>22</v>
      </c>
      <c r="AH549" s="181">
        <v>20</v>
      </c>
      <c r="AI549" s="181">
        <v>21</v>
      </c>
      <c r="AJ549" s="181">
        <v>22</v>
      </c>
      <c r="AK549" s="181">
        <v>23</v>
      </c>
      <c r="AL549" s="181">
        <v>23</v>
      </c>
      <c r="AM549" s="181">
        <v>23</v>
      </c>
      <c r="AN549" s="181">
        <v>23</v>
      </c>
      <c r="AO549" s="181">
        <v>23</v>
      </c>
      <c r="AP549" s="181">
        <v>23</v>
      </c>
      <c r="AQ549" s="181">
        <v>22</v>
      </c>
      <c r="AR549" s="181">
        <v>23</v>
      </c>
      <c r="AS549" s="181">
        <v>23</v>
      </c>
      <c r="AT549" s="181">
        <v>23</v>
      </c>
      <c r="AU549" s="181">
        <v>23</v>
      </c>
      <c r="AV549" s="181">
        <v>23</v>
      </c>
      <c r="AW549" s="181">
        <v>22</v>
      </c>
      <c r="AX549" s="181">
        <v>20</v>
      </c>
      <c r="AY549" s="181">
        <v>21</v>
      </c>
      <c r="AZ549" s="181">
        <v>22</v>
      </c>
      <c r="BA549" s="181">
        <v>23</v>
      </c>
      <c r="BB549" s="181">
        <v>23</v>
      </c>
      <c r="BC549" s="181">
        <v>23</v>
      </c>
      <c r="BD549" s="181">
        <v>23</v>
      </c>
      <c r="BE549" s="181">
        <v>23</v>
      </c>
      <c r="BF549" s="181">
        <v>23</v>
      </c>
      <c r="BG549" s="181">
        <v>22</v>
      </c>
      <c r="BH549" s="181">
        <v>23</v>
      </c>
      <c r="BI549" s="181">
        <v>46.1</v>
      </c>
      <c r="BJ549" s="181">
        <v>46.1</v>
      </c>
      <c r="BK549" s="181">
        <v>46.1</v>
      </c>
      <c r="BL549" s="181">
        <v>61.335999999999999</v>
      </c>
      <c r="BM549" s="181">
        <v>558</v>
      </c>
      <c r="BN549" s="181" t="s">
        <v>8445</v>
      </c>
      <c r="BO549" s="181">
        <v>0</v>
      </c>
      <c r="BP549" s="181">
        <v>141.25</v>
      </c>
      <c r="BQ549" s="181" t="s">
        <v>1251</v>
      </c>
      <c r="BR549" s="181" t="s">
        <v>1251</v>
      </c>
      <c r="BS549" s="181" t="s">
        <v>1251</v>
      </c>
      <c r="BT549" s="181" t="s">
        <v>1251</v>
      </c>
      <c r="BU549" s="181" t="s">
        <v>1251</v>
      </c>
      <c r="BV549" s="181" t="s">
        <v>1251</v>
      </c>
      <c r="BW549" s="181" t="s">
        <v>1251</v>
      </c>
      <c r="BX549" s="181" t="s">
        <v>1251</v>
      </c>
      <c r="BY549" s="181" t="s">
        <v>1251</v>
      </c>
      <c r="BZ549" s="181" t="s">
        <v>1251</v>
      </c>
      <c r="CA549" s="181" t="s">
        <v>1251</v>
      </c>
      <c r="CB549" s="181" t="s">
        <v>1251</v>
      </c>
      <c r="CC549" s="181" t="s">
        <v>1251</v>
      </c>
      <c r="CD549" s="181" t="s">
        <v>1251</v>
      </c>
      <c r="CE549" s="181" t="s">
        <v>1251</v>
      </c>
      <c r="CF549" s="181" t="s">
        <v>1251</v>
      </c>
      <c r="CG549" s="181">
        <v>46.1</v>
      </c>
      <c r="CH549" s="181">
        <v>46.1</v>
      </c>
      <c r="CI549" s="181">
        <v>46.1</v>
      </c>
      <c r="CJ549" s="181">
        <v>46.1</v>
      </c>
      <c r="CK549" s="181">
        <v>45.9</v>
      </c>
      <c r="CL549" s="181">
        <v>40.299999999999997</v>
      </c>
      <c r="CM549" s="181">
        <v>44.3</v>
      </c>
      <c r="CN549" s="181">
        <v>43.2</v>
      </c>
      <c r="CO549" s="181">
        <v>46.1</v>
      </c>
      <c r="CP549" s="181">
        <v>46.1</v>
      </c>
      <c r="CQ549" s="181">
        <v>46.1</v>
      </c>
      <c r="CR549" s="181">
        <v>46.1</v>
      </c>
      <c r="CS549" s="181">
        <v>46.1</v>
      </c>
      <c r="CT549" s="181">
        <v>46.1</v>
      </c>
      <c r="CU549" s="181">
        <v>44.4</v>
      </c>
      <c r="CV549" s="181">
        <v>46.1</v>
      </c>
      <c r="CW549" s="181">
        <v>9484700000</v>
      </c>
      <c r="CX549" s="181">
        <v>677270000</v>
      </c>
      <c r="CY549" s="181">
        <v>854290000</v>
      </c>
      <c r="CZ549" s="181">
        <v>782680000</v>
      </c>
      <c r="DA549" s="181">
        <v>834270000</v>
      </c>
      <c r="DB549" s="181">
        <v>289060000</v>
      </c>
      <c r="DC549" s="181">
        <v>258910000</v>
      </c>
      <c r="DD549" s="181">
        <v>277760000</v>
      </c>
      <c r="DE549" s="181">
        <v>265400000</v>
      </c>
      <c r="DF549" s="181">
        <v>659760000</v>
      </c>
      <c r="DG549" s="181">
        <v>676610000</v>
      </c>
      <c r="DH549" s="181">
        <v>534520000</v>
      </c>
      <c r="DI549" s="181">
        <v>743820000</v>
      </c>
      <c r="DJ549" s="195">
        <v>64645000</v>
      </c>
      <c r="DK549" s="195">
        <v>77691000</v>
      </c>
      <c r="DL549" s="195">
        <v>72761000</v>
      </c>
      <c r="DM549" s="195">
        <v>61184000</v>
      </c>
      <c r="DN549" s="181">
        <f t="shared" si="46"/>
        <v>69070250</v>
      </c>
      <c r="DO549" s="181">
        <v>104740000</v>
      </c>
      <c r="DP549" s="181">
        <v>128070000</v>
      </c>
      <c r="DQ549" s="181">
        <v>108710000</v>
      </c>
      <c r="DR549" s="181">
        <v>124730000</v>
      </c>
      <c r="DS549" s="181">
        <f t="shared" si="45"/>
        <v>116562500</v>
      </c>
      <c r="DT549" s="181">
        <f t="shared" si="43"/>
        <v>1.6875934284297509</v>
      </c>
      <c r="DU549" s="195">
        <v>61774000</v>
      </c>
      <c r="DW549" s="195">
        <v>61524000</v>
      </c>
      <c r="DY549" s="195">
        <v>61045000</v>
      </c>
      <c r="DZ549" s="196">
        <f t="shared" si="44"/>
        <v>0.88381032354740285</v>
      </c>
      <c r="EA549" s="195">
        <v>65746000</v>
      </c>
      <c r="EB549" s="181">
        <v>15</v>
      </c>
      <c r="EC549" s="181">
        <v>17</v>
      </c>
      <c r="ED549" s="181">
        <v>14</v>
      </c>
      <c r="EE549" s="181">
        <v>17</v>
      </c>
      <c r="EF549" s="181">
        <v>17</v>
      </c>
      <c r="EG549" s="181">
        <v>21</v>
      </c>
      <c r="EH549" s="181">
        <v>16</v>
      </c>
      <c r="EI549" s="181">
        <v>14</v>
      </c>
      <c r="EJ549" s="181">
        <v>15</v>
      </c>
      <c r="EK549" s="181">
        <v>15</v>
      </c>
      <c r="EL549" s="181">
        <v>18</v>
      </c>
      <c r="EM549" s="181">
        <v>16</v>
      </c>
      <c r="EN549" s="181">
        <v>16</v>
      </c>
      <c r="EO549" s="181">
        <v>15</v>
      </c>
      <c r="EP549" s="181">
        <v>15</v>
      </c>
      <c r="EQ549" s="181">
        <v>19</v>
      </c>
      <c r="ER549" s="181">
        <v>260</v>
      </c>
      <c r="EV549" s="181">
        <v>174</v>
      </c>
      <c r="EW549" s="181" t="s">
        <v>8446</v>
      </c>
      <c r="EX549" s="181" t="s">
        <v>3960</v>
      </c>
      <c r="EY549" s="181" t="s">
        <v>8447</v>
      </c>
      <c r="EZ549" s="181" t="s">
        <v>8448</v>
      </c>
      <c r="FA549" s="181" t="s">
        <v>8449</v>
      </c>
      <c r="FB549" s="181" t="s">
        <v>8450</v>
      </c>
      <c r="FC549" s="181" t="s">
        <v>8451</v>
      </c>
      <c r="FD549" s="181" t="s">
        <v>8452</v>
      </c>
      <c r="FE549" s="181" t="s">
        <v>3613</v>
      </c>
    </row>
    <row r="550" spans="1:161" x14ac:dyDescent="0.25">
      <c r="A550" s="181" t="s">
        <v>8453</v>
      </c>
      <c r="B550" s="181" t="s">
        <v>8453</v>
      </c>
      <c r="C550" s="181">
        <v>5</v>
      </c>
      <c r="D550" s="181">
        <v>5</v>
      </c>
      <c r="E550" s="181">
        <v>5</v>
      </c>
      <c r="F550" s="181" t="s">
        <v>8454</v>
      </c>
      <c r="G550" s="181" t="s">
        <v>8455</v>
      </c>
      <c r="H550" s="181" t="s">
        <v>8456</v>
      </c>
      <c r="I550" s="181">
        <v>1</v>
      </c>
      <c r="J550" s="181">
        <v>5</v>
      </c>
      <c r="K550" s="181">
        <v>5</v>
      </c>
      <c r="L550" s="181">
        <v>5</v>
      </c>
      <c r="M550" s="181">
        <v>4</v>
      </c>
      <c r="N550" s="181">
        <v>4</v>
      </c>
      <c r="O550" s="181">
        <v>4</v>
      </c>
      <c r="P550" s="181">
        <v>4</v>
      </c>
      <c r="Q550" s="181">
        <v>2</v>
      </c>
      <c r="R550" s="181">
        <v>3</v>
      </c>
      <c r="S550" s="181">
        <v>2</v>
      </c>
      <c r="T550" s="181">
        <v>2</v>
      </c>
      <c r="U550" s="181">
        <v>3</v>
      </c>
      <c r="V550" s="181">
        <v>3</v>
      </c>
      <c r="W550" s="181">
        <v>3</v>
      </c>
      <c r="X550" s="181">
        <v>3</v>
      </c>
      <c r="Y550" s="181">
        <v>4</v>
      </c>
      <c r="Z550" s="181">
        <v>4</v>
      </c>
      <c r="AA550" s="181">
        <v>3</v>
      </c>
      <c r="AB550" s="181">
        <v>4</v>
      </c>
      <c r="AC550" s="181">
        <v>4</v>
      </c>
      <c r="AD550" s="181">
        <v>4</v>
      </c>
      <c r="AE550" s="181">
        <v>4</v>
      </c>
      <c r="AF550" s="181">
        <v>4</v>
      </c>
      <c r="AG550" s="181">
        <v>2</v>
      </c>
      <c r="AH550" s="181">
        <v>3</v>
      </c>
      <c r="AI550" s="181">
        <v>2</v>
      </c>
      <c r="AJ550" s="181">
        <v>2</v>
      </c>
      <c r="AK550" s="181">
        <v>3</v>
      </c>
      <c r="AL550" s="181">
        <v>3</v>
      </c>
      <c r="AM550" s="181">
        <v>3</v>
      </c>
      <c r="AN550" s="181">
        <v>3</v>
      </c>
      <c r="AO550" s="181">
        <v>4</v>
      </c>
      <c r="AP550" s="181">
        <v>4</v>
      </c>
      <c r="AQ550" s="181">
        <v>3</v>
      </c>
      <c r="AR550" s="181">
        <v>4</v>
      </c>
      <c r="AS550" s="181">
        <v>4</v>
      </c>
      <c r="AT550" s="181">
        <v>4</v>
      </c>
      <c r="AU550" s="181">
        <v>4</v>
      </c>
      <c r="AV550" s="181">
        <v>4</v>
      </c>
      <c r="AW550" s="181">
        <v>2</v>
      </c>
      <c r="AX550" s="181">
        <v>3</v>
      </c>
      <c r="AY550" s="181">
        <v>2</v>
      </c>
      <c r="AZ550" s="181">
        <v>2</v>
      </c>
      <c r="BA550" s="181">
        <v>3</v>
      </c>
      <c r="BB550" s="181">
        <v>3</v>
      </c>
      <c r="BC550" s="181">
        <v>3</v>
      </c>
      <c r="BD550" s="181">
        <v>3</v>
      </c>
      <c r="BE550" s="181">
        <v>4</v>
      </c>
      <c r="BF550" s="181">
        <v>4</v>
      </c>
      <c r="BG550" s="181">
        <v>3</v>
      </c>
      <c r="BH550" s="181">
        <v>4</v>
      </c>
      <c r="BI550" s="181">
        <v>15.1</v>
      </c>
      <c r="BJ550" s="181">
        <v>15.1</v>
      </c>
      <c r="BK550" s="181">
        <v>15.1</v>
      </c>
      <c r="BL550" s="181">
        <v>50.281999999999996</v>
      </c>
      <c r="BM550" s="181">
        <v>450</v>
      </c>
      <c r="BN550" s="181">
        <v>450</v>
      </c>
      <c r="BO550" s="181">
        <v>0</v>
      </c>
      <c r="BP550" s="181">
        <v>16.334</v>
      </c>
      <c r="BQ550" s="181" t="s">
        <v>1251</v>
      </c>
      <c r="BR550" s="181" t="s">
        <v>1251</v>
      </c>
      <c r="BS550" s="181" t="s">
        <v>1251</v>
      </c>
      <c r="BT550" s="181" t="s">
        <v>1251</v>
      </c>
      <c r="BU550" s="181" t="s">
        <v>1251</v>
      </c>
      <c r="BV550" s="181" t="s">
        <v>1254</v>
      </c>
      <c r="BW550" s="181" t="s">
        <v>1254</v>
      </c>
      <c r="BX550" s="181" t="s">
        <v>1254</v>
      </c>
      <c r="BY550" s="181" t="s">
        <v>1251</v>
      </c>
      <c r="BZ550" s="181" t="s">
        <v>1251</v>
      </c>
      <c r="CA550" s="181" t="s">
        <v>1251</v>
      </c>
      <c r="CB550" s="181" t="s">
        <v>1251</v>
      </c>
      <c r="CC550" s="181" t="s">
        <v>1251</v>
      </c>
      <c r="CD550" s="181" t="s">
        <v>1251</v>
      </c>
      <c r="CE550" s="181" t="s">
        <v>1251</v>
      </c>
      <c r="CF550" s="181" t="s">
        <v>1251</v>
      </c>
      <c r="CG550" s="181">
        <v>12.9</v>
      </c>
      <c r="CH550" s="181">
        <v>12.9</v>
      </c>
      <c r="CI550" s="181">
        <v>12.9</v>
      </c>
      <c r="CJ550" s="181">
        <v>12.9</v>
      </c>
      <c r="CK550" s="181">
        <v>5.8</v>
      </c>
      <c r="CL550" s="181">
        <v>9.3000000000000007</v>
      </c>
      <c r="CM550" s="181">
        <v>5.8</v>
      </c>
      <c r="CN550" s="181">
        <v>5.8</v>
      </c>
      <c r="CO550" s="181">
        <v>9.3000000000000007</v>
      </c>
      <c r="CP550" s="181">
        <v>9.3000000000000007</v>
      </c>
      <c r="CQ550" s="181">
        <v>9.3000000000000007</v>
      </c>
      <c r="CR550" s="181">
        <v>9.3000000000000007</v>
      </c>
      <c r="CS550" s="181">
        <v>12.9</v>
      </c>
      <c r="CT550" s="181">
        <v>12.9</v>
      </c>
      <c r="CU550" s="181">
        <v>9.3000000000000007</v>
      </c>
      <c r="CV550" s="181">
        <v>11.6</v>
      </c>
      <c r="CW550" s="181">
        <v>369160000</v>
      </c>
      <c r="CX550" s="181">
        <v>30257000</v>
      </c>
      <c r="CY550" s="181">
        <v>34039000</v>
      </c>
      <c r="CZ550" s="181">
        <v>36235000</v>
      </c>
      <c r="DA550" s="181">
        <v>30432000</v>
      </c>
      <c r="DB550" s="181">
        <v>15941000</v>
      </c>
      <c r="DC550" s="181">
        <v>6854900</v>
      </c>
      <c r="DD550" s="181">
        <v>5642700</v>
      </c>
      <c r="DE550" s="181">
        <v>5820300</v>
      </c>
      <c r="DF550" s="181">
        <v>29707000</v>
      </c>
      <c r="DG550" s="181">
        <v>31997000</v>
      </c>
      <c r="DH550" s="181">
        <v>22787000</v>
      </c>
      <c r="DI550" s="181">
        <v>25352000</v>
      </c>
      <c r="DJ550" s="195">
        <v>10074000</v>
      </c>
      <c r="DK550" s="195">
        <v>11686000</v>
      </c>
      <c r="DL550" s="195">
        <v>11482000</v>
      </c>
      <c r="DM550" s="195">
        <v>9889700</v>
      </c>
      <c r="DN550" s="181">
        <f t="shared" si="46"/>
        <v>10782925</v>
      </c>
      <c r="DO550" s="181">
        <v>30538000</v>
      </c>
      <c r="DP550" s="181">
        <v>14066000</v>
      </c>
      <c r="DQ550" s="181">
        <v>12965000</v>
      </c>
      <c r="DR550" s="181">
        <v>15375000</v>
      </c>
      <c r="DS550" s="181">
        <f t="shared" si="45"/>
        <v>18236000</v>
      </c>
      <c r="DT550" s="181">
        <f t="shared" si="43"/>
        <v>1.6911923249025658</v>
      </c>
      <c r="DU550" s="195">
        <v>10649000</v>
      </c>
      <c r="DW550" s="195">
        <v>10132000</v>
      </c>
      <c r="DY550" s="195">
        <v>11099000</v>
      </c>
      <c r="DZ550" s="196">
        <f t="shared" si="44"/>
        <v>1.0293125473839426</v>
      </c>
      <c r="EA550" s="195">
        <v>10697000</v>
      </c>
      <c r="EB550" s="181">
        <v>3</v>
      </c>
      <c r="EC550" s="181">
        <v>3</v>
      </c>
      <c r="ED550" s="181">
        <v>3</v>
      </c>
      <c r="EE550" s="181">
        <v>2</v>
      </c>
      <c r="EF550" s="181">
        <v>1</v>
      </c>
      <c r="EG550" s="181">
        <v>0</v>
      </c>
      <c r="EH550" s="181">
        <v>0</v>
      </c>
      <c r="EI550" s="181">
        <v>0</v>
      </c>
      <c r="EJ550" s="181">
        <v>1</v>
      </c>
      <c r="EK550" s="181">
        <v>2</v>
      </c>
      <c r="EL550" s="181">
        <v>1</v>
      </c>
      <c r="EM550" s="181">
        <v>2</v>
      </c>
      <c r="EN550" s="181">
        <v>2</v>
      </c>
      <c r="EO550" s="181">
        <v>2</v>
      </c>
      <c r="EP550" s="181">
        <v>1</v>
      </c>
      <c r="EQ550" s="181">
        <v>4</v>
      </c>
      <c r="ER550" s="181">
        <v>27</v>
      </c>
      <c r="EV550" s="181">
        <v>790</v>
      </c>
      <c r="EW550" s="181" t="s">
        <v>8457</v>
      </c>
      <c r="EX550" s="181" t="s">
        <v>3832</v>
      </c>
      <c r="EY550" s="181" t="s">
        <v>8458</v>
      </c>
      <c r="EZ550" s="181" t="s">
        <v>8459</v>
      </c>
      <c r="FA550" s="181" t="s">
        <v>8460</v>
      </c>
      <c r="FB550" s="181" t="s">
        <v>8461</v>
      </c>
      <c r="FE550" s="181">
        <v>-1</v>
      </c>
    </row>
    <row r="551" spans="1:161" x14ac:dyDescent="0.25">
      <c r="A551" s="181" t="s">
        <v>8462</v>
      </c>
      <c r="B551" s="181" t="s">
        <v>8462</v>
      </c>
      <c r="C551" s="181">
        <v>18</v>
      </c>
      <c r="D551" s="181">
        <v>18</v>
      </c>
      <c r="E551" s="181">
        <v>18</v>
      </c>
      <c r="F551" s="181" t="s">
        <v>8463</v>
      </c>
      <c r="G551" s="181" t="s">
        <v>8464</v>
      </c>
      <c r="H551" s="181" t="s">
        <v>8465</v>
      </c>
      <c r="I551" s="181">
        <v>1</v>
      </c>
      <c r="J551" s="181">
        <v>18</v>
      </c>
      <c r="K551" s="181">
        <v>18</v>
      </c>
      <c r="L551" s="181">
        <v>18</v>
      </c>
      <c r="M551" s="181">
        <v>17</v>
      </c>
      <c r="N551" s="181">
        <v>18</v>
      </c>
      <c r="O551" s="181">
        <v>17</v>
      </c>
      <c r="P551" s="181">
        <v>17</v>
      </c>
      <c r="Q551" s="181">
        <v>15</v>
      </c>
      <c r="R551" s="181">
        <v>14</v>
      </c>
      <c r="S551" s="181">
        <v>15</v>
      </c>
      <c r="T551" s="181">
        <v>14</v>
      </c>
      <c r="U551" s="181">
        <v>17</v>
      </c>
      <c r="V551" s="181">
        <v>17</v>
      </c>
      <c r="W551" s="181">
        <v>18</v>
      </c>
      <c r="X551" s="181">
        <v>17</v>
      </c>
      <c r="Y551" s="181">
        <v>18</v>
      </c>
      <c r="Z551" s="181">
        <v>17</v>
      </c>
      <c r="AA551" s="181">
        <v>17</v>
      </c>
      <c r="AB551" s="181">
        <v>17</v>
      </c>
      <c r="AC551" s="181">
        <v>17</v>
      </c>
      <c r="AD551" s="181">
        <v>18</v>
      </c>
      <c r="AE551" s="181">
        <v>17</v>
      </c>
      <c r="AF551" s="181">
        <v>17</v>
      </c>
      <c r="AG551" s="181">
        <v>15</v>
      </c>
      <c r="AH551" s="181">
        <v>14</v>
      </c>
      <c r="AI551" s="181">
        <v>15</v>
      </c>
      <c r="AJ551" s="181">
        <v>14</v>
      </c>
      <c r="AK551" s="181">
        <v>17</v>
      </c>
      <c r="AL551" s="181">
        <v>17</v>
      </c>
      <c r="AM551" s="181">
        <v>18</v>
      </c>
      <c r="AN551" s="181">
        <v>17</v>
      </c>
      <c r="AO551" s="181">
        <v>18</v>
      </c>
      <c r="AP551" s="181">
        <v>17</v>
      </c>
      <c r="AQ551" s="181">
        <v>17</v>
      </c>
      <c r="AR551" s="181">
        <v>17</v>
      </c>
      <c r="AS551" s="181">
        <v>17</v>
      </c>
      <c r="AT551" s="181">
        <v>18</v>
      </c>
      <c r="AU551" s="181">
        <v>17</v>
      </c>
      <c r="AV551" s="181">
        <v>17</v>
      </c>
      <c r="AW551" s="181">
        <v>15</v>
      </c>
      <c r="AX551" s="181">
        <v>14</v>
      </c>
      <c r="AY551" s="181">
        <v>15</v>
      </c>
      <c r="AZ551" s="181">
        <v>14</v>
      </c>
      <c r="BA551" s="181">
        <v>17</v>
      </c>
      <c r="BB551" s="181">
        <v>17</v>
      </c>
      <c r="BC551" s="181">
        <v>18</v>
      </c>
      <c r="BD551" s="181">
        <v>17</v>
      </c>
      <c r="BE551" s="181">
        <v>18</v>
      </c>
      <c r="BF551" s="181">
        <v>17</v>
      </c>
      <c r="BG551" s="181">
        <v>17</v>
      </c>
      <c r="BH551" s="181">
        <v>17</v>
      </c>
      <c r="BI551" s="181">
        <v>50</v>
      </c>
      <c r="BJ551" s="181">
        <v>50</v>
      </c>
      <c r="BK551" s="181">
        <v>50</v>
      </c>
      <c r="BL551" s="181">
        <v>58.557000000000002</v>
      </c>
      <c r="BM551" s="181">
        <v>520</v>
      </c>
      <c r="BN551" s="181">
        <v>520</v>
      </c>
      <c r="BO551" s="181">
        <v>0</v>
      </c>
      <c r="BP551" s="181">
        <v>155.28</v>
      </c>
      <c r="BQ551" s="181" t="s">
        <v>1251</v>
      </c>
      <c r="BR551" s="181" t="s">
        <v>1251</v>
      </c>
      <c r="BS551" s="181" t="s">
        <v>1251</v>
      </c>
      <c r="BT551" s="181" t="s">
        <v>1251</v>
      </c>
      <c r="BU551" s="181" t="s">
        <v>1251</v>
      </c>
      <c r="BV551" s="181" t="s">
        <v>1251</v>
      </c>
      <c r="BW551" s="181" t="s">
        <v>1251</v>
      </c>
      <c r="BX551" s="181" t="s">
        <v>1251</v>
      </c>
      <c r="BY551" s="181" t="s">
        <v>1251</v>
      </c>
      <c r="BZ551" s="181" t="s">
        <v>1251</v>
      </c>
      <c r="CA551" s="181" t="s">
        <v>1251</v>
      </c>
      <c r="CB551" s="181" t="s">
        <v>1251</v>
      </c>
      <c r="CC551" s="181" t="s">
        <v>1251</v>
      </c>
      <c r="CD551" s="181" t="s">
        <v>1251</v>
      </c>
      <c r="CE551" s="181" t="s">
        <v>1251</v>
      </c>
      <c r="CF551" s="181" t="s">
        <v>1251</v>
      </c>
      <c r="CG551" s="181">
        <v>46.7</v>
      </c>
      <c r="CH551" s="181">
        <v>50</v>
      </c>
      <c r="CI551" s="181">
        <v>46.7</v>
      </c>
      <c r="CJ551" s="181">
        <v>46.7</v>
      </c>
      <c r="CK551" s="181">
        <v>43.7</v>
      </c>
      <c r="CL551" s="181">
        <v>39.799999999999997</v>
      </c>
      <c r="CM551" s="181">
        <v>45.4</v>
      </c>
      <c r="CN551" s="181">
        <v>39.799999999999997</v>
      </c>
      <c r="CO551" s="181">
        <v>46.7</v>
      </c>
      <c r="CP551" s="181">
        <v>48.5</v>
      </c>
      <c r="CQ551" s="181">
        <v>50</v>
      </c>
      <c r="CR551" s="181">
        <v>48.5</v>
      </c>
      <c r="CS551" s="181">
        <v>50</v>
      </c>
      <c r="CT551" s="181">
        <v>46.7</v>
      </c>
      <c r="CU551" s="181">
        <v>46.7</v>
      </c>
      <c r="CV551" s="181">
        <v>48.5</v>
      </c>
      <c r="CW551" s="181">
        <v>5956600000</v>
      </c>
      <c r="CX551" s="181">
        <v>451270000</v>
      </c>
      <c r="CY551" s="181">
        <v>467310000</v>
      </c>
      <c r="CZ551" s="181">
        <v>500050000</v>
      </c>
      <c r="DA551" s="181">
        <v>538140000</v>
      </c>
      <c r="DB551" s="181">
        <v>154530000</v>
      </c>
      <c r="DC551" s="181">
        <v>113950000</v>
      </c>
      <c r="DD551" s="181">
        <v>122940000</v>
      </c>
      <c r="DE551" s="181">
        <v>130240000</v>
      </c>
      <c r="DF551" s="181">
        <v>465290000</v>
      </c>
      <c r="DG551" s="181">
        <v>467240000</v>
      </c>
      <c r="DH551" s="181">
        <v>383370000</v>
      </c>
      <c r="DI551" s="181">
        <v>496880000</v>
      </c>
      <c r="DJ551" s="195">
        <v>44319000</v>
      </c>
      <c r="DK551" s="195">
        <v>40803000</v>
      </c>
      <c r="DL551" s="195">
        <v>45196000</v>
      </c>
      <c r="DM551" s="195">
        <v>48484000</v>
      </c>
      <c r="DN551" s="181">
        <f t="shared" si="46"/>
        <v>44700500</v>
      </c>
      <c r="DO551" s="181">
        <v>76207000</v>
      </c>
      <c r="DP551" s="181">
        <v>74948000</v>
      </c>
      <c r="DQ551" s="181">
        <v>62165000</v>
      </c>
      <c r="DR551" s="181">
        <v>89575000</v>
      </c>
      <c r="DS551" s="181">
        <f t="shared" si="45"/>
        <v>75723750</v>
      </c>
      <c r="DT551" s="181">
        <f t="shared" si="43"/>
        <v>1.6940246753392021</v>
      </c>
      <c r="DU551" s="195">
        <v>43014000</v>
      </c>
      <c r="DW551" s="195">
        <v>41594000</v>
      </c>
      <c r="DY551" s="195">
        <v>41155000</v>
      </c>
      <c r="DZ551" s="196">
        <f t="shared" si="44"/>
        <v>0.92068321383429719</v>
      </c>
      <c r="EA551" s="195">
        <v>49582000</v>
      </c>
      <c r="EB551" s="181">
        <v>16</v>
      </c>
      <c r="EC551" s="181">
        <v>16</v>
      </c>
      <c r="ED551" s="181">
        <v>14</v>
      </c>
      <c r="EE551" s="181">
        <v>18</v>
      </c>
      <c r="EF551" s="181">
        <v>10</v>
      </c>
      <c r="EG551" s="181">
        <v>7</v>
      </c>
      <c r="EH551" s="181">
        <v>9</v>
      </c>
      <c r="EI551" s="181">
        <v>8</v>
      </c>
      <c r="EJ551" s="181">
        <v>14</v>
      </c>
      <c r="EK551" s="181">
        <v>14</v>
      </c>
      <c r="EL551" s="181">
        <v>16</v>
      </c>
      <c r="EM551" s="181">
        <v>15</v>
      </c>
      <c r="EN551" s="181">
        <v>16</v>
      </c>
      <c r="EO551" s="181">
        <v>15</v>
      </c>
      <c r="EP551" s="181">
        <v>13</v>
      </c>
      <c r="EQ551" s="181">
        <v>15</v>
      </c>
      <c r="ER551" s="181">
        <v>216</v>
      </c>
      <c r="EV551" s="181">
        <v>479</v>
      </c>
      <c r="EW551" s="181" t="s">
        <v>8466</v>
      </c>
      <c r="EX551" s="181" t="s">
        <v>3941</v>
      </c>
      <c r="EY551" s="181" t="s">
        <v>8467</v>
      </c>
      <c r="EZ551" s="181" t="s">
        <v>8468</v>
      </c>
      <c r="FA551" s="181" t="s">
        <v>8469</v>
      </c>
      <c r="FB551" s="181" t="s">
        <v>8470</v>
      </c>
      <c r="FC551" s="181">
        <v>288</v>
      </c>
      <c r="FD551" s="181">
        <v>436</v>
      </c>
      <c r="FE551" s="181">
        <v>-1</v>
      </c>
    </row>
    <row r="552" spans="1:161" x14ac:dyDescent="0.25">
      <c r="A552" s="181" t="s">
        <v>8471</v>
      </c>
      <c r="B552" s="181" t="s">
        <v>8471</v>
      </c>
      <c r="C552" s="181">
        <v>14</v>
      </c>
      <c r="D552" s="181">
        <v>14</v>
      </c>
      <c r="E552" s="181">
        <v>14</v>
      </c>
      <c r="F552" s="181" t="s">
        <v>8472</v>
      </c>
      <c r="G552" s="181" t="s">
        <v>8473</v>
      </c>
      <c r="H552" s="181" t="s">
        <v>8474</v>
      </c>
      <c r="I552" s="181">
        <v>1</v>
      </c>
      <c r="J552" s="181">
        <v>14</v>
      </c>
      <c r="K552" s="181">
        <v>14</v>
      </c>
      <c r="L552" s="181">
        <v>14</v>
      </c>
      <c r="M552" s="181">
        <v>12</v>
      </c>
      <c r="N552" s="181">
        <v>12</v>
      </c>
      <c r="O552" s="181">
        <v>14</v>
      </c>
      <c r="P552" s="181">
        <v>12</v>
      </c>
      <c r="Q552" s="181">
        <v>10</v>
      </c>
      <c r="R552" s="181">
        <v>11</v>
      </c>
      <c r="S552" s="181">
        <v>8</v>
      </c>
      <c r="T552" s="181">
        <v>10</v>
      </c>
      <c r="U552" s="181">
        <v>13</v>
      </c>
      <c r="V552" s="181">
        <v>13</v>
      </c>
      <c r="W552" s="181">
        <v>11</v>
      </c>
      <c r="X552" s="181">
        <v>13</v>
      </c>
      <c r="Y552" s="181">
        <v>13</v>
      </c>
      <c r="Z552" s="181">
        <v>14</v>
      </c>
      <c r="AA552" s="181">
        <v>14</v>
      </c>
      <c r="AB552" s="181">
        <v>12</v>
      </c>
      <c r="AC552" s="181">
        <v>12</v>
      </c>
      <c r="AD552" s="181">
        <v>12</v>
      </c>
      <c r="AE552" s="181">
        <v>14</v>
      </c>
      <c r="AF552" s="181">
        <v>12</v>
      </c>
      <c r="AG552" s="181">
        <v>10</v>
      </c>
      <c r="AH552" s="181">
        <v>11</v>
      </c>
      <c r="AI552" s="181">
        <v>8</v>
      </c>
      <c r="AJ552" s="181">
        <v>10</v>
      </c>
      <c r="AK552" s="181">
        <v>13</v>
      </c>
      <c r="AL552" s="181">
        <v>13</v>
      </c>
      <c r="AM552" s="181">
        <v>11</v>
      </c>
      <c r="AN552" s="181">
        <v>13</v>
      </c>
      <c r="AO552" s="181">
        <v>13</v>
      </c>
      <c r="AP552" s="181">
        <v>14</v>
      </c>
      <c r="AQ552" s="181">
        <v>14</v>
      </c>
      <c r="AR552" s="181">
        <v>12</v>
      </c>
      <c r="AS552" s="181">
        <v>12</v>
      </c>
      <c r="AT552" s="181">
        <v>12</v>
      </c>
      <c r="AU552" s="181">
        <v>14</v>
      </c>
      <c r="AV552" s="181">
        <v>12</v>
      </c>
      <c r="AW552" s="181">
        <v>10</v>
      </c>
      <c r="AX552" s="181">
        <v>11</v>
      </c>
      <c r="AY552" s="181">
        <v>8</v>
      </c>
      <c r="AZ552" s="181">
        <v>10</v>
      </c>
      <c r="BA552" s="181">
        <v>13</v>
      </c>
      <c r="BB552" s="181">
        <v>13</v>
      </c>
      <c r="BC552" s="181">
        <v>11</v>
      </c>
      <c r="BD552" s="181">
        <v>13</v>
      </c>
      <c r="BE552" s="181">
        <v>13</v>
      </c>
      <c r="BF552" s="181">
        <v>14</v>
      </c>
      <c r="BG552" s="181">
        <v>14</v>
      </c>
      <c r="BH552" s="181">
        <v>12</v>
      </c>
      <c r="BI552" s="181">
        <v>34</v>
      </c>
      <c r="BJ552" s="181">
        <v>34</v>
      </c>
      <c r="BK552" s="181">
        <v>34</v>
      </c>
      <c r="BL552" s="181">
        <v>60.719000000000001</v>
      </c>
      <c r="BM552" s="181">
        <v>533</v>
      </c>
      <c r="BN552" s="181">
        <v>533</v>
      </c>
      <c r="BO552" s="181">
        <v>0</v>
      </c>
      <c r="BP552" s="181">
        <v>71.034000000000006</v>
      </c>
      <c r="BQ552" s="181" t="s">
        <v>1251</v>
      </c>
      <c r="BR552" s="181" t="s">
        <v>1251</v>
      </c>
      <c r="BS552" s="181" t="s">
        <v>1251</v>
      </c>
      <c r="BT552" s="181" t="s">
        <v>1251</v>
      </c>
      <c r="BU552" s="181" t="s">
        <v>1251</v>
      </c>
      <c r="BV552" s="181" t="s">
        <v>1251</v>
      </c>
      <c r="BW552" s="181" t="s">
        <v>1251</v>
      </c>
      <c r="BX552" s="181" t="s">
        <v>1251</v>
      </c>
      <c r="BY552" s="181" t="s">
        <v>1251</v>
      </c>
      <c r="BZ552" s="181" t="s">
        <v>1251</v>
      </c>
      <c r="CA552" s="181" t="s">
        <v>1251</v>
      </c>
      <c r="CB552" s="181" t="s">
        <v>1251</v>
      </c>
      <c r="CC552" s="181" t="s">
        <v>1251</v>
      </c>
      <c r="CD552" s="181" t="s">
        <v>1251</v>
      </c>
      <c r="CE552" s="181" t="s">
        <v>1251</v>
      </c>
      <c r="CF552" s="181" t="s">
        <v>1251</v>
      </c>
      <c r="CG552" s="181">
        <v>27</v>
      </c>
      <c r="CH552" s="181">
        <v>29.5</v>
      </c>
      <c r="CI552" s="181">
        <v>34</v>
      </c>
      <c r="CJ552" s="181">
        <v>27</v>
      </c>
      <c r="CK552" s="181">
        <v>22.7</v>
      </c>
      <c r="CL552" s="181">
        <v>24.2</v>
      </c>
      <c r="CM552" s="181">
        <v>16.5</v>
      </c>
      <c r="CN552" s="181">
        <v>22.3</v>
      </c>
      <c r="CO552" s="181">
        <v>29.5</v>
      </c>
      <c r="CP552" s="181">
        <v>31.9</v>
      </c>
      <c r="CQ552" s="181">
        <v>25</v>
      </c>
      <c r="CR552" s="181">
        <v>31.9</v>
      </c>
      <c r="CS552" s="181">
        <v>31.1</v>
      </c>
      <c r="CT552" s="181">
        <v>34</v>
      </c>
      <c r="CU552" s="181">
        <v>34</v>
      </c>
      <c r="CV552" s="181">
        <v>29.5</v>
      </c>
      <c r="CW552" s="181">
        <v>2998100000</v>
      </c>
      <c r="CX552" s="181">
        <v>183380000</v>
      </c>
      <c r="CY552" s="181">
        <v>187300000</v>
      </c>
      <c r="CZ552" s="181">
        <v>221470000</v>
      </c>
      <c r="DA552" s="181">
        <v>207400000</v>
      </c>
      <c r="DB552" s="181">
        <v>64233000</v>
      </c>
      <c r="DC552" s="181">
        <v>73531000</v>
      </c>
      <c r="DD552" s="181">
        <v>59168000</v>
      </c>
      <c r="DE552" s="181">
        <v>61594000</v>
      </c>
      <c r="DF552" s="181">
        <v>243430000</v>
      </c>
      <c r="DG552" s="181">
        <v>243870000</v>
      </c>
      <c r="DH552" s="181">
        <v>243900000</v>
      </c>
      <c r="DI552" s="181">
        <v>246500000</v>
      </c>
      <c r="DJ552" s="195">
        <v>26427000</v>
      </c>
      <c r="DK552" s="195">
        <v>26638000</v>
      </c>
      <c r="DL552" s="195">
        <v>30130000</v>
      </c>
      <c r="DM552" s="195">
        <v>24444000</v>
      </c>
      <c r="DN552" s="181">
        <f t="shared" si="46"/>
        <v>26909750</v>
      </c>
      <c r="DO552" s="181">
        <v>47187000</v>
      </c>
      <c r="DP552" s="181">
        <v>46530000</v>
      </c>
      <c r="DQ552" s="181">
        <v>45013000</v>
      </c>
      <c r="DR552" s="181">
        <v>44145000</v>
      </c>
      <c r="DS552" s="181">
        <f t="shared" si="45"/>
        <v>45718750</v>
      </c>
      <c r="DT552" s="181">
        <f t="shared" si="43"/>
        <v>1.6989659881641412</v>
      </c>
      <c r="DU552" s="195">
        <v>34150000</v>
      </c>
      <c r="DW552" s="195">
        <v>28686000</v>
      </c>
      <c r="DY552" s="195">
        <v>32213000</v>
      </c>
      <c r="DZ552" s="196">
        <f t="shared" si="44"/>
        <v>1.1970754094705451</v>
      </c>
      <c r="EA552" s="195">
        <v>28916000</v>
      </c>
      <c r="EB552" s="181">
        <v>7</v>
      </c>
      <c r="EC552" s="181">
        <v>5</v>
      </c>
      <c r="ED552" s="181">
        <v>9</v>
      </c>
      <c r="EE552" s="181">
        <v>10</v>
      </c>
      <c r="EF552" s="181">
        <v>5</v>
      </c>
      <c r="EG552" s="181">
        <v>7</v>
      </c>
      <c r="EH552" s="181">
        <v>4</v>
      </c>
      <c r="EI552" s="181">
        <v>6</v>
      </c>
      <c r="EJ552" s="181">
        <v>12</v>
      </c>
      <c r="EK552" s="181">
        <v>8</v>
      </c>
      <c r="EL552" s="181">
        <v>6</v>
      </c>
      <c r="EM552" s="181">
        <v>12</v>
      </c>
      <c r="EN552" s="181">
        <v>11</v>
      </c>
      <c r="EO552" s="181">
        <v>11</v>
      </c>
      <c r="EP552" s="181">
        <v>11</v>
      </c>
      <c r="EQ552" s="181">
        <v>11</v>
      </c>
      <c r="ER552" s="181">
        <v>135</v>
      </c>
      <c r="EV552" s="181">
        <v>711</v>
      </c>
      <c r="EW552" s="181" t="s">
        <v>8475</v>
      </c>
      <c r="EX552" s="181" t="s">
        <v>3599</v>
      </c>
      <c r="EY552" s="181" t="s">
        <v>8476</v>
      </c>
      <c r="EZ552" s="181" t="s">
        <v>8477</v>
      </c>
      <c r="FA552" s="181" t="s">
        <v>8478</v>
      </c>
      <c r="FB552" s="181" t="s">
        <v>8479</v>
      </c>
      <c r="FE552" s="181">
        <v>-1</v>
      </c>
    </row>
    <row r="553" spans="1:161" x14ac:dyDescent="0.25">
      <c r="A553" s="181" t="s">
        <v>8480</v>
      </c>
      <c r="B553" s="181" t="s">
        <v>8480</v>
      </c>
      <c r="C553" s="181">
        <v>26</v>
      </c>
      <c r="D553" s="181">
        <v>26</v>
      </c>
      <c r="E553" s="181">
        <v>26</v>
      </c>
      <c r="F553" s="181" t="s">
        <v>8481</v>
      </c>
      <c r="G553" s="181" t="s">
        <v>8482</v>
      </c>
      <c r="H553" s="181" t="s">
        <v>8483</v>
      </c>
      <c r="I553" s="181">
        <v>1</v>
      </c>
      <c r="J553" s="181">
        <v>26</v>
      </c>
      <c r="K553" s="181">
        <v>26</v>
      </c>
      <c r="L553" s="181">
        <v>26</v>
      </c>
      <c r="M553" s="181">
        <v>23</v>
      </c>
      <c r="N553" s="181">
        <v>23</v>
      </c>
      <c r="O553" s="181">
        <v>24</v>
      </c>
      <c r="P553" s="181">
        <v>24</v>
      </c>
      <c r="Q553" s="181">
        <v>19</v>
      </c>
      <c r="R553" s="181">
        <v>18</v>
      </c>
      <c r="S553" s="181">
        <v>20</v>
      </c>
      <c r="T553" s="181">
        <v>20</v>
      </c>
      <c r="U553" s="181">
        <v>25</v>
      </c>
      <c r="V553" s="181">
        <v>23</v>
      </c>
      <c r="W553" s="181">
        <v>26</v>
      </c>
      <c r="X553" s="181">
        <v>26</v>
      </c>
      <c r="Y553" s="181">
        <v>26</v>
      </c>
      <c r="Z553" s="181">
        <v>26</v>
      </c>
      <c r="AA553" s="181">
        <v>24</v>
      </c>
      <c r="AB553" s="181">
        <v>26</v>
      </c>
      <c r="AC553" s="181">
        <v>23</v>
      </c>
      <c r="AD553" s="181">
        <v>23</v>
      </c>
      <c r="AE553" s="181">
        <v>24</v>
      </c>
      <c r="AF553" s="181">
        <v>24</v>
      </c>
      <c r="AG553" s="181">
        <v>19</v>
      </c>
      <c r="AH553" s="181">
        <v>18</v>
      </c>
      <c r="AI553" s="181">
        <v>20</v>
      </c>
      <c r="AJ553" s="181">
        <v>20</v>
      </c>
      <c r="AK553" s="181">
        <v>25</v>
      </c>
      <c r="AL553" s="181">
        <v>23</v>
      </c>
      <c r="AM553" s="181">
        <v>26</v>
      </c>
      <c r="AN553" s="181">
        <v>26</v>
      </c>
      <c r="AO553" s="181">
        <v>26</v>
      </c>
      <c r="AP553" s="181">
        <v>26</v>
      </c>
      <c r="AQ553" s="181">
        <v>24</v>
      </c>
      <c r="AR553" s="181">
        <v>26</v>
      </c>
      <c r="AS553" s="181">
        <v>23</v>
      </c>
      <c r="AT553" s="181">
        <v>23</v>
      </c>
      <c r="AU553" s="181">
        <v>24</v>
      </c>
      <c r="AV553" s="181">
        <v>24</v>
      </c>
      <c r="AW553" s="181">
        <v>19</v>
      </c>
      <c r="AX553" s="181">
        <v>18</v>
      </c>
      <c r="AY553" s="181">
        <v>20</v>
      </c>
      <c r="AZ553" s="181">
        <v>20</v>
      </c>
      <c r="BA553" s="181">
        <v>25</v>
      </c>
      <c r="BB553" s="181">
        <v>23</v>
      </c>
      <c r="BC553" s="181">
        <v>26</v>
      </c>
      <c r="BD553" s="181">
        <v>26</v>
      </c>
      <c r="BE553" s="181">
        <v>26</v>
      </c>
      <c r="BF553" s="181">
        <v>26</v>
      </c>
      <c r="BG553" s="181">
        <v>24</v>
      </c>
      <c r="BH553" s="181">
        <v>26</v>
      </c>
      <c r="BI553" s="181">
        <v>49.6</v>
      </c>
      <c r="BJ553" s="181">
        <v>49.6</v>
      </c>
      <c r="BK553" s="181">
        <v>49.6</v>
      </c>
      <c r="BL553" s="181">
        <v>75.474000000000004</v>
      </c>
      <c r="BM553" s="181">
        <v>659</v>
      </c>
      <c r="BN553" s="181">
        <v>659</v>
      </c>
      <c r="BO553" s="181">
        <v>0</v>
      </c>
      <c r="BP553" s="181">
        <v>158.25</v>
      </c>
      <c r="BQ553" s="181" t="s">
        <v>1251</v>
      </c>
      <c r="BR553" s="181" t="s">
        <v>1251</v>
      </c>
      <c r="BS553" s="181" t="s">
        <v>1251</v>
      </c>
      <c r="BT553" s="181" t="s">
        <v>1251</v>
      </c>
      <c r="BU553" s="181" t="s">
        <v>1251</v>
      </c>
      <c r="BV553" s="181" t="s">
        <v>1251</v>
      </c>
      <c r="BW553" s="181" t="s">
        <v>1251</v>
      </c>
      <c r="BX553" s="181" t="s">
        <v>1251</v>
      </c>
      <c r="BY553" s="181" t="s">
        <v>1251</v>
      </c>
      <c r="BZ553" s="181" t="s">
        <v>1251</v>
      </c>
      <c r="CA553" s="181" t="s">
        <v>1251</v>
      </c>
      <c r="CB553" s="181" t="s">
        <v>1251</v>
      </c>
      <c r="CC553" s="181" t="s">
        <v>1251</v>
      </c>
      <c r="CD553" s="181" t="s">
        <v>1251</v>
      </c>
      <c r="CE553" s="181" t="s">
        <v>1251</v>
      </c>
      <c r="CF553" s="181" t="s">
        <v>1251</v>
      </c>
      <c r="CG553" s="181">
        <v>42.9</v>
      </c>
      <c r="CH553" s="181">
        <v>44.6</v>
      </c>
      <c r="CI553" s="181">
        <v>45.7</v>
      </c>
      <c r="CJ553" s="181">
        <v>45.7</v>
      </c>
      <c r="CK553" s="181">
        <v>34.700000000000003</v>
      </c>
      <c r="CL553" s="181">
        <v>29.3</v>
      </c>
      <c r="CM553" s="181">
        <v>37.299999999999997</v>
      </c>
      <c r="CN553" s="181">
        <v>38.5</v>
      </c>
      <c r="CO553" s="181">
        <v>47.8</v>
      </c>
      <c r="CP553" s="181">
        <v>41.3</v>
      </c>
      <c r="CQ553" s="181">
        <v>49.6</v>
      </c>
      <c r="CR553" s="181">
        <v>49.6</v>
      </c>
      <c r="CS553" s="181">
        <v>49.6</v>
      </c>
      <c r="CT553" s="181">
        <v>49.6</v>
      </c>
      <c r="CU553" s="181">
        <v>46.7</v>
      </c>
      <c r="CV553" s="181">
        <v>49.6</v>
      </c>
      <c r="CW553" s="181">
        <v>8796600000</v>
      </c>
      <c r="CX553" s="181">
        <v>419890000</v>
      </c>
      <c r="CY553" s="181">
        <v>496360000</v>
      </c>
      <c r="CZ553" s="181">
        <v>566670000</v>
      </c>
      <c r="DA553" s="181">
        <v>530460000</v>
      </c>
      <c r="DB553" s="181">
        <v>220800000</v>
      </c>
      <c r="DC553" s="181">
        <v>184060000</v>
      </c>
      <c r="DD553" s="181">
        <v>215850000</v>
      </c>
      <c r="DE553" s="181">
        <v>188050000</v>
      </c>
      <c r="DF553" s="181">
        <v>803760000</v>
      </c>
      <c r="DG553" s="181">
        <v>821480000</v>
      </c>
      <c r="DH553" s="181">
        <v>690820000</v>
      </c>
      <c r="DI553" s="181">
        <v>761870000</v>
      </c>
      <c r="DJ553" s="195">
        <v>62036000</v>
      </c>
      <c r="DK553" s="195">
        <v>63290000</v>
      </c>
      <c r="DL553" s="195">
        <v>65908000</v>
      </c>
      <c r="DM553" s="195">
        <v>66425000</v>
      </c>
      <c r="DN553" s="181">
        <f>AVERAGE(DJ553:DM553)</f>
        <v>64414750</v>
      </c>
      <c r="DO553" s="181">
        <v>119600000</v>
      </c>
      <c r="DP553" s="181">
        <v>103920000</v>
      </c>
      <c r="DQ553" s="181">
        <v>133880000</v>
      </c>
      <c r="DR553" s="181">
        <v>80438000</v>
      </c>
      <c r="DS553" s="181">
        <f t="shared" si="45"/>
        <v>109459500</v>
      </c>
      <c r="DT553" s="181">
        <f t="shared" si="43"/>
        <v>1.6992924757140251</v>
      </c>
      <c r="DU553" s="195">
        <v>85673000</v>
      </c>
      <c r="DW553" s="195">
        <v>76846000</v>
      </c>
      <c r="DY553" s="195">
        <v>90591000</v>
      </c>
      <c r="DZ553" s="196">
        <f t="shared" si="44"/>
        <v>1.4063704353428368</v>
      </c>
      <c r="EA553" s="195">
        <v>71156000</v>
      </c>
      <c r="EB553" s="181">
        <v>12</v>
      </c>
      <c r="EC553" s="181">
        <v>15</v>
      </c>
      <c r="ED553" s="181">
        <v>17</v>
      </c>
      <c r="EE553" s="181">
        <v>17</v>
      </c>
      <c r="EF553" s="181">
        <v>13</v>
      </c>
      <c r="EG553" s="181">
        <v>11</v>
      </c>
      <c r="EH553" s="181">
        <v>15</v>
      </c>
      <c r="EI553" s="181">
        <v>14</v>
      </c>
      <c r="EJ553" s="181">
        <v>19</v>
      </c>
      <c r="EK553" s="181">
        <v>12</v>
      </c>
      <c r="EL553" s="181">
        <v>21</v>
      </c>
      <c r="EM553" s="181">
        <v>22</v>
      </c>
      <c r="EN553" s="181">
        <v>18</v>
      </c>
      <c r="EO553" s="181">
        <v>24</v>
      </c>
      <c r="EP553" s="181">
        <v>23</v>
      </c>
      <c r="EQ553" s="181">
        <v>20</v>
      </c>
      <c r="ER553" s="181">
        <v>273</v>
      </c>
      <c r="EV553" s="181">
        <v>254</v>
      </c>
      <c r="EW553" s="181" t="s">
        <v>8484</v>
      </c>
      <c r="EX553" s="181" t="s">
        <v>5099</v>
      </c>
      <c r="EY553" s="181" t="s">
        <v>8485</v>
      </c>
      <c r="EZ553" s="181" t="s">
        <v>8486</v>
      </c>
      <c r="FA553" s="181" t="s">
        <v>8487</v>
      </c>
      <c r="FB553" s="181" t="s">
        <v>8488</v>
      </c>
      <c r="FE553" s="181">
        <v>-1</v>
      </c>
    </row>
    <row r="554" spans="1:161" x14ac:dyDescent="0.25">
      <c r="A554" s="181" t="s">
        <v>2094</v>
      </c>
      <c r="B554" s="181" t="s">
        <v>2094</v>
      </c>
      <c r="C554" s="181">
        <v>8</v>
      </c>
      <c r="D554" s="181">
        <v>8</v>
      </c>
      <c r="E554" s="181">
        <v>8</v>
      </c>
      <c r="F554" s="181" t="s">
        <v>2093</v>
      </c>
      <c r="G554" s="181" t="s">
        <v>2092</v>
      </c>
      <c r="H554" s="181" t="s">
        <v>2091</v>
      </c>
      <c r="I554" s="181">
        <v>1</v>
      </c>
      <c r="J554" s="181">
        <v>8</v>
      </c>
      <c r="K554" s="181">
        <v>8</v>
      </c>
      <c r="L554" s="181">
        <v>8</v>
      </c>
      <c r="M554" s="181">
        <v>8</v>
      </c>
      <c r="N554" s="181">
        <v>8</v>
      </c>
      <c r="O554" s="181">
        <v>8</v>
      </c>
      <c r="P554" s="181">
        <v>8</v>
      </c>
      <c r="Q554" s="181">
        <v>8</v>
      </c>
      <c r="R554" s="181">
        <v>7</v>
      </c>
      <c r="S554" s="181">
        <v>7</v>
      </c>
      <c r="T554" s="181">
        <v>6</v>
      </c>
      <c r="U554" s="181">
        <v>8</v>
      </c>
      <c r="V554" s="181">
        <v>8</v>
      </c>
      <c r="W554" s="181">
        <v>8</v>
      </c>
      <c r="X554" s="181">
        <v>8</v>
      </c>
      <c r="Y554" s="181">
        <v>8</v>
      </c>
      <c r="Z554" s="181">
        <v>8</v>
      </c>
      <c r="AA554" s="181">
        <v>8</v>
      </c>
      <c r="AB554" s="181">
        <v>8</v>
      </c>
      <c r="AC554" s="181">
        <v>8</v>
      </c>
      <c r="AD554" s="181">
        <v>8</v>
      </c>
      <c r="AE554" s="181">
        <v>8</v>
      </c>
      <c r="AF554" s="181">
        <v>8</v>
      </c>
      <c r="AG554" s="181">
        <v>8</v>
      </c>
      <c r="AH554" s="181">
        <v>7</v>
      </c>
      <c r="AI554" s="181">
        <v>7</v>
      </c>
      <c r="AJ554" s="181">
        <v>6</v>
      </c>
      <c r="AK554" s="181">
        <v>8</v>
      </c>
      <c r="AL554" s="181">
        <v>8</v>
      </c>
      <c r="AM554" s="181">
        <v>8</v>
      </c>
      <c r="AN554" s="181">
        <v>8</v>
      </c>
      <c r="AO554" s="181">
        <v>8</v>
      </c>
      <c r="AP554" s="181">
        <v>8</v>
      </c>
      <c r="AQ554" s="181">
        <v>8</v>
      </c>
      <c r="AR554" s="181">
        <v>8</v>
      </c>
      <c r="AS554" s="181">
        <v>8</v>
      </c>
      <c r="AT554" s="181">
        <v>8</v>
      </c>
      <c r="AU554" s="181">
        <v>8</v>
      </c>
      <c r="AV554" s="181">
        <v>8</v>
      </c>
      <c r="AW554" s="181">
        <v>8</v>
      </c>
      <c r="AX554" s="181">
        <v>7</v>
      </c>
      <c r="AY554" s="181">
        <v>7</v>
      </c>
      <c r="AZ554" s="181">
        <v>6</v>
      </c>
      <c r="BA554" s="181">
        <v>8</v>
      </c>
      <c r="BB554" s="181">
        <v>8</v>
      </c>
      <c r="BC554" s="181">
        <v>8</v>
      </c>
      <c r="BD554" s="181">
        <v>8</v>
      </c>
      <c r="BE554" s="181">
        <v>8</v>
      </c>
      <c r="BF554" s="181">
        <v>8</v>
      </c>
      <c r="BG554" s="181">
        <v>8</v>
      </c>
      <c r="BH554" s="181">
        <v>8</v>
      </c>
      <c r="BI554" s="181">
        <v>49.2</v>
      </c>
      <c r="BJ554" s="181">
        <v>49.2</v>
      </c>
      <c r="BK554" s="181">
        <v>49.2</v>
      </c>
      <c r="BL554" s="181">
        <v>22.175999999999998</v>
      </c>
      <c r="BM554" s="181">
        <v>199</v>
      </c>
      <c r="BN554" s="181">
        <v>199</v>
      </c>
      <c r="BO554" s="181">
        <v>0</v>
      </c>
      <c r="BP554" s="181">
        <v>28.276</v>
      </c>
      <c r="BQ554" s="181" t="s">
        <v>1251</v>
      </c>
      <c r="BR554" s="181" t="s">
        <v>1251</v>
      </c>
      <c r="BS554" s="181" t="s">
        <v>1251</v>
      </c>
      <c r="BT554" s="181" t="s">
        <v>1251</v>
      </c>
      <c r="BU554" s="181" t="s">
        <v>1251</v>
      </c>
      <c r="BV554" s="181" t="s">
        <v>1251</v>
      </c>
      <c r="BW554" s="181" t="s">
        <v>1251</v>
      </c>
      <c r="BX554" s="181" t="s">
        <v>1251</v>
      </c>
      <c r="BY554" s="181" t="s">
        <v>1251</v>
      </c>
      <c r="BZ554" s="181" t="s">
        <v>1251</v>
      </c>
      <c r="CA554" s="181" t="s">
        <v>1251</v>
      </c>
      <c r="CB554" s="181" t="s">
        <v>1251</v>
      </c>
      <c r="CC554" s="181" t="s">
        <v>1251</v>
      </c>
      <c r="CD554" s="181" t="s">
        <v>1251</v>
      </c>
      <c r="CE554" s="181" t="s">
        <v>1251</v>
      </c>
      <c r="CF554" s="181" t="s">
        <v>1251</v>
      </c>
      <c r="CG554" s="181">
        <v>49.2</v>
      </c>
      <c r="CH554" s="181">
        <v>49.2</v>
      </c>
      <c r="CI554" s="181">
        <v>49.2</v>
      </c>
      <c r="CJ554" s="181">
        <v>49.2</v>
      </c>
      <c r="CK554" s="181">
        <v>49.2</v>
      </c>
      <c r="CL554" s="181">
        <v>37.200000000000003</v>
      </c>
      <c r="CM554" s="181">
        <v>45.2</v>
      </c>
      <c r="CN554" s="181">
        <v>26.1</v>
      </c>
      <c r="CO554" s="181">
        <v>49.2</v>
      </c>
      <c r="CP554" s="181">
        <v>49.2</v>
      </c>
      <c r="CQ554" s="181">
        <v>49.2</v>
      </c>
      <c r="CR554" s="181">
        <v>49.2</v>
      </c>
      <c r="CS554" s="181">
        <v>49.2</v>
      </c>
      <c r="CT554" s="181">
        <v>49.2</v>
      </c>
      <c r="CU554" s="181">
        <v>49.2</v>
      </c>
      <c r="CV554" s="181">
        <v>49.2</v>
      </c>
      <c r="CW554" s="181">
        <v>2705800000</v>
      </c>
      <c r="CX554" s="181">
        <v>202920000</v>
      </c>
      <c r="CY554" s="181">
        <v>241150000</v>
      </c>
      <c r="CZ554" s="181">
        <v>229770000</v>
      </c>
      <c r="DA554" s="181">
        <v>239250000</v>
      </c>
      <c r="DB554" s="181">
        <v>82346000</v>
      </c>
      <c r="DC554" s="181">
        <v>59965000</v>
      </c>
      <c r="DD554" s="181">
        <v>59013000</v>
      </c>
      <c r="DE554" s="181">
        <v>65207000</v>
      </c>
      <c r="DF554" s="181">
        <v>176700000</v>
      </c>
      <c r="DG554" s="181">
        <v>234000000</v>
      </c>
      <c r="DH554" s="181">
        <v>167580000</v>
      </c>
      <c r="DI554" s="181">
        <v>231020000</v>
      </c>
      <c r="DJ554" s="195">
        <v>42139000</v>
      </c>
      <c r="DK554" s="195">
        <v>43524000</v>
      </c>
      <c r="DL554" s="195">
        <v>44463000</v>
      </c>
      <c r="DM554" s="195">
        <v>36696000</v>
      </c>
      <c r="DN554" s="181">
        <f t="shared" ref="DN554:DN617" si="47">AVERAGEIF(DJ554:DM554,"&lt;&gt;0")</f>
        <v>41705500</v>
      </c>
      <c r="DO554" s="181">
        <v>72542000</v>
      </c>
      <c r="DP554" s="181">
        <v>75883000</v>
      </c>
      <c r="DQ554" s="181">
        <v>62193000</v>
      </c>
      <c r="DR554" s="181">
        <v>72889000</v>
      </c>
      <c r="DS554" s="181">
        <f t="shared" si="45"/>
        <v>70876750</v>
      </c>
      <c r="DT554" s="181">
        <f t="shared" si="43"/>
        <v>1.6994581050460971</v>
      </c>
      <c r="DU554" s="195">
        <v>38009000</v>
      </c>
      <c r="DW554" s="195">
        <v>41138000</v>
      </c>
      <c r="DY554" s="195">
        <v>39605000</v>
      </c>
      <c r="DZ554" s="196">
        <f t="shared" si="44"/>
        <v>0.94963494023570028</v>
      </c>
      <c r="EA554" s="195">
        <v>46557000</v>
      </c>
      <c r="EB554" s="181">
        <v>4</v>
      </c>
      <c r="EC554" s="181">
        <v>6</v>
      </c>
      <c r="ED554" s="181">
        <v>4</v>
      </c>
      <c r="EE554" s="181">
        <v>6</v>
      </c>
      <c r="EF554" s="181">
        <v>4</v>
      </c>
      <c r="EG554" s="181">
        <v>3</v>
      </c>
      <c r="EH554" s="181">
        <v>2</v>
      </c>
      <c r="EI554" s="181">
        <v>4</v>
      </c>
      <c r="EJ554" s="181">
        <v>5</v>
      </c>
      <c r="EK554" s="181">
        <v>4</v>
      </c>
      <c r="EL554" s="181">
        <v>6</v>
      </c>
      <c r="EM554" s="181">
        <v>5</v>
      </c>
      <c r="EN554" s="181">
        <v>5</v>
      </c>
      <c r="EO554" s="181">
        <v>7</v>
      </c>
      <c r="EP554" s="181">
        <v>6</v>
      </c>
      <c r="EQ554" s="181">
        <v>5</v>
      </c>
      <c r="ER554" s="181">
        <v>76</v>
      </c>
      <c r="EV554" s="181">
        <v>201</v>
      </c>
      <c r="EW554" s="181" t="s">
        <v>8489</v>
      </c>
      <c r="EX554" s="181" t="s">
        <v>4196</v>
      </c>
      <c r="EY554" s="181" t="s">
        <v>8490</v>
      </c>
      <c r="EZ554" s="181" t="s">
        <v>8491</v>
      </c>
      <c r="FA554" s="181" t="s">
        <v>8492</v>
      </c>
      <c r="FB554" s="181" t="s">
        <v>8493</v>
      </c>
      <c r="FE554" s="181">
        <v>-1</v>
      </c>
    </row>
    <row r="555" spans="1:161" x14ac:dyDescent="0.25">
      <c r="A555" s="181" t="s">
        <v>8494</v>
      </c>
      <c r="B555" s="181" t="s">
        <v>8494</v>
      </c>
      <c r="C555" s="181">
        <v>5</v>
      </c>
      <c r="D555" s="181">
        <v>5</v>
      </c>
      <c r="E555" s="181">
        <v>5</v>
      </c>
      <c r="F555" s="181" t="s">
        <v>8495</v>
      </c>
      <c r="G555" s="181" t="s">
        <v>8496</v>
      </c>
      <c r="H555" s="181" t="s">
        <v>8497</v>
      </c>
      <c r="I555" s="181">
        <v>1</v>
      </c>
      <c r="J555" s="181">
        <v>5</v>
      </c>
      <c r="K555" s="181">
        <v>5</v>
      </c>
      <c r="L555" s="181">
        <v>5</v>
      </c>
      <c r="M555" s="181">
        <v>3</v>
      </c>
      <c r="N555" s="181">
        <v>4</v>
      </c>
      <c r="O555" s="181">
        <v>4</v>
      </c>
      <c r="P555" s="181">
        <v>4</v>
      </c>
      <c r="Q555" s="181">
        <v>3</v>
      </c>
      <c r="R555" s="181">
        <v>3</v>
      </c>
      <c r="S555" s="181">
        <v>2</v>
      </c>
      <c r="T555" s="181">
        <v>2</v>
      </c>
      <c r="U555" s="181">
        <v>4</v>
      </c>
      <c r="V555" s="181">
        <v>4</v>
      </c>
      <c r="W555" s="181">
        <v>3</v>
      </c>
      <c r="X555" s="181">
        <v>3</v>
      </c>
      <c r="Y555" s="181">
        <v>4</v>
      </c>
      <c r="Z555" s="181">
        <v>3</v>
      </c>
      <c r="AA555" s="181">
        <v>3</v>
      </c>
      <c r="AB555" s="181">
        <v>3</v>
      </c>
      <c r="AC555" s="181">
        <v>3</v>
      </c>
      <c r="AD555" s="181">
        <v>4</v>
      </c>
      <c r="AE555" s="181">
        <v>4</v>
      </c>
      <c r="AF555" s="181">
        <v>4</v>
      </c>
      <c r="AG555" s="181">
        <v>3</v>
      </c>
      <c r="AH555" s="181">
        <v>3</v>
      </c>
      <c r="AI555" s="181">
        <v>2</v>
      </c>
      <c r="AJ555" s="181">
        <v>2</v>
      </c>
      <c r="AK555" s="181">
        <v>4</v>
      </c>
      <c r="AL555" s="181">
        <v>4</v>
      </c>
      <c r="AM555" s="181">
        <v>3</v>
      </c>
      <c r="AN555" s="181">
        <v>3</v>
      </c>
      <c r="AO555" s="181">
        <v>4</v>
      </c>
      <c r="AP555" s="181">
        <v>3</v>
      </c>
      <c r="AQ555" s="181">
        <v>3</v>
      </c>
      <c r="AR555" s="181">
        <v>3</v>
      </c>
      <c r="AS555" s="181">
        <v>3</v>
      </c>
      <c r="AT555" s="181">
        <v>4</v>
      </c>
      <c r="AU555" s="181">
        <v>4</v>
      </c>
      <c r="AV555" s="181">
        <v>4</v>
      </c>
      <c r="AW555" s="181">
        <v>3</v>
      </c>
      <c r="AX555" s="181">
        <v>3</v>
      </c>
      <c r="AY555" s="181">
        <v>2</v>
      </c>
      <c r="AZ555" s="181">
        <v>2</v>
      </c>
      <c r="BA555" s="181">
        <v>4</v>
      </c>
      <c r="BB555" s="181">
        <v>4</v>
      </c>
      <c r="BC555" s="181">
        <v>3</v>
      </c>
      <c r="BD555" s="181">
        <v>3</v>
      </c>
      <c r="BE555" s="181">
        <v>4</v>
      </c>
      <c r="BF555" s="181">
        <v>3</v>
      </c>
      <c r="BG555" s="181">
        <v>3</v>
      </c>
      <c r="BH555" s="181">
        <v>3</v>
      </c>
      <c r="BI555" s="181">
        <v>18.8</v>
      </c>
      <c r="BJ555" s="181">
        <v>18.8</v>
      </c>
      <c r="BK555" s="181">
        <v>18.8</v>
      </c>
      <c r="BL555" s="181">
        <v>29.82</v>
      </c>
      <c r="BM555" s="181">
        <v>272</v>
      </c>
      <c r="BN555" s="181">
        <v>272</v>
      </c>
      <c r="BO555" s="181">
        <v>0</v>
      </c>
      <c r="BP555" s="181">
        <v>9.3445</v>
      </c>
      <c r="BQ555" s="181" t="s">
        <v>1251</v>
      </c>
      <c r="BR555" s="181" t="s">
        <v>1251</v>
      </c>
      <c r="BS555" s="181" t="s">
        <v>1251</v>
      </c>
      <c r="BT555" s="181" t="s">
        <v>1251</v>
      </c>
      <c r="BU555" s="181" t="s">
        <v>1251</v>
      </c>
      <c r="BV555" s="181" t="s">
        <v>1251</v>
      </c>
      <c r="BW555" s="181" t="s">
        <v>1251</v>
      </c>
      <c r="BX555" s="181" t="s">
        <v>1251</v>
      </c>
      <c r="BY555" s="181" t="s">
        <v>1251</v>
      </c>
      <c r="BZ555" s="181" t="s">
        <v>1251</v>
      </c>
      <c r="CA555" s="181" t="s">
        <v>1251</v>
      </c>
      <c r="CB555" s="181" t="s">
        <v>1251</v>
      </c>
      <c r="CC555" s="181" t="s">
        <v>1251</v>
      </c>
      <c r="CD555" s="181" t="s">
        <v>1251</v>
      </c>
      <c r="CE555" s="181" t="s">
        <v>1251</v>
      </c>
      <c r="CF555" s="181" t="s">
        <v>1251</v>
      </c>
      <c r="CG555" s="181">
        <v>12.1</v>
      </c>
      <c r="CH555" s="181">
        <v>15.4</v>
      </c>
      <c r="CI555" s="181">
        <v>15.4</v>
      </c>
      <c r="CJ555" s="181">
        <v>15.4</v>
      </c>
      <c r="CK555" s="181">
        <v>11.8</v>
      </c>
      <c r="CL555" s="181">
        <v>11.8</v>
      </c>
      <c r="CM555" s="181">
        <v>7.7</v>
      </c>
      <c r="CN555" s="181">
        <v>7.7</v>
      </c>
      <c r="CO555" s="181">
        <v>15.4</v>
      </c>
      <c r="CP555" s="181">
        <v>15.4</v>
      </c>
      <c r="CQ555" s="181">
        <v>12.1</v>
      </c>
      <c r="CR555" s="181">
        <v>12.1</v>
      </c>
      <c r="CS555" s="181">
        <v>15.4</v>
      </c>
      <c r="CT555" s="181">
        <v>12.1</v>
      </c>
      <c r="CU555" s="181">
        <v>12.1</v>
      </c>
      <c r="CV555" s="181">
        <v>12.1</v>
      </c>
      <c r="CW555" s="181">
        <v>426780000</v>
      </c>
      <c r="CX555" s="181">
        <v>31872000</v>
      </c>
      <c r="CY555" s="181">
        <v>36564000</v>
      </c>
      <c r="CZ555" s="181">
        <v>39284000</v>
      </c>
      <c r="DA555" s="181">
        <v>31517000</v>
      </c>
      <c r="DB555" s="181">
        <v>16375000</v>
      </c>
      <c r="DC555" s="181">
        <v>17533000</v>
      </c>
      <c r="DD555" s="181">
        <v>11862000</v>
      </c>
      <c r="DE555" s="181">
        <v>10096000</v>
      </c>
      <c r="DF555" s="181">
        <v>35552000</v>
      </c>
      <c r="DG555" s="181">
        <v>24475000</v>
      </c>
      <c r="DH555" s="181">
        <v>16513000</v>
      </c>
      <c r="DI555" s="181">
        <v>32949000</v>
      </c>
      <c r="DJ555" s="195">
        <v>13928000</v>
      </c>
      <c r="DK555" s="195">
        <v>12649000</v>
      </c>
      <c r="DL555" s="195">
        <v>12472000</v>
      </c>
      <c r="DM555" s="195">
        <v>11368000</v>
      </c>
      <c r="DN555" s="181">
        <f t="shared" si="47"/>
        <v>12604250</v>
      </c>
      <c r="DO555" s="181">
        <v>20276000</v>
      </c>
      <c r="DP555" s="181">
        <v>22710000</v>
      </c>
      <c r="DQ555" s="181">
        <v>0</v>
      </c>
      <c r="DR555" s="181">
        <v>0</v>
      </c>
      <c r="DS555" s="181">
        <f t="shared" si="45"/>
        <v>21493000</v>
      </c>
      <c r="DT555" s="181">
        <f t="shared" si="43"/>
        <v>1.7052184778943611</v>
      </c>
      <c r="DU555" s="195">
        <v>12374000</v>
      </c>
      <c r="DW555" s="195">
        <v>11071000</v>
      </c>
      <c r="DY555" s="195">
        <v>0</v>
      </c>
      <c r="DZ555" s="196">
        <f t="shared" si="44"/>
        <v>0</v>
      </c>
      <c r="EA555" s="195">
        <v>11325000</v>
      </c>
      <c r="EB555" s="181">
        <v>1</v>
      </c>
      <c r="EC555" s="181">
        <v>1</v>
      </c>
      <c r="ED555" s="181">
        <v>1</v>
      </c>
      <c r="EE555" s="181">
        <v>1</v>
      </c>
      <c r="EF555" s="181">
        <v>2</v>
      </c>
      <c r="EG555" s="181">
        <v>2</v>
      </c>
      <c r="EH555" s="181">
        <v>1</v>
      </c>
      <c r="EI555" s="181">
        <v>2</v>
      </c>
      <c r="EJ555" s="181">
        <v>1</v>
      </c>
      <c r="EK555" s="181">
        <v>1</v>
      </c>
      <c r="EL555" s="181">
        <v>1</v>
      </c>
      <c r="EM555" s="181">
        <v>1</v>
      </c>
      <c r="EN555" s="181">
        <v>1</v>
      </c>
      <c r="EO555" s="181">
        <v>1</v>
      </c>
      <c r="EP555" s="181">
        <v>1</v>
      </c>
      <c r="EQ555" s="181">
        <v>2</v>
      </c>
      <c r="ER555" s="181">
        <v>20</v>
      </c>
      <c r="EV555" s="181">
        <v>307</v>
      </c>
      <c r="EW555" s="181" t="s">
        <v>8498</v>
      </c>
      <c r="EX555" s="181" t="s">
        <v>3832</v>
      </c>
      <c r="EY555" s="181" t="s">
        <v>8499</v>
      </c>
      <c r="EZ555" s="181" t="s">
        <v>8500</v>
      </c>
      <c r="FA555" s="181" t="s">
        <v>8501</v>
      </c>
      <c r="FB555" s="181" t="s">
        <v>8502</v>
      </c>
      <c r="FE555" s="181">
        <v>-1</v>
      </c>
    </row>
    <row r="556" spans="1:161" x14ac:dyDescent="0.25">
      <c r="A556" s="181" t="s">
        <v>8503</v>
      </c>
      <c r="B556" s="181" t="s">
        <v>8503</v>
      </c>
      <c r="C556" s="181">
        <v>3</v>
      </c>
      <c r="D556" s="181">
        <v>3</v>
      </c>
      <c r="E556" s="181">
        <v>3</v>
      </c>
      <c r="F556" s="181" t="s">
        <v>8504</v>
      </c>
      <c r="G556" s="181" t="s">
        <v>8505</v>
      </c>
      <c r="H556" s="181" t="s">
        <v>8506</v>
      </c>
      <c r="I556" s="181">
        <v>1</v>
      </c>
      <c r="J556" s="181">
        <v>3</v>
      </c>
      <c r="K556" s="181">
        <v>3</v>
      </c>
      <c r="L556" s="181">
        <v>3</v>
      </c>
      <c r="M556" s="181">
        <v>3</v>
      </c>
      <c r="N556" s="181">
        <v>2</v>
      </c>
      <c r="O556" s="181">
        <v>3</v>
      </c>
      <c r="P556" s="181">
        <v>3</v>
      </c>
      <c r="Q556" s="181">
        <v>1</v>
      </c>
      <c r="R556" s="181">
        <v>1</v>
      </c>
      <c r="S556" s="181">
        <v>2</v>
      </c>
      <c r="T556" s="181">
        <v>0</v>
      </c>
      <c r="U556" s="181">
        <v>3</v>
      </c>
      <c r="V556" s="181">
        <v>3</v>
      </c>
      <c r="W556" s="181">
        <v>2</v>
      </c>
      <c r="X556" s="181">
        <v>3</v>
      </c>
      <c r="Y556" s="181">
        <v>2</v>
      </c>
      <c r="Z556" s="181">
        <v>3</v>
      </c>
      <c r="AA556" s="181">
        <v>2</v>
      </c>
      <c r="AB556" s="181">
        <v>3</v>
      </c>
      <c r="AC556" s="181">
        <v>3</v>
      </c>
      <c r="AD556" s="181">
        <v>2</v>
      </c>
      <c r="AE556" s="181">
        <v>3</v>
      </c>
      <c r="AF556" s="181">
        <v>3</v>
      </c>
      <c r="AG556" s="181">
        <v>1</v>
      </c>
      <c r="AH556" s="181">
        <v>1</v>
      </c>
      <c r="AI556" s="181">
        <v>2</v>
      </c>
      <c r="AJ556" s="181">
        <v>0</v>
      </c>
      <c r="AK556" s="181">
        <v>3</v>
      </c>
      <c r="AL556" s="181">
        <v>3</v>
      </c>
      <c r="AM556" s="181">
        <v>2</v>
      </c>
      <c r="AN556" s="181">
        <v>3</v>
      </c>
      <c r="AO556" s="181">
        <v>2</v>
      </c>
      <c r="AP556" s="181">
        <v>3</v>
      </c>
      <c r="AQ556" s="181">
        <v>2</v>
      </c>
      <c r="AR556" s="181">
        <v>3</v>
      </c>
      <c r="AS556" s="181">
        <v>3</v>
      </c>
      <c r="AT556" s="181">
        <v>2</v>
      </c>
      <c r="AU556" s="181">
        <v>3</v>
      </c>
      <c r="AV556" s="181">
        <v>3</v>
      </c>
      <c r="AW556" s="181">
        <v>1</v>
      </c>
      <c r="AX556" s="181">
        <v>1</v>
      </c>
      <c r="AY556" s="181">
        <v>2</v>
      </c>
      <c r="AZ556" s="181">
        <v>0</v>
      </c>
      <c r="BA556" s="181">
        <v>3</v>
      </c>
      <c r="BB556" s="181">
        <v>3</v>
      </c>
      <c r="BC556" s="181">
        <v>2</v>
      </c>
      <c r="BD556" s="181">
        <v>3</v>
      </c>
      <c r="BE556" s="181">
        <v>2</v>
      </c>
      <c r="BF556" s="181">
        <v>3</v>
      </c>
      <c r="BG556" s="181">
        <v>2</v>
      </c>
      <c r="BH556" s="181">
        <v>3</v>
      </c>
      <c r="BI556" s="181">
        <v>29.4</v>
      </c>
      <c r="BJ556" s="181">
        <v>29.4</v>
      </c>
      <c r="BK556" s="181">
        <v>29.4</v>
      </c>
      <c r="BL556" s="181">
        <v>15.798</v>
      </c>
      <c r="BM556" s="181">
        <v>136</v>
      </c>
      <c r="BN556" s="181">
        <v>136</v>
      </c>
      <c r="BO556" s="181">
        <v>0</v>
      </c>
      <c r="BP556" s="181">
        <v>10.917</v>
      </c>
      <c r="BQ556" s="181" t="s">
        <v>1251</v>
      </c>
      <c r="BR556" s="181" t="s">
        <v>1251</v>
      </c>
      <c r="BS556" s="181" t="s">
        <v>1251</v>
      </c>
      <c r="BT556" s="181" t="s">
        <v>1251</v>
      </c>
      <c r="BU556" s="181" t="s">
        <v>1251</v>
      </c>
      <c r="BV556" s="181" t="s">
        <v>1254</v>
      </c>
      <c r="BW556" s="181" t="s">
        <v>1254</v>
      </c>
      <c r="BY556" s="181" t="s">
        <v>1251</v>
      </c>
      <c r="BZ556" s="181" t="s">
        <v>1251</v>
      </c>
      <c r="CA556" s="181" t="s">
        <v>1251</v>
      </c>
      <c r="CB556" s="181" t="s">
        <v>1251</v>
      </c>
      <c r="CC556" s="181" t="s">
        <v>1251</v>
      </c>
      <c r="CD556" s="181" t="s">
        <v>1251</v>
      </c>
      <c r="CE556" s="181" t="s">
        <v>1251</v>
      </c>
      <c r="CF556" s="181" t="s">
        <v>1251</v>
      </c>
      <c r="CG556" s="181">
        <v>29.4</v>
      </c>
      <c r="CH556" s="181">
        <v>23.5</v>
      </c>
      <c r="CI556" s="181">
        <v>29.4</v>
      </c>
      <c r="CJ556" s="181">
        <v>29.4</v>
      </c>
      <c r="CK556" s="181">
        <v>15.4</v>
      </c>
      <c r="CL556" s="181">
        <v>15.4</v>
      </c>
      <c r="CM556" s="181">
        <v>23.5</v>
      </c>
      <c r="CN556" s="181">
        <v>0</v>
      </c>
      <c r="CO556" s="181">
        <v>29.4</v>
      </c>
      <c r="CP556" s="181">
        <v>29.4</v>
      </c>
      <c r="CQ556" s="181">
        <v>23.5</v>
      </c>
      <c r="CR556" s="181">
        <v>29.4</v>
      </c>
      <c r="CS556" s="181">
        <v>23.5</v>
      </c>
      <c r="CT556" s="181">
        <v>29.4</v>
      </c>
      <c r="CU556" s="181">
        <v>14</v>
      </c>
      <c r="CV556" s="181">
        <v>29.4</v>
      </c>
      <c r="CW556" s="181">
        <v>246380000</v>
      </c>
      <c r="CX556" s="181">
        <v>22311000</v>
      </c>
      <c r="CY556" s="181">
        <v>15860000</v>
      </c>
      <c r="CZ556" s="181">
        <v>18786000</v>
      </c>
      <c r="DA556" s="181">
        <v>22632000</v>
      </c>
      <c r="DB556" s="181">
        <v>4441400</v>
      </c>
      <c r="DC556" s="181">
        <v>2876000</v>
      </c>
      <c r="DD556" s="181">
        <v>8948500</v>
      </c>
      <c r="DE556" s="181">
        <v>0</v>
      </c>
      <c r="DF556" s="181">
        <v>16063000</v>
      </c>
      <c r="DG556" s="181">
        <v>19266000</v>
      </c>
      <c r="DH556" s="181">
        <v>10113000</v>
      </c>
      <c r="DI556" s="181">
        <v>21009000</v>
      </c>
      <c r="DJ556" s="195">
        <v>9073800</v>
      </c>
      <c r="DK556" s="195">
        <v>7665400</v>
      </c>
      <c r="DL556" s="195">
        <v>6895600</v>
      </c>
      <c r="DM556" s="195">
        <v>8583000</v>
      </c>
      <c r="DN556" s="181">
        <f t="shared" si="47"/>
        <v>8054450</v>
      </c>
      <c r="DO556" s="181">
        <v>0</v>
      </c>
      <c r="DP556" s="181">
        <v>0</v>
      </c>
      <c r="DQ556" s="181">
        <v>13782000</v>
      </c>
      <c r="DR556" s="181">
        <v>0</v>
      </c>
      <c r="DS556" s="181">
        <f t="shared" si="45"/>
        <v>13782000</v>
      </c>
      <c r="DT556" s="181">
        <f t="shared" si="43"/>
        <v>1.711103799762864</v>
      </c>
      <c r="DU556" s="195">
        <v>8021200</v>
      </c>
      <c r="DW556" s="195">
        <v>7535200</v>
      </c>
      <c r="DY556" s="195">
        <v>7082800</v>
      </c>
      <c r="DZ556" s="196">
        <f t="shared" si="44"/>
        <v>0.87936482317228359</v>
      </c>
      <c r="EA556" s="195">
        <v>9059000</v>
      </c>
      <c r="EB556" s="181">
        <v>0</v>
      </c>
      <c r="EC556" s="181">
        <v>1</v>
      </c>
      <c r="ED556" s="181">
        <v>2</v>
      </c>
      <c r="EE556" s="181">
        <v>1</v>
      </c>
      <c r="EF556" s="181">
        <v>0</v>
      </c>
      <c r="EG556" s="181">
        <v>0</v>
      </c>
      <c r="EH556" s="181">
        <v>0</v>
      </c>
      <c r="EI556" s="181">
        <v>0</v>
      </c>
      <c r="EJ556" s="181">
        <v>3</v>
      </c>
      <c r="EK556" s="181">
        <v>3</v>
      </c>
      <c r="EL556" s="181">
        <v>1</v>
      </c>
      <c r="EM556" s="181">
        <v>1</v>
      </c>
      <c r="EN556" s="181">
        <v>1</v>
      </c>
      <c r="EO556" s="181">
        <v>1</v>
      </c>
      <c r="EP556" s="181">
        <v>2</v>
      </c>
      <c r="EQ556" s="181">
        <v>2</v>
      </c>
      <c r="ER556" s="181">
        <v>18</v>
      </c>
      <c r="EV556" s="181">
        <v>274</v>
      </c>
      <c r="EW556" s="181" t="s">
        <v>8507</v>
      </c>
      <c r="EX556" s="181" t="s">
        <v>3709</v>
      </c>
      <c r="EY556" s="181" t="s">
        <v>8508</v>
      </c>
      <c r="EZ556" s="181" t="s">
        <v>8509</v>
      </c>
      <c r="FA556" s="181" t="s">
        <v>8510</v>
      </c>
      <c r="FB556" s="181" t="s">
        <v>8511</v>
      </c>
      <c r="FE556" s="181">
        <v>-1</v>
      </c>
    </row>
    <row r="557" spans="1:161" x14ac:dyDescent="0.25">
      <c r="A557" s="181" t="s">
        <v>8512</v>
      </c>
      <c r="B557" s="181" t="s">
        <v>8512</v>
      </c>
      <c r="C557" s="181">
        <v>2</v>
      </c>
      <c r="D557" s="181">
        <v>2</v>
      </c>
      <c r="E557" s="181">
        <v>2</v>
      </c>
      <c r="F557" s="181" t="s">
        <v>8513</v>
      </c>
      <c r="G557" s="181" t="s">
        <v>8514</v>
      </c>
      <c r="H557" s="181" t="s">
        <v>8515</v>
      </c>
      <c r="I557" s="181">
        <v>1</v>
      </c>
      <c r="J557" s="181">
        <v>2</v>
      </c>
      <c r="K557" s="181">
        <v>2</v>
      </c>
      <c r="L557" s="181">
        <v>2</v>
      </c>
      <c r="M557" s="181">
        <v>2</v>
      </c>
      <c r="N557" s="181">
        <v>2</v>
      </c>
      <c r="O557" s="181">
        <v>2</v>
      </c>
      <c r="P557" s="181">
        <v>2</v>
      </c>
      <c r="Q557" s="181">
        <v>2</v>
      </c>
      <c r="R557" s="181">
        <v>2</v>
      </c>
      <c r="S557" s="181">
        <v>1</v>
      </c>
      <c r="T557" s="181">
        <v>0</v>
      </c>
      <c r="U557" s="181">
        <v>2</v>
      </c>
      <c r="V557" s="181">
        <v>2</v>
      </c>
      <c r="W557" s="181">
        <v>2</v>
      </c>
      <c r="X557" s="181">
        <v>2</v>
      </c>
      <c r="Y557" s="181">
        <v>1</v>
      </c>
      <c r="Z557" s="181">
        <v>2</v>
      </c>
      <c r="AA557" s="181">
        <v>2</v>
      </c>
      <c r="AB557" s="181">
        <v>1</v>
      </c>
      <c r="AC557" s="181">
        <v>2</v>
      </c>
      <c r="AD557" s="181">
        <v>2</v>
      </c>
      <c r="AE557" s="181">
        <v>2</v>
      </c>
      <c r="AF557" s="181">
        <v>2</v>
      </c>
      <c r="AG557" s="181">
        <v>2</v>
      </c>
      <c r="AH557" s="181">
        <v>2</v>
      </c>
      <c r="AI557" s="181">
        <v>1</v>
      </c>
      <c r="AJ557" s="181">
        <v>0</v>
      </c>
      <c r="AK557" s="181">
        <v>2</v>
      </c>
      <c r="AL557" s="181">
        <v>2</v>
      </c>
      <c r="AM557" s="181">
        <v>2</v>
      </c>
      <c r="AN557" s="181">
        <v>2</v>
      </c>
      <c r="AO557" s="181">
        <v>1</v>
      </c>
      <c r="AP557" s="181">
        <v>2</v>
      </c>
      <c r="AQ557" s="181">
        <v>2</v>
      </c>
      <c r="AR557" s="181">
        <v>1</v>
      </c>
      <c r="AS557" s="181">
        <v>2</v>
      </c>
      <c r="AT557" s="181">
        <v>2</v>
      </c>
      <c r="AU557" s="181">
        <v>2</v>
      </c>
      <c r="AV557" s="181">
        <v>2</v>
      </c>
      <c r="AW557" s="181">
        <v>2</v>
      </c>
      <c r="AX557" s="181">
        <v>2</v>
      </c>
      <c r="AY557" s="181">
        <v>1</v>
      </c>
      <c r="AZ557" s="181">
        <v>0</v>
      </c>
      <c r="BA557" s="181">
        <v>2</v>
      </c>
      <c r="BB557" s="181">
        <v>2</v>
      </c>
      <c r="BC557" s="181">
        <v>2</v>
      </c>
      <c r="BD557" s="181">
        <v>2</v>
      </c>
      <c r="BE557" s="181">
        <v>1</v>
      </c>
      <c r="BF557" s="181">
        <v>2</v>
      </c>
      <c r="BG557" s="181">
        <v>2</v>
      </c>
      <c r="BH557" s="181">
        <v>1</v>
      </c>
      <c r="BI557" s="181">
        <v>2.8</v>
      </c>
      <c r="BJ557" s="181">
        <v>2.8</v>
      </c>
      <c r="BK557" s="181">
        <v>2.8</v>
      </c>
      <c r="BL557" s="181">
        <v>80.207999999999998</v>
      </c>
      <c r="BM557" s="181">
        <v>706</v>
      </c>
      <c r="BN557" s="181">
        <v>706</v>
      </c>
      <c r="BO557" s="181">
        <v>0</v>
      </c>
      <c r="BP557" s="181">
        <v>5.3533999999999997</v>
      </c>
      <c r="BQ557" s="181" t="s">
        <v>1251</v>
      </c>
      <c r="BR557" s="181" t="s">
        <v>1251</v>
      </c>
      <c r="BS557" s="181" t="s">
        <v>1251</v>
      </c>
      <c r="BT557" s="181" t="s">
        <v>1251</v>
      </c>
      <c r="BU557" s="181" t="s">
        <v>1254</v>
      </c>
      <c r="BV557" s="181" t="s">
        <v>1254</v>
      </c>
      <c r="BW557" s="181" t="s">
        <v>1254</v>
      </c>
      <c r="BY557" s="181" t="s">
        <v>1251</v>
      </c>
      <c r="BZ557" s="181" t="s">
        <v>1251</v>
      </c>
      <c r="CA557" s="181" t="s">
        <v>1251</v>
      </c>
      <c r="CB557" s="181" t="s">
        <v>1251</v>
      </c>
      <c r="CC557" s="181" t="s">
        <v>1251</v>
      </c>
      <c r="CD557" s="181" t="s">
        <v>1251</v>
      </c>
      <c r="CE557" s="181" t="s">
        <v>1251</v>
      </c>
      <c r="CF557" s="181" t="s">
        <v>1251</v>
      </c>
      <c r="CG557" s="181">
        <v>2.8</v>
      </c>
      <c r="CH557" s="181">
        <v>2.8</v>
      </c>
      <c r="CI557" s="181">
        <v>2.8</v>
      </c>
      <c r="CJ557" s="181">
        <v>2.8</v>
      </c>
      <c r="CK557" s="181">
        <v>2.8</v>
      </c>
      <c r="CL557" s="181">
        <v>2.8</v>
      </c>
      <c r="CM557" s="181">
        <v>1.4</v>
      </c>
      <c r="CN557" s="181">
        <v>0</v>
      </c>
      <c r="CO557" s="181">
        <v>2.8</v>
      </c>
      <c r="CP557" s="181">
        <v>2.8</v>
      </c>
      <c r="CQ557" s="181">
        <v>2.8</v>
      </c>
      <c r="CR557" s="181">
        <v>2.8</v>
      </c>
      <c r="CS557" s="181">
        <v>1.4</v>
      </c>
      <c r="CT557" s="181">
        <v>2.8</v>
      </c>
      <c r="CU557" s="181">
        <v>2.8</v>
      </c>
      <c r="CV557" s="181">
        <v>1.4</v>
      </c>
      <c r="CW557" s="181">
        <v>105060000</v>
      </c>
      <c r="CX557" s="181">
        <v>7778400</v>
      </c>
      <c r="CY557" s="181">
        <v>8010500</v>
      </c>
      <c r="CZ557" s="181">
        <v>9304600</v>
      </c>
      <c r="DA557" s="181">
        <v>9306700</v>
      </c>
      <c r="DB557" s="181">
        <v>4129100</v>
      </c>
      <c r="DC557" s="181">
        <v>3486700</v>
      </c>
      <c r="DD557" s="181">
        <v>2265500</v>
      </c>
      <c r="DE557" s="181">
        <v>0</v>
      </c>
      <c r="DF557" s="181">
        <v>4107300</v>
      </c>
      <c r="DG557" s="181">
        <v>8827000</v>
      </c>
      <c r="DH557" s="181">
        <v>7202100</v>
      </c>
      <c r="DI557" s="181">
        <v>5643400</v>
      </c>
      <c r="DJ557" s="195">
        <v>4538100</v>
      </c>
      <c r="DK557" s="195">
        <v>4499600</v>
      </c>
      <c r="DL557" s="195">
        <v>4773000</v>
      </c>
      <c r="DM557" s="195">
        <v>4800500</v>
      </c>
      <c r="DN557" s="181">
        <f t="shared" si="47"/>
        <v>4652800</v>
      </c>
      <c r="DO557" s="181">
        <v>7809000</v>
      </c>
      <c r="DP557" s="181">
        <v>8186000</v>
      </c>
      <c r="DQ557" s="181">
        <v>0</v>
      </c>
      <c r="DR557" s="181">
        <v>0</v>
      </c>
      <c r="DS557" s="181">
        <f t="shared" si="45"/>
        <v>7997500</v>
      </c>
      <c r="DT557" s="181">
        <f t="shared" si="43"/>
        <v>1.718857462173315</v>
      </c>
      <c r="DU557" s="195">
        <v>0</v>
      </c>
      <c r="DW557" s="195">
        <v>4664900</v>
      </c>
      <c r="DY557" s="195">
        <v>4629600</v>
      </c>
      <c r="DZ557" s="196">
        <f t="shared" si="44"/>
        <v>0.99501375515818435</v>
      </c>
      <c r="EA557" s="195">
        <v>0</v>
      </c>
      <c r="EB557" s="181">
        <v>2</v>
      </c>
      <c r="EC557" s="181">
        <v>1</v>
      </c>
      <c r="ED557" s="181">
        <v>2</v>
      </c>
      <c r="EE557" s="181">
        <v>2</v>
      </c>
      <c r="EF557" s="181">
        <v>0</v>
      </c>
      <c r="EG557" s="181">
        <v>0</v>
      </c>
      <c r="EH557" s="181">
        <v>0</v>
      </c>
      <c r="EI557" s="181">
        <v>0</v>
      </c>
      <c r="EJ557" s="181">
        <v>1</v>
      </c>
      <c r="EK557" s="181">
        <v>2</v>
      </c>
      <c r="EL557" s="181">
        <v>2</v>
      </c>
      <c r="EM557" s="181">
        <v>2</v>
      </c>
      <c r="EN557" s="181">
        <v>1</v>
      </c>
      <c r="EO557" s="181">
        <v>2</v>
      </c>
      <c r="EP557" s="181">
        <v>1</v>
      </c>
      <c r="EQ557" s="181">
        <v>1</v>
      </c>
      <c r="ER557" s="181">
        <v>19</v>
      </c>
      <c r="EV557" s="181">
        <v>646</v>
      </c>
      <c r="EW557" s="181" t="s">
        <v>8516</v>
      </c>
      <c r="EX557" s="181" t="s">
        <v>3637</v>
      </c>
      <c r="EY557" s="181" t="s">
        <v>8517</v>
      </c>
      <c r="EZ557" s="181" t="s">
        <v>8518</v>
      </c>
      <c r="FA557" s="181" t="s">
        <v>8519</v>
      </c>
      <c r="FB557" s="181" t="s">
        <v>8520</v>
      </c>
      <c r="FE557" s="181">
        <v>-1</v>
      </c>
    </row>
    <row r="558" spans="1:161" x14ac:dyDescent="0.25">
      <c r="A558" s="181" t="s">
        <v>8521</v>
      </c>
      <c r="B558" s="181" t="s">
        <v>8521</v>
      </c>
      <c r="C558" s="181">
        <v>5</v>
      </c>
      <c r="D558" s="181">
        <v>5</v>
      </c>
      <c r="E558" s="181">
        <v>5</v>
      </c>
      <c r="F558" s="181" t="s">
        <v>8522</v>
      </c>
      <c r="G558" s="181" t="s">
        <v>8523</v>
      </c>
      <c r="H558" s="181" t="s">
        <v>8524</v>
      </c>
      <c r="I558" s="181">
        <v>1</v>
      </c>
      <c r="J558" s="181">
        <v>5</v>
      </c>
      <c r="K558" s="181">
        <v>5</v>
      </c>
      <c r="L558" s="181">
        <v>5</v>
      </c>
      <c r="M558" s="181">
        <v>4</v>
      </c>
      <c r="N558" s="181">
        <v>3</v>
      </c>
      <c r="O558" s="181">
        <v>4</v>
      </c>
      <c r="P558" s="181">
        <v>4</v>
      </c>
      <c r="Q558" s="181">
        <v>3</v>
      </c>
      <c r="R558" s="181">
        <v>2</v>
      </c>
      <c r="S558" s="181">
        <v>4</v>
      </c>
      <c r="T558" s="181">
        <v>1</v>
      </c>
      <c r="U558" s="181">
        <v>3</v>
      </c>
      <c r="V558" s="181">
        <v>5</v>
      </c>
      <c r="W558" s="181">
        <v>5</v>
      </c>
      <c r="X558" s="181">
        <v>5</v>
      </c>
      <c r="Y558" s="181">
        <v>5</v>
      </c>
      <c r="Z558" s="181">
        <v>3</v>
      </c>
      <c r="AA558" s="181">
        <v>3</v>
      </c>
      <c r="AB558" s="181">
        <v>4</v>
      </c>
      <c r="AC558" s="181">
        <v>4</v>
      </c>
      <c r="AD558" s="181">
        <v>3</v>
      </c>
      <c r="AE558" s="181">
        <v>4</v>
      </c>
      <c r="AF558" s="181">
        <v>4</v>
      </c>
      <c r="AG558" s="181">
        <v>3</v>
      </c>
      <c r="AH558" s="181">
        <v>2</v>
      </c>
      <c r="AI558" s="181">
        <v>4</v>
      </c>
      <c r="AJ558" s="181">
        <v>1</v>
      </c>
      <c r="AK558" s="181">
        <v>3</v>
      </c>
      <c r="AL558" s="181">
        <v>5</v>
      </c>
      <c r="AM558" s="181">
        <v>5</v>
      </c>
      <c r="AN558" s="181">
        <v>5</v>
      </c>
      <c r="AO558" s="181">
        <v>5</v>
      </c>
      <c r="AP558" s="181">
        <v>3</v>
      </c>
      <c r="AQ558" s="181">
        <v>3</v>
      </c>
      <c r="AR558" s="181">
        <v>4</v>
      </c>
      <c r="AS558" s="181">
        <v>4</v>
      </c>
      <c r="AT558" s="181">
        <v>3</v>
      </c>
      <c r="AU558" s="181">
        <v>4</v>
      </c>
      <c r="AV558" s="181">
        <v>4</v>
      </c>
      <c r="AW558" s="181">
        <v>3</v>
      </c>
      <c r="AX558" s="181">
        <v>2</v>
      </c>
      <c r="AY558" s="181">
        <v>4</v>
      </c>
      <c r="AZ558" s="181">
        <v>1</v>
      </c>
      <c r="BA558" s="181">
        <v>3</v>
      </c>
      <c r="BB558" s="181">
        <v>5</v>
      </c>
      <c r="BC558" s="181">
        <v>5</v>
      </c>
      <c r="BD558" s="181">
        <v>5</v>
      </c>
      <c r="BE558" s="181">
        <v>5</v>
      </c>
      <c r="BF558" s="181">
        <v>3</v>
      </c>
      <c r="BG558" s="181">
        <v>3</v>
      </c>
      <c r="BH558" s="181">
        <v>4</v>
      </c>
      <c r="BI558" s="181">
        <v>9.4</v>
      </c>
      <c r="BJ558" s="181">
        <v>9.4</v>
      </c>
      <c r="BK558" s="181">
        <v>9.4</v>
      </c>
      <c r="BL558" s="181">
        <v>73.459999999999994</v>
      </c>
      <c r="BM558" s="181">
        <v>679</v>
      </c>
      <c r="BN558" s="181">
        <v>679</v>
      </c>
      <c r="BO558" s="181">
        <v>0</v>
      </c>
      <c r="BP558" s="181">
        <v>12.689</v>
      </c>
      <c r="BQ558" s="181" t="s">
        <v>1251</v>
      </c>
      <c r="BR558" s="181" t="s">
        <v>1251</v>
      </c>
      <c r="BS558" s="181" t="s">
        <v>1251</v>
      </c>
      <c r="BT558" s="181" t="s">
        <v>1251</v>
      </c>
      <c r="BU558" s="181" t="s">
        <v>1251</v>
      </c>
      <c r="BV558" s="181" t="s">
        <v>1254</v>
      </c>
      <c r="BW558" s="181" t="s">
        <v>1251</v>
      </c>
      <c r="BX558" s="181" t="s">
        <v>1254</v>
      </c>
      <c r="BY558" s="181" t="s">
        <v>1254</v>
      </c>
      <c r="BZ558" s="181" t="s">
        <v>1251</v>
      </c>
      <c r="CA558" s="181" t="s">
        <v>1254</v>
      </c>
      <c r="CB558" s="181" t="s">
        <v>1251</v>
      </c>
      <c r="CC558" s="181" t="s">
        <v>1251</v>
      </c>
      <c r="CD558" s="181" t="s">
        <v>1251</v>
      </c>
      <c r="CE558" s="181" t="s">
        <v>1251</v>
      </c>
      <c r="CF558" s="181" t="s">
        <v>1254</v>
      </c>
      <c r="CG558" s="181">
        <v>7.5</v>
      </c>
      <c r="CH558" s="181">
        <v>5.4</v>
      </c>
      <c r="CI558" s="181">
        <v>7.5</v>
      </c>
      <c r="CJ558" s="181">
        <v>7.5</v>
      </c>
      <c r="CK558" s="181">
        <v>5.9</v>
      </c>
      <c r="CL558" s="181">
        <v>4.0999999999999996</v>
      </c>
      <c r="CM558" s="181">
        <v>7.5</v>
      </c>
      <c r="CN558" s="181">
        <v>2.1</v>
      </c>
      <c r="CO558" s="181">
        <v>5.4</v>
      </c>
      <c r="CP558" s="181">
        <v>9.4</v>
      </c>
      <c r="CQ558" s="181">
        <v>9.4</v>
      </c>
      <c r="CR558" s="181">
        <v>9.4</v>
      </c>
      <c r="CS558" s="181">
        <v>9.4</v>
      </c>
      <c r="CT558" s="181">
        <v>5.3</v>
      </c>
      <c r="CU558" s="181">
        <v>5.4</v>
      </c>
      <c r="CV558" s="181">
        <v>7.5</v>
      </c>
      <c r="CW558" s="181">
        <v>390870000</v>
      </c>
      <c r="CX558" s="181">
        <v>29742000</v>
      </c>
      <c r="CY558" s="181">
        <v>28903000</v>
      </c>
      <c r="CZ558" s="181">
        <v>31584000</v>
      </c>
      <c r="DA558" s="181">
        <v>32031000</v>
      </c>
      <c r="DB558" s="181">
        <v>12522000</v>
      </c>
      <c r="DC558" s="181">
        <v>5426500</v>
      </c>
      <c r="DD558" s="181">
        <v>16769000</v>
      </c>
      <c r="DE558" s="181">
        <v>1051700</v>
      </c>
      <c r="DF558" s="181">
        <v>35958000</v>
      </c>
      <c r="DG558" s="181">
        <v>27214000</v>
      </c>
      <c r="DH558" s="181">
        <v>19490000</v>
      </c>
      <c r="DI558" s="181">
        <v>30662000</v>
      </c>
      <c r="DJ558" s="195">
        <v>9717200</v>
      </c>
      <c r="DK558" s="195">
        <v>12796000</v>
      </c>
      <c r="DL558" s="195">
        <v>9801800</v>
      </c>
      <c r="DM558" s="195">
        <v>9637700</v>
      </c>
      <c r="DN558" s="181">
        <f t="shared" si="47"/>
        <v>10488175</v>
      </c>
      <c r="DO558" s="181">
        <v>0</v>
      </c>
      <c r="DP558" s="181">
        <v>0</v>
      </c>
      <c r="DQ558" s="181">
        <v>18139000</v>
      </c>
      <c r="DR558" s="181">
        <v>0</v>
      </c>
      <c r="DS558" s="181">
        <f t="shared" si="45"/>
        <v>18139000</v>
      </c>
      <c r="DT558" s="181">
        <f t="shared" si="43"/>
        <v>1.7294715238828491</v>
      </c>
      <c r="DU558" s="195">
        <v>10358000</v>
      </c>
      <c r="DW558" s="195">
        <v>11531000</v>
      </c>
      <c r="DY558" s="195">
        <v>10531000</v>
      </c>
      <c r="DZ558" s="196">
        <f t="shared" si="44"/>
        <v>1.0040831698555754</v>
      </c>
      <c r="EA558" s="195">
        <v>9695200</v>
      </c>
      <c r="EB558" s="181">
        <v>1</v>
      </c>
      <c r="EC558" s="181">
        <v>2</v>
      </c>
      <c r="ED558" s="181">
        <v>3</v>
      </c>
      <c r="EE558" s="181">
        <v>1</v>
      </c>
      <c r="EF558" s="181">
        <v>1</v>
      </c>
      <c r="EG558" s="181">
        <v>0</v>
      </c>
      <c r="EH558" s="181">
        <v>1</v>
      </c>
      <c r="EI558" s="181">
        <v>0</v>
      </c>
      <c r="EJ558" s="181">
        <v>0</v>
      </c>
      <c r="EK558" s="181">
        <v>1</v>
      </c>
      <c r="EL558" s="181">
        <v>0</v>
      </c>
      <c r="EM558" s="181">
        <v>1</v>
      </c>
      <c r="EN558" s="181">
        <v>1</v>
      </c>
      <c r="EO558" s="181">
        <v>1</v>
      </c>
      <c r="EP558" s="181">
        <v>1</v>
      </c>
      <c r="EQ558" s="181">
        <v>0</v>
      </c>
      <c r="ER558" s="181">
        <v>14</v>
      </c>
      <c r="EV558" s="181">
        <v>206</v>
      </c>
      <c r="EW558" s="181" t="s">
        <v>8525</v>
      </c>
      <c r="EX558" s="181" t="s">
        <v>3832</v>
      </c>
      <c r="EY558" s="181" t="s">
        <v>8526</v>
      </c>
      <c r="EZ558" s="181" t="s">
        <v>8527</v>
      </c>
      <c r="FA558" s="181" t="s">
        <v>8528</v>
      </c>
      <c r="FB558" s="181" t="s">
        <v>8529</v>
      </c>
      <c r="FE558" s="181">
        <v>-1</v>
      </c>
    </row>
    <row r="559" spans="1:161" x14ac:dyDescent="0.25">
      <c r="A559" s="181" t="s">
        <v>3268</v>
      </c>
      <c r="B559" s="181" t="s">
        <v>3268</v>
      </c>
      <c r="C559" s="181">
        <v>17</v>
      </c>
      <c r="D559" s="181">
        <v>17</v>
      </c>
      <c r="E559" s="181">
        <v>17</v>
      </c>
      <c r="F559" s="181" t="s">
        <v>8530</v>
      </c>
      <c r="G559" s="181" t="s">
        <v>8531</v>
      </c>
      <c r="H559" s="181" t="s">
        <v>8532</v>
      </c>
      <c r="I559" s="181">
        <v>1</v>
      </c>
      <c r="J559" s="181">
        <v>17</v>
      </c>
      <c r="K559" s="181">
        <v>17</v>
      </c>
      <c r="L559" s="181">
        <v>17</v>
      </c>
      <c r="M559" s="181">
        <v>13</v>
      </c>
      <c r="N559" s="181">
        <v>10</v>
      </c>
      <c r="O559" s="181">
        <v>12</v>
      </c>
      <c r="P559" s="181">
        <v>12</v>
      </c>
      <c r="Q559" s="181">
        <v>10</v>
      </c>
      <c r="R559" s="181">
        <v>10</v>
      </c>
      <c r="S559" s="181">
        <v>12</v>
      </c>
      <c r="T559" s="181">
        <v>13</v>
      </c>
      <c r="U559" s="181">
        <v>12</v>
      </c>
      <c r="V559" s="181">
        <v>9</v>
      </c>
      <c r="W559" s="181">
        <v>13</v>
      </c>
      <c r="X559" s="181">
        <v>14</v>
      </c>
      <c r="Y559" s="181">
        <v>12</v>
      </c>
      <c r="Z559" s="181">
        <v>11</v>
      </c>
      <c r="AA559" s="181">
        <v>11</v>
      </c>
      <c r="AB559" s="181">
        <v>14</v>
      </c>
      <c r="AC559" s="181">
        <v>13</v>
      </c>
      <c r="AD559" s="181">
        <v>10</v>
      </c>
      <c r="AE559" s="181">
        <v>12</v>
      </c>
      <c r="AF559" s="181">
        <v>12</v>
      </c>
      <c r="AG559" s="181">
        <v>10</v>
      </c>
      <c r="AH559" s="181">
        <v>10</v>
      </c>
      <c r="AI559" s="181">
        <v>12</v>
      </c>
      <c r="AJ559" s="181">
        <v>13</v>
      </c>
      <c r="AK559" s="181">
        <v>12</v>
      </c>
      <c r="AL559" s="181">
        <v>9</v>
      </c>
      <c r="AM559" s="181">
        <v>13</v>
      </c>
      <c r="AN559" s="181">
        <v>14</v>
      </c>
      <c r="AO559" s="181">
        <v>12</v>
      </c>
      <c r="AP559" s="181">
        <v>11</v>
      </c>
      <c r="AQ559" s="181">
        <v>11</v>
      </c>
      <c r="AR559" s="181">
        <v>14</v>
      </c>
      <c r="AS559" s="181">
        <v>13</v>
      </c>
      <c r="AT559" s="181">
        <v>10</v>
      </c>
      <c r="AU559" s="181">
        <v>12</v>
      </c>
      <c r="AV559" s="181">
        <v>12</v>
      </c>
      <c r="AW559" s="181">
        <v>10</v>
      </c>
      <c r="AX559" s="181">
        <v>10</v>
      </c>
      <c r="AY559" s="181">
        <v>12</v>
      </c>
      <c r="AZ559" s="181">
        <v>13</v>
      </c>
      <c r="BA559" s="181">
        <v>12</v>
      </c>
      <c r="BB559" s="181">
        <v>9</v>
      </c>
      <c r="BC559" s="181">
        <v>13</v>
      </c>
      <c r="BD559" s="181">
        <v>14</v>
      </c>
      <c r="BE559" s="181">
        <v>12</v>
      </c>
      <c r="BF559" s="181">
        <v>11</v>
      </c>
      <c r="BG559" s="181">
        <v>11</v>
      </c>
      <c r="BH559" s="181">
        <v>14</v>
      </c>
      <c r="BI559" s="181">
        <v>26.1</v>
      </c>
      <c r="BJ559" s="181">
        <v>26.1</v>
      </c>
      <c r="BK559" s="181">
        <v>26.1</v>
      </c>
      <c r="BL559" s="181">
        <v>79.775999999999996</v>
      </c>
      <c r="BM559" s="181">
        <v>727</v>
      </c>
      <c r="BN559" s="181">
        <v>727</v>
      </c>
      <c r="BO559" s="181">
        <v>0</v>
      </c>
      <c r="BP559" s="181">
        <v>49.993000000000002</v>
      </c>
      <c r="BQ559" s="181" t="s">
        <v>1251</v>
      </c>
      <c r="BR559" s="181" t="s">
        <v>1251</v>
      </c>
      <c r="BS559" s="181" t="s">
        <v>1251</v>
      </c>
      <c r="BT559" s="181" t="s">
        <v>1251</v>
      </c>
      <c r="BU559" s="181" t="s">
        <v>1251</v>
      </c>
      <c r="BV559" s="181" t="s">
        <v>1251</v>
      </c>
      <c r="BW559" s="181" t="s">
        <v>1251</v>
      </c>
      <c r="BX559" s="181" t="s">
        <v>1251</v>
      </c>
      <c r="BY559" s="181" t="s">
        <v>1251</v>
      </c>
      <c r="BZ559" s="181" t="s">
        <v>1251</v>
      </c>
      <c r="CA559" s="181" t="s">
        <v>1251</v>
      </c>
      <c r="CB559" s="181" t="s">
        <v>1251</v>
      </c>
      <c r="CC559" s="181" t="s">
        <v>1251</v>
      </c>
      <c r="CD559" s="181" t="s">
        <v>1251</v>
      </c>
      <c r="CE559" s="181" t="s">
        <v>1251</v>
      </c>
      <c r="CF559" s="181" t="s">
        <v>1251</v>
      </c>
      <c r="CG559" s="181">
        <v>20.9</v>
      </c>
      <c r="CH559" s="181">
        <v>16.5</v>
      </c>
      <c r="CI559" s="181">
        <v>19.8</v>
      </c>
      <c r="CJ559" s="181">
        <v>19.100000000000001</v>
      </c>
      <c r="CK559" s="181">
        <v>15.4</v>
      </c>
      <c r="CL559" s="181">
        <v>14.9</v>
      </c>
      <c r="CM559" s="181">
        <v>19</v>
      </c>
      <c r="CN559" s="181">
        <v>19.899999999999999</v>
      </c>
      <c r="CO559" s="181">
        <v>20.5</v>
      </c>
      <c r="CP559" s="181">
        <v>16.600000000000001</v>
      </c>
      <c r="CQ559" s="181">
        <v>21.7</v>
      </c>
      <c r="CR559" s="181">
        <v>21.9</v>
      </c>
      <c r="CS559" s="181">
        <v>19.399999999999999</v>
      </c>
      <c r="CT559" s="181">
        <v>19.3</v>
      </c>
      <c r="CU559" s="181">
        <v>18.3</v>
      </c>
      <c r="CV559" s="181">
        <v>22.7</v>
      </c>
      <c r="CW559" s="181">
        <v>1826600000</v>
      </c>
      <c r="CX559" s="181">
        <v>129490000</v>
      </c>
      <c r="CY559" s="181">
        <v>144540000</v>
      </c>
      <c r="CZ559" s="181">
        <v>149660000</v>
      </c>
      <c r="DA559" s="181">
        <v>151690000</v>
      </c>
      <c r="DB559" s="181">
        <v>41730000</v>
      </c>
      <c r="DC559" s="181">
        <v>48435000</v>
      </c>
      <c r="DD559" s="181">
        <v>46919000</v>
      </c>
      <c r="DE559" s="181">
        <v>56804000</v>
      </c>
      <c r="DF559" s="181">
        <v>133340000</v>
      </c>
      <c r="DG559" s="181">
        <v>134840000</v>
      </c>
      <c r="DH559" s="181">
        <v>122210000</v>
      </c>
      <c r="DI559" s="181">
        <v>145680000</v>
      </c>
      <c r="DJ559" s="195">
        <v>18408000</v>
      </c>
      <c r="DK559" s="195">
        <v>25472000</v>
      </c>
      <c r="DL559" s="195">
        <v>19293000</v>
      </c>
      <c r="DM559" s="195">
        <v>20735000</v>
      </c>
      <c r="DN559" s="181">
        <f t="shared" si="47"/>
        <v>20977000</v>
      </c>
      <c r="DO559" s="181">
        <v>34767000</v>
      </c>
      <c r="DP559" s="181">
        <v>42499000</v>
      </c>
      <c r="DQ559" s="181">
        <v>35103000</v>
      </c>
      <c r="DR559" s="181">
        <v>35885000</v>
      </c>
      <c r="DS559" s="181">
        <f t="shared" si="45"/>
        <v>37063500</v>
      </c>
      <c r="DT559" s="181">
        <f t="shared" si="43"/>
        <v>1.7668637078705249</v>
      </c>
      <c r="DU559" s="195">
        <v>22789000</v>
      </c>
      <c r="DW559" s="195">
        <v>21850000</v>
      </c>
      <c r="DY559" s="195">
        <v>21153000</v>
      </c>
      <c r="DZ559" s="196">
        <f t="shared" si="44"/>
        <v>1.0083901415836392</v>
      </c>
      <c r="EA559" s="195">
        <v>18387000</v>
      </c>
      <c r="EB559" s="181">
        <v>6</v>
      </c>
      <c r="EC559" s="181">
        <v>5</v>
      </c>
      <c r="ED559" s="181">
        <v>7</v>
      </c>
      <c r="EE559" s="181">
        <v>7</v>
      </c>
      <c r="EF559" s="181">
        <v>2</v>
      </c>
      <c r="EG559" s="181">
        <v>4</v>
      </c>
      <c r="EH559" s="181">
        <v>4</v>
      </c>
      <c r="EI559" s="181">
        <v>3</v>
      </c>
      <c r="EJ559" s="181">
        <v>6</v>
      </c>
      <c r="EK559" s="181">
        <v>4</v>
      </c>
      <c r="EL559" s="181">
        <v>4</v>
      </c>
      <c r="EM559" s="181">
        <v>7</v>
      </c>
      <c r="EN559" s="181">
        <v>6</v>
      </c>
      <c r="EO559" s="181">
        <v>5</v>
      </c>
      <c r="EP559" s="181">
        <v>5</v>
      </c>
      <c r="EQ559" s="181">
        <v>12</v>
      </c>
      <c r="ER559" s="181">
        <v>87</v>
      </c>
      <c r="EV559" s="181">
        <v>562</v>
      </c>
      <c r="EW559" s="181" t="s">
        <v>8533</v>
      </c>
      <c r="EX559" s="181" t="s">
        <v>5423</v>
      </c>
      <c r="EY559" s="181" t="s">
        <v>8534</v>
      </c>
      <c r="EZ559" s="181" t="s">
        <v>8535</v>
      </c>
      <c r="FA559" s="181" t="s">
        <v>8536</v>
      </c>
      <c r="FB559" s="181" t="s">
        <v>8537</v>
      </c>
      <c r="FE559" s="181">
        <v>-1</v>
      </c>
    </row>
    <row r="560" spans="1:161" x14ac:dyDescent="0.25">
      <c r="A560" s="181" t="s">
        <v>8538</v>
      </c>
      <c r="B560" s="181" t="s">
        <v>8539</v>
      </c>
      <c r="C560" s="181" t="s">
        <v>8540</v>
      </c>
      <c r="D560" s="181" t="s">
        <v>8540</v>
      </c>
      <c r="E560" s="181" t="s">
        <v>8541</v>
      </c>
      <c r="F560" s="181" t="s">
        <v>8542</v>
      </c>
      <c r="G560" s="181" t="s">
        <v>8543</v>
      </c>
      <c r="H560" s="181" t="s">
        <v>8544</v>
      </c>
      <c r="I560" s="181">
        <v>3</v>
      </c>
      <c r="J560" s="181">
        <v>15</v>
      </c>
      <c r="K560" s="181">
        <v>15</v>
      </c>
      <c r="L560" s="181">
        <v>6</v>
      </c>
      <c r="M560" s="181">
        <v>14</v>
      </c>
      <c r="N560" s="181">
        <v>15</v>
      </c>
      <c r="O560" s="181">
        <v>15</v>
      </c>
      <c r="P560" s="181">
        <v>13</v>
      </c>
      <c r="Q560" s="181">
        <v>12</v>
      </c>
      <c r="R560" s="181">
        <v>10</v>
      </c>
      <c r="S560" s="181">
        <v>10</v>
      </c>
      <c r="T560" s="181">
        <v>11</v>
      </c>
      <c r="U560" s="181">
        <v>13</v>
      </c>
      <c r="V560" s="181">
        <v>13</v>
      </c>
      <c r="W560" s="181">
        <v>13</v>
      </c>
      <c r="X560" s="181">
        <v>14</v>
      </c>
      <c r="Y560" s="181">
        <v>13</v>
      </c>
      <c r="Z560" s="181">
        <v>13</v>
      </c>
      <c r="AA560" s="181">
        <v>12</v>
      </c>
      <c r="AB560" s="181">
        <v>14</v>
      </c>
      <c r="AC560" s="181">
        <v>14</v>
      </c>
      <c r="AD560" s="181">
        <v>15</v>
      </c>
      <c r="AE560" s="181">
        <v>15</v>
      </c>
      <c r="AF560" s="181">
        <v>13</v>
      </c>
      <c r="AG560" s="181">
        <v>12</v>
      </c>
      <c r="AH560" s="181">
        <v>10</v>
      </c>
      <c r="AI560" s="181">
        <v>10</v>
      </c>
      <c r="AJ560" s="181">
        <v>11</v>
      </c>
      <c r="AK560" s="181">
        <v>13</v>
      </c>
      <c r="AL560" s="181">
        <v>13</v>
      </c>
      <c r="AM560" s="181">
        <v>13</v>
      </c>
      <c r="AN560" s="181">
        <v>14</v>
      </c>
      <c r="AO560" s="181">
        <v>13</v>
      </c>
      <c r="AP560" s="181">
        <v>13</v>
      </c>
      <c r="AQ560" s="181">
        <v>12</v>
      </c>
      <c r="AR560" s="181">
        <v>14</v>
      </c>
      <c r="AS560" s="181">
        <v>6</v>
      </c>
      <c r="AT560" s="181">
        <v>6</v>
      </c>
      <c r="AU560" s="181">
        <v>6</v>
      </c>
      <c r="AV560" s="181">
        <v>6</v>
      </c>
      <c r="AW560" s="181">
        <v>5</v>
      </c>
      <c r="AX560" s="181">
        <v>4</v>
      </c>
      <c r="AY560" s="181">
        <v>5</v>
      </c>
      <c r="AZ560" s="181">
        <v>5</v>
      </c>
      <c r="BA560" s="181">
        <v>6</v>
      </c>
      <c r="BB560" s="181">
        <v>6</v>
      </c>
      <c r="BC560" s="181">
        <v>6</v>
      </c>
      <c r="BD560" s="181">
        <v>6</v>
      </c>
      <c r="BE560" s="181">
        <v>6</v>
      </c>
      <c r="BF560" s="181">
        <v>6</v>
      </c>
      <c r="BG560" s="181">
        <v>5</v>
      </c>
      <c r="BH560" s="181">
        <v>6</v>
      </c>
      <c r="BI560" s="181">
        <v>58.1</v>
      </c>
      <c r="BJ560" s="181">
        <v>58.1</v>
      </c>
      <c r="BK560" s="181">
        <v>32.5</v>
      </c>
      <c r="BL560" s="181">
        <v>41.735999999999997</v>
      </c>
      <c r="BM560" s="181">
        <v>375</v>
      </c>
      <c r="BN560" s="181" t="s">
        <v>8545</v>
      </c>
      <c r="BO560" s="181">
        <v>0</v>
      </c>
      <c r="BP560" s="181">
        <v>89.283000000000001</v>
      </c>
      <c r="BQ560" s="181" t="s">
        <v>1251</v>
      </c>
      <c r="BR560" s="181" t="s">
        <v>1251</v>
      </c>
      <c r="BS560" s="181" t="s">
        <v>1251</v>
      </c>
      <c r="BT560" s="181" t="s">
        <v>1251</v>
      </c>
      <c r="BU560" s="181" t="s">
        <v>1251</v>
      </c>
      <c r="BV560" s="181" t="s">
        <v>1251</v>
      </c>
      <c r="BW560" s="181" t="s">
        <v>1251</v>
      </c>
      <c r="BX560" s="181" t="s">
        <v>1251</v>
      </c>
      <c r="BY560" s="181" t="s">
        <v>1251</v>
      </c>
      <c r="BZ560" s="181" t="s">
        <v>1251</v>
      </c>
      <c r="CA560" s="181" t="s">
        <v>1251</v>
      </c>
      <c r="CB560" s="181" t="s">
        <v>1251</v>
      </c>
      <c r="CC560" s="181" t="s">
        <v>1251</v>
      </c>
      <c r="CD560" s="181" t="s">
        <v>1251</v>
      </c>
      <c r="CE560" s="181" t="s">
        <v>1251</v>
      </c>
      <c r="CF560" s="181" t="s">
        <v>1251</v>
      </c>
      <c r="CG560" s="181">
        <v>55.2</v>
      </c>
      <c r="CH560" s="181">
        <v>58.1</v>
      </c>
      <c r="CI560" s="181">
        <v>58.1</v>
      </c>
      <c r="CJ560" s="181">
        <v>52.3</v>
      </c>
      <c r="CK560" s="181">
        <v>44.8</v>
      </c>
      <c r="CL560" s="181">
        <v>34.4</v>
      </c>
      <c r="CM560" s="181">
        <v>37.6</v>
      </c>
      <c r="CN560" s="181">
        <v>40.5</v>
      </c>
      <c r="CO560" s="181">
        <v>52.5</v>
      </c>
      <c r="CP560" s="181">
        <v>52.3</v>
      </c>
      <c r="CQ560" s="181">
        <v>52.3</v>
      </c>
      <c r="CR560" s="181">
        <v>55.2</v>
      </c>
      <c r="CS560" s="181">
        <v>52.3</v>
      </c>
      <c r="CT560" s="181">
        <v>52.3</v>
      </c>
      <c r="CU560" s="181">
        <v>46.1</v>
      </c>
      <c r="CV560" s="181">
        <v>55.2</v>
      </c>
      <c r="CW560" s="181">
        <v>6433100000</v>
      </c>
      <c r="CX560" s="181">
        <v>491450000</v>
      </c>
      <c r="CY560" s="181">
        <v>530630000</v>
      </c>
      <c r="CZ560" s="181">
        <v>544210000</v>
      </c>
      <c r="DA560" s="181">
        <v>510270000</v>
      </c>
      <c r="DB560" s="181">
        <v>195840000</v>
      </c>
      <c r="DC560" s="181">
        <v>132210000</v>
      </c>
      <c r="DD560" s="181">
        <v>133090000</v>
      </c>
      <c r="DE560" s="181">
        <v>148780000</v>
      </c>
      <c r="DF560" s="181">
        <v>490090000</v>
      </c>
      <c r="DG560" s="181">
        <v>509670000</v>
      </c>
      <c r="DH560" s="181">
        <v>415970000</v>
      </c>
      <c r="DI560" s="181">
        <v>489650000</v>
      </c>
      <c r="DJ560" s="195">
        <v>87539000</v>
      </c>
      <c r="DK560" s="195">
        <v>77828000</v>
      </c>
      <c r="DL560" s="195">
        <v>74359000</v>
      </c>
      <c r="DM560" s="195">
        <v>75155000</v>
      </c>
      <c r="DN560" s="181">
        <f t="shared" si="47"/>
        <v>78720250</v>
      </c>
      <c r="DO560" s="181">
        <v>148900000</v>
      </c>
      <c r="DP560" s="181">
        <v>147200000</v>
      </c>
      <c r="DQ560" s="181">
        <v>133140000</v>
      </c>
      <c r="DR560" s="181">
        <v>129010000</v>
      </c>
      <c r="DS560" s="181">
        <f t="shared" si="45"/>
        <v>139562500</v>
      </c>
      <c r="DT560" s="181">
        <f t="shared" si="43"/>
        <v>1.7728919814152013</v>
      </c>
      <c r="DU560" s="195">
        <v>83273000</v>
      </c>
      <c r="DW560" s="195">
        <v>83613000</v>
      </c>
      <c r="DY560" s="195">
        <v>89058000</v>
      </c>
      <c r="DZ560" s="196">
        <f t="shared" si="44"/>
        <v>1.1313226266430811</v>
      </c>
      <c r="EA560" s="195">
        <v>85470000</v>
      </c>
      <c r="EB560" s="181">
        <v>15</v>
      </c>
      <c r="EC560" s="181">
        <v>13</v>
      </c>
      <c r="ED560" s="181">
        <v>13</v>
      </c>
      <c r="EE560" s="181">
        <v>12</v>
      </c>
      <c r="EF560" s="181">
        <v>10</v>
      </c>
      <c r="EG560" s="181">
        <v>8</v>
      </c>
      <c r="EH560" s="181">
        <v>11</v>
      </c>
      <c r="EI560" s="181">
        <v>9</v>
      </c>
      <c r="EJ560" s="181">
        <v>11</v>
      </c>
      <c r="EK560" s="181">
        <v>14</v>
      </c>
      <c r="EL560" s="181">
        <v>13</v>
      </c>
      <c r="EM560" s="181">
        <v>15</v>
      </c>
      <c r="EN560" s="181">
        <v>15</v>
      </c>
      <c r="EO560" s="181">
        <v>11</v>
      </c>
      <c r="EP560" s="181">
        <v>14</v>
      </c>
      <c r="EQ560" s="181">
        <v>16</v>
      </c>
      <c r="ER560" s="181">
        <v>200</v>
      </c>
      <c r="EV560" s="181">
        <v>268</v>
      </c>
      <c r="EW560" s="181" t="s">
        <v>8546</v>
      </c>
      <c r="EX560" s="181" t="s">
        <v>4245</v>
      </c>
      <c r="EY560" s="181" t="s">
        <v>8547</v>
      </c>
      <c r="EZ560" s="181" t="s">
        <v>8548</v>
      </c>
      <c r="FA560" s="181" t="s">
        <v>8549</v>
      </c>
      <c r="FB560" s="181" t="s">
        <v>8550</v>
      </c>
      <c r="FC560" s="181">
        <v>156</v>
      </c>
      <c r="FD560" s="181">
        <v>325</v>
      </c>
      <c r="FE560" s="181" t="s">
        <v>3818</v>
      </c>
    </row>
    <row r="561" spans="1:161" x14ac:dyDescent="0.25">
      <c r="A561" s="181" t="s">
        <v>1921</v>
      </c>
      <c r="B561" s="181" t="s">
        <v>1920</v>
      </c>
      <c r="C561" s="181" t="s">
        <v>1919</v>
      </c>
      <c r="D561" s="181" t="s">
        <v>1919</v>
      </c>
      <c r="E561" s="181" t="s">
        <v>1919</v>
      </c>
      <c r="F561" s="181" t="s">
        <v>1918</v>
      </c>
      <c r="G561" s="181" t="s">
        <v>1917</v>
      </c>
      <c r="H561" s="181" t="s">
        <v>1916</v>
      </c>
      <c r="I561" s="181">
        <v>2</v>
      </c>
      <c r="J561" s="181">
        <v>7</v>
      </c>
      <c r="K561" s="181">
        <v>7</v>
      </c>
      <c r="L561" s="181">
        <v>7</v>
      </c>
      <c r="M561" s="181">
        <v>7</v>
      </c>
      <c r="N561" s="181">
        <v>7</v>
      </c>
      <c r="O561" s="181">
        <v>7</v>
      </c>
      <c r="P561" s="181">
        <v>7</v>
      </c>
      <c r="Q561" s="181">
        <v>7</v>
      </c>
      <c r="R561" s="181">
        <v>7</v>
      </c>
      <c r="S561" s="181">
        <v>7</v>
      </c>
      <c r="T561" s="181">
        <v>7</v>
      </c>
      <c r="U561" s="181">
        <v>7</v>
      </c>
      <c r="V561" s="181">
        <v>7</v>
      </c>
      <c r="W561" s="181">
        <v>7</v>
      </c>
      <c r="X561" s="181">
        <v>7</v>
      </c>
      <c r="Y561" s="181">
        <v>7</v>
      </c>
      <c r="Z561" s="181">
        <v>7</v>
      </c>
      <c r="AA561" s="181">
        <v>7</v>
      </c>
      <c r="AB561" s="181">
        <v>7</v>
      </c>
      <c r="AC561" s="181">
        <v>7</v>
      </c>
      <c r="AD561" s="181">
        <v>7</v>
      </c>
      <c r="AE561" s="181">
        <v>7</v>
      </c>
      <c r="AF561" s="181">
        <v>7</v>
      </c>
      <c r="AG561" s="181">
        <v>7</v>
      </c>
      <c r="AH561" s="181">
        <v>7</v>
      </c>
      <c r="AI561" s="181">
        <v>7</v>
      </c>
      <c r="AJ561" s="181">
        <v>7</v>
      </c>
      <c r="AK561" s="181">
        <v>7</v>
      </c>
      <c r="AL561" s="181">
        <v>7</v>
      </c>
      <c r="AM561" s="181">
        <v>7</v>
      </c>
      <c r="AN561" s="181">
        <v>7</v>
      </c>
      <c r="AO561" s="181">
        <v>7</v>
      </c>
      <c r="AP561" s="181">
        <v>7</v>
      </c>
      <c r="AQ561" s="181">
        <v>7</v>
      </c>
      <c r="AR561" s="181">
        <v>7</v>
      </c>
      <c r="AS561" s="181">
        <v>7</v>
      </c>
      <c r="AT561" s="181">
        <v>7</v>
      </c>
      <c r="AU561" s="181">
        <v>7</v>
      </c>
      <c r="AV561" s="181">
        <v>7</v>
      </c>
      <c r="AW561" s="181">
        <v>7</v>
      </c>
      <c r="AX561" s="181">
        <v>7</v>
      </c>
      <c r="AY561" s="181">
        <v>7</v>
      </c>
      <c r="AZ561" s="181">
        <v>7</v>
      </c>
      <c r="BA561" s="181">
        <v>7</v>
      </c>
      <c r="BB561" s="181">
        <v>7</v>
      </c>
      <c r="BC561" s="181">
        <v>7</v>
      </c>
      <c r="BD561" s="181">
        <v>7</v>
      </c>
      <c r="BE561" s="181">
        <v>7</v>
      </c>
      <c r="BF561" s="181">
        <v>7</v>
      </c>
      <c r="BG561" s="181">
        <v>7</v>
      </c>
      <c r="BH561" s="181">
        <v>7</v>
      </c>
      <c r="BI561" s="181">
        <v>62.7</v>
      </c>
      <c r="BJ561" s="181">
        <v>62.7</v>
      </c>
      <c r="BK561" s="181">
        <v>62.7</v>
      </c>
      <c r="BL561" s="181">
        <v>15.085000000000001</v>
      </c>
      <c r="BM561" s="181">
        <v>142</v>
      </c>
      <c r="BN561" s="181" t="s">
        <v>1915</v>
      </c>
      <c r="BO561" s="181">
        <v>0</v>
      </c>
      <c r="BP561" s="181">
        <v>116.48</v>
      </c>
      <c r="BQ561" s="181" t="s">
        <v>1251</v>
      </c>
      <c r="BR561" s="181" t="s">
        <v>1251</v>
      </c>
      <c r="BS561" s="181" t="s">
        <v>1251</v>
      </c>
      <c r="BT561" s="181" t="s">
        <v>1251</v>
      </c>
      <c r="BU561" s="181" t="s">
        <v>1251</v>
      </c>
      <c r="BV561" s="181" t="s">
        <v>1251</v>
      </c>
      <c r="BW561" s="181" t="s">
        <v>1251</v>
      </c>
      <c r="BX561" s="181" t="s">
        <v>1251</v>
      </c>
      <c r="BY561" s="181" t="s">
        <v>1251</v>
      </c>
      <c r="BZ561" s="181" t="s">
        <v>1251</v>
      </c>
      <c r="CA561" s="181" t="s">
        <v>1251</v>
      </c>
      <c r="CB561" s="181" t="s">
        <v>1251</v>
      </c>
      <c r="CC561" s="181" t="s">
        <v>1251</v>
      </c>
      <c r="CD561" s="181" t="s">
        <v>1251</v>
      </c>
      <c r="CE561" s="181" t="s">
        <v>1251</v>
      </c>
      <c r="CF561" s="181" t="s">
        <v>1251</v>
      </c>
      <c r="CG561" s="181">
        <v>62.7</v>
      </c>
      <c r="CH561" s="181">
        <v>62.7</v>
      </c>
      <c r="CI561" s="181">
        <v>62.7</v>
      </c>
      <c r="CJ561" s="181">
        <v>62.7</v>
      </c>
      <c r="CK561" s="181">
        <v>62.7</v>
      </c>
      <c r="CL561" s="181">
        <v>62.7</v>
      </c>
      <c r="CM561" s="181">
        <v>62.7</v>
      </c>
      <c r="CN561" s="181">
        <v>62.7</v>
      </c>
      <c r="CO561" s="181">
        <v>62.7</v>
      </c>
      <c r="CP561" s="181">
        <v>62.7</v>
      </c>
      <c r="CQ561" s="181">
        <v>62.7</v>
      </c>
      <c r="CR561" s="181">
        <v>62.7</v>
      </c>
      <c r="CS561" s="181">
        <v>62.7</v>
      </c>
      <c r="CT561" s="181">
        <v>62.7</v>
      </c>
      <c r="CU561" s="181">
        <v>62.7</v>
      </c>
      <c r="CV561" s="181">
        <v>62.7</v>
      </c>
      <c r="CW561" s="181">
        <v>27084000000</v>
      </c>
      <c r="CX561" s="181">
        <v>1893300000</v>
      </c>
      <c r="CY561" s="181">
        <v>2126100000</v>
      </c>
      <c r="CZ561" s="181">
        <v>2128700000</v>
      </c>
      <c r="DA561" s="181">
        <v>2056700000</v>
      </c>
      <c r="DB561" s="181">
        <v>730210000</v>
      </c>
      <c r="DC561" s="181">
        <v>729070000</v>
      </c>
      <c r="DD561" s="181">
        <v>836630000</v>
      </c>
      <c r="DE561" s="181">
        <v>681630000</v>
      </c>
      <c r="DF561" s="181">
        <v>2041300000</v>
      </c>
      <c r="DG561" s="181">
        <v>2137000000</v>
      </c>
      <c r="DH561" s="181">
        <v>1849900000</v>
      </c>
      <c r="DI561" s="181">
        <v>2046600000</v>
      </c>
      <c r="DJ561" s="195">
        <v>342900000</v>
      </c>
      <c r="DK561" s="195">
        <v>339940000</v>
      </c>
      <c r="DL561" s="195">
        <v>343080000</v>
      </c>
      <c r="DM561" s="195">
        <v>347740000</v>
      </c>
      <c r="DN561" s="181">
        <f t="shared" si="47"/>
        <v>343415000</v>
      </c>
      <c r="DO561" s="181">
        <v>509020000</v>
      </c>
      <c r="DP561" s="181">
        <v>692700000</v>
      </c>
      <c r="DQ561" s="181">
        <v>603540000</v>
      </c>
      <c r="DR561" s="181">
        <v>633000000</v>
      </c>
      <c r="DS561" s="181">
        <f t="shared" si="45"/>
        <v>609565000</v>
      </c>
      <c r="DT561" s="181">
        <f t="shared" si="43"/>
        <v>1.7750098277594164</v>
      </c>
      <c r="DU561" s="195">
        <v>377100000</v>
      </c>
      <c r="DW561" s="195">
        <v>362220000</v>
      </c>
      <c r="DY561" s="195">
        <v>353920000</v>
      </c>
      <c r="DZ561" s="196">
        <f t="shared" si="44"/>
        <v>1.0305898111614227</v>
      </c>
      <c r="EA561" s="195">
        <v>366050000</v>
      </c>
      <c r="EB561" s="181">
        <v>20</v>
      </c>
      <c r="EC561" s="181">
        <v>19</v>
      </c>
      <c r="ED561" s="181">
        <v>19</v>
      </c>
      <c r="EE561" s="181">
        <v>20</v>
      </c>
      <c r="EF561" s="181">
        <v>15</v>
      </c>
      <c r="EG561" s="181">
        <v>12</v>
      </c>
      <c r="EH561" s="181">
        <v>16</v>
      </c>
      <c r="EI561" s="181">
        <v>11</v>
      </c>
      <c r="EJ561" s="181">
        <v>19</v>
      </c>
      <c r="EK561" s="181">
        <v>17</v>
      </c>
      <c r="EL561" s="181">
        <v>18</v>
      </c>
      <c r="EM561" s="181">
        <v>20</v>
      </c>
      <c r="EN561" s="181">
        <v>16</v>
      </c>
      <c r="EO561" s="181">
        <v>18</v>
      </c>
      <c r="EP561" s="181">
        <v>16</v>
      </c>
      <c r="EQ561" s="181">
        <v>19</v>
      </c>
      <c r="ER561" s="181">
        <v>275</v>
      </c>
      <c r="EV561" s="181">
        <v>76</v>
      </c>
      <c r="EW561" s="181" t="s">
        <v>8551</v>
      </c>
      <c r="EX561" s="181" t="s">
        <v>3643</v>
      </c>
      <c r="EY561" s="181" t="s">
        <v>8552</v>
      </c>
      <c r="EZ561" s="181" t="s">
        <v>8553</v>
      </c>
      <c r="FA561" s="181" t="s">
        <v>8554</v>
      </c>
      <c r="FB561" s="181" t="s">
        <v>8555</v>
      </c>
      <c r="FC561" s="181">
        <v>48</v>
      </c>
      <c r="FD561" s="181">
        <v>33</v>
      </c>
      <c r="FE561" s="181" t="s">
        <v>3613</v>
      </c>
    </row>
    <row r="562" spans="1:161" x14ac:dyDescent="0.25">
      <c r="A562" s="181" t="s">
        <v>8556</v>
      </c>
      <c r="B562" s="181" t="s">
        <v>8556</v>
      </c>
      <c r="C562" s="181">
        <v>3</v>
      </c>
      <c r="D562" s="181">
        <v>3</v>
      </c>
      <c r="E562" s="181">
        <v>3</v>
      </c>
      <c r="F562" s="181" t="s">
        <v>8557</v>
      </c>
      <c r="G562" s="181" t="s">
        <v>8558</v>
      </c>
      <c r="H562" s="181" t="s">
        <v>8559</v>
      </c>
      <c r="I562" s="181">
        <v>1</v>
      </c>
      <c r="J562" s="181">
        <v>3</v>
      </c>
      <c r="K562" s="181">
        <v>3</v>
      </c>
      <c r="L562" s="181">
        <v>3</v>
      </c>
      <c r="M562" s="181">
        <v>2</v>
      </c>
      <c r="N562" s="181">
        <v>1</v>
      </c>
      <c r="O562" s="181">
        <v>1</v>
      </c>
      <c r="P562" s="181">
        <v>2</v>
      </c>
      <c r="Q562" s="181">
        <v>3</v>
      </c>
      <c r="R562" s="181">
        <v>3</v>
      </c>
      <c r="S562" s="181">
        <v>1</v>
      </c>
      <c r="T562" s="181">
        <v>2</v>
      </c>
      <c r="U562" s="181">
        <v>2</v>
      </c>
      <c r="V562" s="181">
        <v>1</v>
      </c>
      <c r="W562" s="181">
        <v>2</v>
      </c>
      <c r="X562" s="181">
        <v>3</v>
      </c>
      <c r="Y562" s="181">
        <v>2</v>
      </c>
      <c r="Z562" s="181">
        <v>2</v>
      </c>
      <c r="AA562" s="181">
        <v>1</v>
      </c>
      <c r="AB562" s="181">
        <v>2</v>
      </c>
      <c r="AC562" s="181">
        <v>2</v>
      </c>
      <c r="AD562" s="181">
        <v>1</v>
      </c>
      <c r="AE562" s="181">
        <v>1</v>
      </c>
      <c r="AF562" s="181">
        <v>2</v>
      </c>
      <c r="AG562" s="181">
        <v>3</v>
      </c>
      <c r="AH562" s="181">
        <v>3</v>
      </c>
      <c r="AI562" s="181">
        <v>1</v>
      </c>
      <c r="AJ562" s="181">
        <v>2</v>
      </c>
      <c r="AK562" s="181">
        <v>2</v>
      </c>
      <c r="AL562" s="181">
        <v>1</v>
      </c>
      <c r="AM562" s="181">
        <v>2</v>
      </c>
      <c r="AN562" s="181">
        <v>3</v>
      </c>
      <c r="AO562" s="181">
        <v>2</v>
      </c>
      <c r="AP562" s="181">
        <v>2</v>
      </c>
      <c r="AQ562" s="181">
        <v>1</v>
      </c>
      <c r="AR562" s="181">
        <v>2</v>
      </c>
      <c r="AS562" s="181">
        <v>2</v>
      </c>
      <c r="AT562" s="181">
        <v>1</v>
      </c>
      <c r="AU562" s="181">
        <v>1</v>
      </c>
      <c r="AV562" s="181">
        <v>2</v>
      </c>
      <c r="AW562" s="181">
        <v>3</v>
      </c>
      <c r="AX562" s="181">
        <v>3</v>
      </c>
      <c r="AY562" s="181">
        <v>1</v>
      </c>
      <c r="AZ562" s="181">
        <v>2</v>
      </c>
      <c r="BA562" s="181">
        <v>2</v>
      </c>
      <c r="BB562" s="181">
        <v>1</v>
      </c>
      <c r="BC562" s="181">
        <v>2</v>
      </c>
      <c r="BD562" s="181">
        <v>3</v>
      </c>
      <c r="BE562" s="181">
        <v>2</v>
      </c>
      <c r="BF562" s="181">
        <v>2</v>
      </c>
      <c r="BG562" s="181">
        <v>1</v>
      </c>
      <c r="BH562" s="181">
        <v>2</v>
      </c>
      <c r="BI562" s="181">
        <v>3.6</v>
      </c>
      <c r="BJ562" s="181">
        <v>3.6</v>
      </c>
      <c r="BK562" s="181">
        <v>3.6</v>
      </c>
      <c r="BL562" s="181">
        <v>105.53</v>
      </c>
      <c r="BM562" s="181">
        <v>911</v>
      </c>
      <c r="BN562" s="181">
        <v>911</v>
      </c>
      <c r="BO562" s="181">
        <v>0</v>
      </c>
      <c r="BP562" s="181">
        <v>6.3440000000000003</v>
      </c>
      <c r="BQ562" s="181" t="s">
        <v>1254</v>
      </c>
      <c r="BR562" s="181" t="s">
        <v>1254</v>
      </c>
      <c r="BS562" s="181" t="s">
        <v>1254</v>
      </c>
      <c r="BT562" s="181" t="s">
        <v>1251</v>
      </c>
      <c r="BU562" s="181" t="s">
        <v>1254</v>
      </c>
      <c r="BV562" s="181" t="s">
        <v>1254</v>
      </c>
      <c r="BW562" s="181" t="s">
        <v>1254</v>
      </c>
      <c r="BX562" s="181" t="s">
        <v>1254</v>
      </c>
      <c r="BY562" s="181" t="s">
        <v>1251</v>
      </c>
      <c r="BZ562" s="181" t="s">
        <v>1251</v>
      </c>
      <c r="CA562" s="181" t="s">
        <v>1251</v>
      </c>
      <c r="CB562" s="181" t="s">
        <v>1251</v>
      </c>
      <c r="CC562" s="181" t="s">
        <v>1251</v>
      </c>
      <c r="CD562" s="181" t="s">
        <v>1251</v>
      </c>
      <c r="CE562" s="181" t="s">
        <v>1251</v>
      </c>
      <c r="CF562" s="181" t="s">
        <v>1254</v>
      </c>
      <c r="CG562" s="181">
        <v>2.5</v>
      </c>
      <c r="CH562" s="181">
        <v>1.3</v>
      </c>
      <c r="CI562" s="181">
        <v>1.3</v>
      </c>
      <c r="CJ562" s="181">
        <v>2.2999999999999998</v>
      </c>
      <c r="CK562" s="181">
        <v>3.6</v>
      </c>
      <c r="CL562" s="181">
        <v>3.6</v>
      </c>
      <c r="CM562" s="181">
        <v>1.2</v>
      </c>
      <c r="CN562" s="181">
        <v>2.2999999999999998</v>
      </c>
      <c r="CO562" s="181">
        <v>2.5</v>
      </c>
      <c r="CP562" s="181">
        <v>1.3</v>
      </c>
      <c r="CQ562" s="181">
        <v>2.5</v>
      </c>
      <c r="CR562" s="181">
        <v>3.6</v>
      </c>
      <c r="CS562" s="181">
        <v>2.5</v>
      </c>
      <c r="CT562" s="181">
        <v>2.5</v>
      </c>
      <c r="CU562" s="181">
        <v>1.3</v>
      </c>
      <c r="CV562" s="181">
        <v>2.5</v>
      </c>
      <c r="CW562" s="181">
        <v>116620000</v>
      </c>
      <c r="CX562" s="181">
        <v>8886500</v>
      </c>
      <c r="CY562" s="181">
        <v>6237300</v>
      </c>
      <c r="CZ562" s="181">
        <v>7308600</v>
      </c>
      <c r="DA562" s="181">
        <v>8041500</v>
      </c>
      <c r="DB562" s="181">
        <v>5425500</v>
      </c>
      <c r="DC562" s="181">
        <v>4340100</v>
      </c>
      <c r="DD562" s="181">
        <v>993580</v>
      </c>
      <c r="DE562" s="181">
        <v>2936500</v>
      </c>
      <c r="DF562" s="181">
        <v>8124800</v>
      </c>
      <c r="DG562" s="181">
        <v>14246000</v>
      </c>
      <c r="DH562" s="181">
        <v>4500600</v>
      </c>
      <c r="DI562" s="181">
        <v>10126000</v>
      </c>
      <c r="DJ562" s="195">
        <v>0</v>
      </c>
      <c r="DK562" s="195">
        <v>0</v>
      </c>
      <c r="DL562" s="195">
        <v>0</v>
      </c>
      <c r="DM562" s="195">
        <v>4421100</v>
      </c>
      <c r="DN562" s="181">
        <f t="shared" si="47"/>
        <v>4421100</v>
      </c>
      <c r="DO562" s="181">
        <v>7968100</v>
      </c>
      <c r="DP562" s="181">
        <v>7561300</v>
      </c>
      <c r="DQ562" s="181">
        <v>0</v>
      </c>
      <c r="DR562" s="181">
        <v>8058500</v>
      </c>
      <c r="DS562" s="181">
        <f t="shared" si="45"/>
        <v>7862633.333333333</v>
      </c>
      <c r="DT562" s="181">
        <f t="shared" si="43"/>
        <v>1.7784337231307441</v>
      </c>
      <c r="DU562" s="195">
        <v>0</v>
      </c>
      <c r="DW562" s="195">
        <v>0</v>
      </c>
      <c r="DY562" s="195">
        <v>0</v>
      </c>
      <c r="DZ562" s="196">
        <f t="shared" si="44"/>
        <v>0</v>
      </c>
      <c r="EA562" s="195">
        <v>0</v>
      </c>
      <c r="EB562" s="181">
        <v>0</v>
      </c>
      <c r="EC562" s="181">
        <v>0</v>
      </c>
      <c r="ED562" s="181">
        <v>0</v>
      </c>
      <c r="EE562" s="181">
        <v>2</v>
      </c>
      <c r="EF562" s="181">
        <v>0</v>
      </c>
      <c r="EG562" s="181">
        <v>0</v>
      </c>
      <c r="EH562" s="181">
        <v>0</v>
      </c>
      <c r="EI562" s="181">
        <v>0</v>
      </c>
      <c r="EJ562" s="181">
        <v>1</v>
      </c>
      <c r="EK562" s="181">
        <v>1</v>
      </c>
      <c r="EL562" s="181">
        <v>1</v>
      </c>
      <c r="EM562" s="181">
        <v>2</v>
      </c>
      <c r="EN562" s="181">
        <v>1</v>
      </c>
      <c r="EO562" s="181">
        <v>1</v>
      </c>
      <c r="EP562" s="181">
        <v>1</v>
      </c>
      <c r="EQ562" s="181">
        <v>0</v>
      </c>
      <c r="ER562" s="181">
        <v>10</v>
      </c>
      <c r="EV562" s="181">
        <v>523</v>
      </c>
      <c r="EW562" s="181" t="s">
        <v>8560</v>
      </c>
      <c r="EX562" s="181" t="s">
        <v>3709</v>
      </c>
      <c r="EY562" s="181" t="s">
        <v>8561</v>
      </c>
      <c r="EZ562" s="181" t="s">
        <v>8562</v>
      </c>
      <c r="FA562" s="181" t="s">
        <v>8563</v>
      </c>
      <c r="FB562" s="181" t="s">
        <v>8564</v>
      </c>
      <c r="FE562" s="181">
        <v>-1</v>
      </c>
    </row>
    <row r="563" spans="1:161" x14ac:dyDescent="0.25">
      <c r="A563" s="181" t="s">
        <v>8565</v>
      </c>
      <c r="B563" s="181" t="s">
        <v>8565</v>
      </c>
      <c r="C563" s="181">
        <v>5</v>
      </c>
      <c r="D563" s="181">
        <v>5</v>
      </c>
      <c r="E563" s="181">
        <v>5</v>
      </c>
      <c r="F563" s="181" t="s">
        <v>8566</v>
      </c>
      <c r="G563" s="181" t="s">
        <v>8567</v>
      </c>
      <c r="H563" s="181" t="s">
        <v>8568</v>
      </c>
      <c r="I563" s="181">
        <v>1</v>
      </c>
      <c r="J563" s="181">
        <v>5</v>
      </c>
      <c r="K563" s="181">
        <v>5</v>
      </c>
      <c r="L563" s="181">
        <v>5</v>
      </c>
      <c r="M563" s="181">
        <v>3</v>
      </c>
      <c r="N563" s="181">
        <v>4</v>
      </c>
      <c r="O563" s="181">
        <v>4</v>
      </c>
      <c r="P563" s="181">
        <v>4</v>
      </c>
      <c r="Q563" s="181">
        <v>2</v>
      </c>
      <c r="R563" s="181">
        <v>3</v>
      </c>
      <c r="S563" s="181">
        <v>1</v>
      </c>
      <c r="T563" s="181">
        <v>3</v>
      </c>
      <c r="U563" s="181">
        <v>4</v>
      </c>
      <c r="V563" s="181">
        <v>4</v>
      </c>
      <c r="W563" s="181">
        <v>4</v>
      </c>
      <c r="X563" s="181">
        <v>4</v>
      </c>
      <c r="Y563" s="181">
        <v>5</v>
      </c>
      <c r="Z563" s="181">
        <v>4</v>
      </c>
      <c r="AA563" s="181">
        <v>4</v>
      </c>
      <c r="AB563" s="181">
        <v>4</v>
      </c>
      <c r="AC563" s="181">
        <v>3</v>
      </c>
      <c r="AD563" s="181">
        <v>4</v>
      </c>
      <c r="AE563" s="181">
        <v>4</v>
      </c>
      <c r="AF563" s="181">
        <v>4</v>
      </c>
      <c r="AG563" s="181">
        <v>2</v>
      </c>
      <c r="AH563" s="181">
        <v>3</v>
      </c>
      <c r="AI563" s="181">
        <v>1</v>
      </c>
      <c r="AJ563" s="181">
        <v>3</v>
      </c>
      <c r="AK563" s="181">
        <v>4</v>
      </c>
      <c r="AL563" s="181">
        <v>4</v>
      </c>
      <c r="AM563" s="181">
        <v>4</v>
      </c>
      <c r="AN563" s="181">
        <v>4</v>
      </c>
      <c r="AO563" s="181">
        <v>5</v>
      </c>
      <c r="AP563" s="181">
        <v>4</v>
      </c>
      <c r="AQ563" s="181">
        <v>4</v>
      </c>
      <c r="AR563" s="181">
        <v>4</v>
      </c>
      <c r="AS563" s="181">
        <v>3</v>
      </c>
      <c r="AT563" s="181">
        <v>4</v>
      </c>
      <c r="AU563" s="181">
        <v>4</v>
      </c>
      <c r="AV563" s="181">
        <v>4</v>
      </c>
      <c r="AW563" s="181">
        <v>2</v>
      </c>
      <c r="AX563" s="181">
        <v>3</v>
      </c>
      <c r="AY563" s="181">
        <v>1</v>
      </c>
      <c r="AZ563" s="181">
        <v>3</v>
      </c>
      <c r="BA563" s="181">
        <v>4</v>
      </c>
      <c r="BB563" s="181">
        <v>4</v>
      </c>
      <c r="BC563" s="181">
        <v>4</v>
      </c>
      <c r="BD563" s="181">
        <v>4</v>
      </c>
      <c r="BE563" s="181">
        <v>5</v>
      </c>
      <c r="BF563" s="181">
        <v>4</v>
      </c>
      <c r="BG563" s="181">
        <v>4</v>
      </c>
      <c r="BH563" s="181">
        <v>4</v>
      </c>
      <c r="BI563" s="181">
        <v>12.6</v>
      </c>
      <c r="BJ563" s="181">
        <v>12.6</v>
      </c>
      <c r="BK563" s="181">
        <v>12.6</v>
      </c>
      <c r="BL563" s="181">
        <v>54.831000000000003</v>
      </c>
      <c r="BM563" s="181">
        <v>493</v>
      </c>
      <c r="BN563" s="181">
        <v>493</v>
      </c>
      <c r="BO563" s="181">
        <v>0</v>
      </c>
      <c r="BP563" s="181">
        <v>18.59</v>
      </c>
      <c r="BQ563" s="181" t="s">
        <v>1251</v>
      </c>
      <c r="BR563" s="181" t="s">
        <v>1251</v>
      </c>
      <c r="BS563" s="181" t="s">
        <v>1251</v>
      </c>
      <c r="BT563" s="181" t="s">
        <v>1251</v>
      </c>
      <c r="BU563" s="181" t="s">
        <v>1251</v>
      </c>
      <c r="BV563" s="181" t="s">
        <v>1251</v>
      </c>
      <c r="BW563" s="181" t="s">
        <v>1254</v>
      </c>
      <c r="BX563" s="181" t="s">
        <v>1254</v>
      </c>
      <c r="BY563" s="181" t="s">
        <v>1251</v>
      </c>
      <c r="BZ563" s="181" t="s">
        <v>1251</v>
      </c>
      <c r="CA563" s="181" t="s">
        <v>1251</v>
      </c>
      <c r="CB563" s="181" t="s">
        <v>1251</v>
      </c>
      <c r="CC563" s="181" t="s">
        <v>1251</v>
      </c>
      <c r="CD563" s="181" t="s">
        <v>1251</v>
      </c>
      <c r="CE563" s="181" t="s">
        <v>1251</v>
      </c>
      <c r="CF563" s="181" t="s">
        <v>1251</v>
      </c>
      <c r="CG563" s="181">
        <v>8.1</v>
      </c>
      <c r="CH563" s="181">
        <v>10.8</v>
      </c>
      <c r="CI563" s="181">
        <v>10.8</v>
      </c>
      <c r="CJ563" s="181">
        <v>10.8</v>
      </c>
      <c r="CK563" s="181">
        <v>6.1</v>
      </c>
      <c r="CL563" s="181">
        <v>8.1</v>
      </c>
      <c r="CM563" s="181">
        <v>2.6</v>
      </c>
      <c r="CN563" s="181">
        <v>8.6999999999999993</v>
      </c>
      <c r="CO563" s="181">
        <v>10.8</v>
      </c>
      <c r="CP563" s="181">
        <v>10.8</v>
      </c>
      <c r="CQ563" s="181">
        <v>10.8</v>
      </c>
      <c r="CR563" s="181">
        <v>10.8</v>
      </c>
      <c r="CS563" s="181">
        <v>12.6</v>
      </c>
      <c r="CT563" s="181">
        <v>10.8</v>
      </c>
      <c r="CU563" s="181">
        <v>10.8</v>
      </c>
      <c r="CV563" s="181">
        <v>10.8</v>
      </c>
      <c r="CW563" s="181">
        <v>278860000</v>
      </c>
      <c r="CX563" s="181">
        <v>13459000</v>
      </c>
      <c r="CY563" s="181">
        <v>24187000</v>
      </c>
      <c r="CZ563" s="181">
        <v>23213000</v>
      </c>
      <c r="DA563" s="181">
        <v>23584000</v>
      </c>
      <c r="DB563" s="181">
        <v>1413000</v>
      </c>
      <c r="DC563" s="181">
        <v>7722100</v>
      </c>
      <c r="DD563" s="181">
        <v>2339200</v>
      </c>
      <c r="DE563" s="181">
        <v>5969400</v>
      </c>
      <c r="DF563" s="181">
        <v>25677000</v>
      </c>
      <c r="DG563" s="181">
        <v>24201000</v>
      </c>
      <c r="DH563" s="181">
        <v>18932000</v>
      </c>
      <c r="DI563" s="181">
        <v>20408000</v>
      </c>
      <c r="DJ563" s="195">
        <v>5773500</v>
      </c>
      <c r="DK563" s="195">
        <v>7347700</v>
      </c>
      <c r="DL563" s="195">
        <v>7165000</v>
      </c>
      <c r="DM563" s="195">
        <v>6638800</v>
      </c>
      <c r="DN563" s="181">
        <f t="shared" si="47"/>
        <v>6731250</v>
      </c>
      <c r="DO563" s="181">
        <v>0</v>
      </c>
      <c r="DP563" s="181">
        <v>14867000</v>
      </c>
      <c r="DQ563" s="181">
        <v>0</v>
      </c>
      <c r="DR563" s="181">
        <v>9301500</v>
      </c>
      <c r="DS563" s="181">
        <f t="shared" si="45"/>
        <v>12084250</v>
      </c>
      <c r="DT563" s="181">
        <f t="shared" si="43"/>
        <v>1.7952460538532962</v>
      </c>
      <c r="DU563" s="195">
        <v>8318600</v>
      </c>
      <c r="DW563" s="195">
        <v>7348600</v>
      </c>
      <c r="DY563" s="195">
        <v>6004200</v>
      </c>
      <c r="DZ563" s="196">
        <f t="shared" si="44"/>
        <v>0.89198885793871863</v>
      </c>
      <c r="EA563" s="195">
        <v>5601600</v>
      </c>
      <c r="EB563" s="181">
        <v>2</v>
      </c>
      <c r="EC563" s="181">
        <v>1</v>
      </c>
      <c r="ED563" s="181">
        <v>1</v>
      </c>
      <c r="EE563" s="181">
        <v>1</v>
      </c>
      <c r="EF563" s="181">
        <v>1</v>
      </c>
      <c r="EG563" s="181">
        <v>1</v>
      </c>
      <c r="EH563" s="181">
        <v>0</v>
      </c>
      <c r="EI563" s="181">
        <v>0</v>
      </c>
      <c r="EJ563" s="181">
        <v>2</v>
      </c>
      <c r="EK563" s="181">
        <v>3</v>
      </c>
      <c r="EL563" s="181">
        <v>2</v>
      </c>
      <c r="EM563" s="181">
        <v>2</v>
      </c>
      <c r="EN563" s="181">
        <v>4</v>
      </c>
      <c r="EO563" s="181">
        <v>2</v>
      </c>
      <c r="EP563" s="181">
        <v>2</v>
      </c>
      <c r="EQ563" s="181">
        <v>2</v>
      </c>
      <c r="ER563" s="181">
        <v>26</v>
      </c>
      <c r="EV563" s="181">
        <v>50</v>
      </c>
      <c r="EW563" s="181" t="s">
        <v>8569</v>
      </c>
      <c r="EX563" s="181" t="s">
        <v>3832</v>
      </c>
      <c r="EY563" s="181" t="s">
        <v>8570</v>
      </c>
      <c r="EZ563" s="181" t="s">
        <v>8571</v>
      </c>
      <c r="FA563" s="181" t="s">
        <v>8572</v>
      </c>
      <c r="FB563" s="181" t="s">
        <v>8573</v>
      </c>
      <c r="FE563" s="181">
        <v>-1</v>
      </c>
    </row>
    <row r="564" spans="1:161" x14ac:dyDescent="0.25">
      <c r="A564" s="181" t="s">
        <v>2179</v>
      </c>
      <c r="B564" s="181" t="s">
        <v>2179</v>
      </c>
      <c r="C564" s="181">
        <v>3</v>
      </c>
      <c r="D564" s="181">
        <v>3</v>
      </c>
      <c r="E564" s="181">
        <v>3</v>
      </c>
      <c r="F564" s="181" t="s">
        <v>2178</v>
      </c>
      <c r="G564" s="181" t="s">
        <v>2177</v>
      </c>
      <c r="H564" s="181" t="s">
        <v>2176</v>
      </c>
      <c r="I564" s="181">
        <v>1</v>
      </c>
      <c r="J564" s="181">
        <v>3</v>
      </c>
      <c r="K564" s="181">
        <v>3</v>
      </c>
      <c r="L564" s="181">
        <v>3</v>
      </c>
      <c r="M564" s="181">
        <v>3</v>
      </c>
      <c r="N564" s="181">
        <v>3</v>
      </c>
      <c r="O564" s="181">
        <v>2</v>
      </c>
      <c r="P564" s="181">
        <v>2</v>
      </c>
      <c r="Q564" s="181">
        <v>3</v>
      </c>
      <c r="R564" s="181">
        <v>3</v>
      </c>
      <c r="S564" s="181">
        <v>3</v>
      </c>
      <c r="T564" s="181">
        <v>3</v>
      </c>
      <c r="U564" s="181">
        <v>2</v>
      </c>
      <c r="V564" s="181">
        <v>2</v>
      </c>
      <c r="W564" s="181">
        <v>3</v>
      </c>
      <c r="X564" s="181">
        <v>2</v>
      </c>
      <c r="Y564" s="181">
        <v>3</v>
      </c>
      <c r="Z564" s="181">
        <v>2</v>
      </c>
      <c r="AA564" s="181">
        <v>3</v>
      </c>
      <c r="AB564" s="181">
        <v>3</v>
      </c>
      <c r="AC564" s="181">
        <v>3</v>
      </c>
      <c r="AD564" s="181">
        <v>3</v>
      </c>
      <c r="AE564" s="181">
        <v>2</v>
      </c>
      <c r="AF564" s="181">
        <v>2</v>
      </c>
      <c r="AG564" s="181">
        <v>3</v>
      </c>
      <c r="AH564" s="181">
        <v>3</v>
      </c>
      <c r="AI564" s="181">
        <v>3</v>
      </c>
      <c r="AJ564" s="181">
        <v>3</v>
      </c>
      <c r="AK564" s="181">
        <v>2</v>
      </c>
      <c r="AL564" s="181">
        <v>2</v>
      </c>
      <c r="AM564" s="181">
        <v>3</v>
      </c>
      <c r="AN564" s="181">
        <v>2</v>
      </c>
      <c r="AO564" s="181">
        <v>3</v>
      </c>
      <c r="AP564" s="181">
        <v>2</v>
      </c>
      <c r="AQ564" s="181">
        <v>3</v>
      </c>
      <c r="AR564" s="181">
        <v>3</v>
      </c>
      <c r="AS564" s="181">
        <v>3</v>
      </c>
      <c r="AT564" s="181">
        <v>3</v>
      </c>
      <c r="AU564" s="181">
        <v>2</v>
      </c>
      <c r="AV564" s="181">
        <v>2</v>
      </c>
      <c r="AW564" s="181">
        <v>3</v>
      </c>
      <c r="AX564" s="181">
        <v>3</v>
      </c>
      <c r="AY564" s="181">
        <v>3</v>
      </c>
      <c r="AZ564" s="181">
        <v>3</v>
      </c>
      <c r="BA564" s="181">
        <v>2</v>
      </c>
      <c r="BB564" s="181">
        <v>2</v>
      </c>
      <c r="BC564" s="181">
        <v>3</v>
      </c>
      <c r="BD564" s="181">
        <v>2</v>
      </c>
      <c r="BE564" s="181">
        <v>3</v>
      </c>
      <c r="BF564" s="181">
        <v>2</v>
      </c>
      <c r="BG564" s="181">
        <v>3</v>
      </c>
      <c r="BH564" s="181">
        <v>3</v>
      </c>
      <c r="BI564" s="181">
        <v>12.7</v>
      </c>
      <c r="BJ564" s="181">
        <v>12.7</v>
      </c>
      <c r="BK564" s="181">
        <v>12.7</v>
      </c>
      <c r="BL564" s="181">
        <v>32.191000000000003</v>
      </c>
      <c r="BM564" s="181">
        <v>299</v>
      </c>
      <c r="BN564" s="181">
        <v>299</v>
      </c>
      <c r="BO564" s="181">
        <v>0</v>
      </c>
      <c r="BP564" s="181">
        <v>9.157</v>
      </c>
      <c r="BQ564" s="181" t="s">
        <v>1251</v>
      </c>
      <c r="BR564" s="181" t="s">
        <v>1251</v>
      </c>
      <c r="BS564" s="181" t="s">
        <v>1251</v>
      </c>
      <c r="BT564" s="181" t="s">
        <v>1251</v>
      </c>
      <c r="BU564" s="181" t="s">
        <v>1254</v>
      </c>
      <c r="BV564" s="181" t="s">
        <v>1251</v>
      </c>
      <c r="BW564" s="181" t="s">
        <v>1254</v>
      </c>
      <c r="BX564" s="181" t="s">
        <v>1251</v>
      </c>
      <c r="BY564" s="181" t="s">
        <v>1251</v>
      </c>
      <c r="BZ564" s="181" t="s">
        <v>1251</v>
      </c>
      <c r="CA564" s="181" t="s">
        <v>1251</v>
      </c>
      <c r="CB564" s="181" t="s">
        <v>1251</v>
      </c>
      <c r="CC564" s="181" t="s">
        <v>1251</v>
      </c>
      <c r="CD564" s="181" t="s">
        <v>1251</v>
      </c>
      <c r="CE564" s="181" t="s">
        <v>1251</v>
      </c>
      <c r="CF564" s="181" t="s">
        <v>1251</v>
      </c>
      <c r="CG564" s="181">
        <v>12.7</v>
      </c>
      <c r="CH564" s="181">
        <v>12.7</v>
      </c>
      <c r="CI564" s="181">
        <v>7.7</v>
      </c>
      <c r="CJ564" s="181">
        <v>7.7</v>
      </c>
      <c r="CK564" s="181">
        <v>12.7</v>
      </c>
      <c r="CL564" s="181">
        <v>12.7</v>
      </c>
      <c r="CM564" s="181">
        <v>12.7</v>
      </c>
      <c r="CN564" s="181">
        <v>12.7</v>
      </c>
      <c r="CO564" s="181">
        <v>8.4</v>
      </c>
      <c r="CP564" s="181">
        <v>7.7</v>
      </c>
      <c r="CQ564" s="181">
        <v>12.7</v>
      </c>
      <c r="CR564" s="181">
        <v>7.7</v>
      </c>
      <c r="CS564" s="181">
        <v>12.7</v>
      </c>
      <c r="CT564" s="181">
        <v>7.7</v>
      </c>
      <c r="CU564" s="181">
        <v>12.7</v>
      </c>
      <c r="CV564" s="181">
        <v>12.7</v>
      </c>
      <c r="CW564" s="181">
        <v>206630000</v>
      </c>
      <c r="CX564" s="181">
        <v>13907000</v>
      </c>
      <c r="CY564" s="181">
        <v>20006000</v>
      </c>
      <c r="CZ564" s="181">
        <v>13286000</v>
      </c>
      <c r="DA564" s="181">
        <v>10181000</v>
      </c>
      <c r="DB564" s="181">
        <v>8934300</v>
      </c>
      <c r="DC564" s="181">
        <v>6980600</v>
      </c>
      <c r="DD564" s="181">
        <v>8463300</v>
      </c>
      <c r="DE564" s="181">
        <v>7028500</v>
      </c>
      <c r="DF564" s="181">
        <v>15411000</v>
      </c>
      <c r="DG564" s="181">
        <v>11614000</v>
      </c>
      <c r="DH564" s="181">
        <v>17833000</v>
      </c>
      <c r="DI564" s="181">
        <v>18545000</v>
      </c>
      <c r="DJ564" s="195">
        <v>0</v>
      </c>
      <c r="DK564" s="195">
        <v>6769700</v>
      </c>
      <c r="DL564" s="195">
        <v>6606400</v>
      </c>
      <c r="DM564" s="195">
        <v>5099500</v>
      </c>
      <c r="DN564" s="181">
        <f t="shared" si="47"/>
        <v>6158533.333333333</v>
      </c>
      <c r="DO564" s="181">
        <v>11709000</v>
      </c>
      <c r="DP564" s="181">
        <v>11061000</v>
      </c>
      <c r="DQ564" s="181">
        <v>10199000</v>
      </c>
      <c r="DR564" s="181">
        <v>11328000</v>
      </c>
      <c r="DS564" s="181">
        <f t="shared" si="45"/>
        <v>11074250</v>
      </c>
      <c r="DT564" s="181">
        <f t="shared" si="43"/>
        <v>1.7981959990473924</v>
      </c>
      <c r="DU564" s="195">
        <v>6556900</v>
      </c>
      <c r="DW564" s="195">
        <v>7161100</v>
      </c>
      <c r="DY564" s="195">
        <v>7442500</v>
      </c>
      <c r="DZ564" s="196">
        <f t="shared" si="44"/>
        <v>1.2084857866591614</v>
      </c>
      <c r="EA564" s="195">
        <v>6526000</v>
      </c>
      <c r="EB564" s="181">
        <v>2</v>
      </c>
      <c r="EC564" s="181">
        <v>1</v>
      </c>
      <c r="ED564" s="181">
        <v>2</v>
      </c>
      <c r="EE564" s="181">
        <v>2</v>
      </c>
      <c r="EF564" s="181">
        <v>0</v>
      </c>
      <c r="EG564" s="181">
        <v>0</v>
      </c>
      <c r="EH564" s="181">
        <v>0</v>
      </c>
      <c r="EI564" s="181">
        <v>0</v>
      </c>
      <c r="EJ564" s="181">
        <v>1</v>
      </c>
      <c r="EK564" s="181">
        <v>1</v>
      </c>
      <c r="EL564" s="181">
        <v>0</v>
      </c>
      <c r="EM564" s="181">
        <v>2</v>
      </c>
      <c r="EN564" s="181">
        <v>1</v>
      </c>
      <c r="EO564" s="181">
        <v>1</v>
      </c>
      <c r="EP564" s="181">
        <v>1</v>
      </c>
      <c r="EQ564" s="181">
        <v>1</v>
      </c>
      <c r="ER564" s="181">
        <v>15</v>
      </c>
      <c r="EV564" s="181">
        <v>147</v>
      </c>
      <c r="EW564" s="181" t="s">
        <v>8574</v>
      </c>
      <c r="EX564" s="181" t="s">
        <v>3709</v>
      </c>
      <c r="EY564" s="181" t="s">
        <v>8575</v>
      </c>
      <c r="EZ564" s="181" t="s">
        <v>8576</v>
      </c>
      <c r="FA564" s="181" t="s">
        <v>8577</v>
      </c>
      <c r="FB564" s="181" t="s">
        <v>8578</v>
      </c>
      <c r="FE564" s="181">
        <v>-1</v>
      </c>
    </row>
    <row r="565" spans="1:161" x14ac:dyDescent="0.25">
      <c r="A565" s="181" t="s">
        <v>3062</v>
      </c>
      <c r="B565" s="181" t="s">
        <v>3062</v>
      </c>
      <c r="C565" s="181">
        <v>20</v>
      </c>
      <c r="D565" s="181">
        <v>20</v>
      </c>
      <c r="E565" s="181">
        <v>20</v>
      </c>
      <c r="F565" s="181" t="s">
        <v>8579</v>
      </c>
      <c r="G565" s="181" t="s">
        <v>8580</v>
      </c>
      <c r="H565" s="181" t="s">
        <v>8581</v>
      </c>
      <c r="I565" s="181">
        <v>1</v>
      </c>
      <c r="J565" s="181">
        <v>20</v>
      </c>
      <c r="K565" s="181">
        <v>20</v>
      </c>
      <c r="L565" s="181">
        <v>20</v>
      </c>
      <c r="M565" s="181">
        <v>20</v>
      </c>
      <c r="N565" s="181">
        <v>19</v>
      </c>
      <c r="O565" s="181">
        <v>19</v>
      </c>
      <c r="P565" s="181">
        <v>19</v>
      </c>
      <c r="Q565" s="181">
        <v>18</v>
      </c>
      <c r="R565" s="181">
        <v>17</v>
      </c>
      <c r="S565" s="181">
        <v>20</v>
      </c>
      <c r="T565" s="181">
        <v>17</v>
      </c>
      <c r="U565" s="181">
        <v>19</v>
      </c>
      <c r="V565" s="181">
        <v>20</v>
      </c>
      <c r="W565" s="181">
        <v>20</v>
      </c>
      <c r="X565" s="181">
        <v>20</v>
      </c>
      <c r="Y565" s="181">
        <v>19</v>
      </c>
      <c r="Z565" s="181">
        <v>19</v>
      </c>
      <c r="AA565" s="181">
        <v>20</v>
      </c>
      <c r="AB565" s="181">
        <v>20</v>
      </c>
      <c r="AC565" s="181">
        <v>20</v>
      </c>
      <c r="AD565" s="181">
        <v>19</v>
      </c>
      <c r="AE565" s="181">
        <v>19</v>
      </c>
      <c r="AF565" s="181">
        <v>19</v>
      </c>
      <c r="AG565" s="181">
        <v>18</v>
      </c>
      <c r="AH565" s="181">
        <v>17</v>
      </c>
      <c r="AI565" s="181">
        <v>20</v>
      </c>
      <c r="AJ565" s="181">
        <v>17</v>
      </c>
      <c r="AK565" s="181">
        <v>19</v>
      </c>
      <c r="AL565" s="181">
        <v>20</v>
      </c>
      <c r="AM565" s="181">
        <v>20</v>
      </c>
      <c r="AN565" s="181">
        <v>20</v>
      </c>
      <c r="AO565" s="181">
        <v>19</v>
      </c>
      <c r="AP565" s="181">
        <v>19</v>
      </c>
      <c r="AQ565" s="181">
        <v>20</v>
      </c>
      <c r="AR565" s="181">
        <v>20</v>
      </c>
      <c r="AS565" s="181">
        <v>20</v>
      </c>
      <c r="AT565" s="181">
        <v>19</v>
      </c>
      <c r="AU565" s="181">
        <v>19</v>
      </c>
      <c r="AV565" s="181">
        <v>19</v>
      </c>
      <c r="AW565" s="181">
        <v>18</v>
      </c>
      <c r="AX565" s="181">
        <v>17</v>
      </c>
      <c r="AY565" s="181">
        <v>20</v>
      </c>
      <c r="AZ565" s="181">
        <v>17</v>
      </c>
      <c r="BA565" s="181">
        <v>19</v>
      </c>
      <c r="BB565" s="181">
        <v>20</v>
      </c>
      <c r="BC565" s="181">
        <v>20</v>
      </c>
      <c r="BD565" s="181">
        <v>20</v>
      </c>
      <c r="BE565" s="181">
        <v>19</v>
      </c>
      <c r="BF565" s="181">
        <v>19</v>
      </c>
      <c r="BG565" s="181">
        <v>20</v>
      </c>
      <c r="BH565" s="181">
        <v>20</v>
      </c>
      <c r="BI565" s="181">
        <v>59.4</v>
      </c>
      <c r="BJ565" s="181">
        <v>59.4</v>
      </c>
      <c r="BK565" s="181">
        <v>59.4</v>
      </c>
      <c r="BL565" s="181">
        <v>56.3</v>
      </c>
      <c r="BM565" s="181">
        <v>529</v>
      </c>
      <c r="BN565" s="181">
        <v>529</v>
      </c>
      <c r="BO565" s="181">
        <v>0</v>
      </c>
      <c r="BP565" s="181">
        <v>120.82</v>
      </c>
      <c r="BQ565" s="181" t="s">
        <v>1251</v>
      </c>
      <c r="BR565" s="181" t="s">
        <v>1251</v>
      </c>
      <c r="BS565" s="181" t="s">
        <v>1251</v>
      </c>
      <c r="BT565" s="181" t="s">
        <v>1251</v>
      </c>
      <c r="BU565" s="181" t="s">
        <v>1251</v>
      </c>
      <c r="BV565" s="181" t="s">
        <v>1251</v>
      </c>
      <c r="BW565" s="181" t="s">
        <v>1251</v>
      </c>
      <c r="BX565" s="181" t="s">
        <v>1251</v>
      </c>
      <c r="BY565" s="181" t="s">
        <v>1251</v>
      </c>
      <c r="BZ565" s="181" t="s">
        <v>1251</v>
      </c>
      <c r="CA565" s="181" t="s">
        <v>1251</v>
      </c>
      <c r="CB565" s="181" t="s">
        <v>1251</v>
      </c>
      <c r="CC565" s="181" t="s">
        <v>1251</v>
      </c>
      <c r="CD565" s="181" t="s">
        <v>1251</v>
      </c>
      <c r="CE565" s="181" t="s">
        <v>1251</v>
      </c>
      <c r="CF565" s="181" t="s">
        <v>1251</v>
      </c>
      <c r="CG565" s="181">
        <v>59.4</v>
      </c>
      <c r="CH565" s="181">
        <v>56.3</v>
      </c>
      <c r="CI565" s="181">
        <v>53.7</v>
      </c>
      <c r="CJ565" s="181">
        <v>56.3</v>
      </c>
      <c r="CK565" s="181">
        <v>50.7</v>
      </c>
      <c r="CL565" s="181">
        <v>43.7</v>
      </c>
      <c r="CM565" s="181">
        <v>59.4</v>
      </c>
      <c r="CN565" s="181">
        <v>43.7</v>
      </c>
      <c r="CO565" s="181">
        <v>56.3</v>
      </c>
      <c r="CP565" s="181">
        <v>59.4</v>
      </c>
      <c r="CQ565" s="181">
        <v>59.4</v>
      </c>
      <c r="CR565" s="181">
        <v>59.4</v>
      </c>
      <c r="CS565" s="181">
        <v>53.7</v>
      </c>
      <c r="CT565" s="181">
        <v>53.7</v>
      </c>
      <c r="CU565" s="181">
        <v>59.4</v>
      </c>
      <c r="CV565" s="181">
        <v>59.4</v>
      </c>
      <c r="CW565" s="181">
        <v>9204500000</v>
      </c>
      <c r="CX565" s="181">
        <v>590210000</v>
      </c>
      <c r="CY565" s="181">
        <v>729960000</v>
      </c>
      <c r="CZ565" s="181">
        <v>703260000</v>
      </c>
      <c r="DA565" s="181">
        <v>696160000</v>
      </c>
      <c r="DB565" s="181">
        <v>381330000</v>
      </c>
      <c r="DC565" s="181">
        <v>281820000</v>
      </c>
      <c r="DD565" s="181">
        <v>391120000</v>
      </c>
      <c r="DE565" s="181">
        <v>303620000</v>
      </c>
      <c r="DF565" s="181">
        <v>697680000</v>
      </c>
      <c r="DG565" s="181">
        <v>677060000</v>
      </c>
      <c r="DH565" s="181">
        <v>551290000</v>
      </c>
      <c r="DI565" s="181">
        <v>592060000</v>
      </c>
      <c r="DJ565" s="195">
        <v>56404000</v>
      </c>
      <c r="DK565" s="195">
        <v>55516000</v>
      </c>
      <c r="DL565" s="195">
        <v>58541000</v>
      </c>
      <c r="DM565" s="195">
        <v>62912000</v>
      </c>
      <c r="DN565" s="181">
        <f t="shared" si="47"/>
        <v>58343250</v>
      </c>
      <c r="DO565" s="181">
        <v>100070000</v>
      </c>
      <c r="DP565" s="181">
        <v>113530000</v>
      </c>
      <c r="DQ565" s="181">
        <v>96215000</v>
      </c>
      <c r="DR565" s="181">
        <v>115670000</v>
      </c>
      <c r="DS565" s="181">
        <f t="shared" si="45"/>
        <v>106371250</v>
      </c>
      <c r="DT565" s="181">
        <f t="shared" si="43"/>
        <v>1.8231971993332563</v>
      </c>
      <c r="DU565" s="195">
        <v>62505000</v>
      </c>
      <c r="DW565" s="195">
        <v>58330000</v>
      </c>
      <c r="DY565" s="195">
        <v>51408000</v>
      </c>
      <c r="DZ565" s="196">
        <f t="shared" si="44"/>
        <v>0.88113020786466301</v>
      </c>
      <c r="EA565" s="195">
        <v>57928000</v>
      </c>
      <c r="EB565" s="181">
        <v>13</v>
      </c>
      <c r="EC565" s="181">
        <v>17</v>
      </c>
      <c r="ED565" s="181">
        <v>17</v>
      </c>
      <c r="EE565" s="181">
        <v>16</v>
      </c>
      <c r="EF565" s="181">
        <v>21</v>
      </c>
      <c r="EG565" s="181">
        <v>15</v>
      </c>
      <c r="EH565" s="181">
        <v>20</v>
      </c>
      <c r="EI565" s="181">
        <v>16</v>
      </c>
      <c r="EJ565" s="181">
        <v>20</v>
      </c>
      <c r="EK565" s="181">
        <v>18</v>
      </c>
      <c r="EL565" s="181">
        <v>19</v>
      </c>
      <c r="EM565" s="181">
        <v>16</v>
      </c>
      <c r="EN565" s="181">
        <v>17</v>
      </c>
      <c r="EO565" s="181">
        <v>16</v>
      </c>
      <c r="EP565" s="181">
        <v>17</v>
      </c>
      <c r="EQ565" s="181">
        <v>17</v>
      </c>
      <c r="ER565" s="181">
        <v>275</v>
      </c>
      <c r="EV565" s="181">
        <v>260</v>
      </c>
      <c r="EW565" s="181" t="s">
        <v>8582</v>
      </c>
      <c r="EX565" s="181" t="s">
        <v>5261</v>
      </c>
      <c r="EY565" s="181" t="s">
        <v>8583</v>
      </c>
      <c r="EZ565" s="181" t="s">
        <v>8584</v>
      </c>
      <c r="FA565" s="181" t="s">
        <v>8585</v>
      </c>
      <c r="FB565" s="181" t="s">
        <v>8586</v>
      </c>
      <c r="FC565" s="181" t="s">
        <v>8587</v>
      </c>
      <c r="FD565" s="181" t="s">
        <v>8588</v>
      </c>
      <c r="FE565" s="181">
        <v>-1</v>
      </c>
    </row>
    <row r="566" spans="1:161" x14ac:dyDescent="0.25">
      <c r="A566" s="181" t="s">
        <v>2151</v>
      </c>
      <c r="B566" s="181" t="s">
        <v>2151</v>
      </c>
      <c r="C566" s="181">
        <v>8</v>
      </c>
      <c r="D566" s="181">
        <v>8</v>
      </c>
      <c r="E566" s="181">
        <v>8</v>
      </c>
      <c r="F566" s="181" t="s">
        <v>2150</v>
      </c>
      <c r="G566" s="181" t="s">
        <v>2149</v>
      </c>
      <c r="H566" s="181" t="s">
        <v>2148</v>
      </c>
      <c r="I566" s="181">
        <v>1</v>
      </c>
      <c r="J566" s="181">
        <v>8</v>
      </c>
      <c r="K566" s="181">
        <v>8</v>
      </c>
      <c r="L566" s="181">
        <v>8</v>
      </c>
      <c r="M566" s="181">
        <v>6</v>
      </c>
      <c r="N566" s="181">
        <v>5</v>
      </c>
      <c r="O566" s="181">
        <v>7</v>
      </c>
      <c r="P566" s="181">
        <v>7</v>
      </c>
      <c r="Q566" s="181">
        <v>4</v>
      </c>
      <c r="R566" s="181">
        <v>3</v>
      </c>
      <c r="S566" s="181">
        <v>2</v>
      </c>
      <c r="T566" s="181">
        <v>3</v>
      </c>
      <c r="U566" s="181">
        <v>6</v>
      </c>
      <c r="V566" s="181">
        <v>5</v>
      </c>
      <c r="W566" s="181">
        <v>6</v>
      </c>
      <c r="X566" s="181">
        <v>7</v>
      </c>
      <c r="Y566" s="181">
        <v>7</v>
      </c>
      <c r="Z566" s="181">
        <v>6</v>
      </c>
      <c r="AA566" s="181">
        <v>6</v>
      </c>
      <c r="AB566" s="181">
        <v>6</v>
      </c>
      <c r="AC566" s="181">
        <v>6</v>
      </c>
      <c r="AD566" s="181">
        <v>5</v>
      </c>
      <c r="AE566" s="181">
        <v>7</v>
      </c>
      <c r="AF566" s="181">
        <v>7</v>
      </c>
      <c r="AG566" s="181">
        <v>4</v>
      </c>
      <c r="AH566" s="181">
        <v>3</v>
      </c>
      <c r="AI566" s="181">
        <v>2</v>
      </c>
      <c r="AJ566" s="181">
        <v>3</v>
      </c>
      <c r="AK566" s="181">
        <v>6</v>
      </c>
      <c r="AL566" s="181">
        <v>5</v>
      </c>
      <c r="AM566" s="181">
        <v>6</v>
      </c>
      <c r="AN566" s="181">
        <v>7</v>
      </c>
      <c r="AO566" s="181">
        <v>7</v>
      </c>
      <c r="AP566" s="181">
        <v>6</v>
      </c>
      <c r="AQ566" s="181">
        <v>6</v>
      </c>
      <c r="AR566" s="181">
        <v>6</v>
      </c>
      <c r="AS566" s="181">
        <v>6</v>
      </c>
      <c r="AT566" s="181">
        <v>5</v>
      </c>
      <c r="AU566" s="181">
        <v>7</v>
      </c>
      <c r="AV566" s="181">
        <v>7</v>
      </c>
      <c r="AW566" s="181">
        <v>4</v>
      </c>
      <c r="AX566" s="181">
        <v>3</v>
      </c>
      <c r="AY566" s="181">
        <v>2</v>
      </c>
      <c r="AZ566" s="181">
        <v>3</v>
      </c>
      <c r="BA566" s="181">
        <v>6</v>
      </c>
      <c r="BB566" s="181">
        <v>5</v>
      </c>
      <c r="BC566" s="181">
        <v>6</v>
      </c>
      <c r="BD566" s="181">
        <v>7</v>
      </c>
      <c r="BE566" s="181">
        <v>7</v>
      </c>
      <c r="BF566" s="181">
        <v>6</v>
      </c>
      <c r="BG566" s="181">
        <v>6</v>
      </c>
      <c r="BH566" s="181">
        <v>6</v>
      </c>
      <c r="BI566" s="181">
        <v>13.1</v>
      </c>
      <c r="BJ566" s="181">
        <v>13.1</v>
      </c>
      <c r="BK566" s="181">
        <v>13.1</v>
      </c>
      <c r="BL566" s="181">
        <v>85.462000000000003</v>
      </c>
      <c r="BM566" s="181">
        <v>780</v>
      </c>
      <c r="BN566" s="181">
        <v>780</v>
      </c>
      <c r="BO566" s="181">
        <v>0</v>
      </c>
      <c r="BP566" s="181">
        <v>14.574</v>
      </c>
      <c r="BQ566" s="181" t="s">
        <v>1251</v>
      </c>
      <c r="BR566" s="181" t="s">
        <v>1251</v>
      </c>
      <c r="BS566" s="181" t="s">
        <v>1251</v>
      </c>
      <c r="BT566" s="181" t="s">
        <v>1251</v>
      </c>
      <c r="BU566" s="181" t="s">
        <v>1251</v>
      </c>
      <c r="BV566" s="181" t="s">
        <v>1251</v>
      </c>
      <c r="BW566" s="181" t="s">
        <v>1251</v>
      </c>
      <c r="BX566" s="181" t="s">
        <v>1251</v>
      </c>
      <c r="BY566" s="181" t="s">
        <v>1251</v>
      </c>
      <c r="BZ566" s="181" t="s">
        <v>1251</v>
      </c>
      <c r="CA566" s="181" t="s">
        <v>1251</v>
      </c>
      <c r="CB566" s="181" t="s">
        <v>1251</v>
      </c>
      <c r="CC566" s="181" t="s">
        <v>1251</v>
      </c>
      <c r="CD566" s="181" t="s">
        <v>1251</v>
      </c>
      <c r="CE566" s="181" t="s">
        <v>1251</v>
      </c>
      <c r="CF566" s="181" t="s">
        <v>1251</v>
      </c>
      <c r="CG566" s="181">
        <v>10.8</v>
      </c>
      <c r="CH566" s="181">
        <v>8.6</v>
      </c>
      <c r="CI566" s="181">
        <v>10.9</v>
      </c>
      <c r="CJ566" s="181">
        <v>11.7</v>
      </c>
      <c r="CK566" s="181">
        <v>6.7</v>
      </c>
      <c r="CL566" s="181">
        <v>5.4</v>
      </c>
      <c r="CM566" s="181">
        <v>4.4000000000000004</v>
      </c>
      <c r="CN566" s="181">
        <v>5.4</v>
      </c>
      <c r="CO566" s="181">
        <v>10.8</v>
      </c>
      <c r="CP566" s="181">
        <v>9.5</v>
      </c>
      <c r="CQ566" s="181">
        <v>10.8</v>
      </c>
      <c r="CR566" s="181">
        <v>12.2</v>
      </c>
      <c r="CS566" s="181">
        <v>11.7</v>
      </c>
      <c r="CT566" s="181">
        <v>10.8</v>
      </c>
      <c r="CU566" s="181">
        <v>10.8</v>
      </c>
      <c r="CV566" s="181">
        <v>10.8</v>
      </c>
      <c r="CW566" s="181">
        <v>575230000</v>
      </c>
      <c r="CX566" s="181">
        <v>45145000</v>
      </c>
      <c r="CY566" s="181">
        <v>40499000</v>
      </c>
      <c r="CZ566" s="181">
        <v>42018000</v>
      </c>
      <c r="DA566" s="181">
        <v>48111000</v>
      </c>
      <c r="DB566" s="181">
        <v>17798000</v>
      </c>
      <c r="DC566" s="181">
        <v>9464000</v>
      </c>
      <c r="DD566" s="181">
        <v>9685900</v>
      </c>
      <c r="DE566" s="181">
        <v>10411000</v>
      </c>
      <c r="DF566" s="181">
        <v>42909000</v>
      </c>
      <c r="DG566" s="181">
        <v>50696000</v>
      </c>
      <c r="DH566" s="181">
        <v>37942000</v>
      </c>
      <c r="DI566" s="181">
        <v>45583000</v>
      </c>
      <c r="DJ566" s="195">
        <v>11416000</v>
      </c>
      <c r="DK566" s="195">
        <v>10479000</v>
      </c>
      <c r="DL566" s="195">
        <v>9979700</v>
      </c>
      <c r="DM566" s="195">
        <v>10425000</v>
      </c>
      <c r="DN566" s="181">
        <f t="shared" si="47"/>
        <v>10574925</v>
      </c>
      <c r="DO566" s="181">
        <v>25112000</v>
      </c>
      <c r="DP566" s="181">
        <v>17189000</v>
      </c>
      <c r="DQ566" s="181">
        <v>17315000</v>
      </c>
      <c r="DR566" s="181">
        <v>17566000</v>
      </c>
      <c r="DS566" s="181">
        <f t="shared" si="45"/>
        <v>19295500</v>
      </c>
      <c r="DT566" s="181">
        <f t="shared" si="43"/>
        <v>1.8246465104953462</v>
      </c>
      <c r="DU566" s="195">
        <v>10602000</v>
      </c>
      <c r="DW566" s="195">
        <v>11171000</v>
      </c>
      <c r="DY566" s="195">
        <v>9676400</v>
      </c>
      <c r="DZ566" s="196">
        <f t="shared" si="44"/>
        <v>0.91503249432029066</v>
      </c>
      <c r="EA566" s="195">
        <v>9692500</v>
      </c>
      <c r="EB566" s="181">
        <v>2</v>
      </c>
      <c r="EC566" s="181">
        <v>2</v>
      </c>
      <c r="ED566" s="181">
        <v>4</v>
      </c>
      <c r="EE566" s="181">
        <v>2</v>
      </c>
      <c r="EF566" s="181">
        <v>2</v>
      </c>
      <c r="EG566" s="181">
        <v>1</v>
      </c>
      <c r="EH566" s="181">
        <v>1</v>
      </c>
      <c r="EI566" s="181">
        <v>1</v>
      </c>
      <c r="EJ566" s="181">
        <v>1</v>
      </c>
      <c r="EK566" s="181">
        <v>1</v>
      </c>
      <c r="EL566" s="181">
        <v>2</v>
      </c>
      <c r="EM566" s="181">
        <v>5</v>
      </c>
      <c r="EN566" s="181">
        <v>3</v>
      </c>
      <c r="EO566" s="181">
        <v>2</v>
      </c>
      <c r="EP566" s="181">
        <v>1</v>
      </c>
      <c r="EQ566" s="181">
        <v>2</v>
      </c>
      <c r="ER566" s="181">
        <v>32</v>
      </c>
      <c r="EV566" s="181">
        <v>620</v>
      </c>
      <c r="EW566" s="181" t="s">
        <v>8589</v>
      </c>
      <c r="EX566" s="181" t="s">
        <v>4196</v>
      </c>
      <c r="EY566" s="181" t="s">
        <v>8590</v>
      </c>
      <c r="EZ566" s="181" t="s">
        <v>8591</v>
      </c>
      <c r="FA566" s="181" t="s">
        <v>8592</v>
      </c>
      <c r="FB566" s="181" t="s">
        <v>8593</v>
      </c>
      <c r="FE566" s="181">
        <v>-1</v>
      </c>
    </row>
    <row r="567" spans="1:161" x14ac:dyDescent="0.25">
      <c r="A567" s="181" t="s">
        <v>8594</v>
      </c>
      <c r="B567" s="181" t="s">
        <v>8594</v>
      </c>
      <c r="C567" s="181">
        <v>6</v>
      </c>
      <c r="D567" s="181">
        <v>6</v>
      </c>
      <c r="E567" s="181">
        <v>6</v>
      </c>
      <c r="F567" s="181" t="s">
        <v>8595</v>
      </c>
      <c r="G567" s="181" t="s">
        <v>8596</v>
      </c>
      <c r="H567" s="181" t="s">
        <v>8597</v>
      </c>
      <c r="I567" s="181">
        <v>1</v>
      </c>
      <c r="J567" s="181">
        <v>6</v>
      </c>
      <c r="K567" s="181">
        <v>6</v>
      </c>
      <c r="L567" s="181">
        <v>6</v>
      </c>
      <c r="M567" s="181">
        <v>3</v>
      </c>
      <c r="N567" s="181">
        <v>3</v>
      </c>
      <c r="O567" s="181">
        <v>4</v>
      </c>
      <c r="P567" s="181">
        <v>3</v>
      </c>
      <c r="Q567" s="181">
        <v>3</v>
      </c>
      <c r="R567" s="181">
        <v>4</v>
      </c>
      <c r="S567" s="181">
        <v>4</v>
      </c>
      <c r="T567" s="181">
        <v>3</v>
      </c>
      <c r="U567" s="181">
        <v>4</v>
      </c>
      <c r="V567" s="181">
        <v>6</v>
      </c>
      <c r="W567" s="181">
        <v>4</v>
      </c>
      <c r="X567" s="181">
        <v>3</v>
      </c>
      <c r="Y567" s="181">
        <v>5</v>
      </c>
      <c r="Z567" s="181">
        <v>6</v>
      </c>
      <c r="AA567" s="181">
        <v>5</v>
      </c>
      <c r="AB567" s="181">
        <v>4</v>
      </c>
      <c r="AC567" s="181">
        <v>3</v>
      </c>
      <c r="AD567" s="181">
        <v>3</v>
      </c>
      <c r="AE567" s="181">
        <v>4</v>
      </c>
      <c r="AF567" s="181">
        <v>3</v>
      </c>
      <c r="AG567" s="181">
        <v>3</v>
      </c>
      <c r="AH567" s="181">
        <v>4</v>
      </c>
      <c r="AI567" s="181">
        <v>4</v>
      </c>
      <c r="AJ567" s="181">
        <v>3</v>
      </c>
      <c r="AK567" s="181">
        <v>4</v>
      </c>
      <c r="AL567" s="181">
        <v>6</v>
      </c>
      <c r="AM567" s="181">
        <v>4</v>
      </c>
      <c r="AN567" s="181">
        <v>3</v>
      </c>
      <c r="AO567" s="181">
        <v>5</v>
      </c>
      <c r="AP567" s="181">
        <v>6</v>
      </c>
      <c r="AQ567" s="181">
        <v>5</v>
      </c>
      <c r="AR567" s="181">
        <v>4</v>
      </c>
      <c r="AS567" s="181">
        <v>3</v>
      </c>
      <c r="AT567" s="181">
        <v>3</v>
      </c>
      <c r="AU567" s="181">
        <v>4</v>
      </c>
      <c r="AV567" s="181">
        <v>3</v>
      </c>
      <c r="AW567" s="181">
        <v>3</v>
      </c>
      <c r="AX567" s="181">
        <v>4</v>
      </c>
      <c r="AY567" s="181">
        <v>4</v>
      </c>
      <c r="AZ567" s="181">
        <v>3</v>
      </c>
      <c r="BA567" s="181">
        <v>4</v>
      </c>
      <c r="BB567" s="181">
        <v>6</v>
      </c>
      <c r="BC567" s="181">
        <v>4</v>
      </c>
      <c r="BD567" s="181">
        <v>3</v>
      </c>
      <c r="BE567" s="181">
        <v>5</v>
      </c>
      <c r="BF567" s="181">
        <v>6</v>
      </c>
      <c r="BG567" s="181">
        <v>5</v>
      </c>
      <c r="BH567" s="181">
        <v>4</v>
      </c>
      <c r="BI567" s="181">
        <v>23.7</v>
      </c>
      <c r="BJ567" s="181">
        <v>23.7</v>
      </c>
      <c r="BK567" s="181">
        <v>23.7</v>
      </c>
      <c r="BL567" s="181">
        <v>31.715</v>
      </c>
      <c r="BM567" s="181">
        <v>287</v>
      </c>
      <c r="BN567" s="181">
        <v>287</v>
      </c>
      <c r="BO567" s="181">
        <v>0</v>
      </c>
      <c r="BP567" s="181">
        <v>14.443</v>
      </c>
      <c r="BQ567" s="181" t="s">
        <v>1251</v>
      </c>
      <c r="BR567" s="181" t="s">
        <v>1251</v>
      </c>
      <c r="BS567" s="181" t="s">
        <v>1251</v>
      </c>
      <c r="BT567" s="181" t="s">
        <v>1251</v>
      </c>
      <c r="BU567" s="181" t="s">
        <v>1251</v>
      </c>
      <c r="BV567" s="181" t="s">
        <v>1251</v>
      </c>
      <c r="BW567" s="181" t="s">
        <v>1251</v>
      </c>
      <c r="BX567" s="181" t="s">
        <v>1251</v>
      </c>
      <c r="BY567" s="181" t="s">
        <v>1251</v>
      </c>
      <c r="BZ567" s="181" t="s">
        <v>1251</v>
      </c>
      <c r="CA567" s="181" t="s">
        <v>1251</v>
      </c>
      <c r="CB567" s="181" t="s">
        <v>1251</v>
      </c>
      <c r="CC567" s="181" t="s">
        <v>1251</v>
      </c>
      <c r="CD567" s="181" t="s">
        <v>1251</v>
      </c>
      <c r="CE567" s="181" t="s">
        <v>1251</v>
      </c>
      <c r="CF567" s="181" t="s">
        <v>1251</v>
      </c>
      <c r="CG567" s="181">
        <v>10.1</v>
      </c>
      <c r="CH567" s="181">
        <v>9.4</v>
      </c>
      <c r="CI567" s="181">
        <v>12.9</v>
      </c>
      <c r="CJ567" s="181">
        <v>9.4</v>
      </c>
      <c r="CK567" s="181">
        <v>12.2</v>
      </c>
      <c r="CL567" s="181">
        <v>15</v>
      </c>
      <c r="CM567" s="181">
        <v>15</v>
      </c>
      <c r="CN567" s="181">
        <v>12.2</v>
      </c>
      <c r="CO567" s="181">
        <v>15.3</v>
      </c>
      <c r="CP567" s="181">
        <v>23.7</v>
      </c>
      <c r="CQ567" s="181">
        <v>12.9</v>
      </c>
      <c r="CR567" s="181">
        <v>11.1</v>
      </c>
      <c r="CS567" s="181">
        <v>18.100000000000001</v>
      </c>
      <c r="CT567" s="181">
        <v>23.7</v>
      </c>
      <c r="CU567" s="181">
        <v>18.100000000000001</v>
      </c>
      <c r="CV567" s="181">
        <v>15</v>
      </c>
      <c r="CW567" s="181">
        <v>599360000</v>
      </c>
      <c r="CX567" s="181">
        <v>28685000</v>
      </c>
      <c r="CY567" s="181">
        <v>30372000</v>
      </c>
      <c r="CZ567" s="181">
        <v>43295000</v>
      </c>
      <c r="DA567" s="181">
        <v>29055000</v>
      </c>
      <c r="DB567" s="181">
        <v>16007000</v>
      </c>
      <c r="DC567" s="181">
        <v>18997000</v>
      </c>
      <c r="DD567" s="181">
        <v>22731000</v>
      </c>
      <c r="DE567" s="181">
        <v>15859000</v>
      </c>
      <c r="DF567" s="181">
        <v>49532000</v>
      </c>
      <c r="DG567" s="181">
        <v>62500000</v>
      </c>
      <c r="DH567" s="181">
        <v>46953000</v>
      </c>
      <c r="DI567" s="181">
        <v>51999000</v>
      </c>
      <c r="DJ567" s="195">
        <v>13311000</v>
      </c>
      <c r="DK567" s="195">
        <v>14102000</v>
      </c>
      <c r="DL567" s="195">
        <v>13961000</v>
      </c>
      <c r="DM567" s="195">
        <v>12121000</v>
      </c>
      <c r="DN567" s="181">
        <f t="shared" si="47"/>
        <v>13373750</v>
      </c>
      <c r="DO567" s="181">
        <v>0</v>
      </c>
      <c r="DP567" s="181">
        <v>26351000</v>
      </c>
      <c r="DQ567" s="181">
        <v>23692000</v>
      </c>
      <c r="DR567" s="181">
        <v>23230000</v>
      </c>
      <c r="DS567" s="181">
        <f t="shared" si="45"/>
        <v>24424333.333333332</v>
      </c>
      <c r="DT567" s="181">
        <f t="shared" si="43"/>
        <v>1.8262890612829858</v>
      </c>
      <c r="DU567" s="195">
        <v>15620000</v>
      </c>
      <c r="DW567" s="195">
        <v>16119000</v>
      </c>
      <c r="DY567" s="195">
        <v>17372000</v>
      </c>
      <c r="DZ567" s="196">
        <f t="shared" si="44"/>
        <v>1.2989625198616692</v>
      </c>
      <c r="EA567" s="195">
        <v>17529000</v>
      </c>
      <c r="EB567" s="181">
        <v>2</v>
      </c>
      <c r="EC567" s="181">
        <v>1</v>
      </c>
      <c r="ED567" s="181">
        <v>3</v>
      </c>
      <c r="EE567" s="181">
        <v>0</v>
      </c>
      <c r="EF567" s="181">
        <v>2</v>
      </c>
      <c r="EG567" s="181">
        <v>2</v>
      </c>
      <c r="EH567" s="181">
        <v>2</v>
      </c>
      <c r="EI567" s="181">
        <v>2</v>
      </c>
      <c r="EJ567" s="181">
        <v>3</v>
      </c>
      <c r="EK567" s="181">
        <v>3</v>
      </c>
      <c r="EL567" s="181">
        <v>2</v>
      </c>
      <c r="EM567" s="181">
        <v>2</v>
      </c>
      <c r="EN567" s="181">
        <v>4</v>
      </c>
      <c r="EO567" s="181">
        <v>4</v>
      </c>
      <c r="EP567" s="181">
        <v>2</v>
      </c>
      <c r="EQ567" s="181">
        <v>4</v>
      </c>
      <c r="ER567" s="181">
        <v>38</v>
      </c>
      <c r="EV567" s="181">
        <v>780</v>
      </c>
      <c r="EW567" s="181" t="s">
        <v>8598</v>
      </c>
      <c r="EX567" s="181" t="s">
        <v>3672</v>
      </c>
      <c r="EY567" s="181" t="s">
        <v>8599</v>
      </c>
      <c r="EZ567" s="181" t="s">
        <v>8600</v>
      </c>
      <c r="FA567" s="181" t="s">
        <v>8601</v>
      </c>
      <c r="FB567" s="181" t="s">
        <v>8602</v>
      </c>
      <c r="FE567" s="181">
        <v>-1</v>
      </c>
    </row>
    <row r="568" spans="1:161" x14ac:dyDescent="0.25">
      <c r="A568" s="181" t="s">
        <v>8603</v>
      </c>
      <c r="B568" s="181" t="s">
        <v>8603</v>
      </c>
      <c r="C568" s="181">
        <v>2</v>
      </c>
      <c r="D568" s="181">
        <v>2</v>
      </c>
      <c r="E568" s="181">
        <v>2</v>
      </c>
      <c r="F568" s="181" t="s">
        <v>8604</v>
      </c>
      <c r="G568" s="181" t="s">
        <v>8605</v>
      </c>
      <c r="H568" s="181" t="s">
        <v>8606</v>
      </c>
      <c r="I568" s="181">
        <v>1</v>
      </c>
      <c r="J568" s="181">
        <v>2</v>
      </c>
      <c r="K568" s="181">
        <v>2</v>
      </c>
      <c r="L568" s="181">
        <v>2</v>
      </c>
      <c r="M568" s="181">
        <v>2</v>
      </c>
      <c r="N568" s="181">
        <v>0</v>
      </c>
      <c r="O568" s="181">
        <v>2</v>
      </c>
      <c r="P568" s="181">
        <v>2</v>
      </c>
      <c r="Q568" s="181">
        <v>2</v>
      </c>
      <c r="R568" s="181">
        <v>1</v>
      </c>
      <c r="S568" s="181">
        <v>1</v>
      </c>
      <c r="T568" s="181">
        <v>0</v>
      </c>
      <c r="U568" s="181">
        <v>2</v>
      </c>
      <c r="V568" s="181">
        <v>1</v>
      </c>
      <c r="W568" s="181">
        <v>1</v>
      </c>
      <c r="X568" s="181">
        <v>1</v>
      </c>
      <c r="Y568" s="181">
        <v>1</v>
      </c>
      <c r="Z568" s="181">
        <v>1</v>
      </c>
      <c r="AA568" s="181">
        <v>1</v>
      </c>
      <c r="AB568" s="181">
        <v>1</v>
      </c>
      <c r="AC568" s="181">
        <v>2</v>
      </c>
      <c r="AD568" s="181">
        <v>0</v>
      </c>
      <c r="AE568" s="181">
        <v>2</v>
      </c>
      <c r="AF568" s="181">
        <v>2</v>
      </c>
      <c r="AG568" s="181">
        <v>2</v>
      </c>
      <c r="AH568" s="181">
        <v>1</v>
      </c>
      <c r="AI568" s="181">
        <v>1</v>
      </c>
      <c r="AJ568" s="181">
        <v>0</v>
      </c>
      <c r="AK568" s="181">
        <v>2</v>
      </c>
      <c r="AL568" s="181">
        <v>1</v>
      </c>
      <c r="AM568" s="181">
        <v>1</v>
      </c>
      <c r="AN568" s="181">
        <v>1</v>
      </c>
      <c r="AO568" s="181">
        <v>1</v>
      </c>
      <c r="AP568" s="181">
        <v>1</v>
      </c>
      <c r="AQ568" s="181">
        <v>1</v>
      </c>
      <c r="AR568" s="181">
        <v>1</v>
      </c>
      <c r="AS568" s="181">
        <v>2</v>
      </c>
      <c r="AT568" s="181">
        <v>0</v>
      </c>
      <c r="AU568" s="181">
        <v>2</v>
      </c>
      <c r="AV568" s="181">
        <v>2</v>
      </c>
      <c r="AW568" s="181">
        <v>2</v>
      </c>
      <c r="AX568" s="181">
        <v>1</v>
      </c>
      <c r="AY568" s="181">
        <v>1</v>
      </c>
      <c r="AZ568" s="181">
        <v>0</v>
      </c>
      <c r="BA568" s="181">
        <v>2</v>
      </c>
      <c r="BB568" s="181">
        <v>1</v>
      </c>
      <c r="BC568" s="181">
        <v>1</v>
      </c>
      <c r="BD568" s="181">
        <v>1</v>
      </c>
      <c r="BE568" s="181">
        <v>1</v>
      </c>
      <c r="BF568" s="181">
        <v>1</v>
      </c>
      <c r="BG568" s="181">
        <v>1</v>
      </c>
      <c r="BH568" s="181">
        <v>1</v>
      </c>
      <c r="BI568" s="181">
        <v>17.5</v>
      </c>
      <c r="BJ568" s="181">
        <v>17.5</v>
      </c>
      <c r="BK568" s="181">
        <v>17.5</v>
      </c>
      <c r="BL568" s="181">
        <v>22.126999999999999</v>
      </c>
      <c r="BM568" s="181">
        <v>194</v>
      </c>
      <c r="BN568" s="181">
        <v>194</v>
      </c>
      <c r="BO568" s="181">
        <v>0</v>
      </c>
      <c r="BP568" s="181">
        <v>6.5449000000000002</v>
      </c>
      <c r="BQ568" s="181" t="s">
        <v>1254</v>
      </c>
      <c r="BS568" s="181" t="s">
        <v>1254</v>
      </c>
      <c r="BT568" s="181" t="s">
        <v>1251</v>
      </c>
      <c r="BU568" s="181" t="s">
        <v>1251</v>
      </c>
      <c r="BV568" s="181" t="s">
        <v>1254</v>
      </c>
      <c r="BW568" s="181" t="s">
        <v>1254</v>
      </c>
      <c r="BY568" s="181" t="s">
        <v>1254</v>
      </c>
      <c r="BZ568" s="181" t="s">
        <v>1254</v>
      </c>
      <c r="CA568" s="181" t="s">
        <v>1254</v>
      </c>
      <c r="CB568" s="181" t="s">
        <v>1254</v>
      </c>
      <c r="CC568" s="181" t="s">
        <v>1254</v>
      </c>
      <c r="CD568" s="181" t="s">
        <v>1254</v>
      </c>
      <c r="CE568" s="181" t="s">
        <v>1254</v>
      </c>
      <c r="CF568" s="181" t="s">
        <v>1254</v>
      </c>
      <c r="CG568" s="181">
        <v>17.5</v>
      </c>
      <c r="CH568" s="181">
        <v>0</v>
      </c>
      <c r="CI568" s="181">
        <v>17.5</v>
      </c>
      <c r="CJ568" s="181">
        <v>17.5</v>
      </c>
      <c r="CK568" s="181">
        <v>17.5</v>
      </c>
      <c r="CL568" s="181">
        <v>6.2</v>
      </c>
      <c r="CM568" s="181">
        <v>6.2</v>
      </c>
      <c r="CN568" s="181">
        <v>0</v>
      </c>
      <c r="CO568" s="181">
        <v>17.5</v>
      </c>
      <c r="CP568" s="181">
        <v>11.3</v>
      </c>
      <c r="CQ568" s="181">
        <v>6.2</v>
      </c>
      <c r="CR568" s="181">
        <v>11.3</v>
      </c>
      <c r="CS568" s="181">
        <v>11.3</v>
      </c>
      <c r="CT568" s="181">
        <v>11.3</v>
      </c>
      <c r="CU568" s="181">
        <v>11.3</v>
      </c>
      <c r="CV568" s="181">
        <v>11.3</v>
      </c>
      <c r="CW568" s="181">
        <v>128760000</v>
      </c>
      <c r="CX568" s="181">
        <v>12841000</v>
      </c>
      <c r="CY568" s="181">
        <v>0</v>
      </c>
      <c r="CZ568" s="181">
        <v>16110000</v>
      </c>
      <c r="DA568" s="181">
        <v>13266000</v>
      </c>
      <c r="DB568" s="181">
        <v>6053700</v>
      </c>
      <c r="DC568" s="181">
        <v>2521000</v>
      </c>
      <c r="DD568" s="181">
        <v>3170500</v>
      </c>
      <c r="DE568" s="181">
        <v>0</v>
      </c>
      <c r="DF568" s="181">
        <v>7263700</v>
      </c>
      <c r="DG568" s="181">
        <v>10676000</v>
      </c>
      <c r="DH568" s="181">
        <v>8807100</v>
      </c>
      <c r="DI568" s="181">
        <v>12119000</v>
      </c>
      <c r="DJ568" s="195">
        <v>0</v>
      </c>
      <c r="DK568" s="195">
        <v>0</v>
      </c>
      <c r="DL568" s="195">
        <v>0</v>
      </c>
      <c r="DM568" s="195">
        <v>7125800</v>
      </c>
      <c r="DN568" s="181">
        <f t="shared" si="47"/>
        <v>7125800</v>
      </c>
      <c r="DO568" s="181">
        <v>13253000</v>
      </c>
      <c r="DP568" s="181">
        <v>0</v>
      </c>
      <c r="DQ568" s="181">
        <v>0</v>
      </c>
      <c r="DR568" s="181">
        <v>0</v>
      </c>
      <c r="DS568" s="181">
        <f t="shared" si="45"/>
        <v>13253000</v>
      </c>
      <c r="DT568" s="181">
        <f t="shared" si="43"/>
        <v>1.8598613489011759</v>
      </c>
      <c r="DU568" s="195">
        <v>0</v>
      </c>
      <c r="DW568" s="195">
        <v>0</v>
      </c>
      <c r="DY568" s="195">
        <v>0</v>
      </c>
      <c r="DZ568" s="196">
        <f t="shared" si="44"/>
        <v>0</v>
      </c>
      <c r="EA568" s="195">
        <v>0</v>
      </c>
      <c r="EB568" s="181">
        <v>0</v>
      </c>
      <c r="EC568" s="181">
        <v>0</v>
      </c>
      <c r="ED568" s="181">
        <v>0</v>
      </c>
      <c r="EE568" s="181">
        <v>1</v>
      </c>
      <c r="EF568" s="181">
        <v>1</v>
      </c>
      <c r="EG568" s="181">
        <v>0</v>
      </c>
      <c r="EH568" s="181">
        <v>0</v>
      </c>
      <c r="EI568" s="181">
        <v>0</v>
      </c>
      <c r="EJ568" s="181">
        <v>0</v>
      </c>
      <c r="EK568" s="181">
        <v>0</v>
      </c>
      <c r="EL568" s="181">
        <v>0</v>
      </c>
      <c r="EM568" s="181">
        <v>0</v>
      </c>
      <c r="EN568" s="181">
        <v>0</v>
      </c>
      <c r="EO568" s="181">
        <v>0</v>
      </c>
      <c r="EP568" s="181">
        <v>0</v>
      </c>
      <c r="EQ568" s="181">
        <v>0</v>
      </c>
      <c r="ER568" s="181">
        <v>2</v>
      </c>
      <c r="EV568" s="181">
        <v>279</v>
      </c>
      <c r="EW568" s="181" t="s">
        <v>8607</v>
      </c>
      <c r="EX568" s="181" t="s">
        <v>3637</v>
      </c>
      <c r="EY568" s="181" t="s">
        <v>8608</v>
      </c>
      <c r="EZ568" s="181" t="s">
        <v>8609</v>
      </c>
      <c r="FA568" s="181" t="s">
        <v>8610</v>
      </c>
      <c r="FB568" s="181" t="s">
        <v>8610</v>
      </c>
      <c r="FE568" s="181">
        <v>-1</v>
      </c>
    </row>
    <row r="569" spans="1:161" x14ac:dyDescent="0.25">
      <c r="A569" s="181" t="s">
        <v>1765</v>
      </c>
      <c r="B569" s="181" t="s">
        <v>1765</v>
      </c>
      <c r="C569" s="181">
        <v>52</v>
      </c>
      <c r="D569" s="181">
        <v>52</v>
      </c>
      <c r="E569" s="181">
        <v>52</v>
      </c>
      <c r="F569" s="181" t="s">
        <v>1764</v>
      </c>
      <c r="G569" s="181" t="s">
        <v>1763</v>
      </c>
      <c r="H569" s="181" t="s">
        <v>1762</v>
      </c>
      <c r="I569" s="181">
        <v>1</v>
      </c>
      <c r="J569" s="181">
        <v>52</v>
      </c>
      <c r="K569" s="181">
        <v>52</v>
      </c>
      <c r="L569" s="181">
        <v>52</v>
      </c>
      <c r="M569" s="181">
        <v>41</v>
      </c>
      <c r="N569" s="181">
        <v>45</v>
      </c>
      <c r="O569" s="181">
        <v>43</v>
      </c>
      <c r="P569" s="181">
        <v>43</v>
      </c>
      <c r="Q569" s="181">
        <v>36</v>
      </c>
      <c r="R569" s="181">
        <v>31</v>
      </c>
      <c r="S569" s="181">
        <v>33</v>
      </c>
      <c r="T569" s="181">
        <v>32</v>
      </c>
      <c r="U569" s="181">
        <v>38</v>
      </c>
      <c r="V569" s="181">
        <v>46</v>
      </c>
      <c r="W569" s="181">
        <v>42</v>
      </c>
      <c r="X569" s="181">
        <v>45</v>
      </c>
      <c r="Y569" s="181">
        <v>45</v>
      </c>
      <c r="Z569" s="181">
        <v>49</v>
      </c>
      <c r="AA569" s="181">
        <v>43</v>
      </c>
      <c r="AB569" s="181">
        <v>39</v>
      </c>
      <c r="AC569" s="181">
        <v>41</v>
      </c>
      <c r="AD569" s="181">
        <v>45</v>
      </c>
      <c r="AE569" s="181">
        <v>43</v>
      </c>
      <c r="AF569" s="181">
        <v>43</v>
      </c>
      <c r="AG569" s="181">
        <v>36</v>
      </c>
      <c r="AH569" s="181">
        <v>31</v>
      </c>
      <c r="AI569" s="181">
        <v>33</v>
      </c>
      <c r="AJ569" s="181">
        <v>32</v>
      </c>
      <c r="AK569" s="181">
        <v>38</v>
      </c>
      <c r="AL569" s="181">
        <v>46</v>
      </c>
      <c r="AM569" s="181">
        <v>42</v>
      </c>
      <c r="AN569" s="181">
        <v>45</v>
      </c>
      <c r="AO569" s="181">
        <v>45</v>
      </c>
      <c r="AP569" s="181">
        <v>49</v>
      </c>
      <c r="AQ569" s="181">
        <v>43</v>
      </c>
      <c r="AR569" s="181">
        <v>39</v>
      </c>
      <c r="AS569" s="181">
        <v>41</v>
      </c>
      <c r="AT569" s="181">
        <v>45</v>
      </c>
      <c r="AU569" s="181">
        <v>43</v>
      </c>
      <c r="AV569" s="181">
        <v>43</v>
      </c>
      <c r="AW569" s="181">
        <v>36</v>
      </c>
      <c r="AX569" s="181">
        <v>31</v>
      </c>
      <c r="AY569" s="181">
        <v>33</v>
      </c>
      <c r="AZ569" s="181">
        <v>32</v>
      </c>
      <c r="BA569" s="181">
        <v>38</v>
      </c>
      <c r="BB569" s="181">
        <v>46</v>
      </c>
      <c r="BC569" s="181">
        <v>42</v>
      </c>
      <c r="BD569" s="181">
        <v>45</v>
      </c>
      <c r="BE569" s="181">
        <v>45</v>
      </c>
      <c r="BF569" s="181">
        <v>49</v>
      </c>
      <c r="BG569" s="181">
        <v>43</v>
      </c>
      <c r="BH569" s="181">
        <v>39</v>
      </c>
      <c r="BI569" s="181">
        <v>38.5</v>
      </c>
      <c r="BJ569" s="181">
        <v>38.5</v>
      </c>
      <c r="BK569" s="181">
        <v>38.5</v>
      </c>
      <c r="BL569" s="181">
        <v>191.55</v>
      </c>
      <c r="BM569" s="181">
        <v>1675</v>
      </c>
      <c r="BN569" s="181">
        <v>1675</v>
      </c>
      <c r="BO569" s="181">
        <v>0</v>
      </c>
      <c r="BP569" s="181">
        <v>250.72</v>
      </c>
      <c r="BQ569" s="181" t="s">
        <v>1251</v>
      </c>
      <c r="BR569" s="181" t="s">
        <v>1251</v>
      </c>
      <c r="BS569" s="181" t="s">
        <v>1251</v>
      </c>
      <c r="BT569" s="181" t="s">
        <v>1251</v>
      </c>
      <c r="BU569" s="181" t="s">
        <v>1251</v>
      </c>
      <c r="BV569" s="181" t="s">
        <v>1251</v>
      </c>
      <c r="BW569" s="181" t="s">
        <v>1251</v>
      </c>
      <c r="BX569" s="181" t="s">
        <v>1251</v>
      </c>
      <c r="BY569" s="181" t="s">
        <v>1251</v>
      </c>
      <c r="BZ569" s="181" t="s">
        <v>1251</v>
      </c>
      <c r="CA569" s="181" t="s">
        <v>1251</v>
      </c>
      <c r="CB569" s="181" t="s">
        <v>1251</v>
      </c>
      <c r="CC569" s="181" t="s">
        <v>1251</v>
      </c>
      <c r="CD569" s="181" t="s">
        <v>1251</v>
      </c>
      <c r="CE569" s="181" t="s">
        <v>1251</v>
      </c>
      <c r="CF569" s="181" t="s">
        <v>1251</v>
      </c>
      <c r="CG569" s="181">
        <v>31.6</v>
      </c>
      <c r="CH569" s="181">
        <v>33.799999999999997</v>
      </c>
      <c r="CI569" s="181">
        <v>33.200000000000003</v>
      </c>
      <c r="CJ569" s="181">
        <v>33.6</v>
      </c>
      <c r="CK569" s="181">
        <v>27</v>
      </c>
      <c r="CL569" s="181">
        <v>22.1</v>
      </c>
      <c r="CM569" s="181">
        <v>24.1</v>
      </c>
      <c r="CN569" s="181">
        <v>23.3</v>
      </c>
      <c r="CO569" s="181">
        <v>28.5</v>
      </c>
      <c r="CP569" s="181">
        <v>34.700000000000003</v>
      </c>
      <c r="CQ569" s="181">
        <v>31.9</v>
      </c>
      <c r="CR569" s="181">
        <v>34</v>
      </c>
      <c r="CS569" s="181">
        <v>34.700000000000003</v>
      </c>
      <c r="CT569" s="181">
        <v>37</v>
      </c>
      <c r="CU569" s="181">
        <v>33.299999999999997</v>
      </c>
      <c r="CV569" s="181">
        <v>29.3</v>
      </c>
      <c r="CW569" s="181">
        <v>9698400000</v>
      </c>
      <c r="CX569" s="181">
        <v>740130000</v>
      </c>
      <c r="CY569" s="181">
        <v>842130000</v>
      </c>
      <c r="CZ569" s="181">
        <v>798880000</v>
      </c>
      <c r="DA569" s="181">
        <v>925040000</v>
      </c>
      <c r="DB569" s="181">
        <v>317470000</v>
      </c>
      <c r="DC569" s="181">
        <v>217990000</v>
      </c>
      <c r="DD569" s="181">
        <v>253660000</v>
      </c>
      <c r="DE569" s="181">
        <v>218170000</v>
      </c>
      <c r="DF569" s="181">
        <v>743770000</v>
      </c>
      <c r="DG569" s="181">
        <v>776410000</v>
      </c>
      <c r="DH569" s="181">
        <v>621080000</v>
      </c>
      <c r="DI569" s="181">
        <v>670140000</v>
      </c>
      <c r="DJ569" s="195">
        <v>35933000</v>
      </c>
      <c r="DK569" s="195">
        <v>39463000</v>
      </c>
      <c r="DL569" s="195">
        <v>38109000</v>
      </c>
      <c r="DM569" s="195">
        <v>40840000</v>
      </c>
      <c r="DN569" s="181">
        <f t="shared" si="47"/>
        <v>38586250</v>
      </c>
      <c r="DO569" s="181">
        <v>69908000</v>
      </c>
      <c r="DP569" s="181">
        <v>76478000</v>
      </c>
      <c r="DQ569" s="181">
        <v>78713000</v>
      </c>
      <c r="DR569" s="181">
        <v>69441000</v>
      </c>
      <c r="DS569" s="181">
        <f t="shared" si="45"/>
        <v>73635000</v>
      </c>
      <c r="DT569" s="181">
        <f t="shared" si="43"/>
        <v>1.9083222650555574</v>
      </c>
      <c r="DU569" s="195">
        <v>41380000</v>
      </c>
      <c r="DW569" s="195">
        <v>36301000</v>
      </c>
      <c r="DY569" s="195">
        <v>35844000</v>
      </c>
      <c r="DZ569" s="196">
        <f t="shared" si="44"/>
        <v>0.92893193819041753</v>
      </c>
      <c r="EA569" s="195">
        <v>33574000</v>
      </c>
      <c r="EB569" s="181">
        <v>28</v>
      </c>
      <c r="EC569" s="181">
        <v>30</v>
      </c>
      <c r="ED569" s="181">
        <v>32</v>
      </c>
      <c r="EE569" s="181">
        <v>36</v>
      </c>
      <c r="EF569" s="181">
        <v>22</v>
      </c>
      <c r="EG569" s="181">
        <v>17</v>
      </c>
      <c r="EH569" s="181">
        <v>15</v>
      </c>
      <c r="EI569" s="181">
        <v>16</v>
      </c>
      <c r="EJ569" s="181">
        <v>19</v>
      </c>
      <c r="EK569" s="181">
        <v>22</v>
      </c>
      <c r="EL569" s="181">
        <v>26</v>
      </c>
      <c r="EM569" s="181">
        <v>28</v>
      </c>
      <c r="EN569" s="181">
        <v>26</v>
      </c>
      <c r="EO569" s="181">
        <v>29</v>
      </c>
      <c r="EP569" s="181">
        <v>24</v>
      </c>
      <c r="EQ569" s="181">
        <v>25</v>
      </c>
      <c r="ER569" s="181">
        <v>395</v>
      </c>
      <c r="EV569" s="181">
        <v>407</v>
      </c>
      <c r="EW569" s="181" t="s">
        <v>8611</v>
      </c>
      <c r="EX569" s="181" t="s">
        <v>8612</v>
      </c>
      <c r="EY569" s="181" t="s">
        <v>8613</v>
      </c>
      <c r="EZ569" s="181" t="s">
        <v>8614</v>
      </c>
      <c r="FA569" s="181" t="s">
        <v>8615</v>
      </c>
      <c r="FB569" s="181" t="s">
        <v>8616</v>
      </c>
      <c r="FC569" s="181">
        <v>258</v>
      </c>
      <c r="FD569" s="181">
        <v>996</v>
      </c>
      <c r="FE569" s="181">
        <v>-1</v>
      </c>
    </row>
    <row r="570" spans="1:161" x14ac:dyDescent="0.25">
      <c r="A570" s="181" t="s">
        <v>8617</v>
      </c>
      <c r="B570" s="181" t="s">
        <v>8617</v>
      </c>
      <c r="C570" s="181">
        <v>28</v>
      </c>
      <c r="D570" s="181">
        <v>28</v>
      </c>
      <c r="E570" s="181">
        <v>23</v>
      </c>
      <c r="F570" s="181" t="s">
        <v>8618</v>
      </c>
      <c r="G570" s="181" t="s">
        <v>8619</v>
      </c>
      <c r="H570" s="181" t="s">
        <v>8620</v>
      </c>
      <c r="I570" s="181">
        <v>1</v>
      </c>
      <c r="J570" s="181">
        <v>28</v>
      </c>
      <c r="K570" s="181">
        <v>28</v>
      </c>
      <c r="L570" s="181">
        <v>23</v>
      </c>
      <c r="M570" s="181">
        <v>27</v>
      </c>
      <c r="N570" s="181">
        <v>27</v>
      </c>
      <c r="O570" s="181">
        <v>26</v>
      </c>
      <c r="P570" s="181">
        <v>25</v>
      </c>
      <c r="Q570" s="181">
        <v>23</v>
      </c>
      <c r="R570" s="181">
        <v>21</v>
      </c>
      <c r="S570" s="181">
        <v>18</v>
      </c>
      <c r="T570" s="181">
        <v>19</v>
      </c>
      <c r="U570" s="181">
        <v>25</v>
      </c>
      <c r="V570" s="181">
        <v>26</v>
      </c>
      <c r="W570" s="181">
        <v>28</v>
      </c>
      <c r="X570" s="181">
        <v>24</v>
      </c>
      <c r="Y570" s="181">
        <v>25</v>
      </c>
      <c r="Z570" s="181">
        <v>27</v>
      </c>
      <c r="AA570" s="181">
        <v>25</v>
      </c>
      <c r="AB570" s="181">
        <v>25</v>
      </c>
      <c r="AC570" s="181">
        <v>27</v>
      </c>
      <c r="AD570" s="181">
        <v>27</v>
      </c>
      <c r="AE570" s="181">
        <v>26</v>
      </c>
      <c r="AF570" s="181">
        <v>25</v>
      </c>
      <c r="AG570" s="181">
        <v>23</v>
      </c>
      <c r="AH570" s="181">
        <v>21</v>
      </c>
      <c r="AI570" s="181">
        <v>18</v>
      </c>
      <c r="AJ570" s="181">
        <v>19</v>
      </c>
      <c r="AK570" s="181">
        <v>25</v>
      </c>
      <c r="AL570" s="181">
        <v>26</v>
      </c>
      <c r="AM570" s="181">
        <v>28</v>
      </c>
      <c r="AN570" s="181">
        <v>24</v>
      </c>
      <c r="AO570" s="181">
        <v>25</v>
      </c>
      <c r="AP570" s="181">
        <v>27</v>
      </c>
      <c r="AQ570" s="181">
        <v>25</v>
      </c>
      <c r="AR570" s="181">
        <v>25</v>
      </c>
      <c r="AS570" s="181">
        <v>22</v>
      </c>
      <c r="AT570" s="181">
        <v>22</v>
      </c>
      <c r="AU570" s="181">
        <v>21</v>
      </c>
      <c r="AV570" s="181">
        <v>20</v>
      </c>
      <c r="AW570" s="181">
        <v>18</v>
      </c>
      <c r="AX570" s="181">
        <v>17</v>
      </c>
      <c r="AY570" s="181">
        <v>14</v>
      </c>
      <c r="AZ570" s="181">
        <v>14</v>
      </c>
      <c r="BA570" s="181">
        <v>21</v>
      </c>
      <c r="BB570" s="181">
        <v>21</v>
      </c>
      <c r="BC570" s="181">
        <v>23</v>
      </c>
      <c r="BD570" s="181">
        <v>19</v>
      </c>
      <c r="BE570" s="181">
        <v>20</v>
      </c>
      <c r="BF570" s="181">
        <v>22</v>
      </c>
      <c r="BG570" s="181">
        <v>20</v>
      </c>
      <c r="BH570" s="181">
        <v>20</v>
      </c>
      <c r="BI570" s="181">
        <v>53.7</v>
      </c>
      <c r="BJ570" s="181">
        <v>53.7</v>
      </c>
      <c r="BK570" s="181">
        <v>48.2</v>
      </c>
      <c r="BL570" s="181">
        <v>74.465999999999994</v>
      </c>
      <c r="BM570" s="181">
        <v>676</v>
      </c>
      <c r="BN570" s="181">
        <v>676</v>
      </c>
      <c r="BO570" s="181">
        <v>0</v>
      </c>
      <c r="BP570" s="181">
        <v>125.42</v>
      </c>
      <c r="BQ570" s="181" t="s">
        <v>1251</v>
      </c>
      <c r="BR570" s="181" t="s">
        <v>1251</v>
      </c>
      <c r="BS570" s="181" t="s">
        <v>1251</v>
      </c>
      <c r="BT570" s="181" t="s">
        <v>1251</v>
      </c>
      <c r="BU570" s="181" t="s">
        <v>1251</v>
      </c>
      <c r="BV570" s="181" t="s">
        <v>1251</v>
      </c>
      <c r="BW570" s="181" t="s">
        <v>1251</v>
      </c>
      <c r="BX570" s="181" t="s">
        <v>1251</v>
      </c>
      <c r="BY570" s="181" t="s">
        <v>1251</v>
      </c>
      <c r="BZ570" s="181" t="s">
        <v>1251</v>
      </c>
      <c r="CA570" s="181" t="s">
        <v>1251</v>
      </c>
      <c r="CB570" s="181" t="s">
        <v>1251</v>
      </c>
      <c r="CC570" s="181" t="s">
        <v>1251</v>
      </c>
      <c r="CD570" s="181" t="s">
        <v>1251</v>
      </c>
      <c r="CE570" s="181" t="s">
        <v>1251</v>
      </c>
      <c r="CF570" s="181" t="s">
        <v>1251</v>
      </c>
      <c r="CG570" s="181">
        <v>51.8</v>
      </c>
      <c r="CH570" s="181">
        <v>51.8</v>
      </c>
      <c r="CI570" s="181">
        <v>49.7</v>
      </c>
      <c r="CJ570" s="181">
        <v>50.7</v>
      </c>
      <c r="CK570" s="181">
        <v>40.799999999999997</v>
      </c>
      <c r="CL570" s="181">
        <v>35.700000000000003</v>
      </c>
      <c r="CM570" s="181">
        <v>33.6</v>
      </c>
      <c r="CN570" s="181">
        <v>31.4</v>
      </c>
      <c r="CO570" s="181">
        <v>49.3</v>
      </c>
      <c r="CP570" s="181">
        <v>49.4</v>
      </c>
      <c r="CQ570" s="181">
        <v>53.7</v>
      </c>
      <c r="CR570" s="181">
        <v>42.9</v>
      </c>
      <c r="CS570" s="181">
        <v>43.9</v>
      </c>
      <c r="CT570" s="181">
        <v>51.8</v>
      </c>
      <c r="CU570" s="181">
        <v>43.9</v>
      </c>
      <c r="CV570" s="181">
        <v>43.9</v>
      </c>
      <c r="CW570" s="181">
        <v>7467700000</v>
      </c>
      <c r="CX570" s="181">
        <v>560970000</v>
      </c>
      <c r="CY570" s="181">
        <v>611630000</v>
      </c>
      <c r="CZ570" s="181">
        <v>631530000</v>
      </c>
      <c r="DA570" s="181">
        <v>625580000</v>
      </c>
      <c r="DB570" s="181">
        <v>216270000</v>
      </c>
      <c r="DC570" s="181">
        <v>202060000</v>
      </c>
      <c r="DD570" s="181">
        <v>217760000</v>
      </c>
      <c r="DE570" s="181">
        <v>170560000</v>
      </c>
      <c r="DF570" s="181">
        <v>571190000</v>
      </c>
      <c r="DG570" s="181">
        <v>591490000</v>
      </c>
      <c r="DH570" s="181">
        <v>468550000</v>
      </c>
      <c r="DI570" s="181">
        <v>535900000</v>
      </c>
      <c r="DJ570" s="195">
        <v>41174000</v>
      </c>
      <c r="DK570" s="195">
        <v>38190000</v>
      </c>
      <c r="DL570" s="195">
        <v>35933000</v>
      </c>
      <c r="DM570" s="195">
        <v>43326000</v>
      </c>
      <c r="DN570" s="181">
        <f t="shared" si="47"/>
        <v>39655750</v>
      </c>
      <c r="DO570" s="181">
        <v>74244000</v>
      </c>
      <c r="DP570" s="181">
        <v>82818000</v>
      </c>
      <c r="DQ570" s="181">
        <v>68275000</v>
      </c>
      <c r="DR570" s="181">
        <v>82714000</v>
      </c>
      <c r="DS570" s="181">
        <f t="shared" si="45"/>
        <v>77012750</v>
      </c>
      <c r="DT570" s="181">
        <f t="shared" si="43"/>
        <v>1.9420323660503205</v>
      </c>
      <c r="DU570" s="195">
        <v>43545000</v>
      </c>
      <c r="DW570" s="195">
        <v>39364000</v>
      </c>
      <c r="DY570" s="195">
        <v>40955000</v>
      </c>
      <c r="DZ570" s="196">
        <f t="shared" si="44"/>
        <v>1.0327632184487747</v>
      </c>
      <c r="EA570" s="195">
        <v>43216000</v>
      </c>
      <c r="EB570" s="181">
        <v>22</v>
      </c>
      <c r="EC570" s="181">
        <v>22</v>
      </c>
      <c r="ED570" s="181">
        <v>16</v>
      </c>
      <c r="EE570" s="181">
        <v>21</v>
      </c>
      <c r="EF570" s="181">
        <v>19</v>
      </c>
      <c r="EG570" s="181">
        <v>18</v>
      </c>
      <c r="EH570" s="181">
        <v>16</v>
      </c>
      <c r="EI570" s="181">
        <v>10</v>
      </c>
      <c r="EJ570" s="181">
        <v>18</v>
      </c>
      <c r="EK570" s="181">
        <v>17</v>
      </c>
      <c r="EL570" s="181">
        <v>21</v>
      </c>
      <c r="EM570" s="181">
        <v>16</v>
      </c>
      <c r="EN570" s="181">
        <v>17</v>
      </c>
      <c r="EO570" s="181">
        <v>18</v>
      </c>
      <c r="EP570" s="181">
        <v>18</v>
      </c>
      <c r="EQ570" s="181">
        <v>17</v>
      </c>
      <c r="ER570" s="181">
        <v>286</v>
      </c>
      <c r="EV570" s="181">
        <v>775</v>
      </c>
      <c r="EW570" s="181" t="s">
        <v>8621</v>
      </c>
      <c r="EX570" s="181" t="s">
        <v>5959</v>
      </c>
      <c r="EY570" s="181" t="s">
        <v>8622</v>
      </c>
      <c r="EZ570" s="181" t="s">
        <v>8623</v>
      </c>
      <c r="FA570" s="181" t="s">
        <v>8624</v>
      </c>
      <c r="FB570" s="181" t="s">
        <v>8625</v>
      </c>
      <c r="FC570" s="181" t="s">
        <v>8626</v>
      </c>
      <c r="FD570" s="181" t="s">
        <v>8627</v>
      </c>
      <c r="FE570" s="181">
        <v>-1</v>
      </c>
    </row>
    <row r="571" spans="1:161" x14ac:dyDescent="0.25">
      <c r="A571" s="181" t="s">
        <v>8628</v>
      </c>
      <c r="B571" s="181" t="s">
        <v>8628</v>
      </c>
      <c r="C571" s="181">
        <v>13</v>
      </c>
      <c r="D571" s="181">
        <v>13</v>
      </c>
      <c r="E571" s="181">
        <v>13</v>
      </c>
      <c r="F571" s="181" t="s">
        <v>8629</v>
      </c>
      <c r="G571" s="181" t="s">
        <v>8630</v>
      </c>
      <c r="H571" s="181" t="s">
        <v>8631</v>
      </c>
      <c r="I571" s="181">
        <v>1</v>
      </c>
      <c r="J571" s="181">
        <v>13</v>
      </c>
      <c r="K571" s="181">
        <v>13</v>
      </c>
      <c r="L571" s="181">
        <v>13</v>
      </c>
      <c r="M571" s="181">
        <v>9</v>
      </c>
      <c r="N571" s="181">
        <v>10</v>
      </c>
      <c r="O571" s="181">
        <v>11</v>
      </c>
      <c r="P571" s="181">
        <v>11</v>
      </c>
      <c r="Q571" s="181">
        <v>12</v>
      </c>
      <c r="R571" s="181">
        <v>10</v>
      </c>
      <c r="S571" s="181">
        <v>13</v>
      </c>
      <c r="T571" s="181">
        <v>11</v>
      </c>
      <c r="U571" s="181">
        <v>10</v>
      </c>
      <c r="V571" s="181">
        <v>11</v>
      </c>
      <c r="W571" s="181">
        <v>12</v>
      </c>
      <c r="X571" s="181">
        <v>10</v>
      </c>
      <c r="Y571" s="181">
        <v>12</v>
      </c>
      <c r="Z571" s="181">
        <v>12</v>
      </c>
      <c r="AA571" s="181">
        <v>11</v>
      </c>
      <c r="AB571" s="181">
        <v>12</v>
      </c>
      <c r="AC571" s="181">
        <v>9</v>
      </c>
      <c r="AD571" s="181">
        <v>10</v>
      </c>
      <c r="AE571" s="181">
        <v>11</v>
      </c>
      <c r="AF571" s="181">
        <v>11</v>
      </c>
      <c r="AG571" s="181">
        <v>12</v>
      </c>
      <c r="AH571" s="181">
        <v>10</v>
      </c>
      <c r="AI571" s="181">
        <v>13</v>
      </c>
      <c r="AJ571" s="181">
        <v>11</v>
      </c>
      <c r="AK571" s="181">
        <v>10</v>
      </c>
      <c r="AL571" s="181">
        <v>11</v>
      </c>
      <c r="AM571" s="181">
        <v>12</v>
      </c>
      <c r="AN571" s="181">
        <v>10</v>
      </c>
      <c r="AO571" s="181">
        <v>12</v>
      </c>
      <c r="AP571" s="181">
        <v>12</v>
      </c>
      <c r="AQ571" s="181">
        <v>11</v>
      </c>
      <c r="AR571" s="181">
        <v>12</v>
      </c>
      <c r="AS571" s="181">
        <v>9</v>
      </c>
      <c r="AT571" s="181">
        <v>10</v>
      </c>
      <c r="AU571" s="181">
        <v>11</v>
      </c>
      <c r="AV571" s="181">
        <v>11</v>
      </c>
      <c r="AW571" s="181">
        <v>12</v>
      </c>
      <c r="AX571" s="181">
        <v>10</v>
      </c>
      <c r="AY571" s="181">
        <v>13</v>
      </c>
      <c r="AZ571" s="181">
        <v>11</v>
      </c>
      <c r="BA571" s="181">
        <v>10</v>
      </c>
      <c r="BB571" s="181">
        <v>11</v>
      </c>
      <c r="BC571" s="181">
        <v>12</v>
      </c>
      <c r="BD571" s="181">
        <v>10</v>
      </c>
      <c r="BE571" s="181">
        <v>12</v>
      </c>
      <c r="BF571" s="181">
        <v>12</v>
      </c>
      <c r="BG571" s="181">
        <v>11</v>
      </c>
      <c r="BH571" s="181">
        <v>12</v>
      </c>
      <c r="BI571" s="181">
        <v>32.4</v>
      </c>
      <c r="BJ571" s="181">
        <v>32.4</v>
      </c>
      <c r="BK571" s="181">
        <v>32.4</v>
      </c>
      <c r="BL571" s="181">
        <v>54.530999999999999</v>
      </c>
      <c r="BM571" s="181">
        <v>479</v>
      </c>
      <c r="BN571" s="181">
        <v>479</v>
      </c>
      <c r="BO571" s="181">
        <v>0</v>
      </c>
      <c r="BP571" s="181">
        <v>39.655000000000001</v>
      </c>
      <c r="BQ571" s="181" t="s">
        <v>1251</v>
      </c>
      <c r="BR571" s="181" t="s">
        <v>1251</v>
      </c>
      <c r="BS571" s="181" t="s">
        <v>1251</v>
      </c>
      <c r="BT571" s="181" t="s">
        <v>1251</v>
      </c>
      <c r="BU571" s="181" t="s">
        <v>1251</v>
      </c>
      <c r="BV571" s="181" t="s">
        <v>1251</v>
      </c>
      <c r="BW571" s="181" t="s">
        <v>1251</v>
      </c>
      <c r="BX571" s="181" t="s">
        <v>1251</v>
      </c>
      <c r="BY571" s="181" t="s">
        <v>1251</v>
      </c>
      <c r="BZ571" s="181" t="s">
        <v>1251</v>
      </c>
      <c r="CA571" s="181" t="s">
        <v>1251</v>
      </c>
      <c r="CB571" s="181" t="s">
        <v>1251</v>
      </c>
      <c r="CC571" s="181" t="s">
        <v>1251</v>
      </c>
      <c r="CD571" s="181" t="s">
        <v>1251</v>
      </c>
      <c r="CE571" s="181" t="s">
        <v>1251</v>
      </c>
      <c r="CF571" s="181" t="s">
        <v>1251</v>
      </c>
      <c r="CG571" s="181">
        <v>21.5</v>
      </c>
      <c r="CH571" s="181">
        <v>23.6</v>
      </c>
      <c r="CI571" s="181">
        <v>26.3</v>
      </c>
      <c r="CJ571" s="181">
        <v>26.3</v>
      </c>
      <c r="CK571" s="181">
        <v>29.6</v>
      </c>
      <c r="CL571" s="181">
        <v>24.4</v>
      </c>
      <c r="CM571" s="181">
        <v>32.4</v>
      </c>
      <c r="CN571" s="181">
        <v>27.8</v>
      </c>
      <c r="CO571" s="181">
        <v>23.2</v>
      </c>
      <c r="CP571" s="181">
        <v>27.6</v>
      </c>
      <c r="CQ571" s="181">
        <v>28.4</v>
      </c>
      <c r="CR571" s="181">
        <v>23.6</v>
      </c>
      <c r="CS571" s="181">
        <v>28.4</v>
      </c>
      <c r="CT571" s="181">
        <v>28.4</v>
      </c>
      <c r="CU571" s="181">
        <v>27.6</v>
      </c>
      <c r="CV571" s="181">
        <v>30.5</v>
      </c>
      <c r="CW571" s="181">
        <v>1997000000</v>
      </c>
      <c r="CX571" s="181">
        <v>112160000</v>
      </c>
      <c r="CY571" s="181">
        <v>116290000</v>
      </c>
      <c r="CZ571" s="181">
        <v>162110000</v>
      </c>
      <c r="DA571" s="181">
        <v>150140000</v>
      </c>
      <c r="DB571" s="181">
        <v>60631000</v>
      </c>
      <c r="DC571" s="181">
        <v>49618000</v>
      </c>
      <c r="DD571" s="181">
        <v>64296000</v>
      </c>
      <c r="DE571" s="181">
        <v>50288000</v>
      </c>
      <c r="DF571" s="181">
        <v>182600000</v>
      </c>
      <c r="DG571" s="181">
        <v>161990000</v>
      </c>
      <c r="DH571" s="181">
        <v>143470000</v>
      </c>
      <c r="DI571" s="181">
        <v>149730000</v>
      </c>
      <c r="DJ571" s="195">
        <v>19710000</v>
      </c>
      <c r="DK571" s="195">
        <v>18735000</v>
      </c>
      <c r="DL571" s="195">
        <v>21229000</v>
      </c>
      <c r="DM571" s="195">
        <v>20148000</v>
      </c>
      <c r="DN571" s="181">
        <f t="shared" si="47"/>
        <v>19955500</v>
      </c>
      <c r="DO571" s="181">
        <v>41573000</v>
      </c>
      <c r="DP571" s="181">
        <v>43077000</v>
      </c>
      <c r="DQ571" s="181">
        <v>29357000</v>
      </c>
      <c r="DR571" s="181">
        <v>43952000</v>
      </c>
      <c r="DS571" s="181">
        <f t="shared" si="45"/>
        <v>39489750</v>
      </c>
      <c r="DT571" s="181">
        <f t="shared" si="43"/>
        <v>1.9788905314324372</v>
      </c>
      <c r="DU571" s="195">
        <v>29729000</v>
      </c>
      <c r="DW571" s="195">
        <v>27295000</v>
      </c>
      <c r="DY571" s="195">
        <v>23939000</v>
      </c>
      <c r="DZ571" s="196">
        <f t="shared" si="44"/>
        <v>1.1996191526145674</v>
      </c>
      <c r="EA571" s="195">
        <v>26202000</v>
      </c>
      <c r="EB571" s="181">
        <v>3</v>
      </c>
      <c r="EC571" s="181">
        <v>4</v>
      </c>
      <c r="ED571" s="181">
        <v>3</v>
      </c>
      <c r="EE571" s="181">
        <v>2</v>
      </c>
      <c r="EF571" s="181">
        <v>3</v>
      </c>
      <c r="EG571" s="181">
        <v>3</v>
      </c>
      <c r="EH571" s="181">
        <v>1</v>
      </c>
      <c r="EI571" s="181">
        <v>2</v>
      </c>
      <c r="EJ571" s="181">
        <v>5</v>
      </c>
      <c r="EK571" s="181">
        <v>5</v>
      </c>
      <c r="EL571" s="181">
        <v>3</v>
      </c>
      <c r="EM571" s="181">
        <v>2</v>
      </c>
      <c r="EN571" s="181">
        <v>6</v>
      </c>
      <c r="EO571" s="181">
        <v>5</v>
      </c>
      <c r="EP571" s="181">
        <v>4</v>
      </c>
      <c r="EQ571" s="181">
        <v>5</v>
      </c>
      <c r="ER571" s="181">
        <v>56</v>
      </c>
      <c r="EV571" s="181">
        <v>574</v>
      </c>
      <c r="EW571" s="181" t="s">
        <v>8632</v>
      </c>
      <c r="EX571" s="181" t="s">
        <v>3749</v>
      </c>
      <c r="EY571" s="181" t="s">
        <v>8633</v>
      </c>
      <c r="EZ571" s="181" t="s">
        <v>8634</v>
      </c>
      <c r="FA571" s="181" t="s">
        <v>8635</v>
      </c>
      <c r="FB571" s="181" t="s">
        <v>8636</v>
      </c>
      <c r="FE571" s="181">
        <v>-1</v>
      </c>
    </row>
    <row r="572" spans="1:161" x14ac:dyDescent="0.25">
      <c r="A572" s="181" t="s">
        <v>8637</v>
      </c>
      <c r="B572" s="181" t="s">
        <v>8637</v>
      </c>
      <c r="C572" s="181">
        <v>8</v>
      </c>
      <c r="D572" s="181">
        <v>8</v>
      </c>
      <c r="E572" s="181">
        <v>8</v>
      </c>
      <c r="F572" s="181" t="s">
        <v>8638</v>
      </c>
      <c r="G572" s="181" t="s">
        <v>8639</v>
      </c>
      <c r="H572" s="181" t="s">
        <v>8640</v>
      </c>
      <c r="I572" s="181">
        <v>1</v>
      </c>
      <c r="J572" s="181">
        <v>8</v>
      </c>
      <c r="K572" s="181">
        <v>8</v>
      </c>
      <c r="L572" s="181">
        <v>8</v>
      </c>
      <c r="M572" s="181">
        <v>7</v>
      </c>
      <c r="N572" s="181">
        <v>8</v>
      </c>
      <c r="O572" s="181">
        <v>7</v>
      </c>
      <c r="P572" s="181">
        <v>8</v>
      </c>
      <c r="Q572" s="181">
        <v>6</v>
      </c>
      <c r="R572" s="181">
        <v>5</v>
      </c>
      <c r="S572" s="181">
        <v>5</v>
      </c>
      <c r="T572" s="181">
        <v>5</v>
      </c>
      <c r="U572" s="181">
        <v>8</v>
      </c>
      <c r="V572" s="181">
        <v>7</v>
      </c>
      <c r="W572" s="181">
        <v>8</v>
      </c>
      <c r="X572" s="181">
        <v>8</v>
      </c>
      <c r="Y572" s="181">
        <v>8</v>
      </c>
      <c r="Z572" s="181">
        <v>8</v>
      </c>
      <c r="AA572" s="181">
        <v>6</v>
      </c>
      <c r="AB572" s="181">
        <v>7</v>
      </c>
      <c r="AC572" s="181">
        <v>7</v>
      </c>
      <c r="AD572" s="181">
        <v>8</v>
      </c>
      <c r="AE572" s="181">
        <v>7</v>
      </c>
      <c r="AF572" s="181">
        <v>8</v>
      </c>
      <c r="AG572" s="181">
        <v>6</v>
      </c>
      <c r="AH572" s="181">
        <v>5</v>
      </c>
      <c r="AI572" s="181">
        <v>5</v>
      </c>
      <c r="AJ572" s="181">
        <v>5</v>
      </c>
      <c r="AK572" s="181">
        <v>8</v>
      </c>
      <c r="AL572" s="181">
        <v>7</v>
      </c>
      <c r="AM572" s="181">
        <v>8</v>
      </c>
      <c r="AN572" s="181">
        <v>8</v>
      </c>
      <c r="AO572" s="181">
        <v>8</v>
      </c>
      <c r="AP572" s="181">
        <v>8</v>
      </c>
      <c r="AQ572" s="181">
        <v>6</v>
      </c>
      <c r="AR572" s="181">
        <v>7</v>
      </c>
      <c r="AS572" s="181">
        <v>7</v>
      </c>
      <c r="AT572" s="181">
        <v>8</v>
      </c>
      <c r="AU572" s="181">
        <v>7</v>
      </c>
      <c r="AV572" s="181">
        <v>8</v>
      </c>
      <c r="AW572" s="181">
        <v>6</v>
      </c>
      <c r="AX572" s="181">
        <v>5</v>
      </c>
      <c r="AY572" s="181">
        <v>5</v>
      </c>
      <c r="AZ572" s="181">
        <v>5</v>
      </c>
      <c r="BA572" s="181">
        <v>8</v>
      </c>
      <c r="BB572" s="181">
        <v>7</v>
      </c>
      <c r="BC572" s="181">
        <v>8</v>
      </c>
      <c r="BD572" s="181">
        <v>8</v>
      </c>
      <c r="BE572" s="181">
        <v>8</v>
      </c>
      <c r="BF572" s="181">
        <v>8</v>
      </c>
      <c r="BG572" s="181">
        <v>6</v>
      </c>
      <c r="BH572" s="181">
        <v>7</v>
      </c>
      <c r="BI572" s="181">
        <v>25.5</v>
      </c>
      <c r="BJ572" s="181">
        <v>25.5</v>
      </c>
      <c r="BK572" s="181">
        <v>25.5</v>
      </c>
      <c r="BL572" s="181">
        <v>44.816000000000003</v>
      </c>
      <c r="BM572" s="181">
        <v>424</v>
      </c>
      <c r="BN572" s="181">
        <v>424</v>
      </c>
      <c r="BO572" s="181">
        <v>0</v>
      </c>
      <c r="BP572" s="181">
        <v>39.280999999999999</v>
      </c>
      <c r="BQ572" s="181" t="s">
        <v>1251</v>
      </c>
      <c r="BR572" s="181" t="s">
        <v>1251</v>
      </c>
      <c r="BS572" s="181" t="s">
        <v>1251</v>
      </c>
      <c r="BT572" s="181" t="s">
        <v>1251</v>
      </c>
      <c r="BU572" s="181" t="s">
        <v>1254</v>
      </c>
      <c r="BV572" s="181" t="s">
        <v>1251</v>
      </c>
      <c r="BW572" s="181" t="s">
        <v>1251</v>
      </c>
      <c r="BX572" s="181" t="s">
        <v>1251</v>
      </c>
      <c r="BY572" s="181" t="s">
        <v>1251</v>
      </c>
      <c r="BZ572" s="181" t="s">
        <v>1251</v>
      </c>
      <c r="CA572" s="181" t="s">
        <v>1251</v>
      </c>
      <c r="CB572" s="181" t="s">
        <v>1251</v>
      </c>
      <c r="CC572" s="181" t="s">
        <v>1251</v>
      </c>
      <c r="CD572" s="181" t="s">
        <v>1251</v>
      </c>
      <c r="CE572" s="181" t="s">
        <v>1251</v>
      </c>
      <c r="CF572" s="181" t="s">
        <v>1251</v>
      </c>
      <c r="CG572" s="181">
        <v>23.6</v>
      </c>
      <c r="CH572" s="181">
        <v>25.5</v>
      </c>
      <c r="CI572" s="181">
        <v>23.6</v>
      </c>
      <c r="CJ572" s="181">
        <v>25.5</v>
      </c>
      <c r="CK572" s="181">
        <v>19.3</v>
      </c>
      <c r="CL572" s="181">
        <v>15.3</v>
      </c>
      <c r="CM572" s="181">
        <v>17.7</v>
      </c>
      <c r="CN572" s="181">
        <v>15.3</v>
      </c>
      <c r="CO572" s="181">
        <v>25.5</v>
      </c>
      <c r="CP572" s="181">
        <v>23.6</v>
      </c>
      <c r="CQ572" s="181">
        <v>25.5</v>
      </c>
      <c r="CR572" s="181">
        <v>25.5</v>
      </c>
      <c r="CS572" s="181">
        <v>25.5</v>
      </c>
      <c r="CT572" s="181">
        <v>25.5</v>
      </c>
      <c r="CU572" s="181">
        <v>21.9</v>
      </c>
      <c r="CV572" s="181">
        <v>23.6</v>
      </c>
      <c r="CW572" s="181">
        <v>962550000</v>
      </c>
      <c r="CX572" s="181">
        <v>72156000</v>
      </c>
      <c r="CY572" s="181">
        <v>86091000</v>
      </c>
      <c r="CZ572" s="181">
        <v>71071000</v>
      </c>
      <c r="DA572" s="181">
        <v>76208000</v>
      </c>
      <c r="DB572" s="181">
        <v>30303000</v>
      </c>
      <c r="DC572" s="181">
        <v>20562000</v>
      </c>
      <c r="DD572" s="181">
        <v>27243000</v>
      </c>
      <c r="DE572" s="181">
        <v>16924000</v>
      </c>
      <c r="DF572" s="181">
        <v>72314000</v>
      </c>
      <c r="DG572" s="181">
        <v>71811000</v>
      </c>
      <c r="DH572" s="181">
        <v>53601000</v>
      </c>
      <c r="DI572" s="181">
        <v>67568000</v>
      </c>
      <c r="DJ572" s="195">
        <v>14227000</v>
      </c>
      <c r="DK572" s="195">
        <v>13334000</v>
      </c>
      <c r="DL572" s="195">
        <v>12876000</v>
      </c>
      <c r="DM572" s="195">
        <v>14051000</v>
      </c>
      <c r="DN572" s="181">
        <f t="shared" si="47"/>
        <v>13622000</v>
      </c>
      <c r="DO572" s="181">
        <v>25654000</v>
      </c>
      <c r="DP572" s="181">
        <v>29806000</v>
      </c>
      <c r="DQ572" s="181">
        <v>26545000</v>
      </c>
      <c r="DR572" s="181">
        <v>26759000</v>
      </c>
      <c r="DS572" s="181">
        <f t="shared" si="45"/>
        <v>27191000</v>
      </c>
      <c r="DT572" s="181">
        <f t="shared" si="43"/>
        <v>1.9961092350609309</v>
      </c>
      <c r="DU572" s="195">
        <v>10270000</v>
      </c>
      <c r="DW572" s="195">
        <v>9865400</v>
      </c>
      <c r="DY572" s="195">
        <v>13440000</v>
      </c>
      <c r="DZ572" s="196">
        <f t="shared" si="44"/>
        <v>0.98663926002055502</v>
      </c>
      <c r="EA572" s="195">
        <v>12406000</v>
      </c>
      <c r="EB572" s="181">
        <v>4</v>
      </c>
      <c r="EC572" s="181">
        <v>5</v>
      </c>
      <c r="ED572" s="181">
        <v>4</v>
      </c>
      <c r="EE572" s="181">
        <v>3</v>
      </c>
      <c r="EF572" s="181">
        <v>0</v>
      </c>
      <c r="EG572" s="181">
        <v>2</v>
      </c>
      <c r="EH572" s="181">
        <v>1</v>
      </c>
      <c r="EI572" s="181">
        <v>4</v>
      </c>
      <c r="EJ572" s="181">
        <v>3</v>
      </c>
      <c r="EK572" s="181">
        <v>3</v>
      </c>
      <c r="EL572" s="181">
        <v>2</v>
      </c>
      <c r="EM572" s="181">
        <v>3</v>
      </c>
      <c r="EN572" s="181">
        <v>3</v>
      </c>
      <c r="EO572" s="181">
        <v>5</v>
      </c>
      <c r="EP572" s="181">
        <v>2</v>
      </c>
      <c r="EQ572" s="181">
        <v>4</v>
      </c>
      <c r="ER572" s="181">
        <v>48</v>
      </c>
      <c r="EV572" s="181">
        <v>515</v>
      </c>
      <c r="EW572" s="181" t="s">
        <v>8641</v>
      </c>
      <c r="EX572" s="181" t="s">
        <v>4196</v>
      </c>
      <c r="EY572" s="181" t="s">
        <v>8642</v>
      </c>
      <c r="EZ572" s="181" t="s">
        <v>8643</v>
      </c>
      <c r="FA572" s="181" t="s">
        <v>8644</v>
      </c>
      <c r="FB572" s="181" t="s">
        <v>8645</v>
      </c>
      <c r="FE572" s="181">
        <v>-1</v>
      </c>
    </row>
    <row r="573" spans="1:161" x14ac:dyDescent="0.25">
      <c r="A573" s="181" t="s">
        <v>8646</v>
      </c>
      <c r="B573" s="181" t="s">
        <v>8646</v>
      </c>
      <c r="C573" s="181">
        <v>8</v>
      </c>
      <c r="D573" s="181">
        <v>8</v>
      </c>
      <c r="E573" s="181">
        <v>8</v>
      </c>
      <c r="F573" s="181" t="s">
        <v>8647</v>
      </c>
      <c r="G573" s="181" t="s">
        <v>8648</v>
      </c>
      <c r="H573" s="181" t="s">
        <v>8649</v>
      </c>
      <c r="I573" s="181">
        <v>1</v>
      </c>
      <c r="J573" s="181">
        <v>8</v>
      </c>
      <c r="K573" s="181">
        <v>8</v>
      </c>
      <c r="L573" s="181">
        <v>8</v>
      </c>
      <c r="M573" s="181">
        <v>8</v>
      </c>
      <c r="N573" s="181">
        <v>7</v>
      </c>
      <c r="O573" s="181">
        <v>7</v>
      </c>
      <c r="P573" s="181">
        <v>7</v>
      </c>
      <c r="Q573" s="181">
        <v>7</v>
      </c>
      <c r="R573" s="181">
        <v>6</v>
      </c>
      <c r="S573" s="181">
        <v>6</v>
      </c>
      <c r="T573" s="181">
        <v>6</v>
      </c>
      <c r="U573" s="181">
        <v>8</v>
      </c>
      <c r="V573" s="181">
        <v>8</v>
      </c>
      <c r="W573" s="181">
        <v>7</v>
      </c>
      <c r="X573" s="181">
        <v>7</v>
      </c>
      <c r="Y573" s="181">
        <v>7</v>
      </c>
      <c r="Z573" s="181">
        <v>8</v>
      </c>
      <c r="AA573" s="181">
        <v>8</v>
      </c>
      <c r="AB573" s="181">
        <v>7</v>
      </c>
      <c r="AC573" s="181">
        <v>8</v>
      </c>
      <c r="AD573" s="181">
        <v>7</v>
      </c>
      <c r="AE573" s="181">
        <v>7</v>
      </c>
      <c r="AF573" s="181">
        <v>7</v>
      </c>
      <c r="AG573" s="181">
        <v>7</v>
      </c>
      <c r="AH573" s="181">
        <v>6</v>
      </c>
      <c r="AI573" s="181">
        <v>6</v>
      </c>
      <c r="AJ573" s="181">
        <v>6</v>
      </c>
      <c r="AK573" s="181">
        <v>8</v>
      </c>
      <c r="AL573" s="181">
        <v>8</v>
      </c>
      <c r="AM573" s="181">
        <v>7</v>
      </c>
      <c r="AN573" s="181">
        <v>7</v>
      </c>
      <c r="AO573" s="181">
        <v>7</v>
      </c>
      <c r="AP573" s="181">
        <v>8</v>
      </c>
      <c r="AQ573" s="181">
        <v>8</v>
      </c>
      <c r="AR573" s="181">
        <v>7</v>
      </c>
      <c r="AS573" s="181">
        <v>8</v>
      </c>
      <c r="AT573" s="181">
        <v>7</v>
      </c>
      <c r="AU573" s="181">
        <v>7</v>
      </c>
      <c r="AV573" s="181">
        <v>7</v>
      </c>
      <c r="AW573" s="181">
        <v>7</v>
      </c>
      <c r="AX573" s="181">
        <v>6</v>
      </c>
      <c r="AY573" s="181">
        <v>6</v>
      </c>
      <c r="AZ573" s="181">
        <v>6</v>
      </c>
      <c r="BA573" s="181">
        <v>8</v>
      </c>
      <c r="BB573" s="181">
        <v>8</v>
      </c>
      <c r="BC573" s="181">
        <v>7</v>
      </c>
      <c r="BD573" s="181">
        <v>7</v>
      </c>
      <c r="BE573" s="181">
        <v>7</v>
      </c>
      <c r="BF573" s="181">
        <v>8</v>
      </c>
      <c r="BG573" s="181">
        <v>8</v>
      </c>
      <c r="BH573" s="181">
        <v>7</v>
      </c>
      <c r="BI573" s="181">
        <v>28.9</v>
      </c>
      <c r="BJ573" s="181">
        <v>28.9</v>
      </c>
      <c r="BK573" s="181">
        <v>28.9</v>
      </c>
      <c r="BL573" s="181">
        <v>32.886000000000003</v>
      </c>
      <c r="BM573" s="181">
        <v>298</v>
      </c>
      <c r="BN573" s="181">
        <v>298</v>
      </c>
      <c r="BO573" s="181">
        <v>0</v>
      </c>
      <c r="BP573" s="181">
        <v>27.721</v>
      </c>
      <c r="BQ573" s="181" t="s">
        <v>1251</v>
      </c>
      <c r="BR573" s="181" t="s">
        <v>1251</v>
      </c>
      <c r="BS573" s="181" t="s">
        <v>1251</v>
      </c>
      <c r="BT573" s="181" t="s">
        <v>1251</v>
      </c>
      <c r="BU573" s="181" t="s">
        <v>1251</v>
      </c>
      <c r="BV573" s="181" t="s">
        <v>1251</v>
      </c>
      <c r="BW573" s="181" t="s">
        <v>1251</v>
      </c>
      <c r="BX573" s="181" t="s">
        <v>1251</v>
      </c>
      <c r="BY573" s="181" t="s">
        <v>1251</v>
      </c>
      <c r="BZ573" s="181" t="s">
        <v>1251</v>
      </c>
      <c r="CA573" s="181" t="s">
        <v>1251</v>
      </c>
      <c r="CB573" s="181" t="s">
        <v>1251</v>
      </c>
      <c r="CC573" s="181" t="s">
        <v>1251</v>
      </c>
      <c r="CD573" s="181" t="s">
        <v>1251</v>
      </c>
      <c r="CE573" s="181" t="s">
        <v>1251</v>
      </c>
      <c r="CF573" s="181" t="s">
        <v>1251</v>
      </c>
      <c r="CG573" s="181">
        <v>28.9</v>
      </c>
      <c r="CH573" s="181">
        <v>24.5</v>
      </c>
      <c r="CI573" s="181">
        <v>24.5</v>
      </c>
      <c r="CJ573" s="181">
        <v>24.5</v>
      </c>
      <c r="CK573" s="181">
        <v>25.2</v>
      </c>
      <c r="CL573" s="181">
        <v>21.5</v>
      </c>
      <c r="CM573" s="181">
        <v>21.5</v>
      </c>
      <c r="CN573" s="181">
        <v>20.8</v>
      </c>
      <c r="CO573" s="181">
        <v>28.9</v>
      </c>
      <c r="CP573" s="181">
        <v>28.9</v>
      </c>
      <c r="CQ573" s="181">
        <v>24.5</v>
      </c>
      <c r="CR573" s="181">
        <v>24.5</v>
      </c>
      <c r="CS573" s="181">
        <v>24.5</v>
      </c>
      <c r="CT573" s="181">
        <v>28.9</v>
      </c>
      <c r="CU573" s="181">
        <v>28.9</v>
      </c>
      <c r="CV573" s="181">
        <v>24.5</v>
      </c>
      <c r="CW573" s="181">
        <v>1502100000</v>
      </c>
      <c r="CX573" s="181">
        <v>122310000</v>
      </c>
      <c r="CY573" s="181">
        <v>126610000</v>
      </c>
      <c r="CZ573" s="181">
        <v>121500000</v>
      </c>
      <c r="DA573" s="181">
        <v>122260000</v>
      </c>
      <c r="DB573" s="181">
        <v>43279000</v>
      </c>
      <c r="DC573" s="181">
        <v>33833000</v>
      </c>
      <c r="DD573" s="181">
        <v>33097000</v>
      </c>
      <c r="DE573" s="181">
        <v>38886000</v>
      </c>
      <c r="DF573" s="181">
        <v>108640000</v>
      </c>
      <c r="DG573" s="181">
        <v>118970000</v>
      </c>
      <c r="DH573" s="181">
        <v>80766000</v>
      </c>
      <c r="DI573" s="181">
        <v>118020000</v>
      </c>
      <c r="DJ573" s="195">
        <v>20054000</v>
      </c>
      <c r="DK573" s="195">
        <v>17687000</v>
      </c>
      <c r="DL573" s="195">
        <v>16793000</v>
      </c>
      <c r="DM573" s="195">
        <v>17127000</v>
      </c>
      <c r="DN573" s="181">
        <f t="shared" si="47"/>
        <v>17915250</v>
      </c>
      <c r="DO573" s="181">
        <v>36756000</v>
      </c>
      <c r="DP573" s="181">
        <v>38514000</v>
      </c>
      <c r="DQ573" s="181">
        <v>32666000</v>
      </c>
      <c r="DR573" s="181">
        <v>36188000</v>
      </c>
      <c r="DS573" s="181">
        <f t="shared" si="45"/>
        <v>36031000</v>
      </c>
      <c r="DT573" s="181">
        <f t="shared" si="43"/>
        <v>2.0111915825902513</v>
      </c>
      <c r="DU573" s="195">
        <v>16286000</v>
      </c>
      <c r="DW573" s="195">
        <v>16845000</v>
      </c>
      <c r="DY573" s="195">
        <v>20666000</v>
      </c>
      <c r="DZ573" s="196">
        <f t="shared" si="44"/>
        <v>1.1535423731178744</v>
      </c>
      <c r="EA573" s="195">
        <v>19942000</v>
      </c>
      <c r="EB573" s="181">
        <v>4</v>
      </c>
      <c r="EC573" s="181">
        <v>3</v>
      </c>
      <c r="ED573" s="181">
        <v>4</v>
      </c>
      <c r="EE573" s="181">
        <v>3</v>
      </c>
      <c r="EF573" s="181">
        <v>2</v>
      </c>
      <c r="EG573" s="181">
        <v>4</v>
      </c>
      <c r="EH573" s="181">
        <v>4</v>
      </c>
      <c r="EI573" s="181">
        <v>4</v>
      </c>
      <c r="EJ573" s="181">
        <v>2</v>
      </c>
      <c r="EK573" s="181">
        <v>2</v>
      </c>
      <c r="EL573" s="181">
        <v>3</v>
      </c>
      <c r="EM573" s="181">
        <v>2</v>
      </c>
      <c r="EN573" s="181">
        <v>3</v>
      </c>
      <c r="EO573" s="181">
        <v>2</v>
      </c>
      <c r="EP573" s="181">
        <v>2</v>
      </c>
      <c r="EQ573" s="181">
        <v>3</v>
      </c>
      <c r="ER573" s="181">
        <v>47</v>
      </c>
      <c r="EV573" s="181">
        <v>563</v>
      </c>
      <c r="EW573" s="181" t="s">
        <v>8650</v>
      </c>
      <c r="EX573" s="181" t="s">
        <v>4196</v>
      </c>
      <c r="EY573" s="181" t="s">
        <v>8651</v>
      </c>
      <c r="EZ573" s="181" t="s">
        <v>8652</v>
      </c>
      <c r="FA573" s="181" t="s">
        <v>8653</v>
      </c>
      <c r="FB573" s="181" t="s">
        <v>8654</v>
      </c>
      <c r="FE573" s="181">
        <v>-1</v>
      </c>
    </row>
    <row r="574" spans="1:161" x14ac:dyDescent="0.25">
      <c r="A574" s="181" t="s">
        <v>8655</v>
      </c>
      <c r="B574" s="181" t="s">
        <v>8656</v>
      </c>
      <c r="C574" s="181" t="s">
        <v>8657</v>
      </c>
      <c r="D574" s="181" t="s">
        <v>8658</v>
      </c>
      <c r="E574" s="181" t="s">
        <v>8658</v>
      </c>
      <c r="F574" s="181" t="s">
        <v>8659</v>
      </c>
      <c r="G574" s="181" t="s">
        <v>8660</v>
      </c>
      <c r="H574" s="181" t="s">
        <v>8661</v>
      </c>
      <c r="I574" s="181">
        <v>5</v>
      </c>
      <c r="J574" s="181">
        <v>17</v>
      </c>
      <c r="K574" s="181">
        <v>15</v>
      </c>
      <c r="L574" s="181">
        <v>15</v>
      </c>
      <c r="M574" s="181">
        <v>13</v>
      </c>
      <c r="N574" s="181">
        <v>12</v>
      </c>
      <c r="O574" s="181">
        <v>13</v>
      </c>
      <c r="P574" s="181">
        <v>14</v>
      </c>
      <c r="Q574" s="181">
        <v>13</v>
      </c>
      <c r="R574" s="181">
        <v>13</v>
      </c>
      <c r="S574" s="181">
        <v>13</v>
      </c>
      <c r="T574" s="181">
        <v>11</v>
      </c>
      <c r="U574" s="181">
        <v>13</v>
      </c>
      <c r="V574" s="181">
        <v>11</v>
      </c>
      <c r="W574" s="181">
        <v>10</v>
      </c>
      <c r="X574" s="181">
        <v>12</v>
      </c>
      <c r="Y574" s="181">
        <v>11</v>
      </c>
      <c r="Z574" s="181">
        <v>12</v>
      </c>
      <c r="AA574" s="181">
        <v>11</v>
      </c>
      <c r="AB574" s="181">
        <v>12</v>
      </c>
      <c r="AC574" s="181">
        <v>11</v>
      </c>
      <c r="AD574" s="181">
        <v>10</v>
      </c>
      <c r="AE574" s="181">
        <v>11</v>
      </c>
      <c r="AF574" s="181">
        <v>12</v>
      </c>
      <c r="AG574" s="181">
        <v>12</v>
      </c>
      <c r="AH574" s="181">
        <v>12</v>
      </c>
      <c r="AI574" s="181">
        <v>12</v>
      </c>
      <c r="AJ574" s="181">
        <v>10</v>
      </c>
      <c r="AK574" s="181">
        <v>11</v>
      </c>
      <c r="AL574" s="181">
        <v>9</v>
      </c>
      <c r="AM574" s="181">
        <v>8</v>
      </c>
      <c r="AN574" s="181">
        <v>10</v>
      </c>
      <c r="AO574" s="181">
        <v>9</v>
      </c>
      <c r="AP574" s="181">
        <v>10</v>
      </c>
      <c r="AQ574" s="181">
        <v>9</v>
      </c>
      <c r="AR574" s="181">
        <v>10</v>
      </c>
      <c r="AS574" s="181">
        <v>11</v>
      </c>
      <c r="AT574" s="181">
        <v>10</v>
      </c>
      <c r="AU574" s="181">
        <v>11</v>
      </c>
      <c r="AV574" s="181">
        <v>12</v>
      </c>
      <c r="AW574" s="181">
        <v>12</v>
      </c>
      <c r="AX574" s="181">
        <v>12</v>
      </c>
      <c r="AY574" s="181">
        <v>12</v>
      </c>
      <c r="AZ574" s="181">
        <v>10</v>
      </c>
      <c r="BA574" s="181">
        <v>11</v>
      </c>
      <c r="BB574" s="181">
        <v>9</v>
      </c>
      <c r="BC574" s="181">
        <v>8</v>
      </c>
      <c r="BD574" s="181">
        <v>10</v>
      </c>
      <c r="BE574" s="181">
        <v>9</v>
      </c>
      <c r="BF574" s="181">
        <v>10</v>
      </c>
      <c r="BG574" s="181">
        <v>9</v>
      </c>
      <c r="BH574" s="181">
        <v>10</v>
      </c>
      <c r="BI574" s="181">
        <v>33</v>
      </c>
      <c r="BJ574" s="181">
        <v>31.3</v>
      </c>
      <c r="BK574" s="181">
        <v>31.3</v>
      </c>
      <c r="BL574" s="181">
        <v>70.87</v>
      </c>
      <c r="BM574" s="181">
        <v>646</v>
      </c>
      <c r="BN574" s="181" t="s">
        <v>8662</v>
      </c>
      <c r="BO574" s="181">
        <v>0</v>
      </c>
      <c r="BP574" s="181">
        <v>38.024999999999999</v>
      </c>
      <c r="BQ574" s="181" t="s">
        <v>1251</v>
      </c>
      <c r="BR574" s="181" t="s">
        <v>1251</v>
      </c>
      <c r="BS574" s="181" t="s">
        <v>1251</v>
      </c>
      <c r="BT574" s="181" t="s">
        <v>1251</v>
      </c>
      <c r="BU574" s="181" t="s">
        <v>1251</v>
      </c>
      <c r="BV574" s="181" t="s">
        <v>1251</v>
      </c>
      <c r="BW574" s="181" t="s">
        <v>1251</v>
      </c>
      <c r="BX574" s="181" t="s">
        <v>1251</v>
      </c>
      <c r="BY574" s="181" t="s">
        <v>1251</v>
      </c>
      <c r="BZ574" s="181" t="s">
        <v>1251</v>
      </c>
      <c r="CA574" s="181" t="s">
        <v>1251</v>
      </c>
      <c r="CB574" s="181" t="s">
        <v>1251</v>
      </c>
      <c r="CC574" s="181" t="s">
        <v>1251</v>
      </c>
      <c r="CD574" s="181" t="s">
        <v>1251</v>
      </c>
      <c r="CE574" s="181" t="s">
        <v>1251</v>
      </c>
      <c r="CF574" s="181" t="s">
        <v>1251</v>
      </c>
      <c r="CG574" s="181">
        <v>24.9</v>
      </c>
      <c r="CH574" s="181">
        <v>24.8</v>
      </c>
      <c r="CI574" s="181">
        <v>24.9</v>
      </c>
      <c r="CJ574" s="181">
        <v>27.7</v>
      </c>
      <c r="CK574" s="181">
        <v>27.9</v>
      </c>
      <c r="CL574" s="181">
        <v>26.3</v>
      </c>
      <c r="CM574" s="181">
        <v>26.3</v>
      </c>
      <c r="CN574" s="181">
        <v>21.7</v>
      </c>
      <c r="CO574" s="181">
        <v>25.2</v>
      </c>
      <c r="CP574" s="181">
        <v>19.2</v>
      </c>
      <c r="CQ574" s="181">
        <v>17.8</v>
      </c>
      <c r="CR574" s="181">
        <v>24.6</v>
      </c>
      <c r="CS574" s="181">
        <v>19.5</v>
      </c>
      <c r="CT574" s="181">
        <v>22.8</v>
      </c>
      <c r="CU574" s="181">
        <v>21.2</v>
      </c>
      <c r="CV574" s="181">
        <v>22.9</v>
      </c>
      <c r="CW574" s="181">
        <v>1736600000</v>
      </c>
      <c r="CX574" s="181">
        <v>115420000</v>
      </c>
      <c r="CY574" s="181">
        <v>132140000</v>
      </c>
      <c r="CZ574" s="181">
        <v>139580000</v>
      </c>
      <c r="DA574" s="181">
        <v>146780000</v>
      </c>
      <c r="DB574" s="181">
        <v>75634000</v>
      </c>
      <c r="DC574" s="181">
        <v>68061000</v>
      </c>
      <c r="DD574" s="181">
        <v>74972000</v>
      </c>
      <c r="DE574" s="181">
        <v>56483000</v>
      </c>
      <c r="DF574" s="181">
        <v>112000000</v>
      </c>
      <c r="DG574" s="181">
        <v>130500000</v>
      </c>
      <c r="DH574" s="181">
        <v>97075000</v>
      </c>
      <c r="DI574" s="181">
        <v>123180000</v>
      </c>
      <c r="DJ574" s="195">
        <v>17834000</v>
      </c>
      <c r="DK574" s="195">
        <v>18649000</v>
      </c>
      <c r="DL574" s="195">
        <v>17669000</v>
      </c>
      <c r="DM574" s="195">
        <v>18807000</v>
      </c>
      <c r="DN574" s="181">
        <f t="shared" si="47"/>
        <v>18239750</v>
      </c>
      <c r="DO574" s="181">
        <v>37963000</v>
      </c>
      <c r="DP574" s="181">
        <v>40305000</v>
      </c>
      <c r="DQ574" s="181">
        <v>28516000</v>
      </c>
      <c r="DR574" s="181">
        <v>41004000</v>
      </c>
      <c r="DS574" s="181">
        <f t="shared" si="45"/>
        <v>36947000</v>
      </c>
      <c r="DT574" s="181">
        <f t="shared" si="43"/>
        <v>2.0256308337559452</v>
      </c>
      <c r="DU574" s="195">
        <v>16029000</v>
      </c>
      <c r="DW574" s="195">
        <v>19043000</v>
      </c>
      <c r="DY574" s="195">
        <v>17085000</v>
      </c>
      <c r="DZ574" s="196">
        <f t="shared" si="44"/>
        <v>0.93669046998999439</v>
      </c>
      <c r="EA574" s="195">
        <v>18475000</v>
      </c>
      <c r="EB574" s="181">
        <v>3</v>
      </c>
      <c r="EC574" s="181">
        <v>7</v>
      </c>
      <c r="ED574" s="181">
        <v>5</v>
      </c>
      <c r="EE574" s="181">
        <v>5</v>
      </c>
      <c r="EF574" s="181">
        <v>6</v>
      </c>
      <c r="EG574" s="181">
        <v>4</v>
      </c>
      <c r="EH574" s="181">
        <v>5</v>
      </c>
      <c r="EI574" s="181">
        <v>6</v>
      </c>
      <c r="EJ574" s="181">
        <v>7</v>
      </c>
      <c r="EK574" s="181">
        <v>4</v>
      </c>
      <c r="EL574" s="181">
        <v>4</v>
      </c>
      <c r="EM574" s="181">
        <v>5</v>
      </c>
      <c r="EN574" s="181">
        <v>5</v>
      </c>
      <c r="EO574" s="181">
        <v>5</v>
      </c>
      <c r="EP574" s="181">
        <v>3</v>
      </c>
      <c r="EQ574" s="181">
        <v>5</v>
      </c>
      <c r="ER574" s="181">
        <v>79</v>
      </c>
      <c r="EV574" s="181">
        <v>304</v>
      </c>
      <c r="EW574" s="181" t="s">
        <v>8663</v>
      </c>
      <c r="EX574" s="181" t="s">
        <v>8664</v>
      </c>
      <c r="EY574" s="181" t="s">
        <v>8665</v>
      </c>
      <c r="EZ574" s="181" t="s">
        <v>8666</v>
      </c>
      <c r="FA574" s="181" t="s">
        <v>8667</v>
      </c>
      <c r="FB574" s="181" t="s">
        <v>8668</v>
      </c>
      <c r="FE574" s="181" t="s">
        <v>4560</v>
      </c>
    </row>
    <row r="575" spans="1:161" x14ac:dyDescent="0.25">
      <c r="A575" s="181" t="s">
        <v>8669</v>
      </c>
      <c r="B575" s="181" t="s">
        <v>8669</v>
      </c>
      <c r="C575" s="181">
        <v>2</v>
      </c>
      <c r="D575" s="181">
        <v>1</v>
      </c>
      <c r="E575" s="181">
        <v>1</v>
      </c>
      <c r="F575" s="181" t="s">
        <v>8670</v>
      </c>
      <c r="G575" s="181" t="s">
        <v>8671</v>
      </c>
      <c r="H575" s="181" t="s">
        <v>8672</v>
      </c>
      <c r="I575" s="181">
        <v>1</v>
      </c>
      <c r="J575" s="181">
        <v>2</v>
      </c>
      <c r="K575" s="181">
        <v>1</v>
      </c>
      <c r="L575" s="181">
        <v>1</v>
      </c>
      <c r="M575" s="181">
        <v>2</v>
      </c>
      <c r="N575" s="181">
        <v>2</v>
      </c>
      <c r="O575" s="181">
        <v>2</v>
      </c>
      <c r="P575" s="181">
        <v>2</v>
      </c>
      <c r="Q575" s="181">
        <v>1</v>
      </c>
      <c r="R575" s="181">
        <v>1</v>
      </c>
      <c r="S575" s="181">
        <v>0</v>
      </c>
      <c r="T575" s="181">
        <v>1</v>
      </c>
      <c r="U575" s="181">
        <v>2</v>
      </c>
      <c r="V575" s="181">
        <v>2</v>
      </c>
      <c r="W575" s="181">
        <v>2</v>
      </c>
      <c r="X575" s="181">
        <v>2</v>
      </c>
      <c r="Y575" s="181">
        <v>2</v>
      </c>
      <c r="Z575" s="181">
        <v>2</v>
      </c>
      <c r="AA575" s="181">
        <v>2</v>
      </c>
      <c r="AB575" s="181">
        <v>2</v>
      </c>
      <c r="AC575" s="181">
        <v>1</v>
      </c>
      <c r="AD575" s="181">
        <v>1</v>
      </c>
      <c r="AE575" s="181">
        <v>1</v>
      </c>
      <c r="AF575" s="181">
        <v>1</v>
      </c>
      <c r="AG575" s="181">
        <v>1</v>
      </c>
      <c r="AH575" s="181">
        <v>1</v>
      </c>
      <c r="AI575" s="181">
        <v>0</v>
      </c>
      <c r="AJ575" s="181">
        <v>1</v>
      </c>
      <c r="AK575" s="181">
        <v>1</v>
      </c>
      <c r="AL575" s="181">
        <v>1</v>
      </c>
      <c r="AM575" s="181">
        <v>1</v>
      </c>
      <c r="AN575" s="181">
        <v>1</v>
      </c>
      <c r="AO575" s="181">
        <v>1</v>
      </c>
      <c r="AP575" s="181">
        <v>1</v>
      </c>
      <c r="AQ575" s="181">
        <v>1</v>
      </c>
      <c r="AR575" s="181">
        <v>1</v>
      </c>
      <c r="AS575" s="181">
        <v>1</v>
      </c>
      <c r="AT575" s="181">
        <v>1</v>
      </c>
      <c r="AU575" s="181">
        <v>1</v>
      </c>
      <c r="AV575" s="181">
        <v>1</v>
      </c>
      <c r="AW575" s="181">
        <v>1</v>
      </c>
      <c r="AX575" s="181">
        <v>1</v>
      </c>
      <c r="AY575" s="181">
        <v>0</v>
      </c>
      <c r="AZ575" s="181">
        <v>1</v>
      </c>
      <c r="BA575" s="181">
        <v>1</v>
      </c>
      <c r="BB575" s="181">
        <v>1</v>
      </c>
      <c r="BC575" s="181">
        <v>1</v>
      </c>
      <c r="BD575" s="181">
        <v>1</v>
      </c>
      <c r="BE575" s="181">
        <v>1</v>
      </c>
      <c r="BF575" s="181">
        <v>1</v>
      </c>
      <c r="BG575" s="181">
        <v>1</v>
      </c>
      <c r="BH575" s="181">
        <v>1</v>
      </c>
      <c r="BI575" s="181">
        <v>11.6</v>
      </c>
      <c r="BJ575" s="181">
        <v>6.6</v>
      </c>
      <c r="BK575" s="181">
        <v>6.6</v>
      </c>
      <c r="BL575" s="181">
        <v>20.93</v>
      </c>
      <c r="BM575" s="181">
        <v>181</v>
      </c>
      <c r="BN575" s="181">
        <v>181</v>
      </c>
      <c r="BO575" s="181">
        <v>0</v>
      </c>
      <c r="BP575" s="181">
        <v>3.4104000000000001</v>
      </c>
      <c r="BQ575" s="181" t="s">
        <v>1254</v>
      </c>
      <c r="BR575" s="181" t="s">
        <v>1254</v>
      </c>
      <c r="BS575" s="181" t="s">
        <v>1254</v>
      </c>
      <c r="BT575" s="181" t="s">
        <v>1254</v>
      </c>
      <c r="BU575" s="181" t="s">
        <v>1254</v>
      </c>
      <c r="BV575" s="181" t="s">
        <v>1251</v>
      </c>
      <c r="BX575" s="181" t="s">
        <v>1254</v>
      </c>
      <c r="BY575" s="181" t="s">
        <v>1251</v>
      </c>
      <c r="BZ575" s="181" t="s">
        <v>1254</v>
      </c>
      <c r="CA575" s="181" t="s">
        <v>1254</v>
      </c>
      <c r="CB575" s="181" t="s">
        <v>1254</v>
      </c>
      <c r="CC575" s="181" t="s">
        <v>1254</v>
      </c>
      <c r="CD575" s="181" t="s">
        <v>1254</v>
      </c>
      <c r="CE575" s="181" t="s">
        <v>1251</v>
      </c>
      <c r="CF575" s="181" t="s">
        <v>1251</v>
      </c>
      <c r="CG575" s="181">
        <v>11.6</v>
      </c>
      <c r="CH575" s="181">
        <v>11.6</v>
      </c>
      <c r="CI575" s="181">
        <v>11.6</v>
      </c>
      <c r="CJ575" s="181">
        <v>11.6</v>
      </c>
      <c r="CK575" s="181">
        <v>6.6</v>
      </c>
      <c r="CL575" s="181">
        <v>6.6</v>
      </c>
      <c r="CM575" s="181">
        <v>0</v>
      </c>
      <c r="CN575" s="181">
        <v>6.6</v>
      </c>
      <c r="CO575" s="181">
        <v>11.6</v>
      </c>
      <c r="CP575" s="181">
        <v>11.6</v>
      </c>
      <c r="CQ575" s="181">
        <v>11.6</v>
      </c>
      <c r="CR575" s="181">
        <v>11.6</v>
      </c>
      <c r="CS575" s="181">
        <v>11.6</v>
      </c>
      <c r="CT575" s="181">
        <v>11.6</v>
      </c>
      <c r="CU575" s="181">
        <v>11.6</v>
      </c>
      <c r="CV575" s="181">
        <v>11.6</v>
      </c>
      <c r="CW575" s="181">
        <v>192950000</v>
      </c>
      <c r="CX575" s="181">
        <v>12018000</v>
      </c>
      <c r="CY575" s="181">
        <v>16212000</v>
      </c>
      <c r="CZ575" s="181">
        <v>15633000</v>
      </c>
      <c r="DA575" s="181">
        <v>10476000</v>
      </c>
      <c r="DB575" s="181">
        <v>8175500</v>
      </c>
      <c r="DC575" s="181">
        <v>7694400</v>
      </c>
      <c r="DD575" s="181">
        <v>0</v>
      </c>
      <c r="DE575" s="181">
        <v>6631400</v>
      </c>
      <c r="DF575" s="181">
        <v>15081000</v>
      </c>
      <c r="DG575" s="181">
        <v>15678000</v>
      </c>
      <c r="DH575" s="181">
        <v>13136000</v>
      </c>
      <c r="DI575" s="181">
        <v>15899000</v>
      </c>
      <c r="DJ575" s="195">
        <v>8029900</v>
      </c>
      <c r="DK575" s="195">
        <v>8858700</v>
      </c>
      <c r="DL575" s="195">
        <v>8627900</v>
      </c>
      <c r="DM575" s="195">
        <v>0</v>
      </c>
      <c r="DN575" s="181">
        <f t="shared" si="47"/>
        <v>8505500</v>
      </c>
      <c r="DO575" s="181">
        <v>12416000</v>
      </c>
      <c r="DP575" s="181">
        <v>28071000</v>
      </c>
      <c r="DQ575" s="181">
        <v>0</v>
      </c>
      <c r="DR575" s="181">
        <v>11530000</v>
      </c>
      <c r="DS575" s="181">
        <f t="shared" si="45"/>
        <v>17339000</v>
      </c>
      <c r="DT575" s="181">
        <f t="shared" si="43"/>
        <v>2.0385632825818587</v>
      </c>
      <c r="DU575" s="195">
        <v>8302100</v>
      </c>
      <c r="DW575" s="195">
        <v>8756300</v>
      </c>
      <c r="DY575" s="195">
        <v>8123700</v>
      </c>
      <c r="DZ575" s="196">
        <f t="shared" si="44"/>
        <v>0.95511139850684856</v>
      </c>
      <c r="EA575" s="195">
        <v>8735600</v>
      </c>
      <c r="EB575" s="181">
        <v>0</v>
      </c>
      <c r="EC575" s="181">
        <v>0</v>
      </c>
      <c r="ED575" s="181">
        <v>0</v>
      </c>
      <c r="EE575" s="181">
        <v>0</v>
      </c>
      <c r="EF575" s="181">
        <v>0</v>
      </c>
      <c r="EG575" s="181">
        <v>2</v>
      </c>
      <c r="EH575" s="181">
        <v>0</v>
      </c>
      <c r="EI575" s="181">
        <v>0</v>
      </c>
      <c r="EJ575" s="181">
        <v>1</v>
      </c>
      <c r="EK575" s="181">
        <v>0</v>
      </c>
      <c r="EL575" s="181">
        <v>0</v>
      </c>
      <c r="EM575" s="181">
        <v>0</v>
      </c>
      <c r="EN575" s="181">
        <v>0</v>
      </c>
      <c r="EO575" s="181">
        <v>0</v>
      </c>
      <c r="EP575" s="181">
        <v>0</v>
      </c>
      <c r="EQ575" s="181">
        <v>0</v>
      </c>
      <c r="ER575" s="181">
        <v>3</v>
      </c>
      <c r="EV575" s="181">
        <v>366</v>
      </c>
      <c r="EW575" s="181" t="s">
        <v>8673</v>
      </c>
      <c r="EX575" s="181" t="s">
        <v>8674</v>
      </c>
      <c r="EY575" s="181" t="s">
        <v>8675</v>
      </c>
      <c r="EZ575" s="181" t="s">
        <v>8676</v>
      </c>
      <c r="FA575" s="181" t="s">
        <v>8677</v>
      </c>
      <c r="FB575" s="181" t="s">
        <v>8678</v>
      </c>
      <c r="FE575" s="181">
        <v>-1</v>
      </c>
    </row>
    <row r="576" spans="1:161" x14ac:dyDescent="0.25">
      <c r="A576" s="181" t="s">
        <v>8679</v>
      </c>
      <c r="B576" s="181" t="s">
        <v>8680</v>
      </c>
      <c r="C576" s="181" t="s">
        <v>8681</v>
      </c>
      <c r="D576" s="181" t="s">
        <v>8681</v>
      </c>
      <c r="E576" s="181" t="s">
        <v>8681</v>
      </c>
      <c r="F576" s="181" t="s">
        <v>8682</v>
      </c>
      <c r="G576" s="181" t="s">
        <v>8683</v>
      </c>
      <c r="H576" s="181" t="s">
        <v>8684</v>
      </c>
      <c r="I576" s="181">
        <v>3</v>
      </c>
      <c r="J576" s="181">
        <v>29</v>
      </c>
      <c r="K576" s="181">
        <v>29</v>
      </c>
      <c r="L576" s="181">
        <v>29</v>
      </c>
      <c r="M576" s="181">
        <v>24</v>
      </c>
      <c r="N576" s="181">
        <v>24</v>
      </c>
      <c r="O576" s="181">
        <v>25</v>
      </c>
      <c r="P576" s="181">
        <v>26</v>
      </c>
      <c r="Q576" s="181">
        <v>23</v>
      </c>
      <c r="R576" s="181">
        <v>21</v>
      </c>
      <c r="S576" s="181">
        <v>20</v>
      </c>
      <c r="T576" s="181">
        <v>20</v>
      </c>
      <c r="U576" s="181">
        <v>23</v>
      </c>
      <c r="V576" s="181">
        <v>25</v>
      </c>
      <c r="W576" s="181">
        <v>26</v>
      </c>
      <c r="X576" s="181">
        <v>24</v>
      </c>
      <c r="Y576" s="181">
        <v>21</v>
      </c>
      <c r="Z576" s="181">
        <v>24</v>
      </c>
      <c r="AA576" s="181">
        <v>23</v>
      </c>
      <c r="AB576" s="181">
        <v>22</v>
      </c>
      <c r="AC576" s="181">
        <v>24</v>
      </c>
      <c r="AD576" s="181">
        <v>24</v>
      </c>
      <c r="AE576" s="181">
        <v>25</v>
      </c>
      <c r="AF576" s="181">
        <v>26</v>
      </c>
      <c r="AG576" s="181">
        <v>23</v>
      </c>
      <c r="AH576" s="181">
        <v>21</v>
      </c>
      <c r="AI576" s="181">
        <v>20</v>
      </c>
      <c r="AJ576" s="181">
        <v>20</v>
      </c>
      <c r="AK576" s="181">
        <v>23</v>
      </c>
      <c r="AL576" s="181">
        <v>25</v>
      </c>
      <c r="AM576" s="181">
        <v>26</v>
      </c>
      <c r="AN576" s="181">
        <v>24</v>
      </c>
      <c r="AO576" s="181">
        <v>21</v>
      </c>
      <c r="AP576" s="181">
        <v>24</v>
      </c>
      <c r="AQ576" s="181">
        <v>23</v>
      </c>
      <c r="AR576" s="181">
        <v>22</v>
      </c>
      <c r="AS576" s="181">
        <v>24</v>
      </c>
      <c r="AT576" s="181">
        <v>24</v>
      </c>
      <c r="AU576" s="181">
        <v>25</v>
      </c>
      <c r="AV576" s="181">
        <v>26</v>
      </c>
      <c r="AW576" s="181">
        <v>23</v>
      </c>
      <c r="AX576" s="181">
        <v>21</v>
      </c>
      <c r="AY576" s="181">
        <v>20</v>
      </c>
      <c r="AZ576" s="181">
        <v>20</v>
      </c>
      <c r="BA576" s="181">
        <v>23</v>
      </c>
      <c r="BB576" s="181">
        <v>25</v>
      </c>
      <c r="BC576" s="181">
        <v>26</v>
      </c>
      <c r="BD576" s="181">
        <v>24</v>
      </c>
      <c r="BE576" s="181">
        <v>21</v>
      </c>
      <c r="BF576" s="181">
        <v>24</v>
      </c>
      <c r="BG576" s="181">
        <v>23</v>
      </c>
      <c r="BH576" s="181">
        <v>22</v>
      </c>
      <c r="BI576" s="181">
        <v>34.6</v>
      </c>
      <c r="BJ576" s="181">
        <v>34.6</v>
      </c>
      <c r="BK576" s="181">
        <v>34.6</v>
      </c>
      <c r="BL576" s="181">
        <v>97.462000000000003</v>
      </c>
      <c r="BM576" s="181">
        <v>850</v>
      </c>
      <c r="BN576" s="181" t="s">
        <v>8685</v>
      </c>
      <c r="BO576" s="181">
        <v>0</v>
      </c>
      <c r="BP576" s="181">
        <v>84.954999999999998</v>
      </c>
      <c r="BQ576" s="181" t="s">
        <v>1251</v>
      </c>
      <c r="BR576" s="181" t="s">
        <v>1251</v>
      </c>
      <c r="BS576" s="181" t="s">
        <v>1251</v>
      </c>
      <c r="BT576" s="181" t="s">
        <v>1251</v>
      </c>
      <c r="BU576" s="181" t="s">
        <v>1251</v>
      </c>
      <c r="BV576" s="181" t="s">
        <v>1251</v>
      </c>
      <c r="BW576" s="181" t="s">
        <v>1251</v>
      </c>
      <c r="BX576" s="181" t="s">
        <v>1251</v>
      </c>
      <c r="BY576" s="181" t="s">
        <v>1251</v>
      </c>
      <c r="BZ576" s="181" t="s">
        <v>1251</v>
      </c>
      <c r="CA576" s="181" t="s">
        <v>1251</v>
      </c>
      <c r="CB576" s="181" t="s">
        <v>1251</v>
      </c>
      <c r="CC576" s="181" t="s">
        <v>1251</v>
      </c>
      <c r="CD576" s="181" t="s">
        <v>1251</v>
      </c>
      <c r="CE576" s="181" t="s">
        <v>1251</v>
      </c>
      <c r="CF576" s="181" t="s">
        <v>1251</v>
      </c>
      <c r="CG576" s="181">
        <v>27.5</v>
      </c>
      <c r="CH576" s="181">
        <v>28.6</v>
      </c>
      <c r="CI576" s="181">
        <v>29.1</v>
      </c>
      <c r="CJ576" s="181">
        <v>32</v>
      </c>
      <c r="CK576" s="181">
        <v>25.6</v>
      </c>
      <c r="CL576" s="181">
        <v>23.8</v>
      </c>
      <c r="CM576" s="181">
        <v>22.2</v>
      </c>
      <c r="CN576" s="181">
        <v>24.1</v>
      </c>
      <c r="CO576" s="181">
        <v>28.4</v>
      </c>
      <c r="CP576" s="181">
        <v>30.2</v>
      </c>
      <c r="CQ576" s="181">
        <v>32.1</v>
      </c>
      <c r="CR576" s="181">
        <v>29.8</v>
      </c>
      <c r="CS576" s="181">
        <v>25.6</v>
      </c>
      <c r="CT576" s="181">
        <v>27.9</v>
      </c>
      <c r="CU576" s="181">
        <v>26.5</v>
      </c>
      <c r="CV576" s="181">
        <v>26.2</v>
      </c>
      <c r="CW576" s="181">
        <v>4675400000</v>
      </c>
      <c r="CX576" s="181">
        <v>321290000</v>
      </c>
      <c r="CY576" s="181">
        <v>358720000</v>
      </c>
      <c r="CZ576" s="181">
        <v>409580000</v>
      </c>
      <c r="DA576" s="181">
        <v>489090000</v>
      </c>
      <c r="DB576" s="181">
        <v>192100000</v>
      </c>
      <c r="DC576" s="181">
        <v>103020000</v>
      </c>
      <c r="DD576" s="181">
        <v>111450000</v>
      </c>
      <c r="DE576" s="181">
        <v>116260000</v>
      </c>
      <c r="DF576" s="181">
        <v>315560000</v>
      </c>
      <c r="DG576" s="181">
        <v>354270000</v>
      </c>
      <c r="DH576" s="181">
        <v>293820000</v>
      </c>
      <c r="DI576" s="181">
        <v>342080000</v>
      </c>
      <c r="DJ576" s="195">
        <v>32119000</v>
      </c>
      <c r="DK576" s="195">
        <v>28286000</v>
      </c>
      <c r="DL576" s="195">
        <v>27655000</v>
      </c>
      <c r="DM576" s="195">
        <v>39185000</v>
      </c>
      <c r="DN576" s="181">
        <f t="shared" si="47"/>
        <v>31811250</v>
      </c>
      <c r="DO576" s="181">
        <v>85047000</v>
      </c>
      <c r="DP576" s="181">
        <v>58819000</v>
      </c>
      <c r="DQ576" s="181">
        <v>53753000</v>
      </c>
      <c r="DR576" s="181">
        <v>63882000</v>
      </c>
      <c r="DS576" s="181">
        <f t="shared" si="45"/>
        <v>65375250</v>
      </c>
      <c r="DT576" s="181">
        <f t="shared" si="43"/>
        <v>2.0550984321584345</v>
      </c>
      <c r="DU576" s="195">
        <v>25081000</v>
      </c>
      <c r="DW576" s="195">
        <v>26727000</v>
      </c>
      <c r="DY576" s="195">
        <v>22834000</v>
      </c>
      <c r="DZ576" s="196">
        <f t="shared" si="44"/>
        <v>0.71779637706786126</v>
      </c>
      <c r="EA576" s="195">
        <v>22936000</v>
      </c>
      <c r="EB576" s="181">
        <v>14</v>
      </c>
      <c r="EC576" s="181">
        <v>11</v>
      </c>
      <c r="ED576" s="181">
        <v>15</v>
      </c>
      <c r="EE576" s="181">
        <v>17</v>
      </c>
      <c r="EF576" s="181">
        <v>14</v>
      </c>
      <c r="EG576" s="181">
        <v>7</v>
      </c>
      <c r="EH576" s="181">
        <v>6</v>
      </c>
      <c r="EI576" s="181">
        <v>8</v>
      </c>
      <c r="EJ576" s="181">
        <v>10</v>
      </c>
      <c r="EK576" s="181">
        <v>8</v>
      </c>
      <c r="EL576" s="181">
        <v>10</v>
      </c>
      <c r="EM576" s="181">
        <v>13</v>
      </c>
      <c r="EN576" s="181">
        <v>13</v>
      </c>
      <c r="EO576" s="181">
        <v>10</v>
      </c>
      <c r="EP576" s="181">
        <v>10</v>
      </c>
      <c r="EQ576" s="181">
        <v>13</v>
      </c>
      <c r="ER576" s="181">
        <v>179</v>
      </c>
      <c r="EV576" s="181">
        <v>748</v>
      </c>
      <c r="EW576" s="181" t="s">
        <v>8686</v>
      </c>
      <c r="EX576" s="181" t="s">
        <v>3899</v>
      </c>
      <c r="EY576" s="181" t="s">
        <v>8687</v>
      </c>
      <c r="EZ576" s="181" t="s">
        <v>8688</v>
      </c>
      <c r="FA576" s="181" t="s">
        <v>8689</v>
      </c>
      <c r="FB576" s="181" t="s">
        <v>8690</v>
      </c>
      <c r="FC576" s="181">
        <v>451</v>
      </c>
      <c r="FD576" s="181">
        <v>429</v>
      </c>
      <c r="FE576" s="181" t="s">
        <v>3818</v>
      </c>
    </row>
    <row r="577" spans="1:161" x14ac:dyDescent="0.25">
      <c r="A577" s="181" t="s">
        <v>8691</v>
      </c>
      <c r="B577" s="181" t="s">
        <v>8691</v>
      </c>
      <c r="C577" s="181">
        <v>19</v>
      </c>
      <c r="D577" s="181">
        <v>19</v>
      </c>
      <c r="E577" s="181">
        <v>19</v>
      </c>
      <c r="F577" s="181" t="s">
        <v>8692</v>
      </c>
      <c r="G577" s="181" t="s">
        <v>8693</v>
      </c>
      <c r="H577" s="181" t="s">
        <v>8694</v>
      </c>
      <c r="I577" s="181">
        <v>1</v>
      </c>
      <c r="J577" s="181">
        <v>19</v>
      </c>
      <c r="K577" s="181">
        <v>19</v>
      </c>
      <c r="L577" s="181">
        <v>19</v>
      </c>
      <c r="M577" s="181">
        <v>15</v>
      </c>
      <c r="N577" s="181">
        <v>17</v>
      </c>
      <c r="O577" s="181">
        <v>17</v>
      </c>
      <c r="P577" s="181">
        <v>16</v>
      </c>
      <c r="Q577" s="181">
        <v>16</v>
      </c>
      <c r="R577" s="181">
        <v>14</v>
      </c>
      <c r="S577" s="181">
        <v>15</v>
      </c>
      <c r="T577" s="181">
        <v>17</v>
      </c>
      <c r="U577" s="181">
        <v>17</v>
      </c>
      <c r="V577" s="181">
        <v>18</v>
      </c>
      <c r="W577" s="181">
        <v>15</v>
      </c>
      <c r="X577" s="181">
        <v>16</v>
      </c>
      <c r="Y577" s="181">
        <v>17</v>
      </c>
      <c r="Z577" s="181">
        <v>15</v>
      </c>
      <c r="AA577" s="181">
        <v>16</v>
      </c>
      <c r="AB577" s="181">
        <v>17</v>
      </c>
      <c r="AC577" s="181">
        <v>15</v>
      </c>
      <c r="AD577" s="181">
        <v>17</v>
      </c>
      <c r="AE577" s="181">
        <v>17</v>
      </c>
      <c r="AF577" s="181">
        <v>16</v>
      </c>
      <c r="AG577" s="181">
        <v>16</v>
      </c>
      <c r="AH577" s="181">
        <v>14</v>
      </c>
      <c r="AI577" s="181">
        <v>15</v>
      </c>
      <c r="AJ577" s="181">
        <v>17</v>
      </c>
      <c r="AK577" s="181">
        <v>17</v>
      </c>
      <c r="AL577" s="181">
        <v>18</v>
      </c>
      <c r="AM577" s="181">
        <v>15</v>
      </c>
      <c r="AN577" s="181">
        <v>16</v>
      </c>
      <c r="AO577" s="181">
        <v>17</v>
      </c>
      <c r="AP577" s="181">
        <v>15</v>
      </c>
      <c r="AQ577" s="181">
        <v>16</v>
      </c>
      <c r="AR577" s="181">
        <v>17</v>
      </c>
      <c r="AS577" s="181">
        <v>15</v>
      </c>
      <c r="AT577" s="181">
        <v>17</v>
      </c>
      <c r="AU577" s="181">
        <v>17</v>
      </c>
      <c r="AV577" s="181">
        <v>16</v>
      </c>
      <c r="AW577" s="181">
        <v>16</v>
      </c>
      <c r="AX577" s="181">
        <v>14</v>
      </c>
      <c r="AY577" s="181">
        <v>15</v>
      </c>
      <c r="AZ577" s="181">
        <v>17</v>
      </c>
      <c r="BA577" s="181">
        <v>17</v>
      </c>
      <c r="BB577" s="181">
        <v>18</v>
      </c>
      <c r="BC577" s="181">
        <v>15</v>
      </c>
      <c r="BD577" s="181">
        <v>16</v>
      </c>
      <c r="BE577" s="181">
        <v>17</v>
      </c>
      <c r="BF577" s="181">
        <v>15</v>
      </c>
      <c r="BG577" s="181">
        <v>16</v>
      </c>
      <c r="BH577" s="181">
        <v>17</v>
      </c>
      <c r="BI577" s="181">
        <v>33.6</v>
      </c>
      <c r="BJ577" s="181">
        <v>33.6</v>
      </c>
      <c r="BK577" s="181">
        <v>33.6</v>
      </c>
      <c r="BL577" s="181">
        <v>66.942999999999998</v>
      </c>
      <c r="BM577" s="181">
        <v>587</v>
      </c>
      <c r="BN577" s="181">
        <v>587</v>
      </c>
      <c r="BO577" s="181">
        <v>0</v>
      </c>
      <c r="BP577" s="181">
        <v>52.688000000000002</v>
      </c>
      <c r="BQ577" s="181" t="s">
        <v>1251</v>
      </c>
      <c r="BR577" s="181" t="s">
        <v>1251</v>
      </c>
      <c r="BS577" s="181" t="s">
        <v>1251</v>
      </c>
      <c r="BT577" s="181" t="s">
        <v>1251</v>
      </c>
      <c r="BU577" s="181" t="s">
        <v>1251</v>
      </c>
      <c r="BV577" s="181" t="s">
        <v>1251</v>
      </c>
      <c r="BW577" s="181" t="s">
        <v>1251</v>
      </c>
      <c r="BX577" s="181" t="s">
        <v>1251</v>
      </c>
      <c r="BY577" s="181" t="s">
        <v>1251</v>
      </c>
      <c r="BZ577" s="181" t="s">
        <v>1251</v>
      </c>
      <c r="CA577" s="181" t="s">
        <v>1251</v>
      </c>
      <c r="CB577" s="181" t="s">
        <v>1251</v>
      </c>
      <c r="CC577" s="181" t="s">
        <v>1251</v>
      </c>
      <c r="CD577" s="181" t="s">
        <v>1251</v>
      </c>
      <c r="CE577" s="181" t="s">
        <v>1251</v>
      </c>
      <c r="CF577" s="181" t="s">
        <v>1251</v>
      </c>
      <c r="CG577" s="181">
        <v>27.3</v>
      </c>
      <c r="CH577" s="181">
        <v>30.7</v>
      </c>
      <c r="CI577" s="181">
        <v>30.3</v>
      </c>
      <c r="CJ577" s="181">
        <v>28.8</v>
      </c>
      <c r="CK577" s="181">
        <v>27.4</v>
      </c>
      <c r="CL577" s="181">
        <v>24.2</v>
      </c>
      <c r="CM577" s="181">
        <v>24.7</v>
      </c>
      <c r="CN577" s="181">
        <v>28.3</v>
      </c>
      <c r="CO577" s="181">
        <v>30.7</v>
      </c>
      <c r="CP577" s="181">
        <v>32.200000000000003</v>
      </c>
      <c r="CQ577" s="181">
        <v>26.7</v>
      </c>
      <c r="CR577" s="181">
        <v>28.8</v>
      </c>
      <c r="CS577" s="181">
        <v>30.7</v>
      </c>
      <c r="CT577" s="181">
        <v>26.2</v>
      </c>
      <c r="CU577" s="181">
        <v>28.8</v>
      </c>
      <c r="CV577" s="181">
        <v>30.7</v>
      </c>
      <c r="CW577" s="181">
        <v>2359300000</v>
      </c>
      <c r="CX577" s="181">
        <v>122390000</v>
      </c>
      <c r="CY577" s="181">
        <v>159190000</v>
      </c>
      <c r="CZ577" s="181">
        <v>176810000</v>
      </c>
      <c r="DA577" s="181">
        <v>216650000</v>
      </c>
      <c r="DB577" s="181">
        <v>122930000</v>
      </c>
      <c r="DC577" s="181">
        <v>62268000</v>
      </c>
      <c r="DD577" s="181">
        <v>63495000</v>
      </c>
      <c r="DE577" s="181">
        <v>83558000</v>
      </c>
      <c r="DF577" s="181">
        <v>198930000</v>
      </c>
      <c r="DG577" s="181">
        <v>153840000</v>
      </c>
      <c r="DH577" s="181">
        <v>139290000</v>
      </c>
      <c r="DI577" s="181">
        <v>166990000</v>
      </c>
      <c r="DJ577" s="195">
        <v>22930000</v>
      </c>
      <c r="DK577" s="195">
        <v>24351000</v>
      </c>
      <c r="DL577" s="195">
        <v>20521000</v>
      </c>
      <c r="DM577" s="195">
        <v>28276000</v>
      </c>
      <c r="DN577" s="181">
        <f t="shared" si="47"/>
        <v>24019500</v>
      </c>
      <c r="DO577" s="181">
        <v>64652000</v>
      </c>
      <c r="DP577" s="181">
        <v>44070000</v>
      </c>
      <c r="DQ577" s="181">
        <v>38513000</v>
      </c>
      <c r="DR577" s="181">
        <v>50604000</v>
      </c>
      <c r="DS577" s="181">
        <f t="shared" si="45"/>
        <v>49459750</v>
      </c>
      <c r="DT577" s="181">
        <f t="shared" si="43"/>
        <v>2.0591498574075229</v>
      </c>
      <c r="DU577" s="195">
        <v>28744000</v>
      </c>
      <c r="DW577" s="195">
        <v>20674000</v>
      </c>
      <c r="DY577" s="195">
        <v>21332000</v>
      </c>
      <c r="DZ577" s="196">
        <f t="shared" si="44"/>
        <v>0.88811174254251757</v>
      </c>
      <c r="EA577" s="195">
        <v>20574000</v>
      </c>
      <c r="EB577" s="181">
        <v>9</v>
      </c>
      <c r="EC577" s="181">
        <v>6</v>
      </c>
      <c r="ED577" s="181">
        <v>8</v>
      </c>
      <c r="EE577" s="181">
        <v>8</v>
      </c>
      <c r="EF577" s="181">
        <v>12</v>
      </c>
      <c r="EG577" s="181">
        <v>5</v>
      </c>
      <c r="EH577" s="181">
        <v>5</v>
      </c>
      <c r="EI577" s="181">
        <v>6</v>
      </c>
      <c r="EJ577" s="181">
        <v>11</v>
      </c>
      <c r="EK577" s="181">
        <v>8</v>
      </c>
      <c r="EL577" s="181">
        <v>6</v>
      </c>
      <c r="EM577" s="181">
        <v>9</v>
      </c>
      <c r="EN577" s="181">
        <v>10</v>
      </c>
      <c r="EO577" s="181">
        <v>10</v>
      </c>
      <c r="EP577" s="181">
        <v>10</v>
      </c>
      <c r="EQ577" s="181">
        <v>8</v>
      </c>
      <c r="ER577" s="181">
        <v>131</v>
      </c>
      <c r="EV577" s="181">
        <v>734</v>
      </c>
      <c r="EW577" s="181" t="s">
        <v>8695</v>
      </c>
      <c r="EX577" s="181" t="s">
        <v>3664</v>
      </c>
      <c r="EY577" s="181" t="s">
        <v>8696</v>
      </c>
      <c r="EZ577" s="181" t="s">
        <v>8697</v>
      </c>
      <c r="FA577" s="181" t="s">
        <v>8698</v>
      </c>
      <c r="FB577" s="181" t="s">
        <v>8699</v>
      </c>
      <c r="FE577" s="181">
        <v>-1</v>
      </c>
    </row>
    <row r="578" spans="1:161" x14ac:dyDescent="0.25">
      <c r="A578" s="181" t="s">
        <v>8700</v>
      </c>
      <c r="B578" s="181" t="s">
        <v>8700</v>
      </c>
      <c r="C578" s="181">
        <v>9</v>
      </c>
      <c r="D578" s="181">
        <v>9</v>
      </c>
      <c r="E578" s="181">
        <v>9</v>
      </c>
      <c r="F578" s="181" t="s">
        <v>8701</v>
      </c>
      <c r="G578" s="181" t="s">
        <v>8702</v>
      </c>
      <c r="H578" s="181" t="s">
        <v>8703</v>
      </c>
      <c r="I578" s="181">
        <v>1</v>
      </c>
      <c r="J578" s="181">
        <v>9</v>
      </c>
      <c r="K578" s="181">
        <v>9</v>
      </c>
      <c r="L578" s="181">
        <v>9</v>
      </c>
      <c r="M578" s="181">
        <v>8</v>
      </c>
      <c r="N578" s="181">
        <v>5</v>
      </c>
      <c r="O578" s="181">
        <v>8</v>
      </c>
      <c r="P578" s="181">
        <v>8</v>
      </c>
      <c r="Q578" s="181">
        <v>6</v>
      </c>
      <c r="R578" s="181">
        <v>7</v>
      </c>
      <c r="S578" s="181">
        <v>7</v>
      </c>
      <c r="T578" s="181">
        <v>5</v>
      </c>
      <c r="U578" s="181">
        <v>6</v>
      </c>
      <c r="V578" s="181">
        <v>6</v>
      </c>
      <c r="W578" s="181">
        <v>9</v>
      </c>
      <c r="X578" s="181">
        <v>8</v>
      </c>
      <c r="Y578" s="181">
        <v>7</v>
      </c>
      <c r="Z578" s="181">
        <v>8</v>
      </c>
      <c r="AA578" s="181">
        <v>7</v>
      </c>
      <c r="AB578" s="181">
        <v>8</v>
      </c>
      <c r="AC578" s="181">
        <v>8</v>
      </c>
      <c r="AD578" s="181">
        <v>5</v>
      </c>
      <c r="AE578" s="181">
        <v>8</v>
      </c>
      <c r="AF578" s="181">
        <v>8</v>
      </c>
      <c r="AG578" s="181">
        <v>6</v>
      </c>
      <c r="AH578" s="181">
        <v>7</v>
      </c>
      <c r="AI578" s="181">
        <v>7</v>
      </c>
      <c r="AJ578" s="181">
        <v>5</v>
      </c>
      <c r="AK578" s="181">
        <v>6</v>
      </c>
      <c r="AL578" s="181">
        <v>6</v>
      </c>
      <c r="AM578" s="181">
        <v>9</v>
      </c>
      <c r="AN578" s="181">
        <v>8</v>
      </c>
      <c r="AO578" s="181">
        <v>7</v>
      </c>
      <c r="AP578" s="181">
        <v>8</v>
      </c>
      <c r="AQ578" s="181">
        <v>7</v>
      </c>
      <c r="AR578" s="181">
        <v>8</v>
      </c>
      <c r="AS578" s="181">
        <v>8</v>
      </c>
      <c r="AT578" s="181">
        <v>5</v>
      </c>
      <c r="AU578" s="181">
        <v>8</v>
      </c>
      <c r="AV578" s="181">
        <v>8</v>
      </c>
      <c r="AW578" s="181">
        <v>6</v>
      </c>
      <c r="AX578" s="181">
        <v>7</v>
      </c>
      <c r="AY578" s="181">
        <v>7</v>
      </c>
      <c r="AZ578" s="181">
        <v>5</v>
      </c>
      <c r="BA578" s="181">
        <v>6</v>
      </c>
      <c r="BB578" s="181">
        <v>6</v>
      </c>
      <c r="BC578" s="181">
        <v>9</v>
      </c>
      <c r="BD578" s="181">
        <v>8</v>
      </c>
      <c r="BE578" s="181">
        <v>7</v>
      </c>
      <c r="BF578" s="181">
        <v>8</v>
      </c>
      <c r="BG578" s="181">
        <v>7</v>
      </c>
      <c r="BH578" s="181">
        <v>8</v>
      </c>
      <c r="BI578" s="181">
        <v>32.799999999999997</v>
      </c>
      <c r="BJ578" s="181">
        <v>32.799999999999997</v>
      </c>
      <c r="BK578" s="181">
        <v>32.799999999999997</v>
      </c>
      <c r="BL578" s="181">
        <v>33.295999999999999</v>
      </c>
      <c r="BM578" s="181">
        <v>299</v>
      </c>
      <c r="BN578" s="181">
        <v>299</v>
      </c>
      <c r="BO578" s="181">
        <v>0</v>
      </c>
      <c r="BP578" s="181">
        <v>20.806999999999999</v>
      </c>
      <c r="BQ578" s="181" t="s">
        <v>1251</v>
      </c>
      <c r="BR578" s="181" t="s">
        <v>1251</v>
      </c>
      <c r="BS578" s="181" t="s">
        <v>1251</v>
      </c>
      <c r="BT578" s="181" t="s">
        <v>1251</v>
      </c>
      <c r="BU578" s="181" t="s">
        <v>1251</v>
      </c>
      <c r="BV578" s="181" t="s">
        <v>1251</v>
      </c>
      <c r="BW578" s="181" t="s">
        <v>1251</v>
      </c>
      <c r="BX578" s="181" t="s">
        <v>1251</v>
      </c>
      <c r="BY578" s="181" t="s">
        <v>1251</v>
      </c>
      <c r="BZ578" s="181" t="s">
        <v>1251</v>
      </c>
      <c r="CA578" s="181" t="s">
        <v>1251</v>
      </c>
      <c r="CB578" s="181" t="s">
        <v>1251</v>
      </c>
      <c r="CC578" s="181" t="s">
        <v>1251</v>
      </c>
      <c r="CD578" s="181" t="s">
        <v>1251</v>
      </c>
      <c r="CE578" s="181" t="s">
        <v>1251</v>
      </c>
      <c r="CF578" s="181" t="s">
        <v>1251</v>
      </c>
      <c r="CG578" s="181">
        <v>29.4</v>
      </c>
      <c r="CH578" s="181">
        <v>21.1</v>
      </c>
      <c r="CI578" s="181">
        <v>29.1</v>
      </c>
      <c r="CJ578" s="181">
        <v>29.1</v>
      </c>
      <c r="CK578" s="181">
        <v>22.4</v>
      </c>
      <c r="CL578" s="181">
        <v>25.1</v>
      </c>
      <c r="CM578" s="181">
        <v>23.7</v>
      </c>
      <c r="CN578" s="181">
        <v>15.7</v>
      </c>
      <c r="CO578" s="181">
        <v>21.7</v>
      </c>
      <c r="CP578" s="181">
        <v>23.4</v>
      </c>
      <c r="CQ578" s="181">
        <v>32.799999999999997</v>
      </c>
      <c r="CR578" s="181">
        <v>30.8</v>
      </c>
      <c r="CS578" s="181">
        <v>25.8</v>
      </c>
      <c r="CT578" s="181">
        <v>29.4</v>
      </c>
      <c r="CU578" s="181">
        <v>27.4</v>
      </c>
      <c r="CV578" s="181">
        <v>29.1</v>
      </c>
      <c r="CW578" s="181">
        <v>984800000</v>
      </c>
      <c r="CX578" s="181">
        <v>85978000</v>
      </c>
      <c r="CY578" s="181">
        <v>56474000</v>
      </c>
      <c r="CZ578" s="181">
        <v>85868000</v>
      </c>
      <c r="DA578" s="181">
        <v>76419000</v>
      </c>
      <c r="DB578" s="181">
        <v>31455000</v>
      </c>
      <c r="DC578" s="181">
        <v>26317000</v>
      </c>
      <c r="DD578" s="181">
        <v>25537000</v>
      </c>
      <c r="DE578" s="181">
        <v>17754000</v>
      </c>
      <c r="DF578" s="181">
        <v>73629000</v>
      </c>
      <c r="DG578" s="181">
        <v>79885000</v>
      </c>
      <c r="DH578" s="181">
        <v>62104000</v>
      </c>
      <c r="DI578" s="181">
        <v>79553000</v>
      </c>
      <c r="DJ578" s="195">
        <v>14352000</v>
      </c>
      <c r="DK578" s="195">
        <v>16863000</v>
      </c>
      <c r="DL578" s="195">
        <v>13884000</v>
      </c>
      <c r="DM578" s="195">
        <v>13162000</v>
      </c>
      <c r="DN578" s="181">
        <f t="shared" si="47"/>
        <v>14565250</v>
      </c>
      <c r="DO578" s="181">
        <v>38935000</v>
      </c>
      <c r="DP578" s="181">
        <v>28707000</v>
      </c>
      <c r="DQ578" s="181">
        <v>32859000</v>
      </c>
      <c r="DR578" s="181">
        <v>20793000</v>
      </c>
      <c r="DS578" s="181">
        <f t="shared" si="45"/>
        <v>30323500</v>
      </c>
      <c r="DT578" s="181">
        <f t="shared" si="43"/>
        <v>2.0819072793120612</v>
      </c>
      <c r="DU578" s="195">
        <v>15452000</v>
      </c>
      <c r="DW578" s="195">
        <v>15635000</v>
      </c>
      <c r="DY578" s="195">
        <v>14841000</v>
      </c>
      <c r="DZ578" s="196">
        <f t="shared" si="44"/>
        <v>1.0189320471670587</v>
      </c>
      <c r="EA578" s="195">
        <v>15377000</v>
      </c>
      <c r="EB578" s="181">
        <v>2</v>
      </c>
      <c r="EC578" s="181">
        <v>2</v>
      </c>
      <c r="ED578" s="181">
        <v>3</v>
      </c>
      <c r="EE578" s="181">
        <v>2</v>
      </c>
      <c r="EF578" s="181">
        <v>4</v>
      </c>
      <c r="EG578" s="181">
        <v>3</v>
      </c>
      <c r="EH578" s="181">
        <v>4</v>
      </c>
      <c r="EI578" s="181">
        <v>2</v>
      </c>
      <c r="EJ578" s="181">
        <v>1</v>
      </c>
      <c r="EK578" s="181">
        <v>1</v>
      </c>
      <c r="EL578" s="181">
        <v>2</v>
      </c>
      <c r="EM578" s="181">
        <v>5</v>
      </c>
      <c r="EN578" s="181">
        <v>1</v>
      </c>
      <c r="EO578" s="181">
        <v>2</v>
      </c>
      <c r="EP578" s="181">
        <v>3</v>
      </c>
      <c r="EQ578" s="181">
        <v>4</v>
      </c>
      <c r="ER578" s="181">
        <v>41</v>
      </c>
      <c r="EV578" s="181">
        <v>29</v>
      </c>
      <c r="EW578" s="181" t="s">
        <v>8704</v>
      </c>
      <c r="EX578" s="181" t="s">
        <v>4710</v>
      </c>
      <c r="EY578" s="181" t="s">
        <v>8705</v>
      </c>
      <c r="EZ578" s="181" t="s">
        <v>8706</v>
      </c>
      <c r="FA578" s="181" t="s">
        <v>8707</v>
      </c>
      <c r="FB578" s="181" t="s">
        <v>8708</v>
      </c>
      <c r="FE578" s="181">
        <v>-1</v>
      </c>
    </row>
    <row r="579" spans="1:161" x14ac:dyDescent="0.25">
      <c r="A579" s="181" t="s">
        <v>8709</v>
      </c>
      <c r="B579" s="181" t="s">
        <v>8709</v>
      </c>
      <c r="C579" s="181">
        <v>4</v>
      </c>
      <c r="D579" s="181">
        <v>4</v>
      </c>
      <c r="E579" s="181">
        <v>4</v>
      </c>
      <c r="F579" s="181" t="s">
        <v>8710</v>
      </c>
      <c r="G579" s="181" t="s">
        <v>8711</v>
      </c>
      <c r="H579" s="181" t="s">
        <v>8712</v>
      </c>
      <c r="I579" s="181">
        <v>1</v>
      </c>
      <c r="J579" s="181">
        <v>4</v>
      </c>
      <c r="K579" s="181">
        <v>4</v>
      </c>
      <c r="L579" s="181">
        <v>4</v>
      </c>
      <c r="M579" s="181">
        <v>2</v>
      </c>
      <c r="N579" s="181">
        <v>3</v>
      </c>
      <c r="O579" s="181">
        <v>3</v>
      </c>
      <c r="P579" s="181">
        <v>3</v>
      </c>
      <c r="Q579" s="181">
        <v>4</v>
      </c>
      <c r="R579" s="181">
        <v>4</v>
      </c>
      <c r="S579" s="181">
        <v>4</v>
      </c>
      <c r="T579" s="181">
        <v>3</v>
      </c>
      <c r="U579" s="181">
        <v>4</v>
      </c>
      <c r="V579" s="181">
        <v>3</v>
      </c>
      <c r="W579" s="181">
        <v>4</v>
      </c>
      <c r="X579" s="181">
        <v>3</v>
      </c>
      <c r="Y579" s="181">
        <v>4</v>
      </c>
      <c r="Z579" s="181">
        <v>4</v>
      </c>
      <c r="AA579" s="181">
        <v>4</v>
      </c>
      <c r="AB579" s="181">
        <v>4</v>
      </c>
      <c r="AC579" s="181">
        <v>2</v>
      </c>
      <c r="AD579" s="181">
        <v>3</v>
      </c>
      <c r="AE579" s="181">
        <v>3</v>
      </c>
      <c r="AF579" s="181">
        <v>3</v>
      </c>
      <c r="AG579" s="181">
        <v>4</v>
      </c>
      <c r="AH579" s="181">
        <v>4</v>
      </c>
      <c r="AI579" s="181">
        <v>4</v>
      </c>
      <c r="AJ579" s="181">
        <v>3</v>
      </c>
      <c r="AK579" s="181">
        <v>4</v>
      </c>
      <c r="AL579" s="181">
        <v>3</v>
      </c>
      <c r="AM579" s="181">
        <v>4</v>
      </c>
      <c r="AN579" s="181">
        <v>3</v>
      </c>
      <c r="AO579" s="181">
        <v>4</v>
      </c>
      <c r="AP579" s="181">
        <v>4</v>
      </c>
      <c r="AQ579" s="181">
        <v>4</v>
      </c>
      <c r="AR579" s="181">
        <v>4</v>
      </c>
      <c r="AS579" s="181">
        <v>2</v>
      </c>
      <c r="AT579" s="181">
        <v>3</v>
      </c>
      <c r="AU579" s="181">
        <v>3</v>
      </c>
      <c r="AV579" s="181">
        <v>3</v>
      </c>
      <c r="AW579" s="181">
        <v>4</v>
      </c>
      <c r="AX579" s="181">
        <v>4</v>
      </c>
      <c r="AY579" s="181">
        <v>4</v>
      </c>
      <c r="AZ579" s="181">
        <v>3</v>
      </c>
      <c r="BA579" s="181">
        <v>4</v>
      </c>
      <c r="BB579" s="181">
        <v>3</v>
      </c>
      <c r="BC579" s="181">
        <v>4</v>
      </c>
      <c r="BD579" s="181">
        <v>3</v>
      </c>
      <c r="BE579" s="181">
        <v>4</v>
      </c>
      <c r="BF579" s="181">
        <v>4</v>
      </c>
      <c r="BG579" s="181">
        <v>4</v>
      </c>
      <c r="BH579" s="181">
        <v>4</v>
      </c>
      <c r="BI579" s="181">
        <v>22.1</v>
      </c>
      <c r="BJ579" s="181">
        <v>22.1</v>
      </c>
      <c r="BK579" s="181">
        <v>22.1</v>
      </c>
      <c r="BL579" s="181">
        <v>24.204999999999998</v>
      </c>
      <c r="BM579" s="181">
        <v>208</v>
      </c>
      <c r="BN579" s="181">
        <v>208</v>
      </c>
      <c r="BO579" s="181">
        <v>0</v>
      </c>
      <c r="BP579" s="181">
        <v>40.246000000000002</v>
      </c>
      <c r="BQ579" s="181" t="s">
        <v>1251</v>
      </c>
      <c r="BR579" s="181" t="s">
        <v>1251</v>
      </c>
      <c r="BS579" s="181" t="s">
        <v>1251</v>
      </c>
      <c r="BT579" s="181" t="s">
        <v>1251</v>
      </c>
      <c r="BU579" s="181" t="s">
        <v>1251</v>
      </c>
      <c r="BV579" s="181" t="s">
        <v>1251</v>
      </c>
      <c r="BW579" s="181" t="s">
        <v>1251</v>
      </c>
      <c r="BX579" s="181" t="s">
        <v>1251</v>
      </c>
      <c r="BY579" s="181" t="s">
        <v>1251</v>
      </c>
      <c r="BZ579" s="181" t="s">
        <v>1251</v>
      </c>
      <c r="CA579" s="181" t="s">
        <v>1251</v>
      </c>
      <c r="CB579" s="181" t="s">
        <v>1251</v>
      </c>
      <c r="CC579" s="181" t="s">
        <v>1251</v>
      </c>
      <c r="CD579" s="181" t="s">
        <v>1251</v>
      </c>
      <c r="CE579" s="181" t="s">
        <v>1251</v>
      </c>
      <c r="CF579" s="181" t="s">
        <v>1251</v>
      </c>
      <c r="CG579" s="181">
        <v>11.5</v>
      </c>
      <c r="CH579" s="181">
        <v>18.8</v>
      </c>
      <c r="CI579" s="181">
        <v>18.8</v>
      </c>
      <c r="CJ579" s="181">
        <v>18.8</v>
      </c>
      <c r="CK579" s="181">
        <v>22.1</v>
      </c>
      <c r="CL579" s="181">
        <v>22.1</v>
      </c>
      <c r="CM579" s="181">
        <v>22.1</v>
      </c>
      <c r="CN579" s="181">
        <v>14.9</v>
      </c>
      <c r="CO579" s="181">
        <v>22.1</v>
      </c>
      <c r="CP579" s="181">
        <v>14.9</v>
      </c>
      <c r="CQ579" s="181">
        <v>22.1</v>
      </c>
      <c r="CR579" s="181">
        <v>14.9</v>
      </c>
      <c r="CS579" s="181">
        <v>22.1</v>
      </c>
      <c r="CT579" s="181">
        <v>22.1</v>
      </c>
      <c r="CU579" s="181">
        <v>22.1</v>
      </c>
      <c r="CV579" s="181">
        <v>22.1</v>
      </c>
      <c r="CW579" s="181">
        <v>708540000</v>
      </c>
      <c r="CX579" s="181">
        <v>35298000</v>
      </c>
      <c r="CY579" s="181">
        <v>48627000</v>
      </c>
      <c r="CZ579" s="181">
        <v>51896000</v>
      </c>
      <c r="DA579" s="181">
        <v>61049000</v>
      </c>
      <c r="DB579" s="181">
        <v>33113000</v>
      </c>
      <c r="DC579" s="181">
        <v>22365000</v>
      </c>
      <c r="DD579" s="181">
        <v>33840000</v>
      </c>
      <c r="DE579" s="181">
        <v>23481000</v>
      </c>
      <c r="DF579" s="181">
        <v>47007000</v>
      </c>
      <c r="DG579" s="181">
        <v>52760000</v>
      </c>
      <c r="DH579" s="181">
        <v>39473000</v>
      </c>
      <c r="DI579" s="181">
        <v>53307000</v>
      </c>
      <c r="DJ579" s="195">
        <v>18156000</v>
      </c>
      <c r="DK579" s="195">
        <v>17054000</v>
      </c>
      <c r="DL579" s="195">
        <v>18192000</v>
      </c>
      <c r="DM579" s="195">
        <v>21633000</v>
      </c>
      <c r="DN579" s="181">
        <f t="shared" si="47"/>
        <v>18758750</v>
      </c>
      <c r="DO579" s="181">
        <v>38068000</v>
      </c>
      <c r="DP579" s="181">
        <v>40555000</v>
      </c>
      <c r="DQ579" s="181">
        <v>36916000</v>
      </c>
      <c r="DR579" s="181">
        <v>41034000</v>
      </c>
      <c r="DS579" s="181">
        <f t="shared" si="45"/>
        <v>39143250</v>
      </c>
      <c r="DT579" s="181">
        <f t="shared" ref="DT579:DT642" si="48">DS579/DN579</f>
        <v>2.0866662224295327</v>
      </c>
      <c r="DU579" s="195">
        <v>15926000</v>
      </c>
      <c r="DW579" s="195">
        <v>17158000</v>
      </c>
      <c r="DY579" s="195">
        <v>14074000</v>
      </c>
      <c r="DZ579" s="196">
        <f t="shared" ref="DZ579:DZ642" si="49">DY579/DN579</f>
        <v>0.75026321050176581</v>
      </c>
      <c r="EA579" s="195">
        <v>17806000</v>
      </c>
      <c r="EB579" s="181">
        <v>1</v>
      </c>
      <c r="EC579" s="181">
        <v>2</v>
      </c>
      <c r="ED579" s="181">
        <v>2</v>
      </c>
      <c r="EE579" s="181">
        <v>3</v>
      </c>
      <c r="EF579" s="181">
        <v>4</v>
      </c>
      <c r="EG579" s="181">
        <v>3</v>
      </c>
      <c r="EH579" s="181">
        <v>2</v>
      </c>
      <c r="EI579" s="181">
        <v>2</v>
      </c>
      <c r="EJ579" s="181">
        <v>2</v>
      </c>
      <c r="EK579" s="181">
        <v>2</v>
      </c>
      <c r="EL579" s="181">
        <v>3</v>
      </c>
      <c r="EM579" s="181">
        <v>1</v>
      </c>
      <c r="EN579" s="181">
        <v>3</v>
      </c>
      <c r="EO579" s="181">
        <v>3</v>
      </c>
      <c r="EP579" s="181">
        <v>2</v>
      </c>
      <c r="EQ579" s="181">
        <v>3</v>
      </c>
      <c r="ER579" s="181">
        <v>38</v>
      </c>
      <c r="EV579" s="181">
        <v>280</v>
      </c>
      <c r="EW579" s="181" t="s">
        <v>8713</v>
      </c>
      <c r="EX579" s="181" t="s">
        <v>3631</v>
      </c>
      <c r="EY579" s="181" t="s">
        <v>8714</v>
      </c>
      <c r="EZ579" s="181" t="s">
        <v>8715</v>
      </c>
      <c r="FA579" s="181" t="s">
        <v>8716</v>
      </c>
      <c r="FB579" s="181" t="s">
        <v>8717</v>
      </c>
      <c r="FE579" s="181">
        <v>-1</v>
      </c>
    </row>
    <row r="580" spans="1:161" x14ac:dyDescent="0.25">
      <c r="A580" s="181" t="s">
        <v>8718</v>
      </c>
      <c r="B580" s="181" t="s">
        <v>8718</v>
      </c>
      <c r="C580" s="181">
        <v>2</v>
      </c>
      <c r="D580" s="181">
        <v>2</v>
      </c>
      <c r="E580" s="181">
        <v>2</v>
      </c>
      <c r="F580" s="181" t="s">
        <v>8719</v>
      </c>
      <c r="G580" s="181" t="s">
        <v>8720</v>
      </c>
      <c r="H580" s="181" t="s">
        <v>8721</v>
      </c>
      <c r="I580" s="181">
        <v>1</v>
      </c>
      <c r="J580" s="181">
        <v>2</v>
      </c>
      <c r="K580" s="181">
        <v>2</v>
      </c>
      <c r="L580" s="181">
        <v>2</v>
      </c>
      <c r="M580" s="181">
        <v>2</v>
      </c>
      <c r="N580" s="181">
        <v>2</v>
      </c>
      <c r="O580" s="181">
        <v>2</v>
      </c>
      <c r="P580" s="181">
        <v>2</v>
      </c>
      <c r="Q580" s="181">
        <v>2</v>
      </c>
      <c r="R580" s="181">
        <v>1</v>
      </c>
      <c r="S580" s="181">
        <v>0</v>
      </c>
      <c r="T580" s="181">
        <v>2</v>
      </c>
      <c r="U580" s="181">
        <v>2</v>
      </c>
      <c r="V580" s="181">
        <v>1</v>
      </c>
      <c r="W580" s="181">
        <v>1</v>
      </c>
      <c r="X580" s="181">
        <v>2</v>
      </c>
      <c r="Y580" s="181">
        <v>2</v>
      </c>
      <c r="Z580" s="181">
        <v>2</v>
      </c>
      <c r="AA580" s="181">
        <v>2</v>
      </c>
      <c r="AB580" s="181">
        <v>2</v>
      </c>
      <c r="AC580" s="181">
        <v>2</v>
      </c>
      <c r="AD580" s="181">
        <v>2</v>
      </c>
      <c r="AE580" s="181">
        <v>2</v>
      </c>
      <c r="AF580" s="181">
        <v>2</v>
      </c>
      <c r="AG580" s="181">
        <v>2</v>
      </c>
      <c r="AH580" s="181">
        <v>1</v>
      </c>
      <c r="AI580" s="181">
        <v>0</v>
      </c>
      <c r="AJ580" s="181">
        <v>2</v>
      </c>
      <c r="AK580" s="181">
        <v>2</v>
      </c>
      <c r="AL580" s="181">
        <v>1</v>
      </c>
      <c r="AM580" s="181">
        <v>1</v>
      </c>
      <c r="AN580" s="181">
        <v>2</v>
      </c>
      <c r="AO580" s="181">
        <v>2</v>
      </c>
      <c r="AP580" s="181">
        <v>2</v>
      </c>
      <c r="AQ580" s="181">
        <v>2</v>
      </c>
      <c r="AR580" s="181">
        <v>2</v>
      </c>
      <c r="AS580" s="181">
        <v>2</v>
      </c>
      <c r="AT580" s="181">
        <v>2</v>
      </c>
      <c r="AU580" s="181">
        <v>2</v>
      </c>
      <c r="AV580" s="181">
        <v>2</v>
      </c>
      <c r="AW580" s="181">
        <v>2</v>
      </c>
      <c r="AX580" s="181">
        <v>1</v>
      </c>
      <c r="AY580" s="181">
        <v>0</v>
      </c>
      <c r="AZ580" s="181">
        <v>2</v>
      </c>
      <c r="BA580" s="181">
        <v>2</v>
      </c>
      <c r="BB580" s="181">
        <v>1</v>
      </c>
      <c r="BC580" s="181">
        <v>1</v>
      </c>
      <c r="BD580" s="181">
        <v>2</v>
      </c>
      <c r="BE580" s="181">
        <v>2</v>
      </c>
      <c r="BF580" s="181">
        <v>2</v>
      </c>
      <c r="BG580" s="181">
        <v>2</v>
      </c>
      <c r="BH580" s="181">
        <v>2</v>
      </c>
      <c r="BI580" s="181">
        <v>7.1</v>
      </c>
      <c r="BJ580" s="181">
        <v>7.1</v>
      </c>
      <c r="BK580" s="181">
        <v>7.1</v>
      </c>
      <c r="BL580" s="181">
        <v>57.401000000000003</v>
      </c>
      <c r="BM580" s="181">
        <v>509</v>
      </c>
      <c r="BN580" s="181">
        <v>509</v>
      </c>
      <c r="BO580" s="181">
        <v>0</v>
      </c>
      <c r="BP580" s="181">
        <v>7.1425999999999998</v>
      </c>
      <c r="BQ580" s="181" t="s">
        <v>1251</v>
      </c>
      <c r="BR580" s="181" t="s">
        <v>1254</v>
      </c>
      <c r="BS580" s="181" t="s">
        <v>1254</v>
      </c>
      <c r="BT580" s="181" t="s">
        <v>1251</v>
      </c>
      <c r="BU580" s="181" t="s">
        <v>1251</v>
      </c>
      <c r="BV580" s="181" t="s">
        <v>1254</v>
      </c>
      <c r="BX580" s="181" t="s">
        <v>1251</v>
      </c>
      <c r="BY580" s="181" t="s">
        <v>1251</v>
      </c>
      <c r="BZ580" s="181" t="s">
        <v>1254</v>
      </c>
      <c r="CA580" s="181" t="s">
        <v>1251</v>
      </c>
      <c r="CB580" s="181" t="s">
        <v>1254</v>
      </c>
      <c r="CC580" s="181" t="s">
        <v>1251</v>
      </c>
      <c r="CD580" s="181" t="s">
        <v>1251</v>
      </c>
      <c r="CE580" s="181" t="s">
        <v>1251</v>
      </c>
      <c r="CF580" s="181" t="s">
        <v>1251</v>
      </c>
      <c r="CG580" s="181">
        <v>7.1</v>
      </c>
      <c r="CH580" s="181">
        <v>7.1</v>
      </c>
      <c r="CI580" s="181">
        <v>7.1</v>
      </c>
      <c r="CJ580" s="181">
        <v>7.1</v>
      </c>
      <c r="CK580" s="181">
        <v>7.1</v>
      </c>
      <c r="CL580" s="181">
        <v>3.1</v>
      </c>
      <c r="CM580" s="181">
        <v>0</v>
      </c>
      <c r="CN580" s="181">
        <v>7.1</v>
      </c>
      <c r="CO580" s="181">
        <v>7.1</v>
      </c>
      <c r="CP580" s="181">
        <v>3.9</v>
      </c>
      <c r="CQ580" s="181">
        <v>3.9</v>
      </c>
      <c r="CR580" s="181">
        <v>7.1</v>
      </c>
      <c r="CS580" s="181">
        <v>7.1</v>
      </c>
      <c r="CT580" s="181">
        <v>7.1</v>
      </c>
      <c r="CU580" s="181">
        <v>7.1</v>
      </c>
      <c r="CV580" s="181">
        <v>7.1</v>
      </c>
      <c r="CW580" s="181">
        <v>153330000</v>
      </c>
      <c r="CX580" s="181">
        <v>10274000</v>
      </c>
      <c r="CY580" s="181">
        <v>10521000</v>
      </c>
      <c r="CZ580" s="181">
        <v>14425000</v>
      </c>
      <c r="DA580" s="181">
        <v>16625000</v>
      </c>
      <c r="DB580" s="181">
        <v>9184200</v>
      </c>
      <c r="DC580" s="181">
        <v>3418600</v>
      </c>
      <c r="DD580" s="181">
        <v>0</v>
      </c>
      <c r="DE580" s="181">
        <v>6906300</v>
      </c>
      <c r="DF580" s="181">
        <v>13601000</v>
      </c>
      <c r="DG580" s="181">
        <v>13161000</v>
      </c>
      <c r="DH580" s="181">
        <v>9735500</v>
      </c>
      <c r="DI580" s="181">
        <v>10236000</v>
      </c>
      <c r="DJ580" s="195">
        <v>6209900</v>
      </c>
      <c r="DK580" s="195">
        <v>5894500</v>
      </c>
      <c r="DL580" s="195">
        <v>7586600</v>
      </c>
      <c r="DM580" s="195">
        <v>8680800</v>
      </c>
      <c r="DN580" s="181">
        <f t="shared" si="47"/>
        <v>7092950</v>
      </c>
      <c r="DO580" s="181">
        <v>16821000</v>
      </c>
      <c r="DP580" s="181">
        <v>0</v>
      </c>
      <c r="DQ580" s="181">
        <v>0</v>
      </c>
      <c r="DR580" s="181">
        <v>13770000</v>
      </c>
      <c r="DS580" s="181">
        <f t="shared" si="45"/>
        <v>15295500</v>
      </c>
      <c r="DT580" s="181">
        <f t="shared" si="48"/>
        <v>2.1564370254971488</v>
      </c>
      <c r="DU580" s="195">
        <v>7608300</v>
      </c>
      <c r="DW580" s="195">
        <v>7084000</v>
      </c>
      <c r="DY580" s="195">
        <v>5792300</v>
      </c>
      <c r="DZ580" s="196">
        <f t="shared" si="49"/>
        <v>0.81662777828689048</v>
      </c>
      <c r="EA580" s="195">
        <v>5383900</v>
      </c>
      <c r="EB580" s="181">
        <v>1</v>
      </c>
      <c r="EC580" s="181">
        <v>0</v>
      </c>
      <c r="ED580" s="181">
        <v>0</v>
      </c>
      <c r="EE580" s="181">
        <v>2</v>
      </c>
      <c r="EF580" s="181">
        <v>1</v>
      </c>
      <c r="EG580" s="181">
        <v>0</v>
      </c>
      <c r="EH580" s="181">
        <v>0</v>
      </c>
      <c r="EI580" s="181">
        <v>1</v>
      </c>
      <c r="EJ580" s="181">
        <v>2</v>
      </c>
      <c r="EK580" s="181">
        <v>0</v>
      </c>
      <c r="EL580" s="181">
        <v>1</v>
      </c>
      <c r="EM580" s="181">
        <v>0</v>
      </c>
      <c r="EN580" s="181">
        <v>1</v>
      </c>
      <c r="EO580" s="181">
        <v>2</v>
      </c>
      <c r="EP580" s="181">
        <v>1</v>
      </c>
      <c r="EQ580" s="181">
        <v>1</v>
      </c>
      <c r="ER580" s="181">
        <v>13</v>
      </c>
      <c r="EV580" s="181">
        <v>747</v>
      </c>
      <c r="EW580" s="181" t="s">
        <v>8722</v>
      </c>
      <c r="EX580" s="181" t="s">
        <v>3637</v>
      </c>
      <c r="EY580" s="181" t="s">
        <v>8723</v>
      </c>
      <c r="EZ580" s="181" t="s">
        <v>8724</v>
      </c>
      <c r="FA580" s="181" t="s">
        <v>8725</v>
      </c>
      <c r="FB580" s="181" t="s">
        <v>8726</v>
      </c>
      <c r="FE580" s="181">
        <v>-1</v>
      </c>
    </row>
    <row r="581" spans="1:161" x14ac:dyDescent="0.25">
      <c r="A581" s="181" t="s">
        <v>1735</v>
      </c>
      <c r="B581" s="181" t="s">
        <v>1734</v>
      </c>
      <c r="C581" s="181" t="s">
        <v>1733</v>
      </c>
      <c r="D581" s="181" t="s">
        <v>1733</v>
      </c>
      <c r="E581" s="181" t="s">
        <v>1733</v>
      </c>
      <c r="F581" s="181" t="s">
        <v>1732</v>
      </c>
      <c r="G581" s="181" t="s">
        <v>1731</v>
      </c>
      <c r="H581" s="181" t="s">
        <v>1730</v>
      </c>
      <c r="I581" s="181">
        <v>20</v>
      </c>
      <c r="J581" s="181">
        <v>3</v>
      </c>
      <c r="K581" s="181">
        <v>3</v>
      </c>
      <c r="L581" s="181">
        <v>3</v>
      </c>
      <c r="M581" s="181">
        <v>2</v>
      </c>
      <c r="N581" s="181">
        <v>3</v>
      </c>
      <c r="O581" s="181">
        <v>3</v>
      </c>
      <c r="P581" s="181">
        <v>3</v>
      </c>
      <c r="Q581" s="181">
        <v>2</v>
      </c>
      <c r="R581" s="181">
        <v>2</v>
      </c>
      <c r="S581" s="181">
        <v>1</v>
      </c>
      <c r="T581" s="181">
        <v>3</v>
      </c>
      <c r="U581" s="181">
        <v>3</v>
      </c>
      <c r="V581" s="181">
        <v>3</v>
      </c>
      <c r="W581" s="181">
        <v>2</v>
      </c>
      <c r="X581" s="181">
        <v>3</v>
      </c>
      <c r="Y581" s="181">
        <v>3</v>
      </c>
      <c r="Z581" s="181">
        <v>3</v>
      </c>
      <c r="AA581" s="181">
        <v>3</v>
      </c>
      <c r="AB581" s="181">
        <v>3</v>
      </c>
      <c r="AC581" s="181">
        <v>2</v>
      </c>
      <c r="AD581" s="181">
        <v>3</v>
      </c>
      <c r="AE581" s="181">
        <v>3</v>
      </c>
      <c r="AF581" s="181">
        <v>3</v>
      </c>
      <c r="AG581" s="181">
        <v>2</v>
      </c>
      <c r="AH581" s="181">
        <v>2</v>
      </c>
      <c r="AI581" s="181">
        <v>1</v>
      </c>
      <c r="AJ581" s="181">
        <v>3</v>
      </c>
      <c r="AK581" s="181">
        <v>3</v>
      </c>
      <c r="AL581" s="181">
        <v>3</v>
      </c>
      <c r="AM581" s="181">
        <v>2</v>
      </c>
      <c r="AN581" s="181">
        <v>3</v>
      </c>
      <c r="AO581" s="181">
        <v>3</v>
      </c>
      <c r="AP581" s="181">
        <v>3</v>
      </c>
      <c r="AQ581" s="181">
        <v>3</v>
      </c>
      <c r="AR581" s="181">
        <v>3</v>
      </c>
      <c r="AS581" s="181">
        <v>2</v>
      </c>
      <c r="AT581" s="181">
        <v>3</v>
      </c>
      <c r="AU581" s="181">
        <v>3</v>
      </c>
      <c r="AV581" s="181">
        <v>3</v>
      </c>
      <c r="AW581" s="181">
        <v>2</v>
      </c>
      <c r="AX581" s="181">
        <v>2</v>
      </c>
      <c r="AY581" s="181">
        <v>1</v>
      </c>
      <c r="AZ581" s="181">
        <v>3</v>
      </c>
      <c r="BA581" s="181">
        <v>3</v>
      </c>
      <c r="BB581" s="181">
        <v>3</v>
      </c>
      <c r="BC581" s="181">
        <v>2</v>
      </c>
      <c r="BD581" s="181">
        <v>3</v>
      </c>
      <c r="BE581" s="181">
        <v>3</v>
      </c>
      <c r="BF581" s="181">
        <v>3</v>
      </c>
      <c r="BG581" s="181">
        <v>3</v>
      </c>
      <c r="BH581" s="181">
        <v>3</v>
      </c>
      <c r="BI581" s="181">
        <v>26.9</v>
      </c>
      <c r="BJ581" s="181">
        <v>26.9</v>
      </c>
      <c r="BK581" s="181">
        <v>26.9</v>
      </c>
      <c r="BL581" s="181">
        <v>14.135</v>
      </c>
      <c r="BM581" s="181">
        <v>130</v>
      </c>
      <c r="BN581" s="181" t="s">
        <v>1729</v>
      </c>
      <c r="BO581" s="181">
        <v>0</v>
      </c>
      <c r="BP581" s="181">
        <v>9.6625999999999994</v>
      </c>
      <c r="BQ581" s="181" t="s">
        <v>1251</v>
      </c>
      <c r="BR581" s="181" t="s">
        <v>1251</v>
      </c>
      <c r="BS581" s="181" t="s">
        <v>1251</v>
      </c>
      <c r="BT581" s="181" t="s">
        <v>1251</v>
      </c>
      <c r="BU581" s="181" t="s">
        <v>1251</v>
      </c>
      <c r="BV581" s="181" t="s">
        <v>1251</v>
      </c>
      <c r="BW581" s="181" t="s">
        <v>1251</v>
      </c>
      <c r="BX581" s="181" t="s">
        <v>1251</v>
      </c>
      <c r="BY581" s="181" t="s">
        <v>1251</v>
      </c>
      <c r="BZ581" s="181" t="s">
        <v>1251</v>
      </c>
      <c r="CA581" s="181" t="s">
        <v>1251</v>
      </c>
      <c r="CB581" s="181" t="s">
        <v>1251</v>
      </c>
      <c r="CC581" s="181" t="s">
        <v>1251</v>
      </c>
      <c r="CD581" s="181" t="s">
        <v>1251</v>
      </c>
      <c r="CE581" s="181" t="s">
        <v>1251</v>
      </c>
      <c r="CF581" s="181" t="s">
        <v>1251</v>
      </c>
      <c r="CG581" s="181">
        <v>12.3</v>
      </c>
      <c r="CH581" s="181">
        <v>26.9</v>
      </c>
      <c r="CI581" s="181">
        <v>26.9</v>
      </c>
      <c r="CJ581" s="181">
        <v>26.9</v>
      </c>
      <c r="CK581" s="181">
        <v>21.5</v>
      </c>
      <c r="CL581" s="181">
        <v>21.5</v>
      </c>
      <c r="CM581" s="181">
        <v>14.6</v>
      </c>
      <c r="CN581" s="181">
        <v>26.9</v>
      </c>
      <c r="CO581" s="181">
        <v>26.9</v>
      </c>
      <c r="CP581" s="181">
        <v>26.9</v>
      </c>
      <c r="CQ581" s="181">
        <v>12.3</v>
      </c>
      <c r="CR581" s="181">
        <v>26.9</v>
      </c>
      <c r="CS581" s="181">
        <v>26.9</v>
      </c>
      <c r="CT581" s="181">
        <v>26.9</v>
      </c>
      <c r="CU581" s="181">
        <v>26.9</v>
      </c>
      <c r="CV581" s="181">
        <v>26.9</v>
      </c>
      <c r="CW581" s="181">
        <v>1085800000</v>
      </c>
      <c r="CX581" s="181">
        <v>67567000</v>
      </c>
      <c r="CY581" s="181">
        <v>91798000</v>
      </c>
      <c r="CZ581" s="181">
        <v>91438000</v>
      </c>
      <c r="DA581" s="181">
        <v>74316000</v>
      </c>
      <c r="DB581" s="181">
        <v>35128000</v>
      </c>
      <c r="DC581" s="181">
        <v>23336000</v>
      </c>
      <c r="DD581" s="181">
        <v>12576000</v>
      </c>
      <c r="DE581" s="181">
        <v>35508000</v>
      </c>
      <c r="DF581" s="181">
        <v>77555000</v>
      </c>
      <c r="DG581" s="181">
        <v>84308000</v>
      </c>
      <c r="DH581" s="181">
        <v>58990000</v>
      </c>
      <c r="DI581" s="181">
        <v>78009000</v>
      </c>
      <c r="DJ581" s="195">
        <v>45651000</v>
      </c>
      <c r="DK581" s="195">
        <v>36548000</v>
      </c>
      <c r="DL581" s="195">
        <v>33176000</v>
      </c>
      <c r="DM581" s="195">
        <v>27105000</v>
      </c>
      <c r="DN581" s="181">
        <f t="shared" si="47"/>
        <v>35620000</v>
      </c>
      <c r="DO581" s="181">
        <v>93078000</v>
      </c>
      <c r="DP581" s="181">
        <v>71011000</v>
      </c>
      <c r="DQ581" s="181">
        <v>0</v>
      </c>
      <c r="DR581" s="181">
        <v>69281000</v>
      </c>
      <c r="DS581" s="181">
        <f t="shared" si="45"/>
        <v>77790000</v>
      </c>
      <c r="DT581" s="181">
        <f t="shared" si="48"/>
        <v>2.1838854576080853</v>
      </c>
      <c r="DU581" s="195">
        <v>32576000</v>
      </c>
      <c r="DW581" s="195">
        <v>32970000</v>
      </c>
      <c r="DY581" s="195">
        <v>25691000</v>
      </c>
      <c r="DZ581" s="196">
        <f t="shared" si="49"/>
        <v>0.72125210555867492</v>
      </c>
      <c r="EA581" s="195">
        <v>32600000</v>
      </c>
      <c r="EB581" s="181">
        <v>1</v>
      </c>
      <c r="EC581" s="181">
        <v>2</v>
      </c>
      <c r="ED581" s="181">
        <v>1</v>
      </c>
      <c r="EE581" s="181">
        <v>1</v>
      </c>
      <c r="EF581" s="181">
        <v>1</v>
      </c>
      <c r="EG581" s="181">
        <v>1</v>
      </c>
      <c r="EH581" s="181">
        <v>1</v>
      </c>
      <c r="EI581" s="181">
        <v>1</v>
      </c>
      <c r="EJ581" s="181">
        <v>2</v>
      </c>
      <c r="EK581" s="181">
        <v>2</v>
      </c>
      <c r="EL581" s="181">
        <v>1</v>
      </c>
      <c r="EM581" s="181">
        <v>1</v>
      </c>
      <c r="EN581" s="181">
        <v>2</v>
      </c>
      <c r="EO581" s="181">
        <v>2</v>
      </c>
      <c r="EP581" s="181">
        <v>1</v>
      </c>
      <c r="EQ581" s="181">
        <v>2</v>
      </c>
      <c r="ER581" s="181">
        <v>22</v>
      </c>
      <c r="EV581" s="181">
        <v>8</v>
      </c>
      <c r="EW581" s="181" t="s">
        <v>8727</v>
      </c>
      <c r="EX581" s="181" t="s">
        <v>3709</v>
      </c>
      <c r="EY581" s="181" t="s">
        <v>8728</v>
      </c>
      <c r="EZ581" s="181" t="s">
        <v>8729</v>
      </c>
      <c r="FA581" s="181" t="s">
        <v>8730</v>
      </c>
      <c r="FB581" s="181" t="s">
        <v>8731</v>
      </c>
      <c r="FE581" s="181" t="s">
        <v>8732</v>
      </c>
    </row>
    <row r="582" spans="1:161" x14ac:dyDescent="0.25">
      <c r="A582" s="181" t="s">
        <v>8733</v>
      </c>
      <c r="B582" s="181" t="s">
        <v>8733</v>
      </c>
      <c r="C582" s="181">
        <v>7</v>
      </c>
      <c r="D582" s="181">
        <v>6</v>
      </c>
      <c r="E582" s="181">
        <v>6</v>
      </c>
      <c r="F582" s="181" t="s">
        <v>8734</v>
      </c>
      <c r="G582" s="181" t="s">
        <v>8735</v>
      </c>
      <c r="H582" s="181" t="s">
        <v>8736</v>
      </c>
      <c r="I582" s="181">
        <v>1</v>
      </c>
      <c r="J582" s="181">
        <v>7</v>
      </c>
      <c r="K582" s="181">
        <v>6</v>
      </c>
      <c r="L582" s="181">
        <v>6</v>
      </c>
      <c r="M582" s="181">
        <v>5</v>
      </c>
      <c r="N582" s="181">
        <v>7</v>
      </c>
      <c r="O582" s="181">
        <v>5</v>
      </c>
      <c r="P582" s="181">
        <v>6</v>
      </c>
      <c r="Q582" s="181">
        <v>4</v>
      </c>
      <c r="R582" s="181">
        <v>3</v>
      </c>
      <c r="S582" s="181">
        <v>4</v>
      </c>
      <c r="T582" s="181">
        <v>5</v>
      </c>
      <c r="U582" s="181">
        <v>6</v>
      </c>
      <c r="V582" s="181">
        <v>5</v>
      </c>
      <c r="W582" s="181">
        <v>6</v>
      </c>
      <c r="X582" s="181">
        <v>5</v>
      </c>
      <c r="Y582" s="181">
        <v>4</v>
      </c>
      <c r="Z582" s="181">
        <v>5</v>
      </c>
      <c r="AA582" s="181">
        <v>5</v>
      </c>
      <c r="AB582" s="181">
        <v>6</v>
      </c>
      <c r="AC582" s="181">
        <v>4</v>
      </c>
      <c r="AD582" s="181">
        <v>6</v>
      </c>
      <c r="AE582" s="181">
        <v>4</v>
      </c>
      <c r="AF582" s="181">
        <v>5</v>
      </c>
      <c r="AG582" s="181">
        <v>3</v>
      </c>
      <c r="AH582" s="181">
        <v>3</v>
      </c>
      <c r="AI582" s="181">
        <v>3</v>
      </c>
      <c r="AJ582" s="181">
        <v>4</v>
      </c>
      <c r="AK582" s="181">
        <v>5</v>
      </c>
      <c r="AL582" s="181">
        <v>4</v>
      </c>
      <c r="AM582" s="181">
        <v>5</v>
      </c>
      <c r="AN582" s="181">
        <v>4</v>
      </c>
      <c r="AO582" s="181">
        <v>3</v>
      </c>
      <c r="AP582" s="181">
        <v>4</v>
      </c>
      <c r="AQ582" s="181">
        <v>4</v>
      </c>
      <c r="AR582" s="181">
        <v>5</v>
      </c>
      <c r="AS582" s="181">
        <v>4</v>
      </c>
      <c r="AT582" s="181">
        <v>6</v>
      </c>
      <c r="AU582" s="181">
        <v>4</v>
      </c>
      <c r="AV582" s="181">
        <v>5</v>
      </c>
      <c r="AW582" s="181">
        <v>3</v>
      </c>
      <c r="AX582" s="181">
        <v>3</v>
      </c>
      <c r="AY582" s="181">
        <v>3</v>
      </c>
      <c r="AZ582" s="181">
        <v>4</v>
      </c>
      <c r="BA582" s="181">
        <v>5</v>
      </c>
      <c r="BB582" s="181">
        <v>4</v>
      </c>
      <c r="BC582" s="181">
        <v>5</v>
      </c>
      <c r="BD582" s="181">
        <v>4</v>
      </c>
      <c r="BE582" s="181">
        <v>3</v>
      </c>
      <c r="BF582" s="181">
        <v>4</v>
      </c>
      <c r="BG582" s="181">
        <v>4</v>
      </c>
      <c r="BH582" s="181">
        <v>5</v>
      </c>
      <c r="BI582" s="181">
        <v>18.399999999999999</v>
      </c>
      <c r="BJ582" s="181">
        <v>16.2</v>
      </c>
      <c r="BK582" s="181">
        <v>16.2</v>
      </c>
      <c r="BL582" s="181">
        <v>46.673999999999999</v>
      </c>
      <c r="BM582" s="181">
        <v>414</v>
      </c>
      <c r="BN582" s="181">
        <v>414</v>
      </c>
      <c r="BO582" s="181">
        <v>0</v>
      </c>
      <c r="BP582" s="181">
        <v>23.695</v>
      </c>
      <c r="BQ582" s="181" t="s">
        <v>1251</v>
      </c>
      <c r="BR582" s="181" t="s">
        <v>1251</v>
      </c>
      <c r="BS582" s="181" t="s">
        <v>1251</v>
      </c>
      <c r="BT582" s="181" t="s">
        <v>1251</v>
      </c>
      <c r="BU582" s="181" t="s">
        <v>1251</v>
      </c>
      <c r="BV582" s="181" t="s">
        <v>1254</v>
      </c>
      <c r="BW582" s="181" t="s">
        <v>1251</v>
      </c>
      <c r="BX582" s="181" t="s">
        <v>1251</v>
      </c>
      <c r="BY582" s="181" t="s">
        <v>1251</v>
      </c>
      <c r="BZ582" s="181" t="s">
        <v>1251</v>
      </c>
      <c r="CA582" s="181" t="s">
        <v>1251</v>
      </c>
      <c r="CB582" s="181" t="s">
        <v>1251</v>
      </c>
      <c r="CC582" s="181" t="s">
        <v>1251</v>
      </c>
      <c r="CD582" s="181" t="s">
        <v>1251</v>
      </c>
      <c r="CE582" s="181" t="s">
        <v>1251</v>
      </c>
      <c r="CF582" s="181" t="s">
        <v>1251</v>
      </c>
      <c r="CG582" s="181">
        <v>14.7</v>
      </c>
      <c r="CH582" s="181">
        <v>18.399999999999999</v>
      </c>
      <c r="CI582" s="181">
        <v>12.8</v>
      </c>
      <c r="CJ582" s="181">
        <v>16.7</v>
      </c>
      <c r="CK582" s="181">
        <v>10.1</v>
      </c>
      <c r="CL582" s="181">
        <v>7.2</v>
      </c>
      <c r="CM582" s="181">
        <v>10.1</v>
      </c>
      <c r="CN582" s="181">
        <v>12.6</v>
      </c>
      <c r="CO582" s="181">
        <v>16.399999999999999</v>
      </c>
      <c r="CP582" s="181">
        <v>12.6</v>
      </c>
      <c r="CQ582" s="181">
        <v>16.399999999999999</v>
      </c>
      <c r="CR582" s="181">
        <v>12.6</v>
      </c>
      <c r="CS582" s="181">
        <v>10.9</v>
      </c>
      <c r="CT582" s="181">
        <v>12.6</v>
      </c>
      <c r="CU582" s="181">
        <v>12.6</v>
      </c>
      <c r="CV582" s="181">
        <v>14.5</v>
      </c>
      <c r="CW582" s="181">
        <v>567210000</v>
      </c>
      <c r="CX582" s="181">
        <v>32140000</v>
      </c>
      <c r="CY582" s="181">
        <v>60514000</v>
      </c>
      <c r="CZ582" s="181">
        <v>54975000</v>
      </c>
      <c r="DA582" s="181">
        <v>72595000</v>
      </c>
      <c r="DB582" s="181">
        <v>5911300</v>
      </c>
      <c r="DC582" s="181">
        <v>8343000</v>
      </c>
      <c r="DD582" s="181">
        <v>12305000</v>
      </c>
      <c r="DE582" s="181">
        <v>19756000</v>
      </c>
      <c r="DF582" s="181">
        <v>19298000</v>
      </c>
      <c r="DG582" s="181">
        <v>33794000</v>
      </c>
      <c r="DH582" s="181">
        <v>29870000</v>
      </c>
      <c r="DI582" s="181">
        <v>65423000</v>
      </c>
      <c r="DJ582" s="195">
        <v>12055000</v>
      </c>
      <c r="DK582" s="195">
        <v>12291000</v>
      </c>
      <c r="DL582" s="195">
        <v>9399700</v>
      </c>
      <c r="DM582" s="195">
        <v>15386000</v>
      </c>
      <c r="DN582" s="181">
        <f t="shared" si="47"/>
        <v>12282925</v>
      </c>
      <c r="DO582" s="181">
        <v>0</v>
      </c>
      <c r="DP582" s="181">
        <v>0</v>
      </c>
      <c r="DQ582" s="181">
        <v>0</v>
      </c>
      <c r="DR582" s="181">
        <v>26994000</v>
      </c>
      <c r="DS582" s="181">
        <f t="shared" ref="DS582:DS645" si="50">AVERAGEIF(DO582:DR582,"&lt;&gt;0")</f>
        <v>26994000</v>
      </c>
      <c r="DT582" s="181">
        <f t="shared" si="48"/>
        <v>2.197684997669529</v>
      </c>
      <c r="DU582" s="195">
        <v>0</v>
      </c>
      <c r="DW582" s="195">
        <v>13028000</v>
      </c>
      <c r="DY582" s="195">
        <v>8583200</v>
      </c>
      <c r="DZ582" s="196">
        <f t="shared" si="49"/>
        <v>0.69879120812021567</v>
      </c>
      <c r="EA582" s="195">
        <v>13116000</v>
      </c>
      <c r="EB582" s="181">
        <v>2</v>
      </c>
      <c r="EC582" s="181">
        <v>4</v>
      </c>
      <c r="ED582" s="181">
        <v>1</v>
      </c>
      <c r="EE582" s="181">
        <v>3</v>
      </c>
      <c r="EF582" s="181">
        <v>2</v>
      </c>
      <c r="EG582" s="181">
        <v>0</v>
      </c>
      <c r="EH582" s="181">
        <v>2</v>
      </c>
      <c r="EI582" s="181">
        <v>1</v>
      </c>
      <c r="EJ582" s="181">
        <v>3</v>
      </c>
      <c r="EK582" s="181">
        <v>2</v>
      </c>
      <c r="EL582" s="181">
        <v>1</v>
      </c>
      <c r="EM582" s="181">
        <v>4</v>
      </c>
      <c r="EN582" s="181">
        <v>2</v>
      </c>
      <c r="EO582" s="181">
        <v>2</v>
      </c>
      <c r="EP582" s="181">
        <v>3</v>
      </c>
      <c r="EQ582" s="181">
        <v>2</v>
      </c>
      <c r="ER582" s="181">
        <v>34</v>
      </c>
      <c r="EV582" s="181">
        <v>60</v>
      </c>
      <c r="EW582" s="181" t="s">
        <v>8737</v>
      </c>
      <c r="EX582" s="181" t="s">
        <v>8738</v>
      </c>
      <c r="EY582" s="181" t="s">
        <v>8739</v>
      </c>
      <c r="EZ582" s="181" t="s">
        <v>8740</v>
      </c>
      <c r="FA582" s="181" t="s">
        <v>8741</v>
      </c>
      <c r="FB582" s="181" t="s">
        <v>8742</v>
      </c>
      <c r="FE582" s="181">
        <v>-1</v>
      </c>
    </row>
    <row r="583" spans="1:161" x14ac:dyDescent="0.25">
      <c r="A583" s="181" t="s">
        <v>8743</v>
      </c>
      <c r="B583" s="181" t="s">
        <v>3316</v>
      </c>
      <c r="C583" s="181" t="s">
        <v>8744</v>
      </c>
      <c r="D583" s="181" t="s">
        <v>8744</v>
      </c>
      <c r="E583" s="181" t="s">
        <v>8744</v>
      </c>
      <c r="F583" s="181" t="s">
        <v>8745</v>
      </c>
      <c r="G583" s="181" t="s">
        <v>8746</v>
      </c>
      <c r="H583" s="181" t="s">
        <v>8747</v>
      </c>
      <c r="I583" s="181">
        <v>2</v>
      </c>
      <c r="J583" s="181">
        <v>14</v>
      </c>
      <c r="K583" s="181">
        <v>14</v>
      </c>
      <c r="L583" s="181">
        <v>14</v>
      </c>
      <c r="M583" s="181">
        <v>14</v>
      </c>
      <c r="N583" s="181">
        <v>14</v>
      </c>
      <c r="O583" s="181">
        <v>13</v>
      </c>
      <c r="P583" s="181">
        <v>13</v>
      </c>
      <c r="Q583" s="181">
        <v>14</v>
      </c>
      <c r="R583" s="181">
        <v>12</v>
      </c>
      <c r="S583" s="181">
        <v>13</v>
      </c>
      <c r="T583" s="181">
        <v>12</v>
      </c>
      <c r="U583" s="181">
        <v>13</v>
      </c>
      <c r="V583" s="181">
        <v>14</v>
      </c>
      <c r="W583" s="181">
        <v>14</v>
      </c>
      <c r="X583" s="181">
        <v>14</v>
      </c>
      <c r="Y583" s="181">
        <v>14</v>
      </c>
      <c r="Z583" s="181">
        <v>14</v>
      </c>
      <c r="AA583" s="181">
        <v>12</v>
      </c>
      <c r="AB583" s="181">
        <v>14</v>
      </c>
      <c r="AC583" s="181">
        <v>14</v>
      </c>
      <c r="AD583" s="181">
        <v>14</v>
      </c>
      <c r="AE583" s="181">
        <v>13</v>
      </c>
      <c r="AF583" s="181">
        <v>13</v>
      </c>
      <c r="AG583" s="181">
        <v>14</v>
      </c>
      <c r="AH583" s="181">
        <v>12</v>
      </c>
      <c r="AI583" s="181">
        <v>13</v>
      </c>
      <c r="AJ583" s="181">
        <v>12</v>
      </c>
      <c r="AK583" s="181">
        <v>13</v>
      </c>
      <c r="AL583" s="181">
        <v>14</v>
      </c>
      <c r="AM583" s="181">
        <v>14</v>
      </c>
      <c r="AN583" s="181">
        <v>14</v>
      </c>
      <c r="AO583" s="181">
        <v>14</v>
      </c>
      <c r="AP583" s="181">
        <v>14</v>
      </c>
      <c r="AQ583" s="181">
        <v>12</v>
      </c>
      <c r="AR583" s="181">
        <v>14</v>
      </c>
      <c r="AS583" s="181">
        <v>14</v>
      </c>
      <c r="AT583" s="181">
        <v>14</v>
      </c>
      <c r="AU583" s="181">
        <v>13</v>
      </c>
      <c r="AV583" s="181">
        <v>13</v>
      </c>
      <c r="AW583" s="181">
        <v>14</v>
      </c>
      <c r="AX583" s="181">
        <v>12</v>
      </c>
      <c r="AY583" s="181">
        <v>13</v>
      </c>
      <c r="AZ583" s="181">
        <v>12</v>
      </c>
      <c r="BA583" s="181">
        <v>13</v>
      </c>
      <c r="BB583" s="181">
        <v>14</v>
      </c>
      <c r="BC583" s="181">
        <v>14</v>
      </c>
      <c r="BD583" s="181">
        <v>14</v>
      </c>
      <c r="BE583" s="181">
        <v>14</v>
      </c>
      <c r="BF583" s="181">
        <v>14</v>
      </c>
      <c r="BG583" s="181">
        <v>12</v>
      </c>
      <c r="BH583" s="181">
        <v>14</v>
      </c>
      <c r="BI583" s="181">
        <v>36</v>
      </c>
      <c r="BJ583" s="181">
        <v>36</v>
      </c>
      <c r="BK583" s="181">
        <v>36</v>
      </c>
      <c r="BL583" s="181">
        <v>52.850999999999999</v>
      </c>
      <c r="BM583" s="181">
        <v>480</v>
      </c>
      <c r="BN583" s="181" t="s">
        <v>8748</v>
      </c>
      <c r="BO583" s="181">
        <v>0</v>
      </c>
      <c r="BP583" s="181">
        <v>81.403999999999996</v>
      </c>
      <c r="BQ583" s="181" t="s">
        <v>1251</v>
      </c>
      <c r="BR583" s="181" t="s">
        <v>1251</v>
      </c>
      <c r="BS583" s="181" t="s">
        <v>1251</v>
      </c>
      <c r="BT583" s="181" t="s">
        <v>1251</v>
      </c>
      <c r="BU583" s="181" t="s">
        <v>1251</v>
      </c>
      <c r="BV583" s="181" t="s">
        <v>1251</v>
      </c>
      <c r="BW583" s="181" t="s">
        <v>1251</v>
      </c>
      <c r="BX583" s="181" t="s">
        <v>1251</v>
      </c>
      <c r="BY583" s="181" t="s">
        <v>1251</v>
      </c>
      <c r="BZ583" s="181" t="s">
        <v>1251</v>
      </c>
      <c r="CA583" s="181" t="s">
        <v>1251</v>
      </c>
      <c r="CB583" s="181" t="s">
        <v>1251</v>
      </c>
      <c r="CC583" s="181" t="s">
        <v>1251</v>
      </c>
      <c r="CD583" s="181" t="s">
        <v>1251</v>
      </c>
      <c r="CE583" s="181" t="s">
        <v>1251</v>
      </c>
      <c r="CF583" s="181" t="s">
        <v>1251</v>
      </c>
      <c r="CG583" s="181">
        <v>36</v>
      </c>
      <c r="CH583" s="181">
        <v>36</v>
      </c>
      <c r="CI583" s="181">
        <v>34.6</v>
      </c>
      <c r="CJ583" s="181">
        <v>34.6</v>
      </c>
      <c r="CK583" s="181">
        <v>36</v>
      </c>
      <c r="CL583" s="181">
        <v>30.2</v>
      </c>
      <c r="CM583" s="181">
        <v>34.6</v>
      </c>
      <c r="CN583" s="181">
        <v>30.2</v>
      </c>
      <c r="CO583" s="181">
        <v>34</v>
      </c>
      <c r="CP583" s="181">
        <v>36</v>
      </c>
      <c r="CQ583" s="181">
        <v>36</v>
      </c>
      <c r="CR583" s="181">
        <v>36</v>
      </c>
      <c r="CS583" s="181">
        <v>36</v>
      </c>
      <c r="CT583" s="181">
        <v>36</v>
      </c>
      <c r="CU583" s="181">
        <v>32.299999999999997</v>
      </c>
      <c r="CV583" s="181">
        <v>36</v>
      </c>
      <c r="CW583" s="181">
        <v>3593600000</v>
      </c>
      <c r="CX583" s="181">
        <v>238490000</v>
      </c>
      <c r="CY583" s="181">
        <v>294250000</v>
      </c>
      <c r="CZ583" s="181">
        <v>241810000</v>
      </c>
      <c r="DA583" s="181">
        <v>298170000</v>
      </c>
      <c r="DB583" s="181">
        <v>113260000</v>
      </c>
      <c r="DC583" s="181">
        <v>103220000</v>
      </c>
      <c r="DD583" s="181">
        <v>116480000</v>
      </c>
      <c r="DE583" s="181">
        <v>103420000</v>
      </c>
      <c r="DF583" s="181">
        <v>277810000</v>
      </c>
      <c r="DG583" s="181">
        <v>286670000</v>
      </c>
      <c r="DH583" s="181">
        <v>196340000</v>
      </c>
      <c r="DI583" s="181">
        <v>279180000</v>
      </c>
      <c r="DJ583" s="195">
        <v>32371000</v>
      </c>
      <c r="DK583" s="195">
        <v>30700000</v>
      </c>
      <c r="DL583" s="195">
        <v>31319000</v>
      </c>
      <c r="DM583" s="195">
        <v>30580000</v>
      </c>
      <c r="DN583" s="181">
        <f t="shared" si="47"/>
        <v>31242500</v>
      </c>
      <c r="DO583" s="181">
        <v>44786000</v>
      </c>
      <c r="DP583" s="181">
        <v>86066000</v>
      </c>
      <c r="DQ583" s="181">
        <v>64262000</v>
      </c>
      <c r="DR583" s="181">
        <v>79656000</v>
      </c>
      <c r="DS583" s="181">
        <f t="shared" si="50"/>
        <v>68692500</v>
      </c>
      <c r="DT583" s="181">
        <f t="shared" si="48"/>
        <v>2.1986876850444106</v>
      </c>
      <c r="DU583" s="195">
        <v>30914000</v>
      </c>
      <c r="DW583" s="195">
        <v>29498000</v>
      </c>
      <c r="DY583" s="195">
        <v>29349000</v>
      </c>
      <c r="DZ583" s="196">
        <f t="shared" si="49"/>
        <v>0.93939345442906297</v>
      </c>
      <c r="EA583" s="195">
        <v>29643000</v>
      </c>
      <c r="EB583" s="181">
        <v>8</v>
      </c>
      <c r="EC583" s="181">
        <v>12</v>
      </c>
      <c r="ED583" s="181">
        <v>10</v>
      </c>
      <c r="EE583" s="181">
        <v>10</v>
      </c>
      <c r="EF583" s="181">
        <v>7</v>
      </c>
      <c r="EG583" s="181">
        <v>7</v>
      </c>
      <c r="EH583" s="181">
        <v>7</v>
      </c>
      <c r="EI583" s="181">
        <v>8</v>
      </c>
      <c r="EJ583" s="181">
        <v>10</v>
      </c>
      <c r="EK583" s="181">
        <v>11</v>
      </c>
      <c r="EL583" s="181">
        <v>7</v>
      </c>
      <c r="EM583" s="181">
        <v>11</v>
      </c>
      <c r="EN583" s="181">
        <v>12</v>
      </c>
      <c r="EO583" s="181">
        <v>12</v>
      </c>
      <c r="EP583" s="181">
        <v>9</v>
      </c>
      <c r="EQ583" s="181">
        <v>14</v>
      </c>
      <c r="ER583" s="181">
        <v>155</v>
      </c>
      <c r="EV583" s="181">
        <v>671</v>
      </c>
      <c r="EW583" s="181" t="s">
        <v>8749</v>
      </c>
      <c r="EX583" s="181" t="s">
        <v>3599</v>
      </c>
      <c r="EY583" s="181" t="s">
        <v>8750</v>
      </c>
      <c r="EZ583" s="181" t="s">
        <v>8751</v>
      </c>
      <c r="FA583" s="181" t="s">
        <v>8752</v>
      </c>
      <c r="FB583" s="181" t="s">
        <v>8753</v>
      </c>
      <c r="FE583" s="181" t="s">
        <v>3613</v>
      </c>
    </row>
    <row r="584" spans="1:161" x14ac:dyDescent="0.25">
      <c r="A584" s="181" t="s">
        <v>1290</v>
      </c>
      <c r="B584" s="181" t="s">
        <v>1290</v>
      </c>
      <c r="C584" s="181">
        <v>6</v>
      </c>
      <c r="D584" s="181">
        <v>6</v>
      </c>
      <c r="E584" s="181">
        <v>6</v>
      </c>
      <c r="F584" s="181" t="s">
        <v>1289</v>
      </c>
      <c r="G584" s="181" t="s">
        <v>1288</v>
      </c>
      <c r="H584" s="181" t="s">
        <v>1287</v>
      </c>
      <c r="I584" s="181">
        <v>1</v>
      </c>
      <c r="J584" s="181">
        <v>6</v>
      </c>
      <c r="K584" s="181">
        <v>6</v>
      </c>
      <c r="L584" s="181">
        <v>6</v>
      </c>
      <c r="M584" s="181">
        <v>3</v>
      </c>
      <c r="N584" s="181">
        <v>4</v>
      </c>
      <c r="O584" s="181">
        <v>5</v>
      </c>
      <c r="P584" s="181">
        <v>5</v>
      </c>
      <c r="Q584" s="181">
        <v>3</v>
      </c>
      <c r="R584" s="181">
        <v>5</v>
      </c>
      <c r="S584" s="181">
        <v>5</v>
      </c>
      <c r="T584" s="181">
        <v>4</v>
      </c>
      <c r="U584" s="181">
        <v>4</v>
      </c>
      <c r="V584" s="181">
        <v>5</v>
      </c>
      <c r="W584" s="181">
        <v>4</v>
      </c>
      <c r="X584" s="181">
        <v>4</v>
      </c>
      <c r="Y584" s="181">
        <v>3</v>
      </c>
      <c r="Z584" s="181">
        <v>5</v>
      </c>
      <c r="AA584" s="181">
        <v>4</v>
      </c>
      <c r="AB584" s="181">
        <v>4</v>
      </c>
      <c r="AC584" s="181">
        <v>3</v>
      </c>
      <c r="AD584" s="181">
        <v>4</v>
      </c>
      <c r="AE584" s="181">
        <v>5</v>
      </c>
      <c r="AF584" s="181">
        <v>5</v>
      </c>
      <c r="AG584" s="181">
        <v>3</v>
      </c>
      <c r="AH584" s="181">
        <v>5</v>
      </c>
      <c r="AI584" s="181">
        <v>5</v>
      </c>
      <c r="AJ584" s="181">
        <v>4</v>
      </c>
      <c r="AK584" s="181">
        <v>4</v>
      </c>
      <c r="AL584" s="181">
        <v>5</v>
      </c>
      <c r="AM584" s="181">
        <v>4</v>
      </c>
      <c r="AN584" s="181">
        <v>4</v>
      </c>
      <c r="AO584" s="181">
        <v>3</v>
      </c>
      <c r="AP584" s="181">
        <v>5</v>
      </c>
      <c r="AQ584" s="181">
        <v>4</v>
      </c>
      <c r="AR584" s="181">
        <v>4</v>
      </c>
      <c r="AS584" s="181">
        <v>3</v>
      </c>
      <c r="AT584" s="181">
        <v>4</v>
      </c>
      <c r="AU584" s="181">
        <v>5</v>
      </c>
      <c r="AV584" s="181">
        <v>5</v>
      </c>
      <c r="AW584" s="181">
        <v>3</v>
      </c>
      <c r="AX584" s="181">
        <v>5</v>
      </c>
      <c r="AY584" s="181">
        <v>5</v>
      </c>
      <c r="AZ584" s="181">
        <v>4</v>
      </c>
      <c r="BA584" s="181">
        <v>4</v>
      </c>
      <c r="BB584" s="181">
        <v>5</v>
      </c>
      <c r="BC584" s="181">
        <v>4</v>
      </c>
      <c r="BD584" s="181">
        <v>4</v>
      </c>
      <c r="BE584" s="181">
        <v>3</v>
      </c>
      <c r="BF584" s="181">
        <v>5</v>
      </c>
      <c r="BG584" s="181">
        <v>4</v>
      </c>
      <c r="BH584" s="181">
        <v>4</v>
      </c>
      <c r="BI584" s="181">
        <v>24.6</v>
      </c>
      <c r="BJ584" s="181">
        <v>24.6</v>
      </c>
      <c r="BK584" s="181">
        <v>24.6</v>
      </c>
      <c r="BL584" s="181">
        <v>33.466000000000001</v>
      </c>
      <c r="BM584" s="181">
        <v>297</v>
      </c>
      <c r="BN584" s="181">
        <v>297</v>
      </c>
      <c r="BO584" s="181">
        <v>0</v>
      </c>
      <c r="BP584" s="181">
        <v>18.294</v>
      </c>
      <c r="BQ584" s="181" t="s">
        <v>1251</v>
      </c>
      <c r="BR584" s="181" t="s">
        <v>1251</v>
      </c>
      <c r="BS584" s="181" t="s">
        <v>1251</v>
      </c>
      <c r="BT584" s="181" t="s">
        <v>1251</v>
      </c>
      <c r="BU584" s="181" t="s">
        <v>1251</v>
      </c>
      <c r="BV584" s="181" t="s">
        <v>1251</v>
      </c>
      <c r="BW584" s="181" t="s">
        <v>1251</v>
      </c>
      <c r="BX584" s="181" t="s">
        <v>1251</v>
      </c>
      <c r="BY584" s="181" t="s">
        <v>1251</v>
      </c>
      <c r="BZ584" s="181" t="s">
        <v>1251</v>
      </c>
      <c r="CA584" s="181" t="s">
        <v>1251</v>
      </c>
      <c r="CB584" s="181" t="s">
        <v>1251</v>
      </c>
      <c r="CC584" s="181" t="s">
        <v>1251</v>
      </c>
      <c r="CD584" s="181" t="s">
        <v>1251</v>
      </c>
      <c r="CE584" s="181" t="s">
        <v>1251</v>
      </c>
      <c r="CF584" s="181" t="s">
        <v>1251</v>
      </c>
      <c r="CG584" s="181">
        <v>13.5</v>
      </c>
      <c r="CH584" s="181">
        <v>19.899999999999999</v>
      </c>
      <c r="CI584" s="181">
        <v>22.2</v>
      </c>
      <c r="CJ584" s="181">
        <v>22.2</v>
      </c>
      <c r="CK584" s="181">
        <v>15.8</v>
      </c>
      <c r="CL584" s="181">
        <v>22.2</v>
      </c>
      <c r="CM584" s="181">
        <v>22.2</v>
      </c>
      <c r="CN584" s="181">
        <v>19.899999999999999</v>
      </c>
      <c r="CO584" s="181">
        <v>15.8</v>
      </c>
      <c r="CP584" s="181">
        <v>22.2</v>
      </c>
      <c r="CQ584" s="181">
        <v>15.8</v>
      </c>
      <c r="CR584" s="181">
        <v>15.8</v>
      </c>
      <c r="CS584" s="181">
        <v>13.5</v>
      </c>
      <c r="CT584" s="181">
        <v>18.2</v>
      </c>
      <c r="CU584" s="181">
        <v>15.8</v>
      </c>
      <c r="CV584" s="181">
        <v>15.8</v>
      </c>
      <c r="CW584" s="181">
        <v>694090000</v>
      </c>
      <c r="CX584" s="181">
        <v>30988000</v>
      </c>
      <c r="CY584" s="181">
        <v>50369000</v>
      </c>
      <c r="CZ584" s="181">
        <v>74006000</v>
      </c>
      <c r="DA584" s="181">
        <v>69079000</v>
      </c>
      <c r="DB584" s="181">
        <v>25223000</v>
      </c>
      <c r="DC584" s="181">
        <v>27174000</v>
      </c>
      <c r="DD584" s="181">
        <v>33316000</v>
      </c>
      <c r="DE584" s="181">
        <v>27375000</v>
      </c>
      <c r="DF584" s="181">
        <v>36424000</v>
      </c>
      <c r="DG584" s="181">
        <v>51447000</v>
      </c>
      <c r="DH584" s="181">
        <v>41872000</v>
      </c>
      <c r="DI584" s="181">
        <v>50204000</v>
      </c>
      <c r="DJ584" s="195">
        <v>12701000</v>
      </c>
      <c r="DK584" s="195">
        <v>12276000</v>
      </c>
      <c r="DL584" s="195">
        <v>14029000</v>
      </c>
      <c r="DM584" s="195">
        <v>13597000</v>
      </c>
      <c r="DN584" s="181">
        <f t="shared" si="47"/>
        <v>13150750</v>
      </c>
      <c r="DO584" s="181">
        <v>37911000</v>
      </c>
      <c r="DP584" s="181">
        <v>21582000</v>
      </c>
      <c r="DQ584" s="181">
        <v>23300000</v>
      </c>
      <c r="DR584" s="181">
        <v>34869000</v>
      </c>
      <c r="DS584" s="181">
        <f t="shared" si="50"/>
        <v>29415500</v>
      </c>
      <c r="DT584" s="181">
        <f t="shared" si="48"/>
        <v>2.2367925783700549</v>
      </c>
      <c r="DU584" s="195">
        <v>13366000</v>
      </c>
      <c r="DW584" s="195">
        <v>12396000</v>
      </c>
      <c r="DY584" s="195">
        <v>13234000</v>
      </c>
      <c r="DZ584" s="196">
        <f t="shared" si="49"/>
        <v>1.006330437427523</v>
      </c>
      <c r="EA584" s="195">
        <v>13711000</v>
      </c>
      <c r="EB584" s="181">
        <v>1</v>
      </c>
      <c r="EC584" s="181">
        <v>0</v>
      </c>
      <c r="ED584" s="181">
        <v>2</v>
      </c>
      <c r="EE584" s="181">
        <v>2</v>
      </c>
      <c r="EF584" s="181">
        <v>2</v>
      </c>
      <c r="EG584" s="181">
        <v>1</v>
      </c>
      <c r="EH584" s="181">
        <v>1</v>
      </c>
      <c r="EI584" s="181">
        <v>2</v>
      </c>
      <c r="EJ584" s="181">
        <v>2</v>
      </c>
      <c r="EK584" s="181">
        <v>0</v>
      </c>
      <c r="EL584" s="181">
        <v>1</v>
      </c>
      <c r="EM584" s="181">
        <v>0</v>
      </c>
      <c r="EN584" s="181">
        <v>0</v>
      </c>
      <c r="EO584" s="181">
        <v>2</v>
      </c>
      <c r="EP584" s="181">
        <v>0</v>
      </c>
      <c r="EQ584" s="181">
        <v>2</v>
      </c>
      <c r="ER584" s="181">
        <v>18</v>
      </c>
      <c r="EV584" s="181">
        <v>245</v>
      </c>
      <c r="EW584" s="181" t="s">
        <v>8754</v>
      </c>
      <c r="EX584" s="181" t="s">
        <v>3672</v>
      </c>
      <c r="EY584" s="181" t="s">
        <v>8755</v>
      </c>
      <c r="EZ584" s="181" t="s">
        <v>8756</v>
      </c>
      <c r="FA584" s="181" t="s">
        <v>8757</v>
      </c>
      <c r="FB584" s="181" t="s">
        <v>8758</v>
      </c>
      <c r="FE584" s="181">
        <v>-1</v>
      </c>
    </row>
    <row r="585" spans="1:161" x14ac:dyDescent="0.25">
      <c r="A585" s="181" t="s">
        <v>8759</v>
      </c>
      <c r="B585" s="181" t="s">
        <v>8759</v>
      </c>
      <c r="C585" s="181" t="s">
        <v>8760</v>
      </c>
      <c r="D585" s="181" t="s">
        <v>8760</v>
      </c>
      <c r="E585" s="181" t="s">
        <v>8760</v>
      </c>
      <c r="F585" s="181" t="s">
        <v>8761</v>
      </c>
      <c r="G585" s="181" t="s">
        <v>8762</v>
      </c>
      <c r="H585" s="181" t="s">
        <v>8763</v>
      </c>
      <c r="I585" s="181">
        <v>4</v>
      </c>
      <c r="J585" s="181">
        <v>5</v>
      </c>
      <c r="K585" s="181">
        <v>5</v>
      </c>
      <c r="L585" s="181">
        <v>5</v>
      </c>
      <c r="M585" s="181">
        <v>5</v>
      </c>
      <c r="N585" s="181">
        <v>3</v>
      </c>
      <c r="O585" s="181">
        <v>5</v>
      </c>
      <c r="P585" s="181">
        <v>5</v>
      </c>
      <c r="Q585" s="181">
        <v>5</v>
      </c>
      <c r="R585" s="181">
        <v>5</v>
      </c>
      <c r="S585" s="181">
        <v>3</v>
      </c>
      <c r="T585" s="181">
        <v>4</v>
      </c>
      <c r="U585" s="181">
        <v>5</v>
      </c>
      <c r="V585" s="181">
        <v>4</v>
      </c>
      <c r="W585" s="181">
        <v>5</v>
      </c>
      <c r="X585" s="181">
        <v>4</v>
      </c>
      <c r="Y585" s="181">
        <v>5</v>
      </c>
      <c r="Z585" s="181">
        <v>5</v>
      </c>
      <c r="AA585" s="181">
        <v>5</v>
      </c>
      <c r="AB585" s="181">
        <v>4</v>
      </c>
      <c r="AC585" s="181">
        <v>5</v>
      </c>
      <c r="AD585" s="181">
        <v>3</v>
      </c>
      <c r="AE585" s="181">
        <v>5</v>
      </c>
      <c r="AF585" s="181">
        <v>5</v>
      </c>
      <c r="AG585" s="181">
        <v>5</v>
      </c>
      <c r="AH585" s="181">
        <v>5</v>
      </c>
      <c r="AI585" s="181">
        <v>3</v>
      </c>
      <c r="AJ585" s="181">
        <v>4</v>
      </c>
      <c r="AK585" s="181">
        <v>5</v>
      </c>
      <c r="AL585" s="181">
        <v>4</v>
      </c>
      <c r="AM585" s="181">
        <v>5</v>
      </c>
      <c r="AN585" s="181">
        <v>4</v>
      </c>
      <c r="AO585" s="181">
        <v>5</v>
      </c>
      <c r="AP585" s="181">
        <v>5</v>
      </c>
      <c r="AQ585" s="181">
        <v>5</v>
      </c>
      <c r="AR585" s="181">
        <v>4</v>
      </c>
      <c r="AS585" s="181">
        <v>5</v>
      </c>
      <c r="AT585" s="181">
        <v>3</v>
      </c>
      <c r="AU585" s="181">
        <v>5</v>
      </c>
      <c r="AV585" s="181">
        <v>5</v>
      </c>
      <c r="AW585" s="181">
        <v>5</v>
      </c>
      <c r="AX585" s="181">
        <v>5</v>
      </c>
      <c r="AY585" s="181">
        <v>3</v>
      </c>
      <c r="AZ585" s="181">
        <v>4</v>
      </c>
      <c r="BA585" s="181">
        <v>5</v>
      </c>
      <c r="BB585" s="181">
        <v>4</v>
      </c>
      <c r="BC585" s="181">
        <v>5</v>
      </c>
      <c r="BD585" s="181">
        <v>4</v>
      </c>
      <c r="BE585" s="181">
        <v>5</v>
      </c>
      <c r="BF585" s="181">
        <v>5</v>
      </c>
      <c r="BG585" s="181">
        <v>5</v>
      </c>
      <c r="BH585" s="181">
        <v>4</v>
      </c>
      <c r="BI585" s="181">
        <v>37.799999999999997</v>
      </c>
      <c r="BJ585" s="181">
        <v>37.799999999999997</v>
      </c>
      <c r="BK585" s="181">
        <v>37.799999999999997</v>
      </c>
      <c r="BL585" s="181">
        <v>17.951000000000001</v>
      </c>
      <c r="BM585" s="181">
        <v>156</v>
      </c>
      <c r="BN585" s="181" t="s">
        <v>8764</v>
      </c>
      <c r="BO585" s="181">
        <v>0</v>
      </c>
      <c r="BP585" s="181">
        <v>30.045999999999999</v>
      </c>
      <c r="BQ585" s="181" t="s">
        <v>1254</v>
      </c>
      <c r="BR585" s="181" t="s">
        <v>1251</v>
      </c>
      <c r="BS585" s="181" t="s">
        <v>1251</v>
      </c>
      <c r="BT585" s="181" t="s">
        <v>1251</v>
      </c>
      <c r="BU585" s="181" t="s">
        <v>1251</v>
      </c>
      <c r="BV585" s="181" t="s">
        <v>1251</v>
      </c>
      <c r="BW585" s="181" t="s">
        <v>1251</v>
      </c>
      <c r="BX585" s="181" t="s">
        <v>1251</v>
      </c>
      <c r="BY585" s="181" t="s">
        <v>1251</v>
      </c>
      <c r="BZ585" s="181" t="s">
        <v>1251</v>
      </c>
      <c r="CA585" s="181" t="s">
        <v>1251</v>
      </c>
      <c r="CB585" s="181" t="s">
        <v>1251</v>
      </c>
      <c r="CC585" s="181" t="s">
        <v>1251</v>
      </c>
      <c r="CD585" s="181" t="s">
        <v>1251</v>
      </c>
      <c r="CE585" s="181" t="s">
        <v>1251</v>
      </c>
      <c r="CF585" s="181" t="s">
        <v>1251</v>
      </c>
      <c r="CG585" s="181">
        <v>37.799999999999997</v>
      </c>
      <c r="CH585" s="181">
        <v>19.899999999999999</v>
      </c>
      <c r="CI585" s="181">
        <v>37.799999999999997</v>
      </c>
      <c r="CJ585" s="181">
        <v>37.799999999999997</v>
      </c>
      <c r="CK585" s="181">
        <v>37.799999999999997</v>
      </c>
      <c r="CL585" s="181">
        <v>37.799999999999997</v>
      </c>
      <c r="CM585" s="181">
        <v>21.8</v>
      </c>
      <c r="CN585" s="181">
        <v>27.6</v>
      </c>
      <c r="CO585" s="181">
        <v>37.799999999999997</v>
      </c>
      <c r="CP585" s="181">
        <v>34</v>
      </c>
      <c r="CQ585" s="181">
        <v>37.799999999999997</v>
      </c>
      <c r="CR585" s="181">
        <v>25.6</v>
      </c>
      <c r="CS585" s="181">
        <v>37.799999999999997</v>
      </c>
      <c r="CT585" s="181">
        <v>37.799999999999997</v>
      </c>
      <c r="CU585" s="181">
        <v>37.799999999999997</v>
      </c>
      <c r="CV585" s="181">
        <v>25.6</v>
      </c>
      <c r="CW585" s="181">
        <v>634950000</v>
      </c>
      <c r="CX585" s="181">
        <v>40376000</v>
      </c>
      <c r="CY585" s="181">
        <v>38005000</v>
      </c>
      <c r="CZ585" s="181">
        <v>48213000</v>
      </c>
      <c r="DA585" s="181">
        <v>54567000</v>
      </c>
      <c r="DB585" s="181">
        <v>28358000</v>
      </c>
      <c r="DC585" s="181">
        <v>29643000</v>
      </c>
      <c r="DD585" s="181">
        <v>25382000</v>
      </c>
      <c r="DE585" s="181">
        <v>17983000</v>
      </c>
      <c r="DF585" s="181">
        <v>51338000</v>
      </c>
      <c r="DG585" s="181">
        <v>49175000</v>
      </c>
      <c r="DH585" s="181">
        <v>48407000</v>
      </c>
      <c r="DI585" s="181">
        <v>42456000</v>
      </c>
      <c r="DJ585" s="195">
        <v>15738000</v>
      </c>
      <c r="DK585" s="195">
        <v>12892000</v>
      </c>
      <c r="DL585" s="195">
        <v>14129000</v>
      </c>
      <c r="DM585" s="195">
        <v>15277000</v>
      </c>
      <c r="DN585" s="181">
        <f t="shared" si="47"/>
        <v>14509000</v>
      </c>
      <c r="DO585" s="181">
        <v>28464000</v>
      </c>
      <c r="DP585" s="181">
        <v>31489000</v>
      </c>
      <c r="DQ585" s="181">
        <v>31831000</v>
      </c>
      <c r="DR585" s="181">
        <v>39550000</v>
      </c>
      <c r="DS585" s="181">
        <f t="shared" si="50"/>
        <v>32833500</v>
      </c>
      <c r="DT585" s="181">
        <f t="shared" si="48"/>
        <v>2.2629747053552967</v>
      </c>
      <c r="DU585" s="195">
        <v>15184000</v>
      </c>
      <c r="DW585" s="195">
        <v>14293000</v>
      </c>
      <c r="DY585" s="195">
        <v>10730000</v>
      </c>
      <c r="DZ585" s="196">
        <f t="shared" si="49"/>
        <v>0.73954097456750978</v>
      </c>
      <c r="EA585" s="195">
        <v>13023000</v>
      </c>
      <c r="EB585" s="181">
        <v>0</v>
      </c>
      <c r="EC585" s="181">
        <v>2</v>
      </c>
      <c r="ED585" s="181">
        <v>3</v>
      </c>
      <c r="EE585" s="181">
        <v>1</v>
      </c>
      <c r="EF585" s="181">
        <v>2</v>
      </c>
      <c r="EG585" s="181">
        <v>3</v>
      </c>
      <c r="EH585" s="181">
        <v>4</v>
      </c>
      <c r="EI585" s="181">
        <v>2</v>
      </c>
      <c r="EJ585" s="181">
        <v>1</v>
      </c>
      <c r="EK585" s="181">
        <v>1</v>
      </c>
      <c r="EL585" s="181">
        <v>1</v>
      </c>
      <c r="EM585" s="181">
        <v>3</v>
      </c>
      <c r="EN585" s="181">
        <v>1</v>
      </c>
      <c r="EO585" s="181">
        <v>2</v>
      </c>
      <c r="EP585" s="181">
        <v>2</v>
      </c>
      <c r="EQ585" s="181">
        <v>2</v>
      </c>
      <c r="ER585" s="181">
        <v>30</v>
      </c>
      <c r="EV585" s="181">
        <v>303</v>
      </c>
      <c r="EW585" s="181" t="s">
        <v>8765</v>
      </c>
      <c r="EX585" s="181" t="s">
        <v>3832</v>
      </c>
      <c r="EY585" s="181" t="s">
        <v>8766</v>
      </c>
      <c r="EZ585" s="181" t="s">
        <v>8767</v>
      </c>
      <c r="FA585" s="181" t="s">
        <v>8768</v>
      </c>
      <c r="FB585" s="181" t="s">
        <v>8769</v>
      </c>
      <c r="FE585" s="181" t="s">
        <v>4230</v>
      </c>
    </row>
    <row r="586" spans="1:161" x14ac:dyDescent="0.25">
      <c r="A586" s="181" t="s">
        <v>8770</v>
      </c>
      <c r="B586" s="181" t="s">
        <v>8770</v>
      </c>
      <c r="C586" s="181">
        <v>9</v>
      </c>
      <c r="D586" s="181">
        <v>9</v>
      </c>
      <c r="E586" s="181">
        <v>9</v>
      </c>
      <c r="F586" s="181" t="s">
        <v>8771</v>
      </c>
      <c r="G586" s="181" t="s">
        <v>8772</v>
      </c>
      <c r="H586" s="181" t="s">
        <v>8773</v>
      </c>
      <c r="I586" s="181">
        <v>1</v>
      </c>
      <c r="J586" s="181">
        <v>9</v>
      </c>
      <c r="K586" s="181">
        <v>9</v>
      </c>
      <c r="L586" s="181">
        <v>9</v>
      </c>
      <c r="M586" s="181">
        <v>6</v>
      </c>
      <c r="N586" s="181">
        <v>6</v>
      </c>
      <c r="O586" s="181">
        <v>6</v>
      </c>
      <c r="P586" s="181">
        <v>7</v>
      </c>
      <c r="Q586" s="181">
        <v>5</v>
      </c>
      <c r="R586" s="181">
        <v>6</v>
      </c>
      <c r="S586" s="181">
        <v>6</v>
      </c>
      <c r="T586" s="181">
        <v>5</v>
      </c>
      <c r="U586" s="181">
        <v>7</v>
      </c>
      <c r="V586" s="181">
        <v>4</v>
      </c>
      <c r="W586" s="181">
        <v>6</v>
      </c>
      <c r="X586" s="181">
        <v>6</v>
      </c>
      <c r="Y586" s="181">
        <v>6</v>
      </c>
      <c r="Z586" s="181">
        <v>5</v>
      </c>
      <c r="AA586" s="181">
        <v>4</v>
      </c>
      <c r="AB586" s="181">
        <v>6</v>
      </c>
      <c r="AC586" s="181">
        <v>6</v>
      </c>
      <c r="AD586" s="181">
        <v>6</v>
      </c>
      <c r="AE586" s="181">
        <v>6</v>
      </c>
      <c r="AF586" s="181">
        <v>7</v>
      </c>
      <c r="AG586" s="181">
        <v>5</v>
      </c>
      <c r="AH586" s="181">
        <v>6</v>
      </c>
      <c r="AI586" s="181">
        <v>6</v>
      </c>
      <c r="AJ586" s="181">
        <v>5</v>
      </c>
      <c r="AK586" s="181">
        <v>7</v>
      </c>
      <c r="AL586" s="181">
        <v>4</v>
      </c>
      <c r="AM586" s="181">
        <v>6</v>
      </c>
      <c r="AN586" s="181">
        <v>6</v>
      </c>
      <c r="AO586" s="181">
        <v>6</v>
      </c>
      <c r="AP586" s="181">
        <v>5</v>
      </c>
      <c r="AQ586" s="181">
        <v>4</v>
      </c>
      <c r="AR586" s="181">
        <v>6</v>
      </c>
      <c r="AS586" s="181">
        <v>6</v>
      </c>
      <c r="AT586" s="181">
        <v>6</v>
      </c>
      <c r="AU586" s="181">
        <v>6</v>
      </c>
      <c r="AV586" s="181">
        <v>7</v>
      </c>
      <c r="AW586" s="181">
        <v>5</v>
      </c>
      <c r="AX586" s="181">
        <v>6</v>
      </c>
      <c r="AY586" s="181">
        <v>6</v>
      </c>
      <c r="AZ586" s="181">
        <v>5</v>
      </c>
      <c r="BA586" s="181">
        <v>7</v>
      </c>
      <c r="BB586" s="181">
        <v>4</v>
      </c>
      <c r="BC586" s="181">
        <v>6</v>
      </c>
      <c r="BD586" s="181">
        <v>6</v>
      </c>
      <c r="BE586" s="181">
        <v>6</v>
      </c>
      <c r="BF586" s="181">
        <v>5</v>
      </c>
      <c r="BG586" s="181">
        <v>4</v>
      </c>
      <c r="BH586" s="181">
        <v>6</v>
      </c>
      <c r="BI586" s="181">
        <v>26.1</v>
      </c>
      <c r="BJ586" s="181">
        <v>26.1</v>
      </c>
      <c r="BK586" s="181">
        <v>26.1</v>
      </c>
      <c r="BL586" s="181">
        <v>40.034999999999997</v>
      </c>
      <c r="BM586" s="181">
        <v>353</v>
      </c>
      <c r="BN586" s="181">
        <v>353</v>
      </c>
      <c r="BO586" s="181">
        <v>0</v>
      </c>
      <c r="BP586" s="181">
        <v>20.655999999999999</v>
      </c>
      <c r="BQ586" s="181" t="s">
        <v>1251</v>
      </c>
      <c r="BR586" s="181" t="s">
        <v>1251</v>
      </c>
      <c r="BS586" s="181" t="s">
        <v>1251</v>
      </c>
      <c r="BT586" s="181" t="s">
        <v>1251</v>
      </c>
      <c r="BU586" s="181" t="s">
        <v>1251</v>
      </c>
      <c r="BV586" s="181" t="s">
        <v>1251</v>
      </c>
      <c r="BW586" s="181" t="s">
        <v>1251</v>
      </c>
      <c r="BX586" s="181" t="s">
        <v>1251</v>
      </c>
      <c r="BY586" s="181" t="s">
        <v>1251</v>
      </c>
      <c r="BZ586" s="181" t="s">
        <v>1251</v>
      </c>
      <c r="CA586" s="181" t="s">
        <v>1251</v>
      </c>
      <c r="CB586" s="181" t="s">
        <v>1251</v>
      </c>
      <c r="CC586" s="181" t="s">
        <v>1251</v>
      </c>
      <c r="CD586" s="181" t="s">
        <v>1251</v>
      </c>
      <c r="CE586" s="181" t="s">
        <v>1251</v>
      </c>
      <c r="CF586" s="181" t="s">
        <v>1251</v>
      </c>
      <c r="CG586" s="181">
        <v>16.399999999999999</v>
      </c>
      <c r="CH586" s="181">
        <v>17</v>
      </c>
      <c r="CI586" s="181">
        <v>16.399999999999999</v>
      </c>
      <c r="CJ586" s="181">
        <v>19.8</v>
      </c>
      <c r="CK586" s="181">
        <v>13</v>
      </c>
      <c r="CL586" s="181">
        <v>15.9</v>
      </c>
      <c r="CM586" s="181">
        <v>15.9</v>
      </c>
      <c r="CN586" s="181">
        <v>13</v>
      </c>
      <c r="CO586" s="181">
        <v>20.399999999999999</v>
      </c>
      <c r="CP586" s="181">
        <v>12.5</v>
      </c>
      <c r="CQ586" s="181">
        <v>16.399999999999999</v>
      </c>
      <c r="CR586" s="181">
        <v>16.399999999999999</v>
      </c>
      <c r="CS586" s="181">
        <v>16.399999999999999</v>
      </c>
      <c r="CT586" s="181">
        <v>14.7</v>
      </c>
      <c r="CU586" s="181">
        <v>10.8</v>
      </c>
      <c r="CV586" s="181">
        <v>16.399999999999999</v>
      </c>
      <c r="CW586" s="181">
        <v>702390000</v>
      </c>
      <c r="CX586" s="181">
        <v>47061000</v>
      </c>
      <c r="CY586" s="181">
        <v>51819000</v>
      </c>
      <c r="CZ586" s="181">
        <v>67100000</v>
      </c>
      <c r="DA586" s="181">
        <v>66671000</v>
      </c>
      <c r="DB586" s="181">
        <v>21066000</v>
      </c>
      <c r="DC586" s="181">
        <v>24897000</v>
      </c>
      <c r="DD586" s="181">
        <v>24157000</v>
      </c>
      <c r="DE586" s="181">
        <v>19807000</v>
      </c>
      <c r="DF586" s="181">
        <v>45979000</v>
      </c>
      <c r="DG586" s="181">
        <v>51845000</v>
      </c>
      <c r="DH586" s="181">
        <v>24016000</v>
      </c>
      <c r="DI586" s="181">
        <v>63047000</v>
      </c>
      <c r="DJ586" s="195">
        <v>14313000</v>
      </c>
      <c r="DK586" s="195">
        <v>13463000</v>
      </c>
      <c r="DL586" s="195">
        <v>14198000</v>
      </c>
      <c r="DM586" s="195">
        <v>16699000</v>
      </c>
      <c r="DN586" s="181">
        <f t="shared" si="47"/>
        <v>14668250</v>
      </c>
      <c r="DO586" s="181">
        <v>36238000</v>
      </c>
      <c r="DP586" s="181">
        <v>43295000</v>
      </c>
      <c r="DQ586" s="181">
        <v>32010000</v>
      </c>
      <c r="DR586" s="181">
        <v>21339000</v>
      </c>
      <c r="DS586" s="181">
        <f t="shared" si="50"/>
        <v>33220500</v>
      </c>
      <c r="DT586" s="181">
        <f t="shared" si="48"/>
        <v>2.2647895965776423</v>
      </c>
      <c r="DU586" s="195">
        <v>13273000</v>
      </c>
      <c r="DW586" s="195">
        <v>14295000</v>
      </c>
      <c r="DY586" s="195">
        <v>0</v>
      </c>
      <c r="DZ586" s="196">
        <f t="shared" si="49"/>
        <v>0</v>
      </c>
      <c r="EA586" s="195">
        <v>15256000</v>
      </c>
      <c r="EB586" s="181">
        <v>1</v>
      </c>
      <c r="EC586" s="181">
        <v>2</v>
      </c>
      <c r="ED586" s="181">
        <v>1</v>
      </c>
      <c r="EE586" s="181">
        <v>3</v>
      </c>
      <c r="EF586" s="181">
        <v>2</v>
      </c>
      <c r="EG586" s="181">
        <v>2</v>
      </c>
      <c r="EH586" s="181">
        <v>2</v>
      </c>
      <c r="EI586" s="181">
        <v>1</v>
      </c>
      <c r="EJ586" s="181">
        <v>2</v>
      </c>
      <c r="EK586" s="181">
        <v>1</v>
      </c>
      <c r="EL586" s="181">
        <v>1</v>
      </c>
      <c r="EM586" s="181">
        <v>2</v>
      </c>
      <c r="EN586" s="181">
        <v>0</v>
      </c>
      <c r="EO586" s="181">
        <v>1</v>
      </c>
      <c r="EP586" s="181">
        <v>1</v>
      </c>
      <c r="EQ586" s="181">
        <v>3</v>
      </c>
      <c r="ER586" s="181">
        <v>25</v>
      </c>
      <c r="EV586" s="181">
        <v>17</v>
      </c>
      <c r="EW586" s="181" t="s">
        <v>8774</v>
      </c>
      <c r="EX586" s="181" t="s">
        <v>4710</v>
      </c>
      <c r="EY586" s="181" t="s">
        <v>8775</v>
      </c>
      <c r="EZ586" s="181" t="s">
        <v>8776</v>
      </c>
      <c r="FA586" s="181" t="s">
        <v>8777</v>
      </c>
      <c r="FB586" s="181" t="s">
        <v>8778</v>
      </c>
      <c r="FE586" s="181">
        <v>-1</v>
      </c>
    </row>
    <row r="587" spans="1:161" x14ac:dyDescent="0.25">
      <c r="A587" s="181" t="s">
        <v>1336</v>
      </c>
      <c r="B587" s="181" t="s">
        <v>1336</v>
      </c>
      <c r="C587" s="181">
        <v>12</v>
      </c>
      <c r="D587" s="181">
        <v>12</v>
      </c>
      <c r="E587" s="181">
        <v>12</v>
      </c>
      <c r="F587" s="181" t="s">
        <v>1335</v>
      </c>
      <c r="G587" s="181" t="s">
        <v>1334</v>
      </c>
      <c r="H587" s="181" t="s">
        <v>1333</v>
      </c>
      <c r="I587" s="181">
        <v>1</v>
      </c>
      <c r="J587" s="181">
        <v>12</v>
      </c>
      <c r="K587" s="181">
        <v>12</v>
      </c>
      <c r="L587" s="181">
        <v>12</v>
      </c>
      <c r="M587" s="181">
        <v>10</v>
      </c>
      <c r="N587" s="181">
        <v>10</v>
      </c>
      <c r="O587" s="181">
        <v>9</v>
      </c>
      <c r="P587" s="181">
        <v>10</v>
      </c>
      <c r="Q587" s="181">
        <v>10</v>
      </c>
      <c r="R587" s="181">
        <v>9</v>
      </c>
      <c r="S587" s="181">
        <v>10</v>
      </c>
      <c r="T587" s="181">
        <v>10</v>
      </c>
      <c r="U587" s="181">
        <v>10</v>
      </c>
      <c r="V587" s="181">
        <v>9</v>
      </c>
      <c r="W587" s="181">
        <v>10</v>
      </c>
      <c r="X587" s="181">
        <v>7</v>
      </c>
      <c r="Y587" s="181">
        <v>8</v>
      </c>
      <c r="Z587" s="181">
        <v>8</v>
      </c>
      <c r="AA587" s="181">
        <v>9</v>
      </c>
      <c r="AB587" s="181">
        <v>10</v>
      </c>
      <c r="AC587" s="181">
        <v>10</v>
      </c>
      <c r="AD587" s="181">
        <v>10</v>
      </c>
      <c r="AE587" s="181">
        <v>9</v>
      </c>
      <c r="AF587" s="181">
        <v>10</v>
      </c>
      <c r="AG587" s="181">
        <v>10</v>
      </c>
      <c r="AH587" s="181">
        <v>9</v>
      </c>
      <c r="AI587" s="181">
        <v>10</v>
      </c>
      <c r="AJ587" s="181">
        <v>10</v>
      </c>
      <c r="AK587" s="181">
        <v>10</v>
      </c>
      <c r="AL587" s="181">
        <v>9</v>
      </c>
      <c r="AM587" s="181">
        <v>10</v>
      </c>
      <c r="AN587" s="181">
        <v>7</v>
      </c>
      <c r="AO587" s="181">
        <v>8</v>
      </c>
      <c r="AP587" s="181">
        <v>8</v>
      </c>
      <c r="AQ587" s="181">
        <v>9</v>
      </c>
      <c r="AR587" s="181">
        <v>10</v>
      </c>
      <c r="AS587" s="181">
        <v>10</v>
      </c>
      <c r="AT587" s="181">
        <v>10</v>
      </c>
      <c r="AU587" s="181">
        <v>9</v>
      </c>
      <c r="AV587" s="181">
        <v>10</v>
      </c>
      <c r="AW587" s="181">
        <v>10</v>
      </c>
      <c r="AX587" s="181">
        <v>9</v>
      </c>
      <c r="AY587" s="181">
        <v>10</v>
      </c>
      <c r="AZ587" s="181">
        <v>10</v>
      </c>
      <c r="BA587" s="181">
        <v>10</v>
      </c>
      <c r="BB587" s="181">
        <v>9</v>
      </c>
      <c r="BC587" s="181">
        <v>10</v>
      </c>
      <c r="BD587" s="181">
        <v>7</v>
      </c>
      <c r="BE587" s="181">
        <v>8</v>
      </c>
      <c r="BF587" s="181">
        <v>8</v>
      </c>
      <c r="BG587" s="181">
        <v>9</v>
      </c>
      <c r="BH587" s="181">
        <v>10</v>
      </c>
      <c r="BI587" s="181">
        <v>41.2</v>
      </c>
      <c r="BJ587" s="181">
        <v>41.2</v>
      </c>
      <c r="BK587" s="181">
        <v>41.2</v>
      </c>
      <c r="BL587" s="181">
        <v>22.591000000000001</v>
      </c>
      <c r="BM587" s="181">
        <v>194</v>
      </c>
      <c r="BN587" s="181">
        <v>194</v>
      </c>
      <c r="BO587" s="181">
        <v>0</v>
      </c>
      <c r="BP587" s="181">
        <v>29.701000000000001</v>
      </c>
      <c r="BQ587" s="181" t="s">
        <v>1251</v>
      </c>
      <c r="BR587" s="181" t="s">
        <v>1251</v>
      </c>
      <c r="BS587" s="181" t="s">
        <v>1251</v>
      </c>
      <c r="BT587" s="181" t="s">
        <v>1251</v>
      </c>
      <c r="BU587" s="181" t="s">
        <v>1251</v>
      </c>
      <c r="BV587" s="181" t="s">
        <v>1251</v>
      </c>
      <c r="BW587" s="181" t="s">
        <v>1251</v>
      </c>
      <c r="BX587" s="181" t="s">
        <v>1251</v>
      </c>
      <c r="BY587" s="181" t="s">
        <v>1251</v>
      </c>
      <c r="BZ587" s="181" t="s">
        <v>1251</v>
      </c>
      <c r="CA587" s="181" t="s">
        <v>1251</v>
      </c>
      <c r="CB587" s="181" t="s">
        <v>1251</v>
      </c>
      <c r="CC587" s="181" t="s">
        <v>1251</v>
      </c>
      <c r="CD587" s="181" t="s">
        <v>1251</v>
      </c>
      <c r="CE587" s="181" t="s">
        <v>1251</v>
      </c>
      <c r="CF587" s="181" t="s">
        <v>1251</v>
      </c>
      <c r="CG587" s="181">
        <v>34.5</v>
      </c>
      <c r="CH587" s="181">
        <v>35.1</v>
      </c>
      <c r="CI587" s="181">
        <v>30.9</v>
      </c>
      <c r="CJ587" s="181">
        <v>34.5</v>
      </c>
      <c r="CK587" s="181">
        <v>39.700000000000003</v>
      </c>
      <c r="CL587" s="181">
        <v>35.6</v>
      </c>
      <c r="CM587" s="181">
        <v>39.700000000000003</v>
      </c>
      <c r="CN587" s="181">
        <v>39.700000000000003</v>
      </c>
      <c r="CO587" s="181">
        <v>34.5</v>
      </c>
      <c r="CP587" s="181">
        <v>34.5</v>
      </c>
      <c r="CQ587" s="181">
        <v>34.5</v>
      </c>
      <c r="CR587" s="181">
        <v>30.4</v>
      </c>
      <c r="CS587" s="181">
        <v>34</v>
      </c>
      <c r="CT587" s="181">
        <v>34</v>
      </c>
      <c r="CU587" s="181">
        <v>34.5</v>
      </c>
      <c r="CV587" s="181">
        <v>35.1</v>
      </c>
      <c r="CW587" s="181">
        <v>2972000000</v>
      </c>
      <c r="CX587" s="181">
        <v>225780000</v>
      </c>
      <c r="CY587" s="181">
        <v>198810000</v>
      </c>
      <c r="CZ587" s="181">
        <v>213380000</v>
      </c>
      <c r="DA587" s="181">
        <v>210560000</v>
      </c>
      <c r="DB587" s="181">
        <v>146960000</v>
      </c>
      <c r="DC587" s="181">
        <v>149510000</v>
      </c>
      <c r="DD587" s="181">
        <v>166000000</v>
      </c>
      <c r="DE587" s="181">
        <v>163140000</v>
      </c>
      <c r="DF587" s="181">
        <v>164440000</v>
      </c>
      <c r="DG587" s="181">
        <v>190420000</v>
      </c>
      <c r="DH587" s="181">
        <v>159910000</v>
      </c>
      <c r="DI587" s="181">
        <v>233280000</v>
      </c>
      <c r="DJ587" s="195">
        <v>51533000</v>
      </c>
      <c r="DK587" s="195">
        <v>46106000</v>
      </c>
      <c r="DL587" s="195">
        <v>46976000</v>
      </c>
      <c r="DM587" s="195">
        <v>51263000</v>
      </c>
      <c r="DN587" s="181">
        <f t="shared" si="47"/>
        <v>48969500</v>
      </c>
      <c r="DO587" s="181">
        <v>101190000</v>
      </c>
      <c r="DP587" s="181">
        <v>113410000</v>
      </c>
      <c r="DQ587" s="181">
        <v>115750000</v>
      </c>
      <c r="DR587" s="181">
        <v>127930000</v>
      </c>
      <c r="DS587" s="181">
        <f t="shared" si="50"/>
        <v>114570000</v>
      </c>
      <c r="DT587" s="181">
        <f t="shared" si="48"/>
        <v>2.3396195591133258</v>
      </c>
      <c r="DU587" s="195">
        <v>43877000</v>
      </c>
      <c r="DW587" s="195">
        <v>46987000</v>
      </c>
      <c r="DY587" s="195">
        <v>44340000</v>
      </c>
      <c r="DZ587" s="196">
        <f t="shared" si="49"/>
        <v>0.90546156280950385</v>
      </c>
      <c r="EA587" s="195">
        <v>55075000</v>
      </c>
      <c r="EB587" s="181">
        <v>4</v>
      </c>
      <c r="EC587" s="181">
        <v>6</v>
      </c>
      <c r="ED587" s="181">
        <v>7</v>
      </c>
      <c r="EE587" s="181">
        <v>6</v>
      </c>
      <c r="EF587" s="181">
        <v>7</v>
      </c>
      <c r="EG587" s="181">
        <v>7</v>
      </c>
      <c r="EH587" s="181">
        <v>8</v>
      </c>
      <c r="EI587" s="181">
        <v>8</v>
      </c>
      <c r="EJ587" s="181">
        <v>6</v>
      </c>
      <c r="EK587" s="181">
        <v>4</v>
      </c>
      <c r="EL587" s="181">
        <v>7</v>
      </c>
      <c r="EM587" s="181">
        <v>5</v>
      </c>
      <c r="EN587" s="181">
        <v>5</v>
      </c>
      <c r="EO587" s="181">
        <v>5</v>
      </c>
      <c r="EP587" s="181">
        <v>5</v>
      </c>
      <c r="EQ587" s="181">
        <v>7</v>
      </c>
      <c r="ER587" s="181">
        <v>97</v>
      </c>
      <c r="EV587" s="181">
        <v>424</v>
      </c>
      <c r="EW587" s="181" t="s">
        <v>8779</v>
      </c>
      <c r="EX587" s="181" t="s">
        <v>4158</v>
      </c>
      <c r="EY587" s="181" t="s">
        <v>8780</v>
      </c>
      <c r="EZ587" s="181" t="s">
        <v>8781</v>
      </c>
      <c r="FA587" s="181" t="s">
        <v>8782</v>
      </c>
      <c r="FB587" s="181" t="s">
        <v>8783</v>
      </c>
      <c r="FC587" s="181">
        <v>263</v>
      </c>
      <c r="FD587" s="181">
        <v>92</v>
      </c>
      <c r="FE587" s="181">
        <v>-1</v>
      </c>
    </row>
    <row r="588" spans="1:161" x14ac:dyDescent="0.25">
      <c r="A588" s="181" t="s">
        <v>8784</v>
      </c>
      <c r="B588" s="181" t="s">
        <v>8784</v>
      </c>
      <c r="C588" s="181">
        <v>16</v>
      </c>
      <c r="D588" s="181">
        <v>16</v>
      </c>
      <c r="E588" s="181">
        <v>16</v>
      </c>
      <c r="F588" s="181" t="s">
        <v>8785</v>
      </c>
      <c r="G588" s="181" t="s">
        <v>8786</v>
      </c>
      <c r="H588" s="181" t="s">
        <v>8787</v>
      </c>
      <c r="I588" s="181">
        <v>1</v>
      </c>
      <c r="J588" s="181">
        <v>16</v>
      </c>
      <c r="K588" s="181">
        <v>16</v>
      </c>
      <c r="L588" s="181">
        <v>16</v>
      </c>
      <c r="M588" s="181">
        <v>11</v>
      </c>
      <c r="N588" s="181">
        <v>14</v>
      </c>
      <c r="O588" s="181">
        <v>13</v>
      </c>
      <c r="P588" s="181">
        <v>11</v>
      </c>
      <c r="Q588" s="181">
        <v>15</v>
      </c>
      <c r="R588" s="181">
        <v>13</v>
      </c>
      <c r="S588" s="181">
        <v>16</v>
      </c>
      <c r="T588" s="181">
        <v>13</v>
      </c>
      <c r="U588" s="181">
        <v>14</v>
      </c>
      <c r="V588" s="181">
        <v>14</v>
      </c>
      <c r="W588" s="181">
        <v>14</v>
      </c>
      <c r="X588" s="181">
        <v>14</v>
      </c>
      <c r="Y588" s="181">
        <v>12</v>
      </c>
      <c r="Z588" s="181">
        <v>16</v>
      </c>
      <c r="AA588" s="181">
        <v>13</v>
      </c>
      <c r="AB588" s="181">
        <v>15</v>
      </c>
      <c r="AC588" s="181">
        <v>11</v>
      </c>
      <c r="AD588" s="181">
        <v>14</v>
      </c>
      <c r="AE588" s="181">
        <v>13</v>
      </c>
      <c r="AF588" s="181">
        <v>11</v>
      </c>
      <c r="AG588" s="181">
        <v>15</v>
      </c>
      <c r="AH588" s="181">
        <v>13</v>
      </c>
      <c r="AI588" s="181">
        <v>16</v>
      </c>
      <c r="AJ588" s="181">
        <v>13</v>
      </c>
      <c r="AK588" s="181">
        <v>14</v>
      </c>
      <c r="AL588" s="181">
        <v>14</v>
      </c>
      <c r="AM588" s="181">
        <v>14</v>
      </c>
      <c r="AN588" s="181">
        <v>14</v>
      </c>
      <c r="AO588" s="181">
        <v>12</v>
      </c>
      <c r="AP588" s="181">
        <v>16</v>
      </c>
      <c r="AQ588" s="181">
        <v>13</v>
      </c>
      <c r="AR588" s="181">
        <v>15</v>
      </c>
      <c r="AS588" s="181">
        <v>11</v>
      </c>
      <c r="AT588" s="181">
        <v>14</v>
      </c>
      <c r="AU588" s="181">
        <v>13</v>
      </c>
      <c r="AV588" s="181">
        <v>11</v>
      </c>
      <c r="AW588" s="181">
        <v>15</v>
      </c>
      <c r="AX588" s="181">
        <v>13</v>
      </c>
      <c r="AY588" s="181">
        <v>16</v>
      </c>
      <c r="AZ588" s="181">
        <v>13</v>
      </c>
      <c r="BA588" s="181">
        <v>14</v>
      </c>
      <c r="BB588" s="181">
        <v>14</v>
      </c>
      <c r="BC588" s="181">
        <v>14</v>
      </c>
      <c r="BD588" s="181">
        <v>14</v>
      </c>
      <c r="BE588" s="181">
        <v>12</v>
      </c>
      <c r="BF588" s="181">
        <v>16</v>
      </c>
      <c r="BG588" s="181">
        <v>13</v>
      </c>
      <c r="BH588" s="181">
        <v>15</v>
      </c>
      <c r="BI588" s="181">
        <v>81.7</v>
      </c>
      <c r="BJ588" s="181">
        <v>81.7</v>
      </c>
      <c r="BK588" s="181">
        <v>81.7</v>
      </c>
      <c r="BL588" s="181">
        <v>34.807000000000002</v>
      </c>
      <c r="BM588" s="181">
        <v>323</v>
      </c>
      <c r="BN588" s="181">
        <v>323</v>
      </c>
      <c r="BO588" s="181">
        <v>0</v>
      </c>
      <c r="BP588" s="181">
        <v>113.47</v>
      </c>
      <c r="BQ588" s="181" t="s">
        <v>1251</v>
      </c>
      <c r="BR588" s="181" t="s">
        <v>1251</v>
      </c>
      <c r="BS588" s="181" t="s">
        <v>1251</v>
      </c>
      <c r="BT588" s="181" t="s">
        <v>1251</v>
      </c>
      <c r="BU588" s="181" t="s">
        <v>1251</v>
      </c>
      <c r="BV588" s="181" t="s">
        <v>1251</v>
      </c>
      <c r="BW588" s="181" t="s">
        <v>1251</v>
      </c>
      <c r="BX588" s="181" t="s">
        <v>1251</v>
      </c>
      <c r="BY588" s="181" t="s">
        <v>1251</v>
      </c>
      <c r="BZ588" s="181" t="s">
        <v>1251</v>
      </c>
      <c r="CA588" s="181" t="s">
        <v>1251</v>
      </c>
      <c r="CB588" s="181" t="s">
        <v>1251</v>
      </c>
      <c r="CC588" s="181" t="s">
        <v>1251</v>
      </c>
      <c r="CD588" s="181" t="s">
        <v>1251</v>
      </c>
      <c r="CE588" s="181" t="s">
        <v>1251</v>
      </c>
      <c r="CF588" s="181" t="s">
        <v>1251</v>
      </c>
      <c r="CG588" s="181">
        <v>53.6</v>
      </c>
      <c r="CH588" s="181">
        <v>67.5</v>
      </c>
      <c r="CI588" s="181">
        <v>67.5</v>
      </c>
      <c r="CJ588" s="181">
        <v>53.6</v>
      </c>
      <c r="CK588" s="181">
        <v>70.3</v>
      </c>
      <c r="CL588" s="181">
        <v>54.8</v>
      </c>
      <c r="CM588" s="181">
        <v>81.7</v>
      </c>
      <c r="CN588" s="181">
        <v>57.3</v>
      </c>
      <c r="CO588" s="181">
        <v>73.400000000000006</v>
      </c>
      <c r="CP588" s="181">
        <v>67.8</v>
      </c>
      <c r="CQ588" s="181">
        <v>67.8</v>
      </c>
      <c r="CR588" s="181">
        <v>75.900000000000006</v>
      </c>
      <c r="CS588" s="181">
        <v>59.1</v>
      </c>
      <c r="CT588" s="181">
        <v>81.7</v>
      </c>
      <c r="CU588" s="181">
        <v>67.5</v>
      </c>
      <c r="CV588" s="181">
        <v>75.900000000000006</v>
      </c>
      <c r="CW588" s="181">
        <v>6576100000</v>
      </c>
      <c r="CX588" s="181">
        <v>441160000</v>
      </c>
      <c r="CY588" s="181">
        <v>559490000</v>
      </c>
      <c r="CZ588" s="181">
        <v>493380000</v>
      </c>
      <c r="DA588" s="181">
        <v>479970000</v>
      </c>
      <c r="DB588" s="181">
        <v>313100000</v>
      </c>
      <c r="DC588" s="181">
        <v>210960000</v>
      </c>
      <c r="DD588" s="181">
        <v>284700000</v>
      </c>
      <c r="DE588" s="181">
        <v>210370000</v>
      </c>
      <c r="DF588" s="181">
        <v>465940000</v>
      </c>
      <c r="DG588" s="181">
        <v>539180000</v>
      </c>
      <c r="DH588" s="181">
        <v>407710000</v>
      </c>
      <c r="DI588" s="181">
        <v>441360000</v>
      </c>
      <c r="DJ588" s="195">
        <v>48688000</v>
      </c>
      <c r="DK588" s="195">
        <v>51670000</v>
      </c>
      <c r="DL588" s="195">
        <v>50608000</v>
      </c>
      <c r="DM588" s="195">
        <v>49046000</v>
      </c>
      <c r="DN588" s="181">
        <f t="shared" si="47"/>
        <v>50003000</v>
      </c>
      <c r="DO588" s="181">
        <v>131740000</v>
      </c>
      <c r="DP588" s="181">
        <v>119960000</v>
      </c>
      <c r="DQ588" s="181">
        <v>114890000</v>
      </c>
      <c r="DR588" s="181">
        <v>106350000</v>
      </c>
      <c r="DS588" s="181">
        <f t="shared" si="50"/>
        <v>118235000</v>
      </c>
      <c r="DT588" s="181">
        <f t="shared" si="48"/>
        <v>2.3645581265124092</v>
      </c>
      <c r="DU588" s="195">
        <v>52006000</v>
      </c>
      <c r="DW588" s="195">
        <v>50424000</v>
      </c>
      <c r="DY588" s="195">
        <v>43945000</v>
      </c>
      <c r="DZ588" s="196">
        <f t="shared" si="49"/>
        <v>0.87884726916385014</v>
      </c>
      <c r="EA588" s="195">
        <v>47381000</v>
      </c>
      <c r="EB588" s="181">
        <v>12</v>
      </c>
      <c r="EC588" s="181">
        <v>14</v>
      </c>
      <c r="ED588" s="181">
        <v>10</v>
      </c>
      <c r="EE588" s="181">
        <v>13</v>
      </c>
      <c r="EF588" s="181">
        <v>13</v>
      </c>
      <c r="EG588" s="181">
        <v>8</v>
      </c>
      <c r="EH588" s="181">
        <v>14</v>
      </c>
      <c r="EI588" s="181">
        <v>9</v>
      </c>
      <c r="EJ588" s="181">
        <v>10</v>
      </c>
      <c r="EK588" s="181">
        <v>7</v>
      </c>
      <c r="EL588" s="181">
        <v>10</v>
      </c>
      <c r="EM588" s="181">
        <v>13</v>
      </c>
      <c r="EN588" s="181">
        <v>12</v>
      </c>
      <c r="EO588" s="181">
        <v>15</v>
      </c>
      <c r="EP588" s="181">
        <v>12</v>
      </c>
      <c r="EQ588" s="181">
        <v>11</v>
      </c>
      <c r="ER588" s="181">
        <v>183</v>
      </c>
      <c r="EV588" s="181">
        <v>378</v>
      </c>
      <c r="EW588" s="181" t="s">
        <v>8788</v>
      </c>
      <c r="EX588" s="181" t="s">
        <v>3916</v>
      </c>
      <c r="EY588" s="181" t="s">
        <v>8789</v>
      </c>
      <c r="EZ588" s="181" t="s">
        <v>8790</v>
      </c>
      <c r="FA588" s="181" t="s">
        <v>8791</v>
      </c>
      <c r="FB588" s="181" t="s">
        <v>8792</v>
      </c>
      <c r="FC588" s="181" t="s">
        <v>8793</v>
      </c>
      <c r="FD588" s="181" t="s">
        <v>8794</v>
      </c>
      <c r="FE588" s="181">
        <v>-1</v>
      </c>
    </row>
    <row r="589" spans="1:161" x14ac:dyDescent="0.25">
      <c r="A589" s="181" t="s">
        <v>8795</v>
      </c>
      <c r="B589" s="181" t="s">
        <v>8796</v>
      </c>
      <c r="C589" s="181" t="s">
        <v>2169</v>
      </c>
      <c r="D589" s="181" t="s">
        <v>2169</v>
      </c>
      <c r="E589" s="181" t="s">
        <v>2169</v>
      </c>
      <c r="F589" s="181" t="s">
        <v>8797</v>
      </c>
      <c r="G589" s="181" t="s">
        <v>8798</v>
      </c>
      <c r="H589" s="181" t="s">
        <v>8799</v>
      </c>
      <c r="I589" s="181">
        <v>2</v>
      </c>
      <c r="J589" s="181">
        <v>8</v>
      </c>
      <c r="K589" s="181">
        <v>8</v>
      </c>
      <c r="L589" s="181">
        <v>8</v>
      </c>
      <c r="M589" s="181">
        <v>7</v>
      </c>
      <c r="N589" s="181">
        <v>8</v>
      </c>
      <c r="O589" s="181">
        <v>8</v>
      </c>
      <c r="P589" s="181">
        <v>8</v>
      </c>
      <c r="Q589" s="181">
        <v>6</v>
      </c>
      <c r="R589" s="181">
        <v>6</v>
      </c>
      <c r="S589" s="181">
        <v>5</v>
      </c>
      <c r="T589" s="181">
        <v>5</v>
      </c>
      <c r="U589" s="181">
        <v>6</v>
      </c>
      <c r="V589" s="181">
        <v>8</v>
      </c>
      <c r="W589" s="181">
        <v>8</v>
      </c>
      <c r="X589" s="181">
        <v>8</v>
      </c>
      <c r="Y589" s="181">
        <v>8</v>
      </c>
      <c r="Z589" s="181">
        <v>8</v>
      </c>
      <c r="AA589" s="181">
        <v>5</v>
      </c>
      <c r="AB589" s="181">
        <v>8</v>
      </c>
      <c r="AC589" s="181">
        <v>7</v>
      </c>
      <c r="AD589" s="181">
        <v>8</v>
      </c>
      <c r="AE589" s="181">
        <v>8</v>
      </c>
      <c r="AF589" s="181">
        <v>8</v>
      </c>
      <c r="AG589" s="181">
        <v>6</v>
      </c>
      <c r="AH589" s="181">
        <v>6</v>
      </c>
      <c r="AI589" s="181">
        <v>5</v>
      </c>
      <c r="AJ589" s="181">
        <v>5</v>
      </c>
      <c r="AK589" s="181">
        <v>6</v>
      </c>
      <c r="AL589" s="181">
        <v>8</v>
      </c>
      <c r="AM589" s="181">
        <v>8</v>
      </c>
      <c r="AN589" s="181">
        <v>8</v>
      </c>
      <c r="AO589" s="181">
        <v>8</v>
      </c>
      <c r="AP589" s="181">
        <v>8</v>
      </c>
      <c r="AQ589" s="181">
        <v>5</v>
      </c>
      <c r="AR589" s="181">
        <v>8</v>
      </c>
      <c r="AS589" s="181">
        <v>7</v>
      </c>
      <c r="AT589" s="181">
        <v>8</v>
      </c>
      <c r="AU589" s="181">
        <v>8</v>
      </c>
      <c r="AV589" s="181">
        <v>8</v>
      </c>
      <c r="AW589" s="181">
        <v>6</v>
      </c>
      <c r="AX589" s="181">
        <v>6</v>
      </c>
      <c r="AY589" s="181">
        <v>5</v>
      </c>
      <c r="AZ589" s="181">
        <v>5</v>
      </c>
      <c r="BA589" s="181">
        <v>6</v>
      </c>
      <c r="BB589" s="181">
        <v>8</v>
      </c>
      <c r="BC589" s="181">
        <v>8</v>
      </c>
      <c r="BD589" s="181">
        <v>8</v>
      </c>
      <c r="BE589" s="181">
        <v>8</v>
      </c>
      <c r="BF589" s="181">
        <v>8</v>
      </c>
      <c r="BG589" s="181">
        <v>5</v>
      </c>
      <c r="BH589" s="181">
        <v>8</v>
      </c>
      <c r="BI589" s="181">
        <v>16.600000000000001</v>
      </c>
      <c r="BJ589" s="181">
        <v>16.600000000000001</v>
      </c>
      <c r="BK589" s="181">
        <v>16.600000000000001</v>
      </c>
      <c r="BL589" s="181">
        <v>58.938000000000002</v>
      </c>
      <c r="BM589" s="181">
        <v>541</v>
      </c>
      <c r="BN589" s="181" t="s">
        <v>8800</v>
      </c>
      <c r="BO589" s="181">
        <v>0</v>
      </c>
      <c r="BP589" s="181">
        <v>17.666</v>
      </c>
      <c r="BQ589" s="181" t="s">
        <v>1251</v>
      </c>
      <c r="BR589" s="181" t="s">
        <v>1251</v>
      </c>
      <c r="BS589" s="181" t="s">
        <v>1251</v>
      </c>
      <c r="BT589" s="181" t="s">
        <v>1251</v>
      </c>
      <c r="BU589" s="181" t="s">
        <v>1251</v>
      </c>
      <c r="BV589" s="181" t="s">
        <v>1251</v>
      </c>
      <c r="BW589" s="181" t="s">
        <v>1254</v>
      </c>
      <c r="BX589" s="181" t="s">
        <v>1251</v>
      </c>
      <c r="BY589" s="181" t="s">
        <v>1251</v>
      </c>
      <c r="BZ589" s="181" t="s">
        <v>1251</v>
      </c>
      <c r="CA589" s="181" t="s">
        <v>1251</v>
      </c>
      <c r="CB589" s="181" t="s">
        <v>1251</v>
      </c>
      <c r="CC589" s="181" t="s">
        <v>1251</v>
      </c>
      <c r="CD589" s="181" t="s">
        <v>1251</v>
      </c>
      <c r="CE589" s="181" t="s">
        <v>1251</v>
      </c>
      <c r="CF589" s="181" t="s">
        <v>1251</v>
      </c>
      <c r="CG589" s="181">
        <v>15.5</v>
      </c>
      <c r="CH589" s="181">
        <v>16.600000000000001</v>
      </c>
      <c r="CI589" s="181">
        <v>16.600000000000001</v>
      </c>
      <c r="CJ589" s="181">
        <v>16.600000000000001</v>
      </c>
      <c r="CK589" s="181">
        <v>13.9</v>
      </c>
      <c r="CL589" s="181">
        <v>14</v>
      </c>
      <c r="CM589" s="181">
        <v>12.4</v>
      </c>
      <c r="CN589" s="181">
        <v>12.4</v>
      </c>
      <c r="CO589" s="181">
        <v>13.9</v>
      </c>
      <c r="CP589" s="181">
        <v>16.600000000000001</v>
      </c>
      <c r="CQ589" s="181">
        <v>16.600000000000001</v>
      </c>
      <c r="CR589" s="181">
        <v>16.600000000000001</v>
      </c>
      <c r="CS589" s="181">
        <v>16.600000000000001</v>
      </c>
      <c r="CT589" s="181">
        <v>16.600000000000001</v>
      </c>
      <c r="CU589" s="181">
        <v>11.8</v>
      </c>
      <c r="CV589" s="181">
        <v>16.600000000000001</v>
      </c>
      <c r="CW589" s="181">
        <v>727210000</v>
      </c>
      <c r="CX589" s="181">
        <v>51257000</v>
      </c>
      <c r="CY589" s="181">
        <v>61487000</v>
      </c>
      <c r="CZ589" s="181">
        <v>63462000</v>
      </c>
      <c r="DA589" s="181">
        <v>63382000</v>
      </c>
      <c r="DB589" s="181">
        <v>16463000</v>
      </c>
      <c r="DC589" s="181">
        <v>16058000</v>
      </c>
      <c r="DD589" s="181">
        <v>17787000</v>
      </c>
      <c r="DE589" s="181">
        <v>14053000</v>
      </c>
      <c r="DF589" s="181">
        <v>59391000</v>
      </c>
      <c r="DG589" s="181">
        <v>58698000</v>
      </c>
      <c r="DH589" s="181">
        <v>35947000</v>
      </c>
      <c r="DI589" s="181">
        <v>60385000</v>
      </c>
      <c r="DJ589" s="195">
        <v>0</v>
      </c>
      <c r="DK589" s="195">
        <v>13626000</v>
      </c>
      <c r="DL589" s="195">
        <v>13024000</v>
      </c>
      <c r="DM589" s="195">
        <v>13691000</v>
      </c>
      <c r="DN589" s="181">
        <f t="shared" si="47"/>
        <v>13447000</v>
      </c>
      <c r="DO589" s="181">
        <v>0</v>
      </c>
      <c r="DP589" s="181">
        <v>31989000</v>
      </c>
      <c r="DQ589" s="181">
        <v>0</v>
      </c>
      <c r="DR589" s="181">
        <v>0</v>
      </c>
      <c r="DS589" s="181">
        <f t="shared" si="50"/>
        <v>31989000</v>
      </c>
      <c r="DT589" s="181">
        <f t="shared" si="48"/>
        <v>2.3788949208001786</v>
      </c>
      <c r="DU589" s="195">
        <v>13678000</v>
      </c>
      <c r="DW589" s="195">
        <v>14204000</v>
      </c>
      <c r="DY589" s="195">
        <v>12325000</v>
      </c>
      <c r="DZ589" s="196">
        <f t="shared" si="49"/>
        <v>0.91656131479140324</v>
      </c>
      <c r="EA589" s="195">
        <v>13551000</v>
      </c>
      <c r="EB589" s="181">
        <v>1</v>
      </c>
      <c r="EC589" s="181">
        <v>2</v>
      </c>
      <c r="ED589" s="181">
        <v>3</v>
      </c>
      <c r="EE589" s="181">
        <v>3</v>
      </c>
      <c r="EF589" s="181">
        <v>0</v>
      </c>
      <c r="EG589" s="181">
        <v>1</v>
      </c>
      <c r="EH589" s="181">
        <v>0</v>
      </c>
      <c r="EI589" s="181">
        <v>0</v>
      </c>
      <c r="EJ589" s="181">
        <v>1</v>
      </c>
      <c r="EK589" s="181">
        <v>3</v>
      </c>
      <c r="EL589" s="181">
        <v>5</v>
      </c>
      <c r="EM589" s="181">
        <v>5</v>
      </c>
      <c r="EN589" s="181">
        <v>3</v>
      </c>
      <c r="EO589" s="181">
        <v>3</v>
      </c>
      <c r="EP589" s="181">
        <v>2</v>
      </c>
      <c r="EQ589" s="181">
        <v>4</v>
      </c>
      <c r="ER589" s="181">
        <v>36</v>
      </c>
      <c r="EV589" s="181">
        <v>583</v>
      </c>
      <c r="EW589" s="181" t="s">
        <v>8801</v>
      </c>
      <c r="EX589" s="181" t="s">
        <v>4196</v>
      </c>
      <c r="EY589" s="181" t="s">
        <v>8802</v>
      </c>
      <c r="EZ589" s="181" t="s">
        <v>8803</v>
      </c>
      <c r="FA589" s="181" t="s">
        <v>8804</v>
      </c>
      <c r="FB589" s="181" t="s">
        <v>8805</v>
      </c>
      <c r="FE589" s="181" t="s">
        <v>3613</v>
      </c>
    </row>
    <row r="590" spans="1:161" x14ac:dyDescent="0.25">
      <c r="A590" s="181" t="s">
        <v>8806</v>
      </c>
      <c r="B590" s="181" t="s">
        <v>8806</v>
      </c>
      <c r="C590" s="181">
        <v>3</v>
      </c>
      <c r="D590" s="181">
        <v>3</v>
      </c>
      <c r="E590" s="181">
        <v>3</v>
      </c>
      <c r="F590" s="181" t="s">
        <v>8807</v>
      </c>
      <c r="G590" s="181" t="s">
        <v>8808</v>
      </c>
      <c r="H590" s="181" t="s">
        <v>8809</v>
      </c>
      <c r="I590" s="181">
        <v>1</v>
      </c>
      <c r="J590" s="181">
        <v>3</v>
      </c>
      <c r="K590" s="181">
        <v>3</v>
      </c>
      <c r="L590" s="181">
        <v>3</v>
      </c>
      <c r="M590" s="181">
        <v>3</v>
      </c>
      <c r="N590" s="181">
        <v>3</v>
      </c>
      <c r="O590" s="181">
        <v>3</v>
      </c>
      <c r="P590" s="181">
        <v>3</v>
      </c>
      <c r="Q590" s="181">
        <v>2</v>
      </c>
      <c r="R590" s="181">
        <v>2</v>
      </c>
      <c r="S590" s="181">
        <v>2</v>
      </c>
      <c r="T590" s="181">
        <v>2</v>
      </c>
      <c r="U590" s="181">
        <v>3</v>
      </c>
      <c r="V590" s="181">
        <v>3</v>
      </c>
      <c r="W590" s="181">
        <v>3</v>
      </c>
      <c r="X590" s="181">
        <v>3</v>
      </c>
      <c r="Y590" s="181">
        <v>2</v>
      </c>
      <c r="Z590" s="181">
        <v>3</v>
      </c>
      <c r="AA590" s="181">
        <v>2</v>
      </c>
      <c r="AB590" s="181">
        <v>3</v>
      </c>
      <c r="AC590" s="181">
        <v>3</v>
      </c>
      <c r="AD590" s="181">
        <v>3</v>
      </c>
      <c r="AE590" s="181">
        <v>3</v>
      </c>
      <c r="AF590" s="181">
        <v>3</v>
      </c>
      <c r="AG590" s="181">
        <v>2</v>
      </c>
      <c r="AH590" s="181">
        <v>2</v>
      </c>
      <c r="AI590" s="181">
        <v>2</v>
      </c>
      <c r="AJ590" s="181">
        <v>2</v>
      </c>
      <c r="AK590" s="181">
        <v>3</v>
      </c>
      <c r="AL590" s="181">
        <v>3</v>
      </c>
      <c r="AM590" s="181">
        <v>3</v>
      </c>
      <c r="AN590" s="181">
        <v>3</v>
      </c>
      <c r="AO590" s="181">
        <v>2</v>
      </c>
      <c r="AP590" s="181">
        <v>3</v>
      </c>
      <c r="AQ590" s="181">
        <v>2</v>
      </c>
      <c r="AR590" s="181">
        <v>3</v>
      </c>
      <c r="AS590" s="181">
        <v>3</v>
      </c>
      <c r="AT590" s="181">
        <v>3</v>
      </c>
      <c r="AU590" s="181">
        <v>3</v>
      </c>
      <c r="AV590" s="181">
        <v>3</v>
      </c>
      <c r="AW590" s="181">
        <v>2</v>
      </c>
      <c r="AX590" s="181">
        <v>2</v>
      </c>
      <c r="AY590" s="181">
        <v>2</v>
      </c>
      <c r="AZ590" s="181">
        <v>2</v>
      </c>
      <c r="BA590" s="181">
        <v>3</v>
      </c>
      <c r="BB590" s="181">
        <v>3</v>
      </c>
      <c r="BC590" s="181">
        <v>3</v>
      </c>
      <c r="BD590" s="181">
        <v>3</v>
      </c>
      <c r="BE590" s="181">
        <v>2</v>
      </c>
      <c r="BF590" s="181">
        <v>3</v>
      </c>
      <c r="BG590" s="181">
        <v>2</v>
      </c>
      <c r="BH590" s="181">
        <v>3</v>
      </c>
      <c r="BI590" s="181">
        <v>22.8</v>
      </c>
      <c r="BJ590" s="181">
        <v>22.8</v>
      </c>
      <c r="BK590" s="181">
        <v>22.8</v>
      </c>
      <c r="BL590" s="181">
        <v>14.244999999999999</v>
      </c>
      <c r="BM590" s="181">
        <v>127</v>
      </c>
      <c r="BN590" s="181">
        <v>127</v>
      </c>
      <c r="BO590" s="181">
        <v>0</v>
      </c>
      <c r="BP590" s="181">
        <v>10.111000000000001</v>
      </c>
      <c r="BQ590" s="181" t="s">
        <v>1251</v>
      </c>
      <c r="BR590" s="181" t="s">
        <v>1251</v>
      </c>
      <c r="BS590" s="181" t="s">
        <v>1251</v>
      </c>
      <c r="BT590" s="181" t="s">
        <v>1251</v>
      </c>
      <c r="BU590" s="181" t="s">
        <v>1251</v>
      </c>
      <c r="BV590" s="181" t="s">
        <v>1251</v>
      </c>
      <c r="BW590" s="181" t="s">
        <v>1251</v>
      </c>
      <c r="BX590" s="181" t="s">
        <v>1251</v>
      </c>
      <c r="BY590" s="181" t="s">
        <v>1251</v>
      </c>
      <c r="BZ590" s="181" t="s">
        <v>1251</v>
      </c>
      <c r="CA590" s="181" t="s">
        <v>1251</v>
      </c>
      <c r="CB590" s="181" t="s">
        <v>1251</v>
      </c>
      <c r="CC590" s="181" t="s">
        <v>1251</v>
      </c>
      <c r="CD590" s="181" t="s">
        <v>1251</v>
      </c>
      <c r="CE590" s="181" t="s">
        <v>1251</v>
      </c>
      <c r="CF590" s="181" t="s">
        <v>1251</v>
      </c>
      <c r="CG590" s="181">
        <v>22.8</v>
      </c>
      <c r="CH590" s="181">
        <v>22.8</v>
      </c>
      <c r="CI590" s="181">
        <v>22.8</v>
      </c>
      <c r="CJ590" s="181">
        <v>22.8</v>
      </c>
      <c r="CK590" s="181">
        <v>16.5</v>
      </c>
      <c r="CL590" s="181">
        <v>16.5</v>
      </c>
      <c r="CM590" s="181">
        <v>16.5</v>
      </c>
      <c r="CN590" s="181">
        <v>16.5</v>
      </c>
      <c r="CO590" s="181">
        <v>22.8</v>
      </c>
      <c r="CP590" s="181">
        <v>22.8</v>
      </c>
      <c r="CQ590" s="181">
        <v>22.8</v>
      </c>
      <c r="CR590" s="181">
        <v>22.8</v>
      </c>
      <c r="CS590" s="181">
        <v>16.5</v>
      </c>
      <c r="CT590" s="181">
        <v>22.8</v>
      </c>
      <c r="CU590" s="181">
        <v>16.5</v>
      </c>
      <c r="CV590" s="181">
        <v>22.8</v>
      </c>
      <c r="CW590" s="181">
        <v>499260000</v>
      </c>
      <c r="CX590" s="181">
        <v>33675000</v>
      </c>
      <c r="CY590" s="181">
        <v>47378000</v>
      </c>
      <c r="CZ590" s="181">
        <v>41114000</v>
      </c>
      <c r="DA590" s="181">
        <v>41812000</v>
      </c>
      <c r="DB590" s="181">
        <v>16569000</v>
      </c>
      <c r="DC590" s="181">
        <v>12732000</v>
      </c>
      <c r="DD590" s="181">
        <v>18169000</v>
      </c>
      <c r="DE590" s="181">
        <v>11585000</v>
      </c>
      <c r="DF590" s="181">
        <v>25218000</v>
      </c>
      <c r="DG590" s="181">
        <v>46555000</v>
      </c>
      <c r="DH590" s="181">
        <v>22388000</v>
      </c>
      <c r="DI590" s="181">
        <v>39356000</v>
      </c>
      <c r="DJ590" s="195">
        <v>15795000</v>
      </c>
      <c r="DK590" s="195">
        <v>19841000</v>
      </c>
      <c r="DL590" s="195">
        <v>17840000</v>
      </c>
      <c r="DM590" s="195">
        <v>18000000</v>
      </c>
      <c r="DN590" s="181">
        <f t="shared" si="47"/>
        <v>17869000</v>
      </c>
      <c r="DO590" s="181">
        <v>41660000</v>
      </c>
      <c r="DP590" s="181">
        <v>0</v>
      </c>
      <c r="DQ590" s="181">
        <v>44044000</v>
      </c>
      <c r="DR590" s="181">
        <v>0</v>
      </c>
      <c r="DS590" s="181">
        <f t="shared" si="50"/>
        <v>42852000</v>
      </c>
      <c r="DT590" s="181">
        <f t="shared" si="48"/>
        <v>2.3981196485533607</v>
      </c>
      <c r="DU590" s="195">
        <v>16784000</v>
      </c>
      <c r="DW590" s="195">
        <v>20176000</v>
      </c>
      <c r="DY590" s="195">
        <v>16869000</v>
      </c>
      <c r="DZ590" s="196">
        <f t="shared" si="49"/>
        <v>0.94403715932620735</v>
      </c>
      <c r="EA590" s="195">
        <v>16820000</v>
      </c>
      <c r="EB590" s="181">
        <v>3</v>
      </c>
      <c r="EC590" s="181">
        <v>2</v>
      </c>
      <c r="ED590" s="181">
        <v>3</v>
      </c>
      <c r="EE590" s="181">
        <v>3</v>
      </c>
      <c r="EF590" s="181">
        <v>2</v>
      </c>
      <c r="EG590" s="181">
        <v>1</v>
      </c>
      <c r="EH590" s="181">
        <v>2</v>
      </c>
      <c r="EI590" s="181">
        <v>1</v>
      </c>
      <c r="EJ590" s="181">
        <v>2</v>
      </c>
      <c r="EK590" s="181">
        <v>3</v>
      </c>
      <c r="EL590" s="181">
        <v>2</v>
      </c>
      <c r="EM590" s="181">
        <v>2</v>
      </c>
      <c r="EN590" s="181">
        <v>2</v>
      </c>
      <c r="EO590" s="181">
        <v>3</v>
      </c>
      <c r="EP590" s="181">
        <v>2</v>
      </c>
      <c r="EQ590" s="181">
        <v>3</v>
      </c>
      <c r="ER590" s="181">
        <v>36</v>
      </c>
      <c r="EV590" s="181">
        <v>120</v>
      </c>
      <c r="EW590" s="181" t="s">
        <v>8810</v>
      </c>
      <c r="EX590" s="181" t="s">
        <v>3709</v>
      </c>
      <c r="EY590" s="181" t="s">
        <v>8811</v>
      </c>
      <c r="EZ590" s="181" t="s">
        <v>8812</v>
      </c>
      <c r="FA590" s="181" t="s">
        <v>8813</v>
      </c>
      <c r="FB590" s="181" t="s">
        <v>8814</v>
      </c>
      <c r="FE590" s="181">
        <v>-1</v>
      </c>
    </row>
    <row r="591" spans="1:161" x14ac:dyDescent="0.25">
      <c r="A591" s="181" t="s">
        <v>8815</v>
      </c>
      <c r="B591" s="181" t="s">
        <v>3367</v>
      </c>
      <c r="C591" s="181" t="s">
        <v>1798</v>
      </c>
      <c r="D591" s="181" t="s">
        <v>1798</v>
      </c>
      <c r="E591" s="181" t="s">
        <v>1798</v>
      </c>
      <c r="F591" s="181" t="s">
        <v>8816</v>
      </c>
      <c r="G591" s="181" t="s">
        <v>8817</v>
      </c>
      <c r="H591" s="181" t="s">
        <v>8818</v>
      </c>
      <c r="I591" s="181">
        <v>2</v>
      </c>
      <c r="J591" s="181">
        <v>4</v>
      </c>
      <c r="K591" s="181">
        <v>4</v>
      </c>
      <c r="L591" s="181">
        <v>4</v>
      </c>
      <c r="M591" s="181">
        <v>4</v>
      </c>
      <c r="N591" s="181">
        <v>4</v>
      </c>
      <c r="O591" s="181">
        <v>4</v>
      </c>
      <c r="P591" s="181">
        <v>4</v>
      </c>
      <c r="Q591" s="181">
        <v>3</v>
      </c>
      <c r="R591" s="181">
        <v>4</v>
      </c>
      <c r="S591" s="181">
        <v>4</v>
      </c>
      <c r="T591" s="181">
        <v>4</v>
      </c>
      <c r="U591" s="181">
        <v>4</v>
      </c>
      <c r="V591" s="181">
        <v>4</v>
      </c>
      <c r="W591" s="181">
        <v>4</v>
      </c>
      <c r="X591" s="181">
        <v>4</v>
      </c>
      <c r="Y591" s="181">
        <v>4</v>
      </c>
      <c r="Z591" s="181">
        <v>4</v>
      </c>
      <c r="AA591" s="181">
        <v>4</v>
      </c>
      <c r="AB591" s="181">
        <v>4</v>
      </c>
      <c r="AC591" s="181">
        <v>4</v>
      </c>
      <c r="AD591" s="181">
        <v>4</v>
      </c>
      <c r="AE591" s="181">
        <v>4</v>
      </c>
      <c r="AF591" s="181">
        <v>4</v>
      </c>
      <c r="AG591" s="181">
        <v>3</v>
      </c>
      <c r="AH591" s="181">
        <v>4</v>
      </c>
      <c r="AI591" s="181">
        <v>4</v>
      </c>
      <c r="AJ591" s="181">
        <v>4</v>
      </c>
      <c r="AK591" s="181">
        <v>4</v>
      </c>
      <c r="AL591" s="181">
        <v>4</v>
      </c>
      <c r="AM591" s="181">
        <v>4</v>
      </c>
      <c r="AN591" s="181">
        <v>4</v>
      </c>
      <c r="AO591" s="181">
        <v>4</v>
      </c>
      <c r="AP591" s="181">
        <v>4</v>
      </c>
      <c r="AQ591" s="181">
        <v>4</v>
      </c>
      <c r="AR591" s="181">
        <v>4</v>
      </c>
      <c r="AS591" s="181">
        <v>4</v>
      </c>
      <c r="AT591" s="181">
        <v>4</v>
      </c>
      <c r="AU591" s="181">
        <v>4</v>
      </c>
      <c r="AV591" s="181">
        <v>4</v>
      </c>
      <c r="AW591" s="181">
        <v>3</v>
      </c>
      <c r="AX591" s="181">
        <v>4</v>
      </c>
      <c r="AY591" s="181">
        <v>4</v>
      </c>
      <c r="AZ591" s="181">
        <v>4</v>
      </c>
      <c r="BA591" s="181">
        <v>4</v>
      </c>
      <c r="BB591" s="181">
        <v>4</v>
      </c>
      <c r="BC591" s="181">
        <v>4</v>
      </c>
      <c r="BD591" s="181">
        <v>4</v>
      </c>
      <c r="BE591" s="181">
        <v>4</v>
      </c>
      <c r="BF591" s="181">
        <v>4</v>
      </c>
      <c r="BG591" s="181">
        <v>4</v>
      </c>
      <c r="BH591" s="181">
        <v>4</v>
      </c>
      <c r="BI591" s="181">
        <v>15.7</v>
      </c>
      <c r="BJ591" s="181">
        <v>15.7</v>
      </c>
      <c r="BK591" s="181">
        <v>15.7</v>
      </c>
      <c r="BL591" s="181">
        <v>30.817</v>
      </c>
      <c r="BM591" s="181">
        <v>267</v>
      </c>
      <c r="BN591" s="181" t="s">
        <v>8819</v>
      </c>
      <c r="BO591" s="181">
        <v>0</v>
      </c>
      <c r="BP591" s="181">
        <v>18.832999999999998</v>
      </c>
      <c r="BQ591" s="181" t="s">
        <v>1251</v>
      </c>
      <c r="BR591" s="181" t="s">
        <v>1251</v>
      </c>
      <c r="BS591" s="181" t="s">
        <v>1251</v>
      </c>
      <c r="BT591" s="181" t="s">
        <v>1251</v>
      </c>
      <c r="BU591" s="181" t="s">
        <v>1251</v>
      </c>
      <c r="BV591" s="181" t="s">
        <v>1251</v>
      </c>
      <c r="BW591" s="181" t="s">
        <v>1251</v>
      </c>
      <c r="BX591" s="181" t="s">
        <v>1251</v>
      </c>
      <c r="BY591" s="181" t="s">
        <v>1251</v>
      </c>
      <c r="BZ591" s="181" t="s">
        <v>1251</v>
      </c>
      <c r="CA591" s="181" t="s">
        <v>1251</v>
      </c>
      <c r="CB591" s="181" t="s">
        <v>1251</v>
      </c>
      <c r="CC591" s="181" t="s">
        <v>1251</v>
      </c>
      <c r="CD591" s="181" t="s">
        <v>1251</v>
      </c>
      <c r="CE591" s="181" t="s">
        <v>1251</v>
      </c>
      <c r="CF591" s="181" t="s">
        <v>1251</v>
      </c>
      <c r="CG591" s="181">
        <v>15.7</v>
      </c>
      <c r="CH591" s="181">
        <v>15.7</v>
      </c>
      <c r="CI591" s="181">
        <v>15.7</v>
      </c>
      <c r="CJ591" s="181">
        <v>15.7</v>
      </c>
      <c r="CK591" s="181">
        <v>13.1</v>
      </c>
      <c r="CL591" s="181">
        <v>15.7</v>
      </c>
      <c r="CM591" s="181">
        <v>15.7</v>
      </c>
      <c r="CN591" s="181">
        <v>15.7</v>
      </c>
      <c r="CO591" s="181">
        <v>15.7</v>
      </c>
      <c r="CP591" s="181">
        <v>15.7</v>
      </c>
      <c r="CQ591" s="181">
        <v>15.7</v>
      </c>
      <c r="CR591" s="181">
        <v>15.7</v>
      </c>
      <c r="CS591" s="181">
        <v>15.7</v>
      </c>
      <c r="CT591" s="181">
        <v>15.7</v>
      </c>
      <c r="CU591" s="181">
        <v>15.7</v>
      </c>
      <c r="CV591" s="181">
        <v>15.7</v>
      </c>
      <c r="CW591" s="181">
        <v>1324100000</v>
      </c>
      <c r="CX591" s="181">
        <v>88777000</v>
      </c>
      <c r="CY591" s="181">
        <v>95839000</v>
      </c>
      <c r="CZ591" s="181">
        <v>94660000</v>
      </c>
      <c r="DA591" s="181">
        <v>112860000</v>
      </c>
      <c r="DB591" s="181">
        <v>36053000</v>
      </c>
      <c r="DC591" s="181">
        <v>38045000</v>
      </c>
      <c r="DD591" s="181">
        <v>33446000</v>
      </c>
      <c r="DE591" s="181">
        <v>40207000</v>
      </c>
      <c r="DF591" s="181">
        <v>102900000</v>
      </c>
      <c r="DG591" s="181">
        <v>120150000</v>
      </c>
      <c r="DH591" s="181">
        <v>105760000</v>
      </c>
      <c r="DI591" s="181">
        <v>81457000</v>
      </c>
      <c r="DJ591" s="195">
        <v>30014000</v>
      </c>
      <c r="DK591" s="195">
        <v>31146000</v>
      </c>
      <c r="DL591" s="195">
        <v>32114000</v>
      </c>
      <c r="DM591" s="195">
        <v>37784000</v>
      </c>
      <c r="DN591" s="181">
        <f t="shared" si="47"/>
        <v>32764500</v>
      </c>
      <c r="DO591" s="181">
        <v>85453000</v>
      </c>
      <c r="DP591" s="181">
        <v>91078000</v>
      </c>
      <c r="DQ591" s="181">
        <v>62593000</v>
      </c>
      <c r="DR591" s="181">
        <v>92003000</v>
      </c>
      <c r="DS591" s="181">
        <f t="shared" si="50"/>
        <v>82781750</v>
      </c>
      <c r="DT591" s="181">
        <f t="shared" si="48"/>
        <v>2.5265683895679776</v>
      </c>
      <c r="DU591" s="195">
        <v>34994000</v>
      </c>
      <c r="DW591" s="195">
        <v>36700000</v>
      </c>
      <c r="DY591" s="195">
        <v>41151000</v>
      </c>
      <c r="DZ591" s="196">
        <f t="shared" si="49"/>
        <v>1.2559630087442202</v>
      </c>
      <c r="EA591" s="195">
        <v>30120000</v>
      </c>
      <c r="EB591" s="181">
        <v>2</v>
      </c>
      <c r="EC591" s="181">
        <v>1</v>
      </c>
      <c r="ED591" s="181">
        <v>1</v>
      </c>
      <c r="EE591" s="181">
        <v>2</v>
      </c>
      <c r="EF591" s="181">
        <v>2</v>
      </c>
      <c r="EG591" s="181">
        <v>3</v>
      </c>
      <c r="EH591" s="181">
        <v>3</v>
      </c>
      <c r="EI591" s="181">
        <v>3</v>
      </c>
      <c r="EJ591" s="181">
        <v>1</v>
      </c>
      <c r="EK591" s="181">
        <v>2</v>
      </c>
      <c r="EL591" s="181">
        <v>3</v>
      </c>
      <c r="EM591" s="181">
        <v>2</v>
      </c>
      <c r="EN591" s="181">
        <v>2</v>
      </c>
      <c r="EO591" s="181">
        <v>2</v>
      </c>
      <c r="EP591" s="181">
        <v>2</v>
      </c>
      <c r="EQ591" s="181">
        <v>2</v>
      </c>
      <c r="ER591" s="181">
        <v>33</v>
      </c>
      <c r="EV591" s="181">
        <v>465</v>
      </c>
      <c r="EW591" s="181" t="s">
        <v>8820</v>
      </c>
      <c r="EX591" s="181" t="s">
        <v>3631</v>
      </c>
      <c r="EY591" s="181" t="s">
        <v>8821</v>
      </c>
      <c r="EZ591" s="181" t="s">
        <v>8822</v>
      </c>
      <c r="FA591" s="181" t="s">
        <v>8823</v>
      </c>
      <c r="FB591" s="181" t="s">
        <v>8824</v>
      </c>
      <c r="FE591" s="181" t="s">
        <v>3613</v>
      </c>
    </row>
    <row r="592" spans="1:161" x14ac:dyDescent="0.25">
      <c r="A592" s="181" t="s">
        <v>1779</v>
      </c>
      <c r="B592" s="181" t="s">
        <v>1779</v>
      </c>
      <c r="C592" s="181">
        <v>5</v>
      </c>
      <c r="D592" s="181">
        <v>5</v>
      </c>
      <c r="E592" s="181">
        <v>5</v>
      </c>
      <c r="H592" s="181" t="s">
        <v>1778</v>
      </c>
      <c r="I592" s="181">
        <v>1</v>
      </c>
      <c r="J592" s="181">
        <v>5</v>
      </c>
      <c r="K592" s="181">
        <v>5</v>
      </c>
      <c r="L592" s="181">
        <v>5</v>
      </c>
      <c r="M592" s="181">
        <v>5</v>
      </c>
      <c r="N592" s="181">
        <v>5</v>
      </c>
      <c r="O592" s="181">
        <v>4</v>
      </c>
      <c r="P592" s="181">
        <v>3</v>
      </c>
      <c r="Q592" s="181">
        <v>3</v>
      </c>
      <c r="R592" s="181">
        <v>5</v>
      </c>
      <c r="S592" s="181">
        <v>5</v>
      </c>
      <c r="T592" s="181">
        <v>5</v>
      </c>
      <c r="U592" s="181">
        <v>4</v>
      </c>
      <c r="V592" s="181">
        <v>2</v>
      </c>
      <c r="W592" s="181">
        <v>5</v>
      </c>
      <c r="X592" s="181">
        <v>5</v>
      </c>
      <c r="Y592" s="181">
        <v>2</v>
      </c>
      <c r="Z592" s="181">
        <v>4</v>
      </c>
      <c r="AA592" s="181">
        <v>5</v>
      </c>
      <c r="AB592" s="181">
        <v>2</v>
      </c>
      <c r="AC592" s="181">
        <v>5</v>
      </c>
      <c r="AD592" s="181">
        <v>5</v>
      </c>
      <c r="AE592" s="181">
        <v>4</v>
      </c>
      <c r="AF592" s="181">
        <v>3</v>
      </c>
      <c r="AG592" s="181">
        <v>3</v>
      </c>
      <c r="AH592" s="181">
        <v>5</v>
      </c>
      <c r="AI592" s="181">
        <v>5</v>
      </c>
      <c r="AJ592" s="181">
        <v>5</v>
      </c>
      <c r="AK592" s="181">
        <v>4</v>
      </c>
      <c r="AL592" s="181">
        <v>2</v>
      </c>
      <c r="AM592" s="181">
        <v>5</v>
      </c>
      <c r="AN592" s="181">
        <v>5</v>
      </c>
      <c r="AO592" s="181">
        <v>2</v>
      </c>
      <c r="AP592" s="181">
        <v>4</v>
      </c>
      <c r="AQ592" s="181">
        <v>5</v>
      </c>
      <c r="AR592" s="181">
        <v>2</v>
      </c>
      <c r="AS592" s="181">
        <v>5</v>
      </c>
      <c r="AT592" s="181">
        <v>5</v>
      </c>
      <c r="AU592" s="181">
        <v>4</v>
      </c>
      <c r="AV592" s="181">
        <v>3</v>
      </c>
      <c r="AW592" s="181">
        <v>3</v>
      </c>
      <c r="AX592" s="181">
        <v>5</v>
      </c>
      <c r="AY592" s="181">
        <v>5</v>
      </c>
      <c r="AZ592" s="181">
        <v>5</v>
      </c>
      <c r="BA592" s="181">
        <v>4</v>
      </c>
      <c r="BB592" s="181">
        <v>2</v>
      </c>
      <c r="BC592" s="181">
        <v>5</v>
      </c>
      <c r="BD592" s="181">
        <v>5</v>
      </c>
      <c r="BE592" s="181">
        <v>2</v>
      </c>
      <c r="BF592" s="181">
        <v>4</v>
      </c>
      <c r="BG592" s="181">
        <v>5</v>
      </c>
      <c r="BH592" s="181">
        <v>2</v>
      </c>
      <c r="BI592" s="181">
        <v>41.7</v>
      </c>
      <c r="BJ592" s="181">
        <v>41.7</v>
      </c>
      <c r="BK592" s="181">
        <v>41.7</v>
      </c>
      <c r="BL592" s="181">
        <v>18.478000000000002</v>
      </c>
      <c r="BM592" s="181">
        <v>180</v>
      </c>
      <c r="BN592" s="181">
        <v>180</v>
      </c>
      <c r="BO592" s="181">
        <v>0</v>
      </c>
      <c r="BP592" s="181">
        <v>110.8</v>
      </c>
      <c r="BQ592" s="181" t="s">
        <v>1251</v>
      </c>
      <c r="BR592" s="181" t="s">
        <v>1251</v>
      </c>
      <c r="BS592" s="181" t="s">
        <v>1251</v>
      </c>
      <c r="BT592" s="181" t="s">
        <v>1251</v>
      </c>
      <c r="BU592" s="181" t="s">
        <v>1251</v>
      </c>
      <c r="BV592" s="181" t="s">
        <v>1251</v>
      </c>
      <c r="BW592" s="181" t="s">
        <v>1251</v>
      </c>
      <c r="BX592" s="181" t="s">
        <v>1251</v>
      </c>
      <c r="BY592" s="181" t="s">
        <v>1251</v>
      </c>
      <c r="BZ592" s="181" t="s">
        <v>1251</v>
      </c>
      <c r="CA592" s="181" t="s">
        <v>1251</v>
      </c>
      <c r="CB592" s="181" t="s">
        <v>1251</v>
      </c>
      <c r="CC592" s="181" t="s">
        <v>1251</v>
      </c>
      <c r="CD592" s="181" t="s">
        <v>1251</v>
      </c>
      <c r="CE592" s="181" t="s">
        <v>1251</v>
      </c>
      <c r="CF592" s="181" t="s">
        <v>1251</v>
      </c>
      <c r="CG592" s="181">
        <v>41.7</v>
      </c>
      <c r="CH592" s="181">
        <v>41.7</v>
      </c>
      <c r="CI592" s="181">
        <v>30</v>
      </c>
      <c r="CJ592" s="181">
        <v>20</v>
      </c>
      <c r="CK592" s="181">
        <v>20</v>
      </c>
      <c r="CL592" s="181">
        <v>41.7</v>
      </c>
      <c r="CM592" s="181">
        <v>41.7</v>
      </c>
      <c r="CN592" s="181">
        <v>41.7</v>
      </c>
      <c r="CO592" s="181">
        <v>30</v>
      </c>
      <c r="CP592" s="181">
        <v>16.7</v>
      </c>
      <c r="CQ592" s="181">
        <v>41.7</v>
      </c>
      <c r="CR592" s="181">
        <v>41.7</v>
      </c>
      <c r="CS592" s="181">
        <v>16.7</v>
      </c>
      <c r="CT592" s="181">
        <v>38.299999999999997</v>
      </c>
      <c r="CU592" s="181">
        <v>41.7</v>
      </c>
      <c r="CV592" s="181">
        <v>16.7</v>
      </c>
      <c r="CW592" s="181">
        <v>2541500000</v>
      </c>
      <c r="CX592" s="181">
        <v>687550000</v>
      </c>
      <c r="CY592" s="181">
        <v>205830000</v>
      </c>
      <c r="CZ592" s="181">
        <v>50367000</v>
      </c>
      <c r="DA592" s="181">
        <v>23893000</v>
      </c>
      <c r="DB592" s="181">
        <v>12114000</v>
      </c>
      <c r="DC592" s="181">
        <v>116210000</v>
      </c>
      <c r="DD592" s="181">
        <v>526470000</v>
      </c>
      <c r="DE592" s="181">
        <v>52355000</v>
      </c>
      <c r="DF592" s="181">
        <v>12448000</v>
      </c>
      <c r="DG592" s="181">
        <v>135580000</v>
      </c>
      <c r="DH592" s="181">
        <v>195220000</v>
      </c>
      <c r="DI592" s="181">
        <v>9390600</v>
      </c>
      <c r="DJ592" s="195">
        <v>344350000</v>
      </c>
      <c r="DK592" s="195">
        <v>79235000</v>
      </c>
      <c r="DL592" s="195">
        <v>9265800</v>
      </c>
      <c r="DM592" s="195">
        <v>4821400</v>
      </c>
      <c r="DN592" s="181">
        <f t="shared" si="47"/>
        <v>109418050</v>
      </c>
      <c r="DO592" s="181">
        <v>10007000</v>
      </c>
      <c r="DP592" s="181">
        <v>230260000</v>
      </c>
      <c r="DQ592" s="181">
        <v>761530000</v>
      </c>
      <c r="DR592" s="181">
        <v>107860000</v>
      </c>
      <c r="DS592" s="181">
        <f t="shared" si="50"/>
        <v>277414250</v>
      </c>
      <c r="DT592" s="181">
        <f t="shared" si="48"/>
        <v>2.5353609390772363</v>
      </c>
      <c r="DU592" s="195">
        <v>3082400</v>
      </c>
      <c r="DW592" s="195">
        <v>59962000</v>
      </c>
      <c r="DY592" s="195">
        <v>92632000</v>
      </c>
      <c r="DZ592" s="196">
        <f t="shared" si="49"/>
        <v>0.84658792584952847</v>
      </c>
      <c r="EA592" s="195">
        <v>3022700</v>
      </c>
      <c r="EB592" s="181">
        <v>9</v>
      </c>
      <c r="EC592" s="181">
        <v>6</v>
      </c>
      <c r="ED592" s="181">
        <v>1</v>
      </c>
      <c r="EE592" s="181">
        <v>1</v>
      </c>
      <c r="EF592" s="181">
        <v>1</v>
      </c>
      <c r="EG592" s="181">
        <v>5</v>
      </c>
      <c r="EH592" s="181">
        <v>12</v>
      </c>
      <c r="EI592" s="181">
        <v>2</v>
      </c>
      <c r="EJ592" s="181">
        <v>4</v>
      </c>
      <c r="EK592" s="181">
        <v>1</v>
      </c>
      <c r="EL592" s="181">
        <v>8</v>
      </c>
      <c r="EM592" s="181">
        <v>2</v>
      </c>
      <c r="EN592" s="181">
        <v>1</v>
      </c>
      <c r="EO592" s="181">
        <v>5</v>
      </c>
      <c r="EP592" s="181">
        <v>6</v>
      </c>
      <c r="EQ592" s="181">
        <v>1</v>
      </c>
      <c r="ER592" s="181">
        <v>65</v>
      </c>
      <c r="EV592" s="181">
        <v>161</v>
      </c>
      <c r="EW592" s="181" t="s">
        <v>8825</v>
      </c>
      <c r="EX592" s="181" t="s">
        <v>3832</v>
      </c>
      <c r="EY592" s="181" t="s">
        <v>8826</v>
      </c>
      <c r="EZ592" s="181" t="s">
        <v>8827</v>
      </c>
      <c r="FA592" s="181" t="s">
        <v>8828</v>
      </c>
      <c r="FB592" s="181" t="s">
        <v>8829</v>
      </c>
      <c r="FE592" s="181">
        <v>-1</v>
      </c>
    </row>
    <row r="593" spans="1:161" x14ac:dyDescent="0.25">
      <c r="A593" s="181" t="s">
        <v>8830</v>
      </c>
      <c r="B593" s="181" t="s">
        <v>8830</v>
      </c>
      <c r="C593" s="181">
        <v>3</v>
      </c>
      <c r="D593" s="181">
        <v>3</v>
      </c>
      <c r="E593" s="181">
        <v>3</v>
      </c>
      <c r="F593" s="181" t="s">
        <v>8831</v>
      </c>
      <c r="G593" s="181" t="s">
        <v>8832</v>
      </c>
      <c r="H593" s="181" t="s">
        <v>8833</v>
      </c>
      <c r="I593" s="181">
        <v>1</v>
      </c>
      <c r="J593" s="181">
        <v>3</v>
      </c>
      <c r="K593" s="181">
        <v>3</v>
      </c>
      <c r="L593" s="181">
        <v>3</v>
      </c>
      <c r="M593" s="181">
        <v>2</v>
      </c>
      <c r="N593" s="181">
        <v>3</v>
      </c>
      <c r="O593" s="181">
        <v>2</v>
      </c>
      <c r="P593" s="181">
        <v>3</v>
      </c>
      <c r="Q593" s="181">
        <v>3</v>
      </c>
      <c r="R593" s="181">
        <v>2</v>
      </c>
      <c r="S593" s="181">
        <v>2</v>
      </c>
      <c r="T593" s="181">
        <v>2</v>
      </c>
      <c r="U593" s="181">
        <v>3</v>
      </c>
      <c r="V593" s="181">
        <v>2</v>
      </c>
      <c r="W593" s="181">
        <v>3</v>
      </c>
      <c r="X593" s="181">
        <v>3</v>
      </c>
      <c r="Y593" s="181">
        <v>3</v>
      </c>
      <c r="Z593" s="181">
        <v>3</v>
      </c>
      <c r="AA593" s="181">
        <v>2</v>
      </c>
      <c r="AB593" s="181">
        <v>2</v>
      </c>
      <c r="AC593" s="181">
        <v>2</v>
      </c>
      <c r="AD593" s="181">
        <v>3</v>
      </c>
      <c r="AE593" s="181">
        <v>2</v>
      </c>
      <c r="AF593" s="181">
        <v>3</v>
      </c>
      <c r="AG593" s="181">
        <v>3</v>
      </c>
      <c r="AH593" s="181">
        <v>2</v>
      </c>
      <c r="AI593" s="181">
        <v>2</v>
      </c>
      <c r="AJ593" s="181">
        <v>2</v>
      </c>
      <c r="AK593" s="181">
        <v>3</v>
      </c>
      <c r="AL593" s="181">
        <v>2</v>
      </c>
      <c r="AM593" s="181">
        <v>3</v>
      </c>
      <c r="AN593" s="181">
        <v>3</v>
      </c>
      <c r="AO593" s="181">
        <v>3</v>
      </c>
      <c r="AP593" s="181">
        <v>3</v>
      </c>
      <c r="AQ593" s="181">
        <v>2</v>
      </c>
      <c r="AR593" s="181">
        <v>2</v>
      </c>
      <c r="AS593" s="181">
        <v>2</v>
      </c>
      <c r="AT593" s="181">
        <v>3</v>
      </c>
      <c r="AU593" s="181">
        <v>2</v>
      </c>
      <c r="AV593" s="181">
        <v>3</v>
      </c>
      <c r="AW593" s="181">
        <v>3</v>
      </c>
      <c r="AX593" s="181">
        <v>2</v>
      </c>
      <c r="AY593" s="181">
        <v>2</v>
      </c>
      <c r="AZ593" s="181">
        <v>2</v>
      </c>
      <c r="BA593" s="181">
        <v>3</v>
      </c>
      <c r="BB593" s="181">
        <v>2</v>
      </c>
      <c r="BC593" s="181">
        <v>3</v>
      </c>
      <c r="BD593" s="181">
        <v>3</v>
      </c>
      <c r="BE593" s="181">
        <v>3</v>
      </c>
      <c r="BF593" s="181">
        <v>3</v>
      </c>
      <c r="BG593" s="181">
        <v>2</v>
      </c>
      <c r="BH593" s="181">
        <v>2</v>
      </c>
      <c r="BI593" s="181">
        <v>26.4</v>
      </c>
      <c r="BJ593" s="181">
        <v>26.4</v>
      </c>
      <c r="BK593" s="181">
        <v>26.4</v>
      </c>
      <c r="BL593" s="181">
        <v>14.462999999999999</v>
      </c>
      <c r="BM593" s="181">
        <v>125</v>
      </c>
      <c r="BN593" s="181">
        <v>125</v>
      </c>
      <c r="BO593" s="181">
        <v>0</v>
      </c>
      <c r="BP593" s="181">
        <v>9.3461999999999996</v>
      </c>
      <c r="BQ593" s="181" t="s">
        <v>1251</v>
      </c>
      <c r="BR593" s="181" t="s">
        <v>1251</v>
      </c>
      <c r="BS593" s="181" t="s">
        <v>1251</v>
      </c>
      <c r="BT593" s="181" t="s">
        <v>1251</v>
      </c>
      <c r="BU593" s="181" t="s">
        <v>1251</v>
      </c>
      <c r="BV593" s="181" t="s">
        <v>1251</v>
      </c>
      <c r="BW593" s="181" t="s">
        <v>1251</v>
      </c>
      <c r="BX593" s="181" t="s">
        <v>1251</v>
      </c>
      <c r="BY593" s="181" t="s">
        <v>1251</v>
      </c>
      <c r="BZ593" s="181" t="s">
        <v>1251</v>
      </c>
      <c r="CA593" s="181" t="s">
        <v>1251</v>
      </c>
      <c r="CB593" s="181" t="s">
        <v>1251</v>
      </c>
      <c r="CC593" s="181" t="s">
        <v>1251</v>
      </c>
      <c r="CD593" s="181" t="s">
        <v>1251</v>
      </c>
      <c r="CE593" s="181" t="s">
        <v>1251</v>
      </c>
      <c r="CF593" s="181" t="s">
        <v>1251</v>
      </c>
      <c r="CG593" s="181">
        <v>18.399999999999999</v>
      </c>
      <c r="CH593" s="181">
        <v>26.4</v>
      </c>
      <c r="CI593" s="181">
        <v>18.399999999999999</v>
      </c>
      <c r="CJ593" s="181">
        <v>26.4</v>
      </c>
      <c r="CK593" s="181">
        <v>26.4</v>
      </c>
      <c r="CL593" s="181">
        <v>15.2</v>
      </c>
      <c r="CM593" s="181">
        <v>15.2</v>
      </c>
      <c r="CN593" s="181">
        <v>15.2</v>
      </c>
      <c r="CO593" s="181">
        <v>26.4</v>
      </c>
      <c r="CP593" s="181">
        <v>18.399999999999999</v>
      </c>
      <c r="CQ593" s="181">
        <v>26.4</v>
      </c>
      <c r="CR593" s="181">
        <v>26.4</v>
      </c>
      <c r="CS593" s="181">
        <v>26.4</v>
      </c>
      <c r="CT593" s="181">
        <v>26.4</v>
      </c>
      <c r="CU593" s="181">
        <v>18.399999999999999</v>
      </c>
      <c r="CV593" s="181">
        <v>18.399999999999999</v>
      </c>
      <c r="CW593" s="181">
        <v>794200000</v>
      </c>
      <c r="CX593" s="181">
        <v>38577000</v>
      </c>
      <c r="CY593" s="181">
        <v>58681000</v>
      </c>
      <c r="CZ593" s="181">
        <v>57384000</v>
      </c>
      <c r="DA593" s="181">
        <v>58694000</v>
      </c>
      <c r="DB593" s="181">
        <v>59143000</v>
      </c>
      <c r="DC593" s="181">
        <v>41316000</v>
      </c>
      <c r="DD593" s="181">
        <v>41810000</v>
      </c>
      <c r="DE593" s="181">
        <v>39516000</v>
      </c>
      <c r="DF593" s="181">
        <v>48507000</v>
      </c>
      <c r="DG593" s="181">
        <v>49469000</v>
      </c>
      <c r="DH593" s="181">
        <v>45889000</v>
      </c>
      <c r="DI593" s="181">
        <v>54409000</v>
      </c>
      <c r="DJ593" s="195">
        <v>33824000</v>
      </c>
      <c r="DK593" s="195">
        <v>37566000</v>
      </c>
      <c r="DL593" s="195">
        <v>42477000</v>
      </c>
      <c r="DM593" s="195">
        <v>37243000</v>
      </c>
      <c r="DN593" s="181">
        <f t="shared" si="47"/>
        <v>37777500</v>
      </c>
      <c r="DO593" s="181">
        <v>152600000</v>
      </c>
      <c r="DP593" s="181">
        <v>50104000</v>
      </c>
      <c r="DQ593" s="181">
        <v>143340000</v>
      </c>
      <c r="DR593" s="181">
        <v>42486000</v>
      </c>
      <c r="DS593" s="181">
        <f t="shared" si="50"/>
        <v>97132500</v>
      </c>
      <c r="DT593" s="181">
        <f t="shared" si="48"/>
        <v>2.5711733174508637</v>
      </c>
      <c r="DU593" s="195">
        <v>31064000</v>
      </c>
      <c r="DW593" s="195">
        <v>30413000</v>
      </c>
      <c r="DY593" s="195">
        <v>40050000</v>
      </c>
      <c r="DZ593" s="196">
        <f t="shared" si="49"/>
        <v>1.0601548540798094</v>
      </c>
      <c r="EA593" s="195">
        <v>41782000</v>
      </c>
      <c r="EB593" s="181">
        <v>2</v>
      </c>
      <c r="EC593" s="181">
        <v>2</v>
      </c>
      <c r="ED593" s="181">
        <v>2</v>
      </c>
      <c r="EE593" s="181">
        <v>2</v>
      </c>
      <c r="EF593" s="181">
        <v>2</v>
      </c>
      <c r="EG593" s="181">
        <v>0</v>
      </c>
      <c r="EH593" s="181">
        <v>2</v>
      </c>
      <c r="EI593" s="181">
        <v>1</v>
      </c>
      <c r="EJ593" s="181">
        <v>2</v>
      </c>
      <c r="EK593" s="181">
        <v>1</v>
      </c>
      <c r="EL593" s="181">
        <v>2</v>
      </c>
      <c r="EM593" s="181">
        <v>2</v>
      </c>
      <c r="EN593" s="181">
        <v>1</v>
      </c>
      <c r="EO593" s="181">
        <v>2</v>
      </c>
      <c r="EP593" s="181">
        <v>1</v>
      </c>
      <c r="EQ593" s="181">
        <v>2</v>
      </c>
      <c r="ER593" s="181">
        <v>26</v>
      </c>
      <c r="EV593" s="181">
        <v>299</v>
      </c>
      <c r="EW593" s="181" t="s">
        <v>8834</v>
      </c>
      <c r="EX593" s="181" t="s">
        <v>3709</v>
      </c>
      <c r="EY593" s="181" t="s">
        <v>8835</v>
      </c>
      <c r="EZ593" s="181" t="s">
        <v>8836</v>
      </c>
      <c r="FA593" s="181" t="s">
        <v>8837</v>
      </c>
      <c r="FB593" s="181" t="s">
        <v>8838</v>
      </c>
      <c r="FE593" s="181">
        <v>-1</v>
      </c>
    </row>
    <row r="594" spans="1:161" x14ac:dyDescent="0.25">
      <c r="A594" s="181" t="s">
        <v>8839</v>
      </c>
      <c r="B594" s="181" t="s">
        <v>8839</v>
      </c>
      <c r="C594" s="181">
        <v>2</v>
      </c>
      <c r="D594" s="181">
        <v>2</v>
      </c>
      <c r="E594" s="181">
        <v>2</v>
      </c>
      <c r="F594" s="181" t="s">
        <v>8840</v>
      </c>
      <c r="G594" s="181" t="s">
        <v>8841</v>
      </c>
      <c r="H594" s="181" t="s">
        <v>8842</v>
      </c>
      <c r="I594" s="181">
        <v>1</v>
      </c>
      <c r="J594" s="181">
        <v>2</v>
      </c>
      <c r="K594" s="181">
        <v>2</v>
      </c>
      <c r="L594" s="181">
        <v>2</v>
      </c>
      <c r="M594" s="181">
        <v>2</v>
      </c>
      <c r="N594" s="181">
        <v>2</v>
      </c>
      <c r="O594" s="181">
        <v>2</v>
      </c>
      <c r="P594" s="181">
        <v>2</v>
      </c>
      <c r="Q594" s="181">
        <v>2</v>
      </c>
      <c r="R594" s="181">
        <v>2</v>
      </c>
      <c r="S594" s="181">
        <v>2</v>
      </c>
      <c r="T594" s="181">
        <v>2</v>
      </c>
      <c r="U594" s="181">
        <v>2</v>
      </c>
      <c r="V594" s="181">
        <v>2</v>
      </c>
      <c r="W594" s="181">
        <v>2</v>
      </c>
      <c r="X594" s="181">
        <v>2</v>
      </c>
      <c r="Y594" s="181">
        <v>2</v>
      </c>
      <c r="Z594" s="181">
        <v>2</v>
      </c>
      <c r="AA594" s="181">
        <v>2</v>
      </c>
      <c r="AB594" s="181">
        <v>2</v>
      </c>
      <c r="AC594" s="181">
        <v>2</v>
      </c>
      <c r="AD594" s="181">
        <v>2</v>
      </c>
      <c r="AE594" s="181">
        <v>2</v>
      </c>
      <c r="AF594" s="181">
        <v>2</v>
      </c>
      <c r="AG594" s="181">
        <v>2</v>
      </c>
      <c r="AH594" s="181">
        <v>2</v>
      </c>
      <c r="AI594" s="181">
        <v>2</v>
      </c>
      <c r="AJ594" s="181">
        <v>2</v>
      </c>
      <c r="AK594" s="181">
        <v>2</v>
      </c>
      <c r="AL594" s="181">
        <v>2</v>
      </c>
      <c r="AM594" s="181">
        <v>2</v>
      </c>
      <c r="AN594" s="181">
        <v>2</v>
      </c>
      <c r="AO594" s="181">
        <v>2</v>
      </c>
      <c r="AP594" s="181">
        <v>2</v>
      </c>
      <c r="AQ594" s="181">
        <v>2</v>
      </c>
      <c r="AR594" s="181">
        <v>2</v>
      </c>
      <c r="AS594" s="181">
        <v>2</v>
      </c>
      <c r="AT594" s="181">
        <v>2</v>
      </c>
      <c r="AU594" s="181">
        <v>2</v>
      </c>
      <c r="AV594" s="181">
        <v>2</v>
      </c>
      <c r="AW594" s="181">
        <v>2</v>
      </c>
      <c r="AX594" s="181">
        <v>2</v>
      </c>
      <c r="AY594" s="181">
        <v>2</v>
      </c>
      <c r="AZ594" s="181">
        <v>2</v>
      </c>
      <c r="BA594" s="181">
        <v>2</v>
      </c>
      <c r="BB594" s="181">
        <v>2</v>
      </c>
      <c r="BC594" s="181">
        <v>2</v>
      </c>
      <c r="BD594" s="181">
        <v>2</v>
      </c>
      <c r="BE594" s="181">
        <v>2</v>
      </c>
      <c r="BF594" s="181">
        <v>2</v>
      </c>
      <c r="BG594" s="181">
        <v>2</v>
      </c>
      <c r="BH594" s="181">
        <v>2</v>
      </c>
      <c r="BI594" s="181">
        <v>13.1</v>
      </c>
      <c r="BJ594" s="181">
        <v>13.1</v>
      </c>
      <c r="BK594" s="181">
        <v>13.1</v>
      </c>
      <c r="BL594" s="181">
        <v>24.603000000000002</v>
      </c>
      <c r="BM594" s="181">
        <v>222</v>
      </c>
      <c r="BN594" s="181">
        <v>222</v>
      </c>
      <c r="BO594" s="181">
        <v>0</v>
      </c>
      <c r="BP594" s="181">
        <v>5.0548000000000002</v>
      </c>
      <c r="BQ594" s="181" t="s">
        <v>1251</v>
      </c>
      <c r="BR594" s="181" t="s">
        <v>1251</v>
      </c>
      <c r="BS594" s="181" t="s">
        <v>1251</v>
      </c>
      <c r="BT594" s="181" t="s">
        <v>1251</v>
      </c>
      <c r="BU594" s="181" t="s">
        <v>1254</v>
      </c>
      <c r="BV594" s="181" t="s">
        <v>1251</v>
      </c>
      <c r="BW594" s="181" t="s">
        <v>1254</v>
      </c>
      <c r="BX594" s="181" t="s">
        <v>1254</v>
      </c>
      <c r="BY594" s="181" t="s">
        <v>1251</v>
      </c>
      <c r="BZ594" s="181" t="s">
        <v>1251</v>
      </c>
      <c r="CA594" s="181" t="s">
        <v>1251</v>
      </c>
      <c r="CB594" s="181" t="s">
        <v>1251</v>
      </c>
      <c r="CC594" s="181" t="s">
        <v>1251</v>
      </c>
      <c r="CD594" s="181" t="s">
        <v>1251</v>
      </c>
      <c r="CE594" s="181" t="s">
        <v>1251</v>
      </c>
      <c r="CF594" s="181" t="s">
        <v>1251</v>
      </c>
      <c r="CG594" s="181">
        <v>13.1</v>
      </c>
      <c r="CH594" s="181">
        <v>13.1</v>
      </c>
      <c r="CI594" s="181">
        <v>13.1</v>
      </c>
      <c r="CJ594" s="181">
        <v>13.1</v>
      </c>
      <c r="CK594" s="181">
        <v>13.1</v>
      </c>
      <c r="CL594" s="181">
        <v>13.1</v>
      </c>
      <c r="CM594" s="181">
        <v>13.1</v>
      </c>
      <c r="CN594" s="181">
        <v>13.1</v>
      </c>
      <c r="CO594" s="181">
        <v>13.1</v>
      </c>
      <c r="CP594" s="181">
        <v>13.1</v>
      </c>
      <c r="CQ594" s="181">
        <v>13.1</v>
      </c>
      <c r="CR594" s="181">
        <v>13.1</v>
      </c>
      <c r="CS594" s="181">
        <v>13.1</v>
      </c>
      <c r="CT594" s="181">
        <v>13.1</v>
      </c>
      <c r="CU594" s="181">
        <v>13.1</v>
      </c>
      <c r="CV594" s="181">
        <v>13.1</v>
      </c>
      <c r="CW594" s="181">
        <v>166950000</v>
      </c>
      <c r="CX594" s="181">
        <v>12197000</v>
      </c>
      <c r="CY594" s="181">
        <v>14084000</v>
      </c>
      <c r="CZ594" s="181">
        <v>13674000</v>
      </c>
      <c r="DA594" s="181">
        <v>14045000</v>
      </c>
      <c r="DB594" s="181">
        <v>4155100</v>
      </c>
      <c r="DC594" s="181">
        <v>5590200</v>
      </c>
      <c r="DD594" s="181">
        <v>4086900</v>
      </c>
      <c r="DE594" s="181">
        <v>4564300</v>
      </c>
      <c r="DF594" s="181">
        <v>12253000</v>
      </c>
      <c r="DG594" s="181">
        <v>14156000</v>
      </c>
      <c r="DH594" s="181">
        <v>8942400</v>
      </c>
      <c r="DI594" s="181">
        <v>12565000</v>
      </c>
      <c r="DJ594" s="195">
        <v>6229100</v>
      </c>
      <c r="DK594" s="195">
        <v>6366600</v>
      </c>
      <c r="DL594" s="195">
        <v>6255500</v>
      </c>
      <c r="DM594" s="195">
        <v>6356400</v>
      </c>
      <c r="DN594" s="181">
        <f t="shared" si="47"/>
        <v>6301900</v>
      </c>
      <c r="DO594" s="181">
        <v>0</v>
      </c>
      <c r="DP594" s="181">
        <v>17105000</v>
      </c>
      <c r="DQ594" s="181">
        <v>0</v>
      </c>
      <c r="DR594" s="181">
        <v>0</v>
      </c>
      <c r="DS594" s="181">
        <f t="shared" si="50"/>
        <v>17105000</v>
      </c>
      <c r="DT594" s="181">
        <f t="shared" si="48"/>
        <v>2.7142607784953743</v>
      </c>
      <c r="DU594" s="195">
        <v>6105100</v>
      </c>
      <c r="DW594" s="195">
        <v>6460300</v>
      </c>
      <c r="DY594" s="195">
        <v>5511300</v>
      </c>
      <c r="DZ594" s="196">
        <f t="shared" si="49"/>
        <v>0.87454577191005889</v>
      </c>
      <c r="EA594" s="195">
        <v>6106300</v>
      </c>
      <c r="EB594" s="181">
        <v>1</v>
      </c>
      <c r="EC594" s="181">
        <v>1</v>
      </c>
      <c r="ED594" s="181">
        <v>1</v>
      </c>
      <c r="EE594" s="181">
        <v>1</v>
      </c>
      <c r="EF594" s="181">
        <v>0</v>
      </c>
      <c r="EG594" s="181">
        <v>1</v>
      </c>
      <c r="EH594" s="181">
        <v>0</v>
      </c>
      <c r="EI594" s="181">
        <v>0</v>
      </c>
      <c r="EJ594" s="181">
        <v>1</v>
      </c>
      <c r="EK594" s="181">
        <v>1</v>
      </c>
      <c r="EL594" s="181">
        <v>1</v>
      </c>
      <c r="EM594" s="181">
        <v>1</v>
      </c>
      <c r="EN594" s="181">
        <v>1</v>
      </c>
      <c r="EO594" s="181">
        <v>1</v>
      </c>
      <c r="EP594" s="181">
        <v>1</v>
      </c>
      <c r="EQ594" s="181">
        <v>1</v>
      </c>
      <c r="ER594" s="181">
        <v>13</v>
      </c>
      <c r="EV594" s="181">
        <v>106</v>
      </c>
      <c r="EW594" s="181" t="s">
        <v>8843</v>
      </c>
      <c r="EX594" s="181" t="s">
        <v>3637</v>
      </c>
      <c r="EY594" s="181" t="s">
        <v>8844</v>
      </c>
      <c r="EZ594" s="181" t="s">
        <v>8845</v>
      </c>
      <c r="FA594" s="181" t="s">
        <v>8846</v>
      </c>
      <c r="FB594" s="181" t="s">
        <v>8847</v>
      </c>
      <c r="FE594" s="181">
        <v>-1</v>
      </c>
    </row>
    <row r="595" spans="1:161" x14ac:dyDescent="0.25">
      <c r="A595" s="181" t="s">
        <v>8848</v>
      </c>
      <c r="B595" s="181" t="s">
        <v>8848</v>
      </c>
      <c r="C595" s="181">
        <v>2</v>
      </c>
      <c r="D595" s="181">
        <v>2</v>
      </c>
      <c r="E595" s="181">
        <v>2</v>
      </c>
      <c r="F595" s="181" t="s">
        <v>8849</v>
      </c>
      <c r="G595" s="181" t="s">
        <v>8850</v>
      </c>
      <c r="H595" s="181" t="s">
        <v>8851</v>
      </c>
      <c r="I595" s="181">
        <v>1</v>
      </c>
      <c r="J595" s="181">
        <v>2</v>
      </c>
      <c r="K595" s="181">
        <v>2</v>
      </c>
      <c r="L595" s="181">
        <v>2</v>
      </c>
      <c r="M595" s="181">
        <v>2</v>
      </c>
      <c r="N595" s="181">
        <v>2</v>
      </c>
      <c r="O595" s="181">
        <v>2</v>
      </c>
      <c r="P595" s="181">
        <v>2</v>
      </c>
      <c r="Q595" s="181">
        <v>2</v>
      </c>
      <c r="R595" s="181">
        <v>2</v>
      </c>
      <c r="S595" s="181">
        <v>2</v>
      </c>
      <c r="T595" s="181">
        <v>2</v>
      </c>
      <c r="U595" s="181">
        <v>1</v>
      </c>
      <c r="V595" s="181">
        <v>2</v>
      </c>
      <c r="W595" s="181">
        <v>2</v>
      </c>
      <c r="X595" s="181">
        <v>2</v>
      </c>
      <c r="Y595" s="181">
        <v>2</v>
      </c>
      <c r="Z595" s="181">
        <v>2</v>
      </c>
      <c r="AA595" s="181">
        <v>2</v>
      </c>
      <c r="AB595" s="181">
        <v>2</v>
      </c>
      <c r="AC595" s="181">
        <v>2</v>
      </c>
      <c r="AD595" s="181">
        <v>2</v>
      </c>
      <c r="AE595" s="181">
        <v>2</v>
      </c>
      <c r="AF595" s="181">
        <v>2</v>
      </c>
      <c r="AG595" s="181">
        <v>2</v>
      </c>
      <c r="AH595" s="181">
        <v>2</v>
      </c>
      <c r="AI595" s="181">
        <v>2</v>
      </c>
      <c r="AJ595" s="181">
        <v>2</v>
      </c>
      <c r="AK595" s="181">
        <v>1</v>
      </c>
      <c r="AL595" s="181">
        <v>2</v>
      </c>
      <c r="AM595" s="181">
        <v>2</v>
      </c>
      <c r="AN595" s="181">
        <v>2</v>
      </c>
      <c r="AO595" s="181">
        <v>2</v>
      </c>
      <c r="AP595" s="181">
        <v>2</v>
      </c>
      <c r="AQ595" s="181">
        <v>2</v>
      </c>
      <c r="AR595" s="181">
        <v>2</v>
      </c>
      <c r="AS595" s="181">
        <v>2</v>
      </c>
      <c r="AT595" s="181">
        <v>2</v>
      </c>
      <c r="AU595" s="181">
        <v>2</v>
      </c>
      <c r="AV595" s="181">
        <v>2</v>
      </c>
      <c r="AW595" s="181">
        <v>2</v>
      </c>
      <c r="AX595" s="181">
        <v>2</v>
      </c>
      <c r="AY595" s="181">
        <v>2</v>
      </c>
      <c r="AZ595" s="181">
        <v>2</v>
      </c>
      <c r="BA595" s="181">
        <v>1</v>
      </c>
      <c r="BB595" s="181">
        <v>2</v>
      </c>
      <c r="BC595" s="181">
        <v>2</v>
      </c>
      <c r="BD595" s="181">
        <v>2</v>
      </c>
      <c r="BE595" s="181">
        <v>2</v>
      </c>
      <c r="BF595" s="181">
        <v>2</v>
      </c>
      <c r="BG595" s="181">
        <v>2</v>
      </c>
      <c r="BH595" s="181">
        <v>2</v>
      </c>
      <c r="BI595" s="181">
        <v>3.2</v>
      </c>
      <c r="BJ595" s="181">
        <v>3.2</v>
      </c>
      <c r="BK595" s="181">
        <v>3.2</v>
      </c>
      <c r="BL595" s="181">
        <v>55.591000000000001</v>
      </c>
      <c r="BM595" s="181">
        <v>505</v>
      </c>
      <c r="BN595" s="181">
        <v>505</v>
      </c>
      <c r="BO595" s="181">
        <v>0</v>
      </c>
      <c r="BP595" s="181">
        <v>5.3078000000000003</v>
      </c>
      <c r="BQ595" s="181" t="s">
        <v>1251</v>
      </c>
      <c r="BR595" s="181" t="s">
        <v>1251</v>
      </c>
      <c r="BS595" s="181" t="s">
        <v>1251</v>
      </c>
      <c r="BT595" s="181" t="s">
        <v>1251</v>
      </c>
      <c r="BU595" s="181" t="s">
        <v>1251</v>
      </c>
      <c r="BV595" s="181" t="s">
        <v>1251</v>
      </c>
      <c r="BW595" s="181" t="s">
        <v>1251</v>
      </c>
      <c r="BX595" s="181" t="s">
        <v>1251</v>
      </c>
      <c r="BY595" s="181" t="s">
        <v>1251</v>
      </c>
      <c r="BZ595" s="181" t="s">
        <v>1251</v>
      </c>
      <c r="CA595" s="181" t="s">
        <v>1251</v>
      </c>
      <c r="CB595" s="181" t="s">
        <v>1251</v>
      </c>
      <c r="CC595" s="181" t="s">
        <v>1251</v>
      </c>
      <c r="CD595" s="181" t="s">
        <v>1251</v>
      </c>
      <c r="CE595" s="181" t="s">
        <v>1251</v>
      </c>
      <c r="CF595" s="181" t="s">
        <v>1251</v>
      </c>
      <c r="CG595" s="181">
        <v>3.2</v>
      </c>
      <c r="CH595" s="181">
        <v>3.2</v>
      </c>
      <c r="CI595" s="181">
        <v>3.2</v>
      </c>
      <c r="CJ595" s="181">
        <v>3.2</v>
      </c>
      <c r="CK595" s="181">
        <v>3.2</v>
      </c>
      <c r="CL595" s="181">
        <v>3.2</v>
      </c>
      <c r="CM595" s="181">
        <v>3.2</v>
      </c>
      <c r="CN595" s="181">
        <v>3.2</v>
      </c>
      <c r="CO595" s="181">
        <v>1.6</v>
      </c>
      <c r="CP595" s="181">
        <v>3.2</v>
      </c>
      <c r="CQ595" s="181">
        <v>3.2</v>
      </c>
      <c r="CR595" s="181">
        <v>3.2</v>
      </c>
      <c r="CS595" s="181">
        <v>3.2</v>
      </c>
      <c r="CT595" s="181">
        <v>3.2</v>
      </c>
      <c r="CU595" s="181">
        <v>3.2</v>
      </c>
      <c r="CV595" s="181">
        <v>3.2</v>
      </c>
      <c r="CW595" s="181">
        <v>286980000</v>
      </c>
      <c r="CX595" s="181">
        <v>16680000</v>
      </c>
      <c r="CY595" s="181">
        <v>18848000</v>
      </c>
      <c r="CZ595" s="181">
        <v>20387000</v>
      </c>
      <c r="DA595" s="181">
        <v>20020000</v>
      </c>
      <c r="DB595" s="181">
        <v>14799000</v>
      </c>
      <c r="DC595" s="181">
        <v>13967000</v>
      </c>
      <c r="DD595" s="181">
        <v>13639000</v>
      </c>
      <c r="DE595" s="181">
        <v>15255000</v>
      </c>
      <c r="DF595" s="181">
        <v>21438000</v>
      </c>
      <c r="DG595" s="181">
        <v>22086000</v>
      </c>
      <c r="DH595" s="181">
        <v>22517000</v>
      </c>
      <c r="DI595" s="181">
        <v>21918000</v>
      </c>
      <c r="DJ595" s="195">
        <v>13534000</v>
      </c>
      <c r="DK595" s="195">
        <v>13530000</v>
      </c>
      <c r="DL595" s="195">
        <v>12492000</v>
      </c>
      <c r="DM595" s="195">
        <v>14341000</v>
      </c>
      <c r="DN595" s="181">
        <f t="shared" si="47"/>
        <v>13474250</v>
      </c>
      <c r="DO595" s="181">
        <v>37293000</v>
      </c>
      <c r="DP595" s="181">
        <v>40431000</v>
      </c>
      <c r="DQ595" s="181">
        <v>33290000</v>
      </c>
      <c r="DR595" s="181">
        <v>45096000</v>
      </c>
      <c r="DS595" s="181">
        <f t="shared" si="50"/>
        <v>39027500</v>
      </c>
      <c r="DT595" s="181">
        <f t="shared" si="48"/>
        <v>2.8964506373267529</v>
      </c>
      <c r="DU595" s="195">
        <v>15751000</v>
      </c>
      <c r="DW595" s="195">
        <v>14432000</v>
      </c>
      <c r="DY595" s="195">
        <v>16628000</v>
      </c>
      <c r="DZ595" s="196">
        <f t="shared" si="49"/>
        <v>1.2340575542237973</v>
      </c>
      <c r="EA595" s="195">
        <v>15049000</v>
      </c>
      <c r="EB595" s="181">
        <v>1</v>
      </c>
      <c r="EC595" s="181">
        <v>1</v>
      </c>
      <c r="ED595" s="181">
        <v>2</v>
      </c>
      <c r="EE595" s="181">
        <v>1</v>
      </c>
      <c r="EF595" s="181">
        <v>1</v>
      </c>
      <c r="EG595" s="181">
        <v>1</v>
      </c>
      <c r="EH595" s="181">
        <v>1</v>
      </c>
      <c r="EI595" s="181">
        <v>2</v>
      </c>
      <c r="EJ595" s="181">
        <v>1</v>
      </c>
      <c r="EK595" s="181">
        <v>2</v>
      </c>
      <c r="EL595" s="181">
        <v>2</v>
      </c>
      <c r="EM595" s="181">
        <v>2</v>
      </c>
      <c r="EN595" s="181">
        <v>1</v>
      </c>
      <c r="EO595" s="181">
        <v>2</v>
      </c>
      <c r="EP595" s="181">
        <v>2</v>
      </c>
      <c r="EQ595" s="181">
        <v>1</v>
      </c>
      <c r="ER595" s="181">
        <v>23</v>
      </c>
      <c r="EV595" s="181">
        <v>728</v>
      </c>
      <c r="EW595" s="181" t="s">
        <v>8852</v>
      </c>
      <c r="EX595" s="181" t="s">
        <v>3637</v>
      </c>
      <c r="EY595" s="181" t="s">
        <v>8853</v>
      </c>
      <c r="EZ595" s="181" t="s">
        <v>8854</v>
      </c>
      <c r="FA595" s="181" t="s">
        <v>8855</v>
      </c>
      <c r="FB595" s="181" t="s">
        <v>8856</v>
      </c>
      <c r="FE595" s="181">
        <v>-1</v>
      </c>
    </row>
    <row r="596" spans="1:161" x14ac:dyDescent="0.25">
      <c r="A596" s="181" t="s">
        <v>1711</v>
      </c>
      <c r="B596" s="181" t="s">
        <v>1711</v>
      </c>
      <c r="C596" s="181">
        <v>4</v>
      </c>
      <c r="D596" s="181">
        <v>4</v>
      </c>
      <c r="E596" s="181">
        <v>4</v>
      </c>
      <c r="F596" s="181" t="s">
        <v>1710</v>
      </c>
      <c r="G596" s="181" t="s">
        <v>1709</v>
      </c>
      <c r="H596" s="181" t="s">
        <v>1708</v>
      </c>
      <c r="I596" s="181">
        <v>1</v>
      </c>
      <c r="J596" s="181">
        <v>4</v>
      </c>
      <c r="K596" s="181">
        <v>4</v>
      </c>
      <c r="L596" s="181">
        <v>4</v>
      </c>
      <c r="M596" s="181">
        <v>4</v>
      </c>
      <c r="N596" s="181">
        <v>4</v>
      </c>
      <c r="O596" s="181">
        <v>4</v>
      </c>
      <c r="P596" s="181">
        <v>4</v>
      </c>
      <c r="Q596" s="181">
        <v>4</v>
      </c>
      <c r="R596" s="181">
        <v>4</v>
      </c>
      <c r="S596" s="181">
        <v>4</v>
      </c>
      <c r="T596" s="181">
        <v>4</v>
      </c>
      <c r="U596" s="181">
        <v>4</v>
      </c>
      <c r="V596" s="181">
        <v>4</v>
      </c>
      <c r="W596" s="181">
        <v>4</v>
      </c>
      <c r="X596" s="181">
        <v>4</v>
      </c>
      <c r="Y596" s="181">
        <v>4</v>
      </c>
      <c r="Z596" s="181">
        <v>4</v>
      </c>
      <c r="AA596" s="181">
        <v>4</v>
      </c>
      <c r="AB596" s="181">
        <v>4</v>
      </c>
      <c r="AC596" s="181">
        <v>4</v>
      </c>
      <c r="AD596" s="181">
        <v>4</v>
      </c>
      <c r="AE596" s="181">
        <v>4</v>
      </c>
      <c r="AF596" s="181">
        <v>4</v>
      </c>
      <c r="AG596" s="181">
        <v>4</v>
      </c>
      <c r="AH596" s="181">
        <v>4</v>
      </c>
      <c r="AI596" s="181">
        <v>4</v>
      </c>
      <c r="AJ596" s="181">
        <v>4</v>
      </c>
      <c r="AK596" s="181">
        <v>4</v>
      </c>
      <c r="AL596" s="181">
        <v>4</v>
      </c>
      <c r="AM596" s="181">
        <v>4</v>
      </c>
      <c r="AN596" s="181">
        <v>4</v>
      </c>
      <c r="AO596" s="181">
        <v>4</v>
      </c>
      <c r="AP596" s="181">
        <v>4</v>
      </c>
      <c r="AQ596" s="181">
        <v>4</v>
      </c>
      <c r="AR596" s="181">
        <v>4</v>
      </c>
      <c r="AS596" s="181">
        <v>4</v>
      </c>
      <c r="AT596" s="181">
        <v>4</v>
      </c>
      <c r="AU596" s="181">
        <v>4</v>
      </c>
      <c r="AV596" s="181">
        <v>4</v>
      </c>
      <c r="AW596" s="181">
        <v>4</v>
      </c>
      <c r="AX596" s="181">
        <v>4</v>
      </c>
      <c r="AY596" s="181">
        <v>4</v>
      </c>
      <c r="AZ596" s="181">
        <v>4</v>
      </c>
      <c r="BA596" s="181">
        <v>4</v>
      </c>
      <c r="BB596" s="181">
        <v>4</v>
      </c>
      <c r="BC596" s="181">
        <v>4</v>
      </c>
      <c r="BD596" s="181">
        <v>4</v>
      </c>
      <c r="BE596" s="181">
        <v>4</v>
      </c>
      <c r="BF596" s="181">
        <v>4</v>
      </c>
      <c r="BG596" s="181">
        <v>4</v>
      </c>
      <c r="BH596" s="181">
        <v>4</v>
      </c>
      <c r="BI596" s="181">
        <v>40.799999999999997</v>
      </c>
      <c r="BJ596" s="181">
        <v>40.799999999999997</v>
      </c>
      <c r="BK596" s="181">
        <v>40.799999999999997</v>
      </c>
      <c r="BL596" s="181">
        <v>11.367000000000001</v>
      </c>
      <c r="BM596" s="181">
        <v>103</v>
      </c>
      <c r="BN596" s="181">
        <v>103</v>
      </c>
      <c r="BO596" s="181">
        <v>0</v>
      </c>
      <c r="BP596" s="181">
        <v>17.489000000000001</v>
      </c>
      <c r="BQ596" s="181" t="s">
        <v>1251</v>
      </c>
      <c r="BR596" s="181" t="s">
        <v>1251</v>
      </c>
      <c r="BS596" s="181" t="s">
        <v>1251</v>
      </c>
      <c r="BT596" s="181" t="s">
        <v>1251</v>
      </c>
      <c r="BU596" s="181" t="s">
        <v>1251</v>
      </c>
      <c r="BV596" s="181" t="s">
        <v>1251</v>
      </c>
      <c r="BW596" s="181" t="s">
        <v>1251</v>
      </c>
      <c r="BX596" s="181" t="s">
        <v>1251</v>
      </c>
      <c r="BY596" s="181" t="s">
        <v>1251</v>
      </c>
      <c r="BZ596" s="181" t="s">
        <v>1251</v>
      </c>
      <c r="CA596" s="181" t="s">
        <v>1251</v>
      </c>
      <c r="CB596" s="181" t="s">
        <v>1251</v>
      </c>
      <c r="CC596" s="181" t="s">
        <v>1251</v>
      </c>
      <c r="CD596" s="181" t="s">
        <v>1251</v>
      </c>
      <c r="CE596" s="181" t="s">
        <v>1251</v>
      </c>
      <c r="CF596" s="181" t="s">
        <v>1251</v>
      </c>
      <c r="CG596" s="181">
        <v>40.799999999999997</v>
      </c>
      <c r="CH596" s="181">
        <v>40.799999999999997</v>
      </c>
      <c r="CI596" s="181">
        <v>40.799999999999997</v>
      </c>
      <c r="CJ596" s="181">
        <v>40.799999999999997</v>
      </c>
      <c r="CK596" s="181">
        <v>40.799999999999997</v>
      </c>
      <c r="CL596" s="181">
        <v>40.799999999999997</v>
      </c>
      <c r="CM596" s="181">
        <v>40.799999999999997</v>
      </c>
      <c r="CN596" s="181">
        <v>40.799999999999997</v>
      </c>
      <c r="CO596" s="181">
        <v>40.799999999999997</v>
      </c>
      <c r="CP596" s="181">
        <v>40.799999999999997</v>
      </c>
      <c r="CQ596" s="181">
        <v>40.799999999999997</v>
      </c>
      <c r="CR596" s="181">
        <v>40.799999999999997</v>
      </c>
      <c r="CS596" s="181">
        <v>40.799999999999997</v>
      </c>
      <c r="CT596" s="181">
        <v>40.799999999999997</v>
      </c>
      <c r="CU596" s="181">
        <v>40.799999999999997</v>
      </c>
      <c r="CV596" s="181">
        <v>40.799999999999997</v>
      </c>
      <c r="CW596" s="181">
        <v>3556500000</v>
      </c>
      <c r="CX596" s="181">
        <v>194890000</v>
      </c>
      <c r="CY596" s="181">
        <v>238280000</v>
      </c>
      <c r="CZ596" s="181">
        <v>249150000</v>
      </c>
      <c r="DA596" s="181">
        <v>238590000</v>
      </c>
      <c r="DB596" s="181">
        <v>174510000</v>
      </c>
      <c r="DC596" s="181">
        <v>149800000</v>
      </c>
      <c r="DD596" s="181">
        <v>195980000</v>
      </c>
      <c r="DE596" s="181">
        <v>175060000</v>
      </c>
      <c r="DF596" s="181">
        <v>231840000</v>
      </c>
      <c r="DG596" s="181">
        <v>242360000</v>
      </c>
      <c r="DH596" s="181">
        <v>200260000</v>
      </c>
      <c r="DI596" s="181">
        <v>226920000</v>
      </c>
      <c r="DJ596" s="195">
        <v>76271000</v>
      </c>
      <c r="DK596" s="195">
        <v>75987000</v>
      </c>
      <c r="DL596" s="195">
        <v>85865000</v>
      </c>
      <c r="DM596" s="195">
        <v>83628000</v>
      </c>
      <c r="DN596" s="181">
        <f t="shared" si="47"/>
        <v>80437750</v>
      </c>
      <c r="DO596" s="181">
        <v>223050000</v>
      </c>
      <c r="DP596" s="181">
        <v>246630000</v>
      </c>
      <c r="DQ596" s="181">
        <v>207040000</v>
      </c>
      <c r="DR596" s="181">
        <v>258890000</v>
      </c>
      <c r="DS596" s="181">
        <f t="shared" si="50"/>
        <v>233902500</v>
      </c>
      <c r="DT596" s="181">
        <f t="shared" si="48"/>
        <v>2.9078697502105664</v>
      </c>
      <c r="DU596" s="195">
        <v>83310000</v>
      </c>
      <c r="DW596" s="195">
        <v>85045000</v>
      </c>
      <c r="DY596" s="195">
        <v>82858000</v>
      </c>
      <c r="DZ596" s="196">
        <f t="shared" si="49"/>
        <v>1.0300884845734746</v>
      </c>
      <c r="EA596" s="195">
        <v>77127000</v>
      </c>
      <c r="EB596" s="181">
        <v>3</v>
      </c>
      <c r="EC596" s="181">
        <v>4</v>
      </c>
      <c r="ED596" s="181">
        <v>4</v>
      </c>
      <c r="EE596" s="181">
        <v>3</v>
      </c>
      <c r="EF596" s="181">
        <v>5</v>
      </c>
      <c r="EG596" s="181">
        <v>4</v>
      </c>
      <c r="EH596" s="181">
        <v>7</v>
      </c>
      <c r="EI596" s="181">
        <v>6</v>
      </c>
      <c r="EJ596" s="181">
        <v>3</v>
      </c>
      <c r="EK596" s="181">
        <v>4</v>
      </c>
      <c r="EL596" s="181">
        <v>3</v>
      </c>
      <c r="EM596" s="181">
        <v>3</v>
      </c>
      <c r="EN596" s="181">
        <v>3</v>
      </c>
      <c r="EO596" s="181">
        <v>3</v>
      </c>
      <c r="EP596" s="181">
        <v>3</v>
      </c>
      <c r="EQ596" s="181">
        <v>3</v>
      </c>
      <c r="ER596" s="181">
        <v>61</v>
      </c>
      <c r="EV596" s="181">
        <v>291</v>
      </c>
      <c r="EW596" s="181" t="s">
        <v>8857</v>
      </c>
      <c r="EX596" s="181" t="s">
        <v>3631</v>
      </c>
      <c r="EY596" s="181" t="s">
        <v>8858</v>
      </c>
      <c r="EZ596" s="181" t="s">
        <v>8859</v>
      </c>
      <c r="FA596" s="181" t="s">
        <v>8860</v>
      </c>
      <c r="FB596" s="181" t="s">
        <v>8861</v>
      </c>
      <c r="FC596" s="181">
        <v>157</v>
      </c>
      <c r="FD596" s="181">
        <v>85</v>
      </c>
      <c r="FE596" s="181">
        <v>-1</v>
      </c>
    </row>
    <row r="597" spans="1:161" x14ac:dyDescent="0.25">
      <c r="A597" s="181" t="s">
        <v>8862</v>
      </c>
      <c r="B597" s="181" t="s">
        <v>1819</v>
      </c>
      <c r="C597" s="181" t="s">
        <v>1957</v>
      </c>
      <c r="D597" s="181" t="s">
        <v>1957</v>
      </c>
      <c r="E597" s="181" t="s">
        <v>1957</v>
      </c>
      <c r="F597" s="181" t="s">
        <v>1816</v>
      </c>
      <c r="G597" s="181" t="s">
        <v>1815</v>
      </c>
      <c r="H597" s="181" t="s">
        <v>1814</v>
      </c>
      <c r="I597" s="181">
        <v>2</v>
      </c>
      <c r="J597" s="181">
        <v>6</v>
      </c>
      <c r="K597" s="181">
        <v>6</v>
      </c>
      <c r="L597" s="181">
        <v>6</v>
      </c>
      <c r="M597" s="181">
        <v>4</v>
      </c>
      <c r="N597" s="181">
        <v>6</v>
      </c>
      <c r="O597" s="181">
        <v>4</v>
      </c>
      <c r="P597" s="181">
        <v>4</v>
      </c>
      <c r="Q597" s="181">
        <v>3</v>
      </c>
      <c r="R597" s="181">
        <v>4</v>
      </c>
      <c r="S597" s="181">
        <v>4</v>
      </c>
      <c r="T597" s="181">
        <v>3</v>
      </c>
      <c r="U597" s="181">
        <v>5</v>
      </c>
      <c r="V597" s="181">
        <v>4</v>
      </c>
      <c r="W597" s="181">
        <v>4</v>
      </c>
      <c r="X597" s="181">
        <v>4</v>
      </c>
      <c r="Y597" s="181">
        <v>5</v>
      </c>
      <c r="Z597" s="181">
        <v>5</v>
      </c>
      <c r="AA597" s="181">
        <v>5</v>
      </c>
      <c r="AB597" s="181">
        <v>4</v>
      </c>
      <c r="AC597" s="181">
        <v>4</v>
      </c>
      <c r="AD597" s="181">
        <v>6</v>
      </c>
      <c r="AE597" s="181">
        <v>4</v>
      </c>
      <c r="AF597" s="181">
        <v>4</v>
      </c>
      <c r="AG597" s="181">
        <v>3</v>
      </c>
      <c r="AH597" s="181">
        <v>4</v>
      </c>
      <c r="AI597" s="181">
        <v>4</v>
      </c>
      <c r="AJ597" s="181">
        <v>3</v>
      </c>
      <c r="AK597" s="181">
        <v>5</v>
      </c>
      <c r="AL597" s="181">
        <v>4</v>
      </c>
      <c r="AM597" s="181">
        <v>4</v>
      </c>
      <c r="AN597" s="181">
        <v>4</v>
      </c>
      <c r="AO597" s="181">
        <v>5</v>
      </c>
      <c r="AP597" s="181">
        <v>5</v>
      </c>
      <c r="AQ597" s="181">
        <v>5</v>
      </c>
      <c r="AR597" s="181">
        <v>4</v>
      </c>
      <c r="AS597" s="181">
        <v>4</v>
      </c>
      <c r="AT597" s="181">
        <v>6</v>
      </c>
      <c r="AU597" s="181">
        <v>4</v>
      </c>
      <c r="AV597" s="181">
        <v>4</v>
      </c>
      <c r="AW597" s="181">
        <v>3</v>
      </c>
      <c r="AX597" s="181">
        <v>4</v>
      </c>
      <c r="AY597" s="181">
        <v>4</v>
      </c>
      <c r="AZ597" s="181">
        <v>3</v>
      </c>
      <c r="BA597" s="181">
        <v>5</v>
      </c>
      <c r="BB597" s="181">
        <v>4</v>
      </c>
      <c r="BC597" s="181">
        <v>4</v>
      </c>
      <c r="BD597" s="181">
        <v>4</v>
      </c>
      <c r="BE597" s="181">
        <v>5</v>
      </c>
      <c r="BF597" s="181">
        <v>5</v>
      </c>
      <c r="BG597" s="181">
        <v>5</v>
      </c>
      <c r="BH597" s="181">
        <v>4</v>
      </c>
      <c r="BI597" s="181">
        <v>21</v>
      </c>
      <c r="BJ597" s="181">
        <v>21</v>
      </c>
      <c r="BK597" s="181">
        <v>21</v>
      </c>
      <c r="BL597" s="181">
        <v>47.14</v>
      </c>
      <c r="BM597" s="181">
        <v>434</v>
      </c>
      <c r="BN597" s="181" t="s">
        <v>8863</v>
      </c>
      <c r="BO597" s="181">
        <v>0</v>
      </c>
      <c r="BP597" s="181">
        <v>26.286999999999999</v>
      </c>
      <c r="BQ597" s="181" t="s">
        <v>1251</v>
      </c>
      <c r="BR597" s="181" t="s">
        <v>1251</v>
      </c>
      <c r="BS597" s="181" t="s">
        <v>1251</v>
      </c>
      <c r="BT597" s="181" t="s">
        <v>1251</v>
      </c>
      <c r="BU597" s="181" t="s">
        <v>1251</v>
      </c>
      <c r="BV597" s="181" t="s">
        <v>1251</v>
      </c>
      <c r="BW597" s="181" t="s">
        <v>1251</v>
      </c>
      <c r="BX597" s="181" t="s">
        <v>1251</v>
      </c>
      <c r="BY597" s="181" t="s">
        <v>1251</v>
      </c>
      <c r="BZ597" s="181" t="s">
        <v>1251</v>
      </c>
      <c r="CA597" s="181" t="s">
        <v>1251</v>
      </c>
      <c r="CB597" s="181" t="s">
        <v>1251</v>
      </c>
      <c r="CC597" s="181" t="s">
        <v>1251</v>
      </c>
      <c r="CD597" s="181" t="s">
        <v>1251</v>
      </c>
      <c r="CE597" s="181" t="s">
        <v>1251</v>
      </c>
      <c r="CF597" s="181" t="s">
        <v>1251</v>
      </c>
      <c r="CG597" s="181">
        <v>15.2</v>
      </c>
      <c r="CH597" s="181">
        <v>21</v>
      </c>
      <c r="CI597" s="181">
        <v>15.2</v>
      </c>
      <c r="CJ597" s="181">
        <v>17.100000000000001</v>
      </c>
      <c r="CK597" s="181">
        <v>12.7</v>
      </c>
      <c r="CL597" s="181">
        <v>17.100000000000001</v>
      </c>
      <c r="CM597" s="181">
        <v>17.100000000000001</v>
      </c>
      <c r="CN597" s="181">
        <v>11.8</v>
      </c>
      <c r="CO597" s="181">
        <v>19.600000000000001</v>
      </c>
      <c r="CP597" s="181">
        <v>15.2</v>
      </c>
      <c r="CQ597" s="181">
        <v>17.100000000000001</v>
      </c>
      <c r="CR597" s="181">
        <v>15.2</v>
      </c>
      <c r="CS597" s="181">
        <v>19.600000000000001</v>
      </c>
      <c r="CT597" s="181">
        <v>19.600000000000001</v>
      </c>
      <c r="CU597" s="181">
        <v>19.600000000000001</v>
      </c>
      <c r="CV597" s="181">
        <v>15.2</v>
      </c>
      <c r="CW597" s="181">
        <v>598090000</v>
      </c>
      <c r="CX597" s="181">
        <v>36847000</v>
      </c>
      <c r="CY597" s="181">
        <v>60425000</v>
      </c>
      <c r="CZ597" s="181">
        <v>49902000</v>
      </c>
      <c r="DA597" s="181">
        <v>38574000</v>
      </c>
      <c r="DB597" s="181">
        <v>14997000</v>
      </c>
      <c r="DC597" s="181">
        <v>18641000</v>
      </c>
      <c r="DD597" s="181">
        <v>19535000</v>
      </c>
      <c r="DE597" s="181">
        <v>13010000</v>
      </c>
      <c r="DF597" s="181">
        <v>47296000</v>
      </c>
      <c r="DG597" s="181">
        <v>55660000</v>
      </c>
      <c r="DH597" s="181">
        <v>44589000</v>
      </c>
      <c r="DI597" s="181">
        <v>30431000</v>
      </c>
      <c r="DJ597" s="195">
        <v>8200300</v>
      </c>
      <c r="DK597" s="195">
        <v>9600600</v>
      </c>
      <c r="DL597" s="195">
        <v>9020000</v>
      </c>
      <c r="DM597" s="195">
        <v>7939400</v>
      </c>
      <c r="DN597" s="181">
        <f t="shared" si="47"/>
        <v>8690075</v>
      </c>
      <c r="DO597" s="181">
        <v>35330000</v>
      </c>
      <c r="DP597" s="181">
        <v>26541000</v>
      </c>
      <c r="DQ597" s="181">
        <v>24259000</v>
      </c>
      <c r="DR597" s="181">
        <v>16781000</v>
      </c>
      <c r="DS597" s="181">
        <f t="shared" si="50"/>
        <v>25727750</v>
      </c>
      <c r="DT597" s="181">
        <f t="shared" si="48"/>
        <v>2.9605900984744089</v>
      </c>
      <c r="DU597" s="195">
        <v>9120800</v>
      </c>
      <c r="DW597" s="195">
        <v>9443000</v>
      </c>
      <c r="DY597" s="195">
        <v>9926200</v>
      </c>
      <c r="DZ597" s="196">
        <f t="shared" si="49"/>
        <v>1.1422456077766878</v>
      </c>
      <c r="EA597" s="195">
        <v>7623100</v>
      </c>
      <c r="EB597" s="181">
        <v>1</v>
      </c>
      <c r="EC597" s="181">
        <v>5</v>
      </c>
      <c r="ED597" s="181">
        <v>3</v>
      </c>
      <c r="EE597" s="181">
        <v>1</v>
      </c>
      <c r="EF597" s="181">
        <v>3</v>
      </c>
      <c r="EG597" s="181">
        <v>2</v>
      </c>
      <c r="EH597" s="181">
        <v>1</v>
      </c>
      <c r="EI597" s="181">
        <v>2</v>
      </c>
      <c r="EJ597" s="181">
        <v>2</v>
      </c>
      <c r="EK597" s="181">
        <v>3</v>
      </c>
      <c r="EL597" s="181">
        <v>2</v>
      </c>
      <c r="EM597" s="181">
        <v>2</v>
      </c>
      <c r="EN597" s="181">
        <v>3</v>
      </c>
      <c r="EO597" s="181">
        <v>3</v>
      </c>
      <c r="EP597" s="181">
        <v>3</v>
      </c>
      <c r="EQ597" s="181">
        <v>3</v>
      </c>
      <c r="ER597" s="181">
        <v>39</v>
      </c>
      <c r="EV597" s="181">
        <v>143</v>
      </c>
      <c r="EW597" s="181" t="s">
        <v>8864</v>
      </c>
      <c r="EX597" s="181" t="s">
        <v>3672</v>
      </c>
      <c r="EY597" s="181" t="s">
        <v>8865</v>
      </c>
      <c r="EZ597" s="181" t="s">
        <v>8866</v>
      </c>
      <c r="FA597" s="181" t="s">
        <v>8867</v>
      </c>
      <c r="FB597" s="181" t="s">
        <v>8868</v>
      </c>
      <c r="FE597" s="181" t="s">
        <v>3613</v>
      </c>
    </row>
    <row r="598" spans="1:161" x14ac:dyDescent="0.25">
      <c r="A598" s="181" t="s">
        <v>8869</v>
      </c>
      <c r="B598" s="181" t="s">
        <v>8870</v>
      </c>
      <c r="C598" s="181" t="s">
        <v>1836</v>
      </c>
      <c r="D598" s="181" t="s">
        <v>1836</v>
      </c>
      <c r="E598" s="181" t="s">
        <v>1836</v>
      </c>
      <c r="F598" s="181" t="s">
        <v>8871</v>
      </c>
      <c r="G598" s="181" t="s">
        <v>8872</v>
      </c>
      <c r="H598" s="181" t="s">
        <v>8873</v>
      </c>
      <c r="I598" s="181">
        <v>2</v>
      </c>
      <c r="J598" s="181">
        <v>3</v>
      </c>
      <c r="K598" s="181">
        <v>3</v>
      </c>
      <c r="L598" s="181">
        <v>3</v>
      </c>
      <c r="M598" s="181">
        <v>3</v>
      </c>
      <c r="N598" s="181">
        <v>3</v>
      </c>
      <c r="O598" s="181">
        <v>1</v>
      </c>
      <c r="P598" s="181">
        <v>3</v>
      </c>
      <c r="Q598" s="181">
        <v>3</v>
      </c>
      <c r="R598" s="181">
        <v>3</v>
      </c>
      <c r="S598" s="181">
        <v>3</v>
      </c>
      <c r="T598" s="181">
        <v>3</v>
      </c>
      <c r="U598" s="181">
        <v>2</v>
      </c>
      <c r="V598" s="181">
        <v>3</v>
      </c>
      <c r="W598" s="181">
        <v>3</v>
      </c>
      <c r="X598" s="181">
        <v>3</v>
      </c>
      <c r="Y598" s="181">
        <v>3</v>
      </c>
      <c r="Z598" s="181">
        <v>3</v>
      </c>
      <c r="AA598" s="181">
        <v>3</v>
      </c>
      <c r="AB598" s="181">
        <v>3</v>
      </c>
      <c r="AC598" s="181">
        <v>3</v>
      </c>
      <c r="AD598" s="181">
        <v>3</v>
      </c>
      <c r="AE598" s="181">
        <v>1</v>
      </c>
      <c r="AF598" s="181">
        <v>3</v>
      </c>
      <c r="AG598" s="181">
        <v>3</v>
      </c>
      <c r="AH598" s="181">
        <v>3</v>
      </c>
      <c r="AI598" s="181">
        <v>3</v>
      </c>
      <c r="AJ598" s="181">
        <v>3</v>
      </c>
      <c r="AK598" s="181">
        <v>2</v>
      </c>
      <c r="AL598" s="181">
        <v>3</v>
      </c>
      <c r="AM598" s="181">
        <v>3</v>
      </c>
      <c r="AN598" s="181">
        <v>3</v>
      </c>
      <c r="AO598" s="181">
        <v>3</v>
      </c>
      <c r="AP598" s="181">
        <v>3</v>
      </c>
      <c r="AQ598" s="181">
        <v>3</v>
      </c>
      <c r="AR598" s="181">
        <v>3</v>
      </c>
      <c r="AS598" s="181">
        <v>3</v>
      </c>
      <c r="AT598" s="181">
        <v>3</v>
      </c>
      <c r="AU598" s="181">
        <v>1</v>
      </c>
      <c r="AV598" s="181">
        <v>3</v>
      </c>
      <c r="AW598" s="181">
        <v>3</v>
      </c>
      <c r="AX598" s="181">
        <v>3</v>
      </c>
      <c r="AY598" s="181">
        <v>3</v>
      </c>
      <c r="AZ598" s="181">
        <v>3</v>
      </c>
      <c r="BA598" s="181">
        <v>2</v>
      </c>
      <c r="BB598" s="181">
        <v>3</v>
      </c>
      <c r="BC598" s="181">
        <v>3</v>
      </c>
      <c r="BD598" s="181">
        <v>3</v>
      </c>
      <c r="BE598" s="181">
        <v>3</v>
      </c>
      <c r="BF598" s="181">
        <v>3</v>
      </c>
      <c r="BG598" s="181">
        <v>3</v>
      </c>
      <c r="BH598" s="181">
        <v>3</v>
      </c>
      <c r="BI598" s="181">
        <v>23.8</v>
      </c>
      <c r="BJ598" s="181">
        <v>23.8</v>
      </c>
      <c r="BK598" s="181">
        <v>23.8</v>
      </c>
      <c r="BL598" s="181">
        <v>12.215</v>
      </c>
      <c r="BM598" s="181">
        <v>105</v>
      </c>
      <c r="BN598" s="181" t="s">
        <v>8874</v>
      </c>
      <c r="BO598" s="181">
        <v>0</v>
      </c>
      <c r="BP598" s="181">
        <v>8.6220999999999997</v>
      </c>
      <c r="BQ598" s="181" t="s">
        <v>1251</v>
      </c>
      <c r="BR598" s="181" t="s">
        <v>1251</v>
      </c>
      <c r="BS598" s="181" t="s">
        <v>1251</v>
      </c>
      <c r="BT598" s="181" t="s">
        <v>1251</v>
      </c>
      <c r="BU598" s="181" t="s">
        <v>1251</v>
      </c>
      <c r="BV598" s="181" t="s">
        <v>1251</v>
      </c>
      <c r="BW598" s="181" t="s">
        <v>1251</v>
      </c>
      <c r="BX598" s="181" t="s">
        <v>1251</v>
      </c>
      <c r="BY598" s="181" t="s">
        <v>1251</v>
      </c>
      <c r="BZ598" s="181" t="s">
        <v>1251</v>
      </c>
      <c r="CA598" s="181" t="s">
        <v>1251</v>
      </c>
      <c r="CB598" s="181" t="s">
        <v>1251</v>
      </c>
      <c r="CC598" s="181" t="s">
        <v>1251</v>
      </c>
      <c r="CD598" s="181" t="s">
        <v>1251</v>
      </c>
      <c r="CE598" s="181" t="s">
        <v>1251</v>
      </c>
      <c r="CF598" s="181" t="s">
        <v>1251</v>
      </c>
      <c r="CG598" s="181">
        <v>23.8</v>
      </c>
      <c r="CH598" s="181">
        <v>23.8</v>
      </c>
      <c r="CI598" s="181">
        <v>9.5</v>
      </c>
      <c r="CJ598" s="181">
        <v>23.8</v>
      </c>
      <c r="CK598" s="181">
        <v>23.8</v>
      </c>
      <c r="CL598" s="181">
        <v>23.8</v>
      </c>
      <c r="CM598" s="181">
        <v>23.8</v>
      </c>
      <c r="CN598" s="181">
        <v>23.8</v>
      </c>
      <c r="CO598" s="181">
        <v>18.100000000000001</v>
      </c>
      <c r="CP598" s="181">
        <v>23.8</v>
      </c>
      <c r="CQ598" s="181">
        <v>23.8</v>
      </c>
      <c r="CR598" s="181">
        <v>23.8</v>
      </c>
      <c r="CS598" s="181">
        <v>23.8</v>
      </c>
      <c r="CT598" s="181">
        <v>23.8</v>
      </c>
      <c r="CU598" s="181">
        <v>23.8</v>
      </c>
      <c r="CV598" s="181">
        <v>23.8</v>
      </c>
      <c r="CW598" s="181">
        <v>800920000</v>
      </c>
      <c r="CX598" s="181">
        <v>54646000</v>
      </c>
      <c r="CY598" s="181">
        <v>13561000</v>
      </c>
      <c r="CZ598" s="181">
        <v>33897000</v>
      </c>
      <c r="DA598" s="181">
        <v>65578000</v>
      </c>
      <c r="DB598" s="181">
        <v>42454000</v>
      </c>
      <c r="DC598" s="181">
        <v>46414000</v>
      </c>
      <c r="DD598" s="181">
        <v>41929000</v>
      </c>
      <c r="DE598" s="181">
        <v>52299000</v>
      </c>
      <c r="DF598" s="181">
        <v>36790000</v>
      </c>
      <c r="DG598" s="181">
        <v>67527000</v>
      </c>
      <c r="DH598" s="181">
        <v>56711000</v>
      </c>
      <c r="DI598" s="181">
        <v>72772000</v>
      </c>
      <c r="DJ598" s="195">
        <v>23114000</v>
      </c>
      <c r="DK598" s="195">
        <v>0</v>
      </c>
      <c r="DL598" s="195">
        <v>0</v>
      </c>
      <c r="DM598" s="195">
        <v>35677000</v>
      </c>
      <c r="DN598" s="181">
        <f t="shared" si="47"/>
        <v>29395500</v>
      </c>
      <c r="DO598" s="181">
        <v>68029000</v>
      </c>
      <c r="DP598" s="181">
        <v>98383000</v>
      </c>
      <c r="DQ598" s="181">
        <v>68013000</v>
      </c>
      <c r="DR598" s="181">
        <v>114970000</v>
      </c>
      <c r="DS598" s="181">
        <f t="shared" si="50"/>
        <v>87348750</v>
      </c>
      <c r="DT598" s="181">
        <f t="shared" si="48"/>
        <v>2.9715007399091697</v>
      </c>
      <c r="DU598" s="195">
        <v>22432000</v>
      </c>
      <c r="DW598" s="195">
        <v>24486000</v>
      </c>
      <c r="DY598" s="195">
        <v>35727000</v>
      </c>
      <c r="DZ598" s="196">
        <f t="shared" si="49"/>
        <v>1.2153901107312344</v>
      </c>
      <c r="EA598" s="195">
        <v>32953000</v>
      </c>
      <c r="EB598" s="181">
        <v>1</v>
      </c>
      <c r="EC598" s="181">
        <v>2</v>
      </c>
      <c r="ED598" s="181">
        <v>1</v>
      </c>
      <c r="EE598" s="181">
        <v>3</v>
      </c>
      <c r="EF598" s="181">
        <v>3</v>
      </c>
      <c r="EG598" s="181">
        <v>3</v>
      </c>
      <c r="EH598" s="181">
        <v>5</v>
      </c>
      <c r="EI598" s="181">
        <v>3</v>
      </c>
      <c r="EJ598" s="181">
        <v>2</v>
      </c>
      <c r="EK598" s="181">
        <v>1</v>
      </c>
      <c r="EL598" s="181">
        <v>3</v>
      </c>
      <c r="EM598" s="181">
        <v>2</v>
      </c>
      <c r="EN598" s="181">
        <v>2</v>
      </c>
      <c r="EO598" s="181">
        <v>1</v>
      </c>
      <c r="EP598" s="181">
        <v>2</v>
      </c>
      <c r="EQ598" s="181">
        <v>3</v>
      </c>
      <c r="ER598" s="181">
        <v>37</v>
      </c>
      <c r="EV598" s="181">
        <v>225</v>
      </c>
      <c r="EW598" s="181" t="s">
        <v>8875</v>
      </c>
      <c r="EX598" s="181" t="s">
        <v>3709</v>
      </c>
      <c r="EY598" s="181" t="s">
        <v>8876</v>
      </c>
      <c r="EZ598" s="181" t="s">
        <v>8877</v>
      </c>
      <c r="FA598" s="181" t="s">
        <v>8878</v>
      </c>
      <c r="FB598" s="181" t="s">
        <v>8879</v>
      </c>
      <c r="FC598" s="181">
        <v>139</v>
      </c>
      <c r="FD598" s="181">
        <v>7</v>
      </c>
      <c r="FE598" s="181" t="s">
        <v>3613</v>
      </c>
    </row>
    <row r="599" spans="1:161" x14ac:dyDescent="0.25">
      <c r="A599" s="181" t="s">
        <v>8880</v>
      </c>
      <c r="B599" s="181" t="s">
        <v>8881</v>
      </c>
      <c r="C599" s="181" t="s">
        <v>4826</v>
      </c>
      <c r="D599" s="181" t="s">
        <v>4826</v>
      </c>
      <c r="E599" s="181" t="s">
        <v>4826</v>
      </c>
      <c r="F599" s="181" t="s">
        <v>8882</v>
      </c>
      <c r="G599" s="181" t="s">
        <v>8883</v>
      </c>
      <c r="H599" s="181" t="s">
        <v>8884</v>
      </c>
      <c r="I599" s="181">
        <v>2</v>
      </c>
      <c r="J599" s="181">
        <v>18</v>
      </c>
      <c r="K599" s="181">
        <v>18</v>
      </c>
      <c r="L599" s="181">
        <v>18</v>
      </c>
      <c r="M599" s="181">
        <v>15</v>
      </c>
      <c r="N599" s="181">
        <v>17</v>
      </c>
      <c r="O599" s="181">
        <v>15</v>
      </c>
      <c r="P599" s="181">
        <v>16</v>
      </c>
      <c r="Q599" s="181">
        <v>16</v>
      </c>
      <c r="R599" s="181">
        <v>14</v>
      </c>
      <c r="S599" s="181">
        <v>16</v>
      </c>
      <c r="T599" s="181">
        <v>15</v>
      </c>
      <c r="U599" s="181">
        <v>15</v>
      </c>
      <c r="V599" s="181">
        <v>15</v>
      </c>
      <c r="W599" s="181">
        <v>14</v>
      </c>
      <c r="X599" s="181">
        <v>16</v>
      </c>
      <c r="Y599" s="181">
        <v>16</v>
      </c>
      <c r="Z599" s="181">
        <v>14</v>
      </c>
      <c r="AA599" s="181">
        <v>12</v>
      </c>
      <c r="AB599" s="181">
        <v>13</v>
      </c>
      <c r="AC599" s="181">
        <v>15</v>
      </c>
      <c r="AD599" s="181">
        <v>17</v>
      </c>
      <c r="AE599" s="181">
        <v>15</v>
      </c>
      <c r="AF599" s="181">
        <v>16</v>
      </c>
      <c r="AG599" s="181">
        <v>16</v>
      </c>
      <c r="AH599" s="181">
        <v>14</v>
      </c>
      <c r="AI599" s="181">
        <v>16</v>
      </c>
      <c r="AJ599" s="181">
        <v>15</v>
      </c>
      <c r="AK599" s="181">
        <v>15</v>
      </c>
      <c r="AL599" s="181">
        <v>15</v>
      </c>
      <c r="AM599" s="181">
        <v>14</v>
      </c>
      <c r="AN599" s="181">
        <v>16</v>
      </c>
      <c r="AO599" s="181">
        <v>16</v>
      </c>
      <c r="AP599" s="181">
        <v>14</v>
      </c>
      <c r="AQ599" s="181">
        <v>12</v>
      </c>
      <c r="AR599" s="181">
        <v>13</v>
      </c>
      <c r="AS599" s="181">
        <v>15</v>
      </c>
      <c r="AT599" s="181">
        <v>17</v>
      </c>
      <c r="AU599" s="181">
        <v>15</v>
      </c>
      <c r="AV599" s="181">
        <v>16</v>
      </c>
      <c r="AW599" s="181">
        <v>16</v>
      </c>
      <c r="AX599" s="181">
        <v>14</v>
      </c>
      <c r="AY599" s="181">
        <v>16</v>
      </c>
      <c r="AZ599" s="181">
        <v>15</v>
      </c>
      <c r="BA599" s="181">
        <v>15</v>
      </c>
      <c r="BB599" s="181">
        <v>15</v>
      </c>
      <c r="BC599" s="181">
        <v>14</v>
      </c>
      <c r="BD599" s="181">
        <v>16</v>
      </c>
      <c r="BE599" s="181">
        <v>16</v>
      </c>
      <c r="BF599" s="181">
        <v>14</v>
      </c>
      <c r="BG599" s="181">
        <v>12</v>
      </c>
      <c r="BH599" s="181">
        <v>13</v>
      </c>
      <c r="BI599" s="181">
        <v>57.8</v>
      </c>
      <c r="BJ599" s="181">
        <v>57.8</v>
      </c>
      <c r="BK599" s="181">
        <v>57.8</v>
      </c>
      <c r="BL599" s="181">
        <v>31.419</v>
      </c>
      <c r="BM599" s="181">
        <v>270</v>
      </c>
      <c r="BN599" s="181" t="s">
        <v>8885</v>
      </c>
      <c r="BO599" s="181">
        <v>0</v>
      </c>
      <c r="BP599" s="181">
        <v>45.069000000000003</v>
      </c>
      <c r="BQ599" s="181" t="s">
        <v>1251</v>
      </c>
      <c r="BR599" s="181" t="s">
        <v>1251</v>
      </c>
      <c r="BS599" s="181" t="s">
        <v>1251</v>
      </c>
      <c r="BT599" s="181" t="s">
        <v>1251</v>
      </c>
      <c r="BU599" s="181" t="s">
        <v>1251</v>
      </c>
      <c r="BV599" s="181" t="s">
        <v>1251</v>
      </c>
      <c r="BW599" s="181" t="s">
        <v>1251</v>
      </c>
      <c r="BX599" s="181" t="s">
        <v>1251</v>
      </c>
      <c r="BY599" s="181" t="s">
        <v>1251</v>
      </c>
      <c r="BZ599" s="181" t="s">
        <v>1251</v>
      </c>
      <c r="CA599" s="181" t="s">
        <v>1251</v>
      </c>
      <c r="CB599" s="181" t="s">
        <v>1251</v>
      </c>
      <c r="CC599" s="181" t="s">
        <v>1251</v>
      </c>
      <c r="CD599" s="181" t="s">
        <v>1251</v>
      </c>
      <c r="CE599" s="181" t="s">
        <v>1251</v>
      </c>
      <c r="CF599" s="181" t="s">
        <v>1251</v>
      </c>
      <c r="CG599" s="181">
        <v>44.8</v>
      </c>
      <c r="CH599" s="181">
        <v>54.4</v>
      </c>
      <c r="CI599" s="181">
        <v>44.8</v>
      </c>
      <c r="CJ599" s="181">
        <v>51.5</v>
      </c>
      <c r="CK599" s="181">
        <v>48.1</v>
      </c>
      <c r="CL599" s="181">
        <v>45.9</v>
      </c>
      <c r="CM599" s="181">
        <v>48.1</v>
      </c>
      <c r="CN599" s="181">
        <v>44.4</v>
      </c>
      <c r="CO599" s="181">
        <v>51.1</v>
      </c>
      <c r="CP599" s="181">
        <v>46.3</v>
      </c>
      <c r="CQ599" s="181">
        <v>44.8</v>
      </c>
      <c r="CR599" s="181">
        <v>51.5</v>
      </c>
      <c r="CS599" s="181">
        <v>51.5</v>
      </c>
      <c r="CT599" s="181">
        <v>48.9</v>
      </c>
      <c r="CU599" s="181">
        <v>41.9</v>
      </c>
      <c r="CV599" s="181">
        <v>41.9</v>
      </c>
      <c r="CW599" s="181">
        <v>3748700000</v>
      </c>
      <c r="CX599" s="181">
        <v>197770000</v>
      </c>
      <c r="CY599" s="181">
        <v>249710000</v>
      </c>
      <c r="CZ599" s="181">
        <v>221890000</v>
      </c>
      <c r="DA599" s="181">
        <v>282850000</v>
      </c>
      <c r="DB599" s="181">
        <v>172280000</v>
      </c>
      <c r="DC599" s="181">
        <v>164770000</v>
      </c>
      <c r="DD599" s="181">
        <v>178540000</v>
      </c>
      <c r="DE599" s="181">
        <v>189840000</v>
      </c>
      <c r="DF599" s="181">
        <v>256440000</v>
      </c>
      <c r="DG599" s="181">
        <v>280620000</v>
      </c>
      <c r="DH599" s="181">
        <v>229350000</v>
      </c>
      <c r="DI599" s="181">
        <v>230480000</v>
      </c>
      <c r="DJ599" s="195">
        <v>32067000</v>
      </c>
      <c r="DK599" s="195">
        <v>32094000</v>
      </c>
      <c r="DL599" s="195">
        <v>34440000</v>
      </c>
      <c r="DM599" s="195">
        <v>39541000</v>
      </c>
      <c r="DN599" s="181">
        <f t="shared" si="47"/>
        <v>34535500</v>
      </c>
      <c r="DO599" s="181">
        <v>90917000</v>
      </c>
      <c r="DP599" s="181">
        <v>115210000</v>
      </c>
      <c r="DQ599" s="181">
        <v>97287000</v>
      </c>
      <c r="DR599" s="181">
        <v>107780000</v>
      </c>
      <c r="DS599" s="181">
        <f t="shared" si="50"/>
        <v>102798500</v>
      </c>
      <c r="DT599" s="181">
        <f t="shared" si="48"/>
        <v>2.9766037845115894</v>
      </c>
      <c r="DU599" s="195">
        <v>37753000</v>
      </c>
      <c r="DW599" s="195">
        <v>37125000</v>
      </c>
      <c r="DY599" s="195">
        <v>40894000</v>
      </c>
      <c r="DZ599" s="196">
        <f t="shared" si="49"/>
        <v>1.184114896266161</v>
      </c>
      <c r="EA599" s="195">
        <v>38349000</v>
      </c>
      <c r="EB599" s="181">
        <v>6</v>
      </c>
      <c r="EC599" s="181">
        <v>8</v>
      </c>
      <c r="ED599" s="181">
        <v>7</v>
      </c>
      <c r="EE599" s="181">
        <v>10</v>
      </c>
      <c r="EF599" s="181">
        <v>8</v>
      </c>
      <c r="EG599" s="181">
        <v>10</v>
      </c>
      <c r="EH599" s="181">
        <v>10</v>
      </c>
      <c r="EI599" s="181">
        <v>8</v>
      </c>
      <c r="EJ599" s="181">
        <v>9</v>
      </c>
      <c r="EK599" s="181">
        <v>8</v>
      </c>
      <c r="EL599" s="181">
        <v>8</v>
      </c>
      <c r="EM599" s="181">
        <v>9</v>
      </c>
      <c r="EN599" s="181">
        <v>7</v>
      </c>
      <c r="EO599" s="181">
        <v>9</v>
      </c>
      <c r="EP599" s="181">
        <v>8</v>
      </c>
      <c r="EQ599" s="181">
        <v>7</v>
      </c>
      <c r="ER599" s="181">
        <v>132</v>
      </c>
      <c r="EV599" s="181">
        <v>127</v>
      </c>
      <c r="EW599" s="181" t="s">
        <v>8886</v>
      </c>
      <c r="EX599" s="181" t="s">
        <v>3941</v>
      </c>
      <c r="EY599" s="181" t="s">
        <v>8887</v>
      </c>
      <c r="EZ599" s="181" t="s">
        <v>8888</v>
      </c>
      <c r="FA599" s="181" t="s">
        <v>8889</v>
      </c>
      <c r="FB599" s="181" t="s">
        <v>8890</v>
      </c>
      <c r="FE599" s="181" t="s">
        <v>3613</v>
      </c>
    </row>
    <row r="600" spans="1:161" x14ac:dyDescent="0.25">
      <c r="A600" s="181" t="s">
        <v>8891</v>
      </c>
      <c r="B600" s="181" t="s">
        <v>8891</v>
      </c>
      <c r="C600" s="181">
        <v>13</v>
      </c>
      <c r="D600" s="181">
        <v>13</v>
      </c>
      <c r="E600" s="181">
        <v>13</v>
      </c>
      <c r="F600" s="181" t="s">
        <v>8892</v>
      </c>
      <c r="G600" s="181" t="s">
        <v>8893</v>
      </c>
      <c r="H600" s="181" t="s">
        <v>8894</v>
      </c>
      <c r="I600" s="181">
        <v>1</v>
      </c>
      <c r="J600" s="181">
        <v>13</v>
      </c>
      <c r="K600" s="181">
        <v>13</v>
      </c>
      <c r="L600" s="181">
        <v>13</v>
      </c>
      <c r="M600" s="181">
        <v>10</v>
      </c>
      <c r="N600" s="181">
        <v>10</v>
      </c>
      <c r="O600" s="181">
        <v>9</v>
      </c>
      <c r="P600" s="181">
        <v>11</v>
      </c>
      <c r="Q600" s="181">
        <v>11</v>
      </c>
      <c r="R600" s="181">
        <v>11</v>
      </c>
      <c r="S600" s="181">
        <v>11</v>
      </c>
      <c r="T600" s="181">
        <v>12</v>
      </c>
      <c r="U600" s="181">
        <v>11</v>
      </c>
      <c r="V600" s="181">
        <v>9</v>
      </c>
      <c r="W600" s="181">
        <v>12</v>
      </c>
      <c r="X600" s="181">
        <v>11</v>
      </c>
      <c r="Y600" s="181">
        <v>10</v>
      </c>
      <c r="Z600" s="181">
        <v>8</v>
      </c>
      <c r="AA600" s="181">
        <v>8</v>
      </c>
      <c r="AB600" s="181">
        <v>9</v>
      </c>
      <c r="AC600" s="181">
        <v>10</v>
      </c>
      <c r="AD600" s="181">
        <v>10</v>
      </c>
      <c r="AE600" s="181">
        <v>9</v>
      </c>
      <c r="AF600" s="181">
        <v>11</v>
      </c>
      <c r="AG600" s="181">
        <v>11</v>
      </c>
      <c r="AH600" s="181">
        <v>11</v>
      </c>
      <c r="AI600" s="181">
        <v>11</v>
      </c>
      <c r="AJ600" s="181">
        <v>12</v>
      </c>
      <c r="AK600" s="181">
        <v>11</v>
      </c>
      <c r="AL600" s="181">
        <v>9</v>
      </c>
      <c r="AM600" s="181">
        <v>12</v>
      </c>
      <c r="AN600" s="181">
        <v>11</v>
      </c>
      <c r="AO600" s="181">
        <v>10</v>
      </c>
      <c r="AP600" s="181">
        <v>8</v>
      </c>
      <c r="AQ600" s="181">
        <v>8</v>
      </c>
      <c r="AR600" s="181">
        <v>9</v>
      </c>
      <c r="AS600" s="181">
        <v>10</v>
      </c>
      <c r="AT600" s="181">
        <v>10</v>
      </c>
      <c r="AU600" s="181">
        <v>9</v>
      </c>
      <c r="AV600" s="181">
        <v>11</v>
      </c>
      <c r="AW600" s="181">
        <v>11</v>
      </c>
      <c r="AX600" s="181">
        <v>11</v>
      </c>
      <c r="AY600" s="181">
        <v>11</v>
      </c>
      <c r="AZ600" s="181">
        <v>12</v>
      </c>
      <c r="BA600" s="181">
        <v>11</v>
      </c>
      <c r="BB600" s="181">
        <v>9</v>
      </c>
      <c r="BC600" s="181">
        <v>12</v>
      </c>
      <c r="BD600" s="181">
        <v>11</v>
      </c>
      <c r="BE600" s="181">
        <v>10</v>
      </c>
      <c r="BF600" s="181">
        <v>8</v>
      </c>
      <c r="BG600" s="181">
        <v>8</v>
      </c>
      <c r="BH600" s="181">
        <v>9</v>
      </c>
      <c r="BI600" s="181">
        <v>38.4</v>
      </c>
      <c r="BJ600" s="181">
        <v>38.4</v>
      </c>
      <c r="BK600" s="181">
        <v>38.4</v>
      </c>
      <c r="BL600" s="181">
        <v>47.152999999999999</v>
      </c>
      <c r="BM600" s="181">
        <v>419</v>
      </c>
      <c r="BN600" s="181">
        <v>419</v>
      </c>
      <c r="BO600" s="181">
        <v>0</v>
      </c>
      <c r="BP600" s="181">
        <v>51.478000000000002</v>
      </c>
      <c r="BQ600" s="181" t="s">
        <v>1251</v>
      </c>
      <c r="BR600" s="181" t="s">
        <v>1251</v>
      </c>
      <c r="BS600" s="181" t="s">
        <v>1251</v>
      </c>
      <c r="BT600" s="181" t="s">
        <v>1251</v>
      </c>
      <c r="BU600" s="181" t="s">
        <v>1251</v>
      </c>
      <c r="BV600" s="181" t="s">
        <v>1251</v>
      </c>
      <c r="BW600" s="181" t="s">
        <v>1251</v>
      </c>
      <c r="BX600" s="181" t="s">
        <v>1251</v>
      </c>
      <c r="BY600" s="181" t="s">
        <v>1251</v>
      </c>
      <c r="BZ600" s="181" t="s">
        <v>1251</v>
      </c>
      <c r="CA600" s="181" t="s">
        <v>1251</v>
      </c>
      <c r="CB600" s="181" t="s">
        <v>1251</v>
      </c>
      <c r="CC600" s="181" t="s">
        <v>1251</v>
      </c>
      <c r="CD600" s="181" t="s">
        <v>1251</v>
      </c>
      <c r="CE600" s="181" t="s">
        <v>1251</v>
      </c>
      <c r="CF600" s="181" t="s">
        <v>1251</v>
      </c>
      <c r="CG600" s="181">
        <v>28.2</v>
      </c>
      <c r="CH600" s="181">
        <v>28.6</v>
      </c>
      <c r="CI600" s="181">
        <v>26.5</v>
      </c>
      <c r="CJ600" s="181">
        <v>33.4</v>
      </c>
      <c r="CK600" s="181">
        <v>33.700000000000003</v>
      </c>
      <c r="CL600" s="181">
        <v>35.1</v>
      </c>
      <c r="CM600" s="181">
        <v>28.4</v>
      </c>
      <c r="CN600" s="181">
        <v>35.1</v>
      </c>
      <c r="CO600" s="181">
        <v>33.4</v>
      </c>
      <c r="CP600" s="181">
        <v>26.3</v>
      </c>
      <c r="CQ600" s="181">
        <v>35.1</v>
      </c>
      <c r="CR600" s="181">
        <v>30.5</v>
      </c>
      <c r="CS600" s="181">
        <v>30.8</v>
      </c>
      <c r="CT600" s="181">
        <v>18.899999999999999</v>
      </c>
      <c r="CU600" s="181">
        <v>23.2</v>
      </c>
      <c r="CV600" s="181">
        <v>23.6</v>
      </c>
      <c r="CW600" s="181">
        <v>2891700000</v>
      </c>
      <c r="CX600" s="181">
        <v>168120000</v>
      </c>
      <c r="CY600" s="181">
        <v>226330000</v>
      </c>
      <c r="CZ600" s="181">
        <v>198400000</v>
      </c>
      <c r="DA600" s="181">
        <v>226500000</v>
      </c>
      <c r="DB600" s="181">
        <v>135430000</v>
      </c>
      <c r="DC600" s="181">
        <v>118770000</v>
      </c>
      <c r="DD600" s="181">
        <v>140760000</v>
      </c>
      <c r="DE600" s="181">
        <v>131640000</v>
      </c>
      <c r="DF600" s="181">
        <v>196440000</v>
      </c>
      <c r="DG600" s="181">
        <v>191620000</v>
      </c>
      <c r="DH600" s="181">
        <v>147430000</v>
      </c>
      <c r="DI600" s="181">
        <v>183930000</v>
      </c>
      <c r="DJ600" s="195">
        <v>27390000</v>
      </c>
      <c r="DK600" s="195">
        <v>39254000</v>
      </c>
      <c r="DL600" s="195">
        <v>27655000</v>
      </c>
      <c r="DM600" s="195">
        <v>33017000</v>
      </c>
      <c r="DN600" s="181">
        <f t="shared" si="47"/>
        <v>31829000</v>
      </c>
      <c r="DO600" s="181">
        <v>88904000</v>
      </c>
      <c r="DP600" s="181">
        <v>85780000</v>
      </c>
      <c r="DQ600" s="181">
        <v>118160000</v>
      </c>
      <c r="DR600" s="181">
        <v>86656000</v>
      </c>
      <c r="DS600" s="181">
        <f t="shared" si="50"/>
        <v>94875000</v>
      </c>
      <c r="DT600" s="181">
        <f t="shared" si="48"/>
        <v>2.9807722517201296</v>
      </c>
      <c r="DU600" s="195">
        <v>32694000</v>
      </c>
      <c r="DW600" s="195">
        <v>36063000</v>
      </c>
      <c r="DY600" s="195">
        <v>30842000</v>
      </c>
      <c r="DZ600" s="196">
        <f t="shared" si="49"/>
        <v>0.96899054321530675</v>
      </c>
      <c r="EA600" s="195">
        <v>33180000</v>
      </c>
      <c r="EB600" s="181">
        <v>7</v>
      </c>
      <c r="EC600" s="181">
        <v>7</v>
      </c>
      <c r="ED600" s="181">
        <v>6</v>
      </c>
      <c r="EE600" s="181">
        <v>7</v>
      </c>
      <c r="EF600" s="181">
        <v>7</v>
      </c>
      <c r="EG600" s="181">
        <v>4</v>
      </c>
      <c r="EH600" s="181">
        <v>9</v>
      </c>
      <c r="EI600" s="181">
        <v>8</v>
      </c>
      <c r="EJ600" s="181">
        <v>8</v>
      </c>
      <c r="EK600" s="181">
        <v>5</v>
      </c>
      <c r="EL600" s="181">
        <v>5</v>
      </c>
      <c r="EM600" s="181">
        <v>4</v>
      </c>
      <c r="EN600" s="181">
        <v>4</v>
      </c>
      <c r="EO600" s="181">
        <v>4</v>
      </c>
      <c r="EP600" s="181">
        <v>5</v>
      </c>
      <c r="EQ600" s="181">
        <v>4</v>
      </c>
      <c r="ER600" s="181">
        <v>94</v>
      </c>
      <c r="EV600" s="181">
        <v>700</v>
      </c>
      <c r="EW600" s="181" t="s">
        <v>8895</v>
      </c>
      <c r="EX600" s="181" t="s">
        <v>3749</v>
      </c>
      <c r="EY600" s="181" t="s">
        <v>8896</v>
      </c>
      <c r="EZ600" s="181" t="s">
        <v>8897</v>
      </c>
      <c r="FA600" s="181" t="s">
        <v>8898</v>
      </c>
      <c r="FB600" s="181" t="s">
        <v>8899</v>
      </c>
      <c r="FE600" s="181">
        <v>-1</v>
      </c>
    </row>
    <row r="601" spans="1:161" x14ac:dyDescent="0.25">
      <c r="A601" s="181" t="s">
        <v>2444</v>
      </c>
      <c r="B601" s="181" t="s">
        <v>2444</v>
      </c>
      <c r="C601" s="181">
        <v>3</v>
      </c>
      <c r="D601" s="181">
        <v>3</v>
      </c>
      <c r="E601" s="181">
        <v>3</v>
      </c>
      <c r="F601" s="181" t="s">
        <v>2443</v>
      </c>
      <c r="G601" s="181" t="s">
        <v>2442</v>
      </c>
      <c r="H601" s="181" t="s">
        <v>2441</v>
      </c>
      <c r="I601" s="181">
        <v>1</v>
      </c>
      <c r="J601" s="181">
        <v>3</v>
      </c>
      <c r="K601" s="181">
        <v>3</v>
      </c>
      <c r="L601" s="181">
        <v>3</v>
      </c>
      <c r="M601" s="181">
        <v>1</v>
      </c>
      <c r="N601" s="181">
        <v>3</v>
      </c>
      <c r="O601" s="181">
        <v>2</v>
      </c>
      <c r="P601" s="181">
        <v>3</v>
      </c>
      <c r="Q601" s="181">
        <v>2</v>
      </c>
      <c r="R601" s="181">
        <v>2</v>
      </c>
      <c r="S601" s="181">
        <v>2</v>
      </c>
      <c r="T601" s="181">
        <v>0</v>
      </c>
      <c r="U601" s="181">
        <v>3</v>
      </c>
      <c r="V601" s="181">
        <v>2</v>
      </c>
      <c r="W601" s="181">
        <v>1</v>
      </c>
      <c r="X601" s="181">
        <v>1</v>
      </c>
      <c r="Y601" s="181">
        <v>2</v>
      </c>
      <c r="Z601" s="181">
        <v>3</v>
      </c>
      <c r="AA601" s="181">
        <v>3</v>
      </c>
      <c r="AB601" s="181">
        <v>2</v>
      </c>
      <c r="AC601" s="181">
        <v>1</v>
      </c>
      <c r="AD601" s="181">
        <v>3</v>
      </c>
      <c r="AE601" s="181">
        <v>2</v>
      </c>
      <c r="AF601" s="181">
        <v>3</v>
      </c>
      <c r="AG601" s="181">
        <v>2</v>
      </c>
      <c r="AH601" s="181">
        <v>2</v>
      </c>
      <c r="AI601" s="181">
        <v>2</v>
      </c>
      <c r="AJ601" s="181">
        <v>0</v>
      </c>
      <c r="AK601" s="181">
        <v>3</v>
      </c>
      <c r="AL601" s="181">
        <v>2</v>
      </c>
      <c r="AM601" s="181">
        <v>1</v>
      </c>
      <c r="AN601" s="181">
        <v>1</v>
      </c>
      <c r="AO601" s="181">
        <v>2</v>
      </c>
      <c r="AP601" s="181">
        <v>3</v>
      </c>
      <c r="AQ601" s="181">
        <v>3</v>
      </c>
      <c r="AR601" s="181">
        <v>2</v>
      </c>
      <c r="AS601" s="181">
        <v>1</v>
      </c>
      <c r="AT601" s="181">
        <v>3</v>
      </c>
      <c r="AU601" s="181">
        <v>2</v>
      </c>
      <c r="AV601" s="181">
        <v>3</v>
      </c>
      <c r="AW601" s="181">
        <v>2</v>
      </c>
      <c r="AX601" s="181">
        <v>2</v>
      </c>
      <c r="AY601" s="181">
        <v>2</v>
      </c>
      <c r="AZ601" s="181">
        <v>0</v>
      </c>
      <c r="BA601" s="181">
        <v>3</v>
      </c>
      <c r="BB601" s="181">
        <v>2</v>
      </c>
      <c r="BC601" s="181">
        <v>1</v>
      </c>
      <c r="BD601" s="181">
        <v>1</v>
      </c>
      <c r="BE601" s="181">
        <v>2</v>
      </c>
      <c r="BF601" s="181">
        <v>3</v>
      </c>
      <c r="BG601" s="181">
        <v>3</v>
      </c>
      <c r="BH601" s="181">
        <v>2</v>
      </c>
      <c r="BI601" s="181">
        <v>19.5</v>
      </c>
      <c r="BJ601" s="181">
        <v>19.5</v>
      </c>
      <c r="BK601" s="181">
        <v>19.5</v>
      </c>
      <c r="BL601" s="181">
        <v>17.971</v>
      </c>
      <c r="BM601" s="181">
        <v>164</v>
      </c>
      <c r="BN601" s="181">
        <v>164</v>
      </c>
      <c r="BO601" s="181">
        <v>0</v>
      </c>
      <c r="BP601" s="181">
        <v>6.8528000000000002</v>
      </c>
      <c r="BQ601" s="181" t="s">
        <v>1254</v>
      </c>
      <c r="BR601" s="181" t="s">
        <v>1251</v>
      </c>
      <c r="BS601" s="181" t="s">
        <v>1254</v>
      </c>
      <c r="BT601" s="181" t="s">
        <v>1251</v>
      </c>
      <c r="BU601" s="181" t="s">
        <v>1251</v>
      </c>
      <c r="BV601" s="181" t="s">
        <v>1254</v>
      </c>
      <c r="BW601" s="181" t="s">
        <v>1251</v>
      </c>
      <c r="BY601" s="181" t="s">
        <v>1251</v>
      </c>
      <c r="BZ601" s="181" t="s">
        <v>1254</v>
      </c>
      <c r="CA601" s="181" t="s">
        <v>1254</v>
      </c>
      <c r="CB601" s="181" t="s">
        <v>1251</v>
      </c>
      <c r="CC601" s="181" t="s">
        <v>1251</v>
      </c>
      <c r="CD601" s="181" t="s">
        <v>1251</v>
      </c>
      <c r="CE601" s="181" t="s">
        <v>1251</v>
      </c>
      <c r="CF601" s="181" t="s">
        <v>1251</v>
      </c>
      <c r="CG601" s="181">
        <v>5.5</v>
      </c>
      <c r="CH601" s="181">
        <v>19.5</v>
      </c>
      <c r="CI601" s="181">
        <v>14</v>
      </c>
      <c r="CJ601" s="181">
        <v>19.5</v>
      </c>
      <c r="CK601" s="181">
        <v>14</v>
      </c>
      <c r="CL601" s="181">
        <v>11</v>
      </c>
      <c r="CM601" s="181">
        <v>11</v>
      </c>
      <c r="CN601" s="181">
        <v>0</v>
      </c>
      <c r="CO601" s="181">
        <v>19.5</v>
      </c>
      <c r="CP601" s="181">
        <v>14</v>
      </c>
      <c r="CQ601" s="181">
        <v>5.5</v>
      </c>
      <c r="CR601" s="181">
        <v>5.5</v>
      </c>
      <c r="CS601" s="181">
        <v>11</v>
      </c>
      <c r="CT601" s="181">
        <v>19.5</v>
      </c>
      <c r="CU601" s="181">
        <v>19.5</v>
      </c>
      <c r="CV601" s="181">
        <v>11</v>
      </c>
      <c r="CW601" s="181">
        <v>203110000</v>
      </c>
      <c r="CX601" s="181">
        <v>4913100</v>
      </c>
      <c r="CY601" s="181">
        <v>18260000</v>
      </c>
      <c r="CZ601" s="181">
        <v>9169500</v>
      </c>
      <c r="DA601" s="181">
        <v>20002000</v>
      </c>
      <c r="DB601" s="181">
        <v>10117000</v>
      </c>
      <c r="DC601" s="181">
        <v>9170400</v>
      </c>
      <c r="DD601" s="181">
        <v>11767000</v>
      </c>
      <c r="DE601" s="181">
        <v>0</v>
      </c>
      <c r="DF601" s="181">
        <v>12658000</v>
      </c>
      <c r="DG601" s="181">
        <v>26680000</v>
      </c>
      <c r="DH601" s="181">
        <v>19432000</v>
      </c>
      <c r="DI601" s="181">
        <v>13005000</v>
      </c>
      <c r="DJ601" s="195">
        <v>0</v>
      </c>
      <c r="DK601" s="195">
        <v>7188800</v>
      </c>
      <c r="DL601" s="195">
        <v>0</v>
      </c>
      <c r="DM601" s="195">
        <v>7290400</v>
      </c>
      <c r="DN601" s="181">
        <f t="shared" si="47"/>
        <v>7239600</v>
      </c>
      <c r="DO601" s="181">
        <v>28381000</v>
      </c>
      <c r="DP601" s="181">
        <v>19195000</v>
      </c>
      <c r="DQ601" s="181">
        <v>19521000</v>
      </c>
      <c r="DR601" s="181">
        <v>0</v>
      </c>
      <c r="DS601" s="181">
        <f t="shared" si="50"/>
        <v>22365666.666666668</v>
      </c>
      <c r="DT601" s="181">
        <f t="shared" si="48"/>
        <v>3.0893511612059599</v>
      </c>
      <c r="DU601" s="195">
        <v>10689000</v>
      </c>
      <c r="DW601" s="195">
        <v>11498000</v>
      </c>
      <c r="DY601" s="195">
        <v>8289500</v>
      </c>
      <c r="DZ601" s="196">
        <f t="shared" si="49"/>
        <v>1.1450218244101884</v>
      </c>
      <c r="EA601" s="195">
        <v>10544000</v>
      </c>
      <c r="EB601" s="181">
        <v>0</v>
      </c>
      <c r="EC601" s="181">
        <v>1</v>
      </c>
      <c r="ED601" s="181">
        <v>0</v>
      </c>
      <c r="EE601" s="181">
        <v>1</v>
      </c>
      <c r="EF601" s="181">
        <v>1</v>
      </c>
      <c r="EG601" s="181">
        <v>0</v>
      </c>
      <c r="EH601" s="181">
        <v>1</v>
      </c>
      <c r="EI601" s="181">
        <v>0</v>
      </c>
      <c r="EJ601" s="181">
        <v>0</v>
      </c>
      <c r="EK601" s="181">
        <v>0</v>
      </c>
      <c r="EL601" s="181">
        <v>0</v>
      </c>
      <c r="EM601" s="181">
        <v>1</v>
      </c>
      <c r="EN601" s="181">
        <v>1</v>
      </c>
      <c r="EO601" s="181">
        <v>2</v>
      </c>
      <c r="EP601" s="181">
        <v>1</v>
      </c>
      <c r="EQ601" s="181">
        <v>1</v>
      </c>
      <c r="ER601" s="181">
        <v>10</v>
      </c>
      <c r="EV601" s="181">
        <v>146</v>
      </c>
      <c r="EW601" s="181" t="s">
        <v>8900</v>
      </c>
      <c r="EX601" s="181" t="s">
        <v>3709</v>
      </c>
      <c r="EY601" s="181" t="s">
        <v>8901</v>
      </c>
      <c r="EZ601" s="181" t="s">
        <v>8902</v>
      </c>
      <c r="FA601" s="181" t="s">
        <v>8903</v>
      </c>
      <c r="FB601" s="181" t="s">
        <v>8904</v>
      </c>
      <c r="FE601" s="181">
        <v>-1</v>
      </c>
    </row>
    <row r="602" spans="1:161" x14ac:dyDescent="0.25">
      <c r="A602" s="181" t="s">
        <v>8905</v>
      </c>
      <c r="B602" s="181" t="s">
        <v>8905</v>
      </c>
      <c r="C602" s="181" t="s">
        <v>8906</v>
      </c>
      <c r="D602" s="181" t="s">
        <v>8906</v>
      </c>
      <c r="E602" s="181" t="s">
        <v>8906</v>
      </c>
      <c r="F602" s="181" t="s">
        <v>8907</v>
      </c>
      <c r="G602" s="181" t="s">
        <v>8908</v>
      </c>
      <c r="H602" s="181" t="s">
        <v>8909</v>
      </c>
      <c r="I602" s="181">
        <v>2</v>
      </c>
      <c r="J602" s="181">
        <v>13</v>
      </c>
      <c r="K602" s="181">
        <v>13</v>
      </c>
      <c r="L602" s="181">
        <v>13</v>
      </c>
      <c r="M602" s="181">
        <v>9</v>
      </c>
      <c r="N602" s="181">
        <v>12</v>
      </c>
      <c r="O602" s="181">
        <v>10</v>
      </c>
      <c r="P602" s="181">
        <v>13</v>
      </c>
      <c r="Q602" s="181">
        <v>10</v>
      </c>
      <c r="R602" s="181">
        <v>9</v>
      </c>
      <c r="S602" s="181">
        <v>10</v>
      </c>
      <c r="T602" s="181">
        <v>8</v>
      </c>
      <c r="U602" s="181">
        <v>12</v>
      </c>
      <c r="V602" s="181">
        <v>10</v>
      </c>
      <c r="W602" s="181">
        <v>13</v>
      </c>
      <c r="X602" s="181">
        <v>11</v>
      </c>
      <c r="Y602" s="181">
        <v>12</v>
      </c>
      <c r="Z602" s="181">
        <v>11</v>
      </c>
      <c r="AA602" s="181">
        <v>10</v>
      </c>
      <c r="AB602" s="181">
        <v>8</v>
      </c>
      <c r="AC602" s="181">
        <v>9</v>
      </c>
      <c r="AD602" s="181">
        <v>12</v>
      </c>
      <c r="AE602" s="181">
        <v>10</v>
      </c>
      <c r="AF602" s="181">
        <v>13</v>
      </c>
      <c r="AG602" s="181">
        <v>10</v>
      </c>
      <c r="AH602" s="181">
        <v>9</v>
      </c>
      <c r="AI602" s="181">
        <v>10</v>
      </c>
      <c r="AJ602" s="181">
        <v>8</v>
      </c>
      <c r="AK602" s="181">
        <v>12</v>
      </c>
      <c r="AL602" s="181">
        <v>10</v>
      </c>
      <c r="AM602" s="181">
        <v>13</v>
      </c>
      <c r="AN602" s="181">
        <v>11</v>
      </c>
      <c r="AO602" s="181">
        <v>12</v>
      </c>
      <c r="AP602" s="181">
        <v>11</v>
      </c>
      <c r="AQ602" s="181">
        <v>10</v>
      </c>
      <c r="AR602" s="181">
        <v>8</v>
      </c>
      <c r="AS602" s="181">
        <v>9</v>
      </c>
      <c r="AT602" s="181">
        <v>12</v>
      </c>
      <c r="AU602" s="181">
        <v>10</v>
      </c>
      <c r="AV602" s="181">
        <v>13</v>
      </c>
      <c r="AW602" s="181">
        <v>10</v>
      </c>
      <c r="AX602" s="181">
        <v>9</v>
      </c>
      <c r="AY602" s="181">
        <v>10</v>
      </c>
      <c r="AZ602" s="181">
        <v>8</v>
      </c>
      <c r="BA602" s="181">
        <v>12</v>
      </c>
      <c r="BB602" s="181">
        <v>10</v>
      </c>
      <c r="BC602" s="181">
        <v>13</v>
      </c>
      <c r="BD602" s="181">
        <v>11</v>
      </c>
      <c r="BE602" s="181">
        <v>12</v>
      </c>
      <c r="BF602" s="181">
        <v>11</v>
      </c>
      <c r="BG602" s="181">
        <v>10</v>
      </c>
      <c r="BH602" s="181">
        <v>8</v>
      </c>
      <c r="BI602" s="181">
        <v>32.4</v>
      </c>
      <c r="BJ602" s="181">
        <v>32.4</v>
      </c>
      <c r="BK602" s="181">
        <v>32.4</v>
      </c>
      <c r="BL602" s="181">
        <v>52.609000000000002</v>
      </c>
      <c r="BM602" s="181">
        <v>472</v>
      </c>
      <c r="BN602" s="181" t="s">
        <v>1752</v>
      </c>
      <c r="BO602" s="181">
        <v>0</v>
      </c>
      <c r="BP602" s="181">
        <v>43.408000000000001</v>
      </c>
      <c r="BQ602" s="181" t="s">
        <v>1251</v>
      </c>
      <c r="BR602" s="181" t="s">
        <v>1251</v>
      </c>
      <c r="BS602" s="181" t="s">
        <v>1251</v>
      </c>
      <c r="BT602" s="181" t="s">
        <v>1251</v>
      </c>
      <c r="BU602" s="181" t="s">
        <v>1251</v>
      </c>
      <c r="BV602" s="181" t="s">
        <v>1251</v>
      </c>
      <c r="BW602" s="181" t="s">
        <v>1251</v>
      </c>
      <c r="BX602" s="181" t="s">
        <v>1251</v>
      </c>
      <c r="BY602" s="181" t="s">
        <v>1251</v>
      </c>
      <c r="BZ602" s="181" t="s">
        <v>1251</v>
      </c>
      <c r="CA602" s="181" t="s">
        <v>1251</v>
      </c>
      <c r="CB602" s="181" t="s">
        <v>1251</v>
      </c>
      <c r="CC602" s="181" t="s">
        <v>1251</v>
      </c>
      <c r="CD602" s="181" t="s">
        <v>1251</v>
      </c>
      <c r="CE602" s="181" t="s">
        <v>1251</v>
      </c>
      <c r="CF602" s="181" t="s">
        <v>1251</v>
      </c>
      <c r="CG602" s="181">
        <v>19.7</v>
      </c>
      <c r="CH602" s="181">
        <v>30.7</v>
      </c>
      <c r="CI602" s="181">
        <v>23.5</v>
      </c>
      <c r="CJ602" s="181">
        <v>32.4</v>
      </c>
      <c r="CK602" s="181">
        <v>22.5</v>
      </c>
      <c r="CL602" s="181">
        <v>21.6</v>
      </c>
      <c r="CM602" s="181">
        <v>24.8</v>
      </c>
      <c r="CN602" s="181">
        <v>18.2</v>
      </c>
      <c r="CO602" s="181">
        <v>30.3</v>
      </c>
      <c r="CP602" s="181">
        <v>25.4</v>
      </c>
      <c r="CQ602" s="181">
        <v>32.4</v>
      </c>
      <c r="CR602" s="181">
        <v>25.4</v>
      </c>
      <c r="CS602" s="181">
        <v>30.1</v>
      </c>
      <c r="CT602" s="181">
        <v>28</v>
      </c>
      <c r="CU602" s="181">
        <v>25.4</v>
      </c>
      <c r="CV602" s="181">
        <v>19.3</v>
      </c>
      <c r="CW602" s="181">
        <v>1875900000</v>
      </c>
      <c r="CX602" s="181">
        <v>101510000</v>
      </c>
      <c r="CY602" s="181">
        <v>161040000</v>
      </c>
      <c r="CZ602" s="181">
        <v>134110000</v>
      </c>
      <c r="DA602" s="181">
        <v>159830000</v>
      </c>
      <c r="DB602" s="181">
        <v>70225000</v>
      </c>
      <c r="DC602" s="181">
        <v>64610000</v>
      </c>
      <c r="DD602" s="181">
        <v>59740000</v>
      </c>
      <c r="DE602" s="181">
        <v>56956000</v>
      </c>
      <c r="DF602" s="181">
        <v>140040000</v>
      </c>
      <c r="DG602" s="181">
        <v>155950000</v>
      </c>
      <c r="DH602" s="181">
        <v>124020000</v>
      </c>
      <c r="DI602" s="181">
        <v>98584000</v>
      </c>
      <c r="DJ602" s="195">
        <v>16181000</v>
      </c>
      <c r="DK602" s="195">
        <v>16290000</v>
      </c>
      <c r="DL602" s="195">
        <v>15869000</v>
      </c>
      <c r="DM602" s="195">
        <v>17008000</v>
      </c>
      <c r="DN602" s="181">
        <f t="shared" si="47"/>
        <v>16337000</v>
      </c>
      <c r="DO602" s="181">
        <v>31885000</v>
      </c>
      <c r="DP602" s="181">
        <v>59945000</v>
      </c>
      <c r="DQ602" s="181">
        <v>44865000</v>
      </c>
      <c r="DR602" s="181">
        <v>68007000</v>
      </c>
      <c r="DS602" s="181">
        <f t="shared" si="50"/>
        <v>51175500</v>
      </c>
      <c r="DT602" s="181">
        <f t="shared" si="48"/>
        <v>3.1324906653608373</v>
      </c>
      <c r="DU602" s="195">
        <v>15331000</v>
      </c>
      <c r="DW602" s="195">
        <v>17025000</v>
      </c>
      <c r="DY602" s="195">
        <v>15842000</v>
      </c>
      <c r="DZ602" s="196">
        <f t="shared" si="49"/>
        <v>0.96970067943930949</v>
      </c>
      <c r="EA602" s="195">
        <v>15830000</v>
      </c>
      <c r="EB602" s="181">
        <v>5</v>
      </c>
      <c r="EC602" s="181">
        <v>7</v>
      </c>
      <c r="ED602" s="181">
        <v>6</v>
      </c>
      <c r="EE602" s="181">
        <v>6</v>
      </c>
      <c r="EF602" s="181">
        <v>6</v>
      </c>
      <c r="EG602" s="181">
        <v>8</v>
      </c>
      <c r="EH602" s="181">
        <v>7</v>
      </c>
      <c r="EI602" s="181">
        <v>5</v>
      </c>
      <c r="EJ602" s="181">
        <v>6</v>
      </c>
      <c r="EK602" s="181">
        <v>4</v>
      </c>
      <c r="EL602" s="181">
        <v>4</v>
      </c>
      <c r="EM602" s="181">
        <v>4</v>
      </c>
      <c r="EN602" s="181">
        <v>5</v>
      </c>
      <c r="EO602" s="181">
        <v>5</v>
      </c>
      <c r="EP602" s="181">
        <v>4</v>
      </c>
      <c r="EQ602" s="181">
        <v>4</v>
      </c>
      <c r="ER602" s="181">
        <v>86</v>
      </c>
      <c r="EV602" s="181">
        <v>392</v>
      </c>
      <c r="EW602" s="181" t="s">
        <v>8910</v>
      </c>
      <c r="EX602" s="181" t="s">
        <v>3749</v>
      </c>
      <c r="EY602" s="181" t="s">
        <v>8911</v>
      </c>
      <c r="EZ602" s="181" t="s">
        <v>8912</v>
      </c>
      <c r="FA602" s="181" t="s">
        <v>8913</v>
      </c>
      <c r="FB602" s="181" t="s">
        <v>8914</v>
      </c>
      <c r="FE602" s="181" t="s">
        <v>3613</v>
      </c>
    </row>
    <row r="603" spans="1:161" x14ac:dyDescent="0.25">
      <c r="A603" s="181" t="s">
        <v>3209</v>
      </c>
      <c r="B603" s="181" t="s">
        <v>3209</v>
      </c>
      <c r="C603" s="181">
        <v>4</v>
      </c>
      <c r="D603" s="181">
        <v>3</v>
      </c>
      <c r="E603" s="181">
        <v>2</v>
      </c>
      <c r="F603" s="181" t="s">
        <v>8915</v>
      </c>
      <c r="G603" s="181" t="s">
        <v>8916</v>
      </c>
      <c r="H603" s="181" t="s">
        <v>8917</v>
      </c>
      <c r="I603" s="181">
        <v>1</v>
      </c>
      <c r="J603" s="181">
        <v>4</v>
      </c>
      <c r="K603" s="181">
        <v>3</v>
      </c>
      <c r="L603" s="181">
        <v>2</v>
      </c>
      <c r="M603" s="181">
        <v>4</v>
      </c>
      <c r="N603" s="181">
        <v>1</v>
      </c>
      <c r="O603" s="181">
        <v>0</v>
      </c>
      <c r="P603" s="181">
        <v>1</v>
      </c>
      <c r="Q603" s="181">
        <v>4</v>
      </c>
      <c r="R603" s="181">
        <v>3</v>
      </c>
      <c r="S603" s="181">
        <v>3</v>
      </c>
      <c r="T603" s="181">
        <v>2</v>
      </c>
      <c r="U603" s="181">
        <v>1</v>
      </c>
      <c r="V603" s="181">
        <v>1</v>
      </c>
      <c r="W603" s="181">
        <v>4</v>
      </c>
      <c r="X603" s="181">
        <v>0</v>
      </c>
      <c r="Y603" s="181">
        <v>1</v>
      </c>
      <c r="Z603" s="181">
        <v>2</v>
      </c>
      <c r="AA603" s="181">
        <v>1</v>
      </c>
      <c r="AB603" s="181">
        <v>1</v>
      </c>
      <c r="AC603" s="181">
        <v>3</v>
      </c>
      <c r="AD603" s="181">
        <v>1</v>
      </c>
      <c r="AE603" s="181">
        <v>0</v>
      </c>
      <c r="AF603" s="181">
        <v>1</v>
      </c>
      <c r="AG603" s="181">
        <v>3</v>
      </c>
      <c r="AH603" s="181">
        <v>2</v>
      </c>
      <c r="AI603" s="181">
        <v>2</v>
      </c>
      <c r="AJ603" s="181">
        <v>2</v>
      </c>
      <c r="AK603" s="181">
        <v>1</v>
      </c>
      <c r="AL603" s="181">
        <v>1</v>
      </c>
      <c r="AM603" s="181">
        <v>3</v>
      </c>
      <c r="AN603" s="181">
        <v>0</v>
      </c>
      <c r="AO603" s="181">
        <v>1</v>
      </c>
      <c r="AP603" s="181">
        <v>1</v>
      </c>
      <c r="AQ603" s="181">
        <v>1</v>
      </c>
      <c r="AR603" s="181">
        <v>1</v>
      </c>
      <c r="AS603" s="181">
        <v>2</v>
      </c>
      <c r="AT603" s="181">
        <v>0</v>
      </c>
      <c r="AU603" s="181">
        <v>0</v>
      </c>
      <c r="AV603" s="181">
        <v>0</v>
      </c>
      <c r="AW603" s="181">
        <v>2</v>
      </c>
      <c r="AX603" s="181">
        <v>1</v>
      </c>
      <c r="AY603" s="181">
        <v>1</v>
      </c>
      <c r="AZ603" s="181">
        <v>1</v>
      </c>
      <c r="BA603" s="181">
        <v>0</v>
      </c>
      <c r="BB603" s="181">
        <v>0</v>
      </c>
      <c r="BC603" s="181">
        <v>2</v>
      </c>
      <c r="BD603" s="181">
        <v>0</v>
      </c>
      <c r="BE603" s="181">
        <v>0</v>
      </c>
      <c r="BF603" s="181">
        <v>0</v>
      </c>
      <c r="BG603" s="181">
        <v>0</v>
      </c>
      <c r="BH603" s="181">
        <v>0</v>
      </c>
      <c r="BI603" s="181">
        <v>4.9000000000000004</v>
      </c>
      <c r="BJ603" s="181">
        <v>3.8</v>
      </c>
      <c r="BK603" s="181">
        <v>1.9</v>
      </c>
      <c r="BL603" s="181">
        <v>65.605000000000004</v>
      </c>
      <c r="BM603" s="181">
        <v>637</v>
      </c>
      <c r="BN603" s="181">
        <v>637</v>
      </c>
      <c r="BO603" s="181">
        <v>0</v>
      </c>
      <c r="BP603" s="181">
        <v>30.748999999999999</v>
      </c>
      <c r="BQ603" s="181" t="s">
        <v>1251</v>
      </c>
      <c r="BR603" s="181" t="s">
        <v>1254</v>
      </c>
      <c r="BT603" s="181" t="s">
        <v>1254</v>
      </c>
      <c r="BU603" s="181" t="s">
        <v>1251</v>
      </c>
      <c r="BV603" s="181" t="s">
        <v>1251</v>
      </c>
      <c r="BW603" s="181" t="s">
        <v>1251</v>
      </c>
      <c r="BX603" s="181" t="s">
        <v>1254</v>
      </c>
      <c r="BY603" s="181" t="s">
        <v>1251</v>
      </c>
      <c r="BZ603" s="181" t="s">
        <v>1251</v>
      </c>
      <c r="CA603" s="181" t="s">
        <v>1251</v>
      </c>
      <c r="CC603" s="181" t="s">
        <v>1254</v>
      </c>
      <c r="CD603" s="181" t="s">
        <v>1251</v>
      </c>
      <c r="CE603" s="181" t="s">
        <v>1254</v>
      </c>
      <c r="CF603" s="181" t="s">
        <v>1254</v>
      </c>
      <c r="CG603" s="181">
        <v>4.9000000000000004</v>
      </c>
      <c r="CH603" s="181">
        <v>1.9</v>
      </c>
      <c r="CI603" s="181">
        <v>0</v>
      </c>
      <c r="CJ603" s="181">
        <v>1.9</v>
      </c>
      <c r="CK603" s="181">
        <v>4.9000000000000004</v>
      </c>
      <c r="CL603" s="181">
        <v>4.9000000000000004</v>
      </c>
      <c r="CM603" s="181">
        <v>4.9000000000000004</v>
      </c>
      <c r="CN603" s="181">
        <v>3.6</v>
      </c>
      <c r="CO603" s="181">
        <v>1.9</v>
      </c>
      <c r="CP603" s="181">
        <v>1.9</v>
      </c>
      <c r="CQ603" s="181">
        <v>4.9000000000000004</v>
      </c>
      <c r="CR603" s="181">
        <v>0</v>
      </c>
      <c r="CS603" s="181">
        <v>1.9</v>
      </c>
      <c r="CT603" s="181">
        <v>3</v>
      </c>
      <c r="CU603" s="181">
        <v>1.9</v>
      </c>
      <c r="CV603" s="181">
        <v>1.9</v>
      </c>
      <c r="CW603" s="181">
        <v>593370000</v>
      </c>
      <c r="CX603" s="181">
        <v>36252000</v>
      </c>
      <c r="CY603" s="181">
        <v>8414100</v>
      </c>
      <c r="CZ603" s="181">
        <v>0</v>
      </c>
      <c r="DA603" s="181">
        <v>6142400</v>
      </c>
      <c r="DB603" s="181">
        <v>58951000</v>
      </c>
      <c r="DC603" s="181">
        <v>36562000</v>
      </c>
      <c r="DD603" s="181">
        <v>54593000</v>
      </c>
      <c r="DE603" s="181">
        <v>7172100</v>
      </c>
      <c r="DF603" s="181">
        <v>3976000</v>
      </c>
      <c r="DG603" s="181">
        <v>36266000</v>
      </c>
      <c r="DH603" s="181">
        <v>2778400</v>
      </c>
      <c r="DI603" s="181">
        <v>5975500</v>
      </c>
      <c r="DJ603" s="195">
        <v>33028000</v>
      </c>
      <c r="DK603" s="195">
        <v>0</v>
      </c>
      <c r="DL603" s="195">
        <v>0</v>
      </c>
      <c r="DM603" s="195">
        <v>0</v>
      </c>
      <c r="DN603" s="181">
        <f t="shared" si="47"/>
        <v>33028000</v>
      </c>
      <c r="DO603" s="181">
        <v>101880000</v>
      </c>
      <c r="DP603" s="181">
        <v>156730000</v>
      </c>
      <c r="DQ603" s="181">
        <v>123470000</v>
      </c>
      <c r="DR603" s="181">
        <v>37585000</v>
      </c>
      <c r="DS603" s="181">
        <f t="shared" si="50"/>
        <v>104916250</v>
      </c>
      <c r="DT603" s="181">
        <f t="shared" si="48"/>
        <v>3.1765850187719509</v>
      </c>
      <c r="DU603" s="195">
        <v>0</v>
      </c>
      <c r="DW603" s="195">
        <v>0</v>
      </c>
      <c r="DY603" s="195">
        <v>0</v>
      </c>
      <c r="DZ603" s="196">
        <f t="shared" si="49"/>
        <v>0</v>
      </c>
      <c r="EA603" s="195">
        <v>0</v>
      </c>
      <c r="EB603" s="181">
        <v>1</v>
      </c>
      <c r="EC603" s="181">
        <v>0</v>
      </c>
      <c r="ED603" s="181">
        <v>0</v>
      </c>
      <c r="EE603" s="181">
        <v>0</v>
      </c>
      <c r="EF603" s="181">
        <v>1</v>
      </c>
      <c r="EG603" s="181">
        <v>2</v>
      </c>
      <c r="EH603" s="181">
        <v>1</v>
      </c>
      <c r="EI603" s="181">
        <v>0</v>
      </c>
      <c r="EJ603" s="181">
        <v>1</v>
      </c>
      <c r="EK603" s="181">
        <v>1</v>
      </c>
      <c r="EL603" s="181">
        <v>5</v>
      </c>
      <c r="EM603" s="181">
        <v>0</v>
      </c>
      <c r="EN603" s="181">
        <v>0</v>
      </c>
      <c r="EO603" s="181">
        <v>1</v>
      </c>
      <c r="EP603" s="181">
        <v>0</v>
      </c>
      <c r="EQ603" s="181">
        <v>0</v>
      </c>
      <c r="ER603" s="181">
        <v>13</v>
      </c>
      <c r="EV603" s="181">
        <v>84</v>
      </c>
      <c r="EW603" s="181" t="s">
        <v>8918</v>
      </c>
      <c r="EX603" s="181" t="s">
        <v>8919</v>
      </c>
      <c r="EY603" s="181" t="s">
        <v>8920</v>
      </c>
      <c r="EZ603" s="181" t="s">
        <v>8921</v>
      </c>
      <c r="FA603" s="181" t="s">
        <v>8922</v>
      </c>
      <c r="FB603" s="181" t="s">
        <v>8923</v>
      </c>
      <c r="FE603" s="181">
        <v>-1</v>
      </c>
    </row>
    <row r="604" spans="1:161" x14ac:dyDescent="0.25">
      <c r="A604" s="181" t="s">
        <v>1693</v>
      </c>
      <c r="B604" s="181" t="s">
        <v>1693</v>
      </c>
      <c r="C604" s="181">
        <v>7</v>
      </c>
      <c r="D604" s="181">
        <v>7</v>
      </c>
      <c r="E604" s="181">
        <v>7</v>
      </c>
      <c r="H604" s="181" t="s">
        <v>1692</v>
      </c>
      <c r="I604" s="181">
        <v>1</v>
      </c>
      <c r="J604" s="181">
        <v>7</v>
      </c>
      <c r="K604" s="181">
        <v>7</v>
      </c>
      <c r="L604" s="181">
        <v>7</v>
      </c>
      <c r="M604" s="181">
        <v>7</v>
      </c>
      <c r="N604" s="181">
        <v>6</v>
      </c>
      <c r="O604" s="181">
        <v>6</v>
      </c>
      <c r="P604" s="181">
        <v>6</v>
      </c>
      <c r="Q604" s="181">
        <v>6</v>
      </c>
      <c r="R604" s="181">
        <v>5</v>
      </c>
      <c r="S604" s="181">
        <v>7</v>
      </c>
      <c r="T604" s="181">
        <v>4</v>
      </c>
      <c r="U604" s="181">
        <v>5</v>
      </c>
      <c r="V604" s="181">
        <v>6</v>
      </c>
      <c r="W604" s="181">
        <v>7</v>
      </c>
      <c r="X604" s="181">
        <v>6</v>
      </c>
      <c r="Y604" s="181">
        <v>6</v>
      </c>
      <c r="Z604" s="181">
        <v>6</v>
      </c>
      <c r="AA604" s="181">
        <v>7</v>
      </c>
      <c r="AB604" s="181">
        <v>7</v>
      </c>
      <c r="AC604" s="181">
        <v>7</v>
      </c>
      <c r="AD604" s="181">
        <v>6</v>
      </c>
      <c r="AE604" s="181">
        <v>6</v>
      </c>
      <c r="AF604" s="181">
        <v>6</v>
      </c>
      <c r="AG604" s="181">
        <v>6</v>
      </c>
      <c r="AH604" s="181">
        <v>5</v>
      </c>
      <c r="AI604" s="181">
        <v>7</v>
      </c>
      <c r="AJ604" s="181">
        <v>4</v>
      </c>
      <c r="AK604" s="181">
        <v>5</v>
      </c>
      <c r="AL604" s="181">
        <v>6</v>
      </c>
      <c r="AM604" s="181">
        <v>7</v>
      </c>
      <c r="AN604" s="181">
        <v>6</v>
      </c>
      <c r="AO604" s="181">
        <v>6</v>
      </c>
      <c r="AP604" s="181">
        <v>6</v>
      </c>
      <c r="AQ604" s="181">
        <v>7</v>
      </c>
      <c r="AR604" s="181">
        <v>7</v>
      </c>
      <c r="AS604" s="181">
        <v>7</v>
      </c>
      <c r="AT604" s="181">
        <v>6</v>
      </c>
      <c r="AU604" s="181">
        <v>6</v>
      </c>
      <c r="AV604" s="181">
        <v>6</v>
      </c>
      <c r="AW604" s="181">
        <v>6</v>
      </c>
      <c r="AX604" s="181">
        <v>5</v>
      </c>
      <c r="AY604" s="181">
        <v>7</v>
      </c>
      <c r="AZ604" s="181">
        <v>4</v>
      </c>
      <c r="BA604" s="181">
        <v>5</v>
      </c>
      <c r="BB604" s="181">
        <v>6</v>
      </c>
      <c r="BC604" s="181">
        <v>7</v>
      </c>
      <c r="BD604" s="181">
        <v>6</v>
      </c>
      <c r="BE604" s="181">
        <v>6</v>
      </c>
      <c r="BF604" s="181">
        <v>6</v>
      </c>
      <c r="BG604" s="181">
        <v>7</v>
      </c>
      <c r="BH604" s="181">
        <v>7</v>
      </c>
      <c r="BI604" s="181">
        <v>25.1</v>
      </c>
      <c r="BJ604" s="181">
        <v>25.1</v>
      </c>
      <c r="BK604" s="181">
        <v>25.1</v>
      </c>
      <c r="BL604" s="181">
        <v>24.408999999999999</v>
      </c>
      <c r="BM604" s="181">
        <v>231</v>
      </c>
      <c r="BN604" s="181">
        <v>231</v>
      </c>
      <c r="BO604" s="181">
        <v>0</v>
      </c>
      <c r="BP604" s="181">
        <v>323.31</v>
      </c>
      <c r="BQ604" s="181" t="s">
        <v>1251</v>
      </c>
      <c r="BR604" s="181" t="s">
        <v>1251</v>
      </c>
      <c r="BS604" s="181" t="s">
        <v>1251</v>
      </c>
      <c r="BT604" s="181" t="s">
        <v>1251</v>
      </c>
      <c r="BU604" s="181" t="s">
        <v>1251</v>
      </c>
      <c r="BV604" s="181" t="s">
        <v>1251</v>
      </c>
      <c r="BW604" s="181" t="s">
        <v>1251</v>
      </c>
      <c r="BX604" s="181" t="s">
        <v>1251</v>
      </c>
      <c r="BY604" s="181" t="s">
        <v>1251</v>
      </c>
      <c r="BZ604" s="181" t="s">
        <v>1251</v>
      </c>
      <c r="CA604" s="181" t="s">
        <v>1251</v>
      </c>
      <c r="CB604" s="181" t="s">
        <v>1251</v>
      </c>
      <c r="CC604" s="181" t="s">
        <v>1251</v>
      </c>
      <c r="CD604" s="181" t="s">
        <v>1251</v>
      </c>
      <c r="CE604" s="181" t="s">
        <v>1251</v>
      </c>
      <c r="CF604" s="181" t="s">
        <v>1251</v>
      </c>
      <c r="CG604" s="181">
        <v>25.1</v>
      </c>
      <c r="CH604" s="181">
        <v>25.1</v>
      </c>
      <c r="CI604" s="181">
        <v>25.1</v>
      </c>
      <c r="CJ604" s="181">
        <v>25.1</v>
      </c>
      <c r="CK604" s="181">
        <v>25.1</v>
      </c>
      <c r="CL604" s="181">
        <v>25.1</v>
      </c>
      <c r="CM604" s="181">
        <v>25.1</v>
      </c>
      <c r="CN604" s="181">
        <v>21.6</v>
      </c>
      <c r="CO604" s="181">
        <v>25.1</v>
      </c>
      <c r="CP604" s="181">
        <v>25.1</v>
      </c>
      <c r="CQ604" s="181">
        <v>25.1</v>
      </c>
      <c r="CR604" s="181">
        <v>25.1</v>
      </c>
      <c r="CS604" s="181">
        <v>25.1</v>
      </c>
      <c r="CT604" s="181">
        <v>25.1</v>
      </c>
      <c r="CU604" s="181">
        <v>25.1</v>
      </c>
      <c r="CV604" s="181">
        <v>25.1</v>
      </c>
      <c r="CW604" s="181">
        <v>261440000000</v>
      </c>
      <c r="CX604" s="181">
        <v>15016000000</v>
      </c>
      <c r="CY604" s="181">
        <v>18231000000</v>
      </c>
      <c r="CZ604" s="181">
        <v>15692000000</v>
      </c>
      <c r="DA604" s="181">
        <v>15917000000</v>
      </c>
      <c r="DB604" s="181">
        <v>13586000000</v>
      </c>
      <c r="DC604" s="181">
        <v>13743000000</v>
      </c>
      <c r="DD604" s="181">
        <v>21971000000</v>
      </c>
      <c r="DE604" s="181">
        <v>8707900000</v>
      </c>
      <c r="DF604" s="181">
        <v>18143000000</v>
      </c>
      <c r="DG604" s="181">
        <v>17300000000</v>
      </c>
      <c r="DH604" s="181">
        <v>17029000000</v>
      </c>
      <c r="DI604" s="181">
        <v>16851000000</v>
      </c>
      <c r="DJ604" s="195">
        <v>5126500000</v>
      </c>
      <c r="DK604" s="195">
        <v>5609100000</v>
      </c>
      <c r="DL604" s="195">
        <v>4613600000</v>
      </c>
      <c r="DM604" s="195">
        <v>4842200000</v>
      </c>
      <c r="DN604" s="181">
        <f t="shared" si="47"/>
        <v>5047850000</v>
      </c>
      <c r="DO604" s="181">
        <v>18876000000</v>
      </c>
      <c r="DP604" s="181">
        <v>20882000000</v>
      </c>
      <c r="DQ604" s="181">
        <v>24732000000</v>
      </c>
      <c r="DR604" s="181">
        <v>998480000</v>
      </c>
      <c r="DS604" s="181">
        <f t="shared" si="50"/>
        <v>16372120000</v>
      </c>
      <c r="DT604" s="181">
        <f t="shared" si="48"/>
        <v>3.2433848073932467</v>
      </c>
      <c r="DU604" s="195">
        <v>5884300000</v>
      </c>
      <c r="DW604" s="195">
        <v>5272400000</v>
      </c>
      <c r="DY604" s="195">
        <v>5915400000</v>
      </c>
      <c r="DZ604" s="196">
        <f t="shared" si="49"/>
        <v>1.1718652495616946</v>
      </c>
      <c r="EA604" s="195">
        <v>5240100000</v>
      </c>
      <c r="EB604" s="181">
        <v>35</v>
      </c>
      <c r="EC604" s="181">
        <v>37</v>
      </c>
      <c r="ED604" s="181">
        <v>36</v>
      </c>
      <c r="EE604" s="181">
        <v>32</v>
      </c>
      <c r="EF604" s="181">
        <v>29</v>
      </c>
      <c r="EG604" s="181">
        <v>31</v>
      </c>
      <c r="EH604" s="181">
        <v>51</v>
      </c>
      <c r="EI604" s="181">
        <v>24</v>
      </c>
      <c r="EJ604" s="181">
        <v>34</v>
      </c>
      <c r="EK604" s="181">
        <v>39</v>
      </c>
      <c r="EL604" s="181">
        <v>42</v>
      </c>
      <c r="EM604" s="181">
        <v>35</v>
      </c>
      <c r="EN604" s="181">
        <v>35</v>
      </c>
      <c r="EO604" s="181">
        <v>37</v>
      </c>
      <c r="EP604" s="181">
        <v>35</v>
      </c>
      <c r="EQ604" s="181">
        <v>40</v>
      </c>
      <c r="ER604" s="181">
        <v>572</v>
      </c>
      <c r="EV604" s="181">
        <v>69</v>
      </c>
      <c r="EW604" s="181" t="s">
        <v>8924</v>
      </c>
      <c r="EX604" s="181" t="s">
        <v>3643</v>
      </c>
      <c r="EY604" s="181" t="s">
        <v>8925</v>
      </c>
      <c r="EZ604" s="181" t="s">
        <v>8926</v>
      </c>
      <c r="FA604" s="181" t="s">
        <v>8927</v>
      </c>
      <c r="FB604" s="181" t="s">
        <v>8928</v>
      </c>
      <c r="FC604" s="181">
        <v>46</v>
      </c>
      <c r="FD604" s="181">
        <v>94</v>
      </c>
      <c r="FE604" s="181">
        <v>-1</v>
      </c>
    </row>
    <row r="605" spans="1:161" x14ac:dyDescent="0.25">
      <c r="A605" s="181" t="s">
        <v>8929</v>
      </c>
      <c r="B605" s="181" t="s">
        <v>8929</v>
      </c>
      <c r="C605" s="181">
        <v>3</v>
      </c>
      <c r="D605" s="181">
        <v>3</v>
      </c>
      <c r="E605" s="181">
        <v>3</v>
      </c>
      <c r="F605" s="181" t="s">
        <v>8930</v>
      </c>
      <c r="G605" s="181" t="s">
        <v>8931</v>
      </c>
      <c r="H605" s="181" t="s">
        <v>8932</v>
      </c>
      <c r="I605" s="181">
        <v>1</v>
      </c>
      <c r="J605" s="181">
        <v>3</v>
      </c>
      <c r="K605" s="181">
        <v>3</v>
      </c>
      <c r="L605" s="181">
        <v>3</v>
      </c>
      <c r="M605" s="181">
        <v>2</v>
      </c>
      <c r="N605" s="181">
        <v>2</v>
      </c>
      <c r="O605" s="181">
        <v>2</v>
      </c>
      <c r="P605" s="181">
        <v>2</v>
      </c>
      <c r="Q605" s="181">
        <v>3</v>
      </c>
      <c r="R605" s="181">
        <v>3</v>
      </c>
      <c r="S605" s="181">
        <v>3</v>
      </c>
      <c r="T605" s="181">
        <v>3</v>
      </c>
      <c r="U605" s="181">
        <v>2</v>
      </c>
      <c r="V605" s="181">
        <v>2</v>
      </c>
      <c r="W605" s="181">
        <v>2</v>
      </c>
      <c r="X605" s="181">
        <v>2</v>
      </c>
      <c r="Y605" s="181">
        <v>2</v>
      </c>
      <c r="Z605" s="181">
        <v>2</v>
      </c>
      <c r="AA605" s="181">
        <v>2</v>
      </c>
      <c r="AB605" s="181">
        <v>2</v>
      </c>
      <c r="AC605" s="181">
        <v>2</v>
      </c>
      <c r="AD605" s="181">
        <v>2</v>
      </c>
      <c r="AE605" s="181">
        <v>2</v>
      </c>
      <c r="AF605" s="181">
        <v>2</v>
      </c>
      <c r="AG605" s="181">
        <v>3</v>
      </c>
      <c r="AH605" s="181">
        <v>3</v>
      </c>
      <c r="AI605" s="181">
        <v>3</v>
      </c>
      <c r="AJ605" s="181">
        <v>3</v>
      </c>
      <c r="AK605" s="181">
        <v>2</v>
      </c>
      <c r="AL605" s="181">
        <v>2</v>
      </c>
      <c r="AM605" s="181">
        <v>2</v>
      </c>
      <c r="AN605" s="181">
        <v>2</v>
      </c>
      <c r="AO605" s="181">
        <v>2</v>
      </c>
      <c r="AP605" s="181">
        <v>2</v>
      </c>
      <c r="AQ605" s="181">
        <v>2</v>
      </c>
      <c r="AR605" s="181">
        <v>2</v>
      </c>
      <c r="AS605" s="181">
        <v>2</v>
      </c>
      <c r="AT605" s="181">
        <v>2</v>
      </c>
      <c r="AU605" s="181">
        <v>2</v>
      </c>
      <c r="AV605" s="181">
        <v>2</v>
      </c>
      <c r="AW605" s="181">
        <v>3</v>
      </c>
      <c r="AX605" s="181">
        <v>3</v>
      </c>
      <c r="AY605" s="181">
        <v>3</v>
      </c>
      <c r="AZ605" s="181">
        <v>3</v>
      </c>
      <c r="BA605" s="181">
        <v>2</v>
      </c>
      <c r="BB605" s="181">
        <v>2</v>
      </c>
      <c r="BC605" s="181">
        <v>2</v>
      </c>
      <c r="BD605" s="181">
        <v>2</v>
      </c>
      <c r="BE605" s="181">
        <v>2</v>
      </c>
      <c r="BF605" s="181">
        <v>2</v>
      </c>
      <c r="BG605" s="181">
        <v>2</v>
      </c>
      <c r="BH605" s="181">
        <v>2</v>
      </c>
      <c r="BI605" s="181">
        <v>20.9</v>
      </c>
      <c r="BJ605" s="181">
        <v>20.9</v>
      </c>
      <c r="BK605" s="181">
        <v>20.9</v>
      </c>
      <c r="BL605" s="181">
        <v>16.605</v>
      </c>
      <c r="BM605" s="181">
        <v>148</v>
      </c>
      <c r="BN605" s="181">
        <v>148</v>
      </c>
      <c r="BO605" s="181">
        <v>0</v>
      </c>
      <c r="BP605" s="181">
        <v>8.3108000000000004</v>
      </c>
      <c r="BQ605" s="181" t="s">
        <v>1251</v>
      </c>
      <c r="BR605" s="181" t="s">
        <v>1251</v>
      </c>
      <c r="BS605" s="181" t="s">
        <v>1251</v>
      </c>
      <c r="BT605" s="181" t="s">
        <v>1251</v>
      </c>
      <c r="BU605" s="181" t="s">
        <v>1251</v>
      </c>
      <c r="BV605" s="181" t="s">
        <v>1251</v>
      </c>
      <c r="BW605" s="181" t="s">
        <v>1251</v>
      </c>
      <c r="BX605" s="181" t="s">
        <v>1251</v>
      </c>
      <c r="BY605" s="181" t="s">
        <v>1251</v>
      </c>
      <c r="BZ605" s="181" t="s">
        <v>1251</v>
      </c>
      <c r="CA605" s="181" t="s">
        <v>1251</v>
      </c>
      <c r="CB605" s="181" t="s">
        <v>1251</v>
      </c>
      <c r="CC605" s="181" t="s">
        <v>1251</v>
      </c>
      <c r="CD605" s="181" t="s">
        <v>1251</v>
      </c>
      <c r="CE605" s="181" t="s">
        <v>1251</v>
      </c>
      <c r="CF605" s="181" t="s">
        <v>1251</v>
      </c>
      <c r="CG605" s="181">
        <v>15.5</v>
      </c>
      <c r="CH605" s="181">
        <v>15.5</v>
      </c>
      <c r="CI605" s="181">
        <v>15.5</v>
      </c>
      <c r="CJ605" s="181">
        <v>15.5</v>
      </c>
      <c r="CK605" s="181">
        <v>20.9</v>
      </c>
      <c r="CL605" s="181">
        <v>20.9</v>
      </c>
      <c r="CM605" s="181">
        <v>20.9</v>
      </c>
      <c r="CN605" s="181">
        <v>20.9</v>
      </c>
      <c r="CO605" s="181">
        <v>15.5</v>
      </c>
      <c r="CP605" s="181">
        <v>15.5</v>
      </c>
      <c r="CQ605" s="181">
        <v>15.5</v>
      </c>
      <c r="CR605" s="181">
        <v>15.5</v>
      </c>
      <c r="CS605" s="181">
        <v>15.5</v>
      </c>
      <c r="CT605" s="181">
        <v>15.5</v>
      </c>
      <c r="CU605" s="181">
        <v>15.5</v>
      </c>
      <c r="CV605" s="181">
        <v>15.5</v>
      </c>
      <c r="CW605" s="181">
        <v>1648600000</v>
      </c>
      <c r="CX605" s="181">
        <v>88606000</v>
      </c>
      <c r="CY605" s="181">
        <v>93350000</v>
      </c>
      <c r="CZ605" s="181">
        <v>125160000</v>
      </c>
      <c r="DA605" s="181">
        <v>153460000</v>
      </c>
      <c r="DB605" s="181">
        <v>110050000</v>
      </c>
      <c r="DC605" s="181">
        <v>127540000</v>
      </c>
      <c r="DD605" s="181">
        <v>85752000</v>
      </c>
      <c r="DE605" s="181">
        <v>117830000</v>
      </c>
      <c r="DF605" s="181">
        <v>80684000</v>
      </c>
      <c r="DG605" s="181">
        <v>116460000</v>
      </c>
      <c r="DH605" s="181">
        <v>78729000</v>
      </c>
      <c r="DI605" s="181">
        <v>101720000</v>
      </c>
      <c r="DJ605" s="195">
        <v>47049000</v>
      </c>
      <c r="DK605" s="195">
        <v>43803000</v>
      </c>
      <c r="DL605" s="195">
        <v>56483000</v>
      </c>
      <c r="DM605" s="195">
        <v>88060000</v>
      </c>
      <c r="DN605" s="181">
        <f t="shared" si="47"/>
        <v>58848750</v>
      </c>
      <c r="DO605" s="181">
        <v>136580000</v>
      </c>
      <c r="DP605" s="181">
        <v>259490000</v>
      </c>
      <c r="DQ605" s="181">
        <v>142130000</v>
      </c>
      <c r="DR605" s="181">
        <v>251990000</v>
      </c>
      <c r="DS605" s="181">
        <f t="shared" si="50"/>
        <v>197547500</v>
      </c>
      <c r="DT605" s="181">
        <f t="shared" si="48"/>
        <v>3.3568682427409247</v>
      </c>
      <c r="DU605" s="195">
        <v>41029000</v>
      </c>
      <c r="DW605" s="195">
        <v>54729000</v>
      </c>
      <c r="DY605" s="195">
        <v>44012000</v>
      </c>
      <c r="DZ605" s="196">
        <f t="shared" si="49"/>
        <v>0.74788334501582443</v>
      </c>
      <c r="EA605" s="195">
        <v>60358000</v>
      </c>
      <c r="EB605" s="181">
        <v>2</v>
      </c>
      <c r="EC605" s="181">
        <v>2</v>
      </c>
      <c r="ED605" s="181">
        <v>2</v>
      </c>
      <c r="EE605" s="181">
        <v>3</v>
      </c>
      <c r="EF605" s="181">
        <v>3</v>
      </c>
      <c r="EG605" s="181">
        <v>3</v>
      </c>
      <c r="EH605" s="181">
        <v>3</v>
      </c>
      <c r="EI605" s="181">
        <v>3</v>
      </c>
      <c r="EJ605" s="181">
        <v>2</v>
      </c>
      <c r="EK605" s="181">
        <v>2</v>
      </c>
      <c r="EL605" s="181">
        <v>3</v>
      </c>
      <c r="EM605" s="181">
        <v>3</v>
      </c>
      <c r="EN605" s="181">
        <v>2</v>
      </c>
      <c r="EO605" s="181">
        <v>2</v>
      </c>
      <c r="EP605" s="181">
        <v>2</v>
      </c>
      <c r="EQ605" s="181">
        <v>3</v>
      </c>
      <c r="ER605" s="181">
        <v>40</v>
      </c>
      <c r="EV605" s="181">
        <v>125</v>
      </c>
      <c r="EW605" s="181" t="s">
        <v>8933</v>
      </c>
      <c r="EX605" s="181" t="s">
        <v>3709</v>
      </c>
      <c r="EY605" s="181" t="s">
        <v>8934</v>
      </c>
      <c r="EZ605" s="181" t="s">
        <v>8935</v>
      </c>
      <c r="FA605" s="181" t="s">
        <v>8936</v>
      </c>
      <c r="FB605" s="181" t="s">
        <v>8937</v>
      </c>
      <c r="FE605" s="181">
        <v>-1</v>
      </c>
    </row>
    <row r="606" spans="1:161" x14ac:dyDescent="0.25">
      <c r="A606" s="181" t="s">
        <v>8938</v>
      </c>
      <c r="B606" s="181" t="s">
        <v>8938</v>
      </c>
      <c r="C606" s="181">
        <v>10</v>
      </c>
      <c r="D606" s="181">
        <v>10</v>
      </c>
      <c r="E606" s="181">
        <v>10</v>
      </c>
      <c r="F606" s="181" t="s">
        <v>8939</v>
      </c>
      <c r="G606" s="181" t="s">
        <v>8940</v>
      </c>
      <c r="H606" s="181" t="s">
        <v>8941</v>
      </c>
      <c r="I606" s="181">
        <v>1</v>
      </c>
      <c r="J606" s="181">
        <v>10</v>
      </c>
      <c r="K606" s="181">
        <v>10</v>
      </c>
      <c r="L606" s="181">
        <v>10</v>
      </c>
      <c r="M606" s="181">
        <v>10</v>
      </c>
      <c r="N606" s="181">
        <v>10</v>
      </c>
      <c r="O606" s="181">
        <v>7</v>
      </c>
      <c r="P606" s="181">
        <v>9</v>
      </c>
      <c r="Q606" s="181">
        <v>10</v>
      </c>
      <c r="R606" s="181">
        <v>8</v>
      </c>
      <c r="S606" s="181">
        <v>8</v>
      </c>
      <c r="T606" s="181">
        <v>8</v>
      </c>
      <c r="U606" s="181">
        <v>7</v>
      </c>
      <c r="V606" s="181">
        <v>10</v>
      </c>
      <c r="W606" s="181">
        <v>9</v>
      </c>
      <c r="X606" s="181">
        <v>9</v>
      </c>
      <c r="Y606" s="181">
        <v>8</v>
      </c>
      <c r="Z606" s="181">
        <v>9</v>
      </c>
      <c r="AA606" s="181">
        <v>9</v>
      </c>
      <c r="AB606" s="181">
        <v>8</v>
      </c>
      <c r="AC606" s="181">
        <v>10</v>
      </c>
      <c r="AD606" s="181">
        <v>10</v>
      </c>
      <c r="AE606" s="181">
        <v>7</v>
      </c>
      <c r="AF606" s="181">
        <v>9</v>
      </c>
      <c r="AG606" s="181">
        <v>10</v>
      </c>
      <c r="AH606" s="181">
        <v>8</v>
      </c>
      <c r="AI606" s="181">
        <v>8</v>
      </c>
      <c r="AJ606" s="181">
        <v>8</v>
      </c>
      <c r="AK606" s="181">
        <v>7</v>
      </c>
      <c r="AL606" s="181">
        <v>10</v>
      </c>
      <c r="AM606" s="181">
        <v>9</v>
      </c>
      <c r="AN606" s="181">
        <v>9</v>
      </c>
      <c r="AO606" s="181">
        <v>8</v>
      </c>
      <c r="AP606" s="181">
        <v>9</v>
      </c>
      <c r="AQ606" s="181">
        <v>9</v>
      </c>
      <c r="AR606" s="181">
        <v>8</v>
      </c>
      <c r="AS606" s="181">
        <v>10</v>
      </c>
      <c r="AT606" s="181">
        <v>10</v>
      </c>
      <c r="AU606" s="181">
        <v>7</v>
      </c>
      <c r="AV606" s="181">
        <v>9</v>
      </c>
      <c r="AW606" s="181">
        <v>10</v>
      </c>
      <c r="AX606" s="181">
        <v>8</v>
      </c>
      <c r="AY606" s="181">
        <v>8</v>
      </c>
      <c r="AZ606" s="181">
        <v>8</v>
      </c>
      <c r="BA606" s="181">
        <v>7</v>
      </c>
      <c r="BB606" s="181">
        <v>10</v>
      </c>
      <c r="BC606" s="181">
        <v>9</v>
      </c>
      <c r="BD606" s="181">
        <v>9</v>
      </c>
      <c r="BE606" s="181">
        <v>8</v>
      </c>
      <c r="BF606" s="181">
        <v>9</v>
      </c>
      <c r="BG606" s="181">
        <v>9</v>
      </c>
      <c r="BH606" s="181">
        <v>8</v>
      </c>
      <c r="BI606" s="181">
        <v>29.8</v>
      </c>
      <c r="BJ606" s="181">
        <v>29.8</v>
      </c>
      <c r="BK606" s="181">
        <v>29.8</v>
      </c>
      <c r="BL606" s="181">
        <v>46.109000000000002</v>
      </c>
      <c r="BM606" s="181">
        <v>403</v>
      </c>
      <c r="BN606" s="181">
        <v>403</v>
      </c>
      <c r="BO606" s="181">
        <v>0</v>
      </c>
      <c r="BP606" s="181">
        <v>35.076999999999998</v>
      </c>
      <c r="BQ606" s="181" t="s">
        <v>1251</v>
      </c>
      <c r="BR606" s="181" t="s">
        <v>1251</v>
      </c>
      <c r="BS606" s="181" t="s">
        <v>1251</v>
      </c>
      <c r="BT606" s="181" t="s">
        <v>1251</v>
      </c>
      <c r="BU606" s="181" t="s">
        <v>1251</v>
      </c>
      <c r="BV606" s="181" t="s">
        <v>1251</v>
      </c>
      <c r="BW606" s="181" t="s">
        <v>1251</v>
      </c>
      <c r="BX606" s="181" t="s">
        <v>1251</v>
      </c>
      <c r="BY606" s="181" t="s">
        <v>1251</v>
      </c>
      <c r="BZ606" s="181" t="s">
        <v>1251</v>
      </c>
      <c r="CA606" s="181" t="s">
        <v>1251</v>
      </c>
      <c r="CB606" s="181" t="s">
        <v>1251</v>
      </c>
      <c r="CC606" s="181" t="s">
        <v>1251</v>
      </c>
      <c r="CD606" s="181" t="s">
        <v>1251</v>
      </c>
      <c r="CE606" s="181" t="s">
        <v>1251</v>
      </c>
      <c r="CF606" s="181" t="s">
        <v>1251</v>
      </c>
      <c r="CG606" s="181">
        <v>29.8</v>
      </c>
      <c r="CH606" s="181">
        <v>29.8</v>
      </c>
      <c r="CI606" s="181">
        <v>16.100000000000001</v>
      </c>
      <c r="CJ606" s="181">
        <v>28</v>
      </c>
      <c r="CK606" s="181">
        <v>29.8</v>
      </c>
      <c r="CL606" s="181">
        <v>17.899999999999999</v>
      </c>
      <c r="CM606" s="181">
        <v>21.6</v>
      </c>
      <c r="CN606" s="181">
        <v>22.6</v>
      </c>
      <c r="CO606" s="181">
        <v>22.6</v>
      </c>
      <c r="CP606" s="181">
        <v>29.8</v>
      </c>
      <c r="CQ606" s="181">
        <v>28</v>
      </c>
      <c r="CR606" s="181">
        <v>23.3</v>
      </c>
      <c r="CS606" s="181">
        <v>22.6</v>
      </c>
      <c r="CT606" s="181">
        <v>28</v>
      </c>
      <c r="CU606" s="181">
        <v>24.3</v>
      </c>
      <c r="CV606" s="181">
        <v>24.3</v>
      </c>
      <c r="CW606" s="181">
        <v>2022700000</v>
      </c>
      <c r="CX606" s="181">
        <v>141000000</v>
      </c>
      <c r="CY606" s="181">
        <v>186540000</v>
      </c>
      <c r="CZ606" s="181">
        <v>126580000</v>
      </c>
      <c r="DA606" s="181">
        <v>163120000</v>
      </c>
      <c r="DB606" s="181">
        <v>77754000</v>
      </c>
      <c r="DC606" s="181">
        <v>64190000</v>
      </c>
      <c r="DD606" s="181">
        <v>70163000</v>
      </c>
      <c r="DE606" s="181">
        <v>63762000</v>
      </c>
      <c r="DF606" s="181">
        <v>117280000</v>
      </c>
      <c r="DG606" s="181">
        <v>156150000</v>
      </c>
      <c r="DH606" s="181">
        <v>122240000</v>
      </c>
      <c r="DI606" s="181">
        <v>151580000</v>
      </c>
      <c r="DJ606" s="195">
        <v>19169000</v>
      </c>
      <c r="DK606" s="195">
        <v>25947000</v>
      </c>
      <c r="DL606" s="195">
        <v>22549000</v>
      </c>
      <c r="DM606" s="195">
        <v>22631000</v>
      </c>
      <c r="DN606" s="181">
        <f t="shared" si="47"/>
        <v>22574000</v>
      </c>
      <c r="DO606" s="181">
        <v>66864000</v>
      </c>
      <c r="DP606" s="181">
        <v>80785000</v>
      </c>
      <c r="DQ606" s="181">
        <v>78769000</v>
      </c>
      <c r="DR606" s="181">
        <v>78430000</v>
      </c>
      <c r="DS606" s="181">
        <f t="shared" si="50"/>
        <v>76212000</v>
      </c>
      <c r="DT606" s="181">
        <f t="shared" si="48"/>
        <v>3.3760963940816868</v>
      </c>
      <c r="DU606" s="195">
        <v>22090000</v>
      </c>
      <c r="DW606" s="195">
        <v>22997000</v>
      </c>
      <c r="DY606" s="195">
        <v>24568000</v>
      </c>
      <c r="DZ606" s="196">
        <f t="shared" si="49"/>
        <v>1.0883317090458049</v>
      </c>
      <c r="EA606" s="195">
        <v>25015000</v>
      </c>
      <c r="EB606" s="181">
        <v>3</v>
      </c>
      <c r="EC606" s="181">
        <v>4</v>
      </c>
      <c r="ED606" s="181">
        <v>3</v>
      </c>
      <c r="EE606" s="181">
        <v>5</v>
      </c>
      <c r="EF606" s="181">
        <v>3</v>
      </c>
      <c r="EG606" s="181">
        <v>6</v>
      </c>
      <c r="EH606" s="181">
        <v>4</v>
      </c>
      <c r="EI606" s="181">
        <v>4</v>
      </c>
      <c r="EJ606" s="181">
        <v>4</v>
      </c>
      <c r="EK606" s="181">
        <v>4</v>
      </c>
      <c r="EL606" s="181">
        <v>3</v>
      </c>
      <c r="EM606" s="181">
        <v>3</v>
      </c>
      <c r="EN606" s="181">
        <v>5</v>
      </c>
      <c r="EO606" s="181">
        <v>5</v>
      </c>
      <c r="EP606" s="181">
        <v>3</v>
      </c>
      <c r="EQ606" s="181">
        <v>4</v>
      </c>
      <c r="ER606" s="181">
        <v>63</v>
      </c>
      <c r="EV606" s="181">
        <v>177</v>
      </c>
      <c r="EW606" s="181" t="s">
        <v>8942</v>
      </c>
      <c r="EX606" s="181" t="s">
        <v>3719</v>
      </c>
      <c r="EY606" s="181" t="s">
        <v>8943</v>
      </c>
      <c r="EZ606" s="181" t="s">
        <v>8944</v>
      </c>
      <c r="FA606" s="181" t="s">
        <v>8945</v>
      </c>
      <c r="FB606" s="181" t="s">
        <v>8946</v>
      </c>
      <c r="FE606" s="181">
        <v>-1</v>
      </c>
    </row>
    <row r="607" spans="1:161" x14ac:dyDescent="0.25">
      <c r="A607" s="181" t="s">
        <v>8947</v>
      </c>
      <c r="B607" s="181" t="s">
        <v>8947</v>
      </c>
      <c r="C607" s="181">
        <v>2</v>
      </c>
      <c r="D607" s="181">
        <v>2</v>
      </c>
      <c r="E607" s="181">
        <v>2</v>
      </c>
      <c r="F607" s="181" t="s">
        <v>8948</v>
      </c>
      <c r="G607" s="181" t="s">
        <v>8949</v>
      </c>
      <c r="H607" s="181" t="s">
        <v>8950</v>
      </c>
      <c r="I607" s="181">
        <v>1</v>
      </c>
      <c r="J607" s="181">
        <v>2</v>
      </c>
      <c r="K607" s="181">
        <v>2</v>
      </c>
      <c r="L607" s="181">
        <v>2</v>
      </c>
      <c r="M607" s="181">
        <v>2</v>
      </c>
      <c r="N607" s="181">
        <v>2</v>
      </c>
      <c r="O607" s="181">
        <v>2</v>
      </c>
      <c r="P607" s="181">
        <v>2</v>
      </c>
      <c r="Q607" s="181">
        <v>2</v>
      </c>
      <c r="R607" s="181">
        <v>2</v>
      </c>
      <c r="S607" s="181">
        <v>2</v>
      </c>
      <c r="T607" s="181">
        <v>2</v>
      </c>
      <c r="U607" s="181">
        <v>2</v>
      </c>
      <c r="V607" s="181">
        <v>2</v>
      </c>
      <c r="W607" s="181">
        <v>2</v>
      </c>
      <c r="X607" s="181">
        <v>2</v>
      </c>
      <c r="Y607" s="181">
        <v>2</v>
      </c>
      <c r="Z607" s="181">
        <v>2</v>
      </c>
      <c r="AA607" s="181">
        <v>2</v>
      </c>
      <c r="AB607" s="181">
        <v>2</v>
      </c>
      <c r="AC607" s="181">
        <v>2</v>
      </c>
      <c r="AD607" s="181">
        <v>2</v>
      </c>
      <c r="AE607" s="181">
        <v>2</v>
      </c>
      <c r="AF607" s="181">
        <v>2</v>
      </c>
      <c r="AG607" s="181">
        <v>2</v>
      </c>
      <c r="AH607" s="181">
        <v>2</v>
      </c>
      <c r="AI607" s="181">
        <v>2</v>
      </c>
      <c r="AJ607" s="181">
        <v>2</v>
      </c>
      <c r="AK607" s="181">
        <v>2</v>
      </c>
      <c r="AL607" s="181">
        <v>2</v>
      </c>
      <c r="AM607" s="181">
        <v>2</v>
      </c>
      <c r="AN607" s="181">
        <v>2</v>
      </c>
      <c r="AO607" s="181">
        <v>2</v>
      </c>
      <c r="AP607" s="181">
        <v>2</v>
      </c>
      <c r="AQ607" s="181">
        <v>2</v>
      </c>
      <c r="AR607" s="181">
        <v>2</v>
      </c>
      <c r="AS607" s="181">
        <v>2</v>
      </c>
      <c r="AT607" s="181">
        <v>2</v>
      </c>
      <c r="AU607" s="181">
        <v>2</v>
      </c>
      <c r="AV607" s="181">
        <v>2</v>
      </c>
      <c r="AW607" s="181">
        <v>2</v>
      </c>
      <c r="AX607" s="181">
        <v>2</v>
      </c>
      <c r="AY607" s="181">
        <v>2</v>
      </c>
      <c r="AZ607" s="181">
        <v>2</v>
      </c>
      <c r="BA607" s="181">
        <v>2</v>
      </c>
      <c r="BB607" s="181">
        <v>2</v>
      </c>
      <c r="BC607" s="181">
        <v>2</v>
      </c>
      <c r="BD607" s="181">
        <v>2</v>
      </c>
      <c r="BE607" s="181">
        <v>2</v>
      </c>
      <c r="BF607" s="181">
        <v>2</v>
      </c>
      <c r="BG607" s="181">
        <v>2</v>
      </c>
      <c r="BH607" s="181">
        <v>2</v>
      </c>
      <c r="BI607" s="181">
        <v>11.9</v>
      </c>
      <c r="BJ607" s="181">
        <v>11.9</v>
      </c>
      <c r="BK607" s="181">
        <v>11.9</v>
      </c>
      <c r="BL607" s="181">
        <v>17.587</v>
      </c>
      <c r="BM607" s="181">
        <v>160</v>
      </c>
      <c r="BN607" s="181">
        <v>160</v>
      </c>
      <c r="BO607" s="181">
        <v>0</v>
      </c>
      <c r="BP607" s="181">
        <v>5.2594000000000003</v>
      </c>
      <c r="BQ607" s="181" t="s">
        <v>1251</v>
      </c>
      <c r="BR607" s="181" t="s">
        <v>1251</v>
      </c>
      <c r="BS607" s="181" t="s">
        <v>1251</v>
      </c>
      <c r="BT607" s="181" t="s">
        <v>1251</v>
      </c>
      <c r="BU607" s="181" t="s">
        <v>1251</v>
      </c>
      <c r="BV607" s="181" t="s">
        <v>1251</v>
      </c>
      <c r="BW607" s="181" t="s">
        <v>1251</v>
      </c>
      <c r="BX607" s="181" t="s">
        <v>1251</v>
      </c>
      <c r="BY607" s="181" t="s">
        <v>1251</v>
      </c>
      <c r="BZ607" s="181" t="s">
        <v>1251</v>
      </c>
      <c r="CA607" s="181" t="s">
        <v>1251</v>
      </c>
      <c r="CB607" s="181" t="s">
        <v>1251</v>
      </c>
      <c r="CC607" s="181" t="s">
        <v>1251</v>
      </c>
      <c r="CD607" s="181" t="s">
        <v>1251</v>
      </c>
      <c r="CE607" s="181" t="s">
        <v>1251</v>
      </c>
      <c r="CF607" s="181" t="s">
        <v>1251</v>
      </c>
      <c r="CG607" s="181">
        <v>11.9</v>
      </c>
      <c r="CH607" s="181">
        <v>11.9</v>
      </c>
      <c r="CI607" s="181">
        <v>11.9</v>
      </c>
      <c r="CJ607" s="181">
        <v>11.9</v>
      </c>
      <c r="CK607" s="181">
        <v>11.9</v>
      </c>
      <c r="CL607" s="181">
        <v>11.9</v>
      </c>
      <c r="CM607" s="181">
        <v>11.9</v>
      </c>
      <c r="CN607" s="181">
        <v>11.9</v>
      </c>
      <c r="CO607" s="181">
        <v>11.9</v>
      </c>
      <c r="CP607" s="181">
        <v>11.9</v>
      </c>
      <c r="CQ607" s="181">
        <v>11.9</v>
      </c>
      <c r="CR607" s="181">
        <v>11.9</v>
      </c>
      <c r="CS607" s="181">
        <v>11.9</v>
      </c>
      <c r="CT607" s="181">
        <v>11.9</v>
      </c>
      <c r="CU607" s="181">
        <v>11.9</v>
      </c>
      <c r="CV607" s="181">
        <v>11.9</v>
      </c>
      <c r="CW607" s="181">
        <v>730850000</v>
      </c>
      <c r="CX607" s="181">
        <v>39253000</v>
      </c>
      <c r="CY607" s="181">
        <v>43486000</v>
      </c>
      <c r="CZ607" s="181">
        <v>51897000</v>
      </c>
      <c r="DA607" s="181">
        <v>48572000</v>
      </c>
      <c r="DB607" s="181">
        <v>35527000</v>
      </c>
      <c r="DC607" s="181">
        <v>37477000</v>
      </c>
      <c r="DD607" s="181">
        <v>36537000</v>
      </c>
      <c r="DE607" s="181">
        <v>37865000</v>
      </c>
      <c r="DF607" s="181">
        <v>43880000</v>
      </c>
      <c r="DG607" s="181">
        <v>57565000</v>
      </c>
      <c r="DH607" s="181">
        <v>47730000</v>
      </c>
      <c r="DI607" s="181">
        <v>48851000</v>
      </c>
      <c r="DJ607" s="195">
        <v>22056000</v>
      </c>
      <c r="DK607" s="195">
        <v>21743000</v>
      </c>
      <c r="DL607" s="195">
        <v>25351000</v>
      </c>
      <c r="DM607" s="195">
        <v>24100000</v>
      </c>
      <c r="DN607" s="181">
        <f t="shared" si="47"/>
        <v>23312500</v>
      </c>
      <c r="DO607" s="181">
        <v>68811000</v>
      </c>
      <c r="DP607" s="181">
        <v>90482000</v>
      </c>
      <c r="DQ607" s="181">
        <v>72150000</v>
      </c>
      <c r="DR607" s="181">
        <v>86977000</v>
      </c>
      <c r="DS607" s="181">
        <f t="shared" si="50"/>
        <v>79605000</v>
      </c>
      <c r="DT607" s="181">
        <f t="shared" si="48"/>
        <v>3.414691689008043</v>
      </c>
      <c r="DU607" s="195">
        <v>23267000</v>
      </c>
      <c r="DW607" s="195">
        <v>29057000</v>
      </c>
      <c r="DY607" s="195">
        <v>28078000</v>
      </c>
      <c r="DZ607" s="196">
        <f t="shared" si="49"/>
        <v>1.2044182305630027</v>
      </c>
      <c r="EA607" s="195">
        <v>25271000</v>
      </c>
      <c r="EB607" s="181">
        <v>2</v>
      </c>
      <c r="EC607" s="181">
        <v>2</v>
      </c>
      <c r="ED607" s="181">
        <v>2</v>
      </c>
      <c r="EE607" s="181">
        <v>2</v>
      </c>
      <c r="EF607" s="181">
        <v>1</v>
      </c>
      <c r="EG607" s="181">
        <v>2</v>
      </c>
      <c r="EH607" s="181">
        <v>2</v>
      </c>
      <c r="EI607" s="181">
        <v>2</v>
      </c>
      <c r="EJ607" s="181">
        <v>2</v>
      </c>
      <c r="EK607" s="181">
        <v>2</v>
      </c>
      <c r="EL607" s="181">
        <v>2</v>
      </c>
      <c r="EM607" s="181">
        <v>1</v>
      </c>
      <c r="EN607" s="181">
        <v>2</v>
      </c>
      <c r="EO607" s="181">
        <v>2</v>
      </c>
      <c r="EP607" s="181">
        <v>2</v>
      </c>
      <c r="EQ607" s="181">
        <v>2</v>
      </c>
      <c r="ER607" s="181">
        <v>30</v>
      </c>
      <c r="EV607" s="181">
        <v>221</v>
      </c>
      <c r="EW607" s="181" t="s">
        <v>8951</v>
      </c>
      <c r="EX607" s="181" t="s">
        <v>3637</v>
      </c>
      <c r="EY607" s="181" t="s">
        <v>8952</v>
      </c>
      <c r="EZ607" s="181" t="s">
        <v>8953</v>
      </c>
      <c r="FA607" s="181" t="s">
        <v>8954</v>
      </c>
      <c r="FB607" s="181" t="s">
        <v>8955</v>
      </c>
      <c r="FE607" s="181">
        <v>-1</v>
      </c>
    </row>
    <row r="608" spans="1:161" x14ac:dyDescent="0.25">
      <c r="A608" s="181" t="s">
        <v>8956</v>
      </c>
      <c r="B608" s="181" t="s">
        <v>8957</v>
      </c>
      <c r="C608" s="181" t="s">
        <v>7809</v>
      </c>
      <c r="D608" s="181" t="s">
        <v>7809</v>
      </c>
      <c r="E608" s="181" t="s">
        <v>7809</v>
      </c>
      <c r="F608" s="181" t="s">
        <v>8958</v>
      </c>
      <c r="G608" s="181" t="s">
        <v>8959</v>
      </c>
      <c r="H608" s="181" t="s">
        <v>8960</v>
      </c>
      <c r="I608" s="181">
        <v>2</v>
      </c>
      <c r="J608" s="181">
        <v>10</v>
      </c>
      <c r="K608" s="181">
        <v>10</v>
      </c>
      <c r="L608" s="181">
        <v>10</v>
      </c>
      <c r="M608" s="181">
        <v>8</v>
      </c>
      <c r="N608" s="181">
        <v>9</v>
      </c>
      <c r="O608" s="181">
        <v>8</v>
      </c>
      <c r="P608" s="181">
        <v>9</v>
      </c>
      <c r="Q608" s="181">
        <v>7</v>
      </c>
      <c r="R608" s="181">
        <v>9</v>
      </c>
      <c r="S608" s="181">
        <v>8</v>
      </c>
      <c r="T608" s="181">
        <v>9</v>
      </c>
      <c r="U608" s="181">
        <v>7</v>
      </c>
      <c r="V608" s="181">
        <v>9</v>
      </c>
      <c r="W608" s="181">
        <v>9</v>
      </c>
      <c r="X608" s="181">
        <v>7</v>
      </c>
      <c r="Y608" s="181">
        <v>7</v>
      </c>
      <c r="Z608" s="181">
        <v>9</v>
      </c>
      <c r="AA608" s="181">
        <v>8</v>
      </c>
      <c r="AB608" s="181">
        <v>7</v>
      </c>
      <c r="AC608" s="181">
        <v>8</v>
      </c>
      <c r="AD608" s="181">
        <v>9</v>
      </c>
      <c r="AE608" s="181">
        <v>8</v>
      </c>
      <c r="AF608" s="181">
        <v>9</v>
      </c>
      <c r="AG608" s="181">
        <v>7</v>
      </c>
      <c r="AH608" s="181">
        <v>9</v>
      </c>
      <c r="AI608" s="181">
        <v>8</v>
      </c>
      <c r="AJ608" s="181">
        <v>9</v>
      </c>
      <c r="AK608" s="181">
        <v>7</v>
      </c>
      <c r="AL608" s="181">
        <v>9</v>
      </c>
      <c r="AM608" s="181">
        <v>9</v>
      </c>
      <c r="AN608" s="181">
        <v>7</v>
      </c>
      <c r="AO608" s="181">
        <v>7</v>
      </c>
      <c r="AP608" s="181">
        <v>9</v>
      </c>
      <c r="AQ608" s="181">
        <v>8</v>
      </c>
      <c r="AR608" s="181">
        <v>7</v>
      </c>
      <c r="AS608" s="181">
        <v>8</v>
      </c>
      <c r="AT608" s="181">
        <v>9</v>
      </c>
      <c r="AU608" s="181">
        <v>8</v>
      </c>
      <c r="AV608" s="181">
        <v>9</v>
      </c>
      <c r="AW608" s="181">
        <v>7</v>
      </c>
      <c r="AX608" s="181">
        <v>9</v>
      </c>
      <c r="AY608" s="181">
        <v>8</v>
      </c>
      <c r="AZ608" s="181">
        <v>9</v>
      </c>
      <c r="BA608" s="181">
        <v>7</v>
      </c>
      <c r="BB608" s="181">
        <v>9</v>
      </c>
      <c r="BC608" s="181">
        <v>9</v>
      </c>
      <c r="BD608" s="181">
        <v>7</v>
      </c>
      <c r="BE608" s="181">
        <v>7</v>
      </c>
      <c r="BF608" s="181">
        <v>9</v>
      </c>
      <c r="BG608" s="181">
        <v>8</v>
      </c>
      <c r="BH608" s="181">
        <v>7</v>
      </c>
      <c r="BI608" s="181">
        <v>53.3</v>
      </c>
      <c r="BJ608" s="181">
        <v>53.3</v>
      </c>
      <c r="BK608" s="181">
        <v>53.3</v>
      </c>
      <c r="BL608" s="181">
        <v>15.86</v>
      </c>
      <c r="BM608" s="181">
        <v>135</v>
      </c>
      <c r="BN608" s="181" t="s">
        <v>8961</v>
      </c>
      <c r="BO608" s="181">
        <v>0</v>
      </c>
      <c r="BP608" s="181">
        <v>35.058</v>
      </c>
      <c r="BQ608" s="181" t="s">
        <v>1251</v>
      </c>
      <c r="BR608" s="181" t="s">
        <v>1251</v>
      </c>
      <c r="BS608" s="181" t="s">
        <v>1251</v>
      </c>
      <c r="BT608" s="181" t="s">
        <v>1251</v>
      </c>
      <c r="BU608" s="181" t="s">
        <v>1251</v>
      </c>
      <c r="BV608" s="181" t="s">
        <v>1251</v>
      </c>
      <c r="BW608" s="181" t="s">
        <v>1251</v>
      </c>
      <c r="BX608" s="181" t="s">
        <v>1251</v>
      </c>
      <c r="BY608" s="181" t="s">
        <v>1251</v>
      </c>
      <c r="BZ608" s="181" t="s">
        <v>1251</v>
      </c>
      <c r="CA608" s="181" t="s">
        <v>1251</v>
      </c>
      <c r="CB608" s="181" t="s">
        <v>1251</v>
      </c>
      <c r="CC608" s="181" t="s">
        <v>1251</v>
      </c>
      <c r="CD608" s="181" t="s">
        <v>1251</v>
      </c>
      <c r="CE608" s="181" t="s">
        <v>1251</v>
      </c>
      <c r="CF608" s="181" t="s">
        <v>1251</v>
      </c>
      <c r="CG608" s="181">
        <v>43</v>
      </c>
      <c r="CH608" s="181">
        <v>48.1</v>
      </c>
      <c r="CI608" s="181">
        <v>48.1</v>
      </c>
      <c r="CJ608" s="181">
        <v>48.1</v>
      </c>
      <c r="CK608" s="181">
        <v>42.2</v>
      </c>
      <c r="CL608" s="181">
        <v>53.3</v>
      </c>
      <c r="CM608" s="181">
        <v>48.1</v>
      </c>
      <c r="CN608" s="181">
        <v>48.1</v>
      </c>
      <c r="CO608" s="181">
        <v>40.700000000000003</v>
      </c>
      <c r="CP608" s="181">
        <v>48.1</v>
      </c>
      <c r="CQ608" s="181">
        <v>48.1</v>
      </c>
      <c r="CR608" s="181">
        <v>40.700000000000003</v>
      </c>
      <c r="CS608" s="181">
        <v>40.700000000000003</v>
      </c>
      <c r="CT608" s="181">
        <v>48.1</v>
      </c>
      <c r="CU608" s="181">
        <v>48.1</v>
      </c>
      <c r="CV608" s="181">
        <v>48.1</v>
      </c>
      <c r="CW608" s="181">
        <v>3269700000</v>
      </c>
      <c r="CX608" s="181">
        <v>167400000</v>
      </c>
      <c r="CY608" s="181">
        <v>207300000</v>
      </c>
      <c r="CZ608" s="181">
        <v>230660000</v>
      </c>
      <c r="DA608" s="181">
        <v>235080000</v>
      </c>
      <c r="DB608" s="181">
        <v>147370000</v>
      </c>
      <c r="DC608" s="181">
        <v>189180000</v>
      </c>
      <c r="DD608" s="181">
        <v>200450000</v>
      </c>
      <c r="DE608" s="181">
        <v>256280000</v>
      </c>
      <c r="DF608" s="181">
        <v>171870000</v>
      </c>
      <c r="DG608" s="181">
        <v>225230000</v>
      </c>
      <c r="DH608" s="181">
        <v>208350000</v>
      </c>
      <c r="DI608" s="181">
        <v>196860000</v>
      </c>
      <c r="DJ608" s="195">
        <v>47520000</v>
      </c>
      <c r="DK608" s="195">
        <v>48444000</v>
      </c>
      <c r="DL608" s="195">
        <v>54034000</v>
      </c>
      <c r="DM608" s="195">
        <v>54333000</v>
      </c>
      <c r="DN608" s="181">
        <f t="shared" si="47"/>
        <v>51082750</v>
      </c>
      <c r="DO608" s="181">
        <v>145190000</v>
      </c>
      <c r="DP608" s="181">
        <v>180470000</v>
      </c>
      <c r="DQ608" s="181">
        <v>168470000</v>
      </c>
      <c r="DR608" s="181">
        <v>207400000</v>
      </c>
      <c r="DS608" s="181">
        <f t="shared" si="50"/>
        <v>175382500</v>
      </c>
      <c r="DT608" s="181">
        <f t="shared" si="48"/>
        <v>3.4333018484713529</v>
      </c>
      <c r="DU608" s="195">
        <v>58250000</v>
      </c>
      <c r="DW608" s="195">
        <v>56870000</v>
      </c>
      <c r="DY608" s="195">
        <v>63317000</v>
      </c>
      <c r="DZ608" s="196">
        <f t="shared" si="49"/>
        <v>1.2394986565915109</v>
      </c>
      <c r="EA608" s="195">
        <v>51233000</v>
      </c>
      <c r="EB608" s="181">
        <v>4</v>
      </c>
      <c r="EC608" s="181">
        <v>5</v>
      </c>
      <c r="ED608" s="181">
        <v>6</v>
      </c>
      <c r="EE608" s="181">
        <v>5</v>
      </c>
      <c r="EF608" s="181">
        <v>5</v>
      </c>
      <c r="EG608" s="181">
        <v>9</v>
      </c>
      <c r="EH608" s="181">
        <v>9</v>
      </c>
      <c r="EI608" s="181">
        <v>9</v>
      </c>
      <c r="EJ608" s="181">
        <v>6</v>
      </c>
      <c r="EK608" s="181">
        <v>6</v>
      </c>
      <c r="EL608" s="181">
        <v>5</v>
      </c>
      <c r="EM608" s="181">
        <v>7</v>
      </c>
      <c r="EN608" s="181">
        <v>7</v>
      </c>
      <c r="EO608" s="181">
        <v>4</v>
      </c>
      <c r="EP608" s="181">
        <v>6</v>
      </c>
      <c r="EQ608" s="181">
        <v>6</v>
      </c>
      <c r="ER608" s="181">
        <v>99</v>
      </c>
      <c r="EV608" s="181">
        <v>301</v>
      </c>
      <c r="EW608" s="181" t="s">
        <v>8962</v>
      </c>
      <c r="EX608" s="181" t="s">
        <v>3719</v>
      </c>
      <c r="EY608" s="181" t="s">
        <v>8963</v>
      </c>
      <c r="EZ608" s="181" t="s">
        <v>8964</v>
      </c>
      <c r="FA608" s="181" t="s">
        <v>8965</v>
      </c>
      <c r="FB608" s="181" t="s">
        <v>8966</v>
      </c>
      <c r="FC608" s="181" t="s">
        <v>8967</v>
      </c>
      <c r="FD608" s="181" t="s">
        <v>8968</v>
      </c>
      <c r="FE608" s="181" t="s">
        <v>3613</v>
      </c>
    </row>
    <row r="609" spans="1:161" x14ac:dyDescent="0.25">
      <c r="A609" s="181" t="s">
        <v>8969</v>
      </c>
      <c r="B609" s="181" t="s">
        <v>8969</v>
      </c>
      <c r="C609" s="181">
        <v>5</v>
      </c>
      <c r="D609" s="181">
        <v>5</v>
      </c>
      <c r="E609" s="181">
        <v>5</v>
      </c>
      <c r="F609" s="181" t="s">
        <v>8970</v>
      </c>
      <c r="G609" s="181" t="s">
        <v>8971</v>
      </c>
      <c r="H609" s="181" t="s">
        <v>8972</v>
      </c>
      <c r="I609" s="181">
        <v>1</v>
      </c>
      <c r="J609" s="181">
        <v>5</v>
      </c>
      <c r="K609" s="181">
        <v>5</v>
      </c>
      <c r="L609" s="181">
        <v>5</v>
      </c>
      <c r="M609" s="181">
        <v>3</v>
      </c>
      <c r="N609" s="181">
        <v>3</v>
      </c>
      <c r="O609" s="181">
        <v>3</v>
      </c>
      <c r="P609" s="181">
        <v>4</v>
      </c>
      <c r="Q609" s="181">
        <v>3</v>
      </c>
      <c r="R609" s="181">
        <v>4</v>
      </c>
      <c r="S609" s="181">
        <v>4</v>
      </c>
      <c r="T609" s="181">
        <v>3</v>
      </c>
      <c r="U609" s="181">
        <v>4</v>
      </c>
      <c r="V609" s="181">
        <v>2</v>
      </c>
      <c r="W609" s="181">
        <v>2</v>
      </c>
      <c r="X609" s="181">
        <v>3</v>
      </c>
      <c r="Y609" s="181">
        <v>3</v>
      </c>
      <c r="Z609" s="181">
        <v>4</v>
      </c>
      <c r="AA609" s="181">
        <v>2</v>
      </c>
      <c r="AB609" s="181">
        <v>2</v>
      </c>
      <c r="AC609" s="181">
        <v>3</v>
      </c>
      <c r="AD609" s="181">
        <v>3</v>
      </c>
      <c r="AE609" s="181">
        <v>3</v>
      </c>
      <c r="AF609" s="181">
        <v>4</v>
      </c>
      <c r="AG609" s="181">
        <v>3</v>
      </c>
      <c r="AH609" s="181">
        <v>4</v>
      </c>
      <c r="AI609" s="181">
        <v>4</v>
      </c>
      <c r="AJ609" s="181">
        <v>3</v>
      </c>
      <c r="AK609" s="181">
        <v>4</v>
      </c>
      <c r="AL609" s="181">
        <v>2</v>
      </c>
      <c r="AM609" s="181">
        <v>2</v>
      </c>
      <c r="AN609" s="181">
        <v>3</v>
      </c>
      <c r="AO609" s="181">
        <v>3</v>
      </c>
      <c r="AP609" s="181">
        <v>4</v>
      </c>
      <c r="AQ609" s="181">
        <v>2</v>
      </c>
      <c r="AR609" s="181">
        <v>2</v>
      </c>
      <c r="AS609" s="181">
        <v>3</v>
      </c>
      <c r="AT609" s="181">
        <v>3</v>
      </c>
      <c r="AU609" s="181">
        <v>3</v>
      </c>
      <c r="AV609" s="181">
        <v>4</v>
      </c>
      <c r="AW609" s="181">
        <v>3</v>
      </c>
      <c r="AX609" s="181">
        <v>4</v>
      </c>
      <c r="AY609" s="181">
        <v>4</v>
      </c>
      <c r="AZ609" s="181">
        <v>3</v>
      </c>
      <c r="BA609" s="181">
        <v>4</v>
      </c>
      <c r="BB609" s="181">
        <v>2</v>
      </c>
      <c r="BC609" s="181">
        <v>2</v>
      </c>
      <c r="BD609" s="181">
        <v>3</v>
      </c>
      <c r="BE609" s="181">
        <v>3</v>
      </c>
      <c r="BF609" s="181">
        <v>4</v>
      </c>
      <c r="BG609" s="181">
        <v>2</v>
      </c>
      <c r="BH609" s="181">
        <v>2</v>
      </c>
      <c r="BI609" s="181">
        <v>19.7</v>
      </c>
      <c r="BJ609" s="181">
        <v>19.7</v>
      </c>
      <c r="BK609" s="181">
        <v>19.7</v>
      </c>
      <c r="BL609" s="181">
        <v>33.405999999999999</v>
      </c>
      <c r="BM609" s="181">
        <v>299</v>
      </c>
      <c r="BN609" s="181">
        <v>299</v>
      </c>
      <c r="BO609" s="181">
        <v>0</v>
      </c>
      <c r="BP609" s="181">
        <v>10.773999999999999</v>
      </c>
      <c r="BQ609" s="181" t="s">
        <v>1251</v>
      </c>
      <c r="BR609" s="181" t="s">
        <v>1251</v>
      </c>
      <c r="BS609" s="181" t="s">
        <v>1251</v>
      </c>
      <c r="BT609" s="181" t="s">
        <v>1251</v>
      </c>
      <c r="BU609" s="181" t="s">
        <v>1251</v>
      </c>
      <c r="BV609" s="181" t="s">
        <v>1251</v>
      </c>
      <c r="BW609" s="181" t="s">
        <v>1251</v>
      </c>
      <c r="BX609" s="181" t="s">
        <v>1251</v>
      </c>
      <c r="BY609" s="181" t="s">
        <v>1251</v>
      </c>
      <c r="BZ609" s="181" t="s">
        <v>1251</v>
      </c>
      <c r="CA609" s="181" t="s">
        <v>1251</v>
      </c>
      <c r="CB609" s="181" t="s">
        <v>1251</v>
      </c>
      <c r="CC609" s="181" t="s">
        <v>1251</v>
      </c>
      <c r="CD609" s="181" t="s">
        <v>1251</v>
      </c>
      <c r="CE609" s="181" t="s">
        <v>1251</v>
      </c>
      <c r="CF609" s="181" t="s">
        <v>1251</v>
      </c>
      <c r="CG609" s="181">
        <v>10</v>
      </c>
      <c r="CH609" s="181">
        <v>10</v>
      </c>
      <c r="CI609" s="181">
        <v>10</v>
      </c>
      <c r="CJ609" s="181">
        <v>15.7</v>
      </c>
      <c r="CK609" s="181">
        <v>10</v>
      </c>
      <c r="CL609" s="181">
        <v>14</v>
      </c>
      <c r="CM609" s="181">
        <v>15.7</v>
      </c>
      <c r="CN609" s="181">
        <v>10</v>
      </c>
      <c r="CO609" s="181">
        <v>15.7</v>
      </c>
      <c r="CP609" s="181">
        <v>6.7</v>
      </c>
      <c r="CQ609" s="181">
        <v>6.7</v>
      </c>
      <c r="CR609" s="181">
        <v>10</v>
      </c>
      <c r="CS609" s="181">
        <v>12.4</v>
      </c>
      <c r="CT609" s="181">
        <v>15.7</v>
      </c>
      <c r="CU609" s="181">
        <v>6.7</v>
      </c>
      <c r="CV609" s="181">
        <v>6.7</v>
      </c>
      <c r="CW609" s="181">
        <v>372600000</v>
      </c>
      <c r="CX609" s="181">
        <v>16381000</v>
      </c>
      <c r="CY609" s="181">
        <v>25518000</v>
      </c>
      <c r="CZ609" s="181">
        <v>22410000</v>
      </c>
      <c r="DA609" s="181">
        <v>32964000</v>
      </c>
      <c r="DB609" s="181">
        <v>18603000</v>
      </c>
      <c r="DC609" s="181">
        <v>16432000</v>
      </c>
      <c r="DD609" s="181">
        <v>20953000</v>
      </c>
      <c r="DE609" s="181">
        <v>16913000</v>
      </c>
      <c r="DF609" s="181">
        <v>29635000</v>
      </c>
      <c r="DG609" s="181">
        <v>38288000</v>
      </c>
      <c r="DH609" s="181">
        <v>19331000</v>
      </c>
      <c r="DI609" s="181">
        <v>21299000</v>
      </c>
      <c r="DJ609" s="195">
        <v>6836100</v>
      </c>
      <c r="DK609" s="195">
        <v>9775800</v>
      </c>
      <c r="DL609" s="195">
        <v>8469400</v>
      </c>
      <c r="DM609" s="195">
        <v>9704500</v>
      </c>
      <c r="DN609" s="181">
        <f t="shared" si="47"/>
        <v>8696450</v>
      </c>
      <c r="DO609" s="181">
        <v>31125000</v>
      </c>
      <c r="DP609" s="181">
        <v>32626000</v>
      </c>
      <c r="DQ609" s="181">
        <v>28027000</v>
      </c>
      <c r="DR609" s="181">
        <v>31890000</v>
      </c>
      <c r="DS609" s="181">
        <f t="shared" si="50"/>
        <v>30917000</v>
      </c>
      <c r="DT609" s="181">
        <f t="shared" si="48"/>
        <v>3.5551288169310467</v>
      </c>
      <c r="DU609" s="195">
        <v>10793000</v>
      </c>
      <c r="DW609" s="195">
        <v>10612000</v>
      </c>
      <c r="DY609" s="195">
        <v>10186000</v>
      </c>
      <c r="DZ609" s="196">
        <f t="shared" si="49"/>
        <v>1.1712825348274296</v>
      </c>
      <c r="EA609" s="195">
        <v>10675000</v>
      </c>
      <c r="EB609" s="181">
        <v>1</v>
      </c>
      <c r="EC609" s="181">
        <v>2</v>
      </c>
      <c r="ED609" s="181">
        <v>2</v>
      </c>
      <c r="EE609" s="181">
        <v>2</v>
      </c>
      <c r="EF609" s="181">
        <v>1</v>
      </c>
      <c r="EG609" s="181">
        <v>3</v>
      </c>
      <c r="EH609" s="181">
        <v>2</v>
      </c>
      <c r="EI609" s="181">
        <v>1</v>
      </c>
      <c r="EJ609" s="181">
        <v>1</v>
      </c>
      <c r="EK609" s="181">
        <v>2</v>
      </c>
      <c r="EL609" s="181">
        <v>2</v>
      </c>
      <c r="EM609" s="181">
        <v>2</v>
      </c>
      <c r="EN609" s="181">
        <v>2</v>
      </c>
      <c r="EO609" s="181">
        <v>2</v>
      </c>
      <c r="EP609" s="181">
        <v>1</v>
      </c>
      <c r="EQ609" s="181">
        <v>2</v>
      </c>
      <c r="ER609" s="181">
        <v>28</v>
      </c>
      <c r="EV609" s="181">
        <v>398</v>
      </c>
      <c r="EW609" s="181" t="s">
        <v>8973</v>
      </c>
      <c r="EX609" s="181" t="s">
        <v>3832</v>
      </c>
      <c r="EY609" s="181" t="s">
        <v>8974</v>
      </c>
      <c r="EZ609" s="181" t="s">
        <v>8975</v>
      </c>
      <c r="FA609" s="181" t="s">
        <v>8976</v>
      </c>
      <c r="FB609" s="181" t="s">
        <v>8977</v>
      </c>
      <c r="FE609" s="181">
        <v>-1</v>
      </c>
    </row>
    <row r="610" spans="1:161" x14ac:dyDescent="0.25">
      <c r="A610" s="181" t="s">
        <v>8978</v>
      </c>
      <c r="B610" s="181" t="s">
        <v>8978</v>
      </c>
      <c r="C610" s="181">
        <v>6</v>
      </c>
      <c r="D610" s="181">
        <v>6</v>
      </c>
      <c r="E610" s="181">
        <v>6</v>
      </c>
      <c r="F610" s="181" t="s">
        <v>8979</v>
      </c>
      <c r="G610" s="181" t="s">
        <v>8980</v>
      </c>
      <c r="H610" s="181" t="s">
        <v>8981</v>
      </c>
      <c r="I610" s="181">
        <v>1</v>
      </c>
      <c r="J610" s="181">
        <v>6</v>
      </c>
      <c r="K610" s="181">
        <v>6</v>
      </c>
      <c r="L610" s="181">
        <v>6</v>
      </c>
      <c r="M610" s="181">
        <v>6</v>
      </c>
      <c r="N610" s="181">
        <v>6</v>
      </c>
      <c r="O610" s="181">
        <v>6</v>
      </c>
      <c r="P610" s="181">
        <v>6</v>
      </c>
      <c r="Q610" s="181">
        <v>6</v>
      </c>
      <c r="R610" s="181">
        <v>6</v>
      </c>
      <c r="S610" s="181">
        <v>6</v>
      </c>
      <c r="T610" s="181">
        <v>6</v>
      </c>
      <c r="U610" s="181">
        <v>6</v>
      </c>
      <c r="V610" s="181">
        <v>6</v>
      </c>
      <c r="W610" s="181">
        <v>6</v>
      </c>
      <c r="X610" s="181">
        <v>5</v>
      </c>
      <c r="Y610" s="181">
        <v>6</v>
      </c>
      <c r="Z610" s="181">
        <v>6</v>
      </c>
      <c r="AA610" s="181">
        <v>5</v>
      </c>
      <c r="AB610" s="181">
        <v>6</v>
      </c>
      <c r="AC610" s="181">
        <v>6</v>
      </c>
      <c r="AD610" s="181">
        <v>6</v>
      </c>
      <c r="AE610" s="181">
        <v>6</v>
      </c>
      <c r="AF610" s="181">
        <v>6</v>
      </c>
      <c r="AG610" s="181">
        <v>6</v>
      </c>
      <c r="AH610" s="181">
        <v>6</v>
      </c>
      <c r="AI610" s="181">
        <v>6</v>
      </c>
      <c r="AJ610" s="181">
        <v>6</v>
      </c>
      <c r="AK610" s="181">
        <v>6</v>
      </c>
      <c r="AL610" s="181">
        <v>6</v>
      </c>
      <c r="AM610" s="181">
        <v>6</v>
      </c>
      <c r="AN610" s="181">
        <v>5</v>
      </c>
      <c r="AO610" s="181">
        <v>6</v>
      </c>
      <c r="AP610" s="181">
        <v>6</v>
      </c>
      <c r="AQ610" s="181">
        <v>5</v>
      </c>
      <c r="AR610" s="181">
        <v>6</v>
      </c>
      <c r="AS610" s="181">
        <v>6</v>
      </c>
      <c r="AT610" s="181">
        <v>6</v>
      </c>
      <c r="AU610" s="181">
        <v>6</v>
      </c>
      <c r="AV610" s="181">
        <v>6</v>
      </c>
      <c r="AW610" s="181">
        <v>6</v>
      </c>
      <c r="AX610" s="181">
        <v>6</v>
      </c>
      <c r="AY610" s="181">
        <v>6</v>
      </c>
      <c r="AZ610" s="181">
        <v>6</v>
      </c>
      <c r="BA610" s="181">
        <v>6</v>
      </c>
      <c r="BB610" s="181">
        <v>6</v>
      </c>
      <c r="BC610" s="181">
        <v>6</v>
      </c>
      <c r="BD610" s="181">
        <v>5</v>
      </c>
      <c r="BE610" s="181">
        <v>6</v>
      </c>
      <c r="BF610" s="181">
        <v>6</v>
      </c>
      <c r="BG610" s="181">
        <v>5</v>
      </c>
      <c r="BH610" s="181">
        <v>6</v>
      </c>
      <c r="BI610" s="181">
        <v>39.4</v>
      </c>
      <c r="BJ610" s="181">
        <v>39.4</v>
      </c>
      <c r="BK610" s="181">
        <v>39.4</v>
      </c>
      <c r="BL610" s="181">
        <v>15.733000000000001</v>
      </c>
      <c r="BM610" s="181">
        <v>137</v>
      </c>
      <c r="BN610" s="181">
        <v>137</v>
      </c>
      <c r="BO610" s="181">
        <v>0</v>
      </c>
      <c r="BP610" s="181">
        <v>18.736999999999998</v>
      </c>
      <c r="BQ610" s="181" t="s">
        <v>1251</v>
      </c>
      <c r="BR610" s="181" t="s">
        <v>1251</v>
      </c>
      <c r="BS610" s="181" t="s">
        <v>1251</v>
      </c>
      <c r="BT610" s="181" t="s">
        <v>1251</v>
      </c>
      <c r="BU610" s="181" t="s">
        <v>1251</v>
      </c>
      <c r="BV610" s="181" t="s">
        <v>1251</v>
      </c>
      <c r="BW610" s="181" t="s">
        <v>1251</v>
      </c>
      <c r="BX610" s="181" t="s">
        <v>1251</v>
      </c>
      <c r="BY610" s="181" t="s">
        <v>1251</v>
      </c>
      <c r="BZ610" s="181" t="s">
        <v>1251</v>
      </c>
      <c r="CA610" s="181" t="s">
        <v>1251</v>
      </c>
      <c r="CB610" s="181" t="s">
        <v>1251</v>
      </c>
      <c r="CC610" s="181" t="s">
        <v>1251</v>
      </c>
      <c r="CD610" s="181" t="s">
        <v>1251</v>
      </c>
      <c r="CE610" s="181" t="s">
        <v>1251</v>
      </c>
      <c r="CF610" s="181" t="s">
        <v>1251</v>
      </c>
      <c r="CG610" s="181">
        <v>39.4</v>
      </c>
      <c r="CH610" s="181">
        <v>39.4</v>
      </c>
      <c r="CI610" s="181">
        <v>39.4</v>
      </c>
      <c r="CJ610" s="181">
        <v>39.4</v>
      </c>
      <c r="CK610" s="181">
        <v>39.4</v>
      </c>
      <c r="CL610" s="181">
        <v>39.4</v>
      </c>
      <c r="CM610" s="181">
        <v>39.4</v>
      </c>
      <c r="CN610" s="181">
        <v>39.4</v>
      </c>
      <c r="CO610" s="181">
        <v>39.4</v>
      </c>
      <c r="CP610" s="181">
        <v>39.4</v>
      </c>
      <c r="CQ610" s="181">
        <v>39.4</v>
      </c>
      <c r="CR610" s="181">
        <v>34.299999999999997</v>
      </c>
      <c r="CS610" s="181">
        <v>39.4</v>
      </c>
      <c r="CT610" s="181">
        <v>39.4</v>
      </c>
      <c r="CU610" s="181">
        <v>34.299999999999997</v>
      </c>
      <c r="CV610" s="181">
        <v>39.4</v>
      </c>
      <c r="CW610" s="181">
        <v>2029900000</v>
      </c>
      <c r="CX610" s="181">
        <v>110010000</v>
      </c>
      <c r="CY610" s="181">
        <v>118400000</v>
      </c>
      <c r="CZ610" s="181">
        <v>141840000</v>
      </c>
      <c r="DA610" s="181">
        <v>140370000</v>
      </c>
      <c r="DB610" s="181">
        <v>108450000</v>
      </c>
      <c r="DC610" s="181">
        <v>112570000</v>
      </c>
      <c r="DD610" s="181">
        <v>112520000</v>
      </c>
      <c r="DE610" s="181">
        <v>126660000</v>
      </c>
      <c r="DF610" s="181">
        <v>125560000</v>
      </c>
      <c r="DG610" s="181">
        <v>142720000</v>
      </c>
      <c r="DH610" s="181">
        <v>112280000</v>
      </c>
      <c r="DI610" s="181">
        <v>134170000</v>
      </c>
      <c r="DJ610" s="195">
        <v>34260000</v>
      </c>
      <c r="DK610" s="195">
        <v>31455000</v>
      </c>
      <c r="DL610" s="195">
        <v>38622000</v>
      </c>
      <c r="DM610" s="195">
        <v>39294000</v>
      </c>
      <c r="DN610" s="181">
        <f t="shared" si="47"/>
        <v>35907750</v>
      </c>
      <c r="DO610" s="181">
        <v>111660000</v>
      </c>
      <c r="DP610" s="181">
        <v>154870000</v>
      </c>
      <c r="DQ610" s="181">
        <v>115960000</v>
      </c>
      <c r="DR610" s="181">
        <v>132610000</v>
      </c>
      <c r="DS610" s="181">
        <f t="shared" si="50"/>
        <v>128775000</v>
      </c>
      <c r="DT610" s="181">
        <f t="shared" si="48"/>
        <v>3.5862731583014811</v>
      </c>
      <c r="DU610" s="195">
        <v>38191000</v>
      </c>
      <c r="DW610" s="195">
        <v>38310000</v>
      </c>
      <c r="DY610" s="195">
        <v>38573000</v>
      </c>
      <c r="DZ610" s="196">
        <f t="shared" si="49"/>
        <v>1.0742249235889187</v>
      </c>
      <c r="EA610" s="195">
        <v>34912000</v>
      </c>
      <c r="EB610" s="181">
        <v>4</v>
      </c>
      <c r="EC610" s="181">
        <v>5</v>
      </c>
      <c r="ED610" s="181">
        <v>6</v>
      </c>
      <c r="EE610" s="181">
        <v>4</v>
      </c>
      <c r="EF610" s="181">
        <v>5</v>
      </c>
      <c r="EG610" s="181">
        <v>5</v>
      </c>
      <c r="EH610" s="181">
        <v>4</v>
      </c>
      <c r="EI610" s="181">
        <v>4</v>
      </c>
      <c r="EJ610" s="181">
        <v>3</v>
      </c>
      <c r="EK610" s="181">
        <v>3</v>
      </c>
      <c r="EL610" s="181">
        <v>5</v>
      </c>
      <c r="EM610" s="181">
        <v>4</v>
      </c>
      <c r="EN610" s="181">
        <v>4</v>
      </c>
      <c r="EO610" s="181">
        <v>5</v>
      </c>
      <c r="EP610" s="181">
        <v>4</v>
      </c>
      <c r="EQ610" s="181">
        <v>6</v>
      </c>
      <c r="ER610" s="181">
        <v>71</v>
      </c>
      <c r="EV610" s="181">
        <v>209</v>
      </c>
      <c r="EW610" s="181" t="s">
        <v>8982</v>
      </c>
      <c r="EX610" s="181" t="s">
        <v>3672</v>
      </c>
      <c r="EY610" s="181" t="s">
        <v>8983</v>
      </c>
      <c r="EZ610" s="181" t="s">
        <v>8984</v>
      </c>
      <c r="FA610" s="181" t="s">
        <v>8985</v>
      </c>
      <c r="FB610" s="181" t="s">
        <v>8986</v>
      </c>
      <c r="FE610" s="181">
        <v>-1</v>
      </c>
    </row>
    <row r="611" spans="1:161" x14ac:dyDescent="0.25">
      <c r="A611" s="181" t="s">
        <v>1747</v>
      </c>
      <c r="B611" s="181" t="s">
        <v>1747</v>
      </c>
      <c r="C611" s="181">
        <v>12</v>
      </c>
      <c r="D611" s="181">
        <v>12</v>
      </c>
      <c r="E611" s="181">
        <v>12</v>
      </c>
      <c r="F611" s="181" t="s">
        <v>1746</v>
      </c>
      <c r="G611" s="181" t="s">
        <v>1745</v>
      </c>
      <c r="H611" s="181" t="s">
        <v>1744</v>
      </c>
      <c r="I611" s="181">
        <v>1</v>
      </c>
      <c r="J611" s="181">
        <v>12</v>
      </c>
      <c r="K611" s="181">
        <v>12</v>
      </c>
      <c r="L611" s="181">
        <v>12</v>
      </c>
      <c r="M611" s="181">
        <v>8</v>
      </c>
      <c r="N611" s="181">
        <v>9</v>
      </c>
      <c r="O611" s="181">
        <v>8</v>
      </c>
      <c r="P611" s="181">
        <v>9</v>
      </c>
      <c r="Q611" s="181">
        <v>11</v>
      </c>
      <c r="R611" s="181">
        <v>11</v>
      </c>
      <c r="S611" s="181">
        <v>10</v>
      </c>
      <c r="T611" s="181">
        <v>11</v>
      </c>
      <c r="U611" s="181">
        <v>9</v>
      </c>
      <c r="V611" s="181">
        <v>8</v>
      </c>
      <c r="W611" s="181">
        <v>7</v>
      </c>
      <c r="X611" s="181">
        <v>9</v>
      </c>
      <c r="Y611" s="181">
        <v>9</v>
      </c>
      <c r="Z611" s="181">
        <v>9</v>
      </c>
      <c r="AA611" s="181">
        <v>8</v>
      </c>
      <c r="AB611" s="181">
        <v>9</v>
      </c>
      <c r="AC611" s="181">
        <v>8</v>
      </c>
      <c r="AD611" s="181">
        <v>9</v>
      </c>
      <c r="AE611" s="181">
        <v>8</v>
      </c>
      <c r="AF611" s="181">
        <v>9</v>
      </c>
      <c r="AG611" s="181">
        <v>11</v>
      </c>
      <c r="AH611" s="181">
        <v>11</v>
      </c>
      <c r="AI611" s="181">
        <v>10</v>
      </c>
      <c r="AJ611" s="181">
        <v>11</v>
      </c>
      <c r="AK611" s="181">
        <v>9</v>
      </c>
      <c r="AL611" s="181">
        <v>8</v>
      </c>
      <c r="AM611" s="181">
        <v>7</v>
      </c>
      <c r="AN611" s="181">
        <v>9</v>
      </c>
      <c r="AO611" s="181">
        <v>9</v>
      </c>
      <c r="AP611" s="181">
        <v>9</v>
      </c>
      <c r="AQ611" s="181">
        <v>8</v>
      </c>
      <c r="AR611" s="181">
        <v>9</v>
      </c>
      <c r="AS611" s="181">
        <v>8</v>
      </c>
      <c r="AT611" s="181">
        <v>9</v>
      </c>
      <c r="AU611" s="181">
        <v>8</v>
      </c>
      <c r="AV611" s="181">
        <v>9</v>
      </c>
      <c r="AW611" s="181">
        <v>11</v>
      </c>
      <c r="AX611" s="181">
        <v>11</v>
      </c>
      <c r="AY611" s="181">
        <v>10</v>
      </c>
      <c r="AZ611" s="181">
        <v>11</v>
      </c>
      <c r="BA611" s="181">
        <v>9</v>
      </c>
      <c r="BB611" s="181">
        <v>8</v>
      </c>
      <c r="BC611" s="181">
        <v>7</v>
      </c>
      <c r="BD611" s="181">
        <v>9</v>
      </c>
      <c r="BE611" s="181">
        <v>9</v>
      </c>
      <c r="BF611" s="181">
        <v>9</v>
      </c>
      <c r="BG611" s="181">
        <v>8</v>
      </c>
      <c r="BH611" s="181">
        <v>9</v>
      </c>
      <c r="BI611" s="181">
        <v>39.200000000000003</v>
      </c>
      <c r="BJ611" s="181">
        <v>39.200000000000003</v>
      </c>
      <c r="BK611" s="181">
        <v>39.200000000000003</v>
      </c>
      <c r="BL611" s="181">
        <v>33.509</v>
      </c>
      <c r="BM611" s="181">
        <v>296</v>
      </c>
      <c r="BN611" s="181">
        <v>296</v>
      </c>
      <c r="BO611" s="181">
        <v>0</v>
      </c>
      <c r="BP611" s="181">
        <v>37.795000000000002</v>
      </c>
      <c r="BQ611" s="181" t="s">
        <v>1251</v>
      </c>
      <c r="BR611" s="181" t="s">
        <v>1251</v>
      </c>
      <c r="BS611" s="181" t="s">
        <v>1251</v>
      </c>
      <c r="BT611" s="181" t="s">
        <v>1251</v>
      </c>
      <c r="BU611" s="181" t="s">
        <v>1251</v>
      </c>
      <c r="BV611" s="181" t="s">
        <v>1251</v>
      </c>
      <c r="BW611" s="181" t="s">
        <v>1251</v>
      </c>
      <c r="BX611" s="181" t="s">
        <v>1251</v>
      </c>
      <c r="BY611" s="181" t="s">
        <v>1251</v>
      </c>
      <c r="BZ611" s="181" t="s">
        <v>1251</v>
      </c>
      <c r="CA611" s="181" t="s">
        <v>1251</v>
      </c>
      <c r="CB611" s="181" t="s">
        <v>1251</v>
      </c>
      <c r="CC611" s="181" t="s">
        <v>1251</v>
      </c>
      <c r="CD611" s="181" t="s">
        <v>1251</v>
      </c>
      <c r="CE611" s="181" t="s">
        <v>1251</v>
      </c>
      <c r="CF611" s="181" t="s">
        <v>1251</v>
      </c>
      <c r="CG611" s="181">
        <v>30.1</v>
      </c>
      <c r="CH611" s="181">
        <v>32.799999999999997</v>
      </c>
      <c r="CI611" s="181">
        <v>30.4</v>
      </c>
      <c r="CJ611" s="181">
        <v>32.799999999999997</v>
      </c>
      <c r="CK611" s="181">
        <v>38.5</v>
      </c>
      <c r="CL611" s="181">
        <v>38.5</v>
      </c>
      <c r="CM611" s="181">
        <v>36.1</v>
      </c>
      <c r="CN611" s="181">
        <v>36.799999999999997</v>
      </c>
      <c r="CO611" s="181">
        <v>32.799999999999997</v>
      </c>
      <c r="CP611" s="181">
        <v>30.4</v>
      </c>
      <c r="CQ611" s="181">
        <v>24.7</v>
      </c>
      <c r="CR611" s="181">
        <v>32.799999999999997</v>
      </c>
      <c r="CS611" s="181">
        <v>32.799999999999997</v>
      </c>
      <c r="CT611" s="181">
        <v>32.799999999999997</v>
      </c>
      <c r="CU611" s="181">
        <v>30.4</v>
      </c>
      <c r="CV611" s="181">
        <v>32.799999999999997</v>
      </c>
      <c r="CW611" s="181">
        <v>2916600000</v>
      </c>
      <c r="CX611" s="181">
        <v>141560000</v>
      </c>
      <c r="CY611" s="181">
        <v>179010000</v>
      </c>
      <c r="CZ611" s="181">
        <v>206930000</v>
      </c>
      <c r="DA611" s="181">
        <v>218840000</v>
      </c>
      <c r="DB611" s="181">
        <v>212580000</v>
      </c>
      <c r="DC611" s="181">
        <v>163180000</v>
      </c>
      <c r="DD611" s="181">
        <v>207060000</v>
      </c>
      <c r="DE611" s="181">
        <v>188210000</v>
      </c>
      <c r="DF611" s="181">
        <v>178880000</v>
      </c>
      <c r="DG611" s="181">
        <v>190720000</v>
      </c>
      <c r="DH611" s="181">
        <v>146900000</v>
      </c>
      <c r="DI611" s="181">
        <v>178770000</v>
      </c>
      <c r="DJ611" s="195">
        <v>30641000</v>
      </c>
      <c r="DK611" s="195">
        <v>33269000</v>
      </c>
      <c r="DL611" s="195">
        <v>37171000</v>
      </c>
      <c r="DM611" s="195">
        <v>40548000</v>
      </c>
      <c r="DN611" s="181">
        <f t="shared" si="47"/>
        <v>35407250</v>
      </c>
      <c r="DO611" s="181">
        <v>133410000</v>
      </c>
      <c r="DP611" s="181">
        <v>123200000</v>
      </c>
      <c r="DQ611" s="181">
        <v>129210000</v>
      </c>
      <c r="DR611" s="181">
        <v>144530000</v>
      </c>
      <c r="DS611" s="181">
        <f t="shared" si="50"/>
        <v>132587500</v>
      </c>
      <c r="DT611" s="181">
        <f t="shared" si="48"/>
        <v>3.7446426932337302</v>
      </c>
      <c r="DU611" s="195">
        <v>35762000</v>
      </c>
      <c r="DW611" s="195">
        <v>34351000</v>
      </c>
      <c r="DY611" s="195">
        <v>35934000</v>
      </c>
      <c r="DZ611" s="196">
        <f t="shared" si="49"/>
        <v>1.0148768966807646</v>
      </c>
      <c r="EA611" s="195">
        <v>31886000</v>
      </c>
      <c r="EB611" s="181">
        <v>4</v>
      </c>
      <c r="EC611" s="181">
        <v>7</v>
      </c>
      <c r="ED611" s="181">
        <v>6</v>
      </c>
      <c r="EE611" s="181">
        <v>9</v>
      </c>
      <c r="EF611" s="181">
        <v>9</v>
      </c>
      <c r="EG611" s="181">
        <v>12</v>
      </c>
      <c r="EH611" s="181">
        <v>11</v>
      </c>
      <c r="EI611" s="181">
        <v>10</v>
      </c>
      <c r="EJ611" s="181">
        <v>9</v>
      </c>
      <c r="EK611" s="181">
        <v>8</v>
      </c>
      <c r="EL611" s="181">
        <v>9</v>
      </c>
      <c r="EM611" s="181">
        <v>8</v>
      </c>
      <c r="EN611" s="181">
        <v>7</v>
      </c>
      <c r="EO611" s="181">
        <v>9</v>
      </c>
      <c r="EP611" s="181">
        <v>8</v>
      </c>
      <c r="EQ611" s="181">
        <v>6</v>
      </c>
      <c r="ER611" s="181">
        <v>132</v>
      </c>
      <c r="EV611" s="181">
        <v>220</v>
      </c>
      <c r="EW611" s="181" t="s">
        <v>8987</v>
      </c>
      <c r="EX611" s="181" t="s">
        <v>4158</v>
      </c>
      <c r="EY611" s="181" t="s">
        <v>8988</v>
      </c>
      <c r="EZ611" s="181" t="s">
        <v>8989</v>
      </c>
      <c r="FA611" s="181" t="s">
        <v>8990</v>
      </c>
      <c r="FB611" s="181" t="s">
        <v>8991</v>
      </c>
      <c r="FC611" s="181">
        <v>136</v>
      </c>
      <c r="FD611" s="181">
        <v>289</v>
      </c>
      <c r="FE611" s="181">
        <v>-1</v>
      </c>
    </row>
    <row r="612" spans="1:161" x14ac:dyDescent="0.25">
      <c r="A612" s="181" t="s">
        <v>1701</v>
      </c>
      <c r="B612" s="181" t="s">
        <v>1701</v>
      </c>
      <c r="C612" s="181">
        <v>47</v>
      </c>
      <c r="D612" s="181">
        <v>47</v>
      </c>
      <c r="E612" s="181">
        <v>47</v>
      </c>
      <c r="F612" s="181" t="s">
        <v>1700</v>
      </c>
      <c r="G612" s="181" t="s">
        <v>1699</v>
      </c>
      <c r="H612" s="181" t="s">
        <v>1698</v>
      </c>
      <c r="I612" s="181">
        <v>1</v>
      </c>
      <c r="J612" s="181">
        <v>47</v>
      </c>
      <c r="K612" s="181">
        <v>47</v>
      </c>
      <c r="L612" s="181">
        <v>47</v>
      </c>
      <c r="M612" s="181">
        <v>46</v>
      </c>
      <c r="N612" s="181">
        <v>46</v>
      </c>
      <c r="O612" s="181">
        <v>45</v>
      </c>
      <c r="P612" s="181">
        <v>46</v>
      </c>
      <c r="Q612" s="181">
        <v>46</v>
      </c>
      <c r="R612" s="181">
        <v>45</v>
      </c>
      <c r="S612" s="181">
        <v>46</v>
      </c>
      <c r="T612" s="181">
        <v>45</v>
      </c>
      <c r="U612" s="181">
        <v>45</v>
      </c>
      <c r="V612" s="181">
        <v>45</v>
      </c>
      <c r="W612" s="181">
        <v>46</v>
      </c>
      <c r="X612" s="181">
        <v>45</v>
      </c>
      <c r="Y612" s="181">
        <v>45</v>
      </c>
      <c r="Z612" s="181">
        <v>46</v>
      </c>
      <c r="AA612" s="181">
        <v>46</v>
      </c>
      <c r="AB612" s="181">
        <v>45</v>
      </c>
      <c r="AC612" s="181">
        <v>46</v>
      </c>
      <c r="AD612" s="181">
        <v>46</v>
      </c>
      <c r="AE612" s="181">
        <v>45</v>
      </c>
      <c r="AF612" s="181">
        <v>46</v>
      </c>
      <c r="AG612" s="181">
        <v>46</v>
      </c>
      <c r="AH612" s="181">
        <v>45</v>
      </c>
      <c r="AI612" s="181">
        <v>46</v>
      </c>
      <c r="AJ612" s="181">
        <v>45</v>
      </c>
      <c r="AK612" s="181">
        <v>45</v>
      </c>
      <c r="AL612" s="181">
        <v>45</v>
      </c>
      <c r="AM612" s="181">
        <v>46</v>
      </c>
      <c r="AN612" s="181">
        <v>45</v>
      </c>
      <c r="AO612" s="181">
        <v>45</v>
      </c>
      <c r="AP612" s="181">
        <v>46</v>
      </c>
      <c r="AQ612" s="181">
        <v>46</v>
      </c>
      <c r="AR612" s="181">
        <v>45</v>
      </c>
      <c r="AS612" s="181">
        <v>46</v>
      </c>
      <c r="AT612" s="181">
        <v>46</v>
      </c>
      <c r="AU612" s="181">
        <v>45</v>
      </c>
      <c r="AV612" s="181">
        <v>46</v>
      </c>
      <c r="AW612" s="181">
        <v>46</v>
      </c>
      <c r="AX612" s="181">
        <v>45</v>
      </c>
      <c r="AY612" s="181">
        <v>46</v>
      </c>
      <c r="AZ612" s="181">
        <v>45</v>
      </c>
      <c r="BA612" s="181">
        <v>45</v>
      </c>
      <c r="BB612" s="181">
        <v>45</v>
      </c>
      <c r="BC612" s="181">
        <v>46</v>
      </c>
      <c r="BD612" s="181">
        <v>45</v>
      </c>
      <c r="BE612" s="181">
        <v>45</v>
      </c>
      <c r="BF612" s="181">
        <v>46</v>
      </c>
      <c r="BG612" s="181">
        <v>46</v>
      </c>
      <c r="BH612" s="181">
        <v>45</v>
      </c>
      <c r="BI612" s="181">
        <v>68.099999999999994</v>
      </c>
      <c r="BJ612" s="181">
        <v>68.099999999999994</v>
      </c>
      <c r="BK612" s="181">
        <v>68.099999999999994</v>
      </c>
      <c r="BL612" s="181">
        <v>79.921000000000006</v>
      </c>
      <c r="BM612" s="181">
        <v>724</v>
      </c>
      <c r="BN612" s="181">
        <v>724</v>
      </c>
      <c r="BO612" s="181">
        <v>0</v>
      </c>
      <c r="BP612" s="181">
        <v>323.31</v>
      </c>
      <c r="BQ612" s="181" t="s">
        <v>1251</v>
      </c>
      <c r="BR612" s="181" t="s">
        <v>1251</v>
      </c>
      <c r="BS612" s="181" t="s">
        <v>1251</v>
      </c>
      <c r="BT612" s="181" t="s">
        <v>1251</v>
      </c>
      <c r="BU612" s="181" t="s">
        <v>1251</v>
      </c>
      <c r="BV612" s="181" t="s">
        <v>1251</v>
      </c>
      <c r="BW612" s="181" t="s">
        <v>1251</v>
      </c>
      <c r="BX612" s="181" t="s">
        <v>1251</v>
      </c>
      <c r="BY612" s="181" t="s">
        <v>1251</v>
      </c>
      <c r="BZ612" s="181" t="s">
        <v>1251</v>
      </c>
      <c r="CA612" s="181" t="s">
        <v>1251</v>
      </c>
      <c r="CB612" s="181" t="s">
        <v>1251</v>
      </c>
      <c r="CC612" s="181" t="s">
        <v>1251</v>
      </c>
      <c r="CD612" s="181" t="s">
        <v>1251</v>
      </c>
      <c r="CE612" s="181" t="s">
        <v>1251</v>
      </c>
      <c r="CF612" s="181" t="s">
        <v>1251</v>
      </c>
      <c r="CG612" s="181">
        <v>67.400000000000006</v>
      </c>
      <c r="CH612" s="181">
        <v>67.400000000000006</v>
      </c>
      <c r="CI612" s="181">
        <v>67.400000000000006</v>
      </c>
      <c r="CJ612" s="181">
        <v>67.400000000000006</v>
      </c>
      <c r="CK612" s="181">
        <v>66</v>
      </c>
      <c r="CL612" s="181">
        <v>62.8</v>
      </c>
      <c r="CM612" s="181">
        <v>68.099999999999994</v>
      </c>
      <c r="CN612" s="181">
        <v>64.900000000000006</v>
      </c>
      <c r="CO612" s="181">
        <v>67.400000000000006</v>
      </c>
      <c r="CP612" s="181">
        <v>67.400000000000006</v>
      </c>
      <c r="CQ612" s="181">
        <v>67.400000000000006</v>
      </c>
      <c r="CR612" s="181">
        <v>67.400000000000006</v>
      </c>
      <c r="CS612" s="181">
        <v>67.400000000000006</v>
      </c>
      <c r="CT612" s="181">
        <v>67.400000000000006</v>
      </c>
      <c r="CU612" s="181">
        <v>67.400000000000006</v>
      </c>
      <c r="CV612" s="181">
        <v>67.400000000000006</v>
      </c>
      <c r="CW612" s="181">
        <v>558950000000</v>
      </c>
      <c r="CX612" s="181">
        <v>35199000000</v>
      </c>
      <c r="CY612" s="181">
        <v>37781000000</v>
      </c>
      <c r="CZ612" s="181">
        <v>37244000000</v>
      </c>
      <c r="DA612" s="181">
        <v>34321000000</v>
      </c>
      <c r="DB612" s="181">
        <v>28590000000</v>
      </c>
      <c r="DC612" s="181">
        <v>28014000000</v>
      </c>
      <c r="DD612" s="181">
        <v>31276000000</v>
      </c>
      <c r="DE612" s="181">
        <v>25538000000</v>
      </c>
      <c r="DF612" s="181">
        <v>38492000000</v>
      </c>
      <c r="DG612" s="181">
        <v>39322000000</v>
      </c>
      <c r="DH612" s="181">
        <v>37970000000</v>
      </c>
      <c r="DI612" s="181">
        <v>35652000000</v>
      </c>
      <c r="DJ612" s="195">
        <v>1554200000</v>
      </c>
      <c r="DK612" s="195">
        <v>1415100000</v>
      </c>
      <c r="DL612" s="195">
        <v>1353800000</v>
      </c>
      <c r="DM612" s="195">
        <v>1276100000</v>
      </c>
      <c r="DN612" s="181">
        <f t="shared" si="47"/>
        <v>1399800000</v>
      </c>
      <c r="DO612" s="181">
        <v>4761800000</v>
      </c>
      <c r="DP612" s="181">
        <v>6190800000</v>
      </c>
      <c r="DQ612" s="181">
        <v>5058500000</v>
      </c>
      <c r="DR612" s="181">
        <v>5391400000</v>
      </c>
      <c r="DS612" s="181">
        <f t="shared" si="50"/>
        <v>5350625000</v>
      </c>
      <c r="DT612" s="181">
        <f t="shared" si="48"/>
        <v>3.8224210601514503</v>
      </c>
      <c r="DU612" s="195">
        <v>1528100000</v>
      </c>
      <c r="DW612" s="195">
        <v>1483000000</v>
      </c>
      <c r="DY612" s="195">
        <v>1559700000</v>
      </c>
      <c r="DZ612" s="196">
        <f t="shared" si="49"/>
        <v>1.1142306043720531</v>
      </c>
      <c r="EA612" s="195">
        <v>1390100000</v>
      </c>
      <c r="EB612" s="181">
        <v>192</v>
      </c>
      <c r="EC612" s="181">
        <v>178</v>
      </c>
      <c r="ED612" s="181">
        <v>177</v>
      </c>
      <c r="EE612" s="181">
        <v>174</v>
      </c>
      <c r="EF612" s="181">
        <v>210</v>
      </c>
      <c r="EG612" s="181">
        <v>213</v>
      </c>
      <c r="EH612" s="181">
        <v>213</v>
      </c>
      <c r="EI612" s="181">
        <v>201</v>
      </c>
      <c r="EJ612" s="181">
        <v>175</v>
      </c>
      <c r="EK612" s="181">
        <v>201</v>
      </c>
      <c r="EL612" s="181">
        <v>176</v>
      </c>
      <c r="EM612" s="181">
        <v>187</v>
      </c>
      <c r="EN612" s="181">
        <v>192</v>
      </c>
      <c r="EO612" s="181">
        <v>185</v>
      </c>
      <c r="EP612" s="181">
        <v>194</v>
      </c>
      <c r="EQ612" s="181">
        <v>183</v>
      </c>
      <c r="ER612" s="181">
        <v>3051</v>
      </c>
      <c r="EV612" s="181">
        <v>594</v>
      </c>
      <c r="EW612" s="181" t="s">
        <v>8992</v>
      </c>
      <c r="EX612" s="181" t="s">
        <v>8993</v>
      </c>
      <c r="EY612" s="181" t="s">
        <v>8994</v>
      </c>
      <c r="EZ612" s="181" t="s">
        <v>8995</v>
      </c>
      <c r="FA612" s="181" t="s">
        <v>8996</v>
      </c>
      <c r="FB612" s="181" t="s">
        <v>8997</v>
      </c>
      <c r="FC612" s="181" t="s">
        <v>8998</v>
      </c>
      <c r="FD612" s="181" t="s">
        <v>8999</v>
      </c>
      <c r="FE612" s="181">
        <v>-1</v>
      </c>
    </row>
    <row r="613" spans="1:161" x14ac:dyDescent="0.25">
      <c r="A613" s="181" t="s">
        <v>9000</v>
      </c>
      <c r="B613" s="181" t="s">
        <v>9000</v>
      </c>
      <c r="C613" s="181">
        <v>1</v>
      </c>
      <c r="D613" s="181">
        <v>1</v>
      </c>
      <c r="E613" s="181">
        <v>1</v>
      </c>
      <c r="F613" s="181" t="s">
        <v>9001</v>
      </c>
      <c r="G613" s="181" t="s">
        <v>9002</v>
      </c>
      <c r="H613" s="181" t="s">
        <v>9003</v>
      </c>
      <c r="I613" s="181">
        <v>1</v>
      </c>
      <c r="J613" s="181">
        <v>1</v>
      </c>
      <c r="K613" s="181">
        <v>1</v>
      </c>
      <c r="L613" s="181">
        <v>1</v>
      </c>
      <c r="M613" s="181">
        <v>1</v>
      </c>
      <c r="N613" s="181">
        <v>1</v>
      </c>
      <c r="O613" s="181">
        <v>1</v>
      </c>
      <c r="P613" s="181">
        <v>1</v>
      </c>
      <c r="Q613" s="181">
        <v>1</v>
      </c>
      <c r="R613" s="181">
        <v>1</v>
      </c>
      <c r="S613" s="181">
        <v>1</v>
      </c>
      <c r="T613" s="181">
        <v>1</v>
      </c>
      <c r="U613" s="181">
        <v>1</v>
      </c>
      <c r="V613" s="181">
        <v>1</v>
      </c>
      <c r="W613" s="181">
        <v>1</v>
      </c>
      <c r="X613" s="181">
        <v>1</v>
      </c>
      <c r="Y613" s="181">
        <v>1</v>
      </c>
      <c r="Z613" s="181">
        <v>1</v>
      </c>
      <c r="AA613" s="181">
        <v>1</v>
      </c>
      <c r="AB613" s="181">
        <v>1</v>
      </c>
      <c r="AC613" s="181">
        <v>1</v>
      </c>
      <c r="AD613" s="181">
        <v>1</v>
      </c>
      <c r="AE613" s="181">
        <v>1</v>
      </c>
      <c r="AF613" s="181">
        <v>1</v>
      </c>
      <c r="AG613" s="181">
        <v>1</v>
      </c>
      <c r="AH613" s="181">
        <v>1</v>
      </c>
      <c r="AI613" s="181">
        <v>1</v>
      </c>
      <c r="AJ613" s="181">
        <v>1</v>
      </c>
      <c r="AK613" s="181">
        <v>1</v>
      </c>
      <c r="AL613" s="181">
        <v>1</v>
      </c>
      <c r="AM613" s="181">
        <v>1</v>
      </c>
      <c r="AN613" s="181">
        <v>1</v>
      </c>
      <c r="AO613" s="181">
        <v>1</v>
      </c>
      <c r="AP613" s="181">
        <v>1</v>
      </c>
      <c r="AQ613" s="181">
        <v>1</v>
      </c>
      <c r="AR613" s="181">
        <v>1</v>
      </c>
      <c r="AS613" s="181">
        <v>1</v>
      </c>
      <c r="AT613" s="181">
        <v>1</v>
      </c>
      <c r="AU613" s="181">
        <v>1</v>
      </c>
      <c r="AV613" s="181">
        <v>1</v>
      </c>
      <c r="AW613" s="181">
        <v>1</v>
      </c>
      <c r="AX613" s="181">
        <v>1</v>
      </c>
      <c r="AY613" s="181">
        <v>1</v>
      </c>
      <c r="AZ613" s="181">
        <v>1</v>
      </c>
      <c r="BA613" s="181">
        <v>1</v>
      </c>
      <c r="BB613" s="181">
        <v>1</v>
      </c>
      <c r="BC613" s="181">
        <v>1</v>
      </c>
      <c r="BD613" s="181">
        <v>1</v>
      </c>
      <c r="BE613" s="181">
        <v>1</v>
      </c>
      <c r="BF613" s="181">
        <v>1</v>
      </c>
      <c r="BG613" s="181">
        <v>1</v>
      </c>
      <c r="BH613" s="181">
        <v>1</v>
      </c>
      <c r="BI613" s="181">
        <v>19.600000000000001</v>
      </c>
      <c r="BJ613" s="181">
        <v>19.600000000000001</v>
      </c>
      <c r="BK613" s="181">
        <v>19.600000000000001</v>
      </c>
      <c r="BL613" s="181">
        <v>6.4066000000000001</v>
      </c>
      <c r="BM613" s="181">
        <v>51</v>
      </c>
      <c r="BN613" s="181">
        <v>51</v>
      </c>
      <c r="BO613" s="181">
        <v>0</v>
      </c>
      <c r="BP613" s="181">
        <v>5.4874000000000001</v>
      </c>
      <c r="BQ613" s="181" t="s">
        <v>1251</v>
      </c>
      <c r="BR613" s="181" t="s">
        <v>1251</v>
      </c>
      <c r="BS613" s="181" t="s">
        <v>1251</v>
      </c>
      <c r="BT613" s="181" t="s">
        <v>1251</v>
      </c>
      <c r="BU613" s="181" t="s">
        <v>1251</v>
      </c>
      <c r="BV613" s="181" t="s">
        <v>1251</v>
      </c>
      <c r="BW613" s="181" t="s">
        <v>1251</v>
      </c>
      <c r="BX613" s="181" t="s">
        <v>1251</v>
      </c>
      <c r="BY613" s="181" t="s">
        <v>1251</v>
      </c>
      <c r="BZ613" s="181" t="s">
        <v>1251</v>
      </c>
      <c r="CA613" s="181" t="s">
        <v>1251</v>
      </c>
      <c r="CB613" s="181" t="s">
        <v>1251</v>
      </c>
      <c r="CC613" s="181" t="s">
        <v>1251</v>
      </c>
      <c r="CD613" s="181" t="s">
        <v>1251</v>
      </c>
      <c r="CE613" s="181" t="s">
        <v>1251</v>
      </c>
      <c r="CF613" s="181" t="s">
        <v>1251</v>
      </c>
      <c r="CG613" s="181">
        <v>19.600000000000001</v>
      </c>
      <c r="CH613" s="181">
        <v>19.600000000000001</v>
      </c>
      <c r="CI613" s="181">
        <v>19.600000000000001</v>
      </c>
      <c r="CJ613" s="181">
        <v>19.600000000000001</v>
      </c>
      <c r="CK613" s="181">
        <v>19.600000000000001</v>
      </c>
      <c r="CL613" s="181">
        <v>19.600000000000001</v>
      </c>
      <c r="CM613" s="181">
        <v>19.600000000000001</v>
      </c>
      <c r="CN613" s="181">
        <v>19.600000000000001</v>
      </c>
      <c r="CO613" s="181">
        <v>19.600000000000001</v>
      </c>
      <c r="CP613" s="181">
        <v>19.600000000000001</v>
      </c>
      <c r="CQ613" s="181">
        <v>19.600000000000001</v>
      </c>
      <c r="CR613" s="181">
        <v>19.600000000000001</v>
      </c>
      <c r="CS613" s="181">
        <v>19.600000000000001</v>
      </c>
      <c r="CT613" s="181">
        <v>19.600000000000001</v>
      </c>
      <c r="CU613" s="181">
        <v>19.600000000000001</v>
      </c>
      <c r="CV613" s="181">
        <v>19.600000000000001</v>
      </c>
      <c r="CW613" s="181">
        <v>1155600000</v>
      </c>
      <c r="CX613" s="181">
        <v>44796000</v>
      </c>
      <c r="CY613" s="181">
        <v>82268000</v>
      </c>
      <c r="CZ613" s="181">
        <v>63764000</v>
      </c>
      <c r="DA613" s="181">
        <v>74929000</v>
      </c>
      <c r="DB613" s="181">
        <v>51008000</v>
      </c>
      <c r="DC613" s="181">
        <v>74002000</v>
      </c>
      <c r="DD613" s="181">
        <v>65512000</v>
      </c>
      <c r="DE613" s="181">
        <v>54835000</v>
      </c>
      <c r="DF613" s="181">
        <v>71712000</v>
      </c>
      <c r="DG613" s="181">
        <v>90981000</v>
      </c>
      <c r="DH613" s="181">
        <v>86255000</v>
      </c>
      <c r="DI613" s="181">
        <v>68141000</v>
      </c>
      <c r="DJ613" s="195">
        <v>34127000</v>
      </c>
      <c r="DK613" s="195">
        <v>55499000</v>
      </c>
      <c r="DL613" s="195">
        <v>42681000</v>
      </c>
      <c r="DM613" s="195">
        <v>47520000</v>
      </c>
      <c r="DN613" s="181">
        <f t="shared" si="47"/>
        <v>44956750</v>
      </c>
      <c r="DO613" s="181">
        <v>132670000</v>
      </c>
      <c r="DP613" s="181">
        <v>243650000</v>
      </c>
      <c r="DQ613" s="181">
        <v>168520000</v>
      </c>
      <c r="DR613" s="181">
        <v>154870000</v>
      </c>
      <c r="DS613" s="181">
        <f t="shared" si="50"/>
        <v>174927500</v>
      </c>
      <c r="DT613" s="181">
        <f t="shared" si="48"/>
        <v>3.8910174779093238</v>
      </c>
      <c r="DU613" s="195">
        <v>49508000</v>
      </c>
      <c r="DW613" s="195">
        <v>61203000</v>
      </c>
      <c r="DY613" s="195">
        <v>66235000</v>
      </c>
      <c r="DZ613" s="196">
        <f t="shared" si="49"/>
        <v>1.473304898596985</v>
      </c>
      <c r="EA613" s="195">
        <v>46513000</v>
      </c>
      <c r="EB613" s="181">
        <v>2</v>
      </c>
      <c r="EC613" s="181">
        <v>2</v>
      </c>
      <c r="ED613" s="181">
        <v>2</v>
      </c>
      <c r="EE613" s="181">
        <v>2</v>
      </c>
      <c r="EF613" s="181">
        <v>2</v>
      </c>
      <c r="EG613" s="181">
        <v>2</v>
      </c>
      <c r="EH613" s="181">
        <v>2</v>
      </c>
      <c r="EI613" s="181">
        <v>2</v>
      </c>
      <c r="EJ613" s="181">
        <v>2</v>
      </c>
      <c r="EK613" s="181">
        <v>2</v>
      </c>
      <c r="EL613" s="181">
        <v>2</v>
      </c>
      <c r="EM613" s="181">
        <v>2</v>
      </c>
      <c r="EN613" s="181">
        <v>2</v>
      </c>
      <c r="EO613" s="181">
        <v>2</v>
      </c>
      <c r="EP613" s="181">
        <v>2</v>
      </c>
      <c r="EQ613" s="181">
        <v>2</v>
      </c>
      <c r="ER613" s="181">
        <v>32</v>
      </c>
      <c r="EV613" s="181">
        <v>297</v>
      </c>
      <c r="EW613" s="181">
        <v>5078</v>
      </c>
      <c r="EX613" s="181" t="b">
        <v>1</v>
      </c>
      <c r="EY613" s="181">
        <v>5406</v>
      </c>
      <c r="EZ613" s="181" t="s">
        <v>9004</v>
      </c>
      <c r="FA613" s="181" t="s">
        <v>9005</v>
      </c>
      <c r="FB613" s="181">
        <v>79938</v>
      </c>
      <c r="FE613" s="181">
        <v>-1</v>
      </c>
    </row>
    <row r="614" spans="1:161" x14ac:dyDescent="0.25">
      <c r="A614" s="181" t="s">
        <v>1691</v>
      </c>
      <c r="B614" s="181" t="s">
        <v>1691</v>
      </c>
      <c r="C614" s="181">
        <v>40</v>
      </c>
      <c r="D614" s="181">
        <v>40</v>
      </c>
      <c r="E614" s="181">
        <v>40</v>
      </c>
      <c r="F614" s="181" t="s">
        <v>1690</v>
      </c>
      <c r="G614" s="181" t="s">
        <v>1689</v>
      </c>
      <c r="H614" s="181" t="s">
        <v>1688</v>
      </c>
      <c r="I614" s="181">
        <v>1</v>
      </c>
      <c r="J614" s="181">
        <v>40</v>
      </c>
      <c r="K614" s="181">
        <v>40</v>
      </c>
      <c r="L614" s="181">
        <v>40</v>
      </c>
      <c r="M614" s="181">
        <v>38</v>
      </c>
      <c r="N614" s="181">
        <v>39</v>
      </c>
      <c r="O614" s="181">
        <v>39</v>
      </c>
      <c r="P614" s="181">
        <v>38</v>
      </c>
      <c r="Q614" s="181">
        <v>37</v>
      </c>
      <c r="R614" s="181">
        <v>39</v>
      </c>
      <c r="S614" s="181">
        <v>39</v>
      </c>
      <c r="T614" s="181">
        <v>38</v>
      </c>
      <c r="U614" s="181">
        <v>38</v>
      </c>
      <c r="V614" s="181">
        <v>39</v>
      </c>
      <c r="W614" s="181">
        <v>38</v>
      </c>
      <c r="X614" s="181">
        <v>39</v>
      </c>
      <c r="Y614" s="181">
        <v>38</v>
      </c>
      <c r="Z614" s="181">
        <v>39</v>
      </c>
      <c r="AA614" s="181">
        <v>39</v>
      </c>
      <c r="AB614" s="181">
        <v>38</v>
      </c>
      <c r="AC614" s="181">
        <v>38</v>
      </c>
      <c r="AD614" s="181">
        <v>39</v>
      </c>
      <c r="AE614" s="181">
        <v>39</v>
      </c>
      <c r="AF614" s="181">
        <v>38</v>
      </c>
      <c r="AG614" s="181">
        <v>37</v>
      </c>
      <c r="AH614" s="181">
        <v>39</v>
      </c>
      <c r="AI614" s="181">
        <v>39</v>
      </c>
      <c r="AJ614" s="181">
        <v>38</v>
      </c>
      <c r="AK614" s="181">
        <v>38</v>
      </c>
      <c r="AL614" s="181">
        <v>39</v>
      </c>
      <c r="AM614" s="181">
        <v>38</v>
      </c>
      <c r="AN614" s="181">
        <v>39</v>
      </c>
      <c r="AO614" s="181">
        <v>38</v>
      </c>
      <c r="AP614" s="181">
        <v>39</v>
      </c>
      <c r="AQ614" s="181">
        <v>39</v>
      </c>
      <c r="AR614" s="181">
        <v>38</v>
      </c>
      <c r="AS614" s="181">
        <v>38</v>
      </c>
      <c r="AT614" s="181">
        <v>39</v>
      </c>
      <c r="AU614" s="181">
        <v>39</v>
      </c>
      <c r="AV614" s="181">
        <v>38</v>
      </c>
      <c r="AW614" s="181">
        <v>37</v>
      </c>
      <c r="AX614" s="181">
        <v>39</v>
      </c>
      <c r="AY614" s="181">
        <v>39</v>
      </c>
      <c r="AZ614" s="181">
        <v>38</v>
      </c>
      <c r="BA614" s="181">
        <v>38</v>
      </c>
      <c r="BB614" s="181">
        <v>39</v>
      </c>
      <c r="BC614" s="181">
        <v>38</v>
      </c>
      <c r="BD614" s="181">
        <v>39</v>
      </c>
      <c r="BE614" s="181">
        <v>38</v>
      </c>
      <c r="BF614" s="181">
        <v>39</v>
      </c>
      <c r="BG614" s="181">
        <v>39</v>
      </c>
      <c r="BH614" s="181">
        <v>38</v>
      </c>
      <c r="BI614" s="181">
        <v>72.2</v>
      </c>
      <c r="BJ614" s="181">
        <v>72.2</v>
      </c>
      <c r="BK614" s="181">
        <v>72.2</v>
      </c>
      <c r="BL614" s="181">
        <v>79.343000000000004</v>
      </c>
      <c r="BM614" s="181">
        <v>717</v>
      </c>
      <c r="BN614" s="181">
        <v>717</v>
      </c>
      <c r="BO614" s="181">
        <v>0</v>
      </c>
      <c r="BP614" s="181">
        <v>323.31</v>
      </c>
      <c r="BQ614" s="181" t="s">
        <v>1251</v>
      </c>
      <c r="BR614" s="181" t="s">
        <v>1251</v>
      </c>
      <c r="BS614" s="181" t="s">
        <v>1251</v>
      </c>
      <c r="BT614" s="181" t="s">
        <v>1251</v>
      </c>
      <c r="BU614" s="181" t="s">
        <v>1251</v>
      </c>
      <c r="BV614" s="181" t="s">
        <v>1251</v>
      </c>
      <c r="BW614" s="181" t="s">
        <v>1251</v>
      </c>
      <c r="BX614" s="181" t="s">
        <v>1251</v>
      </c>
      <c r="BY614" s="181" t="s">
        <v>1251</v>
      </c>
      <c r="BZ614" s="181" t="s">
        <v>1251</v>
      </c>
      <c r="CA614" s="181" t="s">
        <v>1251</v>
      </c>
      <c r="CB614" s="181" t="s">
        <v>1251</v>
      </c>
      <c r="CC614" s="181" t="s">
        <v>1251</v>
      </c>
      <c r="CD614" s="181" t="s">
        <v>1251</v>
      </c>
      <c r="CE614" s="181" t="s">
        <v>1251</v>
      </c>
      <c r="CF614" s="181" t="s">
        <v>1251</v>
      </c>
      <c r="CG614" s="181">
        <v>68.599999999999994</v>
      </c>
      <c r="CH614" s="181">
        <v>72.099999999999994</v>
      </c>
      <c r="CI614" s="181">
        <v>72.099999999999994</v>
      </c>
      <c r="CJ614" s="181">
        <v>68.599999999999994</v>
      </c>
      <c r="CK614" s="181">
        <v>66.400000000000006</v>
      </c>
      <c r="CL614" s="181">
        <v>70.7</v>
      </c>
      <c r="CM614" s="181">
        <v>68.8</v>
      </c>
      <c r="CN614" s="181">
        <v>68.900000000000006</v>
      </c>
      <c r="CO614" s="181">
        <v>68.599999999999994</v>
      </c>
      <c r="CP614" s="181">
        <v>72.099999999999994</v>
      </c>
      <c r="CQ614" s="181">
        <v>68.599999999999994</v>
      </c>
      <c r="CR614" s="181">
        <v>72.099999999999994</v>
      </c>
      <c r="CS614" s="181">
        <v>68.599999999999994</v>
      </c>
      <c r="CT614" s="181">
        <v>72.099999999999994</v>
      </c>
      <c r="CU614" s="181">
        <v>72.099999999999994</v>
      </c>
      <c r="CV614" s="181">
        <v>68.599999999999994</v>
      </c>
      <c r="CW614" s="181">
        <v>510210000000</v>
      </c>
      <c r="CX614" s="181">
        <v>31716000000</v>
      </c>
      <c r="CY614" s="181">
        <v>35298000000</v>
      </c>
      <c r="CZ614" s="181">
        <v>32414000000</v>
      </c>
      <c r="DA614" s="181">
        <v>32607000000</v>
      </c>
      <c r="DB614" s="181">
        <v>27256000000</v>
      </c>
      <c r="DC614" s="181">
        <v>26793000000</v>
      </c>
      <c r="DD614" s="181">
        <v>30490000000</v>
      </c>
      <c r="DE614" s="181">
        <v>25404000000</v>
      </c>
      <c r="DF614" s="181">
        <v>35340000000</v>
      </c>
      <c r="DG614" s="181">
        <v>34068000000</v>
      </c>
      <c r="DH614" s="181">
        <v>33715000000</v>
      </c>
      <c r="DI614" s="181">
        <v>31223000000</v>
      </c>
      <c r="DJ614" s="195">
        <v>2160400000</v>
      </c>
      <c r="DK614" s="195">
        <v>1909400000</v>
      </c>
      <c r="DL614" s="195">
        <v>1872000000</v>
      </c>
      <c r="DM614" s="195">
        <v>1792300000</v>
      </c>
      <c r="DN614" s="181">
        <f t="shared" si="47"/>
        <v>1933525000</v>
      </c>
      <c r="DO614" s="181">
        <v>7174300000</v>
      </c>
      <c r="DP614" s="181">
        <v>8099000000</v>
      </c>
      <c r="DQ614" s="181">
        <v>7159800000</v>
      </c>
      <c r="DR614" s="181">
        <v>7862100000</v>
      </c>
      <c r="DS614" s="181">
        <f t="shared" si="50"/>
        <v>7573800000</v>
      </c>
      <c r="DT614" s="181">
        <f t="shared" si="48"/>
        <v>3.9170944259836311</v>
      </c>
      <c r="DU614" s="195">
        <v>2109400000</v>
      </c>
      <c r="DW614" s="195">
        <v>2037400000</v>
      </c>
      <c r="DY614" s="195">
        <v>2107600000</v>
      </c>
      <c r="DZ614" s="196">
        <f t="shared" si="49"/>
        <v>1.0900298677286304</v>
      </c>
      <c r="EA614" s="195">
        <v>1857500000</v>
      </c>
      <c r="EB614" s="181">
        <v>165</v>
      </c>
      <c r="EC614" s="181">
        <v>154</v>
      </c>
      <c r="ED614" s="181">
        <v>149</v>
      </c>
      <c r="EE614" s="181">
        <v>144</v>
      </c>
      <c r="EF614" s="181">
        <v>215</v>
      </c>
      <c r="EG614" s="181">
        <v>200</v>
      </c>
      <c r="EH614" s="181">
        <v>210</v>
      </c>
      <c r="EI614" s="181">
        <v>202</v>
      </c>
      <c r="EJ614" s="181">
        <v>159</v>
      </c>
      <c r="EK614" s="181">
        <v>159</v>
      </c>
      <c r="EL614" s="181">
        <v>157</v>
      </c>
      <c r="EM614" s="181">
        <v>153</v>
      </c>
      <c r="EN614" s="181">
        <v>158</v>
      </c>
      <c r="EO614" s="181">
        <v>160</v>
      </c>
      <c r="EP614" s="181">
        <v>159</v>
      </c>
      <c r="EQ614" s="181">
        <v>156</v>
      </c>
      <c r="ER614" s="181">
        <v>2700</v>
      </c>
      <c r="EV614" s="181">
        <v>630</v>
      </c>
      <c r="EW614" s="181" t="s">
        <v>9006</v>
      </c>
      <c r="EX614" s="181" t="s">
        <v>5348</v>
      </c>
      <c r="EY614" s="181" t="s">
        <v>9007</v>
      </c>
      <c r="EZ614" s="181" t="s">
        <v>9008</v>
      </c>
      <c r="FA614" s="181" t="s">
        <v>9009</v>
      </c>
      <c r="FB614" s="181" t="s">
        <v>9010</v>
      </c>
      <c r="FC614" s="181" t="s">
        <v>9011</v>
      </c>
      <c r="FD614" s="181" t="s">
        <v>9012</v>
      </c>
      <c r="FE614" s="181">
        <v>-1</v>
      </c>
    </row>
    <row r="615" spans="1:161" x14ac:dyDescent="0.25">
      <c r="A615" s="181" t="s">
        <v>1352</v>
      </c>
      <c r="B615" s="181" t="s">
        <v>1352</v>
      </c>
      <c r="C615" s="181">
        <v>7</v>
      </c>
      <c r="D615" s="181">
        <v>7</v>
      </c>
      <c r="E615" s="181">
        <v>7</v>
      </c>
      <c r="F615" s="181" t="s">
        <v>1351</v>
      </c>
      <c r="G615" s="181" t="s">
        <v>1350</v>
      </c>
      <c r="H615" s="181" t="s">
        <v>1349</v>
      </c>
      <c r="I615" s="181">
        <v>1</v>
      </c>
      <c r="J615" s="181">
        <v>7</v>
      </c>
      <c r="K615" s="181">
        <v>7</v>
      </c>
      <c r="L615" s="181">
        <v>7</v>
      </c>
      <c r="M615" s="181">
        <v>6</v>
      </c>
      <c r="N615" s="181">
        <v>6</v>
      </c>
      <c r="O615" s="181">
        <v>6</v>
      </c>
      <c r="P615" s="181">
        <v>6</v>
      </c>
      <c r="Q615" s="181">
        <v>6</v>
      </c>
      <c r="R615" s="181">
        <v>6</v>
      </c>
      <c r="S615" s="181">
        <v>6</v>
      </c>
      <c r="T615" s="181">
        <v>6</v>
      </c>
      <c r="U615" s="181">
        <v>6</v>
      </c>
      <c r="V615" s="181">
        <v>6</v>
      </c>
      <c r="W615" s="181">
        <v>7</v>
      </c>
      <c r="X615" s="181">
        <v>6</v>
      </c>
      <c r="Y615" s="181">
        <v>6</v>
      </c>
      <c r="Z615" s="181">
        <v>7</v>
      </c>
      <c r="AA615" s="181">
        <v>7</v>
      </c>
      <c r="AB615" s="181">
        <v>7</v>
      </c>
      <c r="AC615" s="181">
        <v>6</v>
      </c>
      <c r="AD615" s="181">
        <v>6</v>
      </c>
      <c r="AE615" s="181">
        <v>6</v>
      </c>
      <c r="AF615" s="181">
        <v>6</v>
      </c>
      <c r="AG615" s="181">
        <v>6</v>
      </c>
      <c r="AH615" s="181">
        <v>6</v>
      </c>
      <c r="AI615" s="181">
        <v>6</v>
      </c>
      <c r="AJ615" s="181">
        <v>6</v>
      </c>
      <c r="AK615" s="181">
        <v>6</v>
      </c>
      <c r="AL615" s="181">
        <v>6</v>
      </c>
      <c r="AM615" s="181">
        <v>7</v>
      </c>
      <c r="AN615" s="181">
        <v>6</v>
      </c>
      <c r="AO615" s="181">
        <v>6</v>
      </c>
      <c r="AP615" s="181">
        <v>7</v>
      </c>
      <c r="AQ615" s="181">
        <v>7</v>
      </c>
      <c r="AR615" s="181">
        <v>7</v>
      </c>
      <c r="AS615" s="181">
        <v>6</v>
      </c>
      <c r="AT615" s="181">
        <v>6</v>
      </c>
      <c r="AU615" s="181">
        <v>6</v>
      </c>
      <c r="AV615" s="181">
        <v>6</v>
      </c>
      <c r="AW615" s="181">
        <v>6</v>
      </c>
      <c r="AX615" s="181">
        <v>6</v>
      </c>
      <c r="AY615" s="181">
        <v>6</v>
      </c>
      <c r="AZ615" s="181">
        <v>6</v>
      </c>
      <c r="BA615" s="181">
        <v>6</v>
      </c>
      <c r="BB615" s="181">
        <v>6</v>
      </c>
      <c r="BC615" s="181">
        <v>7</v>
      </c>
      <c r="BD615" s="181">
        <v>6</v>
      </c>
      <c r="BE615" s="181">
        <v>6</v>
      </c>
      <c r="BF615" s="181">
        <v>7</v>
      </c>
      <c r="BG615" s="181">
        <v>7</v>
      </c>
      <c r="BH615" s="181">
        <v>7</v>
      </c>
      <c r="BI615" s="181">
        <v>30.9</v>
      </c>
      <c r="BJ615" s="181">
        <v>30.9</v>
      </c>
      <c r="BK615" s="181">
        <v>30.9</v>
      </c>
      <c r="BL615" s="181">
        <v>24.146000000000001</v>
      </c>
      <c r="BM615" s="181">
        <v>204</v>
      </c>
      <c r="BN615" s="181">
        <v>204</v>
      </c>
      <c r="BO615" s="181">
        <v>0</v>
      </c>
      <c r="BP615" s="181">
        <v>18.158999999999999</v>
      </c>
      <c r="BQ615" s="181" t="s">
        <v>1251</v>
      </c>
      <c r="BR615" s="181" t="s">
        <v>1251</v>
      </c>
      <c r="BS615" s="181" t="s">
        <v>1251</v>
      </c>
      <c r="BT615" s="181" t="s">
        <v>1251</v>
      </c>
      <c r="BU615" s="181" t="s">
        <v>1251</v>
      </c>
      <c r="BV615" s="181" t="s">
        <v>1251</v>
      </c>
      <c r="BW615" s="181" t="s">
        <v>1251</v>
      </c>
      <c r="BX615" s="181" t="s">
        <v>1251</v>
      </c>
      <c r="BY615" s="181" t="s">
        <v>1251</v>
      </c>
      <c r="BZ615" s="181" t="s">
        <v>1251</v>
      </c>
      <c r="CA615" s="181" t="s">
        <v>1251</v>
      </c>
      <c r="CB615" s="181" t="s">
        <v>1251</v>
      </c>
      <c r="CC615" s="181" t="s">
        <v>1251</v>
      </c>
      <c r="CD615" s="181" t="s">
        <v>1251</v>
      </c>
      <c r="CE615" s="181" t="s">
        <v>1251</v>
      </c>
      <c r="CF615" s="181" t="s">
        <v>1251</v>
      </c>
      <c r="CG615" s="181">
        <v>24</v>
      </c>
      <c r="CH615" s="181">
        <v>24</v>
      </c>
      <c r="CI615" s="181">
        <v>24</v>
      </c>
      <c r="CJ615" s="181">
        <v>24</v>
      </c>
      <c r="CK615" s="181">
        <v>24</v>
      </c>
      <c r="CL615" s="181">
        <v>24</v>
      </c>
      <c r="CM615" s="181">
        <v>24</v>
      </c>
      <c r="CN615" s="181">
        <v>24</v>
      </c>
      <c r="CO615" s="181">
        <v>24</v>
      </c>
      <c r="CP615" s="181">
        <v>24</v>
      </c>
      <c r="CQ615" s="181">
        <v>30.9</v>
      </c>
      <c r="CR615" s="181">
        <v>24</v>
      </c>
      <c r="CS615" s="181">
        <v>24</v>
      </c>
      <c r="CT615" s="181">
        <v>30.9</v>
      </c>
      <c r="CU615" s="181">
        <v>30.9</v>
      </c>
      <c r="CV615" s="181">
        <v>30.9</v>
      </c>
      <c r="CW615" s="181">
        <v>3352200000</v>
      </c>
      <c r="CX615" s="181">
        <v>156270000</v>
      </c>
      <c r="CY615" s="181">
        <v>160740000</v>
      </c>
      <c r="CZ615" s="181">
        <v>206440000</v>
      </c>
      <c r="DA615" s="181">
        <v>210410000</v>
      </c>
      <c r="DB615" s="181">
        <v>138950000</v>
      </c>
      <c r="DC615" s="181">
        <v>128330000</v>
      </c>
      <c r="DD615" s="181">
        <v>167340000</v>
      </c>
      <c r="DE615" s="181">
        <v>171870000</v>
      </c>
      <c r="DF615" s="181">
        <v>175250000</v>
      </c>
      <c r="DG615" s="181">
        <v>310490000</v>
      </c>
      <c r="DH615" s="181">
        <v>296400000</v>
      </c>
      <c r="DI615" s="181">
        <v>304660000</v>
      </c>
      <c r="DJ615" s="195">
        <v>47022000</v>
      </c>
      <c r="DK615" s="195">
        <v>44080000</v>
      </c>
      <c r="DL615" s="195">
        <v>46840000</v>
      </c>
      <c r="DM615" s="195">
        <v>48402000</v>
      </c>
      <c r="DN615" s="181">
        <f t="shared" si="47"/>
        <v>46586000</v>
      </c>
      <c r="DO615" s="181">
        <v>145830000</v>
      </c>
      <c r="DP615" s="181">
        <v>188940000</v>
      </c>
      <c r="DQ615" s="181">
        <v>179900000</v>
      </c>
      <c r="DR615" s="181">
        <v>236660000</v>
      </c>
      <c r="DS615" s="181">
        <f t="shared" si="50"/>
        <v>187832500</v>
      </c>
      <c r="DT615" s="181">
        <f t="shared" si="48"/>
        <v>4.0319516592967846</v>
      </c>
      <c r="DU615" s="195">
        <v>47521000</v>
      </c>
      <c r="DW615" s="195">
        <v>60871000</v>
      </c>
      <c r="DY615" s="195">
        <v>68534000</v>
      </c>
      <c r="DZ615" s="196">
        <f t="shared" si="49"/>
        <v>1.4711286652642426</v>
      </c>
      <c r="EA615" s="195">
        <v>66102000</v>
      </c>
      <c r="EB615" s="181">
        <v>5</v>
      </c>
      <c r="EC615" s="181">
        <v>5</v>
      </c>
      <c r="ED615" s="181">
        <v>4</v>
      </c>
      <c r="EE615" s="181">
        <v>4</v>
      </c>
      <c r="EF615" s="181">
        <v>6</v>
      </c>
      <c r="EG615" s="181">
        <v>5</v>
      </c>
      <c r="EH615" s="181">
        <v>7</v>
      </c>
      <c r="EI615" s="181">
        <v>8</v>
      </c>
      <c r="EJ615" s="181">
        <v>4</v>
      </c>
      <c r="EK615" s="181">
        <v>6</v>
      </c>
      <c r="EL615" s="181">
        <v>5</v>
      </c>
      <c r="EM615" s="181">
        <v>5</v>
      </c>
      <c r="EN615" s="181">
        <v>4</v>
      </c>
      <c r="EO615" s="181">
        <v>6</v>
      </c>
      <c r="EP615" s="181">
        <v>6</v>
      </c>
      <c r="EQ615" s="181">
        <v>7</v>
      </c>
      <c r="ER615" s="181">
        <v>87</v>
      </c>
      <c r="EV615" s="181">
        <v>674</v>
      </c>
      <c r="EW615" s="181" t="s">
        <v>9013</v>
      </c>
      <c r="EX615" s="181" t="s">
        <v>3643</v>
      </c>
      <c r="EY615" s="181" t="s">
        <v>9014</v>
      </c>
      <c r="EZ615" s="181" t="s">
        <v>9015</v>
      </c>
      <c r="FA615" s="181" t="s">
        <v>9016</v>
      </c>
      <c r="FB615" s="181" t="s">
        <v>9017</v>
      </c>
      <c r="FE615" s="181">
        <v>-1</v>
      </c>
    </row>
    <row r="616" spans="1:161" x14ac:dyDescent="0.25">
      <c r="A616" s="181" t="s">
        <v>1697</v>
      </c>
      <c r="B616" s="181" t="s">
        <v>1697</v>
      </c>
      <c r="C616" s="181">
        <v>60</v>
      </c>
      <c r="D616" s="181">
        <v>60</v>
      </c>
      <c r="E616" s="181">
        <v>60</v>
      </c>
      <c r="F616" s="181" t="s">
        <v>1696</v>
      </c>
      <c r="G616" s="181" t="s">
        <v>1695</v>
      </c>
      <c r="H616" s="181" t="s">
        <v>1694</v>
      </c>
      <c r="I616" s="181">
        <v>1</v>
      </c>
      <c r="J616" s="181">
        <v>60</v>
      </c>
      <c r="K616" s="181">
        <v>60</v>
      </c>
      <c r="L616" s="181">
        <v>60</v>
      </c>
      <c r="M616" s="181">
        <v>58</v>
      </c>
      <c r="N616" s="181">
        <v>57</v>
      </c>
      <c r="O616" s="181">
        <v>57</v>
      </c>
      <c r="P616" s="181">
        <v>58</v>
      </c>
      <c r="Q616" s="181">
        <v>59</v>
      </c>
      <c r="R616" s="181">
        <v>57</v>
      </c>
      <c r="S616" s="181">
        <v>57</v>
      </c>
      <c r="T616" s="181">
        <v>59</v>
      </c>
      <c r="U616" s="181">
        <v>56</v>
      </c>
      <c r="V616" s="181">
        <v>57</v>
      </c>
      <c r="W616" s="181">
        <v>57</v>
      </c>
      <c r="X616" s="181">
        <v>57</v>
      </c>
      <c r="Y616" s="181">
        <v>58</v>
      </c>
      <c r="Z616" s="181">
        <v>57</v>
      </c>
      <c r="AA616" s="181">
        <v>57</v>
      </c>
      <c r="AB616" s="181">
        <v>57</v>
      </c>
      <c r="AC616" s="181">
        <v>58</v>
      </c>
      <c r="AD616" s="181">
        <v>57</v>
      </c>
      <c r="AE616" s="181">
        <v>57</v>
      </c>
      <c r="AF616" s="181">
        <v>58</v>
      </c>
      <c r="AG616" s="181">
        <v>59</v>
      </c>
      <c r="AH616" s="181">
        <v>57</v>
      </c>
      <c r="AI616" s="181">
        <v>57</v>
      </c>
      <c r="AJ616" s="181">
        <v>59</v>
      </c>
      <c r="AK616" s="181">
        <v>56</v>
      </c>
      <c r="AL616" s="181">
        <v>57</v>
      </c>
      <c r="AM616" s="181">
        <v>57</v>
      </c>
      <c r="AN616" s="181">
        <v>57</v>
      </c>
      <c r="AO616" s="181">
        <v>58</v>
      </c>
      <c r="AP616" s="181">
        <v>57</v>
      </c>
      <c r="AQ616" s="181">
        <v>57</v>
      </c>
      <c r="AR616" s="181">
        <v>57</v>
      </c>
      <c r="AS616" s="181">
        <v>58</v>
      </c>
      <c r="AT616" s="181">
        <v>57</v>
      </c>
      <c r="AU616" s="181">
        <v>57</v>
      </c>
      <c r="AV616" s="181">
        <v>58</v>
      </c>
      <c r="AW616" s="181">
        <v>59</v>
      </c>
      <c r="AX616" s="181">
        <v>57</v>
      </c>
      <c r="AY616" s="181">
        <v>57</v>
      </c>
      <c r="AZ616" s="181">
        <v>59</v>
      </c>
      <c r="BA616" s="181">
        <v>56</v>
      </c>
      <c r="BB616" s="181">
        <v>57</v>
      </c>
      <c r="BC616" s="181">
        <v>57</v>
      </c>
      <c r="BD616" s="181">
        <v>57</v>
      </c>
      <c r="BE616" s="181">
        <v>58</v>
      </c>
      <c r="BF616" s="181">
        <v>57</v>
      </c>
      <c r="BG616" s="181">
        <v>57</v>
      </c>
      <c r="BH616" s="181">
        <v>57</v>
      </c>
      <c r="BI616" s="181">
        <v>63.8</v>
      </c>
      <c r="BJ616" s="181">
        <v>63.8</v>
      </c>
      <c r="BK616" s="181">
        <v>63.8</v>
      </c>
      <c r="BL616" s="181">
        <v>129.68</v>
      </c>
      <c r="BM616" s="181">
        <v>1178</v>
      </c>
      <c r="BN616" s="181">
        <v>1178</v>
      </c>
      <c r="BO616" s="181">
        <v>0</v>
      </c>
      <c r="BP616" s="181">
        <v>323.31</v>
      </c>
      <c r="BQ616" s="181" t="s">
        <v>1251</v>
      </c>
      <c r="BR616" s="181" t="s">
        <v>1251</v>
      </c>
      <c r="BS616" s="181" t="s">
        <v>1251</v>
      </c>
      <c r="BT616" s="181" t="s">
        <v>1251</v>
      </c>
      <c r="BU616" s="181" t="s">
        <v>1251</v>
      </c>
      <c r="BV616" s="181" t="s">
        <v>1251</v>
      </c>
      <c r="BW616" s="181" t="s">
        <v>1251</v>
      </c>
      <c r="BX616" s="181" t="s">
        <v>1251</v>
      </c>
      <c r="BY616" s="181" t="s">
        <v>1251</v>
      </c>
      <c r="BZ616" s="181" t="s">
        <v>1251</v>
      </c>
      <c r="CA616" s="181" t="s">
        <v>1251</v>
      </c>
      <c r="CB616" s="181" t="s">
        <v>1251</v>
      </c>
      <c r="CC616" s="181" t="s">
        <v>1251</v>
      </c>
      <c r="CD616" s="181" t="s">
        <v>1251</v>
      </c>
      <c r="CE616" s="181" t="s">
        <v>1251</v>
      </c>
      <c r="CF616" s="181" t="s">
        <v>1251</v>
      </c>
      <c r="CG616" s="181">
        <v>62.9</v>
      </c>
      <c r="CH616" s="181">
        <v>62.5</v>
      </c>
      <c r="CI616" s="181">
        <v>62.5</v>
      </c>
      <c r="CJ616" s="181">
        <v>62.9</v>
      </c>
      <c r="CK616" s="181">
        <v>63.2</v>
      </c>
      <c r="CL616" s="181">
        <v>60.8</v>
      </c>
      <c r="CM616" s="181">
        <v>60.5</v>
      </c>
      <c r="CN616" s="181">
        <v>63.2</v>
      </c>
      <c r="CO616" s="181">
        <v>61.3</v>
      </c>
      <c r="CP616" s="181">
        <v>62.5</v>
      </c>
      <c r="CQ616" s="181">
        <v>62.5</v>
      </c>
      <c r="CR616" s="181">
        <v>62.5</v>
      </c>
      <c r="CS616" s="181">
        <v>62.9</v>
      </c>
      <c r="CT616" s="181">
        <v>62.5</v>
      </c>
      <c r="CU616" s="181">
        <v>62.5</v>
      </c>
      <c r="CV616" s="181">
        <v>62.5</v>
      </c>
      <c r="CW616" s="181">
        <v>1685800000000</v>
      </c>
      <c r="CX616" s="181">
        <v>103840000000</v>
      </c>
      <c r="CY616" s="181">
        <v>114900000000</v>
      </c>
      <c r="CZ616" s="181">
        <v>109980000000</v>
      </c>
      <c r="DA616" s="181">
        <v>105630000000</v>
      </c>
      <c r="DB616" s="181">
        <v>99904000000</v>
      </c>
      <c r="DC616" s="181">
        <v>81978000000</v>
      </c>
      <c r="DD616" s="181">
        <v>96395000000</v>
      </c>
      <c r="DE616" s="181">
        <v>82270000000</v>
      </c>
      <c r="DF616" s="181">
        <v>116250000000</v>
      </c>
      <c r="DG616" s="181">
        <v>120110000000</v>
      </c>
      <c r="DH616" s="181">
        <v>110360000000</v>
      </c>
      <c r="DI616" s="181">
        <v>104390000000</v>
      </c>
      <c r="DJ616" s="195">
        <v>4336100000</v>
      </c>
      <c r="DK616" s="195">
        <v>4226200000</v>
      </c>
      <c r="DL616" s="195">
        <v>4085100000</v>
      </c>
      <c r="DM616" s="195">
        <v>3898700000</v>
      </c>
      <c r="DN616" s="181">
        <f t="shared" si="47"/>
        <v>4136525000</v>
      </c>
      <c r="DO616" s="181">
        <v>17356000000</v>
      </c>
      <c r="DP616" s="181">
        <v>19617000000</v>
      </c>
      <c r="DQ616" s="181">
        <v>13908000000</v>
      </c>
      <c r="DR616" s="181">
        <v>19105000000</v>
      </c>
      <c r="DS616" s="181">
        <f t="shared" si="50"/>
        <v>17496500000</v>
      </c>
      <c r="DT616" s="181">
        <f t="shared" si="48"/>
        <v>4.2297580698774935</v>
      </c>
      <c r="DU616" s="195">
        <v>4313700000</v>
      </c>
      <c r="DW616" s="195">
        <v>4147100000</v>
      </c>
      <c r="DY616" s="195">
        <v>4067300000</v>
      </c>
      <c r="DZ616" s="196">
        <f t="shared" si="49"/>
        <v>0.98326493856558339</v>
      </c>
      <c r="EA616" s="195">
        <v>3819600000</v>
      </c>
      <c r="EB616" s="181">
        <v>348</v>
      </c>
      <c r="EC616" s="181">
        <v>344</v>
      </c>
      <c r="ED616" s="181">
        <v>343</v>
      </c>
      <c r="EE616" s="181">
        <v>330</v>
      </c>
      <c r="EF616" s="181">
        <v>422</v>
      </c>
      <c r="EG616" s="181">
        <v>374</v>
      </c>
      <c r="EH616" s="181">
        <v>443</v>
      </c>
      <c r="EI616" s="181">
        <v>361</v>
      </c>
      <c r="EJ616" s="181">
        <v>338</v>
      </c>
      <c r="EK616" s="181">
        <v>361</v>
      </c>
      <c r="EL616" s="181">
        <v>349</v>
      </c>
      <c r="EM616" s="181">
        <v>357</v>
      </c>
      <c r="EN616" s="181">
        <v>360</v>
      </c>
      <c r="EO616" s="181">
        <v>356</v>
      </c>
      <c r="EP616" s="181">
        <v>360</v>
      </c>
      <c r="EQ616" s="181">
        <v>341</v>
      </c>
      <c r="ER616" s="181">
        <v>5787</v>
      </c>
      <c r="EV616" s="181">
        <v>338</v>
      </c>
      <c r="EW616" s="181" t="s">
        <v>9018</v>
      </c>
      <c r="EX616" s="181" t="s">
        <v>9019</v>
      </c>
      <c r="EY616" s="181" t="s">
        <v>9020</v>
      </c>
      <c r="EZ616" s="181" t="s">
        <v>9021</v>
      </c>
      <c r="FA616" s="181" t="s">
        <v>9022</v>
      </c>
    </row>
    <row r="617" spans="1:161" x14ac:dyDescent="0.25">
      <c r="A617" s="181" t="s">
        <v>9023</v>
      </c>
      <c r="B617" s="181" t="s">
        <v>9023</v>
      </c>
      <c r="C617" s="181">
        <v>6</v>
      </c>
      <c r="D617" s="181">
        <v>6</v>
      </c>
      <c r="E617" s="181">
        <v>6</v>
      </c>
      <c r="F617" s="181" t="s">
        <v>9024</v>
      </c>
      <c r="G617" s="181" t="s">
        <v>9025</v>
      </c>
      <c r="H617" s="181" t="s">
        <v>9026</v>
      </c>
      <c r="I617" s="181">
        <v>1</v>
      </c>
      <c r="J617" s="181">
        <v>6</v>
      </c>
      <c r="K617" s="181">
        <v>6</v>
      </c>
      <c r="L617" s="181">
        <v>6</v>
      </c>
      <c r="M617" s="181">
        <v>5</v>
      </c>
      <c r="N617" s="181">
        <v>6</v>
      </c>
      <c r="O617" s="181">
        <v>6</v>
      </c>
      <c r="P617" s="181">
        <v>6</v>
      </c>
      <c r="Q617" s="181">
        <v>6</v>
      </c>
      <c r="R617" s="181">
        <v>5</v>
      </c>
      <c r="S617" s="181">
        <v>5</v>
      </c>
      <c r="T617" s="181">
        <v>5</v>
      </c>
      <c r="U617" s="181">
        <v>6</v>
      </c>
      <c r="V617" s="181">
        <v>6</v>
      </c>
      <c r="W617" s="181">
        <v>6</v>
      </c>
      <c r="X617" s="181">
        <v>6</v>
      </c>
      <c r="Y617" s="181">
        <v>6</v>
      </c>
      <c r="Z617" s="181">
        <v>6</v>
      </c>
      <c r="AA617" s="181">
        <v>6</v>
      </c>
      <c r="AB617" s="181">
        <v>6</v>
      </c>
      <c r="AC617" s="181">
        <v>5</v>
      </c>
      <c r="AD617" s="181">
        <v>6</v>
      </c>
      <c r="AE617" s="181">
        <v>6</v>
      </c>
      <c r="AF617" s="181">
        <v>6</v>
      </c>
      <c r="AG617" s="181">
        <v>6</v>
      </c>
      <c r="AH617" s="181">
        <v>5</v>
      </c>
      <c r="AI617" s="181">
        <v>5</v>
      </c>
      <c r="AJ617" s="181">
        <v>5</v>
      </c>
      <c r="AK617" s="181">
        <v>6</v>
      </c>
      <c r="AL617" s="181">
        <v>6</v>
      </c>
      <c r="AM617" s="181">
        <v>6</v>
      </c>
      <c r="AN617" s="181">
        <v>6</v>
      </c>
      <c r="AO617" s="181">
        <v>6</v>
      </c>
      <c r="AP617" s="181">
        <v>6</v>
      </c>
      <c r="AQ617" s="181">
        <v>6</v>
      </c>
      <c r="AR617" s="181">
        <v>6</v>
      </c>
      <c r="AS617" s="181">
        <v>5</v>
      </c>
      <c r="AT617" s="181">
        <v>6</v>
      </c>
      <c r="AU617" s="181">
        <v>6</v>
      </c>
      <c r="AV617" s="181">
        <v>6</v>
      </c>
      <c r="AW617" s="181">
        <v>6</v>
      </c>
      <c r="AX617" s="181">
        <v>5</v>
      </c>
      <c r="AY617" s="181">
        <v>5</v>
      </c>
      <c r="AZ617" s="181">
        <v>5</v>
      </c>
      <c r="BA617" s="181">
        <v>6</v>
      </c>
      <c r="BB617" s="181">
        <v>6</v>
      </c>
      <c r="BC617" s="181">
        <v>6</v>
      </c>
      <c r="BD617" s="181">
        <v>6</v>
      </c>
      <c r="BE617" s="181">
        <v>6</v>
      </c>
      <c r="BF617" s="181">
        <v>6</v>
      </c>
      <c r="BG617" s="181">
        <v>6</v>
      </c>
      <c r="BH617" s="181">
        <v>6</v>
      </c>
      <c r="BI617" s="181">
        <v>27.5</v>
      </c>
      <c r="BJ617" s="181">
        <v>27.5</v>
      </c>
      <c r="BK617" s="181">
        <v>27.5</v>
      </c>
      <c r="BL617" s="181">
        <v>24.305</v>
      </c>
      <c r="BM617" s="181">
        <v>211</v>
      </c>
      <c r="BN617" s="181">
        <v>211</v>
      </c>
      <c r="BO617" s="181">
        <v>0</v>
      </c>
      <c r="BP617" s="181">
        <v>69.301000000000002</v>
      </c>
      <c r="BQ617" s="181" t="s">
        <v>1251</v>
      </c>
      <c r="BR617" s="181" t="s">
        <v>1251</v>
      </c>
      <c r="BS617" s="181" t="s">
        <v>1251</v>
      </c>
      <c r="BT617" s="181" t="s">
        <v>1251</v>
      </c>
      <c r="BU617" s="181" t="s">
        <v>1251</v>
      </c>
      <c r="BV617" s="181" t="s">
        <v>1251</v>
      </c>
      <c r="BW617" s="181" t="s">
        <v>1251</v>
      </c>
      <c r="BX617" s="181" t="s">
        <v>1251</v>
      </c>
      <c r="BY617" s="181" t="s">
        <v>1251</v>
      </c>
      <c r="BZ617" s="181" t="s">
        <v>1251</v>
      </c>
      <c r="CA617" s="181" t="s">
        <v>1251</v>
      </c>
      <c r="CB617" s="181" t="s">
        <v>1251</v>
      </c>
      <c r="CC617" s="181" t="s">
        <v>1251</v>
      </c>
      <c r="CD617" s="181" t="s">
        <v>1251</v>
      </c>
      <c r="CE617" s="181" t="s">
        <v>1251</v>
      </c>
      <c r="CF617" s="181" t="s">
        <v>1251</v>
      </c>
      <c r="CG617" s="181">
        <v>23.7</v>
      </c>
      <c r="CH617" s="181">
        <v>27.5</v>
      </c>
      <c r="CI617" s="181">
        <v>27.5</v>
      </c>
      <c r="CJ617" s="181">
        <v>27.5</v>
      </c>
      <c r="CK617" s="181">
        <v>27.5</v>
      </c>
      <c r="CL617" s="181">
        <v>22.3</v>
      </c>
      <c r="CM617" s="181">
        <v>22.3</v>
      </c>
      <c r="CN617" s="181">
        <v>22.3</v>
      </c>
      <c r="CO617" s="181">
        <v>27.5</v>
      </c>
      <c r="CP617" s="181">
        <v>27.5</v>
      </c>
      <c r="CQ617" s="181">
        <v>27.5</v>
      </c>
      <c r="CR617" s="181">
        <v>27.5</v>
      </c>
      <c r="CS617" s="181">
        <v>27.5</v>
      </c>
      <c r="CT617" s="181">
        <v>27.5</v>
      </c>
      <c r="CU617" s="181">
        <v>27.5</v>
      </c>
      <c r="CV617" s="181">
        <v>27.5</v>
      </c>
      <c r="CW617" s="181">
        <v>4537100000</v>
      </c>
      <c r="CX617" s="181">
        <v>195210000</v>
      </c>
      <c r="CY617" s="181">
        <v>215220000</v>
      </c>
      <c r="CZ617" s="181">
        <v>316370000</v>
      </c>
      <c r="DA617" s="181">
        <v>319150000</v>
      </c>
      <c r="DB617" s="181">
        <v>196520000</v>
      </c>
      <c r="DC617" s="181">
        <v>215350000</v>
      </c>
      <c r="DD617" s="181">
        <v>238140000</v>
      </c>
      <c r="DE617" s="181">
        <v>236200000</v>
      </c>
      <c r="DF617" s="181">
        <v>329640000</v>
      </c>
      <c r="DG617" s="181">
        <v>301460000</v>
      </c>
      <c r="DH617" s="181">
        <v>300850000</v>
      </c>
      <c r="DI617" s="181">
        <v>329150000</v>
      </c>
      <c r="DJ617" s="195">
        <v>60296000</v>
      </c>
      <c r="DK617" s="195">
        <v>58239000</v>
      </c>
      <c r="DL617" s="195">
        <v>68476000</v>
      </c>
      <c r="DM617" s="195">
        <v>67602000</v>
      </c>
      <c r="DN617" s="181">
        <f t="shared" si="47"/>
        <v>63653250</v>
      </c>
      <c r="DO617" s="181">
        <v>242700000</v>
      </c>
      <c r="DP617" s="181">
        <v>278330000</v>
      </c>
      <c r="DQ617" s="181">
        <v>250050000</v>
      </c>
      <c r="DR617" s="181">
        <v>323540000</v>
      </c>
      <c r="DS617" s="181">
        <f t="shared" si="50"/>
        <v>273655000</v>
      </c>
      <c r="DT617" s="181">
        <f t="shared" si="48"/>
        <v>4.2991520464391053</v>
      </c>
      <c r="DU617" s="195">
        <v>78291000</v>
      </c>
      <c r="DW617" s="195">
        <v>63662000</v>
      </c>
      <c r="DY617" s="195">
        <v>67897000</v>
      </c>
      <c r="DZ617" s="196">
        <f t="shared" si="49"/>
        <v>1.0666698086900512</v>
      </c>
      <c r="EA617" s="195">
        <v>76660000</v>
      </c>
      <c r="EB617" s="181">
        <v>5</v>
      </c>
      <c r="EC617" s="181">
        <v>7</v>
      </c>
      <c r="ED617" s="181">
        <v>8</v>
      </c>
      <c r="EE617" s="181">
        <v>9</v>
      </c>
      <c r="EF617" s="181">
        <v>7</v>
      </c>
      <c r="EG617" s="181">
        <v>7</v>
      </c>
      <c r="EH617" s="181">
        <v>9</v>
      </c>
      <c r="EI617" s="181">
        <v>7</v>
      </c>
      <c r="EJ617" s="181">
        <v>7</v>
      </c>
      <c r="EK617" s="181">
        <v>8</v>
      </c>
      <c r="EL617" s="181">
        <v>7</v>
      </c>
      <c r="EM617" s="181">
        <v>6</v>
      </c>
      <c r="EN617" s="181">
        <v>8</v>
      </c>
      <c r="EO617" s="181">
        <v>7</v>
      </c>
      <c r="EP617" s="181">
        <v>8</v>
      </c>
      <c r="EQ617" s="181">
        <v>9</v>
      </c>
      <c r="ER617" s="181">
        <v>119</v>
      </c>
      <c r="EV617" s="181">
        <v>224</v>
      </c>
      <c r="EW617" s="181" t="s">
        <v>9027</v>
      </c>
      <c r="EX617" s="181" t="s">
        <v>3672</v>
      </c>
      <c r="EY617" s="181" t="s">
        <v>9028</v>
      </c>
      <c r="EZ617" s="181" t="s">
        <v>9029</v>
      </c>
      <c r="FA617" s="181" t="s">
        <v>9030</v>
      </c>
      <c r="FB617" s="181" t="s">
        <v>9031</v>
      </c>
      <c r="FC617" s="181">
        <v>138</v>
      </c>
      <c r="FD617" s="181">
        <v>155</v>
      </c>
      <c r="FE617" s="181">
        <v>-1</v>
      </c>
    </row>
    <row r="618" spans="1:161" x14ac:dyDescent="0.25">
      <c r="A618" s="181" t="s">
        <v>1705</v>
      </c>
      <c r="B618" s="181" t="s">
        <v>1705</v>
      </c>
      <c r="C618" s="181">
        <v>5</v>
      </c>
      <c r="D618" s="181">
        <v>5</v>
      </c>
      <c r="E618" s="181">
        <v>5</v>
      </c>
      <c r="F618" s="181" t="s">
        <v>1704</v>
      </c>
      <c r="G618" s="181" t="s">
        <v>1703</v>
      </c>
      <c r="H618" s="181" t="s">
        <v>1702</v>
      </c>
      <c r="I618" s="181">
        <v>1</v>
      </c>
      <c r="J618" s="181">
        <v>5</v>
      </c>
      <c r="K618" s="181">
        <v>5</v>
      </c>
      <c r="L618" s="181">
        <v>5</v>
      </c>
      <c r="M618" s="181">
        <v>5</v>
      </c>
      <c r="N618" s="181">
        <v>5</v>
      </c>
      <c r="O618" s="181">
        <v>5</v>
      </c>
      <c r="P618" s="181">
        <v>5</v>
      </c>
      <c r="Q618" s="181">
        <v>5</v>
      </c>
      <c r="R618" s="181">
        <v>5</v>
      </c>
      <c r="S618" s="181">
        <v>5</v>
      </c>
      <c r="T618" s="181">
        <v>5</v>
      </c>
      <c r="U618" s="181">
        <v>5</v>
      </c>
      <c r="V618" s="181">
        <v>5</v>
      </c>
      <c r="W618" s="181">
        <v>5</v>
      </c>
      <c r="X618" s="181">
        <v>5</v>
      </c>
      <c r="Y618" s="181">
        <v>5</v>
      </c>
      <c r="Z618" s="181">
        <v>5</v>
      </c>
      <c r="AA618" s="181">
        <v>5</v>
      </c>
      <c r="AB618" s="181">
        <v>5</v>
      </c>
      <c r="AC618" s="181">
        <v>5</v>
      </c>
      <c r="AD618" s="181">
        <v>5</v>
      </c>
      <c r="AE618" s="181">
        <v>5</v>
      </c>
      <c r="AF618" s="181">
        <v>5</v>
      </c>
      <c r="AG618" s="181">
        <v>5</v>
      </c>
      <c r="AH618" s="181">
        <v>5</v>
      </c>
      <c r="AI618" s="181">
        <v>5</v>
      </c>
      <c r="AJ618" s="181">
        <v>5</v>
      </c>
      <c r="AK618" s="181">
        <v>5</v>
      </c>
      <c r="AL618" s="181">
        <v>5</v>
      </c>
      <c r="AM618" s="181">
        <v>5</v>
      </c>
      <c r="AN618" s="181">
        <v>5</v>
      </c>
      <c r="AO618" s="181">
        <v>5</v>
      </c>
      <c r="AP618" s="181">
        <v>5</v>
      </c>
      <c r="AQ618" s="181">
        <v>5</v>
      </c>
      <c r="AR618" s="181">
        <v>5</v>
      </c>
      <c r="AS618" s="181">
        <v>5</v>
      </c>
      <c r="AT618" s="181">
        <v>5</v>
      </c>
      <c r="AU618" s="181">
        <v>5</v>
      </c>
      <c r="AV618" s="181">
        <v>5</v>
      </c>
      <c r="AW618" s="181">
        <v>5</v>
      </c>
      <c r="AX618" s="181">
        <v>5</v>
      </c>
      <c r="AY618" s="181">
        <v>5</v>
      </c>
      <c r="AZ618" s="181">
        <v>5</v>
      </c>
      <c r="BA618" s="181">
        <v>5</v>
      </c>
      <c r="BB618" s="181">
        <v>5</v>
      </c>
      <c r="BC618" s="181">
        <v>5</v>
      </c>
      <c r="BD618" s="181">
        <v>5</v>
      </c>
      <c r="BE618" s="181">
        <v>5</v>
      </c>
      <c r="BF618" s="181">
        <v>5</v>
      </c>
      <c r="BG618" s="181">
        <v>5</v>
      </c>
      <c r="BH618" s="181">
        <v>5</v>
      </c>
      <c r="BI618" s="181">
        <v>21.3</v>
      </c>
      <c r="BJ618" s="181">
        <v>21.3</v>
      </c>
      <c r="BK618" s="181">
        <v>21.3</v>
      </c>
      <c r="BL618" s="181">
        <v>28.68</v>
      </c>
      <c r="BM618" s="181">
        <v>249</v>
      </c>
      <c r="BN618" s="181">
        <v>249</v>
      </c>
      <c r="BO618" s="181">
        <v>0</v>
      </c>
      <c r="BP618" s="181">
        <v>10.686999999999999</v>
      </c>
      <c r="BQ618" s="181" t="s">
        <v>1251</v>
      </c>
      <c r="BR618" s="181" t="s">
        <v>1251</v>
      </c>
      <c r="BS618" s="181" t="s">
        <v>1251</v>
      </c>
      <c r="BT618" s="181" t="s">
        <v>1251</v>
      </c>
      <c r="BU618" s="181" t="s">
        <v>1251</v>
      </c>
      <c r="BV618" s="181" t="s">
        <v>1251</v>
      </c>
      <c r="BW618" s="181" t="s">
        <v>1251</v>
      </c>
      <c r="BX618" s="181" t="s">
        <v>1251</v>
      </c>
      <c r="BY618" s="181" t="s">
        <v>1251</v>
      </c>
      <c r="BZ618" s="181" t="s">
        <v>1251</v>
      </c>
      <c r="CA618" s="181" t="s">
        <v>1251</v>
      </c>
      <c r="CB618" s="181" t="s">
        <v>1251</v>
      </c>
      <c r="CC618" s="181" t="s">
        <v>1251</v>
      </c>
      <c r="CD618" s="181" t="s">
        <v>1251</v>
      </c>
      <c r="CE618" s="181" t="s">
        <v>1251</v>
      </c>
      <c r="CF618" s="181" t="s">
        <v>1251</v>
      </c>
      <c r="CG618" s="181">
        <v>21.3</v>
      </c>
      <c r="CH618" s="181">
        <v>21.3</v>
      </c>
      <c r="CI618" s="181">
        <v>21.3</v>
      </c>
      <c r="CJ618" s="181">
        <v>21.3</v>
      </c>
      <c r="CK618" s="181">
        <v>21.3</v>
      </c>
      <c r="CL618" s="181">
        <v>21.3</v>
      </c>
      <c r="CM618" s="181">
        <v>21.3</v>
      </c>
      <c r="CN618" s="181">
        <v>21.3</v>
      </c>
      <c r="CO618" s="181">
        <v>21.3</v>
      </c>
      <c r="CP618" s="181">
        <v>21.3</v>
      </c>
      <c r="CQ618" s="181">
        <v>21.3</v>
      </c>
      <c r="CR618" s="181">
        <v>21.3</v>
      </c>
      <c r="CS618" s="181">
        <v>21.3</v>
      </c>
      <c r="CT618" s="181">
        <v>21.3</v>
      </c>
      <c r="CU618" s="181">
        <v>21.3</v>
      </c>
      <c r="CV618" s="181">
        <v>21.3</v>
      </c>
      <c r="CW618" s="181">
        <v>975940000</v>
      </c>
      <c r="CX618" s="181">
        <v>52716000</v>
      </c>
      <c r="CY618" s="181">
        <v>60620000</v>
      </c>
      <c r="CZ618" s="181">
        <v>65520000</v>
      </c>
      <c r="DA618" s="181">
        <v>70843000</v>
      </c>
      <c r="DB618" s="181">
        <v>56524000</v>
      </c>
      <c r="DC618" s="181">
        <v>51041000</v>
      </c>
      <c r="DD618" s="181">
        <v>54568000</v>
      </c>
      <c r="DE618" s="181">
        <v>64011000</v>
      </c>
      <c r="DF618" s="181">
        <v>61159000</v>
      </c>
      <c r="DG618" s="181">
        <v>68345000</v>
      </c>
      <c r="DH618" s="181">
        <v>55192000</v>
      </c>
      <c r="DI618" s="181">
        <v>61206000</v>
      </c>
      <c r="DJ618" s="195">
        <v>13642000</v>
      </c>
      <c r="DK618" s="195">
        <v>12138000</v>
      </c>
      <c r="DL618" s="195">
        <v>15823000</v>
      </c>
      <c r="DM618" s="195">
        <v>20054000</v>
      </c>
      <c r="DN618" s="181">
        <f t="shared" ref="DN618:DN627" si="51">AVERAGEIF(DJ618:DM618,"&lt;&gt;0")</f>
        <v>15414250</v>
      </c>
      <c r="DO618" s="181">
        <v>57016000</v>
      </c>
      <c r="DP618" s="181">
        <v>69386000</v>
      </c>
      <c r="DQ618" s="181">
        <v>57382000</v>
      </c>
      <c r="DR618" s="181">
        <v>83086000</v>
      </c>
      <c r="DS618" s="181">
        <f t="shared" si="50"/>
        <v>66717500</v>
      </c>
      <c r="DT618" s="181">
        <f t="shared" si="48"/>
        <v>4.3283001119094342</v>
      </c>
      <c r="DU618" s="195">
        <v>13445000</v>
      </c>
      <c r="DW618" s="195">
        <v>15148000</v>
      </c>
      <c r="DY618" s="195">
        <v>16688000</v>
      </c>
      <c r="DZ618" s="196">
        <f t="shared" si="49"/>
        <v>1.082634575149618</v>
      </c>
      <c r="EA618" s="195">
        <v>13730000</v>
      </c>
      <c r="EB618" s="181">
        <v>2</v>
      </c>
      <c r="EC618" s="181">
        <v>2</v>
      </c>
      <c r="ED618" s="181">
        <v>3</v>
      </c>
      <c r="EE618" s="181">
        <v>2</v>
      </c>
      <c r="EF618" s="181">
        <v>4</v>
      </c>
      <c r="EG618" s="181">
        <v>3</v>
      </c>
      <c r="EH618" s="181">
        <v>4</v>
      </c>
      <c r="EI618" s="181">
        <v>3</v>
      </c>
      <c r="EJ618" s="181">
        <v>2</v>
      </c>
      <c r="EK618" s="181">
        <v>3</v>
      </c>
      <c r="EL618" s="181">
        <v>3</v>
      </c>
      <c r="EM618" s="181">
        <v>4</v>
      </c>
      <c r="EN618" s="181">
        <v>2</v>
      </c>
      <c r="EO618" s="181">
        <v>2</v>
      </c>
      <c r="EP618" s="181">
        <v>3</v>
      </c>
      <c r="EQ618" s="181">
        <v>2</v>
      </c>
      <c r="ER618" s="181">
        <v>44</v>
      </c>
      <c r="EV618" s="181">
        <v>290</v>
      </c>
      <c r="EW618" s="181" t="s">
        <v>9032</v>
      </c>
      <c r="EX618" s="181" t="s">
        <v>3832</v>
      </c>
      <c r="EY618" s="181" t="s">
        <v>9033</v>
      </c>
      <c r="EZ618" s="181" t="s">
        <v>9034</v>
      </c>
      <c r="FA618" s="181" t="s">
        <v>9035</v>
      </c>
      <c r="FB618" s="181" t="s">
        <v>9036</v>
      </c>
      <c r="FE618" s="181">
        <v>-1</v>
      </c>
    </row>
    <row r="619" spans="1:161" x14ac:dyDescent="0.25">
      <c r="A619" s="181" t="s">
        <v>1344</v>
      </c>
      <c r="B619" s="181" t="s">
        <v>1344</v>
      </c>
      <c r="C619" s="181">
        <v>4</v>
      </c>
      <c r="D619" s="181">
        <v>4</v>
      </c>
      <c r="E619" s="181">
        <v>4</v>
      </c>
      <c r="F619" s="181" t="s">
        <v>1343</v>
      </c>
      <c r="G619" s="181" t="s">
        <v>1342</v>
      </c>
      <c r="H619" s="181" t="s">
        <v>1341</v>
      </c>
      <c r="I619" s="181">
        <v>1</v>
      </c>
      <c r="J619" s="181">
        <v>4</v>
      </c>
      <c r="K619" s="181">
        <v>4</v>
      </c>
      <c r="L619" s="181">
        <v>4</v>
      </c>
      <c r="M619" s="181">
        <v>3</v>
      </c>
      <c r="N619" s="181">
        <v>3</v>
      </c>
      <c r="O619" s="181">
        <v>2</v>
      </c>
      <c r="P619" s="181">
        <v>3</v>
      </c>
      <c r="Q619" s="181">
        <v>4</v>
      </c>
      <c r="R619" s="181">
        <v>3</v>
      </c>
      <c r="S619" s="181">
        <v>4</v>
      </c>
      <c r="T619" s="181">
        <v>4</v>
      </c>
      <c r="U619" s="181">
        <v>4</v>
      </c>
      <c r="V619" s="181">
        <v>3</v>
      </c>
      <c r="W619" s="181">
        <v>4</v>
      </c>
      <c r="X619" s="181">
        <v>4</v>
      </c>
      <c r="Y619" s="181">
        <v>3</v>
      </c>
      <c r="Z619" s="181">
        <v>3</v>
      </c>
      <c r="AA619" s="181">
        <v>3</v>
      </c>
      <c r="AB619" s="181">
        <v>1</v>
      </c>
      <c r="AC619" s="181">
        <v>3</v>
      </c>
      <c r="AD619" s="181">
        <v>3</v>
      </c>
      <c r="AE619" s="181">
        <v>2</v>
      </c>
      <c r="AF619" s="181">
        <v>3</v>
      </c>
      <c r="AG619" s="181">
        <v>4</v>
      </c>
      <c r="AH619" s="181">
        <v>3</v>
      </c>
      <c r="AI619" s="181">
        <v>4</v>
      </c>
      <c r="AJ619" s="181">
        <v>4</v>
      </c>
      <c r="AK619" s="181">
        <v>4</v>
      </c>
      <c r="AL619" s="181">
        <v>3</v>
      </c>
      <c r="AM619" s="181">
        <v>4</v>
      </c>
      <c r="AN619" s="181">
        <v>4</v>
      </c>
      <c r="AO619" s="181">
        <v>3</v>
      </c>
      <c r="AP619" s="181">
        <v>3</v>
      </c>
      <c r="AQ619" s="181">
        <v>3</v>
      </c>
      <c r="AR619" s="181">
        <v>1</v>
      </c>
      <c r="AS619" s="181">
        <v>3</v>
      </c>
      <c r="AT619" s="181">
        <v>3</v>
      </c>
      <c r="AU619" s="181">
        <v>2</v>
      </c>
      <c r="AV619" s="181">
        <v>3</v>
      </c>
      <c r="AW619" s="181">
        <v>4</v>
      </c>
      <c r="AX619" s="181">
        <v>3</v>
      </c>
      <c r="AY619" s="181">
        <v>4</v>
      </c>
      <c r="AZ619" s="181">
        <v>4</v>
      </c>
      <c r="BA619" s="181">
        <v>4</v>
      </c>
      <c r="BB619" s="181">
        <v>3</v>
      </c>
      <c r="BC619" s="181">
        <v>4</v>
      </c>
      <c r="BD619" s="181">
        <v>4</v>
      </c>
      <c r="BE619" s="181">
        <v>3</v>
      </c>
      <c r="BF619" s="181">
        <v>3</v>
      </c>
      <c r="BG619" s="181">
        <v>3</v>
      </c>
      <c r="BH619" s="181">
        <v>1</v>
      </c>
      <c r="BI619" s="181">
        <v>16.3</v>
      </c>
      <c r="BJ619" s="181">
        <v>16.3</v>
      </c>
      <c r="BK619" s="181">
        <v>16.3</v>
      </c>
      <c r="BL619" s="181">
        <v>28.024000000000001</v>
      </c>
      <c r="BM619" s="181">
        <v>257</v>
      </c>
      <c r="BN619" s="181">
        <v>257</v>
      </c>
      <c r="BO619" s="181">
        <v>0</v>
      </c>
      <c r="BP619" s="181">
        <v>6.7984999999999998</v>
      </c>
      <c r="BQ619" s="181" t="s">
        <v>1251</v>
      </c>
      <c r="BR619" s="181" t="s">
        <v>1254</v>
      </c>
      <c r="BS619" s="181" t="s">
        <v>1254</v>
      </c>
      <c r="BT619" s="181" t="s">
        <v>1251</v>
      </c>
      <c r="BU619" s="181" t="s">
        <v>1251</v>
      </c>
      <c r="BV619" s="181" t="s">
        <v>1251</v>
      </c>
      <c r="BW619" s="181" t="s">
        <v>1251</v>
      </c>
      <c r="BX619" s="181" t="s">
        <v>1251</v>
      </c>
      <c r="BY619" s="181" t="s">
        <v>1251</v>
      </c>
      <c r="BZ619" s="181" t="s">
        <v>1251</v>
      </c>
      <c r="CA619" s="181" t="s">
        <v>1251</v>
      </c>
      <c r="CB619" s="181" t="s">
        <v>1251</v>
      </c>
      <c r="CC619" s="181" t="s">
        <v>1251</v>
      </c>
      <c r="CD619" s="181" t="s">
        <v>1251</v>
      </c>
      <c r="CE619" s="181" t="s">
        <v>1251</v>
      </c>
      <c r="CF619" s="181" t="s">
        <v>1254</v>
      </c>
      <c r="CG619" s="181">
        <v>10.1</v>
      </c>
      <c r="CH619" s="181">
        <v>13.6</v>
      </c>
      <c r="CI619" s="181">
        <v>7.4</v>
      </c>
      <c r="CJ619" s="181">
        <v>13.6</v>
      </c>
      <c r="CK619" s="181">
        <v>16.3</v>
      </c>
      <c r="CL619" s="181">
        <v>10.1</v>
      </c>
      <c r="CM619" s="181">
        <v>16.3</v>
      </c>
      <c r="CN619" s="181">
        <v>16.3</v>
      </c>
      <c r="CO619" s="181">
        <v>16.3</v>
      </c>
      <c r="CP619" s="181">
        <v>13.6</v>
      </c>
      <c r="CQ619" s="181">
        <v>16.3</v>
      </c>
      <c r="CR619" s="181">
        <v>16.3</v>
      </c>
      <c r="CS619" s="181">
        <v>13.6</v>
      </c>
      <c r="CT619" s="181">
        <v>13.6</v>
      </c>
      <c r="CU619" s="181">
        <v>13.2</v>
      </c>
      <c r="CV619" s="181">
        <v>4.3</v>
      </c>
      <c r="CW619" s="181">
        <v>332680000</v>
      </c>
      <c r="CX619" s="181">
        <v>15120000</v>
      </c>
      <c r="CY619" s="181">
        <v>26441000</v>
      </c>
      <c r="CZ619" s="181">
        <v>11729000</v>
      </c>
      <c r="DA619" s="181">
        <v>26934000</v>
      </c>
      <c r="DB619" s="181">
        <v>24131000</v>
      </c>
      <c r="DC619" s="181">
        <v>10706000</v>
      </c>
      <c r="DD619" s="181">
        <v>13128000</v>
      </c>
      <c r="DE619" s="181">
        <v>21203000</v>
      </c>
      <c r="DF619" s="181">
        <v>9210400</v>
      </c>
      <c r="DG619" s="181">
        <v>28694000</v>
      </c>
      <c r="DH619" s="181">
        <v>17641000</v>
      </c>
      <c r="DI619" s="181">
        <v>7614900</v>
      </c>
      <c r="DJ619" s="195">
        <v>6119700</v>
      </c>
      <c r="DK619" s="195">
        <v>6991400</v>
      </c>
      <c r="DL619" s="195">
        <v>7018500</v>
      </c>
      <c r="DM619" s="195">
        <v>7589000</v>
      </c>
      <c r="DN619" s="181">
        <f t="shared" si="51"/>
        <v>6929650</v>
      </c>
      <c r="DO619" s="181">
        <v>36810000</v>
      </c>
      <c r="DP619" s="181">
        <v>33740000</v>
      </c>
      <c r="DQ619" s="181">
        <v>26347000</v>
      </c>
      <c r="DR619" s="181">
        <v>37442000</v>
      </c>
      <c r="DS619" s="181">
        <f t="shared" si="50"/>
        <v>33584750</v>
      </c>
      <c r="DT619" s="181">
        <f t="shared" si="48"/>
        <v>4.8465290454784871</v>
      </c>
      <c r="DU619" s="195">
        <v>4978200</v>
      </c>
      <c r="DW619" s="195">
        <v>6794300</v>
      </c>
      <c r="DY619" s="195">
        <v>6043800</v>
      </c>
      <c r="DZ619" s="196">
        <f t="shared" si="49"/>
        <v>0.87216526087176116</v>
      </c>
      <c r="EA619" s="195">
        <v>0</v>
      </c>
      <c r="EB619" s="181">
        <v>2</v>
      </c>
      <c r="EC619" s="181">
        <v>0</v>
      </c>
      <c r="ED619" s="181">
        <v>0</v>
      </c>
      <c r="EE619" s="181">
        <v>0</v>
      </c>
      <c r="EF619" s="181">
        <v>2</v>
      </c>
      <c r="EG619" s="181">
        <v>1</v>
      </c>
      <c r="EH619" s="181">
        <v>2</v>
      </c>
      <c r="EI619" s="181">
        <v>1</v>
      </c>
      <c r="EJ619" s="181">
        <v>2</v>
      </c>
      <c r="EK619" s="181">
        <v>1</v>
      </c>
      <c r="EL619" s="181">
        <v>1</v>
      </c>
      <c r="EM619" s="181">
        <v>1</v>
      </c>
      <c r="EN619" s="181">
        <v>2</v>
      </c>
      <c r="EO619" s="181">
        <v>1</v>
      </c>
      <c r="EP619" s="181">
        <v>1</v>
      </c>
      <c r="EQ619" s="181">
        <v>0</v>
      </c>
      <c r="ER619" s="181">
        <v>17</v>
      </c>
      <c r="EV619" s="181">
        <v>302</v>
      </c>
      <c r="EW619" s="181" t="s">
        <v>9037</v>
      </c>
      <c r="EX619" s="181" t="s">
        <v>3631</v>
      </c>
      <c r="EY619" s="181" t="s">
        <v>9038</v>
      </c>
      <c r="EZ619" s="181" t="s">
        <v>9039</v>
      </c>
      <c r="FA619" s="181" t="s">
        <v>9040</v>
      </c>
      <c r="FB619" s="181" t="s">
        <v>9041</v>
      </c>
      <c r="FE619" s="181">
        <v>-1</v>
      </c>
    </row>
    <row r="620" spans="1:161" x14ac:dyDescent="0.25">
      <c r="A620" s="181" t="s">
        <v>1667</v>
      </c>
      <c r="B620" s="181" t="s">
        <v>1666</v>
      </c>
      <c r="C620" s="181" t="s">
        <v>9042</v>
      </c>
      <c r="D620" s="181" t="s">
        <v>9042</v>
      </c>
      <c r="E620" s="181" t="s">
        <v>9043</v>
      </c>
      <c r="F620" s="181" t="s">
        <v>1663</v>
      </c>
      <c r="G620" s="181" t="s">
        <v>1662</v>
      </c>
      <c r="H620" s="181" t="s">
        <v>1661</v>
      </c>
      <c r="I620" s="181">
        <v>2</v>
      </c>
      <c r="J620" s="181">
        <v>122</v>
      </c>
      <c r="K620" s="181">
        <v>122</v>
      </c>
      <c r="L620" s="181">
        <v>110</v>
      </c>
      <c r="M620" s="181">
        <v>104</v>
      </c>
      <c r="N620" s="181">
        <v>100</v>
      </c>
      <c r="O620" s="181">
        <v>102</v>
      </c>
      <c r="P620" s="181">
        <v>101</v>
      </c>
      <c r="Q620" s="181">
        <v>114</v>
      </c>
      <c r="R620" s="181">
        <v>102</v>
      </c>
      <c r="S620" s="181">
        <v>115</v>
      </c>
      <c r="T620" s="181">
        <v>107</v>
      </c>
      <c r="U620" s="181">
        <v>101</v>
      </c>
      <c r="V620" s="181">
        <v>102</v>
      </c>
      <c r="W620" s="181">
        <v>104</v>
      </c>
      <c r="X620" s="181">
        <v>103</v>
      </c>
      <c r="Y620" s="181">
        <v>105</v>
      </c>
      <c r="Z620" s="181">
        <v>108</v>
      </c>
      <c r="AA620" s="181">
        <v>105</v>
      </c>
      <c r="AB620" s="181">
        <v>100</v>
      </c>
      <c r="AC620" s="181">
        <v>104</v>
      </c>
      <c r="AD620" s="181">
        <v>100</v>
      </c>
      <c r="AE620" s="181">
        <v>102</v>
      </c>
      <c r="AF620" s="181">
        <v>101</v>
      </c>
      <c r="AG620" s="181">
        <v>114</v>
      </c>
      <c r="AH620" s="181">
        <v>102</v>
      </c>
      <c r="AI620" s="181">
        <v>115</v>
      </c>
      <c r="AJ620" s="181">
        <v>107</v>
      </c>
      <c r="AK620" s="181">
        <v>101</v>
      </c>
      <c r="AL620" s="181">
        <v>102</v>
      </c>
      <c r="AM620" s="181">
        <v>104</v>
      </c>
      <c r="AN620" s="181">
        <v>103</v>
      </c>
      <c r="AO620" s="181">
        <v>105</v>
      </c>
      <c r="AP620" s="181">
        <v>108</v>
      </c>
      <c r="AQ620" s="181">
        <v>105</v>
      </c>
      <c r="AR620" s="181">
        <v>100</v>
      </c>
      <c r="AS620" s="181">
        <v>93</v>
      </c>
      <c r="AT620" s="181">
        <v>89</v>
      </c>
      <c r="AU620" s="181">
        <v>91</v>
      </c>
      <c r="AV620" s="181">
        <v>90</v>
      </c>
      <c r="AW620" s="181">
        <v>102</v>
      </c>
      <c r="AX620" s="181">
        <v>90</v>
      </c>
      <c r="AY620" s="181">
        <v>103</v>
      </c>
      <c r="AZ620" s="181">
        <v>95</v>
      </c>
      <c r="BA620" s="181">
        <v>90</v>
      </c>
      <c r="BB620" s="181">
        <v>91</v>
      </c>
      <c r="BC620" s="181">
        <v>92</v>
      </c>
      <c r="BD620" s="181">
        <v>92</v>
      </c>
      <c r="BE620" s="181">
        <v>93</v>
      </c>
      <c r="BF620" s="181">
        <v>97</v>
      </c>
      <c r="BG620" s="181">
        <v>94</v>
      </c>
      <c r="BH620" s="181">
        <v>90</v>
      </c>
      <c r="BI620" s="181">
        <v>66.2</v>
      </c>
      <c r="BJ620" s="181">
        <v>66.2</v>
      </c>
      <c r="BK620" s="181">
        <v>60.5</v>
      </c>
      <c r="BL620" s="181">
        <v>265.25</v>
      </c>
      <c r="BM620" s="181">
        <v>2345</v>
      </c>
      <c r="BN620" s="181" t="s">
        <v>1660</v>
      </c>
      <c r="BO620" s="181">
        <v>0</v>
      </c>
      <c r="BP620" s="181">
        <v>323.31</v>
      </c>
      <c r="BQ620" s="181" t="s">
        <v>1251</v>
      </c>
      <c r="BR620" s="181" t="s">
        <v>1251</v>
      </c>
      <c r="BS620" s="181" t="s">
        <v>1251</v>
      </c>
      <c r="BT620" s="181" t="s">
        <v>1251</v>
      </c>
      <c r="BU620" s="181" t="s">
        <v>1251</v>
      </c>
      <c r="BV620" s="181" t="s">
        <v>1251</v>
      </c>
      <c r="BW620" s="181" t="s">
        <v>1251</v>
      </c>
      <c r="BX620" s="181" t="s">
        <v>1251</v>
      </c>
      <c r="BY620" s="181" t="s">
        <v>1251</v>
      </c>
      <c r="BZ620" s="181" t="s">
        <v>1251</v>
      </c>
      <c r="CA620" s="181" t="s">
        <v>1251</v>
      </c>
      <c r="CB620" s="181" t="s">
        <v>1251</v>
      </c>
      <c r="CC620" s="181" t="s">
        <v>1251</v>
      </c>
      <c r="CD620" s="181" t="s">
        <v>1251</v>
      </c>
      <c r="CE620" s="181" t="s">
        <v>1251</v>
      </c>
      <c r="CF620" s="181" t="s">
        <v>1251</v>
      </c>
      <c r="CG620" s="181">
        <v>57.9</v>
      </c>
      <c r="CH620" s="181">
        <v>56.4</v>
      </c>
      <c r="CI620" s="181">
        <v>58</v>
      </c>
      <c r="CJ620" s="181">
        <v>57.2</v>
      </c>
      <c r="CK620" s="181">
        <v>62.2</v>
      </c>
      <c r="CL620" s="181">
        <v>53</v>
      </c>
      <c r="CM620" s="181">
        <v>62.7</v>
      </c>
      <c r="CN620" s="181">
        <v>54.3</v>
      </c>
      <c r="CO620" s="181">
        <v>56.9</v>
      </c>
      <c r="CP620" s="181">
        <v>57.4</v>
      </c>
      <c r="CQ620" s="181">
        <v>58.4</v>
      </c>
      <c r="CR620" s="181">
        <v>58</v>
      </c>
      <c r="CS620" s="181">
        <v>59</v>
      </c>
      <c r="CT620" s="181">
        <v>59.8</v>
      </c>
      <c r="CU620" s="181">
        <v>59.7</v>
      </c>
      <c r="CV620" s="181">
        <v>57.3</v>
      </c>
      <c r="CW620" s="181">
        <v>197820000000</v>
      </c>
      <c r="CX620" s="181">
        <v>11083000000</v>
      </c>
      <c r="CY620" s="181">
        <v>12950000000</v>
      </c>
      <c r="CZ620" s="181">
        <v>12034000000</v>
      </c>
      <c r="DA620" s="181">
        <v>11232000000</v>
      </c>
      <c r="DB620" s="181">
        <v>13191000000</v>
      </c>
      <c r="DC620" s="181">
        <v>11187000000</v>
      </c>
      <c r="DD620" s="181">
        <v>13123000000</v>
      </c>
      <c r="DE620" s="181">
        <v>11040000000</v>
      </c>
      <c r="DF620" s="181">
        <v>13445000000</v>
      </c>
      <c r="DG620" s="181">
        <v>13818000000</v>
      </c>
      <c r="DH620" s="181">
        <v>12859000000</v>
      </c>
      <c r="DI620" s="181">
        <v>10466000000</v>
      </c>
      <c r="DJ620" s="195">
        <v>1041900000</v>
      </c>
      <c r="DK620" s="195">
        <v>963860000</v>
      </c>
      <c r="DL620" s="195">
        <v>921280000</v>
      </c>
      <c r="DM620" s="195">
        <v>895110000</v>
      </c>
      <c r="DN620" s="181">
        <f t="shared" si="51"/>
        <v>955537500</v>
      </c>
      <c r="DO620" s="181">
        <v>4382000000</v>
      </c>
      <c r="DP620" s="181">
        <v>5164200000</v>
      </c>
      <c r="DQ620" s="181">
        <v>4457200000</v>
      </c>
      <c r="DR620" s="181">
        <v>4705000000</v>
      </c>
      <c r="DS620" s="181">
        <f t="shared" si="50"/>
        <v>4677100000</v>
      </c>
      <c r="DT620" s="181">
        <f t="shared" si="48"/>
        <v>4.894732022552752</v>
      </c>
      <c r="DU620" s="195">
        <v>1119800000</v>
      </c>
      <c r="DW620" s="195">
        <v>1021800000</v>
      </c>
      <c r="DY620" s="195">
        <v>1129700000</v>
      </c>
      <c r="DZ620" s="196">
        <f t="shared" si="49"/>
        <v>1.1822665253849274</v>
      </c>
      <c r="EA620" s="195">
        <v>959530000</v>
      </c>
      <c r="EB620" s="181">
        <v>131</v>
      </c>
      <c r="EC620" s="181">
        <v>129</v>
      </c>
      <c r="ED620" s="181">
        <v>134</v>
      </c>
      <c r="EE620" s="181">
        <v>127</v>
      </c>
      <c r="EF620" s="181">
        <v>217</v>
      </c>
      <c r="EG620" s="181">
        <v>194</v>
      </c>
      <c r="EH620" s="181">
        <v>230</v>
      </c>
      <c r="EI620" s="181">
        <v>192</v>
      </c>
      <c r="EJ620" s="181">
        <v>139</v>
      </c>
      <c r="EK620" s="181">
        <v>151</v>
      </c>
      <c r="EL620" s="181">
        <v>153</v>
      </c>
      <c r="EM620" s="181">
        <v>144</v>
      </c>
      <c r="EN620" s="181">
        <v>155</v>
      </c>
      <c r="EO620" s="181">
        <v>153</v>
      </c>
      <c r="EP620" s="181">
        <v>153</v>
      </c>
      <c r="EQ620" s="181">
        <v>137</v>
      </c>
      <c r="ER620" s="181">
        <v>2539</v>
      </c>
      <c r="EV620" s="181">
        <v>368</v>
      </c>
      <c r="EW620" s="181" t="s">
        <v>9044</v>
      </c>
      <c r="EX620" s="181" t="s">
        <v>9045</v>
      </c>
      <c r="EY620" s="181" t="s">
        <v>9046</v>
      </c>
      <c r="EZ620" s="181" t="s">
        <v>9047</v>
      </c>
      <c r="FA620" s="181" t="s">
        <v>9048</v>
      </c>
      <c r="FB620" s="181" t="s">
        <v>9049</v>
      </c>
      <c r="FC620" s="181" t="s">
        <v>9050</v>
      </c>
      <c r="FD620" s="181" t="s">
        <v>9051</v>
      </c>
      <c r="FE620" s="181" t="s">
        <v>3613</v>
      </c>
    </row>
    <row r="621" spans="1:161" x14ac:dyDescent="0.25">
      <c r="A621" s="181" t="s">
        <v>1671</v>
      </c>
      <c r="B621" s="181" t="s">
        <v>1671</v>
      </c>
      <c r="C621" s="181">
        <v>90</v>
      </c>
      <c r="D621" s="181">
        <v>78</v>
      </c>
      <c r="E621" s="181">
        <v>78</v>
      </c>
      <c r="F621" s="181" t="s">
        <v>1670</v>
      </c>
      <c r="G621" s="181" t="s">
        <v>1669</v>
      </c>
      <c r="H621" s="181" t="s">
        <v>1668</v>
      </c>
      <c r="I621" s="181">
        <v>1</v>
      </c>
      <c r="J621" s="181">
        <v>90</v>
      </c>
      <c r="K621" s="181">
        <v>78</v>
      </c>
      <c r="L621" s="181">
        <v>78</v>
      </c>
      <c r="M621" s="181">
        <v>75</v>
      </c>
      <c r="N621" s="181">
        <v>74</v>
      </c>
      <c r="O621" s="181">
        <v>79</v>
      </c>
      <c r="P621" s="181">
        <v>75</v>
      </c>
      <c r="Q621" s="181">
        <v>86</v>
      </c>
      <c r="R621" s="181">
        <v>82</v>
      </c>
      <c r="S621" s="181">
        <v>85</v>
      </c>
      <c r="T621" s="181">
        <v>80</v>
      </c>
      <c r="U621" s="181">
        <v>75</v>
      </c>
      <c r="V621" s="181">
        <v>80</v>
      </c>
      <c r="W621" s="181">
        <v>82</v>
      </c>
      <c r="X621" s="181">
        <v>80</v>
      </c>
      <c r="Y621" s="181">
        <v>78</v>
      </c>
      <c r="Z621" s="181">
        <v>79</v>
      </c>
      <c r="AA621" s="181">
        <v>81</v>
      </c>
      <c r="AB621" s="181">
        <v>77</v>
      </c>
      <c r="AC621" s="181">
        <v>64</v>
      </c>
      <c r="AD621" s="181">
        <v>63</v>
      </c>
      <c r="AE621" s="181">
        <v>68</v>
      </c>
      <c r="AF621" s="181">
        <v>64</v>
      </c>
      <c r="AG621" s="181">
        <v>74</v>
      </c>
      <c r="AH621" s="181">
        <v>70</v>
      </c>
      <c r="AI621" s="181">
        <v>73</v>
      </c>
      <c r="AJ621" s="181">
        <v>68</v>
      </c>
      <c r="AK621" s="181">
        <v>64</v>
      </c>
      <c r="AL621" s="181">
        <v>69</v>
      </c>
      <c r="AM621" s="181">
        <v>70</v>
      </c>
      <c r="AN621" s="181">
        <v>69</v>
      </c>
      <c r="AO621" s="181">
        <v>66</v>
      </c>
      <c r="AP621" s="181">
        <v>68</v>
      </c>
      <c r="AQ621" s="181">
        <v>70</v>
      </c>
      <c r="AR621" s="181">
        <v>67</v>
      </c>
      <c r="AS621" s="181">
        <v>64</v>
      </c>
      <c r="AT621" s="181">
        <v>63</v>
      </c>
      <c r="AU621" s="181">
        <v>68</v>
      </c>
      <c r="AV621" s="181">
        <v>64</v>
      </c>
      <c r="AW621" s="181">
        <v>74</v>
      </c>
      <c r="AX621" s="181">
        <v>70</v>
      </c>
      <c r="AY621" s="181">
        <v>73</v>
      </c>
      <c r="AZ621" s="181">
        <v>68</v>
      </c>
      <c r="BA621" s="181">
        <v>64</v>
      </c>
      <c r="BB621" s="181">
        <v>69</v>
      </c>
      <c r="BC621" s="181">
        <v>70</v>
      </c>
      <c r="BD621" s="181">
        <v>69</v>
      </c>
      <c r="BE621" s="181">
        <v>66</v>
      </c>
      <c r="BF621" s="181">
        <v>68</v>
      </c>
      <c r="BG621" s="181">
        <v>70</v>
      </c>
      <c r="BH621" s="181">
        <v>67</v>
      </c>
      <c r="BI621" s="181">
        <v>48.8</v>
      </c>
      <c r="BJ621" s="181">
        <v>42.6</v>
      </c>
      <c r="BK621" s="181">
        <v>42.6</v>
      </c>
      <c r="BL621" s="181">
        <v>275.75</v>
      </c>
      <c r="BM621" s="181">
        <v>2448</v>
      </c>
      <c r="BN621" s="181">
        <v>2448</v>
      </c>
      <c r="BO621" s="181">
        <v>0</v>
      </c>
      <c r="BP621" s="181">
        <v>323.31</v>
      </c>
      <c r="BQ621" s="181" t="s">
        <v>1251</v>
      </c>
      <c r="BR621" s="181" t="s">
        <v>1251</v>
      </c>
      <c r="BS621" s="181" t="s">
        <v>1251</v>
      </c>
      <c r="BT621" s="181" t="s">
        <v>1251</v>
      </c>
      <c r="BU621" s="181" t="s">
        <v>1251</v>
      </c>
      <c r="BV621" s="181" t="s">
        <v>1251</v>
      </c>
      <c r="BW621" s="181" t="s">
        <v>1251</v>
      </c>
      <c r="BX621" s="181" t="s">
        <v>1251</v>
      </c>
      <c r="BY621" s="181" t="s">
        <v>1251</v>
      </c>
      <c r="BZ621" s="181" t="s">
        <v>1251</v>
      </c>
      <c r="CA621" s="181" t="s">
        <v>1251</v>
      </c>
      <c r="CB621" s="181" t="s">
        <v>1251</v>
      </c>
      <c r="CC621" s="181" t="s">
        <v>1251</v>
      </c>
      <c r="CD621" s="181" t="s">
        <v>1251</v>
      </c>
      <c r="CE621" s="181" t="s">
        <v>1251</v>
      </c>
      <c r="CF621" s="181" t="s">
        <v>1251</v>
      </c>
      <c r="CG621" s="181">
        <v>41.7</v>
      </c>
      <c r="CH621" s="181">
        <v>41</v>
      </c>
      <c r="CI621" s="181">
        <v>43.3</v>
      </c>
      <c r="CJ621" s="181">
        <v>39.700000000000003</v>
      </c>
      <c r="CK621" s="181">
        <v>45.3</v>
      </c>
      <c r="CL621" s="181">
        <v>41</v>
      </c>
      <c r="CM621" s="181">
        <v>46.8</v>
      </c>
      <c r="CN621" s="181">
        <v>41.3</v>
      </c>
      <c r="CO621" s="181">
        <v>39.6</v>
      </c>
      <c r="CP621" s="181">
        <v>44.3</v>
      </c>
      <c r="CQ621" s="181">
        <v>44.5</v>
      </c>
      <c r="CR621" s="181">
        <v>44.2</v>
      </c>
      <c r="CS621" s="181">
        <v>42.6</v>
      </c>
      <c r="CT621" s="181">
        <v>44.5</v>
      </c>
      <c r="CU621" s="181">
        <v>44.1</v>
      </c>
      <c r="CV621" s="181">
        <v>42.7</v>
      </c>
      <c r="CW621" s="181">
        <v>81498000000</v>
      </c>
      <c r="CX621" s="181">
        <v>4427800000</v>
      </c>
      <c r="CY621" s="181">
        <v>5436700000</v>
      </c>
      <c r="CZ621" s="181">
        <v>5012100000</v>
      </c>
      <c r="DA621" s="181">
        <v>4807400000</v>
      </c>
      <c r="DB621" s="181">
        <v>4908100000</v>
      </c>
      <c r="DC621" s="181">
        <v>4140400000</v>
      </c>
      <c r="DD621" s="181">
        <v>5353200000</v>
      </c>
      <c r="DE621" s="181">
        <v>4189000000</v>
      </c>
      <c r="DF621" s="181">
        <v>5383200000</v>
      </c>
      <c r="DG621" s="181">
        <v>5918000000</v>
      </c>
      <c r="DH621" s="181">
        <v>5628000000</v>
      </c>
      <c r="DI621" s="181">
        <v>4701500000</v>
      </c>
      <c r="DJ621" s="195">
        <v>206130000</v>
      </c>
      <c r="DK621" s="195">
        <v>210810000</v>
      </c>
      <c r="DL621" s="195">
        <v>193700000</v>
      </c>
      <c r="DM621" s="195">
        <v>198120000</v>
      </c>
      <c r="DN621" s="181">
        <f t="shared" si="51"/>
        <v>202190000</v>
      </c>
      <c r="DO621" s="181">
        <v>1120600000</v>
      </c>
      <c r="DP621" s="181">
        <v>1287900000</v>
      </c>
      <c r="DQ621" s="181">
        <v>1102200000</v>
      </c>
      <c r="DR621" s="181">
        <v>1152900000</v>
      </c>
      <c r="DS621" s="181">
        <f t="shared" si="50"/>
        <v>1165900000</v>
      </c>
      <c r="DT621" s="181">
        <f t="shared" si="48"/>
        <v>5.7663583757851526</v>
      </c>
      <c r="DU621" s="195">
        <v>241210000</v>
      </c>
      <c r="DW621" s="195">
        <v>221450000</v>
      </c>
      <c r="DY621" s="195">
        <v>250510000</v>
      </c>
      <c r="DZ621" s="196">
        <f t="shared" si="49"/>
        <v>1.2389831346753053</v>
      </c>
      <c r="EA621" s="195">
        <v>190300000</v>
      </c>
      <c r="EB621" s="181">
        <v>72</v>
      </c>
      <c r="EC621" s="181">
        <v>72</v>
      </c>
      <c r="ED621" s="181">
        <v>73</v>
      </c>
      <c r="EE621" s="181">
        <v>71</v>
      </c>
      <c r="EF621" s="181">
        <v>139</v>
      </c>
      <c r="EG621" s="181">
        <v>110</v>
      </c>
      <c r="EH621" s="181">
        <v>141</v>
      </c>
      <c r="EI621" s="181">
        <v>114</v>
      </c>
      <c r="EJ621" s="181">
        <v>76</v>
      </c>
      <c r="EK621" s="181">
        <v>82</v>
      </c>
      <c r="EL621" s="181">
        <v>73</v>
      </c>
      <c r="EM621" s="181">
        <v>83</v>
      </c>
      <c r="EN621" s="181">
        <v>77</v>
      </c>
      <c r="EO621" s="181">
        <v>89</v>
      </c>
      <c r="EP621" s="181">
        <v>84</v>
      </c>
      <c r="EQ621" s="181">
        <v>75</v>
      </c>
      <c r="ER621" s="181">
        <v>1431</v>
      </c>
      <c r="EV621" s="181">
        <v>11</v>
      </c>
      <c r="EW621" s="181" t="s">
        <v>9052</v>
      </c>
      <c r="EX621" s="181" t="s">
        <v>9053</v>
      </c>
      <c r="EY621" s="181" t="s">
        <v>9054</v>
      </c>
      <c r="EZ621" s="181" t="s">
        <v>9055</v>
      </c>
      <c r="FA621" s="181" t="s">
        <v>9056</v>
      </c>
      <c r="FB621" s="181" t="s">
        <v>9057</v>
      </c>
      <c r="FC621" s="181" t="s">
        <v>9058</v>
      </c>
      <c r="FD621" s="181" t="s">
        <v>9059</v>
      </c>
      <c r="FE621" s="181">
        <v>-1</v>
      </c>
    </row>
    <row r="622" spans="1:161" x14ac:dyDescent="0.25">
      <c r="A622" s="181" t="s">
        <v>1348</v>
      </c>
      <c r="B622" s="181" t="s">
        <v>1348</v>
      </c>
      <c r="C622" s="181">
        <v>4</v>
      </c>
      <c r="D622" s="181">
        <v>4</v>
      </c>
      <c r="E622" s="181">
        <v>4</v>
      </c>
      <c r="F622" s="181" t="s">
        <v>1347</v>
      </c>
      <c r="G622" s="181" t="s">
        <v>1346</v>
      </c>
      <c r="H622" s="181" t="s">
        <v>1345</v>
      </c>
      <c r="I622" s="181">
        <v>1</v>
      </c>
      <c r="J622" s="181">
        <v>4</v>
      </c>
      <c r="K622" s="181">
        <v>4</v>
      </c>
      <c r="L622" s="181">
        <v>4</v>
      </c>
      <c r="M622" s="181">
        <v>4</v>
      </c>
      <c r="N622" s="181">
        <v>4</v>
      </c>
      <c r="O622" s="181">
        <v>4</v>
      </c>
      <c r="P622" s="181">
        <v>4</v>
      </c>
      <c r="Q622" s="181">
        <v>4</v>
      </c>
      <c r="R622" s="181">
        <v>4</v>
      </c>
      <c r="S622" s="181">
        <v>4</v>
      </c>
      <c r="T622" s="181">
        <v>4</v>
      </c>
      <c r="U622" s="181">
        <v>4</v>
      </c>
      <c r="V622" s="181">
        <v>4</v>
      </c>
      <c r="W622" s="181">
        <v>4</v>
      </c>
      <c r="X622" s="181">
        <v>4</v>
      </c>
      <c r="Y622" s="181">
        <v>4</v>
      </c>
      <c r="Z622" s="181">
        <v>4</v>
      </c>
      <c r="AA622" s="181">
        <v>4</v>
      </c>
      <c r="AB622" s="181">
        <v>4</v>
      </c>
      <c r="AC622" s="181">
        <v>4</v>
      </c>
      <c r="AD622" s="181">
        <v>4</v>
      </c>
      <c r="AE622" s="181">
        <v>4</v>
      </c>
      <c r="AF622" s="181">
        <v>4</v>
      </c>
      <c r="AG622" s="181">
        <v>4</v>
      </c>
      <c r="AH622" s="181">
        <v>4</v>
      </c>
      <c r="AI622" s="181">
        <v>4</v>
      </c>
      <c r="AJ622" s="181">
        <v>4</v>
      </c>
      <c r="AK622" s="181">
        <v>4</v>
      </c>
      <c r="AL622" s="181">
        <v>4</v>
      </c>
      <c r="AM622" s="181">
        <v>4</v>
      </c>
      <c r="AN622" s="181">
        <v>4</v>
      </c>
      <c r="AO622" s="181">
        <v>4</v>
      </c>
      <c r="AP622" s="181">
        <v>4</v>
      </c>
      <c r="AQ622" s="181">
        <v>4</v>
      </c>
      <c r="AR622" s="181">
        <v>4</v>
      </c>
      <c r="AS622" s="181">
        <v>4</v>
      </c>
      <c r="AT622" s="181">
        <v>4</v>
      </c>
      <c r="AU622" s="181">
        <v>4</v>
      </c>
      <c r="AV622" s="181">
        <v>4</v>
      </c>
      <c r="AW622" s="181">
        <v>4</v>
      </c>
      <c r="AX622" s="181">
        <v>4</v>
      </c>
      <c r="AY622" s="181">
        <v>4</v>
      </c>
      <c r="AZ622" s="181">
        <v>4</v>
      </c>
      <c r="BA622" s="181">
        <v>4</v>
      </c>
      <c r="BB622" s="181">
        <v>4</v>
      </c>
      <c r="BC622" s="181">
        <v>4</v>
      </c>
      <c r="BD622" s="181">
        <v>4</v>
      </c>
      <c r="BE622" s="181">
        <v>4</v>
      </c>
      <c r="BF622" s="181">
        <v>4</v>
      </c>
      <c r="BG622" s="181">
        <v>4</v>
      </c>
      <c r="BH622" s="181">
        <v>4</v>
      </c>
      <c r="BI622" s="181">
        <v>21.4</v>
      </c>
      <c r="BJ622" s="181">
        <v>21.4</v>
      </c>
      <c r="BK622" s="181">
        <v>21.4</v>
      </c>
      <c r="BL622" s="181">
        <v>23.466000000000001</v>
      </c>
      <c r="BM622" s="181">
        <v>196</v>
      </c>
      <c r="BN622" s="181">
        <v>196</v>
      </c>
      <c r="BO622" s="181">
        <v>0</v>
      </c>
      <c r="BP622" s="181">
        <v>19.582999999999998</v>
      </c>
      <c r="BQ622" s="181" t="s">
        <v>1251</v>
      </c>
      <c r="BR622" s="181" t="s">
        <v>1251</v>
      </c>
      <c r="BS622" s="181" t="s">
        <v>1251</v>
      </c>
      <c r="BT622" s="181" t="s">
        <v>1251</v>
      </c>
      <c r="BU622" s="181" t="s">
        <v>1251</v>
      </c>
      <c r="BV622" s="181" t="s">
        <v>1251</v>
      </c>
      <c r="BW622" s="181" t="s">
        <v>1251</v>
      </c>
      <c r="BX622" s="181" t="s">
        <v>1251</v>
      </c>
      <c r="BY622" s="181" t="s">
        <v>1251</v>
      </c>
      <c r="BZ622" s="181" t="s">
        <v>1251</v>
      </c>
      <c r="CA622" s="181" t="s">
        <v>1251</v>
      </c>
      <c r="CB622" s="181" t="s">
        <v>1251</v>
      </c>
      <c r="CC622" s="181" t="s">
        <v>1251</v>
      </c>
      <c r="CD622" s="181" t="s">
        <v>1251</v>
      </c>
      <c r="CE622" s="181" t="s">
        <v>1251</v>
      </c>
      <c r="CF622" s="181" t="s">
        <v>1251</v>
      </c>
      <c r="CG622" s="181">
        <v>21.4</v>
      </c>
      <c r="CH622" s="181">
        <v>21.4</v>
      </c>
      <c r="CI622" s="181">
        <v>21.4</v>
      </c>
      <c r="CJ622" s="181">
        <v>21.4</v>
      </c>
      <c r="CK622" s="181">
        <v>21.4</v>
      </c>
      <c r="CL622" s="181">
        <v>21.4</v>
      </c>
      <c r="CM622" s="181">
        <v>21.4</v>
      </c>
      <c r="CN622" s="181">
        <v>21.4</v>
      </c>
      <c r="CO622" s="181">
        <v>21.4</v>
      </c>
      <c r="CP622" s="181">
        <v>21.4</v>
      </c>
      <c r="CQ622" s="181">
        <v>21.4</v>
      </c>
      <c r="CR622" s="181">
        <v>21.4</v>
      </c>
      <c r="CS622" s="181">
        <v>21.4</v>
      </c>
      <c r="CT622" s="181">
        <v>21.4</v>
      </c>
      <c r="CU622" s="181">
        <v>21.4</v>
      </c>
      <c r="CV622" s="181">
        <v>21.4</v>
      </c>
      <c r="CW622" s="181">
        <v>990480000</v>
      </c>
      <c r="CX622" s="181">
        <v>61051000</v>
      </c>
      <c r="CY622" s="181">
        <v>57579000</v>
      </c>
      <c r="CZ622" s="181">
        <v>65694000</v>
      </c>
      <c r="DA622" s="181">
        <v>63853000</v>
      </c>
      <c r="DB622" s="181">
        <v>43387000</v>
      </c>
      <c r="DC622" s="181">
        <v>47837000</v>
      </c>
      <c r="DD622" s="181">
        <v>53518000</v>
      </c>
      <c r="DE622" s="181">
        <v>56406000</v>
      </c>
      <c r="DF622" s="181">
        <v>56912000</v>
      </c>
      <c r="DG622" s="181">
        <v>66014000</v>
      </c>
      <c r="DH622" s="181">
        <v>63625000</v>
      </c>
      <c r="DI622" s="181">
        <v>74146000</v>
      </c>
      <c r="DJ622" s="195">
        <v>17179000</v>
      </c>
      <c r="DK622" s="195">
        <v>15093000</v>
      </c>
      <c r="DL622" s="195">
        <v>15742000</v>
      </c>
      <c r="DM622" s="195">
        <v>15936000</v>
      </c>
      <c r="DN622" s="181">
        <f t="shared" si="51"/>
        <v>15987500</v>
      </c>
      <c r="DO622" s="181">
        <v>84504000</v>
      </c>
      <c r="DP622" s="181">
        <v>104410000</v>
      </c>
      <c r="DQ622" s="181">
        <v>97642000</v>
      </c>
      <c r="DR622" s="181">
        <v>119030000</v>
      </c>
      <c r="DS622" s="181">
        <f t="shared" si="50"/>
        <v>101396500</v>
      </c>
      <c r="DT622" s="181">
        <f t="shared" si="48"/>
        <v>6.3422361219702896</v>
      </c>
      <c r="DU622" s="195">
        <v>14795000</v>
      </c>
      <c r="DW622" s="195">
        <v>16610000</v>
      </c>
      <c r="DY622" s="195">
        <v>17829000</v>
      </c>
      <c r="DZ622" s="196">
        <f t="shared" si="49"/>
        <v>1.1151837372947615</v>
      </c>
      <c r="EA622" s="195">
        <v>18473000</v>
      </c>
      <c r="EB622" s="181">
        <v>1</v>
      </c>
      <c r="EC622" s="181">
        <v>2</v>
      </c>
      <c r="ED622" s="181">
        <v>2</v>
      </c>
      <c r="EE622" s="181">
        <v>1</v>
      </c>
      <c r="EF622" s="181">
        <v>3</v>
      </c>
      <c r="EG622" s="181">
        <v>4</v>
      </c>
      <c r="EH622" s="181">
        <v>4</v>
      </c>
      <c r="EI622" s="181">
        <v>4</v>
      </c>
      <c r="EJ622" s="181">
        <v>1</v>
      </c>
      <c r="EK622" s="181">
        <v>2</v>
      </c>
      <c r="EL622" s="181">
        <v>2</v>
      </c>
      <c r="EM622" s="181">
        <v>2</v>
      </c>
      <c r="EN622" s="181">
        <v>1</v>
      </c>
      <c r="EO622" s="181">
        <v>1</v>
      </c>
      <c r="EP622" s="181">
        <v>1</v>
      </c>
      <c r="EQ622" s="181">
        <v>1</v>
      </c>
      <c r="ER622" s="181">
        <v>32</v>
      </c>
      <c r="EV622" s="181">
        <v>319</v>
      </c>
      <c r="EW622" s="181" t="s">
        <v>9060</v>
      </c>
      <c r="EX622" s="181" t="s">
        <v>3631</v>
      </c>
      <c r="EY622" s="181" t="s">
        <v>9061</v>
      </c>
      <c r="EZ622" s="181" t="s">
        <v>9062</v>
      </c>
      <c r="FA622" s="181" t="s">
        <v>9063</v>
      </c>
      <c r="FB622" s="181" t="s">
        <v>9064</v>
      </c>
      <c r="FC622" s="181">
        <v>161</v>
      </c>
      <c r="FD622" s="181">
        <v>119</v>
      </c>
      <c r="FE622" s="181">
        <v>-1</v>
      </c>
    </row>
    <row r="623" spans="1:161" x14ac:dyDescent="0.25">
      <c r="A623" s="181" t="s">
        <v>3335</v>
      </c>
      <c r="B623" s="181" t="s">
        <v>3335</v>
      </c>
      <c r="C623" s="181">
        <v>7</v>
      </c>
      <c r="D623" s="181">
        <v>7</v>
      </c>
      <c r="E623" s="181">
        <v>7</v>
      </c>
      <c r="F623" s="181" t="s">
        <v>9065</v>
      </c>
      <c r="G623" s="181" t="s">
        <v>9066</v>
      </c>
      <c r="H623" s="181" t="s">
        <v>9067</v>
      </c>
      <c r="I623" s="181">
        <v>1</v>
      </c>
      <c r="J623" s="181">
        <v>7</v>
      </c>
      <c r="K623" s="181">
        <v>7</v>
      </c>
      <c r="L623" s="181">
        <v>7</v>
      </c>
      <c r="M623" s="181">
        <v>7</v>
      </c>
      <c r="N623" s="181">
        <v>7</v>
      </c>
      <c r="O623" s="181">
        <v>7</v>
      </c>
      <c r="P623" s="181">
        <v>7</v>
      </c>
      <c r="Q623" s="181">
        <v>6</v>
      </c>
      <c r="R623" s="181">
        <v>6</v>
      </c>
      <c r="S623" s="181">
        <v>7</v>
      </c>
      <c r="T623" s="181">
        <v>6</v>
      </c>
      <c r="U623" s="181">
        <v>7</v>
      </c>
      <c r="V623" s="181">
        <v>7</v>
      </c>
      <c r="W623" s="181">
        <v>6</v>
      </c>
      <c r="X623" s="181">
        <v>6</v>
      </c>
      <c r="Y623" s="181">
        <v>7</v>
      </c>
      <c r="Z623" s="181">
        <v>7</v>
      </c>
      <c r="AA623" s="181">
        <v>7</v>
      </c>
      <c r="AB623" s="181">
        <v>7</v>
      </c>
      <c r="AC623" s="181">
        <v>7</v>
      </c>
      <c r="AD623" s="181">
        <v>7</v>
      </c>
      <c r="AE623" s="181">
        <v>7</v>
      </c>
      <c r="AF623" s="181">
        <v>7</v>
      </c>
      <c r="AG623" s="181">
        <v>6</v>
      </c>
      <c r="AH623" s="181">
        <v>6</v>
      </c>
      <c r="AI623" s="181">
        <v>7</v>
      </c>
      <c r="AJ623" s="181">
        <v>6</v>
      </c>
      <c r="AK623" s="181">
        <v>7</v>
      </c>
      <c r="AL623" s="181">
        <v>7</v>
      </c>
      <c r="AM623" s="181">
        <v>6</v>
      </c>
      <c r="AN623" s="181">
        <v>6</v>
      </c>
      <c r="AO623" s="181">
        <v>7</v>
      </c>
      <c r="AP623" s="181">
        <v>7</v>
      </c>
      <c r="AQ623" s="181">
        <v>7</v>
      </c>
      <c r="AR623" s="181">
        <v>7</v>
      </c>
      <c r="AS623" s="181">
        <v>7</v>
      </c>
      <c r="AT623" s="181">
        <v>7</v>
      </c>
      <c r="AU623" s="181">
        <v>7</v>
      </c>
      <c r="AV623" s="181">
        <v>7</v>
      </c>
      <c r="AW623" s="181">
        <v>6</v>
      </c>
      <c r="AX623" s="181">
        <v>6</v>
      </c>
      <c r="AY623" s="181">
        <v>7</v>
      </c>
      <c r="AZ623" s="181">
        <v>6</v>
      </c>
      <c r="BA623" s="181">
        <v>7</v>
      </c>
      <c r="BB623" s="181">
        <v>7</v>
      </c>
      <c r="BC623" s="181">
        <v>6</v>
      </c>
      <c r="BD623" s="181">
        <v>6</v>
      </c>
      <c r="BE623" s="181">
        <v>7</v>
      </c>
      <c r="BF623" s="181">
        <v>7</v>
      </c>
      <c r="BG623" s="181">
        <v>7</v>
      </c>
      <c r="BH623" s="181">
        <v>7</v>
      </c>
      <c r="BI623" s="181">
        <v>34</v>
      </c>
      <c r="BJ623" s="181">
        <v>34</v>
      </c>
      <c r="BK623" s="181">
        <v>34</v>
      </c>
      <c r="BL623" s="181">
        <v>21.643999999999998</v>
      </c>
      <c r="BM623" s="181">
        <v>188</v>
      </c>
      <c r="BN623" s="181">
        <v>188</v>
      </c>
      <c r="BO623" s="181">
        <v>0</v>
      </c>
      <c r="BP623" s="181">
        <v>31.768000000000001</v>
      </c>
      <c r="BQ623" s="181" t="s">
        <v>1251</v>
      </c>
      <c r="BR623" s="181" t="s">
        <v>1251</v>
      </c>
      <c r="BS623" s="181" t="s">
        <v>1251</v>
      </c>
      <c r="BT623" s="181" t="s">
        <v>1251</v>
      </c>
      <c r="BU623" s="181" t="s">
        <v>1251</v>
      </c>
      <c r="BV623" s="181" t="s">
        <v>1251</v>
      </c>
      <c r="BW623" s="181" t="s">
        <v>1251</v>
      </c>
      <c r="BX623" s="181" t="s">
        <v>1251</v>
      </c>
      <c r="BY623" s="181" t="s">
        <v>1251</v>
      </c>
      <c r="BZ623" s="181" t="s">
        <v>1251</v>
      </c>
      <c r="CA623" s="181" t="s">
        <v>1251</v>
      </c>
      <c r="CB623" s="181" t="s">
        <v>1251</v>
      </c>
      <c r="CC623" s="181" t="s">
        <v>1251</v>
      </c>
      <c r="CD623" s="181" t="s">
        <v>1251</v>
      </c>
      <c r="CE623" s="181" t="s">
        <v>1251</v>
      </c>
      <c r="CF623" s="181" t="s">
        <v>1251</v>
      </c>
      <c r="CG623" s="181">
        <v>34</v>
      </c>
      <c r="CH623" s="181">
        <v>34</v>
      </c>
      <c r="CI623" s="181">
        <v>34</v>
      </c>
      <c r="CJ623" s="181">
        <v>34</v>
      </c>
      <c r="CK623" s="181">
        <v>30.3</v>
      </c>
      <c r="CL623" s="181">
        <v>30.3</v>
      </c>
      <c r="CM623" s="181">
        <v>34</v>
      </c>
      <c r="CN623" s="181">
        <v>30.3</v>
      </c>
      <c r="CO623" s="181">
        <v>34</v>
      </c>
      <c r="CP623" s="181">
        <v>34</v>
      </c>
      <c r="CQ623" s="181">
        <v>30.3</v>
      </c>
      <c r="CR623" s="181">
        <v>30.3</v>
      </c>
      <c r="CS623" s="181">
        <v>34</v>
      </c>
      <c r="CT623" s="181">
        <v>34</v>
      </c>
      <c r="CU623" s="181">
        <v>34</v>
      </c>
      <c r="CV623" s="181">
        <v>34</v>
      </c>
      <c r="CW623" s="181">
        <v>6245200000</v>
      </c>
      <c r="CX623" s="181">
        <v>345320000</v>
      </c>
      <c r="CY623" s="181">
        <v>367240000</v>
      </c>
      <c r="CZ623" s="181">
        <v>405030000</v>
      </c>
      <c r="DA623" s="181">
        <v>418060000</v>
      </c>
      <c r="DB623" s="181">
        <v>307900000</v>
      </c>
      <c r="DC623" s="181">
        <v>367610000</v>
      </c>
      <c r="DD623" s="181">
        <v>468180000</v>
      </c>
      <c r="DE623" s="181">
        <v>401710000</v>
      </c>
      <c r="DF623" s="181">
        <v>354860000</v>
      </c>
      <c r="DG623" s="181">
        <v>420620000</v>
      </c>
      <c r="DH623" s="181">
        <v>412490000</v>
      </c>
      <c r="DI623" s="181">
        <v>468330000</v>
      </c>
      <c r="DJ623" s="195">
        <v>49592000</v>
      </c>
      <c r="DK623" s="195">
        <v>57007000</v>
      </c>
      <c r="DL623" s="195">
        <v>51032000</v>
      </c>
      <c r="DM623" s="195">
        <v>59103000</v>
      </c>
      <c r="DN623" s="181">
        <f t="shared" si="51"/>
        <v>54183500</v>
      </c>
      <c r="DO623" s="181">
        <v>272610000</v>
      </c>
      <c r="DP623" s="181">
        <v>362880000</v>
      </c>
      <c r="DQ623" s="181">
        <v>338220000</v>
      </c>
      <c r="DR623" s="181">
        <v>421310000</v>
      </c>
      <c r="DS623" s="181">
        <f t="shared" si="50"/>
        <v>348755000</v>
      </c>
      <c r="DT623" s="181">
        <f t="shared" si="48"/>
        <v>6.436553563354158</v>
      </c>
      <c r="DU623" s="195">
        <v>69411000</v>
      </c>
      <c r="DW623" s="195">
        <v>76870000</v>
      </c>
      <c r="DY623" s="195">
        <v>80349000</v>
      </c>
      <c r="DZ623" s="196">
        <f t="shared" si="49"/>
        <v>1.4829053125028837</v>
      </c>
      <c r="EA623" s="195">
        <v>83422000</v>
      </c>
      <c r="EB623" s="181">
        <v>4</v>
      </c>
      <c r="EC623" s="181">
        <v>6</v>
      </c>
      <c r="ED623" s="181">
        <v>7</v>
      </c>
      <c r="EE623" s="181">
        <v>5</v>
      </c>
      <c r="EF623" s="181">
        <v>9</v>
      </c>
      <c r="EG623" s="181">
        <v>9</v>
      </c>
      <c r="EH623" s="181">
        <v>9</v>
      </c>
      <c r="EI623" s="181">
        <v>10</v>
      </c>
      <c r="EJ623" s="181">
        <v>8</v>
      </c>
      <c r="EK623" s="181">
        <v>10</v>
      </c>
      <c r="EL623" s="181">
        <v>9</v>
      </c>
      <c r="EM623" s="181">
        <v>8</v>
      </c>
      <c r="EN623" s="181">
        <v>7</v>
      </c>
      <c r="EO623" s="181">
        <v>8</v>
      </c>
      <c r="EP623" s="181">
        <v>10</v>
      </c>
      <c r="EQ623" s="181">
        <v>10</v>
      </c>
      <c r="ER623" s="181">
        <v>129</v>
      </c>
      <c r="EV623" s="181">
        <v>203</v>
      </c>
      <c r="EW623" s="181" t="s">
        <v>9068</v>
      </c>
      <c r="EX623" s="181" t="s">
        <v>3643</v>
      </c>
      <c r="EY623" s="181" t="s">
        <v>9069</v>
      </c>
      <c r="EZ623" s="181" t="s">
        <v>9070</v>
      </c>
      <c r="FA623" s="181" t="s">
        <v>9071</v>
      </c>
      <c r="FB623" s="181" t="s">
        <v>9072</v>
      </c>
      <c r="FE623" s="181">
        <v>-1</v>
      </c>
    </row>
    <row r="624" spans="1:161" x14ac:dyDescent="0.25">
      <c r="A624" s="181" t="s">
        <v>9073</v>
      </c>
      <c r="B624" s="181" t="s">
        <v>9073</v>
      </c>
      <c r="C624" s="181">
        <v>4</v>
      </c>
      <c r="D624" s="181">
        <v>4</v>
      </c>
      <c r="E624" s="181">
        <v>4</v>
      </c>
      <c r="F624" s="181" t="s">
        <v>9074</v>
      </c>
      <c r="G624" s="181" t="s">
        <v>9075</v>
      </c>
      <c r="H624" s="181" t="s">
        <v>9076</v>
      </c>
      <c r="I624" s="181">
        <v>1</v>
      </c>
      <c r="J624" s="181">
        <v>4</v>
      </c>
      <c r="K624" s="181">
        <v>4</v>
      </c>
      <c r="L624" s="181">
        <v>4</v>
      </c>
      <c r="M624" s="181">
        <v>4</v>
      </c>
      <c r="N624" s="181">
        <v>4</v>
      </c>
      <c r="O624" s="181">
        <v>4</v>
      </c>
      <c r="P624" s="181">
        <v>4</v>
      </c>
      <c r="Q624" s="181">
        <v>4</v>
      </c>
      <c r="R624" s="181">
        <v>3</v>
      </c>
      <c r="S624" s="181">
        <v>4</v>
      </c>
      <c r="T624" s="181">
        <v>3</v>
      </c>
      <c r="U624" s="181">
        <v>4</v>
      </c>
      <c r="V624" s="181">
        <v>4</v>
      </c>
      <c r="W624" s="181">
        <v>4</v>
      </c>
      <c r="X624" s="181">
        <v>4</v>
      </c>
      <c r="Y624" s="181">
        <v>4</v>
      </c>
      <c r="Z624" s="181">
        <v>3</v>
      </c>
      <c r="AA624" s="181">
        <v>3</v>
      </c>
      <c r="AB624" s="181">
        <v>4</v>
      </c>
      <c r="AC624" s="181">
        <v>4</v>
      </c>
      <c r="AD624" s="181">
        <v>4</v>
      </c>
      <c r="AE624" s="181">
        <v>4</v>
      </c>
      <c r="AF624" s="181">
        <v>4</v>
      </c>
      <c r="AG624" s="181">
        <v>4</v>
      </c>
      <c r="AH624" s="181">
        <v>3</v>
      </c>
      <c r="AI624" s="181">
        <v>4</v>
      </c>
      <c r="AJ624" s="181">
        <v>3</v>
      </c>
      <c r="AK624" s="181">
        <v>4</v>
      </c>
      <c r="AL624" s="181">
        <v>4</v>
      </c>
      <c r="AM624" s="181">
        <v>4</v>
      </c>
      <c r="AN624" s="181">
        <v>4</v>
      </c>
      <c r="AO624" s="181">
        <v>4</v>
      </c>
      <c r="AP624" s="181">
        <v>3</v>
      </c>
      <c r="AQ624" s="181">
        <v>3</v>
      </c>
      <c r="AR624" s="181">
        <v>4</v>
      </c>
      <c r="AS624" s="181">
        <v>4</v>
      </c>
      <c r="AT624" s="181">
        <v>4</v>
      </c>
      <c r="AU624" s="181">
        <v>4</v>
      </c>
      <c r="AV624" s="181">
        <v>4</v>
      </c>
      <c r="AW624" s="181">
        <v>4</v>
      </c>
      <c r="AX624" s="181">
        <v>3</v>
      </c>
      <c r="AY624" s="181">
        <v>4</v>
      </c>
      <c r="AZ624" s="181">
        <v>3</v>
      </c>
      <c r="BA624" s="181">
        <v>4</v>
      </c>
      <c r="BB624" s="181">
        <v>4</v>
      </c>
      <c r="BC624" s="181">
        <v>4</v>
      </c>
      <c r="BD624" s="181">
        <v>4</v>
      </c>
      <c r="BE624" s="181">
        <v>4</v>
      </c>
      <c r="BF624" s="181">
        <v>3</v>
      </c>
      <c r="BG624" s="181">
        <v>3</v>
      </c>
      <c r="BH624" s="181">
        <v>4</v>
      </c>
      <c r="BI624" s="181">
        <v>26</v>
      </c>
      <c r="BJ624" s="181">
        <v>26</v>
      </c>
      <c r="BK624" s="181">
        <v>26</v>
      </c>
      <c r="BL624" s="181">
        <v>14.552</v>
      </c>
      <c r="BM624" s="181">
        <v>123</v>
      </c>
      <c r="BN624" s="181">
        <v>123</v>
      </c>
      <c r="BO624" s="181">
        <v>0</v>
      </c>
      <c r="BP624" s="181">
        <v>8.5634999999999994</v>
      </c>
      <c r="BQ624" s="181" t="s">
        <v>1254</v>
      </c>
      <c r="BR624" s="181" t="s">
        <v>1254</v>
      </c>
      <c r="BS624" s="181" t="s">
        <v>1251</v>
      </c>
      <c r="BT624" s="181" t="s">
        <v>1254</v>
      </c>
      <c r="BU624" s="181" t="s">
        <v>1251</v>
      </c>
      <c r="BV624" s="181" t="s">
        <v>1251</v>
      </c>
      <c r="BW624" s="181" t="s">
        <v>1251</v>
      </c>
      <c r="BX624" s="181" t="s">
        <v>1251</v>
      </c>
      <c r="BY624" s="181" t="s">
        <v>1251</v>
      </c>
      <c r="BZ624" s="181" t="s">
        <v>1254</v>
      </c>
      <c r="CA624" s="181" t="s">
        <v>1251</v>
      </c>
      <c r="CB624" s="181" t="s">
        <v>1254</v>
      </c>
      <c r="CC624" s="181" t="s">
        <v>1254</v>
      </c>
      <c r="CD624" s="181" t="s">
        <v>1254</v>
      </c>
      <c r="CE624" s="181" t="s">
        <v>1254</v>
      </c>
      <c r="CF624" s="181" t="s">
        <v>1254</v>
      </c>
      <c r="CG624" s="181">
        <v>26</v>
      </c>
      <c r="CH624" s="181">
        <v>26</v>
      </c>
      <c r="CI624" s="181">
        <v>26</v>
      </c>
      <c r="CJ624" s="181">
        <v>26</v>
      </c>
      <c r="CK624" s="181">
        <v>26</v>
      </c>
      <c r="CL624" s="181">
        <v>26</v>
      </c>
      <c r="CM624" s="181">
        <v>26</v>
      </c>
      <c r="CN624" s="181">
        <v>26</v>
      </c>
      <c r="CO624" s="181">
        <v>26</v>
      </c>
      <c r="CP624" s="181">
        <v>26</v>
      </c>
      <c r="CQ624" s="181">
        <v>26</v>
      </c>
      <c r="CR624" s="181">
        <v>26</v>
      </c>
      <c r="CS624" s="181">
        <v>26</v>
      </c>
      <c r="CT624" s="181">
        <v>21.1</v>
      </c>
      <c r="CU624" s="181">
        <v>26</v>
      </c>
      <c r="CV624" s="181">
        <v>26</v>
      </c>
      <c r="CW624" s="181">
        <v>911270000</v>
      </c>
      <c r="CX624" s="181">
        <v>41191000</v>
      </c>
      <c r="CY624" s="181">
        <v>57082000</v>
      </c>
      <c r="CZ624" s="181">
        <v>60785000</v>
      </c>
      <c r="DA624" s="181">
        <v>54280000</v>
      </c>
      <c r="DB624" s="181">
        <v>40847000</v>
      </c>
      <c r="DC624" s="181">
        <v>56301000</v>
      </c>
      <c r="DD624" s="181">
        <v>64528000</v>
      </c>
      <c r="DE624" s="181">
        <v>64286000</v>
      </c>
      <c r="DF624" s="181">
        <v>53444000</v>
      </c>
      <c r="DG624" s="181">
        <v>50913000</v>
      </c>
      <c r="DH624" s="181">
        <v>48899000</v>
      </c>
      <c r="DI624" s="181">
        <v>77836000</v>
      </c>
      <c r="DJ624" s="195">
        <v>12442000</v>
      </c>
      <c r="DK624" s="195">
        <v>14566000</v>
      </c>
      <c r="DL624" s="195">
        <v>15608000</v>
      </c>
      <c r="DM624" s="195">
        <v>12951000</v>
      </c>
      <c r="DN624" s="181">
        <f t="shared" si="51"/>
        <v>13891750</v>
      </c>
      <c r="DO624" s="181">
        <v>89300000</v>
      </c>
      <c r="DP624" s="181">
        <v>160850000</v>
      </c>
      <c r="DQ624" s="181">
        <v>135170000</v>
      </c>
      <c r="DR624" s="181">
        <v>161170000</v>
      </c>
      <c r="DS624" s="181">
        <f t="shared" si="50"/>
        <v>136622500</v>
      </c>
      <c r="DT624" s="181">
        <f t="shared" si="48"/>
        <v>9.8347940324293202</v>
      </c>
      <c r="DU624" s="195">
        <v>14151000</v>
      </c>
      <c r="DW624" s="195">
        <v>13726000</v>
      </c>
      <c r="DY624" s="195">
        <v>15349000</v>
      </c>
      <c r="DZ624" s="196">
        <f t="shared" si="49"/>
        <v>1.1049003905195529</v>
      </c>
      <c r="EA624" s="195">
        <v>18094000</v>
      </c>
      <c r="EB624" s="181">
        <v>0</v>
      </c>
      <c r="EC624" s="181">
        <v>0</v>
      </c>
      <c r="ED624" s="181">
        <v>0</v>
      </c>
      <c r="EE624" s="181">
        <v>0</v>
      </c>
      <c r="EF624" s="181">
        <v>2</v>
      </c>
      <c r="EG624" s="181">
        <v>3</v>
      </c>
      <c r="EH624" s="181">
        <v>4</v>
      </c>
      <c r="EI624" s="181">
        <v>3</v>
      </c>
      <c r="EJ624" s="181">
        <v>1</v>
      </c>
      <c r="EK624" s="181">
        <v>0</v>
      </c>
      <c r="EL624" s="181">
        <v>0</v>
      </c>
      <c r="EM624" s="181">
        <v>0</v>
      </c>
      <c r="EN624" s="181">
        <v>0</v>
      </c>
      <c r="EO624" s="181">
        <v>0</v>
      </c>
      <c r="EP624" s="181">
        <v>0</v>
      </c>
      <c r="EQ624" s="181">
        <v>0</v>
      </c>
      <c r="ER624" s="181">
        <v>13</v>
      </c>
      <c r="EV624" s="181">
        <v>427</v>
      </c>
      <c r="EW624" s="181" t="s">
        <v>9077</v>
      </c>
      <c r="EX624" s="181" t="s">
        <v>3631</v>
      </c>
      <c r="EY624" s="181" t="s">
        <v>9078</v>
      </c>
      <c r="EZ624" s="181" t="s">
        <v>9079</v>
      </c>
      <c r="FA624" s="181" t="s">
        <v>9080</v>
      </c>
      <c r="FB624" s="181" t="s">
        <v>9081</v>
      </c>
      <c r="FE624" s="181">
        <v>-1</v>
      </c>
    </row>
    <row r="625" spans="1:161" x14ac:dyDescent="0.25">
      <c r="A625" s="181" t="s">
        <v>9082</v>
      </c>
      <c r="B625" s="181" t="s">
        <v>1958</v>
      </c>
      <c r="C625" s="181" t="s">
        <v>9083</v>
      </c>
      <c r="D625" s="181" t="s">
        <v>9084</v>
      </c>
      <c r="E625" s="181" t="s">
        <v>9085</v>
      </c>
      <c r="F625" s="181" t="s">
        <v>1955</v>
      </c>
      <c r="G625" s="181" t="s">
        <v>1954</v>
      </c>
      <c r="H625" s="181" t="s">
        <v>1953</v>
      </c>
      <c r="I625" s="181">
        <v>10</v>
      </c>
      <c r="J625" s="181">
        <v>7</v>
      </c>
      <c r="K625" s="181">
        <v>5</v>
      </c>
      <c r="L625" s="181">
        <v>4</v>
      </c>
      <c r="M625" s="181">
        <v>3</v>
      </c>
      <c r="N625" s="181">
        <v>2</v>
      </c>
      <c r="O625" s="181">
        <v>1</v>
      </c>
      <c r="P625" s="181">
        <v>4</v>
      </c>
      <c r="Q625" s="181">
        <v>4</v>
      </c>
      <c r="R625" s="181">
        <v>7</v>
      </c>
      <c r="S625" s="181">
        <v>6</v>
      </c>
      <c r="T625" s="181">
        <v>3</v>
      </c>
      <c r="U625" s="181">
        <v>4</v>
      </c>
      <c r="V625" s="181">
        <v>4</v>
      </c>
      <c r="W625" s="181">
        <v>7</v>
      </c>
      <c r="X625" s="181">
        <v>1</v>
      </c>
      <c r="Y625" s="181">
        <v>3</v>
      </c>
      <c r="Z625" s="181">
        <v>3</v>
      </c>
      <c r="AA625" s="181">
        <v>1</v>
      </c>
      <c r="AB625" s="181">
        <v>2</v>
      </c>
      <c r="AC625" s="181">
        <v>2</v>
      </c>
      <c r="AD625" s="181">
        <v>1</v>
      </c>
      <c r="AE625" s="181">
        <v>1</v>
      </c>
      <c r="AF625" s="181">
        <v>2</v>
      </c>
      <c r="AG625" s="181">
        <v>2</v>
      </c>
      <c r="AH625" s="181">
        <v>5</v>
      </c>
      <c r="AI625" s="181">
        <v>4</v>
      </c>
      <c r="AJ625" s="181">
        <v>2</v>
      </c>
      <c r="AK625" s="181">
        <v>3</v>
      </c>
      <c r="AL625" s="181">
        <v>2</v>
      </c>
      <c r="AM625" s="181">
        <v>5</v>
      </c>
      <c r="AN625" s="181">
        <v>0</v>
      </c>
      <c r="AO625" s="181">
        <v>2</v>
      </c>
      <c r="AP625" s="181">
        <v>2</v>
      </c>
      <c r="AQ625" s="181">
        <v>0</v>
      </c>
      <c r="AR625" s="181">
        <v>1</v>
      </c>
      <c r="AS625" s="181">
        <v>2</v>
      </c>
      <c r="AT625" s="181">
        <v>1</v>
      </c>
      <c r="AU625" s="181">
        <v>1</v>
      </c>
      <c r="AV625" s="181">
        <v>2</v>
      </c>
      <c r="AW625" s="181">
        <v>2</v>
      </c>
      <c r="AX625" s="181">
        <v>4</v>
      </c>
      <c r="AY625" s="181">
        <v>3</v>
      </c>
      <c r="AZ625" s="181">
        <v>2</v>
      </c>
      <c r="BA625" s="181">
        <v>3</v>
      </c>
      <c r="BB625" s="181">
        <v>2</v>
      </c>
      <c r="BC625" s="181">
        <v>4</v>
      </c>
      <c r="BD625" s="181">
        <v>0</v>
      </c>
      <c r="BE625" s="181">
        <v>2</v>
      </c>
      <c r="BF625" s="181">
        <v>2</v>
      </c>
      <c r="BG625" s="181">
        <v>0</v>
      </c>
      <c r="BH625" s="181">
        <v>1</v>
      </c>
      <c r="BI625" s="181">
        <v>12.3</v>
      </c>
      <c r="BJ625" s="181">
        <v>9.5</v>
      </c>
      <c r="BK625" s="181">
        <v>7.4</v>
      </c>
      <c r="BL625" s="181">
        <v>57.768999999999998</v>
      </c>
      <c r="BM625" s="181">
        <v>570</v>
      </c>
      <c r="BN625" s="181" t="s">
        <v>9086</v>
      </c>
      <c r="BO625" s="181">
        <v>0</v>
      </c>
      <c r="BP625" s="181">
        <v>25.053999999999998</v>
      </c>
      <c r="BQ625" s="181" t="s">
        <v>1251</v>
      </c>
      <c r="BR625" s="181" t="s">
        <v>1251</v>
      </c>
      <c r="BS625" s="181" t="s">
        <v>1254</v>
      </c>
      <c r="BT625" s="181" t="s">
        <v>1254</v>
      </c>
      <c r="BU625" s="181" t="s">
        <v>1251</v>
      </c>
      <c r="BV625" s="181" t="s">
        <v>1251</v>
      </c>
      <c r="BW625" s="181" t="s">
        <v>1251</v>
      </c>
      <c r="BX625" s="181" t="s">
        <v>1254</v>
      </c>
      <c r="BY625" s="181" t="s">
        <v>1251</v>
      </c>
      <c r="BZ625" s="181" t="s">
        <v>1251</v>
      </c>
      <c r="CA625" s="181" t="s">
        <v>1251</v>
      </c>
      <c r="CB625" s="181" t="s">
        <v>1254</v>
      </c>
      <c r="CC625" s="181" t="s">
        <v>1254</v>
      </c>
      <c r="CD625" s="181" t="s">
        <v>1251</v>
      </c>
      <c r="CE625" s="181" t="s">
        <v>1254</v>
      </c>
      <c r="CF625" s="181" t="s">
        <v>1254</v>
      </c>
      <c r="CG625" s="181">
        <v>4.9000000000000004</v>
      </c>
      <c r="CH625" s="181">
        <v>3.3</v>
      </c>
      <c r="CI625" s="181">
        <v>2.1</v>
      </c>
      <c r="CJ625" s="181">
        <v>6.5</v>
      </c>
      <c r="CK625" s="181">
        <v>6.5</v>
      </c>
      <c r="CL625" s="181">
        <v>12.3</v>
      </c>
      <c r="CM625" s="181">
        <v>10.9</v>
      </c>
      <c r="CN625" s="181">
        <v>4.9000000000000004</v>
      </c>
      <c r="CO625" s="181">
        <v>6.3</v>
      </c>
      <c r="CP625" s="181">
        <v>6.5</v>
      </c>
      <c r="CQ625" s="181">
        <v>12.3</v>
      </c>
      <c r="CR625" s="181">
        <v>1.2</v>
      </c>
      <c r="CS625" s="181">
        <v>4.9000000000000004</v>
      </c>
      <c r="CT625" s="181">
        <v>4.9000000000000004</v>
      </c>
      <c r="CU625" s="181">
        <v>1.2</v>
      </c>
      <c r="CV625" s="181">
        <v>3.3</v>
      </c>
      <c r="CW625" s="181">
        <v>376330000</v>
      </c>
      <c r="CX625" s="181">
        <v>9419900</v>
      </c>
      <c r="CY625" s="181">
        <v>3639700</v>
      </c>
      <c r="CZ625" s="181">
        <v>1365200</v>
      </c>
      <c r="DA625" s="181">
        <v>3823300</v>
      </c>
      <c r="DB625" s="181">
        <v>11312000</v>
      </c>
      <c r="DC625" s="181">
        <v>48280000</v>
      </c>
      <c r="DD625" s="181">
        <v>30080000</v>
      </c>
      <c r="DE625" s="181">
        <v>3398100</v>
      </c>
      <c r="DF625" s="181">
        <v>4445900</v>
      </c>
      <c r="DG625" s="181">
        <v>12288000</v>
      </c>
      <c r="DH625" s="181">
        <v>0</v>
      </c>
      <c r="DI625" s="181">
        <v>1880300</v>
      </c>
      <c r="DJ625" s="195">
        <v>2245500</v>
      </c>
      <c r="DK625" s="195">
        <v>0</v>
      </c>
      <c r="DL625" s="195">
        <v>0</v>
      </c>
      <c r="DM625" s="195">
        <v>1081300</v>
      </c>
      <c r="DN625" s="181">
        <f t="shared" si="51"/>
        <v>1663400</v>
      </c>
      <c r="DO625" s="181">
        <v>29957000</v>
      </c>
      <c r="DP625" s="181">
        <v>87049000</v>
      </c>
      <c r="DQ625" s="181">
        <v>59203000</v>
      </c>
      <c r="DR625" s="181">
        <v>3298800</v>
      </c>
      <c r="DS625" s="181">
        <f t="shared" si="50"/>
        <v>44876950</v>
      </c>
      <c r="DT625" s="181">
        <f t="shared" si="48"/>
        <v>26.979048935914392</v>
      </c>
      <c r="DU625" s="195">
        <v>1285000</v>
      </c>
      <c r="DW625" s="195">
        <v>2692400</v>
      </c>
      <c r="DY625" s="195">
        <v>0</v>
      </c>
      <c r="DZ625" s="196">
        <f t="shared" si="49"/>
        <v>0</v>
      </c>
      <c r="EA625" s="195">
        <v>0</v>
      </c>
      <c r="EB625" s="181">
        <v>1</v>
      </c>
      <c r="EC625" s="181">
        <v>1</v>
      </c>
      <c r="ED625" s="181">
        <v>0</v>
      </c>
      <c r="EE625" s="181">
        <v>0</v>
      </c>
      <c r="EF625" s="181">
        <v>2</v>
      </c>
      <c r="EG625" s="181">
        <v>5</v>
      </c>
      <c r="EH625" s="181">
        <v>3</v>
      </c>
      <c r="EI625" s="181">
        <v>0</v>
      </c>
      <c r="EJ625" s="181">
        <v>1</v>
      </c>
      <c r="EK625" s="181">
        <v>1</v>
      </c>
      <c r="EL625" s="181">
        <v>6</v>
      </c>
      <c r="EM625" s="181">
        <v>0</v>
      </c>
      <c r="EN625" s="181">
        <v>0</v>
      </c>
      <c r="EO625" s="181">
        <v>1</v>
      </c>
      <c r="EP625" s="181">
        <v>0</v>
      </c>
      <c r="EQ625" s="181">
        <v>0</v>
      </c>
      <c r="ER625" s="181">
        <v>21</v>
      </c>
      <c r="EV625" s="181">
        <v>79</v>
      </c>
      <c r="EW625" s="181" t="s">
        <v>9087</v>
      </c>
      <c r="EX625" s="181" t="s">
        <v>9088</v>
      </c>
      <c r="EY625" s="181" t="s">
        <v>9089</v>
      </c>
      <c r="EZ625" s="181" t="s">
        <v>9090</v>
      </c>
      <c r="FA625" s="181" t="s">
        <v>9091</v>
      </c>
      <c r="FB625" s="181" t="s">
        <v>9092</v>
      </c>
      <c r="FE625" s="181" t="s">
        <v>9093</v>
      </c>
    </row>
    <row r="626" spans="1:161" x14ac:dyDescent="0.25">
      <c r="A626" s="181" t="s">
        <v>9094</v>
      </c>
      <c r="B626" s="181" t="s">
        <v>9095</v>
      </c>
      <c r="C626" s="181" t="s">
        <v>9096</v>
      </c>
      <c r="D626" s="181" t="s">
        <v>9096</v>
      </c>
      <c r="E626" s="181" t="s">
        <v>9097</v>
      </c>
      <c r="F626" s="181" t="s">
        <v>9098</v>
      </c>
      <c r="G626" s="181" t="s">
        <v>9099</v>
      </c>
      <c r="H626" s="181" t="s">
        <v>9100</v>
      </c>
      <c r="I626" s="181">
        <v>3</v>
      </c>
      <c r="J626" s="181">
        <v>17</v>
      </c>
      <c r="K626" s="181">
        <v>17</v>
      </c>
      <c r="L626" s="181">
        <v>3</v>
      </c>
      <c r="M626" s="181">
        <v>3</v>
      </c>
      <c r="N626" s="181">
        <v>3</v>
      </c>
      <c r="O626" s="181">
        <v>1</v>
      </c>
      <c r="P626" s="181">
        <v>3</v>
      </c>
      <c r="Q626" s="181">
        <v>16</v>
      </c>
      <c r="R626" s="181">
        <v>3</v>
      </c>
      <c r="S626" s="181">
        <v>4</v>
      </c>
      <c r="T626" s="181">
        <v>2</v>
      </c>
      <c r="U626" s="181">
        <v>4</v>
      </c>
      <c r="V626" s="181">
        <v>3</v>
      </c>
      <c r="W626" s="181">
        <v>7</v>
      </c>
      <c r="X626" s="181">
        <v>3</v>
      </c>
      <c r="Y626" s="181">
        <v>3</v>
      </c>
      <c r="Z626" s="181">
        <v>5</v>
      </c>
      <c r="AA626" s="181">
        <v>3</v>
      </c>
      <c r="AB626" s="181">
        <v>3</v>
      </c>
      <c r="AC626" s="181">
        <v>3</v>
      </c>
      <c r="AD626" s="181">
        <v>3</v>
      </c>
      <c r="AE626" s="181">
        <v>1</v>
      </c>
      <c r="AF626" s="181">
        <v>3</v>
      </c>
      <c r="AG626" s="181">
        <v>16</v>
      </c>
      <c r="AH626" s="181">
        <v>3</v>
      </c>
      <c r="AI626" s="181">
        <v>4</v>
      </c>
      <c r="AJ626" s="181">
        <v>2</v>
      </c>
      <c r="AK626" s="181">
        <v>4</v>
      </c>
      <c r="AL626" s="181">
        <v>3</v>
      </c>
      <c r="AM626" s="181">
        <v>7</v>
      </c>
      <c r="AN626" s="181">
        <v>3</v>
      </c>
      <c r="AO626" s="181">
        <v>3</v>
      </c>
      <c r="AP626" s="181">
        <v>5</v>
      </c>
      <c r="AQ626" s="181">
        <v>3</v>
      </c>
      <c r="AR626" s="181">
        <v>3</v>
      </c>
      <c r="AS626" s="181">
        <v>0</v>
      </c>
      <c r="AT626" s="181">
        <v>0</v>
      </c>
      <c r="AU626" s="181">
        <v>0</v>
      </c>
      <c r="AV626" s="181">
        <v>0</v>
      </c>
      <c r="AW626" s="181">
        <v>2</v>
      </c>
      <c r="AX626" s="181">
        <v>0</v>
      </c>
      <c r="AY626" s="181">
        <v>0</v>
      </c>
      <c r="AZ626" s="181">
        <v>0</v>
      </c>
      <c r="BA626" s="181">
        <v>1</v>
      </c>
      <c r="BB626" s="181">
        <v>0</v>
      </c>
      <c r="BC626" s="181">
        <v>0</v>
      </c>
      <c r="BD626" s="181">
        <v>0</v>
      </c>
      <c r="BE626" s="181">
        <v>0</v>
      </c>
      <c r="BF626" s="181">
        <v>0</v>
      </c>
      <c r="BG626" s="181">
        <v>0</v>
      </c>
      <c r="BH626" s="181">
        <v>0</v>
      </c>
      <c r="BI626" s="181">
        <v>32.799999999999997</v>
      </c>
      <c r="BJ626" s="181">
        <v>32.799999999999997</v>
      </c>
      <c r="BK626" s="181">
        <v>9.6999999999999993</v>
      </c>
      <c r="BL626" s="181">
        <v>48.161000000000001</v>
      </c>
      <c r="BM626" s="181">
        <v>433</v>
      </c>
      <c r="BN626" s="181" t="s">
        <v>9101</v>
      </c>
      <c r="BO626" s="181">
        <v>0</v>
      </c>
      <c r="BP626" s="181">
        <v>79.353999999999999</v>
      </c>
      <c r="BQ626" s="181" t="s">
        <v>1251</v>
      </c>
      <c r="BR626" s="181" t="s">
        <v>1251</v>
      </c>
      <c r="BS626" s="181" t="s">
        <v>1251</v>
      </c>
      <c r="BT626" s="181" t="s">
        <v>1251</v>
      </c>
      <c r="BU626" s="181" t="s">
        <v>1251</v>
      </c>
      <c r="BV626" s="181" t="s">
        <v>1251</v>
      </c>
      <c r="BW626" s="181" t="s">
        <v>1251</v>
      </c>
      <c r="BX626" s="181" t="s">
        <v>1254</v>
      </c>
      <c r="BY626" s="181" t="s">
        <v>1251</v>
      </c>
      <c r="BZ626" s="181" t="s">
        <v>1251</v>
      </c>
      <c r="CA626" s="181" t="s">
        <v>1251</v>
      </c>
      <c r="CB626" s="181" t="s">
        <v>1251</v>
      </c>
      <c r="CC626" s="181" t="s">
        <v>1251</v>
      </c>
      <c r="CD626" s="181" t="s">
        <v>1251</v>
      </c>
      <c r="CE626" s="181" t="s">
        <v>1251</v>
      </c>
      <c r="CF626" s="181" t="s">
        <v>1251</v>
      </c>
      <c r="CG626" s="181">
        <v>5.8</v>
      </c>
      <c r="CH626" s="181">
        <v>5.8</v>
      </c>
      <c r="CI626" s="181">
        <v>2.5</v>
      </c>
      <c r="CJ626" s="181">
        <v>6.2</v>
      </c>
      <c r="CK626" s="181">
        <v>29.8</v>
      </c>
      <c r="CL626" s="181">
        <v>4.8</v>
      </c>
      <c r="CM626" s="181">
        <v>8.5</v>
      </c>
      <c r="CN626" s="181">
        <v>3.2</v>
      </c>
      <c r="CO626" s="181">
        <v>11.1</v>
      </c>
      <c r="CP626" s="181">
        <v>5.8</v>
      </c>
      <c r="CQ626" s="181">
        <v>15.7</v>
      </c>
      <c r="CR626" s="181">
        <v>5.8</v>
      </c>
      <c r="CS626" s="181">
        <v>5.8</v>
      </c>
      <c r="CT626" s="181">
        <v>9.6999999999999993</v>
      </c>
      <c r="CU626" s="181">
        <v>5.8</v>
      </c>
      <c r="CV626" s="181">
        <v>5.8</v>
      </c>
      <c r="CW626" s="181">
        <v>1869200000</v>
      </c>
      <c r="CX626" s="181">
        <v>35563000</v>
      </c>
      <c r="CY626" s="181">
        <v>28356000</v>
      </c>
      <c r="CZ626" s="181">
        <v>22689000</v>
      </c>
      <c r="DA626" s="181">
        <v>25941000</v>
      </c>
      <c r="DB626" s="181">
        <v>1186600000</v>
      </c>
      <c r="DC626" s="181">
        <v>27188000</v>
      </c>
      <c r="DD626" s="181">
        <v>29944000</v>
      </c>
      <c r="DE626" s="181">
        <v>6354700</v>
      </c>
      <c r="DF626" s="181">
        <v>36398000</v>
      </c>
      <c r="DG626" s="181">
        <v>49567000</v>
      </c>
      <c r="DH626" s="181">
        <v>29383000</v>
      </c>
      <c r="DI626" s="181">
        <v>30730000</v>
      </c>
      <c r="DJ626" s="195">
        <v>3315900</v>
      </c>
      <c r="DK626" s="195">
        <v>2240200</v>
      </c>
      <c r="DL626" s="195">
        <v>0</v>
      </c>
      <c r="DM626" s="195">
        <v>6883600</v>
      </c>
      <c r="DN626" s="181">
        <f t="shared" si="51"/>
        <v>4146566.6666666665</v>
      </c>
      <c r="DO626" s="181">
        <v>898080000</v>
      </c>
      <c r="DP626" s="181">
        <v>7803400</v>
      </c>
      <c r="DQ626" s="181">
        <v>7264500</v>
      </c>
      <c r="DR626" s="181">
        <v>3671600</v>
      </c>
      <c r="DS626" s="181">
        <f t="shared" si="50"/>
        <v>229204875</v>
      </c>
      <c r="DT626" s="181">
        <f t="shared" si="48"/>
        <v>55.275820558373596</v>
      </c>
      <c r="DU626" s="195">
        <v>1989400</v>
      </c>
      <c r="DW626" s="195">
        <v>3621700</v>
      </c>
      <c r="DY626" s="195">
        <v>1613800</v>
      </c>
      <c r="DZ626" s="196">
        <f t="shared" si="49"/>
        <v>0.38918944990634824</v>
      </c>
      <c r="EA626" s="195">
        <v>1996000</v>
      </c>
      <c r="EB626" s="181">
        <v>0</v>
      </c>
      <c r="EC626" s="181">
        <v>0</v>
      </c>
      <c r="ED626" s="181">
        <v>0</v>
      </c>
      <c r="EE626" s="181">
        <v>0</v>
      </c>
      <c r="EF626" s="181">
        <v>28</v>
      </c>
      <c r="EG626" s="181">
        <v>1</v>
      </c>
      <c r="EH626" s="181">
        <v>1</v>
      </c>
      <c r="EI626" s="181">
        <v>0</v>
      </c>
      <c r="EJ626" s="181">
        <v>2</v>
      </c>
      <c r="EK626" s="181">
        <v>0</v>
      </c>
      <c r="EL626" s="181">
        <v>4</v>
      </c>
      <c r="EM626" s="181">
        <v>0</v>
      </c>
      <c r="EN626" s="181">
        <v>0</v>
      </c>
      <c r="EO626" s="181">
        <v>1</v>
      </c>
      <c r="EP626" s="181">
        <v>0</v>
      </c>
      <c r="EQ626" s="181">
        <v>0</v>
      </c>
      <c r="ER626" s="181">
        <v>37</v>
      </c>
      <c r="EV626" s="181">
        <v>768</v>
      </c>
      <c r="EW626" s="181" t="s">
        <v>9102</v>
      </c>
      <c r="EX626" s="181" t="s">
        <v>5423</v>
      </c>
      <c r="EY626" s="181" t="s">
        <v>9103</v>
      </c>
      <c r="EZ626" s="181" t="s">
        <v>9104</v>
      </c>
      <c r="FA626" s="181" t="s">
        <v>9105</v>
      </c>
      <c r="FB626" s="181" t="s">
        <v>9106</v>
      </c>
      <c r="FE626" s="181" t="s">
        <v>3818</v>
      </c>
    </row>
    <row r="627" spans="1:161" x14ac:dyDescent="0.25">
      <c r="A627" s="181" t="s">
        <v>1707</v>
      </c>
      <c r="B627" s="181" t="s">
        <v>1707</v>
      </c>
      <c r="C627" s="181">
        <v>21</v>
      </c>
      <c r="D627" s="181">
        <v>21</v>
      </c>
      <c r="E627" s="181">
        <v>21</v>
      </c>
      <c r="H627" s="181" t="s">
        <v>1706</v>
      </c>
      <c r="I627" s="181">
        <v>1</v>
      </c>
      <c r="J627" s="181">
        <v>21</v>
      </c>
      <c r="K627" s="181">
        <v>21</v>
      </c>
      <c r="L627" s="181">
        <v>21</v>
      </c>
      <c r="M627" s="181">
        <v>20</v>
      </c>
      <c r="N627" s="181">
        <v>20</v>
      </c>
      <c r="O627" s="181">
        <v>19</v>
      </c>
      <c r="P627" s="181">
        <v>20</v>
      </c>
      <c r="Q627" s="181">
        <v>20</v>
      </c>
      <c r="R627" s="181">
        <v>20</v>
      </c>
      <c r="S627" s="181">
        <v>21</v>
      </c>
      <c r="T627" s="181">
        <v>20</v>
      </c>
      <c r="U627" s="181">
        <v>20</v>
      </c>
      <c r="V627" s="181">
        <v>20</v>
      </c>
      <c r="W627" s="181">
        <v>21</v>
      </c>
      <c r="X627" s="181">
        <v>21</v>
      </c>
      <c r="Y627" s="181">
        <v>20</v>
      </c>
      <c r="Z627" s="181">
        <v>21</v>
      </c>
      <c r="AA627" s="181">
        <v>20</v>
      </c>
      <c r="AB627" s="181">
        <v>21</v>
      </c>
      <c r="AC627" s="181">
        <v>20</v>
      </c>
      <c r="AD627" s="181">
        <v>20</v>
      </c>
      <c r="AE627" s="181">
        <v>19</v>
      </c>
      <c r="AF627" s="181">
        <v>20</v>
      </c>
      <c r="AG627" s="181">
        <v>20</v>
      </c>
      <c r="AH627" s="181">
        <v>20</v>
      </c>
      <c r="AI627" s="181">
        <v>21</v>
      </c>
      <c r="AJ627" s="181">
        <v>20</v>
      </c>
      <c r="AK627" s="181">
        <v>20</v>
      </c>
      <c r="AL627" s="181">
        <v>20</v>
      </c>
      <c r="AM627" s="181">
        <v>21</v>
      </c>
      <c r="AN627" s="181">
        <v>21</v>
      </c>
      <c r="AO627" s="181">
        <v>20</v>
      </c>
      <c r="AP627" s="181">
        <v>21</v>
      </c>
      <c r="AQ627" s="181">
        <v>20</v>
      </c>
      <c r="AR627" s="181">
        <v>21</v>
      </c>
      <c r="AS627" s="181">
        <v>20</v>
      </c>
      <c r="AT627" s="181">
        <v>20</v>
      </c>
      <c r="AU627" s="181">
        <v>19</v>
      </c>
      <c r="AV627" s="181">
        <v>20</v>
      </c>
      <c r="AW627" s="181">
        <v>20</v>
      </c>
      <c r="AX627" s="181">
        <v>20</v>
      </c>
      <c r="AY627" s="181">
        <v>21</v>
      </c>
      <c r="AZ627" s="181">
        <v>20</v>
      </c>
      <c r="BA627" s="181">
        <v>20</v>
      </c>
      <c r="BB627" s="181">
        <v>20</v>
      </c>
      <c r="BC627" s="181">
        <v>21</v>
      </c>
      <c r="BD627" s="181">
        <v>21</v>
      </c>
      <c r="BE627" s="181">
        <v>20</v>
      </c>
      <c r="BF627" s="181">
        <v>21</v>
      </c>
      <c r="BG627" s="181">
        <v>20</v>
      </c>
      <c r="BH627" s="181">
        <v>21</v>
      </c>
      <c r="BI627" s="181">
        <v>77.599999999999994</v>
      </c>
      <c r="BJ627" s="181">
        <v>77.599999999999994</v>
      </c>
      <c r="BK627" s="181">
        <v>77.599999999999994</v>
      </c>
      <c r="BL627" s="181">
        <v>16.768000000000001</v>
      </c>
      <c r="BM627" s="181">
        <v>152</v>
      </c>
      <c r="BN627" s="181">
        <v>152</v>
      </c>
      <c r="BO627" s="181">
        <v>0</v>
      </c>
      <c r="BP627" s="181">
        <v>323.31</v>
      </c>
      <c r="BQ627" s="181" t="s">
        <v>1251</v>
      </c>
      <c r="BR627" s="181" t="s">
        <v>1251</v>
      </c>
      <c r="BS627" s="181" t="s">
        <v>1251</v>
      </c>
      <c r="BT627" s="181" t="s">
        <v>1251</v>
      </c>
      <c r="BU627" s="181" t="s">
        <v>1251</v>
      </c>
      <c r="BV627" s="181" t="s">
        <v>1251</v>
      </c>
      <c r="BW627" s="181" t="s">
        <v>1251</v>
      </c>
      <c r="BX627" s="181" t="s">
        <v>1251</v>
      </c>
      <c r="BY627" s="181" t="s">
        <v>1251</v>
      </c>
      <c r="BZ627" s="181" t="s">
        <v>1251</v>
      </c>
      <c r="CA627" s="181" t="s">
        <v>1251</v>
      </c>
      <c r="CB627" s="181" t="s">
        <v>1251</v>
      </c>
      <c r="CC627" s="181" t="s">
        <v>1251</v>
      </c>
      <c r="CD627" s="181" t="s">
        <v>1251</v>
      </c>
      <c r="CE627" s="181" t="s">
        <v>1251</v>
      </c>
      <c r="CF627" s="181" t="s">
        <v>1251</v>
      </c>
      <c r="CG627" s="181">
        <v>77.599999999999994</v>
      </c>
      <c r="CH627" s="181">
        <v>77.599999999999994</v>
      </c>
      <c r="CI627" s="181">
        <v>77.599999999999994</v>
      </c>
      <c r="CJ627" s="181">
        <v>77.599999999999994</v>
      </c>
      <c r="CK627" s="181">
        <v>77.599999999999994</v>
      </c>
      <c r="CL627" s="181">
        <v>77.599999999999994</v>
      </c>
      <c r="CM627" s="181">
        <v>77.599999999999994</v>
      </c>
      <c r="CN627" s="181">
        <v>77.599999999999994</v>
      </c>
      <c r="CO627" s="181">
        <v>77.599999999999994</v>
      </c>
      <c r="CP627" s="181">
        <v>77.599999999999994</v>
      </c>
      <c r="CQ627" s="181">
        <v>77.599999999999994</v>
      </c>
      <c r="CR627" s="181">
        <v>77.599999999999994</v>
      </c>
      <c r="CS627" s="181">
        <v>77.599999999999994</v>
      </c>
      <c r="CT627" s="181">
        <v>77.599999999999994</v>
      </c>
      <c r="CU627" s="181">
        <v>77.599999999999994</v>
      </c>
      <c r="CV627" s="181">
        <v>77.599999999999994</v>
      </c>
      <c r="CW627" s="181">
        <v>1121500000000</v>
      </c>
      <c r="CX627" s="181">
        <v>98176000000</v>
      </c>
      <c r="CY627" s="181">
        <v>118800000000</v>
      </c>
      <c r="CZ627" s="181">
        <v>73241000000</v>
      </c>
      <c r="DA627" s="181">
        <v>75950000000</v>
      </c>
      <c r="DB627" s="181">
        <v>50969000000</v>
      </c>
      <c r="DC627" s="181">
        <v>29638000000</v>
      </c>
      <c r="DD627" s="181">
        <v>76436000000</v>
      </c>
      <c r="DE627" s="181">
        <v>30902000000</v>
      </c>
      <c r="DF627" s="181">
        <v>57607000000</v>
      </c>
      <c r="DG627" s="181">
        <v>104420000000</v>
      </c>
      <c r="DH627" s="181">
        <v>51470000000</v>
      </c>
      <c r="DI627" s="181">
        <v>76091000000</v>
      </c>
      <c r="DJ627" s="195">
        <v>26028000000</v>
      </c>
      <c r="DK627" s="195">
        <v>26547000000</v>
      </c>
      <c r="DL627" s="195">
        <v>133800000000</v>
      </c>
      <c r="DM627" s="195">
        <v>9175800000</v>
      </c>
      <c r="DN627" s="181">
        <f t="shared" si="51"/>
        <v>48887700000</v>
      </c>
      <c r="DO627" s="181">
        <v>29516000000</v>
      </c>
      <c r="DP627" s="181">
        <v>5194800000</v>
      </c>
      <c r="DQ627" s="181">
        <v>94901000000</v>
      </c>
      <c r="DR627" s="181">
        <v>7469200000</v>
      </c>
      <c r="DS627" s="181">
        <f t="shared" si="50"/>
        <v>34270250000</v>
      </c>
      <c r="DT627" s="181">
        <f t="shared" si="48"/>
        <v>0.70099943339531212</v>
      </c>
      <c r="DU627" s="195">
        <v>10220000000</v>
      </c>
      <c r="DW627" s="195">
        <v>36808000000</v>
      </c>
      <c r="DY627" s="195">
        <v>10776000000</v>
      </c>
      <c r="DZ627" s="196">
        <f t="shared" si="49"/>
        <v>0.22042354211795606</v>
      </c>
      <c r="EA627" s="195">
        <v>9142800000</v>
      </c>
      <c r="EB627" s="181">
        <v>309</v>
      </c>
      <c r="EC627" s="181">
        <v>356</v>
      </c>
      <c r="ED627" s="181">
        <v>270</v>
      </c>
      <c r="EE627" s="181">
        <v>317</v>
      </c>
      <c r="EF627" s="181">
        <v>279</v>
      </c>
      <c r="EG627" s="181">
        <v>352</v>
      </c>
      <c r="EH627" s="181">
        <v>393</v>
      </c>
      <c r="EI627" s="181">
        <v>408</v>
      </c>
      <c r="EJ627" s="181">
        <v>310</v>
      </c>
      <c r="EK627" s="181">
        <v>320</v>
      </c>
      <c r="EL627" s="181">
        <v>321</v>
      </c>
      <c r="EM627" s="181">
        <v>340</v>
      </c>
      <c r="EN627" s="181">
        <v>325</v>
      </c>
      <c r="EO627" s="181">
        <v>303</v>
      </c>
      <c r="EP627" s="181">
        <v>333</v>
      </c>
      <c r="EQ627" s="181">
        <v>285</v>
      </c>
      <c r="ER627" s="181">
        <v>5221</v>
      </c>
      <c r="EV627" s="181">
        <v>80</v>
      </c>
      <c r="EW627" s="181" t="s">
        <v>9107</v>
      </c>
      <c r="EX627" s="181" t="s">
        <v>4741</v>
      </c>
      <c r="EY627" s="181" t="s">
        <v>9108</v>
      </c>
      <c r="EZ627" s="181" t="s">
        <v>9109</v>
      </c>
      <c r="FA627" s="181" t="s">
        <v>9110</v>
      </c>
      <c r="FB627" s="181" t="s">
        <v>9111</v>
      </c>
      <c r="FC627" s="181" t="s">
        <v>9112</v>
      </c>
      <c r="FD627" s="181" t="s">
        <v>9113</v>
      </c>
      <c r="FE627" s="181">
        <v>-1</v>
      </c>
    </row>
    <row r="628" spans="1:161" x14ac:dyDescent="0.25">
      <c r="A628" s="186" t="s">
        <v>2962</v>
      </c>
      <c r="B628" s="186" t="s">
        <v>2962</v>
      </c>
      <c r="C628" s="186">
        <v>1</v>
      </c>
      <c r="D628" s="186">
        <v>1</v>
      </c>
      <c r="E628" s="186">
        <v>1</v>
      </c>
      <c r="F628" s="186" t="s">
        <v>9114</v>
      </c>
      <c r="G628" s="186" t="s">
        <v>9115</v>
      </c>
      <c r="H628" s="186" t="s">
        <v>9116</v>
      </c>
      <c r="I628" s="186">
        <v>1</v>
      </c>
      <c r="J628" s="186">
        <v>1</v>
      </c>
      <c r="K628" s="186">
        <v>1</v>
      </c>
      <c r="L628" s="186">
        <v>1</v>
      </c>
      <c r="M628" s="186">
        <v>1</v>
      </c>
      <c r="N628" s="186">
        <v>1</v>
      </c>
      <c r="O628" s="186">
        <v>1</v>
      </c>
      <c r="P628" s="186">
        <v>1</v>
      </c>
      <c r="Q628" s="186">
        <v>0</v>
      </c>
      <c r="R628" s="186">
        <v>0</v>
      </c>
      <c r="S628" s="186">
        <v>0</v>
      </c>
      <c r="T628" s="186">
        <v>0</v>
      </c>
      <c r="U628" s="186">
        <v>1</v>
      </c>
      <c r="V628" s="186">
        <v>1</v>
      </c>
      <c r="W628" s="186">
        <v>1</v>
      </c>
      <c r="X628" s="186">
        <v>1</v>
      </c>
      <c r="Y628" s="186">
        <v>1</v>
      </c>
      <c r="Z628" s="186">
        <v>1</v>
      </c>
      <c r="AA628" s="186">
        <v>1</v>
      </c>
      <c r="AB628" s="186">
        <v>1</v>
      </c>
      <c r="AC628" s="186">
        <v>1</v>
      </c>
      <c r="AD628" s="186">
        <v>1</v>
      </c>
      <c r="AE628" s="186">
        <v>1</v>
      </c>
      <c r="AF628" s="186">
        <v>1</v>
      </c>
      <c r="AG628" s="186">
        <v>0</v>
      </c>
      <c r="AH628" s="186">
        <v>0</v>
      </c>
      <c r="AI628" s="186">
        <v>0</v>
      </c>
      <c r="AJ628" s="186">
        <v>0</v>
      </c>
      <c r="AK628" s="186">
        <v>1</v>
      </c>
      <c r="AL628" s="186">
        <v>1</v>
      </c>
      <c r="AM628" s="186">
        <v>1</v>
      </c>
      <c r="AN628" s="186">
        <v>1</v>
      </c>
      <c r="AO628" s="186">
        <v>1</v>
      </c>
      <c r="AP628" s="186">
        <v>1</v>
      </c>
      <c r="AQ628" s="186">
        <v>1</v>
      </c>
      <c r="AR628" s="186">
        <v>1</v>
      </c>
      <c r="AS628" s="186">
        <v>1</v>
      </c>
      <c r="AT628" s="186">
        <v>1</v>
      </c>
      <c r="AU628" s="186">
        <v>1</v>
      </c>
      <c r="AV628" s="186">
        <v>1</v>
      </c>
      <c r="AW628" s="186">
        <v>0</v>
      </c>
      <c r="AX628" s="186">
        <v>0</v>
      </c>
      <c r="AY628" s="186">
        <v>0</v>
      </c>
      <c r="AZ628" s="186">
        <v>0</v>
      </c>
      <c r="BA628" s="186">
        <v>1</v>
      </c>
      <c r="BB628" s="186">
        <v>1</v>
      </c>
      <c r="BC628" s="186">
        <v>1</v>
      </c>
      <c r="BD628" s="186">
        <v>1</v>
      </c>
      <c r="BE628" s="186">
        <v>1</v>
      </c>
      <c r="BF628" s="186">
        <v>1</v>
      </c>
      <c r="BG628" s="186">
        <v>1</v>
      </c>
      <c r="BH628" s="186">
        <v>1</v>
      </c>
      <c r="BI628" s="186">
        <v>2</v>
      </c>
      <c r="BJ628" s="186">
        <v>2</v>
      </c>
      <c r="BK628" s="186">
        <v>2</v>
      </c>
      <c r="BL628" s="186">
        <v>45.268999999999998</v>
      </c>
      <c r="BM628" s="186">
        <v>398</v>
      </c>
      <c r="BN628" s="186">
        <v>398</v>
      </c>
      <c r="BO628" s="186">
        <v>8.7065000000000007E-3</v>
      </c>
      <c r="BP628" s="186">
        <v>2.1533000000000002</v>
      </c>
      <c r="BQ628" s="186" t="s">
        <v>1254</v>
      </c>
      <c r="BR628" s="186" t="s">
        <v>1251</v>
      </c>
      <c r="BS628" s="186" t="s">
        <v>1254</v>
      </c>
      <c r="BT628" s="186" t="s">
        <v>1254</v>
      </c>
      <c r="BU628" s="186"/>
      <c r="BV628" s="186"/>
      <c r="BW628" s="186"/>
      <c r="BX628" s="186"/>
      <c r="BY628" s="186" t="s">
        <v>1251</v>
      </c>
      <c r="BZ628" s="186" t="s">
        <v>1251</v>
      </c>
      <c r="CA628" s="186" t="s">
        <v>1251</v>
      </c>
      <c r="CB628" s="186" t="s">
        <v>1254</v>
      </c>
      <c r="CC628" s="186" t="s">
        <v>1251</v>
      </c>
      <c r="CD628" s="186" t="s">
        <v>1251</v>
      </c>
      <c r="CE628" s="186" t="s">
        <v>1251</v>
      </c>
      <c r="CF628" s="186" t="s">
        <v>1254</v>
      </c>
      <c r="CG628" s="186">
        <v>2</v>
      </c>
      <c r="CH628" s="186">
        <v>2</v>
      </c>
      <c r="CI628" s="186">
        <v>2</v>
      </c>
      <c r="CJ628" s="186">
        <v>2</v>
      </c>
      <c r="CK628" s="186">
        <v>0</v>
      </c>
      <c r="CL628" s="186">
        <v>0</v>
      </c>
      <c r="CM628" s="186">
        <v>0</v>
      </c>
      <c r="CN628" s="186">
        <v>0</v>
      </c>
      <c r="CO628" s="186">
        <v>2</v>
      </c>
      <c r="CP628" s="186">
        <v>2</v>
      </c>
      <c r="CQ628" s="186">
        <v>2</v>
      </c>
      <c r="CR628" s="186">
        <v>2</v>
      </c>
      <c r="CS628" s="186">
        <v>2</v>
      </c>
      <c r="CT628" s="186">
        <v>2</v>
      </c>
      <c r="CU628" s="186">
        <v>2</v>
      </c>
      <c r="CV628" s="186">
        <v>2</v>
      </c>
      <c r="CW628" s="186">
        <v>48969000</v>
      </c>
      <c r="CX628" s="186">
        <v>3098100</v>
      </c>
      <c r="CY628" s="186">
        <v>3238200</v>
      </c>
      <c r="CZ628" s="186">
        <v>2739800</v>
      </c>
      <c r="DA628" s="186">
        <v>1651800</v>
      </c>
      <c r="DB628" s="186">
        <v>0</v>
      </c>
      <c r="DC628" s="186">
        <v>0</v>
      </c>
      <c r="DD628" s="186">
        <v>0</v>
      </c>
      <c r="DE628" s="186">
        <v>0</v>
      </c>
      <c r="DF628" s="186">
        <v>5893100</v>
      </c>
      <c r="DG628" s="186">
        <v>5539600</v>
      </c>
      <c r="DH628" s="186">
        <v>3722500</v>
      </c>
      <c r="DI628" s="186">
        <v>4421600</v>
      </c>
      <c r="DJ628" s="197">
        <v>0</v>
      </c>
      <c r="DK628" s="197">
        <v>0</v>
      </c>
      <c r="DL628" s="197">
        <v>0</v>
      </c>
      <c r="DM628" s="197">
        <v>0</v>
      </c>
      <c r="DN628" s="181">
        <v>0</v>
      </c>
      <c r="DO628" s="186">
        <v>0</v>
      </c>
      <c r="DP628" s="186">
        <v>0</v>
      </c>
      <c r="DQ628" s="186">
        <v>0</v>
      </c>
      <c r="DR628" s="186">
        <v>0</v>
      </c>
      <c r="DS628" s="181" t="e">
        <f t="shared" si="50"/>
        <v>#DIV/0!</v>
      </c>
      <c r="DT628" s="181" t="e">
        <f t="shared" si="48"/>
        <v>#DIV/0!</v>
      </c>
      <c r="DU628" s="197">
        <v>0</v>
      </c>
      <c r="DW628" s="197">
        <v>0</v>
      </c>
      <c r="DY628" s="197">
        <v>0</v>
      </c>
      <c r="DZ628" s="196" t="e">
        <f t="shared" si="49"/>
        <v>#DIV/0!</v>
      </c>
      <c r="EA628" s="197">
        <v>0</v>
      </c>
      <c r="EB628" s="186">
        <v>0</v>
      </c>
      <c r="EC628" s="186">
        <v>0</v>
      </c>
      <c r="ED628" s="186">
        <v>0</v>
      </c>
      <c r="EE628" s="186">
        <v>0</v>
      </c>
      <c r="EF628" s="186">
        <v>0</v>
      </c>
      <c r="EG628" s="186">
        <v>0</v>
      </c>
      <c r="EH628" s="186">
        <v>0</v>
      </c>
      <c r="EI628" s="186">
        <v>0</v>
      </c>
      <c r="EJ628" s="186">
        <v>1</v>
      </c>
      <c r="EK628" s="186">
        <v>1</v>
      </c>
      <c r="EL628" s="186">
        <v>1</v>
      </c>
      <c r="EM628" s="186">
        <v>0</v>
      </c>
      <c r="EN628" s="186">
        <v>1</v>
      </c>
      <c r="EO628" s="186">
        <v>1</v>
      </c>
      <c r="EP628" s="186">
        <v>1</v>
      </c>
      <c r="EQ628" s="186">
        <v>0</v>
      </c>
      <c r="ER628" s="186">
        <v>6</v>
      </c>
      <c r="ES628" s="186"/>
      <c r="ET628" s="186"/>
      <c r="EU628" s="186"/>
      <c r="EV628" s="186">
        <v>628</v>
      </c>
      <c r="EW628" s="186">
        <v>3854</v>
      </c>
      <c r="EX628" s="186" t="b">
        <v>1</v>
      </c>
      <c r="EY628" s="186">
        <v>4071</v>
      </c>
      <c r="EZ628" s="186" t="s">
        <v>9117</v>
      </c>
      <c r="FA628" s="186" t="s">
        <v>9118</v>
      </c>
      <c r="FB628" s="186">
        <v>60616</v>
      </c>
      <c r="FC628" s="186"/>
      <c r="FD628" s="186"/>
      <c r="FE628" s="186">
        <v>-1</v>
      </c>
    </row>
    <row r="629" spans="1:161" x14ac:dyDescent="0.25">
      <c r="A629" s="186" t="s">
        <v>9119</v>
      </c>
      <c r="B629" s="186" t="s">
        <v>9119</v>
      </c>
      <c r="C629" s="186">
        <v>2</v>
      </c>
      <c r="D629" s="186">
        <v>2</v>
      </c>
      <c r="E629" s="186">
        <v>2</v>
      </c>
      <c r="F629" s="186" t="s">
        <v>9120</v>
      </c>
      <c r="G629" s="186" t="s">
        <v>9121</v>
      </c>
      <c r="H629" s="186" t="s">
        <v>9122</v>
      </c>
      <c r="I629" s="186">
        <v>1</v>
      </c>
      <c r="J629" s="186">
        <v>2</v>
      </c>
      <c r="K629" s="186">
        <v>2</v>
      </c>
      <c r="L629" s="186">
        <v>2</v>
      </c>
      <c r="M629" s="186">
        <v>1</v>
      </c>
      <c r="N629" s="186">
        <v>1</v>
      </c>
      <c r="O629" s="186">
        <v>1</v>
      </c>
      <c r="P629" s="186">
        <v>1</v>
      </c>
      <c r="Q629" s="186">
        <v>0</v>
      </c>
      <c r="R629" s="186">
        <v>0</v>
      </c>
      <c r="S629" s="186">
        <v>0</v>
      </c>
      <c r="T629" s="186">
        <v>0</v>
      </c>
      <c r="U629" s="186">
        <v>2</v>
      </c>
      <c r="V629" s="186">
        <v>2</v>
      </c>
      <c r="W629" s="186">
        <v>1</v>
      </c>
      <c r="X629" s="186">
        <v>1</v>
      </c>
      <c r="Y629" s="186">
        <v>1</v>
      </c>
      <c r="Z629" s="186">
        <v>1</v>
      </c>
      <c r="AA629" s="186">
        <v>1</v>
      </c>
      <c r="AB629" s="186">
        <v>2</v>
      </c>
      <c r="AC629" s="186">
        <v>1</v>
      </c>
      <c r="AD629" s="186">
        <v>1</v>
      </c>
      <c r="AE629" s="186">
        <v>1</v>
      </c>
      <c r="AF629" s="186">
        <v>1</v>
      </c>
      <c r="AG629" s="186">
        <v>0</v>
      </c>
      <c r="AH629" s="186">
        <v>0</v>
      </c>
      <c r="AI629" s="186">
        <v>0</v>
      </c>
      <c r="AJ629" s="186">
        <v>0</v>
      </c>
      <c r="AK629" s="186">
        <v>2</v>
      </c>
      <c r="AL629" s="186">
        <v>2</v>
      </c>
      <c r="AM629" s="186">
        <v>1</v>
      </c>
      <c r="AN629" s="186">
        <v>1</v>
      </c>
      <c r="AO629" s="186">
        <v>1</v>
      </c>
      <c r="AP629" s="186">
        <v>1</v>
      </c>
      <c r="AQ629" s="186">
        <v>1</v>
      </c>
      <c r="AR629" s="186">
        <v>2</v>
      </c>
      <c r="AS629" s="186">
        <v>1</v>
      </c>
      <c r="AT629" s="186">
        <v>1</v>
      </c>
      <c r="AU629" s="186">
        <v>1</v>
      </c>
      <c r="AV629" s="186">
        <v>1</v>
      </c>
      <c r="AW629" s="186">
        <v>0</v>
      </c>
      <c r="AX629" s="186">
        <v>0</v>
      </c>
      <c r="AY629" s="186">
        <v>0</v>
      </c>
      <c r="AZ629" s="186">
        <v>0</v>
      </c>
      <c r="BA629" s="186">
        <v>2</v>
      </c>
      <c r="BB629" s="186">
        <v>2</v>
      </c>
      <c r="BC629" s="186">
        <v>1</v>
      </c>
      <c r="BD629" s="186">
        <v>1</v>
      </c>
      <c r="BE629" s="186">
        <v>1</v>
      </c>
      <c r="BF629" s="186">
        <v>1</v>
      </c>
      <c r="BG629" s="186">
        <v>1</v>
      </c>
      <c r="BH629" s="186">
        <v>2</v>
      </c>
      <c r="BI629" s="186">
        <v>14.2</v>
      </c>
      <c r="BJ629" s="186">
        <v>14.2</v>
      </c>
      <c r="BK629" s="186">
        <v>14.2</v>
      </c>
      <c r="BL629" s="186">
        <v>27.838999999999999</v>
      </c>
      <c r="BM629" s="186">
        <v>247</v>
      </c>
      <c r="BN629" s="186">
        <v>247</v>
      </c>
      <c r="BO629" s="186">
        <v>0</v>
      </c>
      <c r="BP629" s="186">
        <v>7.4256000000000002</v>
      </c>
      <c r="BQ629" s="186" t="s">
        <v>1254</v>
      </c>
      <c r="BR629" s="186" t="s">
        <v>1251</v>
      </c>
      <c r="BS629" s="186" t="s">
        <v>1251</v>
      </c>
      <c r="BT629" s="186" t="s">
        <v>1251</v>
      </c>
      <c r="BU629" s="186"/>
      <c r="BV629" s="186"/>
      <c r="BW629" s="186"/>
      <c r="BX629" s="186"/>
      <c r="BY629" s="186" t="s">
        <v>1251</v>
      </c>
      <c r="BZ629" s="186" t="s">
        <v>1251</v>
      </c>
      <c r="CA629" s="186" t="s">
        <v>1251</v>
      </c>
      <c r="CB629" s="186" t="s">
        <v>1251</v>
      </c>
      <c r="CC629" s="186" t="s">
        <v>1251</v>
      </c>
      <c r="CD629" s="186" t="s">
        <v>1251</v>
      </c>
      <c r="CE629" s="186" t="s">
        <v>1251</v>
      </c>
      <c r="CF629" s="186" t="s">
        <v>1251</v>
      </c>
      <c r="CG629" s="186">
        <v>6.5</v>
      </c>
      <c r="CH629" s="186">
        <v>6.5</v>
      </c>
      <c r="CI629" s="186">
        <v>6.5</v>
      </c>
      <c r="CJ629" s="186">
        <v>6.5</v>
      </c>
      <c r="CK629" s="186">
        <v>0</v>
      </c>
      <c r="CL629" s="186">
        <v>0</v>
      </c>
      <c r="CM629" s="186">
        <v>0</v>
      </c>
      <c r="CN629" s="186">
        <v>0</v>
      </c>
      <c r="CO629" s="186">
        <v>14.2</v>
      </c>
      <c r="CP629" s="186">
        <v>14.2</v>
      </c>
      <c r="CQ629" s="186">
        <v>6.5</v>
      </c>
      <c r="CR629" s="186">
        <v>6.5</v>
      </c>
      <c r="CS629" s="186">
        <v>6.5</v>
      </c>
      <c r="CT629" s="186">
        <v>6.5</v>
      </c>
      <c r="CU629" s="186">
        <v>6.5</v>
      </c>
      <c r="CV629" s="186">
        <v>14.2</v>
      </c>
      <c r="CW629" s="186">
        <v>83780000</v>
      </c>
      <c r="CX629" s="186">
        <v>2836200</v>
      </c>
      <c r="CY629" s="186">
        <v>2471800</v>
      </c>
      <c r="CZ629" s="186">
        <v>2682500</v>
      </c>
      <c r="DA629" s="186">
        <v>3678400</v>
      </c>
      <c r="DB629" s="186">
        <v>0</v>
      </c>
      <c r="DC629" s="186">
        <v>0</v>
      </c>
      <c r="DD629" s="186">
        <v>0</v>
      </c>
      <c r="DE629" s="186">
        <v>0</v>
      </c>
      <c r="DF629" s="186">
        <v>6320500</v>
      </c>
      <c r="DG629" s="186">
        <v>7971900</v>
      </c>
      <c r="DH629" s="186">
        <v>6555700</v>
      </c>
      <c r="DI629" s="186">
        <v>12776000</v>
      </c>
      <c r="DJ629" s="197">
        <v>0</v>
      </c>
      <c r="DK629" s="197">
        <v>0</v>
      </c>
      <c r="DL629" s="197">
        <v>0</v>
      </c>
      <c r="DM629" s="197">
        <v>0</v>
      </c>
      <c r="DN629" s="181">
        <v>0</v>
      </c>
      <c r="DO629" s="186">
        <v>0</v>
      </c>
      <c r="DP629" s="186">
        <v>0</v>
      </c>
      <c r="DQ629" s="186">
        <v>0</v>
      </c>
      <c r="DR629" s="186">
        <v>0</v>
      </c>
      <c r="DS629" s="181" t="e">
        <f t="shared" si="50"/>
        <v>#DIV/0!</v>
      </c>
      <c r="DT629" s="181" t="e">
        <f t="shared" si="48"/>
        <v>#DIV/0!</v>
      </c>
      <c r="DU629" s="197">
        <v>0</v>
      </c>
      <c r="DW629" s="197">
        <v>0</v>
      </c>
      <c r="DY629" s="197">
        <v>0</v>
      </c>
      <c r="DZ629" s="196" t="e">
        <f t="shared" si="49"/>
        <v>#DIV/0!</v>
      </c>
      <c r="EA629" s="197">
        <v>0</v>
      </c>
      <c r="EB629" s="186">
        <v>0</v>
      </c>
      <c r="EC629" s="186">
        <v>0</v>
      </c>
      <c r="ED629" s="186">
        <v>0</v>
      </c>
      <c r="EE629" s="186">
        <v>0</v>
      </c>
      <c r="EF629" s="186">
        <v>0</v>
      </c>
      <c r="EG629" s="186">
        <v>0</v>
      </c>
      <c r="EH629" s="186">
        <v>0</v>
      </c>
      <c r="EI629" s="186">
        <v>0</v>
      </c>
      <c r="EJ629" s="186">
        <v>1</v>
      </c>
      <c r="EK629" s="186">
        <v>0</v>
      </c>
      <c r="EL629" s="186">
        <v>0</v>
      </c>
      <c r="EM629" s="186">
        <v>1</v>
      </c>
      <c r="EN629" s="186">
        <v>0</v>
      </c>
      <c r="EO629" s="186">
        <v>1</v>
      </c>
      <c r="EP629" s="186">
        <v>1</v>
      </c>
      <c r="EQ629" s="186">
        <v>1</v>
      </c>
      <c r="ER629" s="186">
        <v>5</v>
      </c>
      <c r="ES629" s="186"/>
      <c r="ET629" s="186"/>
      <c r="EU629" s="186"/>
      <c r="EV629" s="186">
        <v>607</v>
      </c>
      <c r="EW629" s="186" t="s">
        <v>9123</v>
      </c>
      <c r="EX629" s="186" t="s">
        <v>3637</v>
      </c>
      <c r="EY629" s="186" t="s">
        <v>9124</v>
      </c>
      <c r="EZ629" s="186" t="s">
        <v>9125</v>
      </c>
      <c r="FA629" s="186" t="s">
        <v>9126</v>
      </c>
      <c r="FB629" s="186" t="s">
        <v>9127</v>
      </c>
      <c r="FC629" s="186"/>
      <c r="FD629" s="186"/>
      <c r="FE629" s="186">
        <v>-1</v>
      </c>
    </row>
    <row r="630" spans="1:161" x14ac:dyDescent="0.25">
      <c r="A630" s="186" t="s">
        <v>2965</v>
      </c>
      <c r="B630" s="186" t="s">
        <v>2965</v>
      </c>
      <c r="C630" s="186">
        <v>4</v>
      </c>
      <c r="D630" s="186">
        <v>4</v>
      </c>
      <c r="E630" s="186">
        <v>4</v>
      </c>
      <c r="F630" s="186" t="s">
        <v>9128</v>
      </c>
      <c r="G630" s="186" t="s">
        <v>9129</v>
      </c>
      <c r="H630" s="186" t="s">
        <v>9130</v>
      </c>
      <c r="I630" s="186">
        <v>1</v>
      </c>
      <c r="J630" s="186">
        <v>4</v>
      </c>
      <c r="K630" s="186">
        <v>4</v>
      </c>
      <c r="L630" s="186">
        <v>4</v>
      </c>
      <c r="M630" s="186">
        <v>3</v>
      </c>
      <c r="N630" s="186">
        <v>4</v>
      </c>
      <c r="O630" s="186">
        <v>2</v>
      </c>
      <c r="P630" s="186">
        <v>3</v>
      </c>
      <c r="Q630" s="186">
        <v>0</v>
      </c>
      <c r="R630" s="186">
        <v>1</v>
      </c>
      <c r="S630" s="186">
        <v>0</v>
      </c>
      <c r="T630" s="186">
        <v>1</v>
      </c>
      <c r="U630" s="186">
        <v>4</v>
      </c>
      <c r="V630" s="186">
        <v>2</v>
      </c>
      <c r="W630" s="186">
        <v>4</v>
      </c>
      <c r="X630" s="186">
        <v>4</v>
      </c>
      <c r="Y630" s="186">
        <v>4</v>
      </c>
      <c r="Z630" s="186">
        <v>4</v>
      </c>
      <c r="AA630" s="186">
        <v>4</v>
      </c>
      <c r="AB630" s="186">
        <v>4</v>
      </c>
      <c r="AC630" s="186">
        <v>3</v>
      </c>
      <c r="AD630" s="186">
        <v>4</v>
      </c>
      <c r="AE630" s="186">
        <v>2</v>
      </c>
      <c r="AF630" s="186">
        <v>3</v>
      </c>
      <c r="AG630" s="186">
        <v>0</v>
      </c>
      <c r="AH630" s="186">
        <v>1</v>
      </c>
      <c r="AI630" s="186">
        <v>0</v>
      </c>
      <c r="AJ630" s="186">
        <v>1</v>
      </c>
      <c r="AK630" s="186">
        <v>4</v>
      </c>
      <c r="AL630" s="186">
        <v>2</v>
      </c>
      <c r="AM630" s="186">
        <v>4</v>
      </c>
      <c r="AN630" s="186">
        <v>4</v>
      </c>
      <c r="AO630" s="186">
        <v>4</v>
      </c>
      <c r="AP630" s="186">
        <v>4</v>
      </c>
      <c r="AQ630" s="186">
        <v>4</v>
      </c>
      <c r="AR630" s="186">
        <v>4</v>
      </c>
      <c r="AS630" s="186">
        <v>3</v>
      </c>
      <c r="AT630" s="186">
        <v>4</v>
      </c>
      <c r="AU630" s="186">
        <v>2</v>
      </c>
      <c r="AV630" s="186">
        <v>3</v>
      </c>
      <c r="AW630" s="186">
        <v>0</v>
      </c>
      <c r="AX630" s="186">
        <v>1</v>
      </c>
      <c r="AY630" s="186">
        <v>0</v>
      </c>
      <c r="AZ630" s="186">
        <v>1</v>
      </c>
      <c r="BA630" s="186">
        <v>4</v>
      </c>
      <c r="BB630" s="186">
        <v>2</v>
      </c>
      <c r="BC630" s="186">
        <v>4</v>
      </c>
      <c r="BD630" s="186">
        <v>4</v>
      </c>
      <c r="BE630" s="186">
        <v>4</v>
      </c>
      <c r="BF630" s="186">
        <v>4</v>
      </c>
      <c r="BG630" s="186">
        <v>4</v>
      </c>
      <c r="BH630" s="186">
        <v>4</v>
      </c>
      <c r="BI630" s="186">
        <v>18</v>
      </c>
      <c r="BJ630" s="186">
        <v>18</v>
      </c>
      <c r="BK630" s="186">
        <v>18</v>
      </c>
      <c r="BL630" s="186">
        <v>46.231999999999999</v>
      </c>
      <c r="BM630" s="186">
        <v>411</v>
      </c>
      <c r="BN630" s="186">
        <v>411</v>
      </c>
      <c r="BO630" s="186">
        <v>0</v>
      </c>
      <c r="BP630" s="186">
        <v>15.544</v>
      </c>
      <c r="BQ630" s="186" t="s">
        <v>1254</v>
      </c>
      <c r="BR630" s="186" t="s">
        <v>1251</v>
      </c>
      <c r="BS630" s="186" t="s">
        <v>1254</v>
      </c>
      <c r="BT630" s="186" t="s">
        <v>1254</v>
      </c>
      <c r="BU630" s="186"/>
      <c r="BV630" s="186" t="s">
        <v>1254</v>
      </c>
      <c r="BW630" s="186"/>
      <c r="BX630" s="186" t="s">
        <v>1254</v>
      </c>
      <c r="BY630" s="186" t="s">
        <v>1251</v>
      </c>
      <c r="BZ630" s="186" t="s">
        <v>1251</v>
      </c>
      <c r="CA630" s="186" t="s">
        <v>1251</v>
      </c>
      <c r="CB630" s="186" t="s">
        <v>1251</v>
      </c>
      <c r="CC630" s="186" t="s">
        <v>1251</v>
      </c>
      <c r="CD630" s="186" t="s">
        <v>1251</v>
      </c>
      <c r="CE630" s="186" t="s">
        <v>1251</v>
      </c>
      <c r="CF630" s="186" t="s">
        <v>1251</v>
      </c>
      <c r="CG630" s="186">
        <v>13.6</v>
      </c>
      <c r="CH630" s="186">
        <v>18</v>
      </c>
      <c r="CI630" s="186">
        <v>9.5</v>
      </c>
      <c r="CJ630" s="186">
        <v>13.9</v>
      </c>
      <c r="CK630" s="186">
        <v>0</v>
      </c>
      <c r="CL630" s="186">
        <v>4.4000000000000004</v>
      </c>
      <c r="CM630" s="186">
        <v>0</v>
      </c>
      <c r="CN630" s="186">
        <v>2.7</v>
      </c>
      <c r="CO630" s="186">
        <v>18</v>
      </c>
      <c r="CP630" s="186">
        <v>9.5</v>
      </c>
      <c r="CQ630" s="186">
        <v>18</v>
      </c>
      <c r="CR630" s="186">
        <v>18</v>
      </c>
      <c r="CS630" s="186">
        <v>18</v>
      </c>
      <c r="CT630" s="186">
        <v>18</v>
      </c>
      <c r="CU630" s="186">
        <v>18</v>
      </c>
      <c r="CV630" s="186">
        <v>18</v>
      </c>
      <c r="CW630" s="186">
        <v>502630000</v>
      </c>
      <c r="CX630" s="186">
        <v>27549000</v>
      </c>
      <c r="CY630" s="186">
        <v>39768000</v>
      </c>
      <c r="CZ630" s="186">
        <v>28579000</v>
      </c>
      <c r="DA630" s="186">
        <v>34600000</v>
      </c>
      <c r="DB630" s="186">
        <v>0</v>
      </c>
      <c r="DC630" s="186">
        <v>1329100</v>
      </c>
      <c r="DD630" s="186">
        <v>0</v>
      </c>
      <c r="DE630" s="186">
        <v>2106100</v>
      </c>
      <c r="DF630" s="186">
        <v>52032000</v>
      </c>
      <c r="DG630" s="186">
        <v>52247000</v>
      </c>
      <c r="DH630" s="186">
        <v>45107000</v>
      </c>
      <c r="DI630" s="186">
        <v>50217000</v>
      </c>
      <c r="DJ630" s="197">
        <v>0</v>
      </c>
      <c r="DK630" s="197">
        <v>0</v>
      </c>
      <c r="DL630" s="197">
        <v>0</v>
      </c>
      <c r="DM630" s="197">
        <v>0</v>
      </c>
      <c r="DN630" s="181">
        <v>0</v>
      </c>
      <c r="DO630" s="186">
        <v>0</v>
      </c>
      <c r="DP630" s="186">
        <v>0</v>
      </c>
      <c r="DQ630" s="186">
        <v>0</v>
      </c>
      <c r="DR630" s="186">
        <v>0</v>
      </c>
      <c r="DS630" s="181" t="e">
        <f t="shared" si="50"/>
        <v>#DIV/0!</v>
      </c>
      <c r="DT630" s="181" t="e">
        <f t="shared" si="48"/>
        <v>#DIV/0!</v>
      </c>
      <c r="DU630" s="197">
        <v>0</v>
      </c>
      <c r="DW630" s="197">
        <v>0</v>
      </c>
      <c r="DY630" s="197">
        <v>0</v>
      </c>
      <c r="DZ630" s="196" t="e">
        <f t="shared" si="49"/>
        <v>#DIV/0!</v>
      </c>
      <c r="EA630" s="197">
        <v>0</v>
      </c>
      <c r="EB630" s="186">
        <v>0</v>
      </c>
      <c r="EC630" s="186">
        <v>0</v>
      </c>
      <c r="ED630" s="186">
        <v>0</v>
      </c>
      <c r="EE630" s="186">
        <v>0</v>
      </c>
      <c r="EF630" s="186">
        <v>0</v>
      </c>
      <c r="EG630" s="186">
        <v>0</v>
      </c>
      <c r="EH630" s="186">
        <v>0</v>
      </c>
      <c r="EI630" s="186">
        <v>0</v>
      </c>
      <c r="EJ630" s="186">
        <v>1</v>
      </c>
      <c r="EK630" s="186">
        <v>0</v>
      </c>
      <c r="EL630" s="186">
        <v>0</v>
      </c>
      <c r="EM630" s="186">
        <v>0</v>
      </c>
      <c r="EN630" s="186">
        <v>1</v>
      </c>
      <c r="EO630" s="186">
        <v>1</v>
      </c>
      <c r="EP630" s="186">
        <v>1</v>
      </c>
      <c r="EQ630" s="186">
        <v>0</v>
      </c>
      <c r="ER630" s="186">
        <v>4</v>
      </c>
      <c r="ES630" s="186"/>
      <c r="ET630" s="186"/>
      <c r="EU630" s="186"/>
      <c r="EV630" s="186">
        <v>595</v>
      </c>
      <c r="EW630" s="186" t="s">
        <v>9131</v>
      </c>
      <c r="EX630" s="186" t="s">
        <v>3631</v>
      </c>
      <c r="EY630" s="186" t="s">
        <v>9132</v>
      </c>
      <c r="EZ630" s="186" t="s">
        <v>9133</v>
      </c>
      <c r="FA630" s="186" t="s">
        <v>9134</v>
      </c>
      <c r="FB630" s="186" t="s">
        <v>9135</v>
      </c>
      <c r="FC630" s="186"/>
      <c r="FD630" s="186"/>
      <c r="FE630" s="186">
        <v>-1</v>
      </c>
    </row>
    <row r="631" spans="1:161" x14ac:dyDescent="0.25">
      <c r="A631" s="181" t="s">
        <v>9136</v>
      </c>
      <c r="B631" s="181" t="s">
        <v>9136</v>
      </c>
      <c r="C631" s="181">
        <v>14</v>
      </c>
      <c r="D631" s="181">
        <v>3</v>
      </c>
      <c r="E631" s="181">
        <v>3</v>
      </c>
      <c r="F631" s="181" t="s">
        <v>9137</v>
      </c>
      <c r="G631" s="181" t="s">
        <v>9138</v>
      </c>
      <c r="H631" s="181" t="s">
        <v>9139</v>
      </c>
      <c r="I631" s="181">
        <v>1</v>
      </c>
      <c r="J631" s="181">
        <v>14</v>
      </c>
      <c r="K631" s="181">
        <v>3</v>
      </c>
      <c r="L631" s="181">
        <v>3</v>
      </c>
      <c r="M631" s="181">
        <v>12</v>
      </c>
      <c r="N631" s="181">
        <v>13</v>
      </c>
      <c r="O631" s="181">
        <v>12</v>
      </c>
      <c r="P631" s="181">
        <v>14</v>
      </c>
      <c r="Q631" s="181">
        <v>9</v>
      </c>
      <c r="R631" s="181">
        <v>9</v>
      </c>
      <c r="S631" s="181">
        <v>11</v>
      </c>
      <c r="T631" s="181">
        <v>9</v>
      </c>
      <c r="U631" s="181">
        <v>12</v>
      </c>
      <c r="V631" s="181">
        <v>12</v>
      </c>
      <c r="W631" s="181">
        <v>12</v>
      </c>
      <c r="X631" s="181">
        <v>12</v>
      </c>
      <c r="Y631" s="181">
        <v>12</v>
      </c>
      <c r="Z631" s="181">
        <v>12</v>
      </c>
      <c r="AA631" s="181">
        <v>12</v>
      </c>
      <c r="AB631" s="181">
        <v>13</v>
      </c>
      <c r="AC631" s="181">
        <v>2</v>
      </c>
      <c r="AD631" s="181">
        <v>2</v>
      </c>
      <c r="AE631" s="181">
        <v>2</v>
      </c>
      <c r="AF631" s="181">
        <v>3</v>
      </c>
      <c r="AG631" s="181">
        <v>1</v>
      </c>
      <c r="AH631" s="181">
        <v>1</v>
      </c>
      <c r="AI631" s="181">
        <v>2</v>
      </c>
      <c r="AJ631" s="181">
        <v>1</v>
      </c>
      <c r="AK631" s="181">
        <v>2</v>
      </c>
      <c r="AL631" s="181">
        <v>2</v>
      </c>
      <c r="AM631" s="181">
        <v>2</v>
      </c>
      <c r="AN631" s="181">
        <v>2</v>
      </c>
      <c r="AO631" s="181">
        <v>2</v>
      </c>
      <c r="AP631" s="181">
        <v>2</v>
      </c>
      <c r="AQ631" s="181">
        <v>2</v>
      </c>
      <c r="AR631" s="181">
        <v>3</v>
      </c>
      <c r="AS631" s="181">
        <v>2</v>
      </c>
      <c r="AT631" s="181">
        <v>2</v>
      </c>
      <c r="AU631" s="181">
        <v>2</v>
      </c>
      <c r="AV631" s="181">
        <v>3</v>
      </c>
      <c r="AW631" s="181">
        <v>1</v>
      </c>
      <c r="AX631" s="181">
        <v>1</v>
      </c>
      <c r="AY631" s="181">
        <v>2</v>
      </c>
      <c r="AZ631" s="181">
        <v>1</v>
      </c>
      <c r="BA631" s="181">
        <v>2</v>
      </c>
      <c r="BB631" s="181">
        <v>2</v>
      </c>
      <c r="BC631" s="181">
        <v>2</v>
      </c>
      <c r="BD631" s="181">
        <v>2</v>
      </c>
      <c r="BE631" s="181">
        <v>2</v>
      </c>
      <c r="BF631" s="181">
        <v>2</v>
      </c>
      <c r="BG631" s="181">
        <v>2</v>
      </c>
      <c r="BH631" s="181">
        <v>3</v>
      </c>
      <c r="BI631" s="181">
        <v>51.4</v>
      </c>
      <c r="BJ631" s="181">
        <v>13.7</v>
      </c>
      <c r="BK631" s="181">
        <v>13.7</v>
      </c>
      <c r="BL631" s="181">
        <v>43.953000000000003</v>
      </c>
      <c r="BM631" s="181">
        <v>424</v>
      </c>
      <c r="BN631" s="181">
        <v>424</v>
      </c>
      <c r="BO631" s="181">
        <v>0</v>
      </c>
      <c r="BP631" s="181">
        <v>3.8003</v>
      </c>
      <c r="BQ631" s="181" t="s">
        <v>1254</v>
      </c>
      <c r="BR631" s="181" t="s">
        <v>1254</v>
      </c>
      <c r="BS631" s="181" t="s">
        <v>1254</v>
      </c>
      <c r="BT631" s="181" t="s">
        <v>1251</v>
      </c>
      <c r="BU631" s="181" t="s">
        <v>1254</v>
      </c>
      <c r="BV631" s="181" t="s">
        <v>1254</v>
      </c>
      <c r="BW631" s="181" t="s">
        <v>1251</v>
      </c>
      <c r="BX631" s="181" t="s">
        <v>1254</v>
      </c>
      <c r="BY631" s="181" t="s">
        <v>1251</v>
      </c>
      <c r="BZ631" s="181" t="s">
        <v>1254</v>
      </c>
      <c r="CA631" s="181" t="s">
        <v>1254</v>
      </c>
      <c r="CB631" s="181" t="s">
        <v>1254</v>
      </c>
      <c r="CC631" s="181" t="s">
        <v>1254</v>
      </c>
      <c r="CD631" s="181" t="s">
        <v>1254</v>
      </c>
      <c r="CE631" s="181" t="s">
        <v>1254</v>
      </c>
      <c r="CF631" s="181" t="s">
        <v>1254</v>
      </c>
      <c r="CG631" s="181">
        <v>43.9</v>
      </c>
      <c r="CH631" s="181">
        <v>47.9</v>
      </c>
      <c r="CI631" s="181">
        <v>43.9</v>
      </c>
      <c r="CJ631" s="181">
        <v>51.4</v>
      </c>
      <c r="CK631" s="181">
        <v>35.4</v>
      </c>
      <c r="CL631" s="181">
        <v>38.9</v>
      </c>
      <c r="CM631" s="181">
        <v>43.6</v>
      </c>
      <c r="CN631" s="181">
        <v>37.5</v>
      </c>
      <c r="CO631" s="181">
        <v>43.9</v>
      </c>
      <c r="CP631" s="181">
        <v>43.9</v>
      </c>
      <c r="CQ631" s="181">
        <v>43.9</v>
      </c>
      <c r="CR631" s="181">
        <v>43.9</v>
      </c>
      <c r="CS631" s="181">
        <v>43.9</v>
      </c>
      <c r="CT631" s="181">
        <v>43.9</v>
      </c>
      <c r="CU631" s="181">
        <v>43.9</v>
      </c>
      <c r="CV631" s="181">
        <v>47.4</v>
      </c>
      <c r="CW631" s="181">
        <v>341360000</v>
      </c>
      <c r="CX631" s="181">
        <v>25232000</v>
      </c>
      <c r="CY631" s="181">
        <v>30461000</v>
      </c>
      <c r="CZ631" s="181">
        <v>20846000</v>
      </c>
      <c r="DA631" s="181">
        <v>31053000</v>
      </c>
      <c r="DB631" s="181">
        <v>6032400</v>
      </c>
      <c r="DC631" s="181">
        <v>5752700</v>
      </c>
      <c r="DD631" s="181">
        <v>9445600</v>
      </c>
      <c r="DE631" s="181">
        <v>4678900</v>
      </c>
      <c r="DF631" s="181">
        <v>27292000</v>
      </c>
      <c r="DG631" s="181">
        <v>24552000</v>
      </c>
      <c r="DH631" s="181">
        <v>19371000</v>
      </c>
      <c r="DI631" s="181">
        <v>34292000</v>
      </c>
      <c r="DJ631" s="195">
        <v>0</v>
      </c>
      <c r="DK631" s="195">
        <v>0</v>
      </c>
      <c r="DL631" s="195">
        <v>0</v>
      </c>
      <c r="DM631" s="195">
        <v>0</v>
      </c>
      <c r="DN631" s="181">
        <v>0</v>
      </c>
      <c r="DO631" s="181">
        <v>0</v>
      </c>
      <c r="DP631" s="181">
        <v>0</v>
      </c>
      <c r="DQ631" s="181">
        <v>0</v>
      </c>
      <c r="DR631" s="181">
        <v>0</v>
      </c>
      <c r="DS631" s="181" t="e">
        <f t="shared" si="50"/>
        <v>#DIV/0!</v>
      </c>
      <c r="DT631" s="181" t="e">
        <f t="shared" si="48"/>
        <v>#DIV/0!</v>
      </c>
      <c r="DU631" s="195">
        <v>0</v>
      </c>
      <c r="DW631" s="195">
        <v>0</v>
      </c>
      <c r="DY631" s="195">
        <v>0</v>
      </c>
      <c r="DZ631" s="196" t="e">
        <f t="shared" si="49"/>
        <v>#DIV/0!</v>
      </c>
      <c r="EA631" s="195">
        <v>0</v>
      </c>
      <c r="EB631" s="181">
        <v>0</v>
      </c>
      <c r="EC631" s="181">
        <v>0</v>
      </c>
      <c r="ED631" s="181">
        <v>0</v>
      </c>
      <c r="EE631" s="181">
        <v>1</v>
      </c>
      <c r="EF631" s="181">
        <v>0</v>
      </c>
      <c r="EG631" s="181">
        <v>0</v>
      </c>
      <c r="EH631" s="181">
        <v>1</v>
      </c>
      <c r="EI631" s="181">
        <v>0</v>
      </c>
      <c r="EJ631" s="181">
        <v>0</v>
      </c>
      <c r="EK631" s="181">
        <v>0</v>
      </c>
      <c r="EL631" s="181">
        <v>0</v>
      </c>
      <c r="EM631" s="181">
        <v>0</v>
      </c>
      <c r="EN631" s="181">
        <v>0</v>
      </c>
      <c r="EO631" s="181">
        <v>0</v>
      </c>
      <c r="EP631" s="181">
        <v>0</v>
      </c>
      <c r="EQ631" s="181">
        <v>0</v>
      </c>
      <c r="ER631" s="181">
        <v>2</v>
      </c>
      <c r="EV631" s="181">
        <v>601</v>
      </c>
      <c r="EW631" s="181" t="s">
        <v>9140</v>
      </c>
      <c r="EX631" s="181" t="s">
        <v>9141</v>
      </c>
      <c r="EY631" s="181" t="s">
        <v>9142</v>
      </c>
      <c r="EZ631" s="181" t="s">
        <v>9143</v>
      </c>
      <c r="FA631" s="181" t="s">
        <v>9144</v>
      </c>
      <c r="FB631" s="181" t="s">
        <v>9145</v>
      </c>
      <c r="FC631" s="181">
        <v>351</v>
      </c>
      <c r="FD631" s="181">
        <v>254</v>
      </c>
      <c r="FE631" s="181">
        <v>-1</v>
      </c>
    </row>
    <row r="632" spans="1:161" x14ac:dyDescent="0.25">
      <c r="A632" s="181" t="s">
        <v>9146</v>
      </c>
      <c r="B632" s="181" t="s">
        <v>9146</v>
      </c>
      <c r="C632" s="181">
        <v>1</v>
      </c>
      <c r="D632" s="181">
        <v>1</v>
      </c>
      <c r="E632" s="181">
        <v>1</v>
      </c>
      <c r="F632" s="181" t="s">
        <v>9147</v>
      </c>
      <c r="G632" s="181" t="s">
        <v>9148</v>
      </c>
      <c r="H632" s="181" t="s">
        <v>9149</v>
      </c>
      <c r="I632" s="181">
        <v>1</v>
      </c>
      <c r="J632" s="181">
        <v>1</v>
      </c>
      <c r="K632" s="181">
        <v>1</v>
      </c>
      <c r="L632" s="181">
        <v>1</v>
      </c>
      <c r="M632" s="181">
        <v>1</v>
      </c>
      <c r="N632" s="181">
        <v>1</v>
      </c>
      <c r="O632" s="181">
        <v>1</v>
      </c>
      <c r="P632" s="181">
        <v>1</v>
      </c>
      <c r="Q632" s="181">
        <v>1</v>
      </c>
      <c r="R632" s="181">
        <v>1</v>
      </c>
      <c r="S632" s="181">
        <v>1</v>
      </c>
      <c r="T632" s="181">
        <v>1</v>
      </c>
      <c r="U632" s="181">
        <v>1</v>
      </c>
      <c r="V632" s="181">
        <v>1</v>
      </c>
      <c r="W632" s="181">
        <v>1</v>
      </c>
      <c r="X632" s="181">
        <v>1</v>
      </c>
      <c r="Y632" s="181">
        <v>1</v>
      </c>
      <c r="Z632" s="181">
        <v>1</v>
      </c>
      <c r="AA632" s="181">
        <v>1</v>
      </c>
      <c r="AB632" s="181">
        <v>1</v>
      </c>
      <c r="AC632" s="181">
        <v>1</v>
      </c>
      <c r="AD632" s="181">
        <v>1</v>
      </c>
      <c r="AE632" s="181">
        <v>1</v>
      </c>
      <c r="AF632" s="181">
        <v>1</v>
      </c>
      <c r="AG632" s="181">
        <v>1</v>
      </c>
      <c r="AH632" s="181">
        <v>1</v>
      </c>
      <c r="AI632" s="181">
        <v>1</v>
      </c>
      <c r="AJ632" s="181">
        <v>1</v>
      </c>
      <c r="AK632" s="181">
        <v>1</v>
      </c>
      <c r="AL632" s="181">
        <v>1</v>
      </c>
      <c r="AM632" s="181">
        <v>1</v>
      </c>
      <c r="AN632" s="181">
        <v>1</v>
      </c>
      <c r="AO632" s="181">
        <v>1</v>
      </c>
      <c r="AP632" s="181">
        <v>1</v>
      </c>
      <c r="AQ632" s="181">
        <v>1</v>
      </c>
      <c r="AR632" s="181">
        <v>1</v>
      </c>
      <c r="AS632" s="181">
        <v>1</v>
      </c>
      <c r="AT632" s="181">
        <v>1</v>
      </c>
      <c r="AU632" s="181">
        <v>1</v>
      </c>
      <c r="AV632" s="181">
        <v>1</v>
      </c>
      <c r="AW632" s="181">
        <v>1</v>
      </c>
      <c r="AX632" s="181">
        <v>1</v>
      </c>
      <c r="AY632" s="181">
        <v>1</v>
      </c>
      <c r="AZ632" s="181">
        <v>1</v>
      </c>
      <c r="BA632" s="181">
        <v>1</v>
      </c>
      <c r="BB632" s="181">
        <v>1</v>
      </c>
      <c r="BC632" s="181">
        <v>1</v>
      </c>
      <c r="BD632" s="181">
        <v>1</v>
      </c>
      <c r="BE632" s="181">
        <v>1</v>
      </c>
      <c r="BF632" s="181">
        <v>1</v>
      </c>
      <c r="BG632" s="181">
        <v>1</v>
      </c>
      <c r="BH632" s="181">
        <v>1</v>
      </c>
      <c r="BI632" s="181">
        <v>2.4</v>
      </c>
      <c r="BJ632" s="181">
        <v>2.4</v>
      </c>
      <c r="BK632" s="181">
        <v>2.4</v>
      </c>
      <c r="BL632" s="181">
        <v>68.721000000000004</v>
      </c>
      <c r="BM632" s="181">
        <v>625</v>
      </c>
      <c r="BN632" s="181">
        <v>625</v>
      </c>
      <c r="BO632" s="181">
        <v>0</v>
      </c>
      <c r="BP632" s="181">
        <v>3.3212000000000002</v>
      </c>
      <c r="BQ632" s="181" t="s">
        <v>1254</v>
      </c>
      <c r="BR632" s="181" t="s">
        <v>1254</v>
      </c>
      <c r="BS632" s="181" t="s">
        <v>1254</v>
      </c>
      <c r="BT632" s="181" t="s">
        <v>1254</v>
      </c>
      <c r="BU632" s="181" t="s">
        <v>1251</v>
      </c>
      <c r="BV632" s="181" t="s">
        <v>1251</v>
      </c>
      <c r="BW632" s="181" t="s">
        <v>1254</v>
      </c>
      <c r="BX632" s="181" t="s">
        <v>1254</v>
      </c>
      <c r="BY632" s="181" t="s">
        <v>1254</v>
      </c>
      <c r="BZ632" s="181" t="s">
        <v>1254</v>
      </c>
      <c r="CA632" s="181" t="s">
        <v>1254</v>
      </c>
      <c r="CB632" s="181" t="s">
        <v>1254</v>
      </c>
      <c r="CC632" s="181" t="s">
        <v>1254</v>
      </c>
      <c r="CD632" s="181" t="s">
        <v>1254</v>
      </c>
      <c r="CE632" s="181" t="s">
        <v>1251</v>
      </c>
      <c r="CF632" s="181" t="s">
        <v>1254</v>
      </c>
      <c r="CG632" s="181">
        <v>2.4</v>
      </c>
      <c r="CH632" s="181">
        <v>2.4</v>
      </c>
      <c r="CI632" s="181">
        <v>2.4</v>
      </c>
      <c r="CJ632" s="181">
        <v>2.4</v>
      </c>
      <c r="CK632" s="181">
        <v>2.4</v>
      </c>
      <c r="CL632" s="181">
        <v>2.4</v>
      </c>
      <c r="CM632" s="181">
        <v>2.4</v>
      </c>
      <c r="CN632" s="181">
        <v>2.4</v>
      </c>
      <c r="CO632" s="181">
        <v>2.4</v>
      </c>
      <c r="CP632" s="181">
        <v>2.4</v>
      </c>
      <c r="CQ632" s="181">
        <v>2.4</v>
      </c>
      <c r="CR632" s="181">
        <v>2.4</v>
      </c>
      <c r="CS632" s="181">
        <v>2.4</v>
      </c>
      <c r="CT632" s="181">
        <v>2.4</v>
      </c>
      <c r="CU632" s="181">
        <v>2.4</v>
      </c>
      <c r="CV632" s="181">
        <v>2.4</v>
      </c>
      <c r="CW632" s="181">
        <v>73854000</v>
      </c>
      <c r="CX632" s="181">
        <v>5967700</v>
      </c>
      <c r="CY632" s="181">
        <v>7528100</v>
      </c>
      <c r="CZ632" s="181">
        <v>5446800</v>
      </c>
      <c r="DA632" s="181">
        <v>7581700</v>
      </c>
      <c r="DB632" s="181">
        <v>1694200</v>
      </c>
      <c r="DC632" s="181">
        <v>3339000</v>
      </c>
      <c r="DD632" s="181">
        <v>2636000</v>
      </c>
      <c r="DE632" s="181">
        <v>1831300</v>
      </c>
      <c r="DF632" s="181">
        <v>4904400</v>
      </c>
      <c r="DG632" s="181">
        <v>3791000</v>
      </c>
      <c r="DH632" s="181">
        <v>3929100</v>
      </c>
      <c r="DI632" s="181">
        <v>6176400</v>
      </c>
      <c r="DJ632" s="195">
        <v>0</v>
      </c>
      <c r="DK632" s="195">
        <v>0</v>
      </c>
      <c r="DL632" s="195">
        <v>0</v>
      </c>
      <c r="DM632" s="195">
        <v>0</v>
      </c>
      <c r="DN632" s="181">
        <v>0</v>
      </c>
      <c r="DO632" s="181">
        <v>0</v>
      </c>
      <c r="DP632" s="181">
        <v>0</v>
      </c>
      <c r="DQ632" s="181">
        <v>0</v>
      </c>
      <c r="DR632" s="181">
        <v>0</v>
      </c>
      <c r="DS632" s="181" t="e">
        <f t="shared" si="50"/>
        <v>#DIV/0!</v>
      </c>
      <c r="DT632" s="181" t="e">
        <f t="shared" si="48"/>
        <v>#DIV/0!</v>
      </c>
      <c r="DU632" s="195">
        <v>0</v>
      </c>
      <c r="DW632" s="195">
        <v>0</v>
      </c>
      <c r="DY632" s="195">
        <v>0</v>
      </c>
      <c r="DZ632" s="196" t="e">
        <f t="shared" si="49"/>
        <v>#DIV/0!</v>
      </c>
      <c r="EA632" s="195">
        <v>0</v>
      </c>
      <c r="EB632" s="181">
        <v>0</v>
      </c>
      <c r="EC632" s="181">
        <v>0</v>
      </c>
      <c r="ED632" s="181">
        <v>0</v>
      </c>
      <c r="EE632" s="181">
        <v>0</v>
      </c>
      <c r="EF632" s="181">
        <v>0</v>
      </c>
      <c r="EG632" s="181">
        <v>0</v>
      </c>
      <c r="EH632" s="181">
        <v>0</v>
      </c>
      <c r="EI632" s="181">
        <v>0</v>
      </c>
      <c r="EJ632" s="181">
        <v>0</v>
      </c>
      <c r="EK632" s="181">
        <v>0</v>
      </c>
      <c r="EL632" s="181">
        <v>0</v>
      </c>
      <c r="EM632" s="181">
        <v>0</v>
      </c>
      <c r="EN632" s="181">
        <v>0</v>
      </c>
      <c r="EO632" s="181">
        <v>0</v>
      </c>
      <c r="EP632" s="181">
        <v>0</v>
      </c>
      <c r="EQ632" s="181">
        <v>0</v>
      </c>
      <c r="ER632" s="181">
        <v>0</v>
      </c>
      <c r="EV632" s="181">
        <v>499</v>
      </c>
      <c r="EW632" s="181">
        <v>6691</v>
      </c>
      <c r="EX632" s="181" t="b">
        <v>1</v>
      </c>
      <c r="EY632" s="181">
        <v>7111</v>
      </c>
      <c r="EZ632" s="181" t="s">
        <v>9150</v>
      </c>
      <c r="FA632" s="181" t="s">
        <v>9151</v>
      </c>
      <c r="FB632" s="181">
        <v>105192</v>
      </c>
      <c r="FE632" s="181">
        <v>-1</v>
      </c>
    </row>
    <row r="633" spans="1:161" x14ac:dyDescent="0.25">
      <c r="A633" s="181" t="s">
        <v>9152</v>
      </c>
      <c r="B633" s="181" t="s">
        <v>9153</v>
      </c>
      <c r="C633" s="181" t="s">
        <v>9154</v>
      </c>
      <c r="D633" s="181" t="s">
        <v>9154</v>
      </c>
      <c r="E633" s="181" t="s">
        <v>9154</v>
      </c>
      <c r="F633" s="181" t="s">
        <v>9155</v>
      </c>
      <c r="G633" s="181" t="s">
        <v>9156</v>
      </c>
      <c r="H633" s="181" t="s">
        <v>9157</v>
      </c>
      <c r="I633" s="181">
        <v>6</v>
      </c>
      <c r="J633" s="181">
        <v>4</v>
      </c>
      <c r="K633" s="181">
        <v>4</v>
      </c>
      <c r="L633" s="181">
        <v>4</v>
      </c>
      <c r="M633" s="181">
        <v>3</v>
      </c>
      <c r="N633" s="181">
        <v>1</v>
      </c>
      <c r="O633" s="181">
        <v>3</v>
      </c>
      <c r="P633" s="181">
        <v>3</v>
      </c>
      <c r="Q633" s="181">
        <v>1</v>
      </c>
      <c r="R633" s="181">
        <v>1</v>
      </c>
      <c r="S633" s="181">
        <v>1</v>
      </c>
      <c r="T633" s="181">
        <v>1</v>
      </c>
      <c r="U633" s="181">
        <v>3</v>
      </c>
      <c r="V633" s="181">
        <v>3</v>
      </c>
      <c r="W633" s="181">
        <v>3</v>
      </c>
      <c r="X633" s="181">
        <v>2</v>
      </c>
      <c r="Y633" s="181">
        <v>3</v>
      </c>
      <c r="Z633" s="181">
        <v>3</v>
      </c>
      <c r="AA633" s="181">
        <v>3</v>
      </c>
      <c r="AB633" s="181">
        <v>3</v>
      </c>
      <c r="AC633" s="181">
        <v>3</v>
      </c>
      <c r="AD633" s="181">
        <v>1</v>
      </c>
      <c r="AE633" s="181">
        <v>3</v>
      </c>
      <c r="AF633" s="181">
        <v>3</v>
      </c>
      <c r="AG633" s="181">
        <v>1</v>
      </c>
      <c r="AH633" s="181">
        <v>1</v>
      </c>
      <c r="AI633" s="181">
        <v>1</v>
      </c>
      <c r="AJ633" s="181">
        <v>1</v>
      </c>
      <c r="AK633" s="181">
        <v>3</v>
      </c>
      <c r="AL633" s="181">
        <v>3</v>
      </c>
      <c r="AM633" s="181">
        <v>3</v>
      </c>
      <c r="AN633" s="181">
        <v>2</v>
      </c>
      <c r="AO633" s="181">
        <v>3</v>
      </c>
      <c r="AP633" s="181">
        <v>3</v>
      </c>
      <c r="AQ633" s="181">
        <v>3</v>
      </c>
      <c r="AR633" s="181">
        <v>3</v>
      </c>
      <c r="AS633" s="181">
        <v>3</v>
      </c>
      <c r="AT633" s="181">
        <v>1</v>
      </c>
      <c r="AU633" s="181">
        <v>3</v>
      </c>
      <c r="AV633" s="181">
        <v>3</v>
      </c>
      <c r="AW633" s="181">
        <v>1</v>
      </c>
      <c r="AX633" s="181">
        <v>1</v>
      </c>
      <c r="AY633" s="181">
        <v>1</v>
      </c>
      <c r="AZ633" s="181">
        <v>1</v>
      </c>
      <c r="BA633" s="181">
        <v>3</v>
      </c>
      <c r="BB633" s="181">
        <v>3</v>
      </c>
      <c r="BC633" s="181">
        <v>3</v>
      </c>
      <c r="BD633" s="181">
        <v>2</v>
      </c>
      <c r="BE633" s="181">
        <v>3</v>
      </c>
      <c r="BF633" s="181">
        <v>3</v>
      </c>
      <c r="BG633" s="181">
        <v>3</v>
      </c>
      <c r="BH633" s="181">
        <v>3</v>
      </c>
      <c r="BI633" s="181">
        <v>10.199999999999999</v>
      </c>
      <c r="BJ633" s="181">
        <v>10.199999999999999</v>
      </c>
      <c r="BK633" s="181">
        <v>10.199999999999999</v>
      </c>
      <c r="BL633" s="181">
        <v>46.48</v>
      </c>
      <c r="BM633" s="181">
        <v>421</v>
      </c>
      <c r="BN633" s="181" t="s">
        <v>9158</v>
      </c>
      <c r="BO633" s="181">
        <v>0</v>
      </c>
      <c r="BP633" s="181">
        <v>8.0338999999999992</v>
      </c>
      <c r="BQ633" s="181" t="s">
        <v>1254</v>
      </c>
      <c r="BR633" s="181" t="s">
        <v>1254</v>
      </c>
      <c r="BS633" s="181" t="s">
        <v>1251</v>
      </c>
      <c r="BT633" s="181" t="s">
        <v>1251</v>
      </c>
      <c r="BU633" s="181" t="s">
        <v>1254</v>
      </c>
      <c r="BV633" s="181" t="s">
        <v>1254</v>
      </c>
      <c r="BW633" s="181" t="s">
        <v>1254</v>
      </c>
      <c r="BX633" s="181" t="s">
        <v>1254</v>
      </c>
      <c r="BY633" s="181" t="s">
        <v>1251</v>
      </c>
      <c r="BZ633" s="181" t="s">
        <v>1251</v>
      </c>
      <c r="CA633" s="181" t="s">
        <v>1254</v>
      </c>
      <c r="CB633" s="181" t="s">
        <v>1251</v>
      </c>
      <c r="CC633" s="181" t="s">
        <v>1251</v>
      </c>
      <c r="CD633" s="181" t="s">
        <v>1251</v>
      </c>
      <c r="CE633" s="181" t="s">
        <v>1251</v>
      </c>
      <c r="CF633" s="181" t="s">
        <v>1251</v>
      </c>
      <c r="CG633" s="181">
        <v>7.1</v>
      </c>
      <c r="CH633" s="181">
        <v>2.6</v>
      </c>
      <c r="CI633" s="181">
        <v>7.1</v>
      </c>
      <c r="CJ633" s="181">
        <v>7.1</v>
      </c>
      <c r="CK633" s="181">
        <v>2.6</v>
      </c>
      <c r="CL633" s="181">
        <v>2.6</v>
      </c>
      <c r="CM633" s="181">
        <v>2.6</v>
      </c>
      <c r="CN633" s="181">
        <v>2.6</v>
      </c>
      <c r="CO633" s="181">
        <v>7.6</v>
      </c>
      <c r="CP633" s="181">
        <v>7.1</v>
      </c>
      <c r="CQ633" s="181">
        <v>7.1</v>
      </c>
      <c r="CR633" s="181">
        <v>4.5</v>
      </c>
      <c r="CS633" s="181">
        <v>7.1</v>
      </c>
      <c r="CT633" s="181">
        <v>7.1</v>
      </c>
      <c r="CU633" s="181">
        <v>7.1</v>
      </c>
      <c r="CV633" s="181">
        <v>7.1</v>
      </c>
      <c r="CW633" s="181">
        <v>205000000</v>
      </c>
      <c r="CX633" s="181">
        <v>15119000</v>
      </c>
      <c r="CY633" s="181">
        <v>7227900</v>
      </c>
      <c r="CZ633" s="181">
        <v>17824000</v>
      </c>
      <c r="DA633" s="181">
        <v>19247000</v>
      </c>
      <c r="DB633" s="181">
        <v>1473300</v>
      </c>
      <c r="DC633" s="181">
        <v>1919100</v>
      </c>
      <c r="DD633" s="181">
        <v>2265300</v>
      </c>
      <c r="DE633" s="181">
        <v>1476500</v>
      </c>
      <c r="DF633" s="181">
        <v>18874000</v>
      </c>
      <c r="DG633" s="181">
        <v>20688000</v>
      </c>
      <c r="DH633" s="181">
        <v>18843000</v>
      </c>
      <c r="DI633" s="181">
        <v>19499000</v>
      </c>
      <c r="DJ633" s="195">
        <v>0</v>
      </c>
      <c r="DK633" s="195">
        <v>0</v>
      </c>
      <c r="DL633" s="195">
        <v>0</v>
      </c>
      <c r="DM633" s="195">
        <v>0</v>
      </c>
      <c r="DN633" s="181">
        <v>0</v>
      </c>
      <c r="DO633" s="181">
        <v>0</v>
      </c>
      <c r="DP633" s="181">
        <v>0</v>
      </c>
      <c r="DQ633" s="181">
        <v>0</v>
      </c>
      <c r="DR633" s="181">
        <v>0</v>
      </c>
      <c r="DS633" s="181" t="e">
        <f t="shared" si="50"/>
        <v>#DIV/0!</v>
      </c>
      <c r="DT633" s="181" t="e">
        <f t="shared" si="48"/>
        <v>#DIV/0!</v>
      </c>
      <c r="DU633" s="195">
        <v>0</v>
      </c>
      <c r="DW633" s="195">
        <v>0</v>
      </c>
      <c r="DY633" s="195">
        <v>0</v>
      </c>
      <c r="DZ633" s="196" t="e">
        <f t="shared" si="49"/>
        <v>#DIV/0!</v>
      </c>
      <c r="EA633" s="195">
        <v>0</v>
      </c>
      <c r="EB633" s="181">
        <v>0</v>
      </c>
      <c r="EC633" s="181">
        <v>0</v>
      </c>
      <c r="ED633" s="181">
        <v>0</v>
      </c>
      <c r="EE633" s="181">
        <v>0</v>
      </c>
      <c r="EF633" s="181">
        <v>0</v>
      </c>
      <c r="EG633" s="181">
        <v>0</v>
      </c>
      <c r="EH633" s="181">
        <v>0</v>
      </c>
      <c r="EI633" s="181">
        <v>0</v>
      </c>
      <c r="EJ633" s="181">
        <v>1</v>
      </c>
      <c r="EK633" s="181">
        <v>0</v>
      </c>
      <c r="EL633" s="181">
        <v>0</v>
      </c>
      <c r="EM633" s="181">
        <v>0</v>
      </c>
      <c r="EN633" s="181">
        <v>1</v>
      </c>
      <c r="EO633" s="181">
        <v>0</v>
      </c>
      <c r="EP633" s="181">
        <v>0</v>
      </c>
      <c r="EQ633" s="181">
        <v>0</v>
      </c>
      <c r="ER633" s="181">
        <v>2</v>
      </c>
      <c r="EV633" s="181">
        <v>481</v>
      </c>
      <c r="EW633" s="181" t="s">
        <v>9159</v>
      </c>
      <c r="EX633" s="181" t="s">
        <v>3631</v>
      </c>
      <c r="EY633" s="181" t="s">
        <v>9160</v>
      </c>
      <c r="EZ633" s="181" t="s">
        <v>9161</v>
      </c>
      <c r="FA633" s="181" t="s">
        <v>9162</v>
      </c>
      <c r="FB633" s="181" t="s">
        <v>9163</v>
      </c>
      <c r="FE633" s="181" t="s">
        <v>5038</v>
      </c>
    </row>
    <row r="634" spans="1:161" x14ac:dyDescent="0.25">
      <c r="A634" s="181" t="s">
        <v>9164</v>
      </c>
      <c r="B634" s="181" t="s">
        <v>9164</v>
      </c>
      <c r="C634" s="181" t="s">
        <v>9165</v>
      </c>
      <c r="D634" s="181" t="s">
        <v>7929</v>
      </c>
      <c r="E634" s="181" t="s">
        <v>7929</v>
      </c>
      <c r="F634" s="181" t="s">
        <v>9166</v>
      </c>
      <c r="G634" s="181" t="s">
        <v>9167</v>
      </c>
      <c r="H634" s="181" t="s">
        <v>9168</v>
      </c>
      <c r="I634" s="181">
        <v>4</v>
      </c>
      <c r="J634" s="181">
        <v>10</v>
      </c>
      <c r="K634" s="181">
        <v>1</v>
      </c>
      <c r="L634" s="181">
        <v>1</v>
      </c>
      <c r="M634" s="181">
        <v>9</v>
      </c>
      <c r="N634" s="181">
        <v>10</v>
      </c>
      <c r="O634" s="181">
        <v>10</v>
      </c>
      <c r="P634" s="181">
        <v>8</v>
      </c>
      <c r="Q634" s="181">
        <v>7</v>
      </c>
      <c r="R634" s="181">
        <v>6</v>
      </c>
      <c r="S634" s="181">
        <v>5</v>
      </c>
      <c r="T634" s="181">
        <v>6</v>
      </c>
      <c r="U634" s="181">
        <v>8</v>
      </c>
      <c r="V634" s="181">
        <v>8</v>
      </c>
      <c r="W634" s="181">
        <v>8</v>
      </c>
      <c r="X634" s="181">
        <v>9</v>
      </c>
      <c r="Y634" s="181">
        <v>8</v>
      </c>
      <c r="Z634" s="181">
        <v>8</v>
      </c>
      <c r="AA634" s="181">
        <v>7</v>
      </c>
      <c r="AB634" s="181">
        <v>9</v>
      </c>
      <c r="AC634" s="181">
        <v>1</v>
      </c>
      <c r="AD634" s="181">
        <v>1</v>
      </c>
      <c r="AE634" s="181">
        <v>1</v>
      </c>
      <c r="AF634" s="181">
        <v>1</v>
      </c>
      <c r="AG634" s="181">
        <v>0</v>
      </c>
      <c r="AH634" s="181">
        <v>0</v>
      </c>
      <c r="AI634" s="181">
        <v>0</v>
      </c>
      <c r="AJ634" s="181">
        <v>0</v>
      </c>
      <c r="AK634" s="181">
        <v>1</v>
      </c>
      <c r="AL634" s="181">
        <v>1</v>
      </c>
      <c r="AM634" s="181">
        <v>1</v>
      </c>
      <c r="AN634" s="181">
        <v>1</v>
      </c>
      <c r="AO634" s="181">
        <v>1</v>
      </c>
      <c r="AP634" s="181">
        <v>1</v>
      </c>
      <c r="AQ634" s="181">
        <v>0</v>
      </c>
      <c r="AR634" s="181">
        <v>1</v>
      </c>
      <c r="AS634" s="181">
        <v>1</v>
      </c>
      <c r="AT634" s="181">
        <v>1</v>
      </c>
      <c r="AU634" s="181">
        <v>1</v>
      </c>
      <c r="AV634" s="181">
        <v>1</v>
      </c>
      <c r="AW634" s="181">
        <v>0</v>
      </c>
      <c r="AX634" s="181">
        <v>0</v>
      </c>
      <c r="AY634" s="181">
        <v>0</v>
      </c>
      <c r="AZ634" s="181">
        <v>0</v>
      </c>
      <c r="BA634" s="181">
        <v>1</v>
      </c>
      <c r="BB634" s="181">
        <v>1</v>
      </c>
      <c r="BC634" s="181">
        <v>1</v>
      </c>
      <c r="BD634" s="181">
        <v>1</v>
      </c>
      <c r="BE634" s="181">
        <v>1</v>
      </c>
      <c r="BF634" s="181">
        <v>1</v>
      </c>
      <c r="BG634" s="181">
        <v>0</v>
      </c>
      <c r="BH634" s="181">
        <v>1</v>
      </c>
      <c r="BI634" s="181">
        <v>29.7</v>
      </c>
      <c r="BJ634" s="181">
        <v>4.2</v>
      </c>
      <c r="BK634" s="181">
        <v>4.2</v>
      </c>
      <c r="BL634" s="181">
        <v>42.051000000000002</v>
      </c>
      <c r="BM634" s="181">
        <v>377</v>
      </c>
      <c r="BN634" s="181" t="s">
        <v>2791</v>
      </c>
      <c r="BO634" s="181">
        <v>1.3477000000000001E-3</v>
      </c>
      <c r="BP634" s="181">
        <v>2.9550999999999998</v>
      </c>
      <c r="BQ634" s="181" t="s">
        <v>1251</v>
      </c>
      <c r="BR634" s="181" t="s">
        <v>1251</v>
      </c>
      <c r="BS634" s="181" t="s">
        <v>1251</v>
      </c>
      <c r="BT634" s="181" t="s">
        <v>1251</v>
      </c>
      <c r="BU634" s="181" t="s">
        <v>1254</v>
      </c>
      <c r="BV634" s="181" t="s">
        <v>1254</v>
      </c>
      <c r="BW634" s="181" t="s">
        <v>1254</v>
      </c>
      <c r="BX634" s="181" t="s">
        <v>1254</v>
      </c>
      <c r="BY634" s="181" t="s">
        <v>1251</v>
      </c>
      <c r="BZ634" s="181" t="s">
        <v>1251</v>
      </c>
      <c r="CA634" s="181" t="s">
        <v>1251</v>
      </c>
      <c r="CB634" s="181" t="s">
        <v>1251</v>
      </c>
      <c r="CC634" s="181" t="s">
        <v>1254</v>
      </c>
      <c r="CD634" s="181" t="s">
        <v>1251</v>
      </c>
      <c r="CE634" s="181" t="s">
        <v>1254</v>
      </c>
      <c r="CF634" s="181" t="s">
        <v>1251</v>
      </c>
      <c r="CG634" s="181">
        <v>26.8</v>
      </c>
      <c r="CH634" s="181">
        <v>29.7</v>
      </c>
      <c r="CI634" s="181">
        <v>29.7</v>
      </c>
      <c r="CJ634" s="181">
        <v>23.9</v>
      </c>
      <c r="CK634" s="181">
        <v>18.3</v>
      </c>
      <c r="CL634" s="181">
        <v>15.4</v>
      </c>
      <c r="CM634" s="181">
        <v>12.5</v>
      </c>
      <c r="CN634" s="181">
        <v>15.4</v>
      </c>
      <c r="CO634" s="181">
        <v>24.1</v>
      </c>
      <c r="CP634" s="181">
        <v>23.9</v>
      </c>
      <c r="CQ634" s="181">
        <v>23.9</v>
      </c>
      <c r="CR634" s="181">
        <v>26.8</v>
      </c>
      <c r="CS634" s="181">
        <v>23.9</v>
      </c>
      <c r="CT634" s="181">
        <v>23.9</v>
      </c>
      <c r="CU634" s="181">
        <v>19.600000000000001</v>
      </c>
      <c r="CV634" s="181">
        <v>26.8</v>
      </c>
      <c r="CW634" s="181">
        <v>234750000</v>
      </c>
      <c r="CX634" s="181">
        <v>23000000</v>
      </c>
      <c r="CY634" s="181">
        <v>15715000</v>
      </c>
      <c r="CZ634" s="181">
        <v>18010000</v>
      </c>
      <c r="DA634" s="181">
        <v>17953000</v>
      </c>
      <c r="DB634" s="181">
        <v>0</v>
      </c>
      <c r="DC634" s="181">
        <v>0</v>
      </c>
      <c r="DD634" s="181">
        <v>0</v>
      </c>
      <c r="DE634" s="181">
        <v>0</v>
      </c>
      <c r="DF634" s="181">
        <v>29389000</v>
      </c>
      <c r="DG634" s="181">
        <v>23855000</v>
      </c>
      <c r="DH634" s="181">
        <v>0</v>
      </c>
      <c r="DI634" s="181">
        <v>33995000</v>
      </c>
      <c r="DJ634" s="195">
        <v>0</v>
      </c>
      <c r="DK634" s="195">
        <v>0</v>
      </c>
      <c r="DL634" s="195">
        <v>0</v>
      </c>
      <c r="DM634" s="195">
        <v>0</v>
      </c>
      <c r="DN634" s="181">
        <v>0</v>
      </c>
      <c r="DO634" s="181">
        <v>0</v>
      </c>
      <c r="DP634" s="181">
        <v>0</v>
      </c>
      <c r="DQ634" s="181">
        <v>0</v>
      </c>
      <c r="DR634" s="181">
        <v>0</v>
      </c>
      <c r="DS634" s="181" t="e">
        <f t="shared" si="50"/>
        <v>#DIV/0!</v>
      </c>
      <c r="DT634" s="181" t="e">
        <f t="shared" si="48"/>
        <v>#DIV/0!</v>
      </c>
      <c r="DU634" s="195">
        <v>18470000</v>
      </c>
      <c r="DW634" s="195">
        <v>0</v>
      </c>
      <c r="DY634" s="195">
        <v>0</v>
      </c>
      <c r="DZ634" s="196" t="e">
        <f t="shared" si="49"/>
        <v>#DIV/0!</v>
      </c>
      <c r="EA634" s="195">
        <v>21853000</v>
      </c>
      <c r="EB634" s="181">
        <v>1</v>
      </c>
      <c r="EC634" s="181">
        <v>1</v>
      </c>
      <c r="ED634" s="181">
        <v>1</v>
      </c>
      <c r="EE634" s="181">
        <v>1</v>
      </c>
      <c r="EF634" s="181">
        <v>0</v>
      </c>
      <c r="EG634" s="181">
        <v>0</v>
      </c>
      <c r="EH634" s="181">
        <v>0</v>
      </c>
      <c r="EI634" s="181">
        <v>0</v>
      </c>
      <c r="EJ634" s="181">
        <v>1</v>
      </c>
      <c r="EK634" s="181">
        <v>0</v>
      </c>
      <c r="EL634" s="181">
        <v>1</v>
      </c>
      <c r="EM634" s="181">
        <v>2</v>
      </c>
      <c r="EN634" s="181">
        <v>0</v>
      </c>
      <c r="EO634" s="181">
        <v>1</v>
      </c>
      <c r="EP634" s="181">
        <v>0</v>
      </c>
      <c r="EQ634" s="181">
        <v>2</v>
      </c>
      <c r="ER634" s="181">
        <v>11</v>
      </c>
      <c r="EV634" s="181">
        <v>308</v>
      </c>
      <c r="EW634" s="181" t="s">
        <v>9169</v>
      </c>
      <c r="EX634" s="181" t="s">
        <v>9170</v>
      </c>
      <c r="EY634" s="181" t="s">
        <v>9171</v>
      </c>
      <c r="EZ634" s="181" t="s">
        <v>9172</v>
      </c>
      <c r="FA634" s="181" t="s">
        <v>9173</v>
      </c>
      <c r="FB634" s="181" t="s">
        <v>9174</v>
      </c>
      <c r="FC634" s="181">
        <v>156</v>
      </c>
      <c r="FD634" s="181">
        <v>327</v>
      </c>
      <c r="FE634" s="181" t="s">
        <v>4230</v>
      </c>
    </row>
    <row r="635" spans="1:161" x14ac:dyDescent="0.25">
      <c r="A635" s="181" t="s">
        <v>1950</v>
      </c>
      <c r="B635" s="181" t="s">
        <v>1950</v>
      </c>
      <c r="C635" s="181" t="s">
        <v>2365</v>
      </c>
      <c r="D635" s="181" t="s">
        <v>2365</v>
      </c>
      <c r="E635" s="181" t="s">
        <v>2365</v>
      </c>
      <c r="F635" s="181" t="s">
        <v>1948</v>
      </c>
      <c r="G635" s="181" t="s">
        <v>1947</v>
      </c>
      <c r="H635" s="181" t="s">
        <v>1946</v>
      </c>
      <c r="I635" s="181">
        <v>2</v>
      </c>
      <c r="J635" s="181">
        <v>2</v>
      </c>
      <c r="K635" s="181">
        <v>2</v>
      </c>
      <c r="L635" s="181">
        <v>2</v>
      </c>
      <c r="M635" s="181">
        <v>2</v>
      </c>
      <c r="N635" s="181">
        <v>2</v>
      </c>
      <c r="O635" s="181">
        <v>1</v>
      </c>
      <c r="P635" s="181">
        <v>2</v>
      </c>
      <c r="Q635" s="181">
        <v>1</v>
      </c>
      <c r="R635" s="181">
        <v>1</v>
      </c>
      <c r="S635" s="181">
        <v>0</v>
      </c>
      <c r="T635" s="181">
        <v>1</v>
      </c>
      <c r="U635" s="181">
        <v>1</v>
      </c>
      <c r="V635" s="181">
        <v>1</v>
      </c>
      <c r="W635" s="181">
        <v>1</v>
      </c>
      <c r="X635" s="181">
        <v>1</v>
      </c>
      <c r="Y635" s="181">
        <v>2</v>
      </c>
      <c r="Z635" s="181">
        <v>2</v>
      </c>
      <c r="AA635" s="181">
        <v>2</v>
      </c>
      <c r="AB635" s="181">
        <v>1</v>
      </c>
      <c r="AC635" s="181">
        <v>2</v>
      </c>
      <c r="AD635" s="181">
        <v>2</v>
      </c>
      <c r="AE635" s="181">
        <v>1</v>
      </c>
      <c r="AF635" s="181">
        <v>2</v>
      </c>
      <c r="AG635" s="181">
        <v>1</v>
      </c>
      <c r="AH635" s="181">
        <v>1</v>
      </c>
      <c r="AI635" s="181">
        <v>0</v>
      </c>
      <c r="AJ635" s="181">
        <v>1</v>
      </c>
      <c r="AK635" s="181">
        <v>1</v>
      </c>
      <c r="AL635" s="181">
        <v>1</v>
      </c>
      <c r="AM635" s="181">
        <v>1</v>
      </c>
      <c r="AN635" s="181">
        <v>1</v>
      </c>
      <c r="AO635" s="181">
        <v>2</v>
      </c>
      <c r="AP635" s="181">
        <v>2</v>
      </c>
      <c r="AQ635" s="181">
        <v>2</v>
      </c>
      <c r="AR635" s="181">
        <v>1</v>
      </c>
      <c r="AS635" s="181">
        <v>2</v>
      </c>
      <c r="AT635" s="181">
        <v>2</v>
      </c>
      <c r="AU635" s="181">
        <v>1</v>
      </c>
      <c r="AV635" s="181">
        <v>2</v>
      </c>
      <c r="AW635" s="181">
        <v>1</v>
      </c>
      <c r="AX635" s="181">
        <v>1</v>
      </c>
      <c r="AY635" s="181">
        <v>0</v>
      </c>
      <c r="AZ635" s="181">
        <v>1</v>
      </c>
      <c r="BA635" s="181">
        <v>1</v>
      </c>
      <c r="BB635" s="181">
        <v>1</v>
      </c>
      <c r="BC635" s="181">
        <v>1</v>
      </c>
      <c r="BD635" s="181">
        <v>1</v>
      </c>
      <c r="BE635" s="181">
        <v>2</v>
      </c>
      <c r="BF635" s="181">
        <v>2</v>
      </c>
      <c r="BG635" s="181">
        <v>2</v>
      </c>
      <c r="BH635" s="181">
        <v>1</v>
      </c>
      <c r="BI635" s="181">
        <v>4.0999999999999996</v>
      </c>
      <c r="BJ635" s="181">
        <v>4.0999999999999996</v>
      </c>
      <c r="BK635" s="181">
        <v>4.0999999999999996</v>
      </c>
      <c r="BL635" s="181">
        <v>104.98</v>
      </c>
      <c r="BM635" s="181">
        <v>912</v>
      </c>
      <c r="BN635" s="181" t="s">
        <v>9175</v>
      </c>
      <c r="BO635" s="181">
        <v>0</v>
      </c>
      <c r="BP635" s="181">
        <v>6.2820999999999998</v>
      </c>
      <c r="BQ635" s="181" t="s">
        <v>1254</v>
      </c>
      <c r="BR635" s="181" t="s">
        <v>1251</v>
      </c>
      <c r="BS635" s="181" t="s">
        <v>1254</v>
      </c>
      <c r="BT635" s="181" t="s">
        <v>1254</v>
      </c>
      <c r="BU635" s="181" t="s">
        <v>1251</v>
      </c>
      <c r="BV635" s="181" t="s">
        <v>1251</v>
      </c>
      <c r="BX635" s="181" t="s">
        <v>1251</v>
      </c>
      <c r="BY635" s="181" t="s">
        <v>1254</v>
      </c>
      <c r="BZ635" s="181" t="s">
        <v>1254</v>
      </c>
      <c r="CA635" s="181" t="s">
        <v>1254</v>
      </c>
      <c r="CB635" s="181" t="s">
        <v>1254</v>
      </c>
      <c r="CC635" s="181" t="s">
        <v>1254</v>
      </c>
      <c r="CD635" s="181" t="s">
        <v>1251</v>
      </c>
      <c r="CE635" s="181" t="s">
        <v>1254</v>
      </c>
      <c r="CF635" s="181" t="s">
        <v>1254</v>
      </c>
      <c r="CG635" s="181">
        <v>4.0999999999999996</v>
      </c>
      <c r="CH635" s="181">
        <v>4.0999999999999996</v>
      </c>
      <c r="CI635" s="181">
        <v>1.3</v>
      </c>
      <c r="CJ635" s="181">
        <v>4.0999999999999996</v>
      </c>
      <c r="CK635" s="181">
        <v>1.3</v>
      </c>
      <c r="CL635" s="181">
        <v>1.3</v>
      </c>
      <c r="CM635" s="181">
        <v>0</v>
      </c>
      <c r="CN635" s="181">
        <v>1.3</v>
      </c>
      <c r="CO635" s="181">
        <v>1.3</v>
      </c>
      <c r="CP635" s="181">
        <v>1.3</v>
      </c>
      <c r="CQ635" s="181">
        <v>1.3</v>
      </c>
      <c r="CR635" s="181">
        <v>1.3</v>
      </c>
      <c r="CS635" s="181">
        <v>4.0999999999999996</v>
      </c>
      <c r="CT635" s="181">
        <v>4.0999999999999996</v>
      </c>
      <c r="CU635" s="181">
        <v>4.0999999999999996</v>
      </c>
      <c r="CV635" s="181">
        <v>1.3</v>
      </c>
      <c r="CW635" s="181">
        <v>93164000</v>
      </c>
      <c r="CX635" s="181">
        <v>8441300</v>
      </c>
      <c r="CY635" s="181">
        <v>9904200</v>
      </c>
      <c r="CZ635" s="181">
        <v>6889400</v>
      </c>
      <c r="DA635" s="181">
        <v>9701400</v>
      </c>
      <c r="DB635" s="181">
        <v>3363200</v>
      </c>
      <c r="DC635" s="181">
        <v>1727400</v>
      </c>
      <c r="DD635" s="181">
        <v>0</v>
      </c>
      <c r="DE635" s="181">
        <v>2315300</v>
      </c>
      <c r="DF635" s="181">
        <v>8493900</v>
      </c>
      <c r="DG635" s="181">
        <v>9204300</v>
      </c>
      <c r="DH635" s="181">
        <v>8233200</v>
      </c>
      <c r="DI635" s="181">
        <v>4172600</v>
      </c>
      <c r="DJ635" s="195">
        <v>0</v>
      </c>
      <c r="DK635" s="195">
        <v>0</v>
      </c>
      <c r="DL635" s="195">
        <v>0</v>
      </c>
      <c r="DM635" s="195">
        <v>0</v>
      </c>
      <c r="DN635" s="181">
        <v>0</v>
      </c>
      <c r="DO635" s="181">
        <v>0</v>
      </c>
      <c r="DP635" s="181">
        <v>0</v>
      </c>
      <c r="DQ635" s="181">
        <v>0</v>
      </c>
      <c r="DR635" s="181">
        <v>0</v>
      </c>
      <c r="DS635" s="181" t="e">
        <f t="shared" si="50"/>
        <v>#DIV/0!</v>
      </c>
      <c r="DT635" s="181" t="e">
        <f t="shared" si="48"/>
        <v>#DIV/0!</v>
      </c>
      <c r="DU635" s="195">
        <v>0</v>
      </c>
      <c r="DW635" s="195">
        <v>0</v>
      </c>
      <c r="DY635" s="195">
        <v>0</v>
      </c>
      <c r="DZ635" s="196" t="e">
        <f t="shared" si="49"/>
        <v>#DIV/0!</v>
      </c>
      <c r="EA635" s="195">
        <v>0</v>
      </c>
      <c r="EB635" s="181">
        <v>0</v>
      </c>
      <c r="EC635" s="181">
        <v>0</v>
      </c>
      <c r="ED635" s="181">
        <v>0</v>
      </c>
      <c r="EE635" s="181">
        <v>0</v>
      </c>
      <c r="EF635" s="181">
        <v>1</v>
      </c>
      <c r="EG635" s="181">
        <v>0</v>
      </c>
      <c r="EH635" s="181">
        <v>0</v>
      </c>
      <c r="EI635" s="181">
        <v>0</v>
      </c>
      <c r="EJ635" s="181">
        <v>0</v>
      </c>
      <c r="EK635" s="181">
        <v>0</v>
      </c>
      <c r="EL635" s="181">
        <v>0</v>
      </c>
      <c r="EM635" s="181">
        <v>0</v>
      </c>
      <c r="EN635" s="181">
        <v>0</v>
      </c>
      <c r="EO635" s="181">
        <v>0</v>
      </c>
      <c r="EP635" s="181">
        <v>0</v>
      </c>
      <c r="EQ635" s="181">
        <v>0</v>
      </c>
      <c r="ER635" s="181">
        <v>1</v>
      </c>
      <c r="EV635" s="181">
        <v>264</v>
      </c>
      <c r="EW635" s="181" t="s">
        <v>9176</v>
      </c>
      <c r="EX635" s="181" t="s">
        <v>3637</v>
      </c>
      <c r="EY635" s="181" t="s">
        <v>9177</v>
      </c>
      <c r="EZ635" s="181" t="s">
        <v>9178</v>
      </c>
      <c r="FA635" s="181" t="s">
        <v>9179</v>
      </c>
      <c r="FB635" s="181" t="s">
        <v>9180</v>
      </c>
      <c r="FE635" s="181" t="s">
        <v>3613</v>
      </c>
    </row>
    <row r="636" spans="1:161" x14ac:dyDescent="0.25">
      <c r="A636" s="181" t="s">
        <v>9181</v>
      </c>
      <c r="B636" s="181" t="s">
        <v>9181</v>
      </c>
      <c r="C636" s="181">
        <v>2</v>
      </c>
      <c r="D636" s="181">
        <v>2</v>
      </c>
      <c r="E636" s="181">
        <v>2</v>
      </c>
      <c r="F636" s="181" t="s">
        <v>9182</v>
      </c>
      <c r="G636" s="181" t="s">
        <v>9183</v>
      </c>
      <c r="H636" s="181" t="s">
        <v>9184</v>
      </c>
      <c r="I636" s="181">
        <v>1</v>
      </c>
      <c r="J636" s="181">
        <v>2</v>
      </c>
      <c r="K636" s="181">
        <v>2</v>
      </c>
      <c r="L636" s="181">
        <v>2</v>
      </c>
      <c r="M636" s="181">
        <v>2</v>
      </c>
      <c r="N636" s="181">
        <v>2</v>
      </c>
      <c r="O636" s="181">
        <v>2</v>
      </c>
      <c r="P636" s="181">
        <v>2</v>
      </c>
      <c r="Q636" s="181">
        <v>1</v>
      </c>
      <c r="R636" s="181">
        <v>1</v>
      </c>
      <c r="S636" s="181">
        <v>1</v>
      </c>
      <c r="T636" s="181">
        <v>1</v>
      </c>
      <c r="U636" s="181">
        <v>1</v>
      </c>
      <c r="V636" s="181">
        <v>2</v>
      </c>
      <c r="W636" s="181">
        <v>2</v>
      </c>
      <c r="X636" s="181">
        <v>2</v>
      </c>
      <c r="Y636" s="181">
        <v>2</v>
      </c>
      <c r="Z636" s="181">
        <v>1</v>
      </c>
      <c r="AA636" s="181">
        <v>2</v>
      </c>
      <c r="AB636" s="181">
        <v>2</v>
      </c>
      <c r="AC636" s="181">
        <v>2</v>
      </c>
      <c r="AD636" s="181">
        <v>2</v>
      </c>
      <c r="AE636" s="181">
        <v>2</v>
      </c>
      <c r="AF636" s="181">
        <v>2</v>
      </c>
      <c r="AG636" s="181">
        <v>1</v>
      </c>
      <c r="AH636" s="181">
        <v>1</v>
      </c>
      <c r="AI636" s="181">
        <v>1</v>
      </c>
      <c r="AJ636" s="181">
        <v>1</v>
      </c>
      <c r="AK636" s="181">
        <v>1</v>
      </c>
      <c r="AL636" s="181">
        <v>2</v>
      </c>
      <c r="AM636" s="181">
        <v>2</v>
      </c>
      <c r="AN636" s="181">
        <v>2</v>
      </c>
      <c r="AO636" s="181">
        <v>2</v>
      </c>
      <c r="AP636" s="181">
        <v>1</v>
      </c>
      <c r="AQ636" s="181">
        <v>2</v>
      </c>
      <c r="AR636" s="181">
        <v>2</v>
      </c>
      <c r="AS636" s="181">
        <v>2</v>
      </c>
      <c r="AT636" s="181">
        <v>2</v>
      </c>
      <c r="AU636" s="181">
        <v>2</v>
      </c>
      <c r="AV636" s="181">
        <v>2</v>
      </c>
      <c r="AW636" s="181">
        <v>1</v>
      </c>
      <c r="AX636" s="181">
        <v>1</v>
      </c>
      <c r="AY636" s="181">
        <v>1</v>
      </c>
      <c r="AZ636" s="181">
        <v>1</v>
      </c>
      <c r="BA636" s="181">
        <v>1</v>
      </c>
      <c r="BB636" s="181">
        <v>2</v>
      </c>
      <c r="BC636" s="181">
        <v>2</v>
      </c>
      <c r="BD636" s="181">
        <v>2</v>
      </c>
      <c r="BE636" s="181">
        <v>2</v>
      </c>
      <c r="BF636" s="181">
        <v>1</v>
      </c>
      <c r="BG636" s="181">
        <v>2</v>
      </c>
      <c r="BH636" s="181">
        <v>2</v>
      </c>
      <c r="BI636" s="181">
        <v>4.9000000000000004</v>
      </c>
      <c r="BJ636" s="181">
        <v>4.9000000000000004</v>
      </c>
      <c r="BK636" s="181">
        <v>4.9000000000000004</v>
      </c>
      <c r="BL636" s="181">
        <v>51.777000000000001</v>
      </c>
      <c r="BM636" s="181">
        <v>447</v>
      </c>
      <c r="BN636" s="181">
        <v>447</v>
      </c>
      <c r="BO636" s="181">
        <v>0</v>
      </c>
      <c r="BP636" s="181">
        <v>3.1568999999999998</v>
      </c>
      <c r="BQ636" s="181" t="s">
        <v>1251</v>
      </c>
      <c r="BR636" s="181" t="s">
        <v>1251</v>
      </c>
      <c r="BS636" s="181" t="s">
        <v>1251</v>
      </c>
      <c r="BT636" s="181" t="s">
        <v>1251</v>
      </c>
      <c r="BU636" s="181" t="s">
        <v>1254</v>
      </c>
      <c r="BV636" s="181" t="s">
        <v>1254</v>
      </c>
      <c r="BW636" s="181" t="s">
        <v>1254</v>
      </c>
      <c r="BX636" s="181" t="s">
        <v>1254</v>
      </c>
      <c r="BY636" s="181" t="s">
        <v>1251</v>
      </c>
      <c r="BZ636" s="181" t="s">
        <v>1251</v>
      </c>
      <c r="CA636" s="181" t="s">
        <v>1251</v>
      </c>
      <c r="CB636" s="181" t="s">
        <v>1251</v>
      </c>
      <c r="CC636" s="181" t="s">
        <v>1251</v>
      </c>
      <c r="CD636" s="181" t="s">
        <v>1251</v>
      </c>
      <c r="CE636" s="181" t="s">
        <v>1254</v>
      </c>
      <c r="CF636" s="181" t="s">
        <v>1251</v>
      </c>
      <c r="CG636" s="181">
        <v>4.9000000000000004</v>
      </c>
      <c r="CH636" s="181">
        <v>4.9000000000000004</v>
      </c>
      <c r="CI636" s="181">
        <v>4.9000000000000004</v>
      </c>
      <c r="CJ636" s="181">
        <v>4.9000000000000004</v>
      </c>
      <c r="CK636" s="181">
        <v>1.6</v>
      </c>
      <c r="CL636" s="181">
        <v>1.6</v>
      </c>
      <c r="CM636" s="181">
        <v>3.4</v>
      </c>
      <c r="CN636" s="181">
        <v>1.6</v>
      </c>
      <c r="CO636" s="181">
        <v>3.4</v>
      </c>
      <c r="CP636" s="181">
        <v>4.9000000000000004</v>
      </c>
      <c r="CQ636" s="181">
        <v>4.9000000000000004</v>
      </c>
      <c r="CR636" s="181">
        <v>4.9000000000000004</v>
      </c>
      <c r="CS636" s="181">
        <v>4.9000000000000004</v>
      </c>
      <c r="CT636" s="181">
        <v>3.4</v>
      </c>
      <c r="CU636" s="181">
        <v>4.9000000000000004</v>
      </c>
      <c r="CV636" s="181">
        <v>4.9000000000000004</v>
      </c>
      <c r="CW636" s="181">
        <v>133730000</v>
      </c>
      <c r="CX636" s="181">
        <v>11119000</v>
      </c>
      <c r="CY636" s="181">
        <v>12990000</v>
      </c>
      <c r="CZ636" s="181">
        <v>11048000</v>
      </c>
      <c r="DA636" s="181">
        <v>12535000</v>
      </c>
      <c r="DB636" s="181">
        <v>1618100</v>
      </c>
      <c r="DC636" s="181">
        <v>1275300</v>
      </c>
      <c r="DD636" s="181">
        <v>2780800</v>
      </c>
      <c r="DE636" s="181">
        <v>818030</v>
      </c>
      <c r="DF636" s="181">
        <v>14068000</v>
      </c>
      <c r="DG636" s="181">
        <v>5177400</v>
      </c>
      <c r="DH636" s="181">
        <v>11354000</v>
      </c>
      <c r="DI636" s="181">
        <v>9711000</v>
      </c>
      <c r="DJ636" s="195">
        <v>0</v>
      </c>
      <c r="DK636" s="195">
        <v>0</v>
      </c>
      <c r="DL636" s="195">
        <v>0</v>
      </c>
      <c r="DM636" s="195">
        <v>0</v>
      </c>
      <c r="DN636" s="181">
        <v>0</v>
      </c>
      <c r="DO636" s="181">
        <v>0</v>
      </c>
      <c r="DP636" s="181">
        <v>0</v>
      </c>
      <c r="DQ636" s="181">
        <v>0</v>
      </c>
      <c r="DR636" s="181">
        <v>0</v>
      </c>
      <c r="DS636" s="181" t="e">
        <f t="shared" si="50"/>
        <v>#DIV/0!</v>
      </c>
      <c r="DT636" s="181" t="e">
        <f t="shared" si="48"/>
        <v>#DIV/0!</v>
      </c>
      <c r="DU636" s="195">
        <v>0</v>
      </c>
      <c r="DW636" s="195">
        <v>0</v>
      </c>
      <c r="DY636" s="195">
        <v>0</v>
      </c>
      <c r="DZ636" s="196" t="e">
        <f t="shared" si="49"/>
        <v>#DIV/0!</v>
      </c>
      <c r="EA636" s="195">
        <v>0</v>
      </c>
      <c r="EB636" s="181">
        <v>0</v>
      </c>
      <c r="EC636" s="181">
        <v>0</v>
      </c>
      <c r="ED636" s="181">
        <v>1</v>
      </c>
      <c r="EE636" s="181">
        <v>0</v>
      </c>
      <c r="EF636" s="181">
        <v>0</v>
      </c>
      <c r="EG636" s="181">
        <v>0</v>
      </c>
      <c r="EH636" s="181">
        <v>0</v>
      </c>
      <c r="EI636" s="181">
        <v>0</v>
      </c>
      <c r="EJ636" s="181">
        <v>0</v>
      </c>
      <c r="EK636" s="181">
        <v>0</v>
      </c>
      <c r="EL636" s="181">
        <v>1</v>
      </c>
      <c r="EM636" s="181">
        <v>1</v>
      </c>
      <c r="EN636" s="181">
        <v>0</v>
      </c>
      <c r="EO636" s="181">
        <v>0</v>
      </c>
      <c r="EP636" s="181">
        <v>0</v>
      </c>
      <c r="EQ636" s="181">
        <v>0</v>
      </c>
      <c r="ER636" s="181">
        <v>3</v>
      </c>
      <c r="EV636" s="181">
        <v>471</v>
      </c>
      <c r="EW636" s="181" t="s">
        <v>9185</v>
      </c>
      <c r="EX636" s="181" t="s">
        <v>3637</v>
      </c>
      <c r="EY636" s="181" t="s">
        <v>9186</v>
      </c>
      <c r="EZ636" s="181" t="s">
        <v>9187</v>
      </c>
      <c r="FA636" s="181" t="s">
        <v>9188</v>
      </c>
      <c r="FB636" s="181" t="s">
        <v>9189</v>
      </c>
      <c r="FE636" s="181">
        <v>-1</v>
      </c>
    </row>
    <row r="637" spans="1:161" x14ac:dyDescent="0.25">
      <c r="A637" s="181" t="s">
        <v>2782</v>
      </c>
      <c r="B637" s="181" t="s">
        <v>2782</v>
      </c>
      <c r="C637" s="181">
        <v>1</v>
      </c>
      <c r="D637" s="181">
        <v>1</v>
      </c>
      <c r="E637" s="181">
        <v>1</v>
      </c>
      <c r="F637" s="181" t="s">
        <v>2781</v>
      </c>
      <c r="G637" s="181" t="s">
        <v>2780</v>
      </c>
      <c r="H637" s="181" t="s">
        <v>2779</v>
      </c>
      <c r="I637" s="181">
        <v>1</v>
      </c>
      <c r="J637" s="181">
        <v>1</v>
      </c>
      <c r="K637" s="181">
        <v>1</v>
      </c>
      <c r="L637" s="181">
        <v>1</v>
      </c>
      <c r="M637" s="181">
        <v>1</v>
      </c>
      <c r="N637" s="181">
        <v>1</v>
      </c>
      <c r="O637" s="181">
        <v>1</v>
      </c>
      <c r="P637" s="181">
        <v>1</v>
      </c>
      <c r="Q637" s="181">
        <v>0</v>
      </c>
      <c r="R637" s="181">
        <v>0</v>
      </c>
      <c r="S637" s="181">
        <v>0</v>
      </c>
      <c r="T637" s="181">
        <v>0</v>
      </c>
      <c r="U637" s="181">
        <v>1</v>
      </c>
      <c r="V637" s="181">
        <v>1</v>
      </c>
      <c r="W637" s="181">
        <v>1</v>
      </c>
      <c r="X637" s="181">
        <v>1</v>
      </c>
      <c r="Y637" s="181">
        <v>1</v>
      </c>
      <c r="Z637" s="181">
        <v>1</v>
      </c>
      <c r="AA637" s="181">
        <v>1</v>
      </c>
      <c r="AB637" s="181">
        <v>1</v>
      </c>
      <c r="AC637" s="181">
        <v>1</v>
      </c>
      <c r="AD637" s="181">
        <v>1</v>
      </c>
      <c r="AE637" s="181">
        <v>1</v>
      </c>
      <c r="AF637" s="181">
        <v>1</v>
      </c>
      <c r="AG637" s="181">
        <v>0</v>
      </c>
      <c r="AH637" s="181">
        <v>0</v>
      </c>
      <c r="AI637" s="181">
        <v>0</v>
      </c>
      <c r="AJ637" s="181">
        <v>0</v>
      </c>
      <c r="AK637" s="181">
        <v>1</v>
      </c>
      <c r="AL637" s="181">
        <v>1</v>
      </c>
      <c r="AM637" s="181">
        <v>1</v>
      </c>
      <c r="AN637" s="181">
        <v>1</v>
      </c>
      <c r="AO637" s="181">
        <v>1</v>
      </c>
      <c r="AP637" s="181">
        <v>1</v>
      </c>
      <c r="AQ637" s="181">
        <v>1</v>
      </c>
      <c r="AR637" s="181">
        <v>1</v>
      </c>
      <c r="AS637" s="181">
        <v>1</v>
      </c>
      <c r="AT637" s="181">
        <v>1</v>
      </c>
      <c r="AU637" s="181">
        <v>1</v>
      </c>
      <c r="AV637" s="181">
        <v>1</v>
      </c>
      <c r="AW637" s="181">
        <v>0</v>
      </c>
      <c r="AX637" s="181">
        <v>0</v>
      </c>
      <c r="AY637" s="181">
        <v>0</v>
      </c>
      <c r="AZ637" s="181">
        <v>0</v>
      </c>
      <c r="BA637" s="181">
        <v>1</v>
      </c>
      <c r="BB637" s="181">
        <v>1</v>
      </c>
      <c r="BC637" s="181">
        <v>1</v>
      </c>
      <c r="BD637" s="181">
        <v>1</v>
      </c>
      <c r="BE637" s="181">
        <v>1</v>
      </c>
      <c r="BF637" s="181">
        <v>1</v>
      </c>
      <c r="BG637" s="181">
        <v>1</v>
      </c>
      <c r="BH637" s="181">
        <v>1</v>
      </c>
      <c r="BI637" s="181">
        <v>6.1</v>
      </c>
      <c r="BJ637" s="181">
        <v>6.1</v>
      </c>
      <c r="BK637" s="181">
        <v>6.1</v>
      </c>
      <c r="BL637" s="181">
        <v>37.325000000000003</v>
      </c>
      <c r="BM637" s="181">
        <v>345</v>
      </c>
      <c r="BN637" s="181">
        <v>345</v>
      </c>
      <c r="BO637" s="181">
        <v>0</v>
      </c>
      <c r="BP637" s="181">
        <v>6.8365</v>
      </c>
      <c r="BQ637" s="181" t="s">
        <v>1254</v>
      </c>
      <c r="BR637" s="181" t="s">
        <v>1251</v>
      </c>
      <c r="BS637" s="181" t="s">
        <v>1254</v>
      </c>
      <c r="BT637" s="181" t="s">
        <v>1254</v>
      </c>
      <c r="BY637" s="181" t="s">
        <v>1251</v>
      </c>
      <c r="BZ637" s="181" t="s">
        <v>1251</v>
      </c>
      <c r="CA637" s="181" t="s">
        <v>1251</v>
      </c>
      <c r="CB637" s="181" t="s">
        <v>1254</v>
      </c>
      <c r="CC637" s="181" t="s">
        <v>1251</v>
      </c>
      <c r="CD637" s="181" t="s">
        <v>1251</v>
      </c>
      <c r="CE637" s="181" t="s">
        <v>1254</v>
      </c>
      <c r="CF637" s="181" t="s">
        <v>1254</v>
      </c>
      <c r="CG637" s="181">
        <v>6.1</v>
      </c>
      <c r="CH637" s="181">
        <v>6.1</v>
      </c>
      <c r="CI637" s="181">
        <v>6.1</v>
      </c>
      <c r="CJ637" s="181">
        <v>6.1</v>
      </c>
      <c r="CK637" s="181">
        <v>0</v>
      </c>
      <c r="CL637" s="181">
        <v>0</v>
      </c>
      <c r="CM637" s="181">
        <v>0</v>
      </c>
      <c r="CN637" s="181">
        <v>0</v>
      </c>
      <c r="CO637" s="181">
        <v>6.1</v>
      </c>
      <c r="CP637" s="181">
        <v>6.1</v>
      </c>
      <c r="CQ637" s="181">
        <v>6.1</v>
      </c>
      <c r="CR637" s="181">
        <v>6.1</v>
      </c>
      <c r="CS637" s="181">
        <v>6.1</v>
      </c>
      <c r="CT637" s="181">
        <v>6.1</v>
      </c>
      <c r="CU637" s="181">
        <v>6.1</v>
      </c>
      <c r="CV637" s="181">
        <v>6.1</v>
      </c>
      <c r="CW637" s="181">
        <v>65595000</v>
      </c>
      <c r="CX637" s="181">
        <v>5610300</v>
      </c>
      <c r="CY637" s="181">
        <v>8075500</v>
      </c>
      <c r="CZ637" s="181">
        <v>4330300</v>
      </c>
      <c r="DA637" s="181">
        <v>7026200</v>
      </c>
      <c r="DB637" s="181">
        <v>0</v>
      </c>
      <c r="DC637" s="181">
        <v>0</v>
      </c>
      <c r="DD637" s="181">
        <v>0</v>
      </c>
      <c r="DE637" s="181">
        <v>0</v>
      </c>
      <c r="DF637" s="181">
        <v>5910400</v>
      </c>
      <c r="DG637" s="181">
        <v>6616000</v>
      </c>
      <c r="DH637" s="181">
        <v>3327500</v>
      </c>
      <c r="DI637" s="181">
        <v>4351000</v>
      </c>
      <c r="DJ637" s="195">
        <v>0</v>
      </c>
      <c r="DK637" s="195">
        <v>0</v>
      </c>
      <c r="DL637" s="195">
        <v>0</v>
      </c>
      <c r="DM637" s="195">
        <v>0</v>
      </c>
      <c r="DN637" s="181">
        <v>0</v>
      </c>
      <c r="DO637" s="181">
        <v>0</v>
      </c>
      <c r="DP637" s="181">
        <v>0</v>
      </c>
      <c r="DQ637" s="181">
        <v>0</v>
      </c>
      <c r="DR637" s="181">
        <v>0</v>
      </c>
      <c r="DS637" s="181" t="e">
        <f t="shared" si="50"/>
        <v>#DIV/0!</v>
      </c>
      <c r="DT637" s="181" t="e">
        <f t="shared" si="48"/>
        <v>#DIV/0!</v>
      </c>
      <c r="DU637" s="195">
        <v>0</v>
      </c>
      <c r="DW637" s="195">
        <v>0</v>
      </c>
      <c r="DY637" s="195">
        <v>0</v>
      </c>
      <c r="DZ637" s="196" t="e">
        <f t="shared" si="49"/>
        <v>#DIV/0!</v>
      </c>
      <c r="EA637" s="195">
        <v>0</v>
      </c>
      <c r="EB637" s="181">
        <v>0</v>
      </c>
      <c r="EC637" s="181">
        <v>1</v>
      </c>
      <c r="ED637" s="181">
        <v>0</v>
      </c>
      <c r="EE637" s="181">
        <v>0</v>
      </c>
      <c r="EF637" s="181">
        <v>0</v>
      </c>
      <c r="EG637" s="181">
        <v>0</v>
      </c>
      <c r="EH637" s="181">
        <v>0</v>
      </c>
      <c r="EI637" s="181">
        <v>0</v>
      </c>
      <c r="EJ637" s="181">
        <v>0</v>
      </c>
      <c r="EK637" s="181">
        <v>0</v>
      </c>
      <c r="EL637" s="181">
        <v>0</v>
      </c>
      <c r="EM637" s="181">
        <v>0</v>
      </c>
      <c r="EN637" s="181">
        <v>0</v>
      </c>
      <c r="EO637" s="181">
        <v>0</v>
      </c>
      <c r="EP637" s="181">
        <v>0</v>
      </c>
      <c r="EQ637" s="181">
        <v>0</v>
      </c>
      <c r="ER637" s="181">
        <v>1</v>
      </c>
      <c r="EV637" s="181">
        <v>187</v>
      </c>
      <c r="EW637" s="181">
        <v>2640</v>
      </c>
      <c r="EX637" s="181" t="b">
        <v>1</v>
      </c>
      <c r="EY637" s="181">
        <v>2791</v>
      </c>
      <c r="EZ637" s="181" t="s">
        <v>9190</v>
      </c>
      <c r="FA637" s="181" t="s">
        <v>9191</v>
      </c>
      <c r="FB637" s="181">
        <v>40979</v>
      </c>
      <c r="FE637" s="181">
        <v>-1</v>
      </c>
    </row>
    <row r="638" spans="1:161" x14ac:dyDescent="0.25">
      <c r="A638" s="181" t="s">
        <v>9192</v>
      </c>
      <c r="B638" s="181" t="s">
        <v>9192</v>
      </c>
      <c r="C638" s="181">
        <v>2</v>
      </c>
      <c r="D638" s="181">
        <v>2</v>
      </c>
      <c r="E638" s="181">
        <v>2</v>
      </c>
      <c r="F638" s="181" t="s">
        <v>9193</v>
      </c>
      <c r="G638" s="181" t="s">
        <v>9194</v>
      </c>
      <c r="H638" s="181" t="s">
        <v>9195</v>
      </c>
      <c r="I638" s="181">
        <v>1</v>
      </c>
      <c r="J638" s="181">
        <v>2</v>
      </c>
      <c r="K638" s="181">
        <v>2</v>
      </c>
      <c r="L638" s="181">
        <v>2</v>
      </c>
      <c r="M638" s="181">
        <v>2</v>
      </c>
      <c r="N638" s="181">
        <v>1</v>
      </c>
      <c r="O638" s="181">
        <v>1</v>
      </c>
      <c r="P638" s="181">
        <v>2</v>
      </c>
      <c r="Q638" s="181">
        <v>0</v>
      </c>
      <c r="R638" s="181">
        <v>1</v>
      </c>
      <c r="S638" s="181">
        <v>0</v>
      </c>
      <c r="T638" s="181">
        <v>0</v>
      </c>
      <c r="U638" s="181">
        <v>2</v>
      </c>
      <c r="V638" s="181">
        <v>2</v>
      </c>
      <c r="W638" s="181">
        <v>1</v>
      </c>
      <c r="X638" s="181">
        <v>2</v>
      </c>
      <c r="Y638" s="181">
        <v>2</v>
      </c>
      <c r="Z638" s="181">
        <v>2</v>
      </c>
      <c r="AA638" s="181">
        <v>2</v>
      </c>
      <c r="AB638" s="181">
        <v>2</v>
      </c>
      <c r="AC638" s="181">
        <v>2</v>
      </c>
      <c r="AD638" s="181">
        <v>1</v>
      </c>
      <c r="AE638" s="181">
        <v>1</v>
      </c>
      <c r="AF638" s="181">
        <v>2</v>
      </c>
      <c r="AG638" s="181">
        <v>0</v>
      </c>
      <c r="AH638" s="181">
        <v>1</v>
      </c>
      <c r="AI638" s="181">
        <v>0</v>
      </c>
      <c r="AJ638" s="181">
        <v>0</v>
      </c>
      <c r="AK638" s="181">
        <v>2</v>
      </c>
      <c r="AL638" s="181">
        <v>2</v>
      </c>
      <c r="AM638" s="181">
        <v>1</v>
      </c>
      <c r="AN638" s="181">
        <v>2</v>
      </c>
      <c r="AO638" s="181">
        <v>2</v>
      </c>
      <c r="AP638" s="181">
        <v>2</v>
      </c>
      <c r="AQ638" s="181">
        <v>2</v>
      </c>
      <c r="AR638" s="181">
        <v>2</v>
      </c>
      <c r="AS638" s="181">
        <v>2</v>
      </c>
      <c r="AT638" s="181">
        <v>1</v>
      </c>
      <c r="AU638" s="181">
        <v>1</v>
      </c>
      <c r="AV638" s="181">
        <v>2</v>
      </c>
      <c r="AW638" s="181">
        <v>0</v>
      </c>
      <c r="AX638" s="181">
        <v>1</v>
      </c>
      <c r="AY638" s="181">
        <v>0</v>
      </c>
      <c r="AZ638" s="181">
        <v>0</v>
      </c>
      <c r="BA638" s="181">
        <v>2</v>
      </c>
      <c r="BB638" s="181">
        <v>2</v>
      </c>
      <c r="BC638" s="181">
        <v>1</v>
      </c>
      <c r="BD638" s="181">
        <v>2</v>
      </c>
      <c r="BE638" s="181">
        <v>2</v>
      </c>
      <c r="BF638" s="181">
        <v>2</v>
      </c>
      <c r="BG638" s="181">
        <v>2</v>
      </c>
      <c r="BH638" s="181">
        <v>2</v>
      </c>
      <c r="BI638" s="181">
        <v>6</v>
      </c>
      <c r="BJ638" s="181">
        <v>6</v>
      </c>
      <c r="BK638" s="181">
        <v>6</v>
      </c>
      <c r="BL638" s="181">
        <v>39.029000000000003</v>
      </c>
      <c r="BM638" s="181">
        <v>349</v>
      </c>
      <c r="BN638" s="181">
        <v>349</v>
      </c>
      <c r="BO638" s="181">
        <v>3.7975000000000001E-3</v>
      </c>
      <c r="BP638" s="181">
        <v>2.3331</v>
      </c>
      <c r="BQ638" s="181" t="s">
        <v>1254</v>
      </c>
      <c r="BR638" s="181" t="s">
        <v>1254</v>
      </c>
      <c r="BS638" s="181" t="s">
        <v>1254</v>
      </c>
      <c r="BT638" s="181" t="s">
        <v>1251</v>
      </c>
      <c r="BV638" s="181" t="s">
        <v>1254</v>
      </c>
      <c r="BY638" s="181" t="s">
        <v>1254</v>
      </c>
      <c r="BZ638" s="181" t="s">
        <v>1254</v>
      </c>
      <c r="CA638" s="181" t="s">
        <v>1254</v>
      </c>
      <c r="CB638" s="181" t="s">
        <v>1254</v>
      </c>
      <c r="CC638" s="181" t="s">
        <v>1254</v>
      </c>
      <c r="CD638" s="181" t="s">
        <v>1254</v>
      </c>
      <c r="CE638" s="181" t="s">
        <v>1254</v>
      </c>
      <c r="CF638" s="181" t="s">
        <v>1251</v>
      </c>
      <c r="CG638" s="181">
        <v>6</v>
      </c>
      <c r="CH638" s="181">
        <v>2.6</v>
      </c>
      <c r="CI638" s="181">
        <v>2.6</v>
      </c>
      <c r="CJ638" s="181">
        <v>6</v>
      </c>
      <c r="CK638" s="181">
        <v>0</v>
      </c>
      <c r="CL638" s="181">
        <v>3.4</v>
      </c>
      <c r="CM638" s="181">
        <v>0</v>
      </c>
      <c r="CN638" s="181">
        <v>0</v>
      </c>
      <c r="CO638" s="181">
        <v>6</v>
      </c>
      <c r="CP638" s="181">
        <v>6</v>
      </c>
      <c r="CQ638" s="181">
        <v>2.6</v>
      </c>
      <c r="CR638" s="181">
        <v>6</v>
      </c>
      <c r="CS638" s="181">
        <v>6</v>
      </c>
      <c r="CT638" s="181">
        <v>6</v>
      </c>
      <c r="CU638" s="181">
        <v>6</v>
      </c>
      <c r="CV638" s="181">
        <v>6</v>
      </c>
      <c r="CW638" s="181">
        <v>81612000</v>
      </c>
      <c r="CX638" s="181">
        <v>7987300</v>
      </c>
      <c r="CY638" s="181">
        <v>3039400</v>
      </c>
      <c r="CZ638" s="181">
        <v>4182700</v>
      </c>
      <c r="DA638" s="181">
        <v>7240200</v>
      </c>
      <c r="DB638" s="181">
        <v>0</v>
      </c>
      <c r="DC638" s="181">
        <v>828540</v>
      </c>
      <c r="DD638" s="181">
        <v>0</v>
      </c>
      <c r="DE638" s="181">
        <v>0</v>
      </c>
      <c r="DF638" s="181">
        <v>8462700</v>
      </c>
      <c r="DG638" s="181">
        <v>8862000</v>
      </c>
      <c r="DH638" s="181">
        <v>6235400</v>
      </c>
      <c r="DI638" s="181">
        <v>7509500</v>
      </c>
      <c r="DJ638" s="195">
        <v>0</v>
      </c>
      <c r="DK638" s="195">
        <v>0</v>
      </c>
      <c r="DL638" s="195">
        <v>0</v>
      </c>
      <c r="DM638" s="195">
        <v>0</v>
      </c>
      <c r="DN638" s="181">
        <v>0</v>
      </c>
      <c r="DO638" s="181">
        <v>0</v>
      </c>
      <c r="DP638" s="181">
        <v>0</v>
      </c>
      <c r="DQ638" s="181">
        <v>0</v>
      </c>
      <c r="DR638" s="181">
        <v>0</v>
      </c>
      <c r="DS638" s="181" t="e">
        <f t="shared" si="50"/>
        <v>#DIV/0!</v>
      </c>
      <c r="DT638" s="181" t="e">
        <f t="shared" si="48"/>
        <v>#DIV/0!</v>
      </c>
      <c r="DU638" s="195">
        <v>0</v>
      </c>
      <c r="DW638" s="195">
        <v>0</v>
      </c>
      <c r="DY638" s="195">
        <v>0</v>
      </c>
      <c r="DZ638" s="196" t="e">
        <f t="shared" si="49"/>
        <v>#DIV/0!</v>
      </c>
      <c r="EA638" s="195">
        <v>0</v>
      </c>
      <c r="EB638" s="181">
        <v>0</v>
      </c>
      <c r="EC638" s="181">
        <v>0</v>
      </c>
      <c r="ED638" s="181">
        <v>0</v>
      </c>
      <c r="EE638" s="181">
        <v>1</v>
      </c>
      <c r="EF638" s="181">
        <v>0</v>
      </c>
      <c r="EG638" s="181">
        <v>0</v>
      </c>
      <c r="EH638" s="181">
        <v>0</v>
      </c>
      <c r="EI638" s="181">
        <v>0</v>
      </c>
      <c r="EJ638" s="181">
        <v>0</v>
      </c>
      <c r="EK638" s="181">
        <v>0</v>
      </c>
      <c r="EL638" s="181">
        <v>0</v>
      </c>
      <c r="EM638" s="181">
        <v>0</v>
      </c>
      <c r="EN638" s="181">
        <v>0</v>
      </c>
      <c r="EO638" s="181">
        <v>0</v>
      </c>
      <c r="EP638" s="181">
        <v>0</v>
      </c>
      <c r="EQ638" s="181">
        <v>0</v>
      </c>
      <c r="ER638" s="181">
        <v>1</v>
      </c>
      <c r="EV638" s="181">
        <v>342</v>
      </c>
      <c r="EW638" s="181" t="s">
        <v>9196</v>
      </c>
      <c r="EX638" s="181" t="s">
        <v>3637</v>
      </c>
      <c r="EY638" s="181" t="s">
        <v>9197</v>
      </c>
      <c r="EZ638" s="181" t="s">
        <v>9198</v>
      </c>
      <c r="FA638" s="181" t="s">
        <v>9199</v>
      </c>
      <c r="FB638" s="181" t="s">
        <v>9199</v>
      </c>
      <c r="FE638" s="181">
        <v>-1</v>
      </c>
    </row>
    <row r="639" spans="1:161" x14ac:dyDescent="0.25">
      <c r="A639" s="181" t="s">
        <v>9200</v>
      </c>
      <c r="B639" s="181" t="s">
        <v>9200</v>
      </c>
      <c r="C639" s="181">
        <v>2</v>
      </c>
      <c r="D639" s="181">
        <v>2</v>
      </c>
      <c r="E639" s="181">
        <v>2</v>
      </c>
      <c r="F639" s="181" t="s">
        <v>9201</v>
      </c>
      <c r="G639" s="181" t="s">
        <v>9202</v>
      </c>
      <c r="H639" s="181" t="s">
        <v>9203</v>
      </c>
      <c r="I639" s="181">
        <v>1</v>
      </c>
      <c r="J639" s="181">
        <v>2</v>
      </c>
      <c r="K639" s="181">
        <v>2</v>
      </c>
      <c r="L639" s="181">
        <v>2</v>
      </c>
      <c r="M639" s="181">
        <v>2</v>
      </c>
      <c r="N639" s="181">
        <v>2</v>
      </c>
      <c r="O639" s="181">
        <v>2</v>
      </c>
      <c r="P639" s="181">
        <v>2</v>
      </c>
      <c r="Q639" s="181">
        <v>2</v>
      </c>
      <c r="R639" s="181">
        <v>2</v>
      </c>
      <c r="S639" s="181">
        <v>2</v>
      </c>
      <c r="T639" s="181">
        <v>2</v>
      </c>
      <c r="U639" s="181">
        <v>1</v>
      </c>
      <c r="V639" s="181">
        <v>2</v>
      </c>
      <c r="W639" s="181">
        <v>2</v>
      </c>
      <c r="X639" s="181">
        <v>2</v>
      </c>
      <c r="Y639" s="181">
        <v>2</v>
      </c>
      <c r="Z639" s="181">
        <v>2</v>
      </c>
      <c r="AA639" s="181">
        <v>2</v>
      </c>
      <c r="AB639" s="181">
        <v>2</v>
      </c>
      <c r="AC639" s="181">
        <v>2</v>
      </c>
      <c r="AD639" s="181">
        <v>2</v>
      </c>
      <c r="AE639" s="181">
        <v>2</v>
      </c>
      <c r="AF639" s="181">
        <v>2</v>
      </c>
      <c r="AG639" s="181">
        <v>2</v>
      </c>
      <c r="AH639" s="181">
        <v>2</v>
      </c>
      <c r="AI639" s="181">
        <v>2</v>
      </c>
      <c r="AJ639" s="181">
        <v>2</v>
      </c>
      <c r="AK639" s="181">
        <v>1</v>
      </c>
      <c r="AL639" s="181">
        <v>2</v>
      </c>
      <c r="AM639" s="181">
        <v>2</v>
      </c>
      <c r="AN639" s="181">
        <v>2</v>
      </c>
      <c r="AO639" s="181">
        <v>2</v>
      </c>
      <c r="AP639" s="181">
        <v>2</v>
      </c>
      <c r="AQ639" s="181">
        <v>2</v>
      </c>
      <c r="AR639" s="181">
        <v>2</v>
      </c>
      <c r="AS639" s="181">
        <v>2</v>
      </c>
      <c r="AT639" s="181">
        <v>2</v>
      </c>
      <c r="AU639" s="181">
        <v>2</v>
      </c>
      <c r="AV639" s="181">
        <v>2</v>
      </c>
      <c r="AW639" s="181">
        <v>2</v>
      </c>
      <c r="AX639" s="181">
        <v>2</v>
      </c>
      <c r="AY639" s="181">
        <v>2</v>
      </c>
      <c r="AZ639" s="181">
        <v>2</v>
      </c>
      <c r="BA639" s="181">
        <v>1</v>
      </c>
      <c r="BB639" s="181">
        <v>2</v>
      </c>
      <c r="BC639" s="181">
        <v>2</v>
      </c>
      <c r="BD639" s="181">
        <v>2</v>
      </c>
      <c r="BE639" s="181">
        <v>2</v>
      </c>
      <c r="BF639" s="181">
        <v>2</v>
      </c>
      <c r="BG639" s="181">
        <v>2</v>
      </c>
      <c r="BH639" s="181">
        <v>2</v>
      </c>
      <c r="BI639" s="181">
        <v>8.5</v>
      </c>
      <c r="BJ639" s="181">
        <v>8.5</v>
      </c>
      <c r="BK639" s="181">
        <v>8.5</v>
      </c>
      <c r="BL639" s="181">
        <v>35.914999999999999</v>
      </c>
      <c r="BM639" s="181">
        <v>319</v>
      </c>
      <c r="BN639" s="181">
        <v>319</v>
      </c>
      <c r="BO639" s="181">
        <v>0</v>
      </c>
      <c r="BP639" s="181">
        <v>7.8250000000000002</v>
      </c>
      <c r="BQ639" s="181" t="s">
        <v>1251</v>
      </c>
      <c r="BR639" s="181" t="s">
        <v>1251</v>
      </c>
      <c r="BS639" s="181" t="s">
        <v>1251</v>
      </c>
      <c r="BT639" s="181" t="s">
        <v>1251</v>
      </c>
      <c r="BU639" s="181" t="s">
        <v>1251</v>
      </c>
      <c r="BV639" s="181" t="s">
        <v>1254</v>
      </c>
      <c r="BW639" s="181" t="s">
        <v>1251</v>
      </c>
      <c r="BX639" s="181" t="s">
        <v>1254</v>
      </c>
      <c r="BY639" s="181" t="s">
        <v>1251</v>
      </c>
      <c r="BZ639" s="181" t="s">
        <v>1251</v>
      </c>
      <c r="CA639" s="181" t="s">
        <v>1251</v>
      </c>
      <c r="CB639" s="181" t="s">
        <v>1251</v>
      </c>
      <c r="CC639" s="181" t="s">
        <v>1251</v>
      </c>
      <c r="CD639" s="181" t="s">
        <v>1251</v>
      </c>
      <c r="CE639" s="181" t="s">
        <v>1254</v>
      </c>
      <c r="CF639" s="181" t="s">
        <v>1251</v>
      </c>
      <c r="CG639" s="181">
        <v>8.5</v>
      </c>
      <c r="CH639" s="181">
        <v>8.5</v>
      </c>
      <c r="CI639" s="181">
        <v>8.5</v>
      </c>
      <c r="CJ639" s="181">
        <v>8.5</v>
      </c>
      <c r="CK639" s="181">
        <v>8.5</v>
      </c>
      <c r="CL639" s="181">
        <v>8.5</v>
      </c>
      <c r="CM639" s="181">
        <v>8.5</v>
      </c>
      <c r="CN639" s="181">
        <v>8.5</v>
      </c>
      <c r="CO639" s="181">
        <v>3.4</v>
      </c>
      <c r="CP639" s="181">
        <v>8.5</v>
      </c>
      <c r="CQ639" s="181">
        <v>8.5</v>
      </c>
      <c r="CR639" s="181">
        <v>8.5</v>
      </c>
      <c r="CS639" s="181">
        <v>8.5</v>
      </c>
      <c r="CT639" s="181">
        <v>8.5</v>
      </c>
      <c r="CU639" s="181">
        <v>8.5</v>
      </c>
      <c r="CV639" s="181">
        <v>8.5</v>
      </c>
      <c r="CW639" s="181">
        <v>110440000</v>
      </c>
      <c r="CX639" s="181">
        <v>8515600</v>
      </c>
      <c r="CY639" s="181">
        <v>10198000</v>
      </c>
      <c r="CZ639" s="181">
        <v>11166000</v>
      </c>
      <c r="DA639" s="181">
        <v>8602000</v>
      </c>
      <c r="DB639" s="181">
        <v>3083300</v>
      </c>
      <c r="DC639" s="181">
        <v>3187600</v>
      </c>
      <c r="DD639" s="181">
        <v>3336700</v>
      </c>
      <c r="DE639" s="181">
        <v>3563000</v>
      </c>
      <c r="DF639" s="181">
        <v>7865100</v>
      </c>
      <c r="DG639" s="181">
        <v>7771200</v>
      </c>
      <c r="DH639" s="181">
        <v>7089300</v>
      </c>
      <c r="DI639" s="181">
        <v>9318600</v>
      </c>
      <c r="DJ639" s="195">
        <v>0</v>
      </c>
      <c r="DK639" s="195">
        <v>0</v>
      </c>
      <c r="DL639" s="195">
        <v>0</v>
      </c>
      <c r="DM639" s="195">
        <v>0</v>
      </c>
      <c r="DN639" s="181">
        <v>0</v>
      </c>
      <c r="DO639" s="181">
        <v>0</v>
      </c>
      <c r="DP639" s="181">
        <v>0</v>
      </c>
      <c r="DQ639" s="181">
        <v>0</v>
      </c>
      <c r="DR639" s="181">
        <v>0</v>
      </c>
      <c r="DS639" s="181" t="e">
        <f t="shared" si="50"/>
        <v>#DIV/0!</v>
      </c>
      <c r="DT639" s="181" t="e">
        <f t="shared" si="48"/>
        <v>#DIV/0!</v>
      </c>
      <c r="DU639" s="195">
        <v>0</v>
      </c>
      <c r="DW639" s="195">
        <v>0</v>
      </c>
      <c r="DY639" s="195">
        <v>0</v>
      </c>
      <c r="DZ639" s="196" t="e">
        <f t="shared" si="49"/>
        <v>#DIV/0!</v>
      </c>
      <c r="EA639" s="195">
        <v>0</v>
      </c>
      <c r="EB639" s="181">
        <v>1</v>
      </c>
      <c r="EC639" s="181">
        <v>1</v>
      </c>
      <c r="ED639" s="181">
        <v>1</v>
      </c>
      <c r="EE639" s="181">
        <v>1</v>
      </c>
      <c r="EF639" s="181">
        <v>0</v>
      </c>
      <c r="EG639" s="181">
        <v>0</v>
      </c>
      <c r="EH639" s="181">
        <v>0</v>
      </c>
      <c r="EI639" s="181">
        <v>0</v>
      </c>
      <c r="EJ639" s="181">
        <v>1</v>
      </c>
      <c r="EK639" s="181">
        <v>1</v>
      </c>
      <c r="EL639" s="181">
        <v>1</v>
      </c>
      <c r="EM639" s="181">
        <v>1</v>
      </c>
      <c r="EN639" s="181">
        <v>1</v>
      </c>
      <c r="EO639" s="181">
        <v>1</v>
      </c>
      <c r="EP639" s="181">
        <v>0</v>
      </c>
      <c r="EQ639" s="181">
        <v>1</v>
      </c>
      <c r="ER639" s="181">
        <v>11</v>
      </c>
      <c r="EV639" s="181">
        <v>323</v>
      </c>
      <c r="EW639" s="181" t="s">
        <v>9204</v>
      </c>
      <c r="EX639" s="181" t="s">
        <v>3637</v>
      </c>
      <c r="EY639" s="181" t="s">
        <v>9205</v>
      </c>
      <c r="EZ639" s="181" t="s">
        <v>9206</v>
      </c>
      <c r="FA639" s="181" t="s">
        <v>9207</v>
      </c>
      <c r="FB639" s="181" t="s">
        <v>9208</v>
      </c>
      <c r="FE639" s="181">
        <v>-1</v>
      </c>
    </row>
    <row r="640" spans="1:161" x14ac:dyDescent="0.25">
      <c r="A640" s="181" t="s">
        <v>9209</v>
      </c>
      <c r="B640" s="181" t="s">
        <v>9209</v>
      </c>
      <c r="C640" s="181">
        <v>3</v>
      </c>
      <c r="D640" s="181">
        <v>3</v>
      </c>
      <c r="E640" s="181">
        <v>3</v>
      </c>
      <c r="F640" s="181" t="s">
        <v>9210</v>
      </c>
      <c r="G640" s="181" t="s">
        <v>9211</v>
      </c>
      <c r="H640" s="181" t="s">
        <v>9212</v>
      </c>
      <c r="I640" s="181">
        <v>1</v>
      </c>
      <c r="J640" s="181">
        <v>3</v>
      </c>
      <c r="K640" s="181">
        <v>3</v>
      </c>
      <c r="L640" s="181">
        <v>3</v>
      </c>
      <c r="M640" s="181">
        <v>2</v>
      </c>
      <c r="N640" s="181">
        <v>2</v>
      </c>
      <c r="O640" s="181">
        <v>2</v>
      </c>
      <c r="P640" s="181">
        <v>2</v>
      </c>
      <c r="Q640" s="181">
        <v>2</v>
      </c>
      <c r="R640" s="181">
        <v>1</v>
      </c>
      <c r="S640" s="181">
        <v>2</v>
      </c>
      <c r="T640" s="181">
        <v>2</v>
      </c>
      <c r="U640" s="181">
        <v>3</v>
      </c>
      <c r="V640" s="181">
        <v>2</v>
      </c>
      <c r="W640" s="181">
        <v>2</v>
      </c>
      <c r="X640" s="181">
        <v>3</v>
      </c>
      <c r="Y640" s="181">
        <v>3</v>
      </c>
      <c r="Z640" s="181">
        <v>3</v>
      </c>
      <c r="AA640" s="181">
        <v>3</v>
      </c>
      <c r="AB640" s="181">
        <v>3</v>
      </c>
      <c r="AC640" s="181">
        <v>2</v>
      </c>
      <c r="AD640" s="181">
        <v>2</v>
      </c>
      <c r="AE640" s="181">
        <v>2</v>
      </c>
      <c r="AF640" s="181">
        <v>2</v>
      </c>
      <c r="AG640" s="181">
        <v>2</v>
      </c>
      <c r="AH640" s="181">
        <v>1</v>
      </c>
      <c r="AI640" s="181">
        <v>2</v>
      </c>
      <c r="AJ640" s="181">
        <v>2</v>
      </c>
      <c r="AK640" s="181">
        <v>3</v>
      </c>
      <c r="AL640" s="181">
        <v>2</v>
      </c>
      <c r="AM640" s="181">
        <v>2</v>
      </c>
      <c r="AN640" s="181">
        <v>3</v>
      </c>
      <c r="AO640" s="181">
        <v>3</v>
      </c>
      <c r="AP640" s="181">
        <v>3</v>
      </c>
      <c r="AQ640" s="181">
        <v>3</v>
      </c>
      <c r="AR640" s="181">
        <v>3</v>
      </c>
      <c r="AS640" s="181">
        <v>2</v>
      </c>
      <c r="AT640" s="181">
        <v>2</v>
      </c>
      <c r="AU640" s="181">
        <v>2</v>
      </c>
      <c r="AV640" s="181">
        <v>2</v>
      </c>
      <c r="AW640" s="181">
        <v>2</v>
      </c>
      <c r="AX640" s="181">
        <v>1</v>
      </c>
      <c r="AY640" s="181">
        <v>2</v>
      </c>
      <c r="AZ640" s="181">
        <v>2</v>
      </c>
      <c r="BA640" s="181">
        <v>3</v>
      </c>
      <c r="BB640" s="181">
        <v>2</v>
      </c>
      <c r="BC640" s="181">
        <v>2</v>
      </c>
      <c r="BD640" s="181">
        <v>3</v>
      </c>
      <c r="BE640" s="181">
        <v>3</v>
      </c>
      <c r="BF640" s="181">
        <v>3</v>
      </c>
      <c r="BG640" s="181">
        <v>3</v>
      </c>
      <c r="BH640" s="181">
        <v>3</v>
      </c>
      <c r="BI640" s="181">
        <v>7.8</v>
      </c>
      <c r="BJ640" s="181">
        <v>7.8</v>
      </c>
      <c r="BK640" s="181">
        <v>7.8</v>
      </c>
      <c r="BL640" s="181">
        <v>49.924999999999997</v>
      </c>
      <c r="BM640" s="181">
        <v>463</v>
      </c>
      <c r="BN640" s="181">
        <v>463</v>
      </c>
      <c r="BO640" s="181">
        <v>0</v>
      </c>
      <c r="BP640" s="181">
        <v>4.0883000000000003</v>
      </c>
      <c r="BQ640" s="181" t="s">
        <v>1251</v>
      </c>
      <c r="BR640" s="181" t="s">
        <v>1251</v>
      </c>
      <c r="BS640" s="181" t="s">
        <v>1251</v>
      </c>
      <c r="BT640" s="181" t="s">
        <v>1251</v>
      </c>
      <c r="BU640" s="181" t="s">
        <v>1251</v>
      </c>
      <c r="BV640" s="181" t="s">
        <v>1254</v>
      </c>
      <c r="BW640" s="181" t="s">
        <v>1254</v>
      </c>
      <c r="BX640" s="181" t="s">
        <v>1254</v>
      </c>
      <c r="BY640" s="181" t="s">
        <v>1251</v>
      </c>
      <c r="BZ640" s="181" t="s">
        <v>1251</v>
      </c>
      <c r="CA640" s="181" t="s">
        <v>1251</v>
      </c>
      <c r="CB640" s="181" t="s">
        <v>1251</v>
      </c>
      <c r="CC640" s="181" t="s">
        <v>1251</v>
      </c>
      <c r="CD640" s="181" t="s">
        <v>1251</v>
      </c>
      <c r="CE640" s="181" t="s">
        <v>1254</v>
      </c>
      <c r="CF640" s="181" t="s">
        <v>1251</v>
      </c>
      <c r="CG640" s="181">
        <v>5.8</v>
      </c>
      <c r="CH640" s="181">
        <v>5.8</v>
      </c>
      <c r="CI640" s="181">
        <v>5.8</v>
      </c>
      <c r="CJ640" s="181">
        <v>5.8</v>
      </c>
      <c r="CK640" s="181">
        <v>5.4</v>
      </c>
      <c r="CL640" s="181">
        <v>1.9</v>
      </c>
      <c r="CM640" s="181">
        <v>5.4</v>
      </c>
      <c r="CN640" s="181">
        <v>4.3</v>
      </c>
      <c r="CO640" s="181">
        <v>7.8</v>
      </c>
      <c r="CP640" s="181">
        <v>5.8</v>
      </c>
      <c r="CQ640" s="181">
        <v>5.8</v>
      </c>
      <c r="CR640" s="181">
        <v>7.8</v>
      </c>
      <c r="CS640" s="181">
        <v>7.8</v>
      </c>
      <c r="CT640" s="181">
        <v>7.8</v>
      </c>
      <c r="CU640" s="181">
        <v>7.8</v>
      </c>
      <c r="CV640" s="181">
        <v>7.8</v>
      </c>
      <c r="CW640" s="181">
        <v>169160000</v>
      </c>
      <c r="CX640" s="181">
        <v>13968000</v>
      </c>
      <c r="CY640" s="181">
        <v>9890200</v>
      </c>
      <c r="CZ640" s="181">
        <v>13776000</v>
      </c>
      <c r="DA640" s="181">
        <v>9304200</v>
      </c>
      <c r="DB640" s="181">
        <v>4455400</v>
      </c>
      <c r="DC640" s="181">
        <v>1380300</v>
      </c>
      <c r="DD640" s="181">
        <v>5837600</v>
      </c>
      <c r="DE640" s="181">
        <v>4341500</v>
      </c>
      <c r="DF640" s="181">
        <v>18664000</v>
      </c>
      <c r="DG640" s="181">
        <v>13083000</v>
      </c>
      <c r="DH640" s="181">
        <v>13284000</v>
      </c>
      <c r="DI640" s="181">
        <v>13681000</v>
      </c>
      <c r="DJ640" s="195">
        <v>0</v>
      </c>
      <c r="DK640" s="195">
        <v>0</v>
      </c>
      <c r="DL640" s="195">
        <v>0</v>
      </c>
      <c r="DM640" s="195">
        <v>0</v>
      </c>
      <c r="DN640" s="181">
        <v>0</v>
      </c>
      <c r="DO640" s="181">
        <v>0</v>
      </c>
      <c r="DP640" s="181">
        <v>0</v>
      </c>
      <c r="DQ640" s="181">
        <v>0</v>
      </c>
      <c r="DR640" s="181">
        <v>0</v>
      </c>
      <c r="DS640" s="181" t="e">
        <f t="shared" si="50"/>
        <v>#DIV/0!</v>
      </c>
      <c r="DT640" s="181" t="e">
        <f t="shared" si="48"/>
        <v>#DIV/0!</v>
      </c>
      <c r="DU640" s="195">
        <v>0</v>
      </c>
      <c r="DW640" s="195">
        <v>0</v>
      </c>
      <c r="DY640" s="195">
        <v>0</v>
      </c>
      <c r="DZ640" s="196" t="e">
        <f t="shared" si="49"/>
        <v>#DIV/0!</v>
      </c>
      <c r="EA640" s="195">
        <v>0</v>
      </c>
      <c r="EB640" s="181">
        <v>1</v>
      </c>
      <c r="EC640" s="181">
        <v>0</v>
      </c>
      <c r="ED640" s="181">
        <v>0</v>
      </c>
      <c r="EE640" s="181">
        <v>0</v>
      </c>
      <c r="EF640" s="181">
        <v>1</v>
      </c>
      <c r="EG640" s="181">
        <v>0</v>
      </c>
      <c r="EH640" s="181">
        <v>0</v>
      </c>
      <c r="EI640" s="181">
        <v>0</v>
      </c>
      <c r="EJ640" s="181">
        <v>0</v>
      </c>
      <c r="EK640" s="181">
        <v>1</v>
      </c>
      <c r="EL640" s="181">
        <v>0</v>
      </c>
      <c r="EM640" s="181">
        <v>1</v>
      </c>
      <c r="EN640" s="181">
        <v>0</v>
      </c>
      <c r="EO640" s="181">
        <v>1</v>
      </c>
      <c r="EP640" s="181">
        <v>0</v>
      </c>
      <c r="EQ640" s="181">
        <v>0</v>
      </c>
      <c r="ER640" s="181">
        <v>5</v>
      </c>
      <c r="EV640" s="181">
        <v>340</v>
      </c>
      <c r="EW640" s="181" t="s">
        <v>9213</v>
      </c>
      <c r="EX640" s="181" t="s">
        <v>3709</v>
      </c>
      <c r="EY640" s="181" t="s">
        <v>9214</v>
      </c>
      <c r="EZ640" s="181" t="s">
        <v>9215</v>
      </c>
      <c r="FA640" s="181" t="s">
        <v>9216</v>
      </c>
      <c r="FB640" s="181" t="s">
        <v>9217</v>
      </c>
      <c r="FE640" s="181">
        <v>-1</v>
      </c>
    </row>
    <row r="641" spans="1:161" x14ac:dyDescent="0.25">
      <c r="A641" s="181" t="s">
        <v>9218</v>
      </c>
      <c r="B641" s="181" t="s">
        <v>9218</v>
      </c>
      <c r="C641" s="181" t="s">
        <v>2358</v>
      </c>
      <c r="D641" s="181" t="s">
        <v>2358</v>
      </c>
      <c r="E641" s="181" t="s">
        <v>2358</v>
      </c>
      <c r="F641" s="181" t="s">
        <v>9219</v>
      </c>
      <c r="G641" s="181" t="s">
        <v>9220</v>
      </c>
      <c r="H641" s="181" t="s">
        <v>9221</v>
      </c>
      <c r="I641" s="181">
        <v>2</v>
      </c>
      <c r="J641" s="181">
        <v>5</v>
      </c>
      <c r="K641" s="181">
        <v>5</v>
      </c>
      <c r="L641" s="181">
        <v>5</v>
      </c>
      <c r="M641" s="181">
        <v>2</v>
      </c>
      <c r="N641" s="181">
        <v>1</v>
      </c>
      <c r="O641" s="181">
        <v>3</v>
      </c>
      <c r="P641" s="181">
        <v>1</v>
      </c>
      <c r="Q641" s="181">
        <v>1</v>
      </c>
      <c r="R641" s="181">
        <v>1</v>
      </c>
      <c r="S641" s="181">
        <v>1</v>
      </c>
      <c r="T641" s="181">
        <v>2</v>
      </c>
      <c r="U641" s="181">
        <v>2</v>
      </c>
      <c r="V641" s="181">
        <v>0</v>
      </c>
      <c r="W641" s="181">
        <v>1</v>
      </c>
      <c r="X641" s="181">
        <v>2</v>
      </c>
      <c r="Y641" s="181">
        <v>2</v>
      </c>
      <c r="Z641" s="181">
        <v>3</v>
      </c>
      <c r="AA641" s="181">
        <v>1</v>
      </c>
      <c r="AB641" s="181">
        <v>4</v>
      </c>
      <c r="AC641" s="181">
        <v>2</v>
      </c>
      <c r="AD641" s="181">
        <v>1</v>
      </c>
      <c r="AE641" s="181">
        <v>3</v>
      </c>
      <c r="AF641" s="181">
        <v>1</v>
      </c>
      <c r="AG641" s="181">
        <v>1</v>
      </c>
      <c r="AH641" s="181">
        <v>1</v>
      </c>
      <c r="AI641" s="181">
        <v>1</v>
      </c>
      <c r="AJ641" s="181">
        <v>2</v>
      </c>
      <c r="AK641" s="181">
        <v>2</v>
      </c>
      <c r="AL641" s="181">
        <v>0</v>
      </c>
      <c r="AM641" s="181">
        <v>1</v>
      </c>
      <c r="AN641" s="181">
        <v>2</v>
      </c>
      <c r="AO641" s="181">
        <v>2</v>
      </c>
      <c r="AP641" s="181">
        <v>3</v>
      </c>
      <c r="AQ641" s="181">
        <v>1</v>
      </c>
      <c r="AR641" s="181">
        <v>4</v>
      </c>
      <c r="AS641" s="181">
        <v>2</v>
      </c>
      <c r="AT641" s="181">
        <v>1</v>
      </c>
      <c r="AU641" s="181">
        <v>3</v>
      </c>
      <c r="AV641" s="181">
        <v>1</v>
      </c>
      <c r="AW641" s="181">
        <v>1</v>
      </c>
      <c r="AX641" s="181">
        <v>1</v>
      </c>
      <c r="AY641" s="181">
        <v>1</v>
      </c>
      <c r="AZ641" s="181">
        <v>2</v>
      </c>
      <c r="BA641" s="181">
        <v>2</v>
      </c>
      <c r="BB641" s="181">
        <v>0</v>
      </c>
      <c r="BC641" s="181">
        <v>1</v>
      </c>
      <c r="BD641" s="181">
        <v>2</v>
      </c>
      <c r="BE641" s="181">
        <v>2</v>
      </c>
      <c r="BF641" s="181">
        <v>3</v>
      </c>
      <c r="BG641" s="181">
        <v>1</v>
      </c>
      <c r="BH641" s="181">
        <v>4</v>
      </c>
      <c r="BI641" s="181">
        <v>6.8</v>
      </c>
      <c r="BJ641" s="181">
        <v>6.8</v>
      </c>
      <c r="BK641" s="181">
        <v>6.8</v>
      </c>
      <c r="BL641" s="181">
        <v>104.02</v>
      </c>
      <c r="BM641" s="181">
        <v>938</v>
      </c>
      <c r="BN641" s="181" t="s">
        <v>9222</v>
      </c>
      <c r="BO641" s="181">
        <v>0</v>
      </c>
      <c r="BP641" s="181">
        <v>8.1913</v>
      </c>
      <c r="BQ641" s="181" t="s">
        <v>1251</v>
      </c>
      <c r="BR641" s="181" t="s">
        <v>1254</v>
      </c>
      <c r="BS641" s="181" t="s">
        <v>1251</v>
      </c>
      <c r="BT641" s="181" t="s">
        <v>1251</v>
      </c>
      <c r="BU641" s="181" t="s">
        <v>1254</v>
      </c>
      <c r="BV641" s="181" t="s">
        <v>1254</v>
      </c>
      <c r="BW641" s="181" t="s">
        <v>1254</v>
      </c>
      <c r="BX641" s="181" t="s">
        <v>1254</v>
      </c>
      <c r="BY641" s="181" t="s">
        <v>1251</v>
      </c>
      <c r="CA641" s="181" t="s">
        <v>1254</v>
      </c>
      <c r="CB641" s="181" t="s">
        <v>1254</v>
      </c>
      <c r="CC641" s="181" t="s">
        <v>1251</v>
      </c>
      <c r="CD641" s="181" t="s">
        <v>1251</v>
      </c>
      <c r="CE641" s="181" t="s">
        <v>1251</v>
      </c>
      <c r="CF641" s="181" t="s">
        <v>1251</v>
      </c>
      <c r="CG641" s="181">
        <v>2</v>
      </c>
      <c r="CH641" s="181">
        <v>1.3</v>
      </c>
      <c r="CI641" s="181">
        <v>4.3</v>
      </c>
      <c r="CJ641" s="181">
        <v>1</v>
      </c>
      <c r="CK641" s="181">
        <v>1</v>
      </c>
      <c r="CL641" s="181">
        <v>1</v>
      </c>
      <c r="CM641" s="181">
        <v>1</v>
      </c>
      <c r="CN641" s="181">
        <v>3.2</v>
      </c>
      <c r="CO641" s="181">
        <v>2.2000000000000002</v>
      </c>
      <c r="CP641" s="181">
        <v>0</v>
      </c>
      <c r="CQ641" s="181">
        <v>1</v>
      </c>
      <c r="CR641" s="181">
        <v>2.2000000000000002</v>
      </c>
      <c r="CS641" s="181">
        <v>3.2</v>
      </c>
      <c r="CT641" s="181">
        <v>4.5999999999999996</v>
      </c>
      <c r="CU641" s="181">
        <v>1</v>
      </c>
      <c r="CV641" s="181">
        <v>5.8</v>
      </c>
      <c r="CW641" s="181">
        <v>124910000</v>
      </c>
      <c r="CX641" s="181">
        <v>8291500</v>
      </c>
      <c r="CY641" s="181">
        <v>7477400</v>
      </c>
      <c r="CZ641" s="181">
        <v>20486000</v>
      </c>
      <c r="DA641" s="181">
        <v>8712600</v>
      </c>
      <c r="DB641" s="181">
        <v>1491100</v>
      </c>
      <c r="DC641" s="181">
        <v>1297200</v>
      </c>
      <c r="DD641" s="181">
        <v>1074200</v>
      </c>
      <c r="DE641" s="181">
        <v>2943800</v>
      </c>
      <c r="DF641" s="181">
        <v>14138000</v>
      </c>
      <c r="DG641" s="181">
        <v>10486000</v>
      </c>
      <c r="DH641" s="181">
        <v>4810900</v>
      </c>
      <c r="DI641" s="181">
        <v>14385000</v>
      </c>
      <c r="DJ641" s="195">
        <v>0</v>
      </c>
      <c r="DK641" s="195">
        <v>0</v>
      </c>
      <c r="DL641" s="195">
        <v>0</v>
      </c>
      <c r="DM641" s="195">
        <v>0</v>
      </c>
      <c r="DN641" s="181">
        <v>0</v>
      </c>
      <c r="DO641" s="181">
        <v>0</v>
      </c>
      <c r="DP641" s="181">
        <v>0</v>
      </c>
      <c r="DQ641" s="181">
        <v>0</v>
      </c>
      <c r="DR641" s="181">
        <v>0</v>
      </c>
      <c r="DS641" s="181" t="e">
        <f t="shared" si="50"/>
        <v>#DIV/0!</v>
      </c>
      <c r="DT641" s="181" t="e">
        <f t="shared" si="48"/>
        <v>#DIV/0!</v>
      </c>
      <c r="DU641" s="195">
        <v>0</v>
      </c>
      <c r="DW641" s="195">
        <v>0</v>
      </c>
      <c r="DY641" s="195">
        <v>0</v>
      </c>
      <c r="DZ641" s="196" t="e">
        <f t="shared" si="49"/>
        <v>#DIV/0!</v>
      </c>
      <c r="EA641" s="195">
        <v>0</v>
      </c>
      <c r="EB641" s="181">
        <v>2</v>
      </c>
      <c r="EC641" s="181">
        <v>0</v>
      </c>
      <c r="ED641" s="181">
        <v>2</v>
      </c>
      <c r="EE641" s="181">
        <v>1</v>
      </c>
      <c r="EF641" s="181">
        <v>0</v>
      </c>
      <c r="EG641" s="181">
        <v>0</v>
      </c>
      <c r="EH641" s="181">
        <v>0</v>
      </c>
      <c r="EI641" s="181">
        <v>0</v>
      </c>
      <c r="EJ641" s="181">
        <v>1</v>
      </c>
      <c r="EK641" s="181">
        <v>0</v>
      </c>
      <c r="EL641" s="181">
        <v>0</v>
      </c>
      <c r="EM641" s="181">
        <v>0</v>
      </c>
      <c r="EN641" s="181">
        <v>1</v>
      </c>
      <c r="EO641" s="181">
        <v>1</v>
      </c>
      <c r="EP641" s="181">
        <v>1</v>
      </c>
      <c r="EQ641" s="181">
        <v>2</v>
      </c>
      <c r="ER641" s="181">
        <v>11</v>
      </c>
      <c r="EV641" s="181">
        <v>144</v>
      </c>
      <c r="EW641" s="181" t="s">
        <v>9223</v>
      </c>
      <c r="EX641" s="181" t="s">
        <v>3832</v>
      </c>
      <c r="EY641" s="181" t="s">
        <v>9224</v>
      </c>
      <c r="EZ641" s="181" t="s">
        <v>9225</v>
      </c>
      <c r="FA641" s="181" t="s">
        <v>9226</v>
      </c>
      <c r="FB641" s="181" t="s">
        <v>9227</v>
      </c>
      <c r="FE641" s="181" t="s">
        <v>3613</v>
      </c>
    </row>
    <row r="642" spans="1:161" x14ac:dyDescent="0.25">
      <c r="A642" s="181" t="s">
        <v>9228</v>
      </c>
      <c r="B642" s="181" t="s">
        <v>9228</v>
      </c>
      <c r="C642" s="181" t="s">
        <v>9229</v>
      </c>
      <c r="D642" s="181" t="s">
        <v>9229</v>
      </c>
      <c r="E642" s="181" t="s">
        <v>9229</v>
      </c>
      <c r="F642" s="181" t="s">
        <v>9230</v>
      </c>
      <c r="G642" s="181" t="s">
        <v>9231</v>
      </c>
      <c r="H642" s="181" t="s">
        <v>9232</v>
      </c>
      <c r="I642" s="181">
        <v>2</v>
      </c>
      <c r="J642" s="181">
        <v>9</v>
      </c>
      <c r="K642" s="181">
        <v>9</v>
      </c>
      <c r="L642" s="181">
        <v>9</v>
      </c>
      <c r="M642" s="181">
        <v>9</v>
      </c>
      <c r="N642" s="181">
        <v>7</v>
      </c>
      <c r="O642" s="181">
        <v>7</v>
      </c>
      <c r="P642" s="181">
        <v>9</v>
      </c>
      <c r="Q642" s="181">
        <v>3</v>
      </c>
      <c r="R642" s="181">
        <v>3</v>
      </c>
      <c r="S642" s="181">
        <v>4</v>
      </c>
      <c r="T642" s="181">
        <v>4</v>
      </c>
      <c r="U642" s="181">
        <v>5</v>
      </c>
      <c r="V642" s="181">
        <v>6</v>
      </c>
      <c r="W642" s="181">
        <v>8</v>
      </c>
      <c r="X642" s="181">
        <v>7</v>
      </c>
      <c r="Y642" s="181">
        <v>6</v>
      </c>
      <c r="Z642" s="181">
        <v>6</v>
      </c>
      <c r="AA642" s="181">
        <v>6</v>
      </c>
      <c r="AB642" s="181">
        <v>7</v>
      </c>
      <c r="AC642" s="181">
        <v>9</v>
      </c>
      <c r="AD642" s="181">
        <v>7</v>
      </c>
      <c r="AE642" s="181">
        <v>7</v>
      </c>
      <c r="AF642" s="181">
        <v>9</v>
      </c>
      <c r="AG642" s="181">
        <v>3</v>
      </c>
      <c r="AH642" s="181">
        <v>3</v>
      </c>
      <c r="AI642" s="181">
        <v>4</v>
      </c>
      <c r="AJ642" s="181">
        <v>4</v>
      </c>
      <c r="AK642" s="181">
        <v>5</v>
      </c>
      <c r="AL642" s="181">
        <v>6</v>
      </c>
      <c r="AM642" s="181">
        <v>8</v>
      </c>
      <c r="AN642" s="181">
        <v>7</v>
      </c>
      <c r="AO642" s="181">
        <v>6</v>
      </c>
      <c r="AP642" s="181">
        <v>6</v>
      </c>
      <c r="AQ642" s="181">
        <v>6</v>
      </c>
      <c r="AR642" s="181">
        <v>7</v>
      </c>
      <c r="AS642" s="181">
        <v>9</v>
      </c>
      <c r="AT642" s="181">
        <v>7</v>
      </c>
      <c r="AU642" s="181">
        <v>7</v>
      </c>
      <c r="AV642" s="181">
        <v>9</v>
      </c>
      <c r="AW642" s="181">
        <v>3</v>
      </c>
      <c r="AX642" s="181">
        <v>3</v>
      </c>
      <c r="AY642" s="181">
        <v>4</v>
      </c>
      <c r="AZ642" s="181">
        <v>4</v>
      </c>
      <c r="BA642" s="181">
        <v>5</v>
      </c>
      <c r="BB642" s="181">
        <v>6</v>
      </c>
      <c r="BC642" s="181">
        <v>8</v>
      </c>
      <c r="BD642" s="181">
        <v>7</v>
      </c>
      <c r="BE642" s="181">
        <v>6</v>
      </c>
      <c r="BF642" s="181">
        <v>6</v>
      </c>
      <c r="BG642" s="181">
        <v>6</v>
      </c>
      <c r="BH642" s="181">
        <v>7</v>
      </c>
      <c r="BI642" s="181">
        <v>11.2</v>
      </c>
      <c r="BJ642" s="181">
        <v>11.2</v>
      </c>
      <c r="BK642" s="181">
        <v>11.2</v>
      </c>
      <c r="BL642" s="181">
        <v>104.58</v>
      </c>
      <c r="BM642" s="181">
        <v>937</v>
      </c>
      <c r="BN642" s="181" t="s">
        <v>9233</v>
      </c>
      <c r="BO642" s="181">
        <v>0</v>
      </c>
      <c r="BP642" s="181">
        <v>20.376999999999999</v>
      </c>
      <c r="BQ642" s="181" t="s">
        <v>1251</v>
      </c>
      <c r="BR642" s="181" t="s">
        <v>1251</v>
      </c>
      <c r="BS642" s="181" t="s">
        <v>1251</v>
      </c>
      <c r="BT642" s="181" t="s">
        <v>1251</v>
      </c>
      <c r="BU642" s="181" t="s">
        <v>1254</v>
      </c>
      <c r="BV642" s="181" t="s">
        <v>1254</v>
      </c>
      <c r="BW642" s="181" t="s">
        <v>1251</v>
      </c>
      <c r="BX642" s="181" t="s">
        <v>1254</v>
      </c>
      <c r="BY642" s="181" t="s">
        <v>1251</v>
      </c>
      <c r="BZ642" s="181" t="s">
        <v>1251</v>
      </c>
      <c r="CA642" s="181" t="s">
        <v>1251</v>
      </c>
      <c r="CB642" s="181" t="s">
        <v>1251</v>
      </c>
      <c r="CC642" s="181" t="s">
        <v>1251</v>
      </c>
      <c r="CD642" s="181" t="s">
        <v>1251</v>
      </c>
      <c r="CE642" s="181" t="s">
        <v>1251</v>
      </c>
      <c r="CF642" s="181" t="s">
        <v>1251</v>
      </c>
      <c r="CG642" s="181">
        <v>11.2</v>
      </c>
      <c r="CH642" s="181">
        <v>9.3000000000000007</v>
      </c>
      <c r="CI642" s="181">
        <v>8.1</v>
      </c>
      <c r="CJ642" s="181">
        <v>11.2</v>
      </c>
      <c r="CK642" s="181">
        <v>3.4</v>
      </c>
      <c r="CL642" s="181">
        <v>3.4</v>
      </c>
      <c r="CM642" s="181">
        <v>5.5</v>
      </c>
      <c r="CN642" s="181">
        <v>3.8</v>
      </c>
      <c r="CO642" s="181">
        <v>6.3</v>
      </c>
      <c r="CP642" s="181">
        <v>8.1</v>
      </c>
      <c r="CQ642" s="181">
        <v>9</v>
      </c>
      <c r="CR642" s="181">
        <v>7.8</v>
      </c>
      <c r="CS642" s="181">
        <v>7.2</v>
      </c>
      <c r="CT642" s="181">
        <v>6.9</v>
      </c>
      <c r="CU642" s="181">
        <v>7</v>
      </c>
      <c r="CV642" s="181">
        <v>8.3000000000000007</v>
      </c>
      <c r="CW642" s="181">
        <v>681950000</v>
      </c>
      <c r="CX642" s="181">
        <v>57809000</v>
      </c>
      <c r="CY642" s="181">
        <v>49800000</v>
      </c>
      <c r="CZ642" s="181">
        <v>60889000</v>
      </c>
      <c r="DA642" s="181">
        <v>79365000</v>
      </c>
      <c r="DB642" s="181">
        <v>8872600</v>
      </c>
      <c r="DC642" s="181">
        <v>8605700</v>
      </c>
      <c r="DD642" s="181">
        <v>9608400</v>
      </c>
      <c r="DE642" s="181">
        <v>9914700</v>
      </c>
      <c r="DF642" s="181">
        <v>58677000</v>
      </c>
      <c r="DG642" s="181">
        <v>50234000</v>
      </c>
      <c r="DH642" s="181">
        <v>33235000</v>
      </c>
      <c r="DI642" s="181">
        <v>64231000</v>
      </c>
      <c r="DJ642" s="195">
        <v>0</v>
      </c>
      <c r="DK642" s="195">
        <v>0</v>
      </c>
      <c r="DL642" s="195">
        <v>0</v>
      </c>
      <c r="DM642" s="195">
        <v>0</v>
      </c>
      <c r="DN642" s="181">
        <v>0</v>
      </c>
      <c r="DO642" s="181">
        <v>0</v>
      </c>
      <c r="DP642" s="181">
        <v>0</v>
      </c>
      <c r="DQ642" s="181">
        <v>0</v>
      </c>
      <c r="DR642" s="181">
        <v>0</v>
      </c>
      <c r="DS642" s="181" t="e">
        <f t="shared" si="50"/>
        <v>#DIV/0!</v>
      </c>
      <c r="DT642" s="181" t="e">
        <f t="shared" si="48"/>
        <v>#DIV/0!</v>
      </c>
      <c r="DU642" s="195">
        <v>0</v>
      </c>
      <c r="DW642" s="195">
        <v>0</v>
      </c>
      <c r="DY642" s="195">
        <v>0</v>
      </c>
      <c r="DZ642" s="196" t="e">
        <f t="shared" si="49"/>
        <v>#DIV/0!</v>
      </c>
      <c r="EA642" s="195">
        <v>0</v>
      </c>
      <c r="EB642" s="181">
        <v>3</v>
      </c>
      <c r="EC642" s="181">
        <v>2</v>
      </c>
      <c r="ED642" s="181">
        <v>1</v>
      </c>
      <c r="EE642" s="181">
        <v>3</v>
      </c>
      <c r="EF642" s="181">
        <v>0</v>
      </c>
      <c r="EG642" s="181">
        <v>0</v>
      </c>
      <c r="EH642" s="181">
        <v>1</v>
      </c>
      <c r="EI642" s="181">
        <v>0</v>
      </c>
      <c r="EJ642" s="181">
        <v>2</v>
      </c>
      <c r="EK642" s="181">
        <v>2</v>
      </c>
      <c r="EL642" s="181">
        <v>5</v>
      </c>
      <c r="EM642" s="181">
        <v>2</v>
      </c>
      <c r="EN642" s="181">
        <v>3</v>
      </c>
      <c r="EO642" s="181">
        <v>2</v>
      </c>
      <c r="EP642" s="181">
        <v>1</v>
      </c>
      <c r="EQ642" s="181">
        <v>1</v>
      </c>
      <c r="ER642" s="181">
        <v>28</v>
      </c>
      <c r="EV642" s="181">
        <v>712</v>
      </c>
      <c r="EW642" s="181" t="s">
        <v>9234</v>
      </c>
      <c r="EX642" s="181" t="s">
        <v>4710</v>
      </c>
      <c r="EY642" s="181" t="s">
        <v>9235</v>
      </c>
      <c r="EZ642" s="181" t="s">
        <v>9236</v>
      </c>
      <c r="FA642" s="181" t="s">
        <v>9237</v>
      </c>
      <c r="FB642" s="181" t="s">
        <v>9238</v>
      </c>
      <c r="FE642" s="181" t="s">
        <v>3613</v>
      </c>
    </row>
    <row r="643" spans="1:161" x14ac:dyDescent="0.25">
      <c r="A643" s="181" t="s">
        <v>9239</v>
      </c>
      <c r="B643" s="181" t="s">
        <v>9239</v>
      </c>
      <c r="C643" s="181">
        <v>5</v>
      </c>
      <c r="D643" s="181">
        <v>5</v>
      </c>
      <c r="E643" s="181">
        <v>5</v>
      </c>
      <c r="F643" s="181" t="s">
        <v>9240</v>
      </c>
      <c r="G643" s="181" t="s">
        <v>9241</v>
      </c>
      <c r="H643" s="181" t="s">
        <v>9242</v>
      </c>
      <c r="I643" s="181">
        <v>1</v>
      </c>
      <c r="J643" s="181">
        <v>5</v>
      </c>
      <c r="K643" s="181">
        <v>5</v>
      </c>
      <c r="L643" s="181">
        <v>5</v>
      </c>
      <c r="M643" s="181">
        <v>4</v>
      </c>
      <c r="N643" s="181">
        <v>5</v>
      </c>
      <c r="O643" s="181">
        <v>4</v>
      </c>
      <c r="P643" s="181">
        <v>4</v>
      </c>
      <c r="Q643" s="181">
        <v>1</v>
      </c>
      <c r="R643" s="181">
        <v>0</v>
      </c>
      <c r="S643" s="181">
        <v>1</v>
      </c>
      <c r="T643" s="181">
        <v>0</v>
      </c>
      <c r="U643" s="181">
        <v>4</v>
      </c>
      <c r="V643" s="181">
        <v>5</v>
      </c>
      <c r="W643" s="181">
        <v>4</v>
      </c>
      <c r="X643" s="181">
        <v>4</v>
      </c>
      <c r="Y643" s="181">
        <v>5</v>
      </c>
      <c r="Z643" s="181">
        <v>2</v>
      </c>
      <c r="AA643" s="181">
        <v>4</v>
      </c>
      <c r="AB643" s="181">
        <v>4</v>
      </c>
      <c r="AC643" s="181">
        <v>4</v>
      </c>
      <c r="AD643" s="181">
        <v>5</v>
      </c>
      <c r="AE643" s="181">
        <v>4</v>
      </c>
      <c r="AF643" s="181">
        <v>4</v>
      </c>
      <c r="AG643" s="181">
        <v>1</v>
      </c>
      <c r="AH643" s="181">
        <v>0</v>
      </c>
      <c r="AI643" s="181">
        <v>1</v>
      </c>
      <c r="AJ643" s="181">
        <v>0</v>
      </c>
      <c r="AK643" s="181">
        <v>4</v>
      </c>
      <c r="AL643" s="181">
        <v>5</v>
      </c>
      <c r="AM643" s="181">
        <v>4</v>
      </c>
      <c r="AN643" s="181">
        <v>4</v>
      </c>
      <c r="AO643" s="181">
        <v>5</v>
      </c>
      <c r="AP643" s="181">
        <v>2</v>
      </c>
      <c r="AQ643" s="181">
        <v>4</v>
      </c>
      <c r="AR643" s="181">
        <v>4</v>
      </c>
      <c r="AS643" s="181">
        <v>4</v>
      </c>
      <c r="AT643" s="181">
        <v>5</v>
      </c>
      <c r="AU643" s="181">
        <v>4</v>
      </c>
      <c r="AV643" s="181">
        <v>4</v>
      </c>
      <c r="AW643" s="181">
        <v>1</v>
      </c>
      <c r="AX643" s="181">
        <v>0</v>
      </c>
      <c r="AY643" s="181">
        <v>1</v>
      </c>
      <c r="AZ643" s="181">
        <v>0</v>
      </c>
      <c r="BA643" s="181">
        <v>4</v>
      </c>
      <c r="BB643" s="181">
        <v>5</v>
      </c>
      <c r="BC643" s="181">
        <v>4</v>
      </c>
      <c r="BD643" s="181">
        <v>4</v>
      </c>
      <c r="BE643" s="181">
        <v>5</v>
      </c>
      <c r="BF643" s="181">
        <v>2</v>
      </c>
      <c r="BG643" s="181">
        <v>4</v>
      </c>
      <c r="BH643" s="181">
        <v>4</v>
      </c>
      <c r="BI643" s="181">
        <v>19</v>
      </c>
      <c r="BJ643" s="181">
        <v>19</v>
      </c>
      <c r="BK643" s="181">
        <v>19</v>
      </c>
      <c r="BL643" s="181">
        <v>46.433999999999997</v>
      </c>
      <c r="BM643" s="181">
        <v>415</v>
      </c>
      <c r="BN643" s="181">
        <v>415</v>
      </c>
      <c r="BO643" s="181">
        <v>0</v>
      </c>
      <c r="BP643" s="181">
        <v>10.646000000000001</v>
      </c>
      <c r="BQ643" s="181" t="s">
        <v>1251</v>
      </c>
      <c r="BR643" s="181" t="s">
        <v>1251</v>
      </c>
      <c r="BS643" s="181" t="s">
        <v>1251</v>
      </c>
      <c r="BT643" s="181" t="s">
        <v>1251</v>
      </c>
      <c r="BU643" s="181" t="s">
        <v>1254</v>
      </c>
      <c r="BW643" s="181" t="s">
        <v>1254</v>
      </c>
      <c r="BY643" s="181" t="s">
        <v>1251</v>
      </c>
      <c r="BZ643" s="181" t="s">
        <v>1254</v>
      </c>
      <c r="CA643" s="181" t="s">
        <v>1251</v>
      </c>
      <c r="CB643" s="181" t="s">
        <v>1254</v>
      </c>
      <c r="CC643" s="181" t="s">
        <v>1254</v>
      </c>
      <c r="CD643" s="181" t="s">
        <v>1254</v>
      </c>
      <c r="CE643" s="181" t="s">
        <v>1254</v>
      </c>
      <c r="CF643" s="181" t="s">
        <v>1254</v>
      </c>
      <c r="CG643" s="181">
        <v>12</v>
      </c>
      <c r="CH643" s="181">
        <v>19</v>
      </c>
      <c r="CI643" s="181">
        <v>14.7</v>
      </c>
      <c r="CJ643" s="181">
        <v>12</v>
      </c>
      <c r="CK643" s="181">
        <v>2.9</v>
      </c>
      <c r="CL643" s="181">
        <v>0</v>
      </c>
      <c r="CM643" s="181">
        <v>2.9</v>
      </c>
      <c r="CN643" s="181">
        <v>0</v>
      </c>
      <c r="CO643" s="181">
        <v>12</v>
      </c>
      <c r="CP643" s="181">
        <v>19</v>
      </c>
      <c r="CQ643" s="181">
        <v>16.399999999999999</v>
      </c>
      <c r="CR643" s="181">
        <v>12</v>
      </c>
      <c r="CS643" s="181">
        <v>19</v>
      </c>
      <c r="CT643" s="181">
        <v>4.8</v>
      </c>
      <c r="CU643" s="181">
        <v>12</v>
      </c>
      <c r="CV643" s="181">
        <v>12</v>
      </c>
      <c r="CW643" s="181">
        <v>418110000</v>
      </c>
      <c r="CX643" s="181">
        <v>39781000</v>
      </c>
      <c r="CY643" s="181">
        <v>46176000</v>
      </c>
      <c r="CZ643" s="181">
        <v>34941000</v>
      </c>
      <c r="DA643" s="181">
        <v>41506000</v>
      </c>
      <c r="DB643" s="181">
        <v>1928500</v>
      </c>
      <c r="DC643" s="181">
        <v>0</v>
      </c>
      <c r="DD643" s="181">
        <v>1899800</v>
      </c>
      <c r="DE643" s="181">
        <v>0</v>
      </c>
      <c r="DF643" s="181">
        <v>38905000</v>
      </c>
      <c r="DG643" s="181">
        <v>13412000</v>
      </c>
      <c r="DH643" s="181">
        <v>32182000</v>
      </c>
      <c r="DI643" s="181">
        <v>29565000</v>
      </c>
      <c r="DJ643" s="195">
        <v>0</v>
      </c>
      <c r="DK643" s="195">
        <v>0</v>
      </c>
      <c r="DL643" s="195">
        <v>0</v>
      </c>
      <c r="DM643" s="195">
        <v>0</v>
      </c>
      <c r="DN643" s="181">
        <v>0</v>
      </c>
      <c r="DO643" s="181">
        <v>0</v>
      </c>
      <c r="DP643" s="181">
        <v>0</v>
      </c>
      <c r="DQ643" s="181">
        <v>0</v>
      </c>
      <c r="DR643" s="181">
        <v>0</v>
      </c>
      <c r="DS643" s="181" t="e">
        <f t="shared" si="50"/>
        <v>#DIV/0!</v>
      </c>
      <c r="DT643" s="181" t="e">
        <f t="shared" ref="DT643:DT706" si="52">DS643/DN643</f>
        <v>#DIV/0!</v>
      </c>
      <c r="DU643" s="195">
        <v>0</v>
      </c>
      <c r="DW643" s="195">
        <v>0</v>
      </c>
      <c r="DY643" s="195">
        <v>0</v>
      </c>
      <c r="DZ643" s="196" t="e">
        <f t="shared" ref="DZ643:DZ706" si="53">DY643/DN643</f>
        <v>#DIV/0!</v>
      </c>
      <c r="EA643" s="195">
        <v>0</v>
      </c>
      <c r="EB643" s="181">
        <v>0</v>
      </c>
      <c r="EC643" s="181">
        <v>3</v>
      </c>
      <c r="ED643" s="181">
        <v>0</v>
      </c>
      <c r="EE643" s="181">
        <v>0</v>
      </c>
      <c r="EF643" s="181">
        <v>0</v>
      </c>
      <c r="EG643" s="181">
        <v>0</v>
      </c>
      <c r="EH643" s="181">
        <v>0</v>
      </c>
      <c r="EI643" s="181">
        <v>0</v>
      </c>
      <c r="EJ643" s="181">
        <v>1</v>
      </c>
      <c r="EK643" s="181">
        <v>0</v>
      </c>
      <c r="EL643" s="181">
        <v>0</v>
      </c>
      <c r="EM643" s="181">
        <v>0</v>
      </c>
      <c r="EN643" s="181">
        <v>0</v>
      </c>
      <c r="EO643" s="181">
        <v>0</v>
      </c>
      <c r="EP643" s="181">
        <v>0</v>
      </c>
      <c r="EQ643" s="181">
        <v>0</v>
      </c>
      <c r="ER643" s="181">
        <v>4</v>
      </c>
      <c r="EV643" s="181">
        <v>697</v>
      </c>
      <c r="EW643" s="181" t="s">
        <v>9243</v>
      </c>
      <c r="EX643" s="181" t="s">
        <v>3832</v>
      </c>
      <c r="EY643" s="181" t="s">
        <v>9244</v>
      </c>
      <c r="EZ643" s="181" t="s">
        <v>9245</v>
      </c>
      <c r="FA643" s="181" t="s">
        <v>9246</v>
      </c>
      <c r="FB643" s="181" t="s">
        <v>9247</v>
      </c>
      <c r="FE643" s="181">
        <v>-1</v>
      </c>
    </row>
    <row r="644" spans="1:161" x14ac:dyDescent="0.25">
      <c r="A644" s="181" t="s">
        <v>9248</v>
      </c>
      <c r="B644" s="181" t="s">
        <v>9248</v>
      </c>
      <c r="C644" s="181">
        <v>15</v>
      </c>
      <c r="D644" s="181">
        <v>15</v>
      </c>
      <c r="E644" s="181">
        <v>15</v>
      </c>
      <c r="F644" s="181" t="s">
        <v>9249</v>
      </c>
      <c r="G644" s="181" t="s">
        <v>9250</v>
      </c>
      <c r="H644" s="181" t="s">
        <v>9251</v>
      </c>
      <c r="I644" s="181">
        <v>1</v>
      </c>
      <c r="J644" s="181">
        <v>15</v>
      </c>
      <c r="K644" s="181">
        <v>15</v>
      </c>
      <c r="L644" s="181">
        <v>15</v>
      </c>
      <c r="M644" s="181">
        <v>8</v>
      </c>
      <c r="N644" s="181">
        <v>10</v>
      </c>
      <c r="O644" s="181">
        <v>9</v>
      </c>
      <c r="P644" s="181">
        <v>12</v>
      </c>
      <c r="Q644" s="181">
        <v>7</v>
      </c>
      <c r="R644" s="181">
        <v>3</v>
      </c>
      <c r="S644" s="181">
        <v>8</v>
      </c>
      <c r="T644" s="181">
        <v>5</v>
      </c>
      <c r="U644" s="181">
        <v>6</v>
      </c>
      <c r="V644" s="181">
        <v>10</v>
      </c>
      <c r="W644" s="181">
        <v>10</v>
      </c>
      <c r="X644" s="181">
        <v>9</v>
      </c>
      <c r="Y644" s="181">
        <v>12</v>
      </c>
      <c r="Z644" s="181">
        <v>10</v>
      </c>
      <c r="AA644" s="181">
        <v>9</v>
      </c>
      <c r="AB644" s="181">
        <v>14</v>
      </c>
      <c r="AC644" s="181">
        <v>8</v>
      </c>
      <c r="AD644" s="181">
        <v>10</v>
      </c>
      <c r="AE644" s="181">
        <v>9</v>
      </c>
      <c r="AF644" s="181">
        <v>12</v>
      </c>
      <c r="AG644" s="181">
        <v>7</v>
      </c>
      <c r="AH644" s="181">
        <v>3</v>
      </c>
      <c r="AI644" s="181">
        <v>8</v>
      </c>
      <c r="AJ644" s="181">
        <v>5</v>
      </c>
      <c r="AK644" s="181">
        <v>6</v>
      </c>
      <c r="AL644" s="181">
        <v>10</v>
      </c>
      <c r="AM644" s="181">
        <v>10</v>
      </c>
      <c r="AN644" s="181">
        <v>9</v>
      </c>
      <c r="AO644" s="181">
        <v>12</v>
      </c>
      <c r="AP644" s="181">
        <v>10</v>
      </c>
      <c r="AQ644" s="181">
        <v>9</v>
      </c>
      <c r="AR644" s="181">
        <v>14</v>
      </c>
      <c r="AS644" s="181">
        <v>8</v>
      </c>
      <c r="AT644" s="181">
        <v>10</v>
      </c>
      <c r="AU644" s="181">
        <v>9</v>
      </c>
      <c r="AV644" s="181">
        <v>12</v>
      </c>
      <c r="AW644" s="181">
        <v>7</v>
      </c>
      <c r="AX644" s="181">
        <v>3</v>
      </c>
      <c r="AY644" s="181">
        <v>8</v>
      </c>
      <c r="AZ644" s="181">
        <v>5</v>
      </c>
      <c r="BA644" s="181">
        <v>6</v>
      </c>
      <c r="BB644" s="181">
        <v>10</v>
      </c>
      <c r="BC644" s="181">
        <v>10</v>
      </c>
      <c r="BD644" s="181">
        <v>9</v>
      </c>
      <c r="BE644" s="181">
        <v>12</v>
      </c>
      <c r="BF644" s="181">
        <v>10</v>
      </c>
      <c r="BG644" s="181">
        <v>9</v>
      </c>
      <c r="BH644" s="181">
        <v>14</v>
      </c>
      <c r="BI644" s="181">
        <v>4.0999999999999996</v>
      </c>
      <c r="BJ644" s="181">
        <v>4.0999999999999996</v>
      </c>
      <c r="BK644" s="181">
        <v>4.0999999999999996</v>
      </c>
      <c r="BL644" s="181">
        <v>509.43</v>
      </c>
      <c r="BM644" s="181">
        <v>4505</v>
      </c>
      <c r="BN644" s="181">
        <v>4505</v>
      </c>
      <c r="BO644" s="181">
        <v>0</v>
      </c>
      <c r="BP644" s="181">
        <v>28.396999999999998</v>
      </c>
      <c r="BQ644" s="181" t="s">
        <v>1251</v>
      </c>
      <c r="BR644" s="181" t="s">
        <v>1251</v>
      </c>
      <c r="BS644" s="181" t="s">
        <v>1251</v>
      </c>
      <c r="BT644" s="181" t="s">
        <v>1251</v>
      </c>
      <c r="BU644" s="181" t="s">
        <v>1254</v>
      </c>
      <c r="BV644" s="181" t="s">
        <v>1254</v>
      </c>
      <c r="BW644" s="181" t="s">
        <v>1254</v>
      </c>
      <c r="BX644" s="181" t="s">
        <v>1254</v>
      </c>
      <c r="BY644" s="181" t="s">
        <v>1254</v>
      </c>
      <c r="BZ644" s="181" t="s">
        <v>1251</v>
      </c>
      <c r="CA644" s="181" t="s">
        <v>1251</v>
      </c>
      <c r="CB644" s="181" t="s">
        <v>1251</v>
      </c>
      <c r="CC644" s="181" t="s">
        <v>1251</v>
      </c>
      <c r="CD644" s="181" t="s">
        <v>1251</v>
      </c>
      <c r="CE644" s="181" t="s">
        <v>1251</v>
      </c>
      <c r="CF644" s="181" t="s">
        <v>1251</v>
      </c>
      <c r="CG644" s="181">
        <v>2.2000000000000002</v>
      </c>
      <c r="CH644" s="181">
        <v>2.7</v>
      </c>
      <c r="CI644" s="181">
        <v>2.5</v>
      </c>
      <c r="CJ644" s="181">
        <v>3.3</v>
      </c>
      <c r="CK644" s="181">
        <v>1.8</v>
      </c>
      <c r="CL644" s="181">
        <v>0.7</v>
      </c>
      <c r="CM644" s="181">
        <v>2.2000000000000002</v>
      </c>
      <c r="CN644" s="181">
        <v>1.2</v>
      </c>
      <c r="CO644" s="181">
        <v>1.8</v>
      </c>
      <c r="CP644" s="181">
        <v>2.8</v>
      </c>
      <c r="CQ644" s="181">
        <v>2.8</v>
      </c>
      <c r="CR644" s="181">
        <v>2.5</v>
      </c>
      <c r="CS644" s="181">
        <v>3.2</v>
      </c>
      <c r="CT644" s="181">
        <v>2.7</v>
      </c>
      <c r="CU644" s="181">
        <v>2.5</v>
      </c>
      <c r="CV644" s="181">
        <v>3.8</v>
      </c>
      <c r="CW644" s="181">
        <v>614870000</v>
      </c>
      <c r="CX644" s="181">
        <v>39231000</v>
      </c>
      <c r="CY644" s="181">
        <v>49201000</v>
      </c>
      <c r="CZ644" s="181">
        <v>49063000</v>
      </c>
      <c r="DA644" s="181">
        <v>68502000</v>
      </c>
      <c r="DB644" s="181">
        <v>11536000</v>
      </c>
      <c r="DC644" s="181">
        <v>3261200</v>
      </c>
      <c r="DD644" s="181">
        <v>10118000</v>
      </c>
      <c r="DE644" s="181">
        <v>5910000</v>
      </c>
      <c r="DF644" s="181">
        <v>61411000</v>
      </c>
      <c r="DG644" s="181">
        <v>54424000</v>
      </c>
      <c r="DH644" s="181">
        <v>36765000</v>
      </c>
      <c r="DI644" s="181">
        <v>68983000</v>
      </c>
      <c r="DJ644" s="195">
        <v>0</v>
      </c>
      <c r="DK644" s="195">
        <v>0</v>
      </c>
      <c r="DL644" s="195">
        <v>0</v>
      </c>
      <c r="DM644" s="195">
        <v>0</v>
      </c>
      <c r="DN644" s="181">
        <v>0</v>
      </c>
      <c r="DO644" s="181">
        <v>0</v>
      </c>
      <c r="DP644" s="181">
        <v>0</v>
      </c>
      <c r="DQ644" s="181">
        <v>0</v>
      </c>
      <c r="DR644" s="181">
        <v>0</v>
      </c>
      <c r="DS644" s="181" t="e">
        <f t="shared" si="50"/>
        <v>#DIV/0!</v>
      </c>
      <c r="DT644" s="181" t="e">
        <f t="shared" si="52"/>
        <v>#DIV/0!</v>
      </c>
      <c r="DU644" s="195">
        <v>0</v>
      </c>
      <c r="DW644" s="195">
        <v>0</v>
      </c>
      <c r="DY644" s="195">
        <v>0</v>
      </c>
      <c r="DZ644" s="196" t="e">
        <f t="shared" si="53"/>
        <v>#DIV/0!</v>
      </c>
      <c r="EA644" s="195">
        <v>0</v>
      </c>
      <c r="EB644" s="181">
        <v>0</v>
      </c>
      <c r="EC644" s="181">
        <v>1</v>
      </c>
      <c r="ED644" s="181">
        <v>4</v>
      </c>
      <c r="EE644" s="181">
        <v>4</v>
      </c>
      <c r="EF644" s="181">
        <v>0</v>
      </c>
      <c r="EG644" s="181">
        <v>0</v>
      </c>
      <c r="EH644" s="181">
        <v>0</v>
      </c>
      <c r="EI644" s="181">
        <v>0</v>
      </c>
      <c r="EJ644" s="181">
        <v>0</v>
      </c>
      <c r="EK644" s="181">
        <v>0</v>
      </c>
      <c r="EL644" s="181">
        <v>2</v>
      </c>
      <c r="EM644" s="181">
        <v>2</v>
      </c>
      <c r="EN644" s="181">
        <v>1</v>
      </c>
      <c r="EO644" s="181">
        <v>2</v>
      </c>
      <c r="EP644" s="181">
        <v>0</v>
      </c>
      <c r="EQ644" s="181">
        <v>3</v>
      </c>
      <c r="ER644" s="181">
        <v>19</v>
      </c>
      <c r="EV644" s="181">
        <v>10</v>
      </c>
      <c r="EW644" s="181" t="s">
        <v>9252</v>
      </c>
      <c r="EX644" s="181" t="s">
        <v>4245</v>
      </c>
      <c r="EY644" s="181" t="s">
        <v>9253</v>
      </c>
      <c r="EZ644" s="181" t="s">
        <v>9254</v>
      </c>
      <c r="FA644" s="181" t="s">
        <v>9255</v>
      </c>
      <c r="FB644" s="181" t="s">
        <v>9256</v>
      </c>
      <c r="FE644" s="181">
        <v>-1</v>
      </c>
    </row>
    <row r="645" spans="1:161" x14ac:dyDescent="0.25">
      <c r="A645" s="181" t="s">
        <v>9257</v>
      </c>
      <c r="B645" s="181" t="s">
        <v>9257</v>
      </c>
      <c r="C645" s="181">
        <v>1</v>
      </c>
      <c r="D645" s="181">
        <v>1</v>
      </c>
      <c r="E645" s="181">
        <v>1</v>
      </c>
      <c r="F645" s="181" t="s">
        <v>9258</v>
      </c>
      <c r="G645" s="181" t="s">
        <v>9259</v>
      </c>
      <c r="H645" s="181" t="s">
        <v>9260</v>
      </c>
      <c r="I645" s="181">
        <v>1</v>
      </c>
      <c r="J645" s="181">
        <v>1</v>
      </c>
      <c r="K645" s="181">
        <v>1</v>
      </c>
      <c r="L645" s="181">
        <v>1</v>
      </c>
      <c r="M645" s="181">
        <v>1</v>
      </c>
      <c r="N645" s="181">
        <v>1</v>
      </c>
      <c r="O645" s="181">
        <v>1</v>
      </c>
      <c r="P645" s="181">
        <v>0</v>
      </c>
      <c r="Q645" s="181">
        <v>0</v>
      </c>
      <c r="R645" s="181">
        <v>0</v>
      </c>
      <c r="S645" s="181">
        <v>0</v>
      </c>
      <c r="T645" s="181">
        <v>0</v>
      </c>
      <c r="U645" s="181">
        <v>1</v>
      </c>
      <c r="V645" s="181">
        <v>1</v>
      </c>
      <c r="W645" s="181">
        <v>1</v>
      </c>
      <c r="X645" s="181">
        <v>1</v>
      </c>
      <c r="Y645" s="181">
        <v>1</v>
      </c>
      <c r="Z645" s="181">
        <v>1</v>
      </c>
      <c r="AA645" s="181">
        <v>1</v>
      </c>
      <c r="AB645" s="181">
        <v>0</v>
      </c>
      <c r="AC645" s="181">
        <v>1</v>
      </c>
      <c r="AD645" s="181">
        <v>1</v>
      </c>
      <c r="AE645" s="181">
        <v>1</v>
      </c>
      <c r="AF645" s="181">
        <v>0</v>
      </c>
      <c r="AG645" s="181">
        <v>0</v>
      </c>
      <c r="AH645" s="181">
        <v>0</v>
      </c>
      <c r="AI645" s="181">
        <v>0</v>
      </c>
      <c r="AJ645" s="181">
        <v>0</v>
      </c>
      <c r="AK645" s="181">
        <v>1</v>
      </c>
      <c r="AL645" s="181">
        <v>1</v>
      </c>
      <c r="AM645" s="181">
        <v>1</v>
      </c>
      <c r="AN645" s="181">
        <v>1</v>
      </c>
      <c r="AO645" s="181">
        <v>1</v>
      </c>
      <c r="AP645" s="181">
        <v>1</v>
      </c>
      <c r="AQ645" s="181">
        <v>1</v>
      </c>
      <c r="AR645" s="181">
        <v>0</v>
      </c>
      <c r="AS645" s="181">
        <v>1</v>
      </c>
      <c r="AT645" s="181">
        <v>1</v>
      </c>
      <c r="AU645" s="181">
        <v>1</v>
      </c>
      <c r="AV645" s="181">
        <v>0</v>
      </c>
      <c r="AW645" s="181">
        <v>0</v>
      </c>
      <c r="AX645" s="181">
        <v>0</v>
      </c>
      <c r="AY645" s="181">
        <v>0</v>
      </c>
      <c r="AZ645" s="181">
        <v>0</v>
      </c>
      <c r="BA645" s="181">
        <v>1</v>
      </c>
      <c r="BB645" s="181">
        <v>1</v>
      </c>
      <c r="BC645" s="181">
        <v>1</v>
      </c>
      <c r="BD645" s="181">
        <v>1</v>
      </c>
      <c r="BE645" s="181">
        <v>1</v>
      </c>
      <c r="BF645" s="181">
        <v>1</v>
      </c>
      <c r="BG645" s="181">
        <v>1</v>
      </c>
      <c r="BH645" s="181">
        <v>0</v>
      </c>
      <c r="BI645" s="181">
        <v>4.5</v>
      </c>
      <c r="BJ645" s="181">
        <v>4.5</v>
      </c>
      <c r="BK645" s="181">
        <v>4.5</v>
      </c>
      <c r="BL645" s="181">
        <v>35.866</v>
      </c>
      <c r="BM645" s="181">
        <v>311</v>
      </c>
      <c r="BN645" s="181">
        <v>311</v>
      </c>
      <c r="BO645" s="181">
        <v>1.3228000000000001E-3</v>
      </c>
      <c r="BP645" s="181">
        <v>2.7663000000000002</v>
      </c>
      <c r="BQ645" s="181" t="s">
        <v>1254</v>
      </c>
      <c r="BR645" s="181" t="s">
        <v>1254</v>
      </c>
      <c r="BS645" s="181" t="s">
        <v>1254</v>
      </c>
      <c r="BY645" s="181" t="s">
        <v>1254</v>
      </c>
      <c r="BZ645" s="181" t="s">
        <v>1254</v>
      </c>
      <c r="CA645" s="181" t="s">
        <v>1254</v>
      </c>
      <c r="CB645" s="181" t="s">
        <v>1254</v>
      </c>
      <c r="CC645" s="181" t="s">
        <v>1254</v>
      </c>
      <c r="CD645" s="181" t="s">
        <v>1251</v>
      </c>
      <c r="CE645" s="181" t="s">
        <v>1254</v>
      </c>
      <c r="CG645" s="181">
        <v>4.5</v>
      </c>
      <c r="CH645" s="181">
        <v>4.5</v>
      </c>
      <c r="CI645" s="181">
        <v>4.5</v>
      </c>
      <c r="CJ645" s="181">
        <v>0</v>
      </c>
      <c r="CK645" s="181">
        <v>0</v>
      </c>
      <c r="CL645" s="181">
        <v>0</v>
      </c>
      <c r="CM645" s="181">
        <v>0</v>
      </c>
      <c r="CN645" s="181">
        <v>0</v>
      </c>
      <c r="CO645" s="181">
        <v>4.5</v>
      </c>
      <c r="CP645" s="181">
        <v>4.5</v>
      </c>
      <c r="CQ645" s="181">
        <v>4.5</v>
      </c>
      <c r="CR645" s="181">
        <v>4.5</v>
      </c>
      <c r="CS645" s="181">
        <v>4.5</v>
      </c>
      <c r="CT645" s="181">
        <v>4.5</v>
      </c>
      <c r="CU645" s="181">
        <v>4.5</v>
      </c>
      <c r="CV645" s="181">
        <v>0</v>
      </c>
      <c r="CW645" s="181">
        <v>46299000</v>
      </c>
      <c r="CX645" s="181">
        <v>3368100</v>
      </c>
      <c r="CY645" s="181">
        <v>5470000</v>
      </c>
      <c r="CZ645" s="181">
        <v>4883200</v>
      </c>
      <c r="DA645" s="181">
        <v>0</v>
      </c>
      <c r="DB645" s="181">
        <v>0</v>
      </c>
      <c r="DC645" s="181">
        <v>0</v>
      </c>
      <c r="DD645" s="181">
        <v>0</v>
      </c>
      <c r="DE645" s="181">
        <v>0</v>
      </c>
      <c r="DF645" s="181">
        <v>5429900</v>
      </c>
      <c r="DG645" s="181">
        <v>5203200</v>
      </c>
      <c r="DH645" s="181">
        <v>4020500</v>
      </c>
      <c r="DI645" s="181">
        <v>0</v>
      </c>
      <c r="DJ645" s="195">
        <v>0</v>
      </c>
      <c r="DK645" s="195">
        <v>0</v>
      </c>
      <c r="DL645" s="195">
        <v>0</v>
      </c>
      <c r="DM645" s="195">
        <v>0</v>
      </c>
      <c r="DN645" s="181">
        <v>0</v>
      </c>
      <c r="DO645" s="181">
        <v>0</v>
      </c>
      <c r="DP645" s="181">
        <v>0</v>
      </c>
      <c r="DQ645" s="181">
        <v>0</v>
      </c>
      <c r="DR645" s="181">
        <v>0</v>
      </c>
      <c r="DS645" s="181" t="e">
        <f t="shared" si="50"/>
        <v>#DIV/0!</v>
      </c>
      <c r="DT645" s="181" t="e">
        <f t="shared" si="52"/>
        <v>#DIV/0!</v>
      </c>
      <c r="DU645" s="195">
        <v>0</v>
      </c>
      <c r="DW645" s="195">
        <v>0</v>
      </c>
      <c r="DY645" s="195">
        <v>0</v>
      </c>
      <c r="DZ645" s="196" t="e">
        <f t="shared" si="53"/>
        <v>#DIV/0!</v>
      </c>
      <c r="EA645" s="195">
        <v>0</v>
      </c>
      <c r="EB645" s="181">
        <v>0</v>
      </c>
      <c r="EC645" s="181">
        <v>0</v>
      </c>
      <c r="ED645" s="181">
        <v>0</v>
      </c>
      <c r="EE645" s="181">
        <v>0</v>
      </c>
      <c r="EF645" s="181">
        <v>0</v>
      </c>
      <c r="EG645" s="181">
        <v>0</v>
      </c>
      <c r="EH645" s="181">
        <v>0</v>
      </c>
      <c r="EI645" s="181">
        <v>0</v>
      </c>
      <c r="EJ645" s="181">
        <v>0</v>
      </c>
      <c r="EK645" s="181">
        <v>0</v>
      </c>
      <c r="EL645" s="181">
        <v>0</v>
      </c>
      <c r="EM645" s="181">
        <v>0</v>
      </c>
      <c r="EN645" s="181">
        <v>0</v>
      </c>
      <c r="EO645" s="181">
        <v>1</v>
      </c>
      <c r="EP645" s="181">
        <v>0</v>
      </c>
      <c r="EQ645" s="181">
        <v>0</v>
      </c>
      <c r="ER645" s="181">
        <v>1</v>
      </c>
      <c r="EV645" s="181">
        <v>100</v>
      </c>
      <c r="EW645" s="181">
        <v>1429</v>
      </c>
      <c r="EX645" s="181" t="b">
        <v>1</v>
      </c>
      <c r="EY645" s="181">
        <v>1526</v>
      </c>
      <c r="EZ645" s="181" t="s">
        <v>9261</v>
      </c>
      <c r="FA645" s="181">
        <v>20910</v>
      </c>
      <c r="FB645" s="181">
        <v>20910</v>
      </c>
      <c r="FE645" s="181">
        <v>-1</v>
      </c>
    </row>
    <row r="646" spans="1:161" x14ac:dyDescent="0.25">
      <c r="A646" s="181" t="s">
        <v>9262</v>
      </c>
      <c r="B646" s="181" t="s">
        <v>9262</v>
      </c>
      <c r="C646" s="181">
        <v>2</v>
      </c>
      <c r="D646" s="181">
        <v>2</v>
      </c>
      <c r="E646" s="181">
        <v>2</v>
      </c>
      <c r="F646" s="181" t="s">
        <v>9263</v>
      </c>
      <c r="G646" s="181" t="s">
        <v>9264</v>
      </c>
      <c r="H646" s="181" t="s">
        <v>9265</v>
      </c>
      <c r="I646" s="181">
        <v>1</v>
      </c>
      <c r="J646" s="181">
        <v>2</v>
      </c>
      <c r="K646" s="181">
        <v>2</v>
      </c>
      <c r="L646" s="181">
        <v>2</v>
      </c>
      <c r="M646" s="181">
        <v>0</v>
      </c>
      <c r="N646" s="181">
        <v>0</v>
      </c>
      <c r="O646" s="181">
        <v>1</v>
      </c>
      <c r="P646" s="181">
        <v>1</v>
      </c>
      <c r="Q646" s="181">
        <v>1</v>
      </c>
      <c r="R646" s="181">
        <v>1</v>
      </c>
      <c r="S646" s="181">
        <v>0</v>
      </c>
      <c r="T646" s="181">
        <v>1</v>
      </c>
      <c r="U646" s="181">
        <v>1</v>
      </c>
      <c r="V646" s="181">
        <v>0</v>
      </c>
      <c r="W646" s="181">
        <v>0</v>
      </c>
      <c r="X646" s="181">
        <v>1</v>
      </c>
      <c r="Y646" s="181">
        <v>1</v>
      </c>
      <c r="Z646" s="181">
        <v>0</v>
      </c>
      <c r="AA646" s="181">
        <v>1</v>
      </c>
      <c r="AB646" s="181">
        <v>0</v>
      </c>
      <c r="AC646" s="181">
        <v>0</v>
      </c>
      <c r="AD646" s="181">
        <v>0</v>
      </c>
      <c r="AE646" s="181">
        <v>1</v>
      </c>
      <c r="AF646" s="181">
        <v>1</v>
      </c>
      <c r="AG646" s="181">
        <v>1</v>
      </c>
      <c r="AH646" s="181">
        <v>1</v>
      </c>
      <c r="AI646" s="181">
        <v>0</v>
      </c>
      <c r="AJ646" s="181">
        <v>1</v>
      </c>
      <c r="AK646" s="181">
        <v>1</v>
      </c>
      <c r="AL646" s="181">
        <v>0</v>
      </c>
      <c r="AM646" s="181">
        <v>0</v>
      </c>
      <c r="AN646" s="181">
        <v>1</v>
      </c>
      <c r="AO646" s="181">
        <v>1</v>
      </c>
      <c r="AP646" s="181">
        <v>0</v>
      </c>
      <c r="AQ646" s="181">
        <v>1</v>
      </c>
      <c r="AR646" s="181">
        <v>0</v>
      </c>
      <c r="AS646" s="181">
        <v>0</v>
      </c>
      <c r="AT646" s="181">
        <v>0</v>
      </c>
      <c r="AU646" s="181">
        <v>1</v>
      </c>
      <c r="AV646" s="181">
        <v>1</v>
      </c>
      <c r="AW646" s="181">
        <v>1</v>
      </c>
      <c r="AX646" s="181">
        <v>1</v>
      </c>
      <c r="AY646" s="181">
        <v>0</v>
      </c>
      <c r="AZ646" s="181">
        <v>1</v>
      </c>
      <c r="BA646" s="181">
        <v>1</v>
      </c>
      <c r="BB646" s="181">
        <v>0</v>
      </c>
      <c r="BC646" s="181">
        <v>0</v>
      </c>
      <c r="BD646" s="181">
        <v>1</v>
      </c>
      <c r="BE646" s="181">
        <v>1</v>
      </c>
      <c r="BF646" s="181">
        <v>0</v>
      </c>
      <c r="BG646" s="181">
        <v>1</v>
      </c>
      <c r="BH646" s="181">
        <v>0</v>
      </c>
      <c r="BI646" s="181">
        <v>10.199999999999999</v>
      </c>
      <c r="BJ646" s="181">
        <v>10.199999999999999</v>
      </c>
      <c r="BK646" s="181">
        <v>10.199999999999999</v>
      </c>
      <c r="BL646" s="181">
        <v>29.26</v>
      </c>
      <c r="BM646" s="181">
        <v>265</v>
      </c>
      <c r="BN646" s="181">
        <v>265</v>
      </c>
      <c r="BO646" s="181">
        <v>1.3699000000000001E-3</v>
      </c>
      <c r="BP646" s="181">
        <v>3.0779999999999998</v>
      </c>
      <c r="BS646" s="181" t="s">
        <v>1251</v>
      </c>
      <c r="BT646" s="181" t="s">
        <v>1254</v>
      </c>
      <c r="BU646" s="181" t="s">
        <v>1254</v>
      </c>
      <c r="BV646" s="181" t="s">
        <v>1251</v>
      </c>
      <c r="BX646" s="181" t="s">
        <v>1254</v>
      </c>
      <c r="BY646" s="181" t="s">
        <v>1254</v>
      </c>
      <c r="CB646" s="181" t="s">
        <v>1254</v>
      </c>
      <c r="CC646" s="181" t="s">
        <v>1254</v>
      </c>
      <c r="CE646" s="181" t="s">
        <v>1254</v>
      </c>
      <c r="CG646" s="181">
        <v>0</v>
      </c>
      <c r="CH646" s="181">
        <v>0</v>
      </c>
      <c r="CI646" s="181">
        <v>6</v>
      </c>
      <c r="CJ646" s="181">
        <v>6</v>
      </c>
      <c r="CK646" s="181">
        <v>4.2</v>
      </c>
      <c r="CL646" s="181">
        <v>4.2</v>
      </c>
      <c r="CM646" s="181">
        <v>0</v>
      </c>
      <c r="CN646" s="181">
        <v>4.2</v>
      </c>
      <c r="CO646" s="181">
        <v>6</v>
      </c>
      <c r="CP646" s="181">
        <v>0</v>
      </c>
      <c r="CQ646" s="181">
        <v>0</v>
      </c>
      <c r="CR646" s="181">
        <v>6</v>
      </c>
      <c r="CS646" s="181">
        <v>6</v>
      </c>
      <c r="CT646" s="181">
        <v>0</v>
      </c>
      <c r="CU646" s="181">
        <v>6</v>
      </c>
      <c r="CV646" s="181">
        <v>0</v>
      </c>
      <c r="CW646" s="181">
        <v>27521000</v>
      </c>
      <c r="CX646" s="181">
        <v>0</v>
      </c>
      <c r="CY646" s="181">
        <v>0</v>
      </c>
      <c r="CZ646" s="181">
        <v>5008900</v>
      </c>
      <c r="DA646" s="181">
        <v>3398700</v>
      </c>
      <c r="DB646" s="181">
        <v>1272400</v>
      </c>
      <c r="DC646" s="181">
        <v>947430</v>
      </c>
      <c r="DD646" s="181">
        <v>0</v>
      </c>
      <c r="DE646" s="181">
        <v>1118100</v>
      </c>
      <c r="DF646" s="181">
        <v>3506800</v>
      </c>
      <c r="DG646" s="181">
        <v>0</v>
      </c>
      <c r="DH646" s="181">
        <v>3351100</v>
      </c>
      <c r="DI646" s="181">
        <v>0</v>
      </c>
      <c r="DJ646" s="195">
        <v>0</v>
      </c>
      <c r="DK646" s="195">
        <v>0</v>
      </c>
      <c r="DL646" s="195">
        <v>0</v>
      </c>
      <c r="DM646" s="195">
        <v>0</v>
      </c>
      <c r="DN646" s="181">
        <v>0</v>
      </c>
      <c r="DO646" s="181">
        <v>0</v>
      </c>
      <c r="DP646" s="181">
        <v>0</v>
      </c>
      <c r="DQ646" s="181">
        <v>0</v>
      </c>
      <c r="DR646" s="181">
        <v>0</v>
      </c>
      <c r="DS646" s="181" t="e">
        <f t="shared" ref="DS646:DS709" si="54">AVERAGEIF(DO646:DR646,"&lt;&gt;0")</f>
        <v>#DIV/0!</v>
      </c>
      <c r="DT646" s="181" t="e">
        <f t="shared" si="52"/>
        <v>#DIV/0!</v>
      </c>
      <c r="DU646" s="195">
        <v>0</v>
      </c>
      <c r="DW646" s="195">
        <v>0</v>
      </c>
      <c r="DY646" s="195">
        <v>0</v>
      </c>
      <c r="DZ646" s="196" t="e">
        <f t="shared" si="53"/>
        <v>#DIV/0!</v>
      </c>
      <c r="EA646" s="195">
        <v>0</v>
      </c>
      <c r="EB646" s="181">
        <v>0</v>
      </c>
      <c r="EC646" s="181">
        <v>0</v>
      </c>
      <c r="ED646" s="181">
        <v>1</v>
      </c>
      <c r="EE646" s="181">
        <v>0</v>
      </c>
      <c r="EF646" s="181">
        <v>0</v>
      </c>
      <c r="EG646" s="181">
        <v>0</v>
      </c>
      <c r="EH646" s="181">
        <v>0</v>
      </c>
      <c r="EI646" s="181">
        <v>0</v>
      </c>
      <c r="EJ646" s="181">
        <v>0</v>
      </c>
      <c r="EK646" s="181">
        <v>0</v>
      </c>
      <c r="EL646" s="181">
        <v>0</v>
      </c>
      <c r="EM646" s="181">
        <v>0</v>
      </c>
      <c r="EN646" s="181">
        <v>0</v>
      </c>
      <c r="EO646" s="181">
        <v>0</v>
      </c>
      <c r="EP646" s="181">
        <v>0</v>
      </c>
      <c r="EQ646" s="181">
        <v>0</v>
      </c>
      <c r="ER646" s="181">
        <v>1</v>
      </c>
      <c r="EV646" s="181">
        <v>433</v>
      </c>
      <c r="EW646" s="181" t="s">
        <v>9266</v>
      </c>
      <c r="EX646" s="181" t="s">
        <v>3637</v>
      </c>
      <c r="EY646" s="181" t="s">
        <v>9267</v>
      </c>
      <c r="EZ646" s="181" t="s">
        <v>9268</v>
      </c>
      <c r="FA646" s="181" t="s">
        <v>9269</v>
      </c>
      <c r="FB646" s="181" t="s">
        <v>9269</v>
      </c>
      <c r="FE646" s="181">
        <v>-1</v>
      </c>
    </row>
    <row r="647" spans="1:161" x14ac:dyDescent="0.25">
      <c r="A647" s="181" t="s">
        <v>9270</v>
      </c>
      <c r="B647" s="181" t="s">
        <v>9270</v>
      </c>
      <c r="C647" s="181" t="s">
        <v>9271</v>
      </c>
      <c r="D647" s="181" t="s">
        <v>9271</v>
      </c>
      <c r="E647" s="181" t="s">
        <v>9271</v>
      </c>
      <c r="F647" s="181" t="s">
        <v>9272</v>
      </c>
      <c r="G647" s="181" t="s">
        <v>9273</v>
      </c>
      <c r="H647" s="181" t="s">
        <v>9274</v>
      </c>
      <c r="I647" s="181">
        <v>4</v>
      </c>
      <c r="J647" s="181">
        <v>2</v>
      </c>
      <c r="K647" s="181">
        <v>2</v>
      </c>
      <c r="L647" s="181">
        <v>2</v>
      </c>
      <c r="M647" s="181">
        <v>1</v>
      </c>
      <c r="N647" s="181">
        <v>2</v>
      </c>
      <c r="O647" s="181">
        <v>2</v>
      </c>
      <c r="P647" s="181">
        <v>2</v>
      </c>
      <c r="Q647" s="181">
        <v>2</v>
      </c>
      <c r="R647" s="181">
        <v>1</v>
      </c>
      <c r="S647" s="181">
        <v>0</v>
      </c>
      <c r="T647" s="181">
        <v>1</v>
      </c>
      <c r="U647" s="181">
        <v>2</v>
      </c>
      <c r="V647" s="181">
        <v>2</v>
      </c>
      <c r="W647" s="181">
        <v>1</v>
      </c>
      <c r="X647" s="181">
        <v>2</v>
      </c>
      <c r="Y647" s="181">
        <v>2</v>
      </c>
      <c r="Z647" s="181">
        <v>2</v>
      </c>
      <c r="AA647" s="181">
        <v>2</v>
      </c>
      <c r="AB647" s="181">
        <v>2</v>
      </c>
      <c r="AC647" s="181">
        <v>1</v>
      </c>
      <c r="AD647" s="181">
        <v>2</v>
      </c>
      <c r="AE647" s="181">
        <v>2</v>
      </c>
      <c r="AF647" s="181">
        <v>2</v>
      </c>
      <c r="AG647" s="181">
        <v>2</v>
      </c>
      <c r="AH647" s="181">
        <v>1</v>
      </c>
      <c r="AI647" s="181">
        <v>0</v>
      </c>
      <c r="AJ647" s="181">
        <v>1</v>
      </c>
      <c r="AK647" s="181">
        <v>2</v>
      </c>
      <c r="AL647" s="181">
        <v>2</v>
      </c>
      <c r="AM647" s="181">
        <v>1</v>
      </c>
      <c r="AN647" s="181">
        <v>2</v>
      </c>
      <c r="AO647" s="181">
        <v>2</v>
      </c>
      <c r="AP647" s="181">
        <v>2</v>
      </c>
      <c r="AQ647" s="181">
        <v>2</v>
      </c>
      <c r="AR647" s="181">
        <v>2</v>
      </c>
      <c r="AS647" s="181">
        <v>1</v>
      </c>
      <c r="AT647" s="181">
        <v>2</v>
      </c>
      <c r="AU647" s="181">
        <v>2</v>
      </c>
      <c r="AV647" s="181">
        <v>2</v>
      </c>
      <c r="AW647" s="181">
        <v>2</v>
      </c>
      <c r="AX647" s="181">
        <v>1</v>
      </c>
      <c r="AY647" s="181">
        <v>0</v>
      </c>
      <c r="AZ647" s="181">
        <v>1</v>
      </c>
      <c r="BA647" s="181">
        <v>2</v>
      </c>
      <c r="BB647" s="181">
        <v>2</v>
      </c>
      <c r="BC647" s="181">
        <v>1</v>
      </c>
      <c r="BD647" s="181">
        <v>2</v>
      </c>
      <c r="BE647" s="181">
        <v>2</v>
      </c>
      <c r="BF647" s="181">
        <v>2</v>
      </c>
      <c r="BG647" s="181">
        <v>2</v>
      </c>
      <c r="BH647" s="181">
        <v>2</v>
      </c>
      <c r="BI647" s="181">
        <v>9.9</v>
      </c>
      <c r="BJ647" s="181">
        <v>9.9</v>
      </c>
      <c r="BK647" s="181">
        <v>9.9</v>
      </c>
      <c r="BL647" s="181">
        <v>20.600999999999999</v>
      </c>
      <c r="BM647" s="181">
        <v>181</v>
      </c>
      <c r="BN647" s="181" t="s">
        <v>9275</v>
      </c>
      <c r="BO647" s="181">
        <v>0</v>
      </c>
      <c r="BP647" s="181">
        <v>4.0312999999999999</v>
      </c>
      <c r="BQ647" s="181" t="s">
        <v>1251</v>
      </c>
      <c r="BR647" s="181" t="s">
        <v>1251</v>
      </c>
      <c r="BS647" s="181" t="s">
        <v>1251</v>
      </c>
      <c r="BT647" s="181" t="s">
        <v>1251</v>
      </c>
      <c r="BU647" s="181" t="s">
        <v>1254</v>
      </c>
      <c r="BV647" s="181" t="s">
        <v>1254</v>
      </c>
      <c r="BX647" s="181" t="s">
        <v>1251</v>
      </c>
      <c r="BY647" s="181" t="s">
        <v>1251</v>
      </c>
      <c r="BZ647" s="181" t="s">
        <v>1254</v>
      </c>
      <c r="CA647" s="181" t="s">
        <v>1251</v>
      </c>
      <c r="CB647" s="181" t="s">
        <v>1254</v>
      </c>
      <c r="CC647" s="181" t="s">
        <v>1251</v>
      </c>
      <c r="CD647" s="181" t="s">
        <v>1251</v>
      </c>
      <c r="CE647" s="181" t="s">
        <v>1251</v>
      </c>
      <c r="CF647" s="181" t="s">
        <v>1251</v>
      </c>
      <c r="CG647" s="181">
        <v>5.5</v>
      </c>
      <c r="CH647" s="181">
        <v>9.9</v>
      </c>
      <c r="CI647" s="181">
        <v>9.9</v>
      </c>
      <c r="CJ647" s="181">
        <v>9.9</v>
      </c>
      <c r="CK647" s="181">
        <v>9.9</v>
      </c>
      <c r="CL647" s="181">
        <v>4.4000000000000004</v>
      </c>
      <c r="CM647" s="181">
        <v>0</v>
      </c>
      <c r="CN647" s="181">
        <v>5.5</v>
      </c>
      <c r="CO647" s="181">
        <v>9.9</v>
      </c>
      <c r="CP647" s="181">
        <v>9.9</v>
      </c>
      <c r="CQ647" s="181">
        <v>5.5</v>
      </c>
      <c r="CR647" s="181">
        <v>9.9</v>
      </c>
      <c r="CS647" s="181">
        <v>9.9</v>
      </c>
      <c r="CT647" s="181">
        <v>9.9</v>
      </c>
      <c r="CU647" s="181">
        <v>9.9</v>
      </c>
      <c r="CV647" s="181">
        <v>9.9</v>
      </c>
      <c r="CW647" s="181">
        <v>212210000</v>
      </c>
      <c r="CX647" s="181">
        <v>12233000</v>
      </c>
      <c r="CY647" s="181">
        <v>20367000</v>
      </c>
      <c r="CZ647" s="181">
        <v>17805000</v>
      </c>
      <c r="DA647" s="181">
        <v>18951000</v>
      </c>
      <c r="DB647" s="181">
        <v>3600200</v>
      </c>
      <c r="DC647" s="181">
        <v>699660</v>
      </c>
      <c r="DD647" s="181">
        <v>0</v>
      </c>
      <c r="DE647" s="181">
        <v>3180100</v>
      </c>
      <c r="DF647" s="181">
        <v>17981000</v>
      </c>
      <c r="DG647" s="181">
        <v>18633000</v>
      </c>
      <c r="DH647" s="181">
        <v>16111000</v>
      </c>
      <c r="DI647" s="181">
        <v>17077000</v>
      </c>
      <c r="DJ647" s="195">
        <v>0</v>
      </c>
      <c r="DK647" s="195">
        <v>0</v>
      </c>
      <c r="DL647" s="195">
        <v>0</v>
      </c>
      <c r="DM647" s="195">
        <v>0</v>
      </c>
      <c r="DN647" s="181">
        <v>0</v>
      </c>
      <c r="DO647" s="181">
        <v>0</v>
      </c>
      <c r="DP647" s="181">
        <v>0</v>
      </c>
      <c r="DQ647" s="181">
        <v>0</v>
      </c>
      <c r="DR647" s="181">
        <v>0</v>
      </c>
      <c r="DS647" s="181" t="e">
        <f t="shared" si="54"/>
        <v>#DIV/0!</v>
      </c>
      <c r="DT647" s="181" t="e">
        <f t="shared" si="52"/>
        <v>#DIV/0!</v>
      </c>
      <c r="DU647" s="195">
        <v>0</v>
      </c>
      <c r="DW647" s="195">
        <v>0</v>
      </c>
      <c r="DY647" s="195">
        <v>0</v>
      </c>
      <c r="DZ647" s="196" t="e">
        <f t="shared" si="53"/>
        <v>#DIV/0!</v>
      </c>
      <c r="EA647" s="195">
        <v>0</v>
      </c>
      <c r="EB647" s="181">
        <v>1</v>
      </c>
      <c r="EC647" s="181">
        <v>0</v>
      </c>
      <c r="ED647" s="181">
        <v>0</v>
      </c>
      <c r="EE647" s="181">
        <v>0</v>
      </c>
      <c r="EF647" s="181">
        <v>0</v>
      </c>
      <c r="EG647" s="181">
        <v>0</v>
      </c>
      <c r="EH647" s="181">
        <v>0</v>
      </c>
      <c r="EI647" s="181">
        <v>1</v>
      </c>
      <c r="EJ647" s="181">
        <v>0</v>
      </c>
      <c r="EK647" s="181">
        <v>0</v>
      </c>
      <c r="EL647" s="181">
        <v>0</v>
      </c>
      <c r="EM647" s="181">
        <v>0</v>
      </c>
      <c r="EN647" s="181">
        <v>0</v>
      </c>
      <c r="EO647" s="181">
        <v>0</v>
      </c>
      <c r="EP647" s="181">
        <v>0</v>
      </c>
      <c r="EQ647" s="181">
        <v>0</v>
      </c>
      <c r="ER647" s="181">
        <v>2</v>
      </c>
      <c r="EV647" s="181">
        <v>272</v>
      </c>
      <c r="EW647" s="181" t="s">
        <v>9276</v>
      </c>
      <c r="EX647" s="181" t="s">
        <v>3637</v>
      </c>
      <c r="EY647" s="181" t="s">
        <v>9277</v>
      </c>
      <c r="EZ647" s="181" t="s">
        <v>9278</v>
      </c>
      <c r="FA647" s="181" t="s">
        <v>9279</v>
      </c>
      <c r="FB647" s="181" t="s">
        <v>9280</v>
      </c>
      <c r="FE647" s="181" t="s">
        <v>4230</v>
      </c>
    </row>
    <row r="648" spans="1:161" x14ac:dyDescent="0.25">
      <c r="A648" s="181" t="s">
        <v>2751</v>
      </c>
      <c r="B648" s="181" t="s">
        <v>2751</v>
      </c>
      <c r="C648" s="181">
        <v>1</v>
      </c>
      <c r="D648" s="181">
        <v>1</v>
      </c>
      <c r="E648" s="181">
        <v>1</v>
      </c>
      <c r="F648" s="181" t="s">
        <v>2750</v>
      </c>
      <c r="G648" s="181" t="s">
        <v>2749</v>
      </c>
      <c r="H648" s="181" t="s">
        <v>2748</v>
      </c>
      <c r="I648" s="181">
        <v>1</v>
      </c>
      <c r="J648" s="181">
        <v>1</v>
      </c>
      <c r="K648" s="181">
        <v>1</v>
      </c>
      <c r="L648" s="181">
        <v>1</v>
      </c>
      <c r="M648" s="181">
        <v>1</v>
      </c>
      <c r="N648" s="181">
        <v>1</v>
      </c>
      <c r="O648" s="181">
        <v>1</v>
      </c>
      <c r="P648" s="181">
        <v>1</v>
      </c>
      <c r="Q648" s="181">
        <v>1</v>
      </c>
      <c r="R648" s="181">
        <v>1</v>
      </c>
      <c r="S648" s="181">
        <v>1</v>
      </c>
      <c r="T648" s="181">
        <v>1</v>
      </c>
      <c r="U648" s="181">
        <v>1</v>
      </c>
      <c r="V648" s="181">
        <v>1</v>
      </c>
      <c r="W648" s="181">
        <v>1</v>
      </c>
      <c r="X648" s="181">
        <v>1</v>
      </c>
      <c r="Y648" s="181">
        <v>1</v>
      </c>
      <c r="Z648" s="181">
        <v>1</v>
      </c>
      <c r="AA648" s="181">
        <v>1</v>
      </c>
      <c r="AB648" s="181">
        <v>1</v>
      </c>
      <c r="AC648" s="181">
        <v>1</v>
      </c>
      <c r="AD648" s="181">
        <v>1</v>
      </c>
      <c r="AE648" s="181">
        <v>1</v>
      </c>
      <c r="AF648" s="181">
        <v>1</v>
      </c>
      <c r="AG648" s="181">
        <v>1</v>
      </c>
      <c r="AH648" s="181">
        <v>1</v>
      </c>
      <c r="AI648" s="181">
        <v>1</v>
      </c>
      <c r="AJ648" s="181">
        <v>1</v>
      </c>
      <c r="AK648" s="181">
        <v>1</v>
      </c>
      <c r="AL648" s="181">
        <v>1</v>
      </c>
      <c r="AM648" s="181">
        <v>1</v>
      </c>
      <c r="AN648" s="181">
        <v>1</v>
      </c>
      <c r="AO648" s="181">
        <v>1</v>
      </c>
      <c r="AP648" s="181">
        <v>1</v>
      </c>
      <c r="AQ648" s="181">
        <v>1</v>
      </c>
      <c r="AR648" s="181">
        <v>1</v>
      </c>
      <c r="AS648" s="181">
        <v>1</v>
      </c>
      <c r="AT648" s="181">
        <v>1</v>
      </c>
      <c r="AU648" s="181">
        <v>1</v>
      </c>
      <c r="AV648" s="181">
        <v>1</v>
      </c>
      <c r="AW648" s="181">
        <v>1</v>
      </c>
      <c r="AX648" s="181">
        <v>1</v>
      </c>
      <c r="AY648" s="181">
        <v>1</v>
      </c>
      <c r="AZ648" s="181">
        <v>1</v>
      </c>
      <c r="BA648" s="181">
        <v>1</v>
      </c>
      <c r="BB648" s="181">
        <v>1</v>
      </c>
      <c r="BC648" s="181">
        <v>1</v>
      </c>
      <c r="BD648" s="181">
        <v>1</v>
      </c>
      <c r="BE648" s="181">
        <v>1</v>
      </c>
      <c r="BF648" s="181">
        <v>1</v>
      </c>
      <c r="BG648" s="181">
        <v>1</v>
      </c>
      <c r="BH648" s="181">
        <v>1</v>
      </c>
      <c r="BI648" s="181">
        <v>5.6</v>
      </c>
      <c r="BJ648" s="181">
        <v>5.6</v>
      </c>
      <c r="BK648" s="181">
        <v>5.6</v>
      </c>
      <c r="BL648" s="181">
        <v>20.396000000000001</v>
      </c>
      <c r="BM648" s="181">
        <v>180</v>
      </c>
      <c r="BN648" s="181">
        <v>180</v>
      </c>
      <c r="BO648" s="181">
        <v>1.3263000000000001E-3</v>
      </c>
      <c r="BP648" s="181">
        <v>2.7986</v>
      </c>
      <c r="BQ648" s="181" t="s">
        <v>1251</v>
      </c>
      <c r="BR648" s="181" t="s">
        <v>1251</v>
      </c>
      <c r="BS648" s="181" t="s">
        <v>1251</v>
      </c>
      <c r="BT648" s="181" t="s">
        <v>1251</v>
      </c>
      <c r="BU648" s="181" t="s">
        <v>1254</v>
      </c>
      <c r="BV648" s="181" t="s">
        <v>1254</v>
      </c>
      <c r="BW648" s="181" t="s">
        <v>1254</v>
      </c>
      <c r="BX648" s="181" t="s">
        <v>1254</v>
      </c>
      <c r="BY648" s="181" t="s">
        <v>1251</v>
      </c>
      <c r="BZ648" s="181" t="s">
        <v>1251</v>
      </c>
      <c r="CA648" s="181" t="s">
        <v>1251</v>
      </c>
      <c r="CB648" s="181" t="s">
        <v>1251</v>
      </c>
      <c r="CC648" s="181" t="s">
        <v>1251</v>
      </c>
      <c r="CD648" s="181" t="s">
        <v>1251</v>
      </c>
      <c r="CE648" s="181" t="s">
        <v>1251</v>
      </c>
      <c r="CF648" s="181" t="s">
        <v>1251</v>
      </c>
      <c r="CG648" s="181">
        <v>5.6</v>
      </c>
      <c r="CH648" s="181">
        <v>5.6</v>
      </c>
      <c r="CI648" s="181">
        <v>5.6</v>
      </c>
      <c r="CJ648" s="181">
        <v>5.6</v>
      </c>
      <c r="CK648" s="181">
        <v>5.6</v>
      </c>
      <c r="CL648" s="181">
        <v>5.6</v>
      </c>
      <c r="CM648" s="181">
        <v>5.6</v>
      </c>
      <c r="CN648" s="181">
        <v>5.6</v>
      </c>
      <c r="CO648" s="181">
        <v>5.6</v>
      </c>
      <c r="CP648" s="181">
        <v>5.6</v>
      </c>
      <c r="CQ648" s="181">
        <v>5.6</v>
      </c>
      <c r="CR648" s="181">
        <v>5.6</v>
      </c>
      <c r="CS648" s="181">
        <v>5.6</v>
      </c>
      <c r="CT648" s="181">
        <v>5.6</v>
      </c>
      <c r="CU648" s="181">
        <v>5.6</v>
      </c>
      <c r="CV648" s="181">
        <v>5.6</v>
      </c>
      <c r="CW648" s="181">
        <v>70659000</v>
      </c>
      <c r="CX648" s="181">
        <v>4608600</v>
      </c>
      <c r="CY648" s="181">
        <v>4637700</v>
      </c>
      <c r="CZ648" s="181">
        <v>5822900</v>
      </c>
      <c r="DA648" s="181">
        <v>5993200</v>
      </c>
      <c r="DB648" s="181">
        <v>1552300</v>
      </c>
      <c r="DC648" s="181">
        <v>1384400</v>
      </c>
      <c r="DD648" s="181">
        <v>2032300</v>
      </c>
      <c r="DE648" s="181">
        <v>1390500</v>
      </c>
      <c r="DF648" s="181">
        <v>5806900</v>
      </c>
      <c r="DG648" s="181">
        <v>4742000</v>
      </c>
      <c r="DH648" s="181">
        <v>4695500</v>
      </c>
      <c r="DI648" s="181">
        <v>5812200</v>
      </c>
      <c r="DJ648" s="195">
        <v>0</v>
      </c>
      <c r="DK648" s="195">
        <v>0</v>
      </c>
      <c r="DL648" s="195">
        <v>0</v>
      </c>
      <c r="DM648" s="195">
        <v>0</v>
      </c>
      <c r="DN648" s="181">
        <v>0</v>
      </c>
      <c r="DO648" s="181">
        <v>0</v>
      </c>
      <c r="DP648" s="181">
        <v>0</v>
      </c>
      <c r="DQ648" s="181">
        <v>0</v>
      </c>
      <c r="DR648" s="181">
        <v>0</v>
      </c>
      <c r="DS648" s="181" t="e">
        <f t="shared" si="54"/>
        <v>#DIV/0!</v>
      </c>
      <c r="DT648" s="181" t="e">
        <f t="shared" si="52"/>
        <v>#DIV/0!</v>
      </c>
      <c r="DU648" s="195">
        <v>0</v>
      </c>
      <c r="DW648" s="195">
        <v>0</v>
      </c>
      <c r="DY648" s="195">
        <v>0</v>
      </c>
      <c r="DZ648" s="196" t="e">
        <f t="shared" si="53"/>
        <v>#DIV/0!</v>
      </c>
      <c r="EA648" s="195">
        <v>0</v>
      </c>
      <c r="EB648" s="181">
        <v>1</v>
      </c>
      <c r="EC648" s="181">
        <v>1</v>
      </c>
      <c r="ED648" s="181">
        <v>1</v>
      </c>
      <c r="EE648" s="181">
        <v>1</v>
      </c>
      <c r="EF648" s="181">
        <v>0</v>
      </c>
      <c r="EG648" s="181">
        <v>0</v>
      </c>
      <c r="EH648" s="181">
        <v>0</v>
      </c>
      <c r="EI648" s="181">
        <v>0</v>
      </c>
      <c r="EJ648" s="181">
        <v>1</v>
      </c>
      <c r="EK648" s="181">
        <v>1</v>
      </c>
      <c r="EL648" s="181">
        <v>1</v>
      </c>
      <c r="EM648" s="181">
        <v>1</v>
      </c>
      <c r="EN648" s="181">
        <v>1</v>
      </c>
      <c r="EO648" s="181">
        <v>1</v>
      </c>
      <c r="EP648" s="181">
        <v>1</v>
      </c>
      <c r="EQ648" s="181">
        <v>1</v>
      </c>
      <c r="ER648" s="181">
        <v>12</v>
      </c>
      <c r="EV648" s="181">
        <v>276</v>
      </c>
      <c r="EW648" s="181">
        <v>3214</v>
      </c>
      <c r="EX648" s="181" t="b">
        <v>1</v>
      </c>
      <c r="EY648" s="181">
        <v>3404</v>
      </c>
      <c r="EZ648" s="181" t="s">
        <v>9281</v>
      </c>
      <c r="FA648" s="181" t="s">
        <v>9282</v>
      </c>
      <c r="FB648" s="181">
        <v>50414</v>
      </c>
      <c r="FE648" s="181">
        <v>-1</v>
      </c>
    </row>
    <row r="649" spans="1:161" x14ac:dyDescent="0.25">
      <c r="A649" s="181" t="s">
        <v>9283</v>
      </c>
      <c r="B649" s="181" t="s">
        <v>9283</v>
      </c>
      <c r="C649" s="181">
        <v>1</v>
      </c>
      <c r="D649" s="181">
        <v>1</v>
      </c>
      <c r="E649" s="181">
        <v>1</v>
      </c>
      <c r="F649" s="181" t="s">
        <v>9284</v>
      </c>
      <c r="G649" s="181" t="s">
        <v>9285</v>
      </c>
      <c r="H649" s="181" t="s">
        <v>9286</v>
      </c>
      <c r="I649" s="181">
        <v>1</v>
      </c>
      <c r="J649" s="181">
        <v>1</v>
      </c>
      <c r="K649" s="181">
        <v>1</v>
      </c>
      <c r="L649" s="181">
        <v>1</v>
      </c>
      <c r="M649" s="181">
        <v>1</v>
      </c>
      <c r="N649" s="181">
        <v>1</v>
      </c>
      <c r="O649" s="181">
        <v>1</v>
      </c>
      <c r="P649" s="181">
        <v>1</v>
      </c>
      <c r="Q649" s="181">
        <v>1</v>
      </c>
      <c r="R649" s="181">
        <v>1</v>
      </c>
      <c r="S649" s="181">
        <v>1</v>
      </c>
      <c r="T649" s="181">
        <v>1</v>
      </c>
      <c r="U649" s="181">
        <v>1</v>
      </c>
      <c r="V649" s="181">
        <v>1</v>
      </c>
      <c r="W649" s="181">
        <v>1</v>
      </c>
      <c r="X649" s="181">
        <v>1</v>
      </c>
      <c r="Y649" s="181">
        <v>1</v>
      </c>
      <c r="Z649" s="181">
        <v>1</v>
      </c>
      <c r="AA649" s="181">
        <v>1</v>
      </c>
      <c r="AB649" s="181">
        <v>1</v>
      </c>
      <c r="AC649" s="181">
        <v>1</v>
      </c>
      <c r="AD649" s="181">
        <v>1</v>
      </c>
      <c r="AE649" s="181">
        <v>1</v>
      </c>
      <c r="AF649" s="181">
        <v>1</v>
      </c>
      <c r="AG649" s="181">
        <v>1</v>
      </c>
      <c r="AH649" s="181">
        <v>1</v>
      </c>
      <c r="AI649" s="181">
        <v>1</v>
      </c>
      <c r="AJ649" s="181">
        <v>1</v>
      </c>
      <c r="AK649" s="181">
        <v>1</v>
      </c>
      <c r="AL649" s="181">
        <v>1</v>
      </c>
      <c r="AM649" s="181">
        <v>1</v>
      </c>
      <c r="AN649" s="181">
        <v>1</v>
      </c>
      <c r="AO649" s="181">
        <v>1</v>
      </c>
      <c r="AP649" s="181">
        <v>1</v>
      </c>
      <c r="AQ649" s="181">
        <v>1</v>
      </c>
      <c r="AR649" s="181">
        <v>1</v>
      </c>
      <c r="AS649" s="181">
        <v>1</v>
      </c>
      <c r="AT649" s="181">
        <v>1</v>
      </c>
      <c r="AU649" s="181">
        <v>1</v>
      </c>
      <c r="AV649" s="181">
        <v>1</v>
      </c>
      <c r="AW649" s="181">
        <v>1</v>
      </c>
      <c r="AX649" s="181">
        <v>1</v>
      </c>
      <c r="AY649" s="181">
        <v>1</v>
      </c>
      <c r="AZ649" s="181">
        <v>1</v>
      </c>
      <c r="BA649" s="181">
        <v>1</v>
      </c>
      <c r="BB649" s="181">
        <v>1</v>
      </c>
      <c r="BC649" s="181">
        <v>1</v>
      </c>
      <c r="BD649" s="181">
        <v>1</v>
      </c>
      <c r="BE649" s="181">
        <v>1</v>
      </c>
      <c r="BF649" s="181">
        <v>1</v>
      </c>
      <c r="BG649" s="181">
        <v>1</v>
      </c>
      <c r="BH649" s="181">
        <v>1</v>
      </c>
      <c r="BI649" s="181">
        <v>4.9000000000000004</v>
      </c>
      <c r="BJ649" s="181">
        <v>4.9000000000000004</v>
      </c>
      <c r="BK649" s="181">
        <v>4.9000000000000004</v>
      </c>
      <c r="BL649" s="181">
        <v>23.437000000000001</v>
      </c>
      <c r="BM649" s="181">
        <v>203</v>
      </c>
      <c r="BN649" s="181">
        <v>203</v>
      </c>
      <c r="BO649" s="181">
        <v>0</v>
      </c>
      <c r="BP649" s="181">
        <v>3.8712</v>
      </c>
      <c r="BQ649" s="181" t="s">
        <v>1251</v>
      </c>
      <c r="BR649" s="181" t="s">
        <v>1254</v>
      </c>
      <c r="BS649" s="181" t="s">
        <v>1251</v>
      </c>
      <c r="BT649" s="181" t="s">
        <v>1251</v>
      </c>
      <c r="BU649" s="181" t="s">
        <v>1254</v>
      </c>
      <c r="BV649" s="181" t="s">
        <v>1254</v>
      </c>
      <c r="BW649" s="181" t="s">
        <v>1254</v>
      </c>
      <c r="BX649" s="181" t="s">
        <v>1254</v>
      </c>
      <c r="BY649" s="181" t="s">
        <v>1254</v>
      </c>
      <c r="BZ649" s="181" t="s">
        <v>1254</v>
      </c>
      <c r="CA649" s="181" t="s">
        <v>1251</v>
      </c>
      <c r="CB649" s="181" t="s">
        <v>1251</v>
      </c>
      <c r="CC649" s="181" t="s">
        <v>1254</v>
      </c>
      <c r="CD649" s="181" t="s">
        <v>1254</v>
      </c>
      <c r="CE649" s="181" t="s">
        <v>1254</v>
      </c>
      <c r="CF649" s="181" t="s">
        <v>1251</v>
      </c>
      <c r="CG649" s="181">
        <v>4.9000000000000004</v>
      </c>
      <c r="CH649" s="181">
        <v>4.9000000000000004</v>
      </c>
      <c r="CI649" s="181">
        <v>4.9000000000000004</v>
      </c>
      <c r="CJ649" s="181">
        <v>4.9000000000000004</v>
      </c>
      <c r="CK649" s="181">
        <v>4.9000000000000004</v>
      </c>
      <c r="CL649" s="181">
        <v>4.9000000000000004</v>
      </c>
      <c r="CM649" s="181">
        <v>4.9000000000000004</v>
      </c>
      <c r="CN649" s="181">
        <v>4.9000000000000004</v>
      </c>
      <c r="CO649" s="181">
        <v>4.9000000000000004</v>
      </c>
      <c r="CP649" s="181">
        <v>4.9000000000000004</v>
      </c>
      <c r="CQ649" s="181">
        <v>4.9000000000000004</v>
      </c>
      <c r="CR649" s="181">
        <v>4.9000000000000004</v>
      </c>
      <c r="CS649" s="181">
        <v>4.9000000000000004</v>
      </c>
      <c r="CT649" s="181">
        <v>4.9000000000000004</v>
      </c>
      <c r="CU649" s="181">
        <v>4.9000000000000004</v>
      </c>
      <c r="CV649" s="181">
        <v>4.9000000000000004</v>
      </c>
      <c r="CW649" s="181">
        <v>103260000</v>
      </c>
      <c r="CX649" s="181">
        <v>8583400</v>
      </c>
      <c r="CY649" s="181">
        <v>9868800</v>
      </c>
      <c r="CZ649" s="181">
        <v>11466000</v>
      </c>
      <c r="DA649" s="181">
        <v>8715900</v>
      </c>
      <c r="DB649" s="181">
        <v>1074100</v>
      </c>
      <c r="DC649" s="181">
        <v>1431400</v>
      </c>
      <c r="DD649" s="181">
        <v>1094900</v>
      </c>
      <c r="DE649" s="181">
        <v>1722100</v>
      </c>
      <c r="DF649" s="181">
        <v>9588800</v>
      </c>
      <c r="DG649" s="181">
        <v>8337800</v>
      </c>
      <c r="DH649" s="181">
        <v>6093800</v>
      </c>
      <c r="DI649" s="181">
        <v>7265400</v>
      </c>
      <c r="DJ649" s="195">
        <v>0</v>
      </c>
      <c r="DK649" s="195">
        <v>0</v>
      </c>
      <c r="DL649" s="195">
        <v>0</v>
      </c>
      <c r="DM649" s="195">
        <v>0</v>
      </c>
      <c r="DN649" s="181">
        <v>0</v>
      </c>
      <c r="DO649" s="181">
        <v>0</v>
      </c>
      <c r="DP649" s="181">
        <v>0</v>
      </c>
      <c r="DQ649" s="181">
        <v>0</v>
      </c>
      <c r="DR649" s="181">
        <v>0</v>
      </c>
      <c r="DS649" s="181" t="e">
        <f t="shared" si="54"/>
        <v>#DIV/0!</v>
      </c>
      <c r="DT649" s="181" t="e">
        <f t="shared" si="52"/>
        <v>#DIV/0!</v>
      </c>
      <c r="DU649" s="195">
        <v>0</v>
      </c>
      <c r="DW649" s="195">
        <v>0</v>
      </c>
      <c r="DY649" s="195">
        <v>0</v>
      </c>
      <c r="DZ649" s="196" t="e">
        <f t="shared" si="53"/>
        <v>#DIV/0!</v>
      </c>
      <c r="EA649" s="195">
        <v>0</v>
      </c>
      <c r="EB649" s="181">
        <v>1</v>
      </c>
      <c r="EC649" s="181">
        <v>0</v>
      </c>
      <c r="ED649" s="181">
        <v>1</v>
      </c>
      <c r="EE649" s="181">
        <v>0</v>
      </c>
      <c r="EF649" s="181">
        <v>0</v>
      </c>
      <c r="EG649" s="181">
        <v>0</v>
      </c>
      <c r="EH649" s="181">
        <v>0</v>
      </c>
      <c r="EI649" s="181">
        <v>0</v>
      </c>
      <c r="EJ649" s="181">
        <v>0</v>
      </c>
      <c r="EK649" s="181">
        <v>0</v>
      </c>
      <c r="EL649" s="181">
        <v>0</v>
      </c>
      <c r="EM649" s="181">
        <v>0</v>
      </c>
      <c r="EN649" s="181">
        <v>0</v>
      </c>
      <c r="EO649" s="181">
        <v>0</v>
      </c>
      <c r="EP649" s="181">
        <v>0</v>
      </c>
      <c r="EQ649" s="181">
        <v>1</v>
      </c>
      <c r="ER649" s="181">
        <v>3</v>
      </c>
      <c r="EV649" s="181">
        <v>758</v>
      </c>
      <c r="EW649" s="181">
        <v>1844</v>
      </c>
      <c r="EX649" s="181" t="b">
        <v>1</v>
      </c>
      <c r="EY649" s="181">
        <v>1965</v>
      </c>
      <c r="EZ649" s="181" t="s">
        <v>9287</v>
      </c>
      <c r="FA649" s="181" t="s">
        <v>9288</v>
      </c>
      <c r="FB649" s="181">
        <v>27689</v>
      </c>
      <c r="FE649" s="181">
        <v>-1</v>
      </c>
    </row>
    <row r="650" spans="1:161" x14ac:dyDescent="0.25">
      <c r="A650" s="181" t="s">
        <v>1967</v>
      </c>
      <c r="B650" s="181" t="s">
        <v>1967</v>
      </c>
      <c r="C650" s="181">
        <v>3</v>
      </c>
      <c r="D650" s="181">
        <v>3</v>
      </c>
      <c r="E650" s="181">
        <v>3</v>
      </c>
      <c r="F650" s="181" t="s">
        <v>1966</v>
      </c>
      <c r="G650" s="181" t="s">
        <v>1965</v>
      </c>
      <c r="H650" s="181" t="s">
        <v>1964</v>
      </c>
      <c r="I650" s="181">
        <v>1</v>
      </c>
      <c r="J650" s="181">
        <v>3</v>
      </c>
      <c r="K650" s="181">
        <v>3</v>
      </c>
      <c r="L650" s="181">
        <v>3</v>
      </c>
      <c r="M650" s="181">
        <v>2</v>
      </c>
      <c r="N650" s="181">
        <v>3</v>
      </c>
      <c r="O650" s="181">
        <v>2</v>
      </c>
      <c r="P650" s="181">
        <v>2</v>
      </c>
      <c r="Q650" s="181">
        <v>0</v>
      </c>
      <c r="R650" s="181">
        <v>0</v>
      </c>
      <c r="S650" s="181">
        <v>0</v>
      </c>
      <c r="T650" s="181">
        <v>0</v>
      </c>
      <c r="U650" s="181">
        <v>2</v>
      </c>
      <c r="V650" s="181">
        <v>1</v>
      </c>
      <c r="W650" s="181">
        <v>2</v>
      </c>
      <c r="X650" s="181">
        <v>2</v>
      </c>
      <c r="Y650" s="181">
        <v>2</v>
      </c>
      <c r="Z650" s="181">
        <v>2</v>
      </c>
      <c r="AA650" s="181">
        <v>1</v>
      </c>
      <c r="AB650" s="181">
        <v>2</v>
      </c>
      <c r="AC650" s="181">
        <v>2</v>
      </c>
      <c r="AD650" s="181">
        <v>3</v>
      </c>
      <c r="AE650" s="181">
        <v>2</v>
      </c>
      <c r="AF650" s="181">
        <v>2</v>
      </c>
      <c r="AG650" s="181">
        <v>0</v>
      </c>
      <c r="AH650" s="181">
        <v>0</v>
      </c>
      <c r="AI650" s="181">
        <v>0</v>
      </c>
      <c r="AJ650" s="181">
        <v>0</v>
      </c>
      <c r="AK650" s="181">
        <v>2</v>
      </c>
      <c r="AL650" s="181">
        <v>1</v>
      </c>
      <c r="AM650" s="181">
        <v>2</v>
      </c>
      <c r="AN650" s="181">
        <v>2</v>
      </c>
      <c r="AO650" s="181">
        <v>2</v>
      </c>
      <c r="AP650" s="181">
        <v>2</v>
      </c>
      <c r="AQ650" s="181">
        <v>1</v>
      </c>
      <c r="AR650" s="181">
        <v>2</v>
      </c>
      <c r="AS650" s="181">
        <v>2</v>
      </c>
      <c r="AT650" s="181">
        <v>3</v>
      </c>
      <c r="AU650" s="181">
        <v>2</v>
      </c>
      <c r="AV650" s="181">
        <v>2</v>
      </c>
      <c r="AW650" s="181">
        <v>0</v>
      </c>
      <c r="AX650" s="181">
        <v>0</v>
      </c>
      <c r="AY650" s="181">
        <v>0</v>
      </c>
      <c r="AZ650" s="181">
        <v>0</v>
      </c>
      <c r="BA650" s="181">
        <v>2</v>
      </c>
      <c r="BB650" s="181">
        <v>1</v>
      </c>
      <c r="BC650" s="181">
        <v>2</v>
      </c>
      <c r="BD650" s="181">
        <v>2</v>
      </c>
      <c r="BE650" s="181">
        <v>2</v>
      </c>
      <c r="BF650" s="181">
        <v>2</v>
      </c>
      <c r="BG650" s="181">
        <v>1</v>
      </c>
      <c r="BH650" s="181">
        <v>2</v>
      </c>
      <c r="BI650" s="181">
        <v>16.3</v>
      </c>
      <c r="BJ650" s="181">
        <v>16.3</v>
      </c>
      <c r="BK650" s="181">
        <v>16.3</v>
      </c>
      <c r="BL650" s="181">
        <v>20.524000000000001</v>
      </c>
      <c r="BM650" s="181">
        <v>178</v>
      </c>
      <c r="BN650" s="181">
        <v>178</v>
      </c>
      <c r="BO650" s="181">
        <v>0</v>
      </c>
      <c r="BP650" s="181">
        <v>6.0353000000000003</v>
      </c>
      <c r="BQ650" s="181" t="s">
        <v>1254</v>
      </c>
      <c r="BR650" s="181" t="s">
        <v>1251</v>
      </c>
      <c r="BS650" s="181" t="s">
        <v>1251</v>
      </c>
      <c r="BT650" s="181" t="s">
        <v>1251</v>
      </c>
      <c r="BY650" s="181" t="s">
        <v>1251</v>
      </c>
      <c r="BZ650" s="181" t="s">
        <v>1254</v>
      </c>
      <c r="CA650" s="181" t="s">
        <v>1254</v>
      </c>
      <c r="CB650" s="181" t="s">
        <v>1254</v>
      </c>
      <c r="CC650" s="181" t="s">
        <v>1251</v>
      </c>
      <c r="CD650" s="181" t="s">
        <v>1254</v>
      </c>
      <c r="CE650" s="181" t="s">
        <v>1251</v>
      </c>
      <c r="CF650" s="181" t="s">
        <v>1251</v>
      </c>
      <c r="CG650" s="181">
        <v>12.4</v>
      </c>
      <c r="CH650" s="181">
        <v>16.3</v>
      </c>
      <c r="CI650" s="181">
        <v>12.4</v>
      </c>
      <c r="CJ650" s="181">
        <v>12.4</v>
      </c>
      <c r="CK650" s="181">
        <v>0</v>
      </c>
      <c r="CL650" s="181">
        <v>0</v>
      </c>
      <c r="CM650" s="181">
        <v>0</v>
      </c>
      <c r="CN650" s="181">
        <v>0</v>
      </c>
      <c r="CO650" s="181">
        <v>12.4</v>
      </c>
      <c r="CP650" s="181">
        <v>6.2</v>
      </c>
      <c r="CQ650" s="181">
        <v>12.4</v>
      </c>
      <c r="CR650" s="181">
        <v>12.4</v>
      </c>
      <c r="CS650" s="181">
        <v>12.4</v>
      </c>
      <c r="CT650" s="181">
        <v>12.4</v>
      </c>
      <c r="CU650" s="181">
        <v>6.2</v>
      </c>
      <c r="CV650" s="181">
        <v>12.4</v>
      </c>
      <c r="CW650" s="181">
        <v>74169000</v>
      </c>
      <c r="CX650" s="181">
        <v>7344400</v>
      </c>
      <c r="CY650" s="181">
        <v>8214600</v>
      </c>
      <c r="CZ650" s="181">
        <v>8805400</v>
      </c>
      <c r="DA650" s="181">
        <v>6451400</v>
      </c>
      <c r="DB650" s="181">
        <v>0</v>
      </c>
      <c r="DC650" s="181">
        <v>0</v>
      </c>
      <c r="DD650" s="181">
        <v>0</v>
      </c>
      <c r="DE650" s="181">
        <v>0</v>
      </c>
      <c r="DF650" s="181">
        <v>4596800</v>
      </c>
      <c r="DG650" s="181">
        <v>6615700</v>
      </c>
      <c r="DH650" s="181">
        <v>3359500</v>
      </c>
      <c r="DI650" s="181">
        <v>7611500</v>
      </c>
      <c r="DJ650" s="195">
        <v>0</v>
      </c>
      <c r="DK650" s="195">
        <v>0</v>
      </c>
      <c r="DL650" s="195">
        <v>0</v>
      </c>
      <c r="DM650" s="195">
        <v>0</v>
      </c>
      <c r="DN650" s="181">
        <v>0</v>
      </c>
      <c r="DO650" s="181">
        <v>0</v>
      </c>
      <c r="DP650" s="181">
        <v>0</v>
      </c>
      <c r="DQ650" s="181">
        <v>0</v>
      </c>
      <c r="DR650" s="181">
        <v>0</v>
      </c>
      <c r="DS650" s="181" t="e">
        <f t="shared" si="54"/>
        <v>#DIV/0!</v>
      </c>
      <c r="DT650" s="181" t="e">
        <f t="shared" si="52"/>
        <v>#DIV/0!</v>
      </c>
      <c r="DU650" s="195">
        <v>0</v>
      </c>
      <c r="DW650" s="195">
        <v>0</v>
      </c>
      <c r="DY650" s="195">
        <v>0</v>
      </c>
      <c r="DZ650" s="196" t="e">
        <f t="shared" si="53"/>
        <v>#DIV/0!</v>
      </c>
      <c r="EA650" s="195">
        <v>0</v>
      </c>
      <c r="EB650" s="181">
        <v>0</v>
      </c>
      <c r="EC650" s="181">
        <v>1</v>
      </c>
      <c r="ED650" s="181">
        <v>1</v>
      </c>
      <c r="EE650" s="181">
        <v>1</v>
      </c>
      <c r="EF650" s="181">
        <v>0</v>
      </c>
      <c r="EG650" s="181">
        <v>0</v>
      </c>
      <c r="EH650" s="181">
        <v>0</v>
      </c>
      <c r="EI650" s="181">
        <v>0</v>
      </c>
      <c r="EJ650" s="181">
        <v>0</v>
      </c>
      <c r="EK650" s="181">
        <v>0</v>
      </c>
      <c r="EL650" s="181">
        <v>0</v>
      </c>
      <c r="EM650" s="181">
        <v>0</v>
      </c>
      <c r="EN650" s="181">
        <v>0</v>
      </c>
      <c r="EO650" s="181">
        <v>0</v>
      </c>
      <c r="EP650" s="181">
        <v>0</v>
      </c>
      <c r="EQ650" s="181">
        <v>0</v>
      </c>
      <c r="ER650" s="181">
        <v>3</v>
      </c>
      <c r="EV650" s="181">
        <v>763</v>
      </c>
      <c r="EW650" s="181" t="s">
        <v>9289</v>
      </c>
      <c r="EX650" s="181" t="s">
        <v>3709</v>
      </c>
      <c r="EY650" s="181" t="s">
        <v>9290</v>
      </c>
      <c r="EZ650" s="181" t="s">
        <v>9291</v>
      </c>
      <c r="FA650" s="181" t="s">
        <v>9292</v>
      </c>
      <c r="FB650" s="181" t="s">
        <v>9293</v>
      </c>
      <c r="FE650" s="181">
        <v>-1</v>
      </c>
    </row>
    <row r="651" spans="1:161" x14ac:dyDescent="0.25">
      <c r="A651" s="181" t="s">
        <v>9294</v>
      </c>
      <c r="B651" s="181" t="s">
        <v>9294</v>
      </c>
      <c r="C651" s="181">
        <v>1</v>
      </c>
      <c r="D651" s="181">
        <v>1</v>
      </c>
      <c r="E651" s="181">
        <v>1</v>
      </c>
      <c r="F651" s="181" t="s">
        <v>9295</v>
      </c>
      <c r="G651" s="181" t="s">
        <v>9296</v>
      </c>
      <c r="H651" s="181" t="s">
        <v>9297</v>
      </c>
      <c r="I651" s="181">
        <v>1</v>
      </c>
      <c r="J651" s="181">
        <v>1</v>
      </c>
      <c r="K651" s="181">
        <v>1</v>
      </c>
      <c r="L651" s="181">
        <v>1</v>
      </c>
      <c r="M651" s="181">
        <v>1</v>
      </c>
      <c r="N651" s="181">
        <v>1</v>
      </c>
      <c r="O651" s="181">
        <v>1</v>
      </c>
      <c r="P651" s="181">
        <v>1</v>
      </c>
      <c r="Q651" s="181">
        <v>0</v>
      </c>
      <c r="R651" s="181">
        <v>0</v>
      </c>
      <c r="S651" s="181">
        <v>0</v>
      </c>
      <c r="T651" s="181">
        <v>0</v>
      </c>
      <c r="U651" s="181">
        <v>1</v>
      </c>
      <c r="V651" s="181">
        <v>1</v>
      </c>
      <c r="W651" s="181">
        <v>1</v>
      </c>
      <c r="X651" s="181">
        <v>1</v>
      </c>
      <c r="Y651" s="181">
        <v>1</v>
      </c>
      <c r="Z651" s="181">
        <v>1</v>
      </c>
      <c r="AA651" s="181">
        <v>1</v>
      </c>
      <c r="AB651" s="181">
        <v>1</v>
      </c>
      <c r="AC651" s="181">
        <v>1</v>
      </c>
      <c r="AD651" s="181">
        <v>1</v>
      </c>
      <c r="AE651" s="181">
        <v>1</v>
      </c>
      <c r="AF651" s="181">
        <v>1</v>
      </c>
      <c r="AG651" s="181">
        <v>0</v>
      </c>
      <c r="AH651" s="181">
        <v>0</v>
      </c>
      <c r="AI651" s="181">
        <v>0</v>
      </c>
      <c r="AJ651" s="181">
        <v>0</v>
      </c>
      <c r="AK651" s="181">
        <v>1</v>
      </c>
      <c r="AL651" s="181">
        <v>1</v>
      </c>
      <c r="AM651" s="181">
        <v>1</v>
      </c>
      <c r="AN651" s="181">
        <v>1</v>
      </c>
      <c r="AO651" s="181">
        <v>1</v>
      </c>
      <c r="AP651" s="181">
        <v>1</v>
      </c>
      <c r="AQ651" s="181">
        <v>1</v>
      </c>
      <c r="AR651" s="181">
        <v>1</v>
      </c>
      <c r="AS651" s="181">
        <v>1</v>
      </c>
      <c r="AT651" s="181">
        <v>1</v>
      </c>
      <c r="AU651" s="181">
        <v>1</v>
      </c>
      <c r="AV651" s="181">
        <v>1</v>
      </c>
      <c r="AW651" s="181">
        <v>0</v>
      </c>
      <c r="AX651" s="181">
        <v>0</v>
      </c>
      <c r="AY651" s="181">
        <v>0</v>
      </c>
      <c r="AZ651" s="181">
        <v>0</v>
      </c>
      <c r="BA651" s="181">
        <v>1</v>
      </c>
      <c r="BB651" s="181">
        <v>1</v>
      </c>
      <c r="BC651" s="181">
        <v>1</v>
      </c>
      <c r="BD651" s="181">
        <v>1</v>
      </c>
      <c r="BE651" s="181">
        <v>1</v>
      </c>
      <c r="BF651" s="181">
        <v>1</v>
      </c>
      <c r="BG651" s="181">
        <v>1</v>
      </c>
      <c r="BH651" s="181">
        <v>1</v>
      </c>
      <c r="BI651" s="181">
        <v>1.9</v>
      </c>
      <c r="BJ651" s="181">
        <v>1.9</v>
      </c>
      <c r="BK651" s="181">
        <v>1.9</v>
      </c>
      <c r="BL651" s="181">
        <v>83.040999999999997</v>
      </c>
      <c r="BM651" s="181">
        <v>741</v>
      </c>
      <c r="BN651" s="181">
        <v>741</v>
      </c>
      <c r="BO651" s="181">
        <v>1.3244999999999999E-3</v>
      </c>
      <c r="BP651" s="181">
        <v>2.7814000000000001</v>
      </c>
      <c r="BQ651" s="181" t="s">
        <v>1254</v>
      </c>
      <c r="BR651" s="181" t="s">
        <v>1254</v>
      </c>
      <c r="BS651" s="181" t="s">
        <v>1251</v>
      </c>
      <c r="BT651" s="181" t="s">
        <v>1251</v>
      </c>
      <c r="BY651" s="181" t="s">
        <v>1254</v>
      </c>
      <c r="BZ651" s="181" t="s">
        <v>1254</v>
      </c>
      <c r="CA651" s="181" t="s">
        <v>1251</v>
      </c>
      <c r="CB651" s="181" t="s">
        <v>1251</v>
      </c>
      <c r="CC651" s="181" t="s">
        <v>1254</v>
      </c>
      <c r="CD651" s="181" t="s">
        <v>1254</v>
      </c>
      <c r="CE651" s="181" t="s">
        <v>1254</v>
      </c>
      <c r="CF651" s="181" t="s">
        <v>1251</v>
      </c>
      <c r="CG651" s="181">
        <v>1.9</v>
      </c>
      <c r="CH651" s="181">
        <v>1.9</v>
      </c>
      <c r="CI651" s="181">
        <v>1.9</v>
      </c>
      <c r="CJ651" s="181">
        <v>1.9</v>
      </c>
      <c r="CK651" s="181">
        <v>0</v>
      </c>
      <c r="CL651" s="181">
        <v>0</v>
      </c>
      <c r="CM651" s="181">
        <v>0</v>
      </c>
      <c r="CN651" s="181">
        <v>0</v>
      </c>
      <c r="CO651" s="181">
        <v>1.9</v>
      </c>
      <c r="CP651" s="181">
        <v>1.9</v>
      </c>
      <c r="CQ651" s="181">
        <v>1.9</v>
      </c>
      <c r="CR651" s="181">
        <v>1.9</v>
      </c>
      <c r="CS651" s="181">
        <v>1.9</v>
      </c>
      <c r="CT651" s="181">
        <v>1.9</v>
      </c>
      <c r="CU651" s="181">
        <v>1.9</v>
      </c>
      <c r="CV651" s="181">
        <v>1.9</v>
      </c>
      <c r="CW651" s="181">
        <v>34466000</v>
      </c>
      <c r="CX651" s="181">
        <v>1561400</v>
      </c>
      <c r="CY651" s="181">
        <v>3455600</v>
      </c>
      <c r="CZ651" s="181">
        <v>3173500</v>
      </c>
      <c r="DA651" s="181">
        <v>3039900</v>
      </c>
      <c r="DB651" s="181">
        <v>0</v>
      </c>
      <c r="DC651" s="181">
        <v>0</v>
      </c>
      <c r="DD651" s="181">
        <v>0</v>
      </c>
      <c r="DE651" s="181">
        <v>0</v>
      </c>
      <c r="DF651" s="181">
        <v>2602500</v>
      </c>
      <c r="DG651" s="181">
        <v>1966600</v>
      </c>
      <c r="DH651" s="181">
        <v>2801600</v>
      </c>
      <c r="DI651" s="181">
        <v>3368100</v>
      </c>
      <c r="DJ651" s="195">
        <v>0</v>
      </c>
      <c r="DK651" s="195">
        <v>0</v>
      </c>
      <c r="DL651" s="195">
        <v>0</v>
      </c>
      <c r="DM651" s="195">
        <v>0</v>
      </c>
      <c r="DN651" s="181">
        <v>0</v>
      </c>
      <c r="DO651" s="181">
        <v>0</v>
      </c>
      <c r="DP651" s="181">
        <v>0</v>
      </c>
      <c r="DQ651" s="181">
        <v>0</v>
      </c>
      <c r="DR651" s="181">
        <v>0</v>
      </c>
      <c r="DS651" s="181" t="e">
        <f t="shared" si="54"/>
        <v>#DIV/0!</v>
      </c>
      <c r="DT651" s="181" t="e">
        <f t="shared" si="52"/>
        <v>#DIV/0!</v>
      </c>
      <c r="DU651" s="195">
        <v>0</v>
      </c>
      <c r="DW651" s="195">
        <v>0</v>
      </c>
      <c r="DY651" s="195">
        <v>0</v>
      </c>
      <c r="DZ651" s="196" t="e">
        <f t="shared" si="53"/>
        <v>#DIV/0!</v>
      </c>
      <c r="EA651" s="195">
        <v>0</v>
      </c>
      <c r="EB651" s="181">
        <v>0</v>
      </c>
      <c r="EC651" s="181">
        <v>0</v>
      </c>
      <c r="ED651" s="181">
        <v>1</v>
      </c>
      <c r="EE651" s="181">
        <v>1</v>
      </c>
      <c r="EF651" s="181">
        <v>0</v>
      </c>
      <c r="EG651" s="181">
        <v>0</v>
      </c>
      <c r="EH651" s="181">
        <v>0</v>
      </c>
      <c r="EI651" s="181">
        <v>0</v>
      </c>
      <c r="EJ651" s="181">
        <v>0</v>
      </c>
      <c r="EK651" s="181">
        <v>0</v>
      </c>
      <c r="EL651" s="181">
        <v>1</v>
      </c>
      <c r="EM651" s="181">
        <v>1</v>
      </c>
      <c r="EN651" s="181">
        <v>0</v>
      </c>
      <c r="EO651" s="181">
        <v>0</v>
      </c>
      <c r="EP651" s="181">
        <v>0</v>
      </c>
      <c r="EQ651" s="181">
        <v>1</v>
      </c>
      <c r="ER651" s="181">
        <v>5</v>
      </c>
      <c r="EV651" s="181">
        <v>474</v>
      </c>
      <c r="EW651" s="181">
        <v>1331</v>
      </c>
      <c r="EX651" s="181" t="b">
        <v>1</v>
      </c>
      <c r="EY651" s="181">
        <v>1423</v>
      </c>
      <c r="EZ651" s="181" t="s">
        <v>9298</v>
      </c>
      <c r="FA651" s="181" t="s">
        <v>9299</v>
      </c>
      <c r="FB651" s="181">
        <v>19428</v>
      </c>
      <c r="FE651" s="181">
        <v>-1</v>
      </c>
    </row>
    <row r="652" spans="1:161" x14ac:dyDescent="0.25">
      <c r="A652" s="181" t="s">
        <v>9300</v>
      </c>
      <c r="B652" s="181" t="s">
        <v>9300</v>
      </c>
      <c r="C652" s="181">
        <v>2</v>
      </c>
      <c r="D652" s="181">
        <v>2</v>
      </c>
      <c r="E652" s="181">
        <v>2</v>
      </c>
      <c r="F652" s="181" t="s">
        <v>9301</v>
      </c>
      <c r="G652" s="181" t="s">
        <v>9302</v>
      </c>
      <c r="H652" s="181" t="s">
        <v>9303</v>
      </c>
      <c r="I652" s="181">
        <v>1</v>
      </c>
      <c r="J652" s="181">
        <v>2</v>
      </c>
      <c r="K652" s="181">
        <v>2</v>
      </c>
      <c r="L652" s="181">
        <v>2</v>
      </c>
      <c r="M652" s="181">
        <v>1</v>
      </c>
      <c r="N652" s="181">
        <v>0</v>
      </c>
      <c r="O652" s="181">
        <v>0</v>
      </c>
      <c r="P652" s="181">
        <v>1</v>
      </c>
      <c r="Q652" s="181">
        <v>2</v>
      </c>
      <c r="R652" s="181">
        <v>1</v>
      </c>
      <c r="S652" s="181">
        <v>1</v>
      </c>
      <c r="T652" s="181">
        <v>1</v>
      </c>
      <c r="U652" s="181">
        <v>0</v>
      </c>
      <c r="V652" s="181">
        <v>1</v>
      </c>
      <c r="W652" s="181">
        <v>1</v>
      </c>
      <c r="X652" s="181">
        <v>0</v>
      </c>
      <c r="Y652" s="181">
        <v>0</v>
      </c>
      <c r="Z652" s="181">
        <v>0</v>
      </c>
      <c r="AA652" s="181">
        <v>1</v>
      </c>
      <c r="AB652" s="181">
        <v>1</v>
      </c>
      <c r="AC652" s="181">
        <v>1</v>
      </c>
      <c r="AD652" s="181">
        <v>0</v>
      </c>
      <c r="AE652" s="181">
        <v>0</v>
      </c>
      <c r="AF652" s="181">
        <v>1</v>
      </c>
      <c r="AG652" s="181">
        <v>2</v>
      </c>
      <c r="AH652" s="181">
        <v>1</v>
      </c>
      <c r="AI652" s="181">
        <v>1</v>
      </c>
      <c r="AJ652" s="181">
        <v>1</v>
      </c>
      <c r="AK652" s="181">
        <v>0</v>
      </c>
      <c r="AL652" s="181">
        <v>1</v>
      </c>
      <c r="AM652" s="181">
        <v>1</v>
      </c>
      <c r="AN652" s="181">
        <v>0</v>
      </c>
      <c r="AO652" s="181">
        <v>0</v>
      </c>
      <c r="AP652" s="181">
        <v>0</v>
      </c>
      <c r="AQ652" s="181">
        <v>1</v>
      </c>
      <c r="AR652" s="181">
        <v>1</v>
      </c>
      <c r="AS652" s="181">
        <v>1</v>
      </c>
      <c r="AT652" s="181">
        <v>0</v>
      </c>
      <c r="AU652" s="181">
        <v>0</v>
      </c>
      <c r="AV652" s="181">
        <v>1</v>
      </c>
      <c r="AW652" s="181">
        <v>2</v>
      </c>
      <c r="AX652" s="181">
        <v>1</v>
      </c>
      <c r="AY652" s="181">
        <v>1</v>
      </c>
      <c r="AZ652" s="181">
        <v>1</v>
      </c>
      <c r="BA652" s="181">
        <v>0</v>
      </c>
      <c r="BB652" s="181">
        <v>1</v>
      </c>
      <c r="BC652" s="181">
        <v>1</v>
      </c>
      <c r="BD652" s="181">
        <v>0</v>
      </c>
      <c r="BE652" s="181">
        <v>0</v>
      </c>
      <c r="BF652" s="181">
        <v>0</v>
      </c>
      <c r="BG652" s="181">
        <v>1</v>
      </c>
      <c r="BH652" s="181">
        <v>1</v>
      </c>
      <c r="BI652" s="181">
        <v>1.9</v>
      </c>
      <c r="BJ652" s="181">
        <v>1.9</v>
      </c>
      <c r="BK652" s="181">
        <v>1.9</v>
      </c>
      <c r="BL652" s="181">
        <v>129.24</v>
      </c>
      <c r="BM652" s="181">
        <v>1129</v>
      </c>
      <c r="BN652" s="181">
        <v>1129</v>
      </c>
      <c r="BO652" s="181">
        <v>0</v>
      </c>
      <c r="BP652" s="181">
        <v>3.3094999999999999</v>
      </c>
      <c r="BQ652" s="181" t="s">
        <v>1254</v>
      </c>
      <c r="BT652" s="181" t="s">
        <v>1254</v>
      </c>
      <c r="BU652" s="181" t="s">
        <v>1251</v>
      </c>
      <c r="BV652" s="181" t="s">
        <v>1254</v>
      </c>
      <c r="BW652" s="181" t="s">
        <v>1254</v>
      </c>
      <c r="BX652" s="181" t="s">
        <v>1251</v>
      </c>
      <c r="BZ652" s="181" t="s">
        <v>1254</v>
      </c>
      <c r="CA652" s="181" t="s">
        <v>1254</v>
      </c>
      <c r="CE652" s="181" t="s">
        <v>1254</v>
      </c>
      <c r="CF652" s="181" t="s">
        <v>1254</v>
      </c>
      <c r="CG652" s="181">
        <v>0.8</v>
      </c>
      <c r="CH652" s="181">
        <v>0</v>
      </c>
      <c r="CI652" s="181">
        <v>0</v>
      </c>
      <c r="CJ652" s="181">
        <v>0.8</v>
      </c>
      <c r="CK652" s="181">
        <v>1.9</v>
      </c>
      <c r="CL652" s="181">
        <v>1.2</v>
      </c>
      <c r="CM652" s="181">
        <v>0.8</v>
      </c>
      <c r="CN652" s="181">
        <v>0.8</v>
      </c>
      <c r="CO652" s="181">
        <v>0</v>
      </c>
      <c r="CP652" s="181">
        <v>1.2</v>
      </c>
      <c r="CQ652" s="181">
        <v>1.2</v>
      </c>
      <c r="CR652" s="181">
        <v>0</v>
      </c>
      <c r="CS652" s="181">
        <v>0</v>
      </c>
      <c r="CT652" s="181">
        <v>0</v>
      </c>
      <c r="CU652" s="181">
        <v>1.2</v>
      </c>
      <c r="CV652" s="181">
        <v>1.2</v>
      </c>
      <c r="CW652" s="181">
        <v>34563000</v>
      </c>
      <c r="CX652" s="181">
        <v>4041600</v>
      </c>
      <c r="CY652" s="181">
        <v>0</v>
      </c>
      <c r="CZ652" s="181">
        <v>0</v>
      </c>
      <c r="DA652" s="181">
        <v>3708300</v>
      </c>
      <c r="DB652" s="181">
        <v>6875600</v>
      </c>
      <c r="DC652" s="181">
        <v>2805300</v>
      </c>
      <c r="DD652" s="181">
        <v>2420100</v>
      </c>
      <c r="DE652" s="181">
        <v>3289000</v>
      </c>
      <c r="DF652" s="181">
        <v>0</v>
      </c>
      <c r="DG652" s="181">
        <v>0</v>
      </c>
      <c r="DH652" s="181">
        <v>3146800</v>
      </c>
      <c r="DI652" s="181">
        <v>3390300</v>
      </c>
      <c r="DJ652" s="195">
        <v>0</v>
      </c>
      <c r="DK652" s="195">
        <v>0</v>
      </c>
      <c r="DL652" s="195">
        <v>0</v>
      </c>
      <c r="DM652" s="195">
        <v>0</v>
      </c>
      <c r="DN652" s="181">
        <v>0</v>
      </c>
      <c r="DO652" s="181">
        <v>0</v>
      </c>
      <c r="DP652" s="181">
        <v>0</v>
      </c>
      <c r="DQ652" s="181">
        <v>0</v>
      </c>
      <c r="DR652" s="181">
        <v>0</v>
      </c>
      <c r="DS652" s="181" t="e">
        <f t="shared" si="54"/>
        <v>#DIV/0!</v>
      </c>
      <c r="DT652" s="181" t="e">
        <f t="shared" si="52"/>
        <v>#DIV/0!</v>
      </c>
      <c r="DU652" s="195">
        <v>0</v>
      </c>
      <c r="DW652" s="195">
        <v>0</v>
      </c>
      <c r="DY652" s="195">
        <v>0</v>
      </c>
      <c r="DZ652" s="196" t="e">
        <f t="shared" si="53"/>
        <v>#DIV/0!</v>
      </c>
      <c r="EA652" s="195">
        <v>0</v>
      </c>
      <c r="EB652" s="181">
        <v>0</v>
      </c>
      <c r="EC652" s="181">
        <v>0</v>
      </c>
      <c r="ED652" s="181">
        <v>0</v>
      </c>
      <c r="EE652" s="181">
        <v>0</v>
      </c>
      <c r="EF652" s="181">
        <v>0</v>
      </c>
      <c r="EG652" s="181">
        <v>0</v>
      </c>
      <c r="EH652" s="181">
        <v>0</v>
      </c>
      <c r="EI652" s="181">
        <v>1</v>
      </c>
      <c r="EJ652" s="181">
        <v>0</v>
      </c>
      <c r="EK652" s="181">
        <v>0</v>
      </c>
      <c r="EL652" s="181">
        <v>0</v>
      </c>
      <c r="EM652" s="181">
        <v>0</v>
      </c>
      <c r="EN652" s="181">
        <v>0</v>
      </c>
      <c r="EO652" s="181">
        <v>0</v>
      </c>
      <c r="EP652" s="181">
        <v>0</v>
      </c>
      <c r="EQ652" s="181">
        <v>0</v>
      </c>
      <c r="ER652" s="181">
        <v>1</v>
      </c>
      <c r="EV652" s="181">
        <v>782</v>
      </c>
      <c r="EW652" s="181" t="s">
        <v>9304</v>
      </c>
      <c r="EX652" s="181" t="s">
        <v>3637</v>
      </c>
      <c r="EY652" s="181" t="s">
        <v>9305</v>
      </c>
      <c r="EZ652" s="181" t="s">
        <v>9306</v>
      </c>
      <c r="FA652" s="181" t="s">
        <v>9307</v>
      </c>
      <c r="FB652" s="181" t="s">
        <v>9307</v>
      </c>
      <c r="FE652" s="181">
        <v>-1</v>
      </c>
    </row>
    <row r="653" spans="1:161" x14ac:dyDescent="0.25">
      <c r="A653" s="181" t="s">
        <v>9308</v>
      </c>
      <c r="B653" s="181" t="s">
        <v>9309</v>
      </c>
      <c r="C653" s="181" t="s">
        <v>9310</v>
      </c>
      <c r="D653" s="181" t="s">
        <v>9310</v>
      </c>
      <c r="E653" s="181" t="s">
        <v>9311</v>
      </c>
      <c r="F653" s="181" t="s">
        <v>9312</v>
      </c>
      <c r="G653" s="181" t="s">
        <v>9313</v>
      </c>
      <c r="H653" s="181" t="s">
        <v>9314</v>
      </c>
      <c r="I653" s="181">
        <v>5</v>
      </c>
      <c r="J653" s="181">
        <v>12</v>
      </c>
      <c r="K653" s="181">
        <v>12</v>
      </c>
      <c r="L653" s="181">
        <v>9</v>
      </c>
      <c r="M653" s="181">
        <v>8</v>
      </c>
      <c r="N653" s="181">
        <v>4</v>
      </c>
      <c r="O653" s="181">
        <v>7</v>
      </c>
      <c r="P653" s="181">
        <v>7</v>
      </c>
      <c r="Q653" s="181">
        <v>11</v>
      </c>
      <c r="R653" s="181">
        <v>10</v>
      </c>
      <c r="S653" s="181">
        <v>11</v>
      </c>
      <c r="T653" s="181">
        <v>12</v>
      </c>
      <c r="U653" s="181">
        <v>5</v>
      </c>
      <c r="V653" s="181">
        <v>6</v>
      </c>
      <c r="W653" s="181">
        <v>5</v>
      </c>
      <c r="X653" s="181">
        <v>7</v>
      </c>
      <c r="Y653" s="181">
        <v>7</v>
      </c>
      <c r="Z653" s="181">
        <v>7</v>
      </c>
      <c r="AA653" s="181">
        <v>5</v>
      </c>
      <c r="AB653" s="181">
        <v>7</v>
      </c>
      <c r="AC653" s="181">
        <v>8</v>
      </c>
      <c r="AD653" s="181">
        <v>4</v>
      </c>
      <c r="AE653" s="181">
        <v>7</v>
      </c>
      <c r="AF653" s="181">
        <v>7</v>
      </c>
      <c r="AG653" s="181">
        <v>11</v>
      </c>
      <c r="AH653" s="181">
        <v>10</v>
      </c>
      <c r="AI653" s="181">
        <v>11</v>
      </c>
      <c r="AJ653" s="181">
        <v>12</v>
      </c>
      <c r="AK653" s="181">
        <v>5</v>
      </c>
      <c r="AL653" s="181">
        <v>6</v>
      </c>
      <c r="AM653" s="181">
        <v>5</v>
      </c>
      <c r="AN653" s="181">
        <v>7</v>
      </c>
      <c r="AO653" s="181">
        <v>7</v>
      </c>
      <c r="AP653" s="181">
        <v>7</v>
      </c>
      <c r="AQ653" s="181">
        <v>5</v>
      </c>
      <c r="AR653" s="181">
        <v>7</v>
      </c>
      <c r="AS653" s="181">
        <v>6</v>
      </c>
      <c r="AT653" s="181">
        <v>3</v>
      </c>
      <c r="AU653" s="181">
        <v>5</v>
      </c>
      <c r="AV653" s="181">
        <v>5</v>
      </c>
      <c r="AW653" s="181">
        <v>8</v>
      </c>
      <c r="AX653" s="181">
        <v>8</v>
      </c>
      <c r="AY653" s="181">
        <v>9</v>
      </c>
      <c r="AZ653" s="181">
        <v>9</v>
      </c>
      <c r="BA653" s="181">
        <v>4</v>
      </c>
      <c r="BB653" s="181">
        <v>5</v>
      </c>
      <c r="BC653" s="181">
        <v>4</v>
      </c>
      <c r="BD653" s="181">
        <v>6</v>
      </c>
      <c r="BE653" s="181">
        <v>6</v>
      </c>
      <c r="BF653" s="181">
        <v>6</v>
      </c>
      <c r="BG653" s="181">
        <v>4</v>
      </c>
      <c r="BH653" s="181">
        <v>6</v>
      </c>
      <c r="BI653" s="181">
        <v>14.9</v>
      </c>
      <c r="BJ653" s="181">
        <v>14.9</v>
      </c>
      <c r="BK653" s="181">
        <v>11.6</v>
      </c>
      <c r="BL653" s="181">
        <v>112.98</v>
      </c>
      <c r="BM653" s="181">
        <v>1023</v>
      </c>
      <c r="BN653" s="181" t="s">
        <v>9315</v>
      </c>
      <c r="BO653" s="181">
        <v>0</v>
      </c>
      <c r="BP653" s="181">
        <v>25.317</v>
      </c>
      <c r="BQ653" s="181" t="s">
        <v>1251</v>
      </c>
      <c r="BR653" s="181" t="s">
        <v>1251</v>
      </c>
      <c r="BS653" s="181" t="s">
        <v>1251</v>
      </c>
      <c r="BT653" s="181" t="s">
        <v>1251</v>
      </c>
      <c r="BU653" s="181" t="s">
        <v>1251</v>
      </c>
      <c r="BV653" s="181" t="s">
        <v>1251</v>
      </c>
      <c r="BW653" s="181" t="s">
        <v>1251</v>
      </c>
      <c r="BX653" s="181" t="s">
        <v>1251</v>
      </c>
      <c r="BY653" s="181" t="s">
        <v>1254</v>
      </c>
      <c r="BZ653" s="181" t="s">
        <v>1251</v>
      </c>
      <c r="CA653" s="181" t="s">
        <v>1251</v>
      </c>
      <c r="CB653" s="181" t="s">
        <v>1251</v>
      </c>
      <c r="CC653" s="181" t="s">
        <v>1251</v>
      </c>
      <c r="CD653" s="181" t="s">
        <v>1251</v>
      </c>
      <c r="CE653" s="181" t="s">
        <v>1254</v>
      </c>
      <c r="CF653" s="181" t="s">
        <v>1251</v>
      </c>
      <c r="CG653" s="181">
        <v>10.3</v>
      </c>
      <c r="CH653" s="181">
        <v>5.4</v>
      </c>
      <c r="CI653" s="181">
        <v>8.4</v>
      </c>
      <c r="CJ653" s="181">
        <v>8.3000000000000007</v>
      </c>
      <c r="CK653" s="181">
        <v>13</v>
      </c>
      <c r="CL653" s="181">
        <v>12.1</v>
      </c>
      <c r="CM653" s="181">
        <v>13.6</v>
      </c>
      <c r="CN653" s="181">
        <v>14.9</v>
      </c>
      <c r="CO653" s="181">
        <v>6.2</v>
      </c>
      <c r="CP653" s="181">
        <v>7.3</v>
      </c>
      <c r="CQ653" s="181">
        <v>5.9</v>
      </c>
      <c r="CR653" s="181">
        <v>9.8000000000000007</v>
      </c>
      <c r="CS653" s="181">
        <v>9.4</v>
      </c>
      <c r="CT653" s="181">
        <v>9.4</v>
      </c>
      <c r="CU653" s="181">
        <v>6.2</v>
      </c>
      <c r="CV653" s="181">
        <v>8.3000000000000007</v>
      </c>
      <c r="CW653" s="181">
        <v>663440000</v>
      </c>
      <c r="CX653" s="181">
        <v>41987000</v>
      </c>
      <c r="CY653" s="181">
        <v>26096000</v>
      </c>
      <c r="CZ653" s="181">
        <v>39275000</v>
      </c>
      <c r="DA653" s="181">
        <v>36874000</v>
      </c>
      <c r="DB653" s="181">
        <v>65030000</v>
      </c>
      <c r="DC653" s="181">
        <v>49871000</v>
      </c>
      <c r="DD653" s="181">
        <v>52696000</v>
      </c>
      <c r="DE653" s="181">
        <v>56133000</v>
      </c>
      <c r="DF653" s="181">
        <v>43155000</v>
      </c>
      <c r="DG653" s="181">
        <v>46685000</v>
      </c>
      <c r="DH653" s="181">
        <v>30282000</v>
      </c>
      <c r="DI653" s="181">
        <v>38276000</v>
      </c>
      <c r="DJ653" s="195">
        <v>0</v>
      </c>
      <c r="DK653" s="195">
        <v>0</v>
      </c>
      <c r="DL653" s="195">
        <v>0</v>
      </c>
      <c r="DM653" s="195">
        <v>0</v>
      </c>
      <c r="DN653" s="181">
        <v>0</v>
      </c>
      <c r="DO653" s="181">
        <v>0</v>
      </c>
      <c r="DP653" s="181">
        <v>0</v>
      </c>
      <c r="DQ653" s="181">
        <v>0</v>
      </c>
      <c r="DR653" s="181">
        <v>0</v>
      </c>
      <c r="DS653" s="181" t="e">
        <f t="shared" si="54"/>
        <v>#DIV/0!</v>
      </c>
      <c r="DT653" s="181" t="e">
        <f t="shared" si="52"/>
        <v>#DIV/0!</v>
      </c>
      <c r="DU653" s="195">
        <v>0</v>
      </c>
      <c r="DW653" s="195">
        <v>0</v>
      </c>
      <c r="DY653" s="195">
        <v>0</v>
      </c>
      <c r="DZ653" s="196" t="e">
        <f t="shared" si="53"/>
        <v>#DIV/0!</v>
      </c>
      <c r="EA653" s="195">
        <v>0</v>
      </c>
      <c r="EB653" s="181">
        <v>1</v>
      </c>
      <c r="EC653" s="181">
        <v>1</v>
      </c>
      <c r="ED653" s="181">
        <v>1</v>
      </c>
      <c r="EE653" s="181">
        <v>1</v>
      </c>
      <c r="EF653" s="181">
        <v>3</v>
      </c>
      <c r="EG653" s="181">
        <v>3</v>
      </c>
      <c r="EH653" s="181">
        <v>3</v>
      </c>
      <c r="EI653" s="181">
        <v>2</v>
      </c>
      <c r="EJ653" s="181">
        <v>0</v>
      </c>
      <c r="EK653" s="181">
        <v>1</v>
      </c>
      <c r="EL653" s="181">
        <v>1</v>
      </c>
      <c r="EM653" s="181">
        <v>2</v>
      </c>
      <c r="EN653" s="181">
        <v>0</v>
      </c>
      <c r="EO653" s="181">
        <v>1</v>
      </c>
      <c r="EP653" s="181">
        <v>0</v>
      </c>
      <c r="EQ653" s="181">
        <v>1</v>
      </c>
      <c r="ER653" s="181">
        <v>21</v>
      </c>
      <c r="EV653" s="181">
        <v>550</v>
      </c>
      <c r="EW653" s="181" t="s">
        <v>9316</v>
      </c>
      <c r="EX653" s="181" t="s">
        <v>4158</v>
      </c>
      <c r="EY653" s="181" t="s">
        <v>9317</v>
      </c>
      <c r="EZ653" s="181" t="s">
        <v>9318</v>
      </c>
      <c r="FA653" s="181" t="s">
        <v>9319</v>
      </c>
      <c r="FB653" s="181" t="s">
        <v>9320</v>
      </c>
      <c r="FE653" s="181" t="s">
        <v>4560</v>
      </c>
    </row>
    <row r="654" spans="1:161" x14ac:dyDescent="0.25">
      <c r="A654" s="181" t="s">
        <v>9321</v>
      </c>
      <c r="B654" s="181" t="s">
        <v>9321</v>
      </c>
      <c r="C654" s="181">
        <v>1</v>
      </c>
      <c r="D654" s="181">
        <v>1</v>
      </c>
      <c r="E654" s="181">
        <v>1</v>
      </c>
      <c r="F654" s="181" t="s">
        <v>9322</v>
      </c>
      <c r="G654" s="181" t="s">
        <v>9323</v>
      </c>
      <c r="H654" s="181" t="s">
        <v>9324</v>
      </c>
      <c r="I654" s="181">
        <v>1</v>
      </c>
      <c r="J654" s="181">
        <v>1</v>
      </c>
      <c r="K654" s="181">
        <v>1</v>
      </c>
      <c r="L654" s="181">
        <v>1</v>
      </c>
      <c r="M654" s="181">
        <v>1</v>
      </c>
      <c r="N654" s="181">
        <v>1</v>
      </c>
      <c r="O654" s="181">
        <v>1</v>
      </c>
      <c r="P654" s="181">
        <v>1</v>
      </c>
      <c r="Q654" s="181">
        <v>1</v>
      </c>
      <c r="R654" s="181">
        <v>1</v>
      </c>
      <c r="S654" s="181">
        <v>1</v>
      </c>
      <c r="T654" s="181">
        <v>1</v>
      </c>
      <c r="U654" s="181">
        <v>1</v>
      </c>
      <c r="V654" s="181">
        <v>1</v>
      </c>
      <c r="W654" s="181">
        <v>1</v>
      </c>
      <c r="X654" s="181">
        <v>1</v>
      </c>
      <c r="Y654" s="181">
        <v>1</v>
      </c>
      <c r="Z654" s="181">
        <v>1</v>
      </c>
      <c r="AA654" s="181">
        <v>1</v>
      </c>
      <c r="AB654" s="181">
        <v>1</v>
      </c>
      <c r="AC654" s="181">
        <v>1</v>
      </c>
      <c r="AD654" s="181">
        <v>1</v>
      </c>
      <c r="AE654" s="181">
        <v>1</v>
      </c>
      <c r="AF654" s="181">
        <v>1</v>
      </c>
      <c r="AG654" s="181">
        <v>1</v>
      </c>
      <c r="AH654" s="181">
        <v>1</v>
      </c>
      <c r="AI654" s="181">
        <v>1</v>
      </c>
      <c r="AJ654" s="181">
        <v>1</v>
      </c>
      <c r="AK654" s="181">
        <v>1</v>
      </c>
      <c r="AL654" s="181">
        <v>1</v>
      </c>
      <c r="AM654" s="181">
        <v>1</v>
      </c>
      <c r="AN654" s="181">
        <v>1</v>
      </c>
      <c r="AO654" s="181">
        <v>1</v>
      </c>
      <c r="AP654" s="181">
        <v>1</v>
      </c>
      <c r="AQ654" s="181">
        <v>1</v>
      </c>
      <c r="AR654" s="181">
        <v>1</v>
      </c>
      <c r="AS654" s="181">
        <v>1</v>
      </c>
      <c r="AT654" s="181">
        <v>1</v>
      </c>
      <c r="AU654" s="181">
        <v>1</v>
      </c>
      <c r="AV654" s="181">
        <v>1</v>
      </c>
      <c r="AW654" s="181">
        <v>1</v>
      </c>
      <c r="AX654" s="181">
        <v>1</v>
      </c>
      <c r="AY654" s="181">
        <v>1</v>
      </c>
      <c r="AZ654" s="181">
        <v>1</v>
      </c>
      <c r="BA654" s="181">
        <v>1</v>
      </c>
      <c r="BB654" s="181">
        <v>1</v>
      </c>
      <c r="BC654" s="181">
        <v>1</v>
      </c>
      <c r="BD654" s="181">
        <v>1</v>
      </c>
      <c r="BE654" s="181">
        <v>1</v>
      </c>
      <c r="BF654" s="181">
        <v>1</v>
      </c>
      <c r="BG654" s="181">
        <v>1</v>
      </c>
      <c r="BH654" s="181">
        <v>1</v>
      </c>
      <c r="BI654" s="181">
        <v>8.3000000000000007</v>
      </c>
      <c r="BJ654" s="181">
        <v>8.3000000000000007</v>
      </c>
      <c r="BK654" s="181">
        <v>8.3000000000000007</v>
      </c>
      <c r="BL654" s="181">
        <v>17.600000000000001</v>
      </c>
      <c r="BM654" s="181">
        <v>168</v>
      </c>
      <c r="BN654" s="181">
        <v>168</v>
      </c>
      <c r="BO654" s="181">
        <v>1.3297999999999999E-3</v>
      </c>
      <c r="BP654" s="181">
        <v>2.8302999999999998</v>
      </c>
      <c r="BQ654" s="181" t="s">
        <v>1254</v>
      </c>
      <c r="BR654" s="181" t="s">
        <v>1251</v>
      </c>
      <c r="BS654" s="181" t="s">
        <v>1251</v>
      </c>
      <c r="BT654" s="181" t="s">
        <v>1254</v>
      </c>
      <c r="BU654" s="181" t="s">
        <v>1254</v>
      </c>
      <c r="BV654" s="181" t="s">
        <v>1254</v>
      </c>
      <c r="BW654" s="181" t="s">
        <v>1254</v>
      </c>
      <c r="BX654" s="181" t="s">
        <v>1254</v>
      </c>
      <c r="BY654" s="181" t="s">
        <v>1254</v>
      </c>
      <c r="BZ654" s="181" t="s">
        <v>1254</v>
      </c>
      <c r="CA654" s="181" t="s">
        <v>1254</v>
      </c>
      <c r="CB654" s="181" t="s">
        <v>1254</v>
      </c>
      <c r="CC654" s="181" t="s">
        <v>1254</v>
      </c>
      <c r="CD654" s="181" t="s">
        <v>1251</v>
      </c>
      <c r="CE654" s="181" t="s">
        <v>1254</v>
      </c>
      <c r="CF654" s="181" t="s">
        <v>1251</v>
      </c>
      <c r="CG654" s="181">
        <v>8.3000000000000007</v>
      </c>
      <c r="CH654" s="181">
        <v>8.3000000000000007</v>
      </c>
      <c r="CI654" s="181">
        <v>8.3000000000000007</v>
      </c>
      <c r="CJ654" s="181">
        <v>8.3000000000000007</v>
      </c>
      <c r="CK654" s="181">
        <v>8.3000000000000007</v>
      </c>
      <c r="CL654" s="181">
        <v>8.3000000000000007</v>
      </c>
      <c r="CM654" s="181">
        <v>8.3000000000000007</v>
      </c>
      <c r="CN654" s="181">
        <v>8.3000000000000007</v>
      </c>
      <c r="CO654" s="181">
        <v>8.3000000000000007</v>
      </c>
      <c r="CP654" s="181">
        <v>8.3000000000000007</v>
      </c>
      <c r="CQ654" s="181">
        <v>8.3000000000000007</v>
      </c>
      <c r="CR654" s="181">
        <v>8.3000000000000007</v>
      </c>
      <c r="CS654" s="181">
        <v>8.3000000000000007</v>
      </c>
      <c r="CT654" s="181">
        <v>8.3000000000000007</v>
      </c>
      <c r="CU654" s="181">
        <v>8.3000000000000007</v>
      </c>
      <c r="CV654" s="181">
        <v>8.3000000000000007</v>
      </c>
      <c r="CW654" s="181">
        <v>47751000</v>
      </c>
      <c r="CX654" s="181">
        <v>3045800</v>
      </c>
      <c r="CY654" s="181">
        <v>4464200</v>
      </c>
      <c r="CZ654" s="181">
        <v>3736000</v>
      </c>
      <c r="DA654" s="181">
        <v>3622400</v>
      </c>
      <c r="DB654" s="181">
        <v>1843800</v>
      </c>
      <c r="DC654" s="181">
        <v>1922600</v>
      </c>
      <c r="DD654" s="181">
        <v>2027000</v>
      </c>
      <c r="DE654" s="181">
        <v>2137100</v>
      </c>
      <c r="DF654" s="181">
        <v>3089900</v>
      </c>
      <c r="DG654" s="181">
        <v>3405300</v>
      </c>
      <c r="DH654" s="181">
        <v>2824800</v>
      </c>
      <c r="DI654" s="181">
        <v>3348000</v>
      </c>
      <c r="DJ654" s="195">
        <v>0</v>
      </c>
      <c r="DK654" s="195">
        <v>0</v>
      </c>
      <c r="DL654" s="195">
        <v>0</v>
      </c>
      <c r="DM654" s="195">
        <v>0</v>
      </c>
      <c r="DN654" s="181">
        <v>0</v>
      </c>
      <c r="DO654" s="181">
        <v>0</v>
      </c>
      <c r="DP654" s="181">
        <v>0</v>
      </c>
      <c r="DQ654" s="181">
        <v>0</v>
      </c>
      <c r="DR654" s="181">
        <v>0</v>
      </c>
      <c r="DS654" s="181" t="e">
        <f t="shared" si="54"/>
        <v>#DIV/0!</v>
      </c>
      <c r="DT654" s="181" t="e">
        <f t="shared" si="52"/>
        <v>#DIV/0!</v>
      </c>
      <c r="DU654" s="195">
        <v>0</v>
      </c>
      <c r="DW654" s="195">
        <v>0</v>
      </c>
      <c r="DY654" s="195">
        <v>0</v>
      </c>
      <c r="DZ654" s="196" t="e">
        <f t="shared" si="53"/>
        <v>#DIV/0!</v>
      </c>
      <c r="EA654" s="195">
        <v>0</v>
      </c>
      <c r="EB654" s="181">
        <v>0</v>
      </c>
      <c r="EC654" s="181">
        <v>1</v>
      </c>
      <c r="ED654" s="181">
        <v>1</v>
      </c>
      <c r="EE654" s="181">
        <v>0</v>
      </c>
      <c r="EF654" s="181">
        <v>0</v>
      </c>
      <c r="EG654" s="181">
        <v>0</v>
      </c>
      <c r="EH654" s="181">
        <v>0</v>
      </c>
      <c r="EI654" s="181">
        <v>0</v>
      </c>
      <c r="EJ654" s="181">
        <v>0</v>
      </c>
      <c r="EK654" s="181">
        <v>0</v>
      </c>
      <c r="EL654" s="181">
        <v>0</v>
      </c>
      <c r="EM654" s="181">
        <v>0</v>
      </c>
      <c r="EN654" s="181">
        <v>0</v>
      </c>
      <c r="EO654" s="181">
        <v>1</v>
      </c>
      <c r="EP654" s="181">
        <v>0</v>
      </c>
      <c r="EQ654" s="181">
        <v>1</v>
      </c>
      <c r="ER654" s="181">
        <v>4</v>
      </c>
      <c r="EV654" s="181">
        <v>692</v>
      </c>
      <c r="EW654" s="181">
        <v>494</v>
      </c>
      <c r="EX654" s="181" t="b">
        <v>1</v>
      </c>
      <c r="EY654" s="181">
        <v>528</v>
      </c>
      <c r="EZ654" s="181" t="s">
        <v>9325</v>
      </c>
      <c r="FA654" s="181" t="s">
        <v>9326</v>
      </c>
      <c r="FB654" s="181">
        <v>7873</v>
      </c>
      <c r="FE654" s="181">
        <v>-1</v>
      </c>
    </row>
    <row r="655" spans="1:161" x14ac:dyDescent="0.25">
      <c r="A655" s="181" t="s">
        <v>9327</v>
      </c>
      <c r="B655" s="181" t="s">
        <v>9327</v>
      </c>
      <c r="C655" s="181">
        <v>2</v>
      </c>
      <c r="D655" s="181">
        <v>2</v>
      </c>
      <c r="E655" s="181">
        <v>2</v>
      </c>
      <c r="F655" s="181" t="s">
        <v>9328</v>
      </c>
      <c r="G655" s="181" t="s">
        <v>9329</v>
      </c>
      <c r="H655" s="181" t="s">
        <v>9330</v>
      </c>
      <c r="I655" s="181">
        <v>1</v>
      </c>
      <c r="J655" s="181">
        <v>2</v>
      </c>
      <c r="K655" s="181">
        <v>2</v>
      </c>
      <c r="L655" s="181">
        <v>2</v>
      </c>
      <c r="M655" s="181">
        <v>1</v>
      </c>
      <c r="N655" s="181">
        <v>1</v>
      </c>
      <c r="O655" s="181">
        <v>1</v>
      </c>
      <c r="P655" s="181">
        <v>1</v>
      </c>
      <c r="Q655" s="181">
        <v>2</v>
      </c>
      <c r="R655" s="181">
        <v>2</v>
      </c>
      <c r="S655" s="181">
        <v>2</v>
      </c>
      <c r="T655" s="181">
        <v>2</v>
      </c>
      <c r="U655" s="181">
        <v>1</v>
      </c>
      <c r="V655" s="181">
        <v>1</v>
      </c>
      <c r="W655" s="181">
        <v>1</v>
      </c>
      <c r="X655" s="181">
        <v>1</v>
      </c>
      <c r="Y655" s="181">
        <v>1</v>
      </c>
      <c r="Z655" s="181">
        <v>1</v>
      </c>
      <c r="AA655" s="181">
        <v>1</v>
      </c>
      <c r="AB655" s="181">
        <v>1</v>
      </c>
      <c r="AC655" s="181">
        <v>1</v>
      </c>
      <c r="AD655" s="181">
        <v>1</v>
      </c>
      <c r="AE655" s="181">
        <v>1</v>
      </c>
      <c r="AF655" s="181">
        <v>1</v>
      </c>
      <c r="AG655" s="181">
        <v>2</v>
      </c>
      <c r="AH655" s="181">
        <v>2</v>
      </c>
      <c r="AI655" s="181">
        <v>2</v>
      </c>
      <c r="AJ655" s="181">
        <v>2</v>
      </c>
      <c r="AK655" s="181">
        <v>1</v>
      </c>
      <c r="AL655" s="181">
        <v>1</v>
      </c>
      <c r="AM655" s="181">
        <v>1</v>
      </c>
      <c r="AN655" s="181">
        <v>1</v>
      </c>
      <c r="AO655" s="181">
        <v>1</v>
      </c>
      <c r="AP655" s="181">
        <v>1</v>
      </c>
      <c r="AQ655" s="181">
        <v>1</v>
      </c>
      <c r="AR655" s="181">
        <v>1</v>
      </c>
      <c r="AS655" s="181">
        <v>1</v>
      </c>
      <c r="AT655" s="181">
        <v>1</v>
      </c>
      <c r="AU655" s="181">
        <v>1</v>
      </c>
      <c r="AV655" s="181">
        <v>1</v>
      </c>
      <c r="AW655" s="181">
        <v>2</v>
      </c>
      <c r="AX655" s="181">
        <v>2</v>
      </c>
      <c r="AY655" s="181">
        <v>2</v>
      </c>
      <c r="AZ655" s="181">
        <v>2</v>
      </c>
      <c r="BA655" s="181">
        <v>1</v>
      </c>
      <c r="BB655" s="181">
        <v>1</v>
      </c>
      <c r="BC655" s="181">
        <v>1</v>
      </c>
      <c r="BD655" s="181">
        <v>1</v>
      </c>
      <c r="BE655" s="181">
        <v>1</v>
      </c>
      <c r="BF655" s="181">
        <v>1</v>
      </c>
      <c r="BG655" s="181">
        <v>1</v>
      </c>
      <c r="BH655" s="181">
        <v>1</v>
      </c>
      <c r="BI655" s="181">
        <v>30.8</v>
      </c>
      <c r="BJ655" s="181">
        <v>30.8</v>
      </c>
      <c r="BK655" s="181">
        <v>30.8</v>
      </c>
      <c r="BL655" s="181">
        <v>5.8377999999999997</v>
      </c>
      <c r="BM655" s="181">
        <v>52</v>
      </c>
      <c r="BN655" s="181">
        <v>52</v>
      </c>
      <c r="BO655" s="181">
        <v>0</v>
      </c>
      <c r="BP655" s="181">
        <v>3.1913</v>
      </c>
      <c r="BQ655" s="181" t="s">
        <v>1251</v>
      </c>
      <c r="BR655" s="181" t="s">
        <v>1254</v>
      </c>
      <c r="BS655" s="181" t="s">
        <v>1254</v>
      </c>
      <c r="BT655" s="181" t="s">
        <v>1254</v>
      </c>
      <c r="BU655" s="181" t="s">
        <v>1251</v>
      </c>
      <c r="BV655" s="181" t="s">
        <v>1251</v>
      </c>
      <c r="BW655" s="181" t="s">
        <v>1251</v>
      </c>
      <c r="BX655" s="181" t="s">
        <v>1251</v>
      </c>
      <c r="BY655" s="181" t="s">
        <v>1251</v>
      </c>
      <c r="BZ655" s="181" t="s">
        <v>1251</v>
      </c>
      <c r="CA655" s="181" t="s">
        <v>1251</v>
      </c>
      <c r="CB655" s="181" t="s">
        <v>1251</v>
      </c>
      <c r="CC655" s="181" t="s">
        <v>1254</v>
      </c>
      <c r="CD655" s="181" t="s">
        <v>1254</v>
      </c>
      <c r="CE655" s="181" t="s">
        <v>1254</v>
      </c>
      <c r="CF655" s="181" t="s">
        <v>1254</v>
      </c>
      <c r="CG655" s="181">
        <v>15.4</v>
      </c>
      <c r="CH655" s="181">
        <v>15.4</v>
      </c>
      <c r="CI655" s="181">
        <v>15.4</v>
      </c>
      <c r="CJ655" s="181">
        <v>15.4</v>
      </c>
      <c r="CK655" s="181">
        <v>30.8</v>
      </c>
      <c r="CL655" s="181">
        <v>30.8</v>
      </c>
      <c r="CM655" s="181">
        <v>30.8</v>
      </c>
      <c r="CN655" s="181">
        <v>30.8</v>
      </c>
      <c r="CO655" s="181">
        <v>15.4</v>
      </c>
      <c r="CP655" s="181">
        <v>15.4</v>
      </c>
      <c r="CQ655" s="181">
        <v>15.4</v>
      </c>
      <c r="CR655" s="181">
        <v>15.4</v>
      </c>
      <c r="CS655" s="181">
        <v>15.4</v>
      </c>
      <c r="CT655" s="181">
        <v>15.4</v>
      </c>
      <c r="CU655" s="181">
        <v>15.4</v>
      </c>
      <c r="CV655" s="181">
        <v>15.4</v>
      </c>
      <c r="CW655" s="181">
        <v>104570000</v>
      </c>
      <c r="CX655" s="181">
        <v>7292600</v>
      </c>
      <c r="CY655" s="181">
        <v>4491400</v>
      </c>
      <c r="CZ655" s="181">
        <v>7366100</v>
      </c>
      <c r="DA655" s="181">
        <v>5858600</v>
      </c>
      <c r="DB655" s="181">
        <v>9219000</v>
      </c>
      <c r="DC655" s="181">
        <v>9183900</v>
      </c>
      <c r="DD655" s="181">
        <v>8113000</v>
      </c>
      <c r="DE655" s="181">
        <v>9143000</v>
      </c>
      <c r="DF655" s="181">
        <v>4468400</v>
      </c>
      <c r="DG655" s="181">
        <v>4600000</v>
      </c>
      <c r="DH655" s="181">
        <v>4249400</v>
      </c>
      <c r="DI655" s="181">
        <v>4578500</v>
      </c>
      <c r="DJ655" s="195">
        <v>0</v>
      </c>
      <c r="DK655" s="195">
        <v>0</v>
      </c>
      <c r="DL655" s="195">
        <v>0</v>
      </c>
      <c r="DM655" s="195">
        <v>0</v>
      </c>
      <c r="DN655" s="181">
        <v>0</v>
      </c>
      <c r="DO655" s="181">
        <v>0</v>
      </c>
      <c r="DP655" s="181">
        <v>0</v>
      </c>
      <c r="DQ655" s="181">
        <v>0</v>
      </c>
      <c r="DR655" s="181">
        <v>0</v>
      </c>
      <c r="DS655" s="181" t="e">
        <f t="shared" si="54"/>
        <v>#DIV/0!</v>
      </c>
      <c r="DT655" s="181" t="e">
        <f t="shared" si="52"/>
        <v>#DIV/0!</v>
      </c>
      <c r="DU655" s="195">
        <v>0</v>
      </c>
      <c r="DW655" s="195">
        <v>0</v>
      </c>
      <c r="DY655" s="195">
        <v>0</v>
      </c>
      <c r="DZ655" s="196" t="e">
        <f t="shared" si="53"/>
        <v>#DIV/0!</v>
      </c>
      <c r="EA655" s="195">
        <v>0</v>
      </c>
      <c r="EB655" s="181">
        <v>0</v>
      </c>
      <c r="EC655" s="181">
        <v>0</v>
      </c>
      <c r="ED655" s="181">
        <v>0</v>
      </c>
      <c r="EE655" s="181">
        <v>0</v>
      </c>
      <c r="EF655" s="181">
        <v>1</v>
      </c>
      <c r="EG655" s="181">
        <v>1</v>
      </c>
      <c r="EH655" s="181">
        <v>1</v>
      </c>
      <c r="EI655" s="181">
        <v>1</v>
      </c>
      <c r="EJ655" s="181">
        <v>0</v>
      </c>
      <c r="EK655" s="181">
        <v>1</v>
      </c>
      <c r="EL655" s="181">
        <v>0</v>
      </c>
      <c r="EM655" s="181">
        <v>0</v>
      </c>
      <c r="EN655" s="181">
        <v>0</v>
      </c>
      <c r="EO655" s="181">
        <v>0</v>
      </c>
      <c r="EP655" s="181">
        <v>0</v>
      </c>
      <c r="EQ655" s="181">
        <v>0</v>
      </c>
      <c r="ER655" s="181">
        <v>5</v>
      </c>
      <c r="EV655" s="181">
        <v>257</v>
      </c>
      <c r="EW655" s="181" t="s">
        <v>9331</v>
      </c>
      <c r="EX655" s="181" t="s">
        <v>3637</v>
      </c>
      <c r="EY655" s="181" t="s">
        <v>9332</v>
      </c>
      <c r="EZ655" s="181" t="s">
        <v>9333</v>
      </c>
      <c r="FA655" s="181" t="s">
        <v>9334</v>
      </c>
      <c r="FB655" s="181" t="s">
        <v>9335</v>
      </c>
      <c r="FE655" s="181">
        <v>-1</v>
      </c>
    </row>
    <row r="656" spans="1:161" x14ac:dyDescent="0.25">
      <c r="A656" s="181" t="s">
        <v>9336</v>
      </c>
      <c r="B656" s="181" t="s">
        <v>9336</v>
      </c>
      <c r="C656" s="181">
        <v>2</v>
      </c>
      <c r="D656" s="181">
        <v>2</v>
      </c>
      <c r="E656" s="181">
        <v>2</v>
      </c>
      <c r="F656" s="181" t="s">
        <v>9337</v>
      </c>
      <c r="G656" s="181" t="s">
        <v>9338</v>
      </c>
      <c r="H656" s="181" t="s">
        <v>9339</v>
      </c>
      <c r="I656" s="181">
        <v>1</v>
      </c>
      <c r="J656" s="181">
        <v>2</v>
      </c>
      <c r="K656" s="181">
        <v>2</v>
      </c>
      <c r="L656" s="181">
        <v>2</v>
      </c>
      <c r="M656" s="181">
        <v>0</v>
      </c>
      <c r="N656" s="181">
        <v>1</v>
      </c>
      <c r="O656" s="181">
        <v>0</v>
      </c>
      <c r="P656" s="181">
        <v>1</v>
      </c>
      <c r="Q656" s="181">
        <v>1</v>
      </c>
      <c r="R656" s="181">
        <v>2</v>
      </c>
      <c r="S656" s="181">
        <v>1</v>
      </c>
      <c r="T656" s="181">
        <v>2</v>
      </c>
      <c r="U656" s="181">
        <v>0</v>
      </c>
      <c r="V656" s="181">
        <v>0</v>
      </c>
      <c r="W656" s="181">
        <v>1</v>
      </c>
      <c r="X656" s="181">
        <v>1</v>
      </c>
      <c r="Y656" s="181">
        <v>0</v>
      </c>
      <c r="Z656" s="181">
        <v>0</v>
      </c>
      <c r="AA656" s="181">
        <v>1</v>
      </c>
      <c r="AB656" s="181">
        <v>1</v>
      </c>
      <c r="AC656" s="181">
        <v>0</v>
      </c>
      <c r="AD656" s="181">
        <v>1</v>
      </c>
      <c r="AE656" s="181">
        <v>0</v>
      </c>
      <c r="AF656" s="181">
        <v>1</v>
      </c>
      <c r="AG656" s="181">
        <v>1</v>
      </c>
      <c r="AH656" s="181">
        <v>2</v>
      </c>
      <c r="AI656" s="181">
        <v>1</v>
      </c>
      <c r="AJ656" s="181">
        <v>2</v>
      </c>
      <c r="AK656" s="181">
        <v>0</v>
      </c>
      <c r="AL656" s="181">
        <v>0</v>
      </c>
      <c r="AM656" s="181">
        <v>1</v>
      </c>
      <c r="AN656" s="181">
        <v>1</v>
      </c>
      <c r="AO656" s="181">
        <v>0</v>
      </c>
      <c r="AP656" s="181">
        <v>0</v>
      </c>
      <c r="AQ656" s="181">
        <v>1</v>
      </c>
      <c r="AR656" s="181">
        <v>1</v>
      </c>
      <c r="AS656" s="181">
        <v>0</v>
      </c>
      <c r="AT656" s="181">
        <v>1</v>
      </c>
      <c r="AU656" s="181">
        <v>0</v>
      </c>
      <c r="AV656" s="181">
        <v>1</v>
      </c>
      <c r="AW656" s="181">
        <v>1</v>
      </c>
      <c r="AX656" s="181">
        <v>2</v>
      </c>
      <c r="AY656" s="181">
        <v>1</v>
      </c>
      <c r="AZ656" s="181">
        <v>2</v>
      </c>
      <c r="BA656" s="181">
        <v>0</v>
      </c>
      <c r="BB656" s="181">
        <v>0</v>
      </c>
      <c r="BC656" s="181">
        <v>1</v>
      </c>
      <c r="BD656" s="181">
        <v>1</v>
      </c>
      <c r="BE656" s="181">
        <v>0</v>
      </c>
      <c r="BF656" s="181">
        <v>0</v>
      </c>
      <c r="BG656" s="181">
        <v>1</v>
      </c>
      <c r="BH656" s="181">
        <v>1</v>
      </c>
      <c r="BI656" s="181">
        <v>13</v>
      </c>
      <c r="BJ656" s="181">
        <v>13</v>
      </c>
      <c r="BK656" s="181">
        <v>13</v>
      </c>
      <c r="BL656" s="181">
        <v>18.748999999999999</v>
      </c>
      <c r="BM656" s="181">
        <v>161</v>
      </c>
      <c r="BN656" s="181">
        <v>161</v>
      </c>
      <c r="BO656" s="181">
        <v>8.6633999999999999E-3</v>
      </c>
      <c r="BP656" s="181">
        <v>2.1282999999999999</v>
      </c>
      <c r="BR656" s="181" t="s">
        <v>1254</v>
      </c>
      <c r="BT656" s="181" t="s">
        <v>1254</v>
      </c>
      <c r="BU656" s="181" t="s">
        <v>1251</v>
      </c>
      <c r="BV656" s="181" t="s">
        <v>1251</v>
      </c>
      <c r="BW656" s="181" t="s">
        <v>1254</v>
      </c>
      <c r="BX656" s="181" t="s">
        <v>1251</v>
      </c>
      <c r="CA656" s="181" t="s">
        <v>1254</v>
      </c>
      <c r="CB656" s="181" t="s">
        <v>1251</v>
      </c>
      <c r="CE656" s="181" t="s">
        <v>1254</v>
      </c>
      <c r="CF656" s="181" t="s">
        <v>1254</v>
      </c>
      <c r="CG656" s="181">
        <v>0</v>
      </c>
      <c r="CH656" s="181">
        <v>7.5</v>
      </c>
      <c r="CI656" s="181">
        <v>0</v>
      </c>
      <c r="CJ656" s="181">
        <v>7.5</v>
      </c>
      <c r="CK656" s="181">
        <v>7.5</v>
      </c>
      <c r="CL656" s="181">
        <v>13</v>
      </c>
      <c r="CM656" s="181">
        <v>7.5</v>
      </c>
      <c r="CN656" s="181">
        <v>13</v>
      </c>
      <c r="CO656" s="181">
        <v>0</v>
      </c>
      <c r="CP656" s="181">
        <v>0</v>
      </c>
      <c r="CQ656" s="181">
        <v>7.5</v>
      </c>
      <c r="CR656" s="181">
        <v>7.5</v>
      </c>
      <c r="CS656" s="181">
        <v>0</v>
      </c>
      <c r="CT656" s="181">
        <v>0</v>
      </c>
      <c r="CU656" s="181">
        <v>7.5</v>
      </c>
      <c r="CV656" s="181">
        <v>7.5</v>
      </c>
      <c r="CW656" s="181">
        <v>70754000</v>
      </c>
      <c r="CX656" s="181">
        <v>0</v>
      </c>
      <c r="CY656" s="181">
        <v>5360600</v>
      </c>
      <c r="CZ656" s="181">
        <v>0</v>
      </c>
      <c r="DA656" s="181">
        <v>8721700</v>
      </c>
      <c r="DB656" s="181">
        <v>4558700</v>
      </c>
      <c r="DC656" s="181">
        <v>5609800</v>
      </c>
      <c r="DD656" s="181">
        <v>4862200</v>
      </c>
      <c r="DE656" s="181">
        <v>9695500</v>
      </c>
      <c r="DF656" s="181">
        <v>0</v>
      </c>
      <c r="DG656" s="181">
        <v>0</v>
      </c>
      <c r="DH656" s="181">
        <v>8436300</v>
      </c>
      <c r="DI656" s="181">
        <v>11238000</v>
      </c>
      <c r="DJ656" s="195">
        <v>0</v>
      </c>
      <c r="DK656" s="195">
        <v>0</v>
      </c>
      <c r="DL656" s="195">
        <v>0</v>
      </c>
      <c r="DM656" s="195">
        <v>0</v>
      </c>
      <c r="DN656" s="181">
        <v>0</v>
      </c>
      <c r="DO656" s="181">
        <v>0</v>
      </c>
      <c r="DP656" s="181">
        <v>0</v>
      </c>
      <c r="DQ656" s="181">
        <v>0</v>
      </c>
      <c r="DR656" s="181">
        <v>0</v>
      </c>
      <c r="DS656" s="181" t="e">
        <f t="shared" si="54"/>
        <v>#DIV/0!</v>
      </c>
      <c r="DT656" s="181" t="e">
        <f t="shared" si="52"/>
        <v>#DIV/0!</v>
      </c>
      <c r="DU656" s="195">
        <v>0</v>
      </c>
      <c r="DW656" s="195">
        <v>0</v>
      </c>
      <c r="DY656" s="195">
        <v>0</v>
      </c>
      <c r="DZ656" s="196" t="e">
        <f t="shared" si="53"/>
        <v>#DIV/0!</v>
      </c>
      <c r="EA656" s="195">
        <v>0</v>
      </c>
      <c r="EB656" s="181">
        <v>0</v>
      </c>
      <c r="EC656" s="181">
        <v>0</v>
      </c>
      <c r="ED656" s="181">
        <v>0</v>
      </c>
      <c r="EE656" s="181">
        <v>0</v>
      </c>
      <c r="EF656" s="181">
        <v>0</v>
      </c>
      <c r="EG656" s="181">
        <v>1</v>
      </c>
      <c r="EH656" s="181">
        <v>0</v>
      </c>
      <c r="EI656" s="181">
        <v>1</v>
      </c>
      <c r="EJ656" s="181">
        <v>0</v>
      </c>
      <c r="EK656" s="181">
        <v>0</v>
      </c>
      <c r="EL656" s="181">
        <v>0</v>
      </c>
      <c r="EM656" s="181">
        <v>0</v>
      </c>
      <c r="EN656" s="181">
        <v>0</v>
      </c>
      <c r="EO656" s="181">
        <v>0</v>
      </c>
      <c r="EP656" s="181">
        <v>0</v>
      </c>
      <c r="EQ656" s="181">
        <v>0</v>
      </c>
      <c r="ER656" s="181">
        <v>2</v>
      </c>
      <c r="EV656" s="181">
        <v>731</v>
      </c>
      <c r="EW656" s="181" t="s">
        <v>9340</v>
      </c>
      <c r="EX656" s="181" t="s">
        <v>3637</v>
      </c>
      <c r="EY656" s="181" t="s">
        <v>9341</v>
      </c>
      <c r="EZ656" s="181" t="s">
        <v>9342</v>
      </c>
      <c r="FA656" s="181" t="s">
        <v>9343</v>
      </c>
      <c r="FB656" s="181" t="s">
        <v>9344</v>
      </c>
      <c r="FE656" s="181">
        <v>-1</v>
      </c>
    </row>
    <row r="657" spans="1:161" x14ac:dyDescent="0.25">
      <c r="A657" s="181" t="s">
        <v>9345</v>
      </c>
      <c r="B657" s="181" t="s">
        <v>9345</v>
      </c>
      <c r="C657" s="181">
        <v>13</v>
      </c>
      <c r="D657" s="181">
        <v>13</v>
      </c>
      <c r="E657" s="181">
        <v>13</v>
      </c>
      <c r="F657" s="181" t="s">
        <v>9346</v>
      </c>
      <c r="G657" s="181" t="s">
        <v>9347</v>
      </c>
      <c r="H657" s="181" t="s">
        <v>9348</v>
      </c>
      <c r="I657" s="181">
        <v>1</v>
      </c>
      <c r="J657" s="181">
        <v>13</v>
      </c>
      <c r="K657" s="181">
        <v>13</v>
      </c>
      <c r="L657" s="181">
        <v>13</v>
      </c>
      <c r="M657" s="181">
        <v>10</v>
      </c>
      <c r="N657" s="181">
        <v>12</v>
      </c>
      <c r="O657" s="181">
        <v>10</v>
      </c>
      <c r="P657" s="181">
        <v>13</v>
      </c>
      <c r="Q657" s="181">
        <v>7</v>
      </c>
      <c r="R657" s="181">
        <v>4</v>
      </c>
      <c r="S657" s="181">
        <v>3</v>
      </c>
      <c r="T657" s="181">
        <v>4</v>
      </c>
      <c r="U657" s="181">
        <v>13</v>
      </c>
      <c r="V657" s="181">
        <v>12</v>
      </c>
      <c r="W657" s="181">
        <v>11</v>
      </c>
      <c r="X657" s="181">
        <v>12</v>
      </c>
      <c r="Y657" s="181">
        <v>12</v>
      </c>
      <c r="Z657" s="181">
        <v>11</v>
      </c>
      <c r="AA657" s="181">
        <v>11</v>
      </c>
      <c r="AB657" s="181">
        <v>12</v>
      </c>
      <c r="AC657" s="181">
        <v>10</v>
      </c>
      <c r="AD657" s="181">
        <v>12</v>
      </c>
      <c r="AE657" s="181">
        <v>10</v>
      </c>
      <c r="AF657" s="181">
        <v>13</v>
      </c>
      <c r="AG657" s="181">
        <v>7</v>
      </c>
      <c r="AH657" s="181">
        <v>4</v>
      </c>
      <c r="AI657" s="181">
        <v>3</v>
      </c>
      <c r="AJ657" s="181">
        <v>4</v>
      </c>
      <c r="AK657" s="181">
        <v>13</v>
      </c>
      <c r="AL657" s="181">
        <v>12</v>
      </c>
      <c r="AM657" s="181">
        <v>11</v>
      </c>
      <c r="AN657" s="181">
        <v>12</v>
      </c>
      <c r="AO657" s="181">
        <v>12</v>
      </c>
      <c r="AP657" s="181">
        <v>11</v>
      </c>
      <c r="AQ657" s="181">
        <v>11</v>
      </c>
      <c r="AR657" s="181">
        <v>12</v>
      </c>
      <c r="AS657" s="181">
        <v>10</v>
      </c>
      <c r="AT657" s="181">
        <v>12</v>
      </c>
      <c r="AU657" s="181">
        <v>10</v>
      </c>
      <c r="AV657" s="181">
        <v>13</v>
      </c>
      <c r="AW657" s="181">
        <v>7</v>
      </c>
      <c r="AX657" s="181">
        <v>4</v>
      </c>
      <c r="AY657" s="181">
        <v>3</v>
      </c>
      <c r="AZ657" s="181">
        <v>4</v>
      </c>
      <c r="BA657" s="181">
        <v>13</v>
      </c>
      <c r="BB657" s="181">
        <v>12</v>
      </c>
      <c r="BC657" s="181">
        <v>11</v>
      </c>
      <c r="BD657" s="181">
        <v>12</v>
      </c>
      <c r="BE657" s="181">
        <v>12</v>
      </c>
      <c r="BF657" s="181">
        <v>11</v>
      </c>
      <c r="BG657" s="181">
        <v>11</v>
      </c>
      <c r="BH657" s="181">
        <v>12</v>
      </c>
      <c r="BI657" s="181">
        <v>9.8000000000000007</v>
      </c>
      <c r="BJ657" s="181">
        <v>9.8000000000000007</v>
      </c>
      <c r="BK657" s="181">
        <v>9.8000000000000007</v>
      </c>
      <c r="BL657" s="181">
        <v>192.91</v>
      </c>
      <c r="BM657" s="181">
        <v>1738</v>
      </c>
      <c r="BN657" s="181">
        <v>1738</v>
      </c>
      <c r="BO657" s="181">
        <v>0</v>
      </c>
      <c r="BP657" s="181">
        <v>45.125</v>
      </c>
      <c r="BQ657" s="181" t="s">
        <v>1251</v>
      </c>
      <c r="BR657" s="181" t="s">
        <v>1251</v>
      </c>
      <c r="BS657" s="181" t="s">
        <v>1251</v>
      </c>
      <c r="BT657" s="181" t="s">
        <v>1251</v>
      </c>
      <c r="BU657" s="181" t="s">
        <v>1254</v>
      </c>
      <c r="BV657" s="181" t="s">
        <v>1254</v>
      </c>
      <c r="BW657" s="181" t="s">
        <v>1254</v>
      </c>
      <c r="BX657" s="181" t="s">
        <v>1254</v>
      </c>
      <c r="BY657" s="181" t="s">
        <v>1251</v>
      </c>
      <c r="BZ657" s="181" t="s">
        <v>1251</v>
      </c>
      <c r="CA657" s="181" t="s">
        <v>1251</v>
      </c>
      <c r="CB657" s="181" t="s">
        <v>1251</v>
      </c>
      <c r="CC657" s="181" t="s">
        <v>1251</v>
      </c>
      <c r="CD657" s="181" t="s">
        <v>1251</v>
      </c>
      <c r="CE657" s="181" t="s">
        <v>1251</v>
      </c>
      <c r="CF657" s="181" t="s">
        <v>1251</v>
      </c>
      <c r="CG657" s="181">
        <v>7.8</v>
      </c>
      <c r="CH657" s="181">
        <v>9.1</v>
      </c>
      <c r="CI657" s="181">
        <v>7.9</v>
      </c>
      <c r="CJ657" s="181">
        <v>9.8000000000000007</v>
      </c>
      <c r="CK657" s="181">
        <v>5.0999999999999996</v>
      </c>
      <c r="CL657" s="181">
        <v>2.9</v>
      </c>
      <c r="CM657" s="181">
        <v>1.8</v>
      </c>
      <c r="CN657" s="181">
        <v>2.9</v>
      </c>
      <c r="CO657" s="181">
        <v>9.8000000000000007</v>
      </c>
      <c r="CP657" s="181">
        <v>9.1</v>
      </c>
      <c r="CQ657" s="181">
        <v>8.9</v>
      </c>
      <c r="CR657" s="181">
        <v>9.4</v>
      </c>
      <c r="CS657" s="181">
        <v>9.1</v>
      </c>
      <c r="CT657" s="181">
        <v>8.3000000000000007</v>
      </c>
      <c r="CU657" s="181">
        <v>8.6</v>
      </c>
      <c r="CV657" s="181">
        <v>9.1</v>
      </c>
      <c r="CW657" s="181">
        <v>1024900000</v>
      </c>
      <c r="CX657" s="181">
        <v>68833000</v>
      </c>
      <c r="CY657" s="181">
        <v>92409000</v>
      </c>
      <c r="CZ657" s="181">
        <v>85937000</v>
      </c>
      <c r="DA657" s="181">
        <v>135120000</v>
      </c>
      <c r="DB657" s="181">
        <v>9005100</v>
      </c>
      <c r="DC657" s="181">
        <v>6817800</v>
      </c>
      <c r="DD657" s="181">
        <v>3775700</v>
      </c>
      <c r="DE657" s="181">
        <v>5809800</v>
      </c>
      <c r="DF657" s="181">
        <v>85555000</v>
      </c>
      <c r="DG657" s="181">
        <v>73887000</v>
      </c>
      <c r="DH657" s="181">
        <v>65066000</v>
      </c>
      <c r="DI657" s="181">
        <v>83449000</v>
      </c>
      <c r="DJ657" s="195">
        <v>0</v>
      </c>
      <c r="DK657" s="195">
        <v>0</v>
      </c>
      <c r="DL657" s="195">
        <v>0</v>
      </c>
      <c r="DM657" s="195">
        <v>0</v>
      </c>
      <c r="DN657" s="181">
        <v>0</v>
      </c>
      <c r="DO657" s="181">
        <v>0</v>
      </c>
      <c r="DP657" s="181">
        <v>0</v>
      </c>
      <c r="DQ657" s="181">
        <v>0</v>
      </c>
      <c r="DR657" s="181">
        <v>0</v>
      </c>
      <c r="DS657" s="181" t="e">
        <f t="shared" si="54"/>
        <v>#DIV/0!</v>
      </c>
      <c r="DT657" s="181" t="e">
        <f t="shared" si="52"/>
        <v>#DIV/0!</v>
      </c>
      <c r="DU657" s="195">
        <v>0</v>
      </c>
      <c r="DW657" s="195">
        <v>0</v>
      </c>
      <c r="DY657" s="195">
        <v>0</v>
      </c>
      <c r="DZ657" s="196" t="e">
        <f t="shared" si="53"/>
        <v>#DIV/0!</v>
      </c>
      <c r="EA657" s="195">
        <v>0</v>
      </c>
      <c r="EB657" s="181">
        <v>4</v>
      </c>
      <c r="EC657" s="181">
        <v>5</v>
      </c>
      <c r="ED657" s="181">
        <v>4</v>
      </c>
      <c r="EE657" s="181">
        <v>3</v>
      </c>
      <c r="EF657" s="181">
        <v>0</v>
      </c>
      <c r="EG657" s="181">
        <v>0</v>
      </c>
      <c r="EH657" s="181">
        <v>0</v>
      </c>
      <c r="EI657" s="181">
        <v>0</v>
      </c>
      <c r="EJ657" s="181">
        <v>2</v>
      </c>
      <c r="EK657" s="181">
        <v>1</v>
      </c>
      <c r="EL657" s="181">
        <v>4</v>
      </c>
      <c r="EM657" s="181">
        <v>3</v>
      </c>
      <c r="EN657" s="181">
        <v>2</v>
      </c>
      <c r="EO657" s="181">
        <v>4</v>
      </c>
      <c r="EP657" s="181">
        <v>2</v>
      </c>
      <c r="EQ657" s="181">
        <v>2</v>
      </c>
      <c r="ER657" s="181">
        <v>36</v>
      </c>
      <c r="EV657" s="181">
        <v>72</v>
      </c>
      <c r="EW657" s="181" t="s">
        <v>9349</v>
      </c>
      <c r="EX657" s="181" t="s">
        <v>3749</v>
      </c>
      <c r="EY657" s="181" t="s">
        <v>9350</v>
      </c>
      <c r="EZ657" s="181" t="s">
        <v>9351</v>
      </c>
      <c r="FA657" s="181" t="s">
        <v>9352</v>
      </c>
      <c r="FB657" s="181" t="s">
        <v>9353</v>
      </c>
      <c r="FE657" s="181">
        <v>-1</v>
      </c>
    </row>
    <row r="658" spans="1:161" x14ac:dyDescent="0.25">
      <c r="A658" s="181" t="s">
        <v>1599</v>
      </c>
      <c r="B658" s="181" t="s">
        <v>1599</v>
      </c>
      <c r="C658" s="181">
        <v>1</v>
      </c>
      <c r="D658" s="181">
        <v>1</v>
      </c>
      <c r="E658" s="181">
        <v>1</v>
      </c>
      <c r="F658" s="181" t="s">
        <v>1598</v>
      </c>
      <c r="G658" s="181" t="s">
        <v>1597</v>
      </c>
      <c r="H658" s="181" t="s">
        <v>1596</v>
      </c>
      <c r="I658" s="181">
        <v>1</v>
      </c>
      <c r="J658" s="181">
        <v>1</v>
      </c>
      <c r="K658" s="181">
        <v>1</v>
      </c>
      <c r="L658" s="181">
        <v>1</v>
      </c>
      <c r="M658" s="181">
        <v>1</v>
      </c>
      <c r="N658" s="181">
        <v>1</v>
      </c>
      <c r="O658" s="181">
        <v>1</v>
      </c>
      <c r="P658" s="181">
        <v>1</v>
      </c>
      <c r="Q658" s="181">
        <v>1</v>
      </c>
      <c r="R658" s="181">
        <v>0</v>
      </c>
      <c r="S658" s="181">
        <v>1</v>
      </c>
      <c r="T658" s="181">
        <v>0</v>
      </c>
      <c r="U658" s="181">
        <v>0</v>
      </c>
      <c r="V658" s="181">
        <v>0</v>
      </c>
      <c r="W658" s="181">
        <v>0</v>
      </c>
      <c r="X658" s="181">
        <v>1</v>
      </c>
      <c r="Y658" s="181">
        <v>1</v>
      </c>
      <c r="Z658" s="181">
        <v>0</v>
      </c>
      <c r="AA658" s="181">
        <v>1</v>
      </c>
      <c r="AB658" s="181">
        <v>1</v>
      </c>
      <c r="AC658" s="181">
        <v>1</v>
      </c>
      <c r="AD658" s="181">
        <v>1</v>
      </c>
      <c r="AE658" s="181">
        <v>1</v>
      </c>
      <c r="AF658" s="181">
        <v>1</v>
      </c>
      <c r="AG658" s="181">
        <v>1</v>
      </c>
      <c r="AH658" s="181">
        <v>0</v>
      </c>
      <c r="AI658" s="181">
        <v>1</v>
      </c>
      <c r="AJ658" s="181">
        <v>0</v>
      </c>
      <c r="AK658" s="181">
        <v>0</v>
      </c>
      <c r="AL658" s="181">
        <v>0</v>
      </c>
      <c r="AM658" s="181">
        <v>0</v>
      </c>
      <c r="AN658" s="181">
        <v>1</v>
      </c>
      <c r="AO658" s="181">
        <v>1</v>
      </c>
      <c r="AP658" s="181">
        <v>0</v>
      </c>
      <c r="AQ658" s="181">
        <v>1</v>
      </c>
      <c r="AR658" s="181">
        <v>1</v>
      </c>
      <c r="AS658" s="181">
        <v>1</v>
      </c>
      <c r="AT658" s="181">
        <v>1</v>
      </c>
      <c r="AU658" s="181">
        <v>1</v>
      </c>
      <c r="AV658" s="181">
        <v>1</v>
      </c>
      <c r="AW658" s="181">
        <v>1</v>
      </c>
      <c r="AX658" s="181">
        <v>0</v>
      </c>
      <c r="AY658" s="181">
        <v>1</v>
      </c>
      <c r="AZ658" s="181">
        <v>0</v>
      </c>
      <c r="BA658" s="181">
        <v>0</v>
      </c>
      <c r="BB658" s="181">
        <v>0</v>
      </c>
      <c r="BC658" s="181">
        <v>0</v>
      </c>
      <c r="BD658" s="181">
        <v>1</v>
      </c>
      <c r="BE658" s="181">
        <v>1</v>
      </c>
      <c r="BF658" s="181">
        <v>0</v>
      </c>
      <c r="BG658" s="181">
        <v>1</v>
      </c>
      <c r="BH658" s="181">
        <v>1</v>
      </c>
      <c r="BI658" s="181">
        <v>3.4</v>
      </c>
      <c r="BJ658" s="181">
        <v>3.4</v>
      </c>
      <c r="BK658" s="181">
        <v>3.4</v>
      </c>
      <c r="BL658" s="181">
        <v>66.228999999999999</v>
      </c>
      <c r="BM658" s="181">
        <v>589</v>
      </c>
      <c r="BN658" s="181">
        <v>589</v>
      </c>
      <c r="BO658" s="181">
        <v>1.3351000000000001E-3</v>
      </c>
      <c r="BP658" s="181">
        <v>2.8414000000000001</v>
      </c>
      <c r="BQ658" s="181" t="s">
        <v>1254</v>
      </c>
      <c r="BR658" s="181" t="s">
        <v>1251</v>
      </c>
      <c r="BS658" s="181" t="s">
        <v>1254</v>
      </c>
      <c r="BT658" s="181" t="s">
        <v>1254</v>
      </c>
      <c r="BU658" s="181" t="s">
        <v>1254</v>
      </c>
      <c r="BW658" s="181" t="s">
        <v>1254</v>
      </c>
      <c r="CB658" s="181" t="s">
        <v>1254</v>
      </c>
      <c r="CC658" s="181" t="s">
        <v>1254</v>
      </c>
      <c r="CE658" s="181" t="s">
        <v>1254</v>
      </c>
      <c r="CF658" s="181" t="s">
        <v>1254</v>
      </c>
      <c r="CG658" s="181">
        <v>3.4</v>
      </c>
      <c r="CH658" s="181">
        <v>3.4</v>
      </c>
      <c r="CI658" s="181">
        <v>3.4</v>
      </c>
      <c r="CJ658" s="181">
        <v>3.4</v>
      </c>
      <c r="CK658" s="181">
        <v>3.4</v>
      </c>
      <c r="CL658" s="181">
        <v>0</v>
      </c>
      <c r="CM658" s="181">
        <v>3.4</v>
      </c>
      <c r="CN658" s="181">
        <v>0</v>
      </c>
      <c r="CO658" s="181">
        <v>0</v>
      </c>
      <c r="CP658" s="181">
        <v>0</v>
      </c>
      <c r="CQ658" s="181">
        <v>0</v>
      </c>
      <c r="CR658" s="181">
        <v>3.4</v>
      </c>
      <c r="CS658" s="181">
        <v>3.4</v>
      </c>
      <c r="CT658" s="181">
        <v>0</v>
      </c>
      <c r="CU658" s="181">
        <v>3.4</v>
      </c>
      <c r="CV658" s="181">
        <v>3.4</v>
      </c>
      <c r="CW658" s="181">
        <v>44091000</v>
      </c>
      <c r="CX658" s="181">
        <v>5917000</v>
      </c>
      <c r="CY658" s="181">
        <v>5163400</v>
      </c>
      <c r="CZ658" s="181">
        <v>6080500</v>
      </c>
      <c r="DA658" s="181">
        <v>5390000</v>
      </c>
      <c r="DB658" s="181">
        <v>760470</v>
      </c>
      <c r="DC658" s="181">
        <v>0</v>
      </c>
      <c r="DD658" s="181">
        <v>1340000</v>
      </c>
      <c r="DE658" s="181">
        <v>0</v>
      </c>
      <c r="DF658" s="181">
        <v>5408000</v>
      </c>
      <c r="DG658" s="181">
        <v>0</v>
      </c>
      <c r="DH658" s="181">
        <v>4285300</v>
      </c>
      <c r="DI658" s="181">
        <v>4553500</v>
      </c>
      <c r="DJ658" s="195">
        <v>0</v>
      </c>
      <c r="DK658" s="195">
        <v>0</v>
      </c>
      <c r="DL658" s="195">
        <v>0</v>
      </c>
      <c r="DM658" s="195">
        <v>0</v>
      </c>
      <c r="DN658" s="181">
        <v>0</v>
      </c>
      <c r="DO658" s="181">
        <v>0</v>
      </c>
      <c r="DP658" s="181">
        <v>0</v>
      </c>
      <c r="DQ658" s="181">
        <v>0</v>
      </c>
      <c r="DR658" s="181">
        <v>0</v>
      </c>
      <c r="DS658" s="181" t="e">
        <f t="shared" si="54"/>
        <v>#DIV/0!</v>
      </c>
      <c r="DT658" s="181" t="e">
        <f t="shared" si="52"/>
        <v>#DIV/0!</v>
      </c>
      <c r="DU658" s="195">
        <v>0</v>
      </c>
      <c r="DW658" s="195">
        <v>0</v>
      </c>
      <c r="DY658" s="195">
        <v>0</v>
      </c>
      <c r="DZ658" s="196" t="e">
        <f t="shared" si="53"/>
        <v>#DIV/0!</v>
      </c>
      <c r="EA658" s="195">
        <v>0</v>
      </c>
      <c r="EB658" s="181">
        <v>0</v>
      </c>
      <c r="EC658" s="181">
        <v>0</v>
      </c>
      <c r="ED658" s="181">
        <v>0</v>
      </c>
      <c r="EE658" s="181">
        <v>0</v>
      </c>
      <c r="EF658" s="181">
        <v>0</v>
      </c>
      <c r="EG658" s="181">
        <v>0</v>
      </c>
      <c r="EH658" s="181">
        <v>0</v>
      </c>
      <c r="EI658" s="181">
        <v>0</v>
      </c>
      <c r="EJ658" s="181">
        <v>0</v>
      </c>
      <c r="EK658" s="181">
        <v>0</v>
      </c>
      <c r="EL658" s="181">
        <v>0</v>
      </c>
      <c r="EM658" s="181">
        <v>0</v>
      </c>
      <c r="EN658" s="181">
        <v>0</v>
      </c>
      <c r="EO658" s="181">
        <v>0</v>
      </c>
      <c r="EP658" s="181">
        <v>0</v>
      </c>
      <c r="EQ658" s="181">
        <v>0</v>
      </c>
      <c r="ER658" s="181">
        <v>0</v>
      </c>
      <c r="EV658" s="181">
        <v>456</v>
      </c>
      <c r="EW658" s="181">
        <v>3611</v>
      </c>
      <c r="EX658" s="181" t="b">
        <v>1</v>
      </c>
      <c r="EY658" s="181">
        <v>3818</v>
      </c>
      <c r="EZ658" s="181" t="s">
        <v>9354</v>
      </c>
      <c r="FA658" s="181">
        <v>56572</v>
      </c>
      <c r="FB658" s="181">
        <v>56572</v>
      </c>
      <c r="FE658" s="181">
        <v>-1</v>
      </c>
    </row>
    <row r="659" spans="1:161" x14ac:dyDescent="0.25">
      <c r="A659" s="181" t="s">
        <v>9355</v>
      </c>
      <c r="B659" s="181" t="s">
        <v>9355</v>
      </c>
      <c r="C659" s="181">
        <v>2</v>
      </c>
      <c r="D659" s="181">
        <v>2</v>
      </c>
      <c r="E659" s="181">
        <v>2</v>
      </c>
      <c r="F659" s="181" t="s">
        <v>9356</v>
      </c>
      <c r="G659" s="181" t="s">
        <v>9357</v>
      </c>
      <c r="H659" s="181" t="s">
        <v>9358</v>
      </c>
      <c r="I659" s="181">
        <v>1</v>
      </c>
      <c r="J659" s="181">
        <v>2</v>
      </c>
      <c r="K659" s="181">
        <v>2</v>
      </c>
      <c r="L659" s="181">
        <v>2</v>
      </c>
      <c r="M659" s="181">
        <v>0</v>
      </c>
      <c r="N659" s="181">
        <v>0</v>
      </c>
      <c r="O659" s="181">
        <v>0</v>
      </c>
      <c r="P659" s="181">
        <v>0</v>
      </c>
      <c r="Q659" s="181">
        <v>0</v>
      </c>
      <c r="R659" s="181">
        <v>1</v>
      </c>
      <c r="S659" s="181">
        <v>1</v>
      </c>
      <c r="T659" s="181">
        <v>1</v>
      </c>
      <c r="U659" s="181">
        <v>1</v>
      </c>
      <c r="V659" s="181">
        <v>1</v>
      </c>
      <c r="W659" s="181">
        <v>1</v>
      </c>
      <c r="X659" s="181">
        <v>1</v>
      </c>
      <c r="Y659" s="181">
        <v>1</v>
      </c>
      <c r="Z659" s="181">
        <v>1</v>
      </c>
      <c r="AA659" s="181">
        <v>1</v>
      </c>
      <c r="AB659" s="181">
        <v>1</v>
      </c>
      <c r="AC659" s="181">
        <v>0</v>
      </c>
      <c r="AD659" s="181">
        <v>0</v>
      </c>
      <c r="AE659" s="181">
        <v>0</v>
      </c>
      <c r="AF659" s="181">
        <v>0</v>
      </c>
      <c r="AG659" s="181">
        <v>0</v>
      </c>
      <c r="AH659" s="181">
        <v>1</v>
      </c>
      <c r="AI659" s="181">
        <v>1</v>
      </c>
      <c r="AJ659" s="181">
        <v>1</v>
      </c>
      <c r="AK659" s="181">
        <v>1</v>
      </c>
      <c r="AL659" s="181">
        <v>1</v>
      </c>
      <c r="AM659" s="181">
        <v>1</v>
      </c>
      <c r="AN659" s="181">
        <v>1</v>
      </c>
      <c r="AO659" s="181">
        <v>1</v>
      </c>
      <c r="AP659" s="181">
        <v>1</v>
      </c>
      <c r="AQ659" s="181">
        <v>1</v>
      </c>
      <c r="AR659" s="181">
        <v>1</v>
      </c>
      <c r="AS659" s="181">
        <v>0</v>
      </c>
      <c r="AT659" s="181">
        <v>0</v>
      </c>
      <c r="AU659" s="181">
        <v>0</v>
      </c>
      <c r="AV659" s="181">
        <v>0</v>
      </c>
      <c r="AW659" s="181">
        <v>0</v>
      </c>
      <c r="AX659" s="181">
        <v>1</v>
      </c>
      <c r="AY659" s="181">
        <v>1</v>
      </c>
      <c r="AZ659" s="181">
        <v>1</v>
      </c>
      <c r="BA659" s="181">
        <v>1</v>
      </c>
      <c r="BB659" s="181">
        <v>1</v>
      </c>
      <c r="BC659" s="181">
        <v>1</v>
      </c>
      <c r="BD659" s="181">
        <v>1</v>
      </c>
      <c r="BE659" s="181">
        <v>1</v>
      </c>
      <c r="BF659" s="181">
        <v>1</v>
      </c>
      <c r="BG659" s="181">
        <v>1</v>
      </c>
      <c r="BH659" s="181">
        <v>1</v>
      </c>
      <c r="BI659" s="181">
        <v>2.1</v>
      </c>
      <c r="BJ659" s="181">
        <v>2.1</v>
      </c>
      <c r="BK659" s="181">
        <v>2.1</v>
      </c>
      <c r="BL659" s="181">
        <v>262.02999999999997</v>
      </c>
      <c r="BM659" s="181">
        <v>2365</v>
      </c>
      <c r="BN659" s="181">
        <v>2365</v>
      </c>
      <c r="BO659" s="181">
        <v>8.6849000000000006E-3</v>
      </c>
      <c r="BP659" s="181">
        <v>2.1332</v>
      </c>
      <c r="BV659" s="181" t="s">
        <v>1251</v>
      </c>
      <c r="BW659" s="181" t="s">
        <v>1251</v>
      </c>
      <c r="BX659" s="181" t="s">
        <v>1251</v>
      </c>
      <c r="BY659" s="181" t="s">
        <v>1251</v>
      </c>
      <c r="BZ659" s="181" t="s">
        <v>1251</v>
      </c>
      <c r="CA659" s="181" t="s">
        <v>1251</v>
      </c>
      <c r="CB659" s="181" t="s">
        <v>1251</v>
      </c>
      <c r="CC659" s="181" t="s">
        <v>1251</v>
      </c>
      <c r="CD659" s="181" t="s">
        <v>1251</v>
      </c>
      <c r="CE659" s="181" t="s">
        <v>1251</v>
      </c>
      <c r="CF659" s="181" t="s">
        <v>1251</v>
      </c>
      <c r="CG659" s="181">
        <v>0</v>
      </c>
      <c r="CH659" s="181">
        <v>0</v>
      </c>
      <c r="CI659" s="181">
        <v>0</v>
      </c>
      <c r="CJ659" s="181">
        <v>0</v>
      </c>
      <c r="CK659" s="181">
        <v>0</v>
      </c>
      <c r="CL659" s="181">
        <v>0.3</v>
      </c>
      <c r="CM659" s="181">
        <v>0.3</v>
      </c>
      <c r="CN659" s="181">
        <v>0.3</v>
      </c>
      <c r="CO659" s="181">
        <v>1.8</v>
      </c>
      <c r="CP659" s="181">
        <v>0.3</v>
      </c>
      <c r="CQ659" s="181">
        <v>0.3</v>
      </c>
      <c r="CR659" s="181">
        <v>0.3</v>
      </c>
      <c r="CS659" s="181">
        <v>0.3</v>
      </c>
      <c r="CT659" s="181">
        <v>1.8</v>
      </c>
      <c r="CU659" s="181">
        <v>0.3</v>
      </c>
      <c r="CV659" s="181">
        <v>0.3</v>
      </c>
      <c r="CW659" s="181">
        <v>1266700000</v>
      </c>
      <c r="CX659" s="181">
        <v>0</v>
      </c>
      <c r="CY659" s="181">
        <v>0</v>
      </c>
      <c r="CZ659" s="181">
        <v>0</v>
      </c>
      <c r="DA659" s="181">
        <v>0</v>
      </c>
      <c r="DB659" s="181">
        <v>0</v>
      </c>
      <c r="DC659" s="181">
        <v>145800000</v>
      </c>
      <c r="DD659" s="181">
        <v>154010000</v>
      </c>
      <c r="DE659" s="181">
        <v>142440000</v>
      </c>
      <c r="DF659" s="181">
        <v>155080000</v>
      </c>
      <c r="DG659" s="181">
        <v>51528000</v>
      </c>
      <c r="DH659" s="181">
        <v>101070000</v>
      </c>
      <c r="DI659" s="181">
        <v>111750000</v>
      </c>
      <c r="DJ659" s="195">
        <v>0</v>
      </c>
      <c r="DK659" s="195">
        <v>0</v>
      </c>
      <c r="DL659" s="195">
        <v>0</v>
      </c>
      <c r="DM659" s="195">
        <v>0</v>
      </c>
      <c r="DN659" s="181">
        <v>0</v>
      </c>
      <c r="DO659" s="181">
        <v>0</v>
      </c>
      <c r="DP659" s="181">
        <v>0</v>
      </c>
      <c r="DQ659" s="181">
        <v>0</v>
      </c>
      <c r="DR659" s="181">
        <v>0</v>
      </c>
      <c r="DS659" s="181" t="e">
        <f t="shared" si="54"/>
        <v>#DIV/0!</v>
      </c>
      <c r="DT659" s="181" t="e">
        <f t="shared" si="52"/>
        <v>#DIV/0!</v>
      </c>
      <c r="DU659" s="195">
        <v>0</v>
      </c>
      <c r="DW659" s="195">
        <v>0</v>
      </c>
      <c r="DY659" s="195">
        <v>0</v>
      </c>
      <c r="DZ659" s="196" t="e">
        <f t="shared" si="53"/>
        <v>#DIV/0!</v>
      </c>
      <c r="EA659" s="195">
        <v>0</v>
      </c>
      <c r="EB659" s="181">
        <v>0</v>
      </c>
      <c r="EC659" s="181">
        <v>0</v>
      </c>
      <c r="ED659" s="181">
        <v>0</v>
      </c>
      <c r="EE659" s="181">
        <v>0</v>
      </c>
      <c r="EF659" s="181">
        <v>0</v>
      </c>
      <c r="EG659" s="181">
        <v>1</v>
      </c>
      <c r="EH659" s="181">
        <v>1</v>
      </c>
      <c r="EI659" s="181">
        <v>1</v>
      </c>
      <c r="EJ659" s="181">
        <v>0</v>
      </c>
      <c r="EK659" s="181">
        <v>1</v>
      </c>
      <c r="EL659" s="181">
        <v>1</v>
      </c>
      <c r="EM659" s="181">
        <v>1</v>
      </c>
      <c r="EN659" s="181">
        <v>1</v>
      </c>
      <c r="EO659" s="181">
        <v>1</v>
      </c>
      <c r="EP659" s="181">
        <v>1</v>
      </c>
      <c r="EQ659" s="181">
        <v>1</v>
      </c>
      <c r="ER659" s="181">
        <v>10</v>
      </c>
      <c r="EV659" s="181">
        <v>52</v>
      </c>
      <c r="EW659" s="181" t="s">
        <v>9359</v>
      </c>
      <c r="EX659" s="181" t="s">
        <v>3637</v>
      </c>
      <c r="EY659" s="181" t="s">
        <v>9360</v>
      </c>
      <c r="EZ659" s="181" t="s">
        <v>9361</v>
      </c>
      <c r="FA659" s="181" t="s">
        <v>9362</v>
      </c>
      <c r="FB659" s="181" t="s">
        <v>9363</v>
      </c>
      <c r="FE659" s="181">
        <v>-1</v>
      </c>
    </row>
    <row r="660" spans="1:161" x14ac:dyDescent="0.25">
      <c r="A660" s="181" t="s">
        <v>2721</v>
      </c>
      <c r="B660" s="181" t="s">
        <v>2721</v>
      </c>
      <c r="C660" s="181">
        <v>1</v>
      </c>
      <c r="D660" s="181">
        <v>1</v>
      </c>
      <c r="E660" s="181">
        <v>1</v>
      </c>
      <c r="F660" s="181" t="s">
        <v>2720</v>
      </c>
      <c r="G660" s="181" t="s">
        <v>2719</v>
      </c>
      <c r="H660" s="181" t="s">
        <v>2718</v>
      </c>
      <c r="I660" s="181">
        <v>1</v>
      </c>
      <c r="J660" s="181">
        <v>1</v>
      </c>
      <c r="K660" s="181">
        <v>1</v>
      </c>
      <c r="L660" s="181">
        <v>1</v>
      </c>
      <c r="M660" s="181">
        <v>0</v>
      </c>
      <c r="N660" s="181">
        <v>0</v>
      </c>
      <c r="O660" s="181">
        <v>1</v>
      </c>
      <c r="P660" s="181">
        <v>1</v>
      </c>
      <c r="Q660" s="181">
        <v>0</v>
      </c>
      <c r="R660" s="181">
        <v>0</v>
      </c>
      <c r="S660" s="181">
        <v>0</v>
      </c>
      <c r="T660" s="181">
        <v>0</v>
      </c>
      <c r="U660" s="181">
        <v>0</v>
      </c>
      <c r="V660" s="181">
        <v>0</v>
      </c>
      <c r="W660" s="181">
        <v>0</v>
      </c>
      <c r="X660" s="181">
        <v>0</v>
      </c>
      <c r="Y660" s="181">
        <v>0</v>
      </c>
      <c r="Z660" s="181">
        <v>0</v>
      </c>
      <c r="AA660" s="181">
        <v>1</v>
      </c>
      <c r="AB660" s="181">
        <v>1</v>
      </c>
      <c r="AC660" s="181">
        <v>0</v>
      </c>
      <c r="AD660" s="181">
        <v>0</v>
      </c>
      <c r="AE660" s="181">
        <v>1</v>
      </c>
      <c r="AF660" s="181">
        <v>1</v>
      </c>
      <c r="AG660" s="181">
        <v>0</v>
      </c>
      <c r="AH660" s="181">
        <v>0</v>
      </c>
      <c r="AI660" s="181">
        <v>0</v>
      </c>
      <c r="AJ660" s="181">
        <v>0</v>
      </c>
      <c r="AK660" s="181">
        <v>0</v>
      </c>
      <c r="AL660" s="181">
        <v>0</v>
      </c>
      <c r="AM660" s="181">
        <v>0</v>
      </c>
      <c r="AN660" s="181">
        <v>0</v>
      </c>
      <c r="AO660" s="181">
        <v>0</v>
      </c>
      <c r="AP660" s="181">
        <v>0</v>
      </c>
      <c r="AQ660" s="181">
        <v>1</v>
      </c>
      <c r="AR660" s="181">
        <v>1</v>
      </c>
      <c r="AS660" s="181">
        <v>0</v>
      </c>
      <c r="AT660" s="181">
        <v>0</v>
      </c>
      <c r="AU660" s="181">
        <v>1</v>
      </c>
      <c r="AV660" s="181">
        <v>1</v>
      </c>
      <c r="AW660" s="181">
        <v>0</v>
      </c>
      <c r="AX660" s="181">
        <v>0</v>
      </c>
      <c r="AY660" s="181">
        <v>0</v>
      </c>
      <c r="AZ660" s="181">
        <v>0</v>
      </c>
      <c r="BA660" s="181">
        <v>0</v>
      </c>
      <c r="BB660" s="181">
        <v>0</v>
      </c>
      <c r="BC660" s="181">
        <v>0</v>
      </c>
      <c r="BD660" s="181">
        <v>0</v>
      </c>
      <c r="BE660" s="181">
        <v>0</v>
      </c>
      <c r="BF660" s="181">
        <v>0</v>
      </c>
      <c r="BG660" s="181">
        <v>1</v>
      </c>
      <c r="BH660" s="181">
        <v>1</v>
      </c>
      <c r="BI660" s="181">
        <v>5.0999999999999996</v>
      </c>
      <c r="BJ660" s="181">
        <v>5.0999999999999996</v>
      </c>
      <c r="BK660" s="181">
        <v>5.0999999999999996</v>
      </c>
      <c r="BL660" s="181">
        <v>30.640999999999998</v>
      </c>
      <c r="BM660" s="181">
        <v>277</v>
      </c>
      <c r="BN660" s="181">
        <v>277</v>
      </c>
      <c r="BO660" s="181">
        <v>0</v>
      </c>
      <c r="BP660" s="181">
        <v>3.3220000000000001</v>
      </c>
      <c r="BS660" s="181" t="s">
        <v>1251</v>
      </c>
      <c r="BT660" s="181" t="s">
        <v>1254</v>
      </c>
      <c r="CE660" s="181" t="s">
        <v>1254</v>
      </c>
      <c r="CF660" s="181" t="s">
        <v>1251</v>
      </c>
      <c r="CG660" s="181">
        <v>0</v>
      </c>
      <c r="CH660" s="181">
        <v>0</v>
      </c>
      <c r="CI660" s="181">
        <v>5.0999999999999996</v>
      </c>
      <c r="CJ660" s="181">
        <v>5.0999999999999996</v>
      </c>
      <c r="CK660" s="181">
        <v>0</v>
      </c>
      <c r="CL660" s="181">
        <v>0</v>
      </c>
      <c r="CM660" s="181">
        <v>0</v>
      </c>
      <c r="CN660" s="181">
        <v>0</v>
      </c>
      <c r="CO660" s="181">
        <v>0</v>
      </c>
      <c r="CP660" s="181">
        <v>0</v>
      </c>
      <c r="CQ660" s="181">
        <v>0</v>
      </c>
      <c r="CR660" s="181">
        <v>0</v>
      </c>
      <c r="CS660" s="181">
        <v>0</v>
      </c>
      <c r="CT660" s="181">
        <v>0</v>
      </c>
      <c r="CU660" s="181">
        <v>5.0999999999999996</v>
      </c>
      <c r="CV660" s="181">
        <v>5.0999999999999996</v>
      </c>
      <c r="CW660" s="181">
        <v>15225000</v>
      </c>
      <c r="CX660" s="181">
        <v>0</v>
      </c>
      <c r="CY660" s="181">
        <v>0</v>
      </c>
      <c r="CZ660" s="181">
        <v>0</v>
      </c>
      <c r="DA660" s="181">
        <v>5638100</v>
      </c>
      <c r="DB660" s="181">
        <v>0</v>
      </c>
      <c r="DC660" s="181">
        <v>0</v>
      </c>
      <c r="DD660" s="181">
        <v>0</v>
      </c>
      <c r="DE660" s="181">
        <v>0</v>
      </c>
      <c r="DF660" s="181">
        <v>0</v>
      </c>
      <c r="DG660" s="181">
        <v>0</v>
      </c>
      <c r="DH660" s="181">
        <v>5799400</v>
      </c>
      <c r="DI660" s="181">
        <v>3787200</v>
      </c>
      <c r="DJ660" s="195">
        <v>0</v>
      </c>
      <c r="DK660" s="195">
        <v>0</v>
      </c>
      <c r="DL660" s="195">
        <v>0</v>
      </c>
      <c r="DM660" s="195">
        <v>0</v>
      </c>
      <c r="DN660" s="181">
        <v>0</v>
      </c>
      <c r="DO660" s="181">
        <v>0</v>
      </c>
      <c r="DP660" s="181">
        <v>0</v>
      </c>
      <c r="DQ660" s="181">
        <v>0</v>
      </c>
      <c r="DR660" s="181">
        <v>0</v>
      </c>
      <c r="DS660" s="181" t="e">
        <f t="shared" si="54"/>
        <v>#DIV/0!</v>
      </c>
      <c r="DT660" s="181" t="e">
        <f t="shared" si="52"/>
        <v>#DIV/0!</v>
      </c>
      <c r="DU660" s="195">
        <v>0</v>
      </c>
      <c r="DW660" s="195">
        <v>0</v>
      </c>
      <c r="DY660" s="195">
        <v>0</v>
      </c>
      <c r="DZ660" s="196" t="e">
        <f t="shared" si="53"/>
        <v>#DIV/0!</v>
      </c>
      <c r="EA660" s="195">
        <v>0</v>
      </c>
      <c r="EB660" s="181">
        <v>0</v>
      </c>
      <c r="EC660" s="181">
        <v>0</v>
      </c>
      <c r="ED660" s="181">
        <v>1</v>
      </c>
      <c r="EE660" s="181">
        <v>0</v>
      </c>
      <c r="EF660" s="181">
        <v>0</v>
      </c>
      <c r="EG660" s="181">
        <v>0</v>
      </c>
      <c r="EH660" s="181">
        <v>0</v>
      </c>
      <c r="EI660" s="181">
        <v>0</v>
      </c>
      <c r="EJ660" s="181">
        <v>0</v>
      </c>
      <c r="EK660" s="181">
        <v>0</v>
      </c>
      <c r="EL660" s="181">
        <v>0</v>
      </c>
      <c r="EM660" s="181">
        <v>0</v>
      </c>
      <c r="EN660" s="181">
        <v>0</v>
      </c>
      <c r="EO660" s="181">
        <v>0</v>
      </c>
      <c r="EP660" s="181">
        <v>0</v>
      </c>
      <c r="EQ660" s="181">
        <v>1</v>
      </c>
      <c r="ER660" s="181">
        <v>2</v>
      </c>
      <c r="EV660" s="181">
        <v>227</v>
      </c>
      <c r="EW660" s="181">
        <v>5650</v>
      </c>
      <c r="EX660" s="181" t="b">
        <v>1</v>
      </c>
      <c r="EY660" s="181">
        <v>6004</v>
      </c>
      <c r="EZ660" s="181" t="s">
        <v>9364</v>
      </c>
      <c r="FA660" s="181" t="s">
        <v>9365</v>
      </c>
      <c r="FB660" s="181">
        <v>87944</v>
      </c>
      <c r="FE660" s="181">
        <v>-1</v>
      </c>
    </row>
    <row r="661" spans="1:161" x14ac:dyDescent="0.25">
      <c r="A661" s="181" t="s">
        <v>9366</v>
      </c>
      <c r="B661" s="181" t="s">
        <v>9366</v>
      </c>
      <c r="C661" s="181">
        <v>1</v>
      </c>
      <c r="D661" s="181">
        <v>1</v>
      </c>
      <c r="E661" s="181">
        <v>1</v>
      </c>
      <c r="F661" s="181" t="s">
        <v>9367</v>
      </c>
      <c r="G661" s="181" t="s">
        <v>9368</v>
      </c>
      <c r="H661" s="181" t="s">
        <v>9369</v>
      </c>
      <c r="I661" s="181">
        <v>1</v>
      </c>
      <c r="J661" s="181">
        <v>1</v>
      </c>
      <c r="K661" s="181">
        <v>1</v>
      </c>
      <c r="L661" s="181">
        <v>1</v>
      </c>
      <c r="M661" s="181">
        <v>1</v>
      </c>
      <c r="N661" s="181">
        <v>1</v>
      </c>
      <c r="O661" s="181">
        <v>1</v>
      </c>
      <c r="P661" s="181">
        <v>0</v>
      </c>
      <c r="Q661" s="181">
        <v>0</v>
      </c>
      <c r="R661" s="181">
        <v>0</v>
      </c>
      <c r="S661" s="181">
        <v>0</v>
      </c>
      <c r="T661" s="181">
        <v>0</v>
      </c>
      <c r="U661" s="181">
        <v>0</v>
      </c>
      <c r="V661" s="181">
        <v>0</v>
      </c>
      <c r="W661" s="181">
        <v>1</v>
      </c>
      <c r="X661" s="181">
        <v>1</v>
      </c>
      <c r="Y661" s="181">
        <v>0</v>
      </c>
      <c r="Z661" s="181">
        <v>1</v>
      </c>
      <c r="AA661" s="181">
        <v>1</v>
      </c>
      <c r="AB661" s="181">
        <v>0</v>
      </c>
      <c r="AC661" s="181">
        <v>1</v>
      </c>
      <c r="AD661" s="181">
        <v>1</v>
      </c>
      <c r="AE661" s="181">
        <v>1</v>
      </c>
      <c r="AF661" s="181">
        <v>0</v>
      </c>
      <c r="AG661" s="181">
        <v>0</v>
      </c>
      <c r="AH661" s="181">
        <v>0</v>
      </c>
      <c r="AI661" s="181">
        <v>0</v>
      </c>
      <c r="AJ661" s="181">
        <v>0</v>
      </c>
      <c r="AK661" s="181">
        <v>0</v>
      </c>
      <c r="AL661" s="181">
        <v>0</v>
      </c>
      <c r="AM661" s="181">
        <v>1</v>
      </c>
      <c r="AN661" s="181">
        <v>1</v>
      </c>
      <c r="AO661" s="181">
        <v>0</v>
      </c>
      <c r="AP661" s="181">
        <v>1</v>
      </c>
      <c r="AQ661" s="181">
        <v>1</v>
      </c>
      <c r="AR661" s="181">
        <v>0</v>
      </c>
      <c r="AS661" s="181">
        <v>1</v>
      </c>
      <c r="AT661" s="181">
        <v>1</v>
      </c>
      <c r="AU661" s="181">
        <v>1</v>
      </c>
      <c r="AV661" s="181">
        <v>0</v>
      </c>
      <c r="AW661" s="181">
        <v>0</v>
      </c>
      <c r="AX661" s="181">
        <v>0</v>
      </c>
      <c r="AY661" s="181">
        <v>0</v>
      </c>
      <c r="AZ661" s="181">
        <v>0</v>
      </c>
      <c r="BA661" s="181">
        <v>0</v>
      </c>
      <c r="BB661" s="181">
        <v>0</v>
      </c>
      <c r="BC661" s="181">
        <v>1</v>
      </c>
      <c r="BD661" s="181">
        <v>1</v>
      </c>
      <c r="BE661" s="181">
        <v>0</v>
      </c>
      <c r="BF661" s="181">
        <v>1</v>
      </c>
      <c r="BG661" s="181">
        <v>1</v>
      </c>
      <c r="BH661" s="181">
        <v>0</v>
      </c>
      <c r="BI661" s="181">
        <v>2.6</v>
      </c>
      <c r="BJ661" s="181">
        <v>2.6</v>
      </c>
      <c r="BK661" s="181">
        <v>2.6</v>
      </c>
      <c r="BL661" s="181">
        <v>51.125999999999998</v>
      </c>
      <c r="BM661" s="181">
        <v>455</v>
      </c>
      <c r="BN661" s="181">
        <v>455</v>
      </c>
      <c r="BO661" s="181">
        <v>1.3661000000000001E-3</v>
      </c>
      <c r="BP661" s="181">
        <v>3.0466000000000002</v>
      </c>
      <c r="BQ661" s="181" t="s">
        <v>1254</v>
      </c>
      <c r="BR661" s="181" t="s">
        <v>1251</v>
      </c>
      <c r="BS661" s="181" t="s">
        <v>1251</v>
      </c>
      <c r="CA661" s="181" t="s">
        <v>1254</v>
      </c>
      <c r="CB661" s="181" t="s">
        <v>1251</v>
      </c>
      <c r="CD661" s="181" t="s">
        <v>1254</v>
      </c>
      <c r="CE661" s="181" t="s">
        <v>1251</v>
      </c>
      <c r="CG661" s="181">
        <v>2.6</v>
      </c>
      <c r="CH661" s="181">
        <v>2.6</v>
      </c>
      <c r="CI661" s="181">
        <v>2.6</v>
      </c>
      <c r="CJ661" s="181">
        <v>0</v>
      </c>
      <c r="CK661" s="181">
        <v>0</v>
      </c>
      <c r="CL661" s="181">
        <v>0</v>
      </c>
      <c r="CM661" s="181">
        <v>0</v>
      </c>
      <c r="CN661" s="181">
        <v>0</v>
      </c>
      <c r="CO661" s="181">
        <v>0</v>
      </c>
      <c r="CP661" s="181">
        <v>0</v>
      </c>
      <c r="CQ661" s="181">
        <v>2.6</v>
      </c>
      <c r="CR661" s="181">
        <v>2.6</v>
      </c>
      <c r="CS661" s="181">
        <v>0</v>
      </c>
      <c r="CT661" s="181">
        <v>2.6</v>
      </c>
      <c r="CU661" s="181">
        <v>2.6</v>
      </c>
      <c r="CV661" s="181">
        <v>0</v>
      </c>
      <c r="CW661" s="181">
        <v>59079000</v>
      </c>
      <c r="CX661" s="181">
        <v>6378400</v>
      </c>
      <c r="CY661" s="181">
        <v>11410000</v>
      </c>
      <c r="CZ661" s="181">
        <v>9658000</v>
      </c>
      <c r="DA661" s="181">
        <v>0</v>
      </c>
      <c r="DB661" s="181">
        <v>0</v>
      </c>
      <c r="DC661" s="181">
        <v>0</v>
      </c>
      <c r="DD661" s="181">
        <v>0</v>
      </c>
      <c r="DE661" s="181">
        <v>0</v>
      </c>
      <c r="DF661" s="181">
        <v>0</v>
      </c>
      <c r="DG661" s="181">
        <v>7488500</v>
      </c>
      <c r="DH661" s="181">
        <v>6801600</v>
      </c>
      <c r="DI661" s="181">
        <v>0</v>
      </c>
      <c r="DJ661" s="195">
        <v>0</v>
      </c>
      <c r="DK661" s="195">
        <v>0</v>
      </c>
      <c r="DL661" s="195">
        <v>0</v>
      </c>
      <c r="DM661" s="195">
        <v>0</v>
      </c>
      <c r="DN661" s="181">
        <v>0</v>
      </c>
      <c r="DO661" s="181">
        <v>0</v>
      </c>
      <c r="DP661" s="181">
        <v>0</v>
      </c>
      <c r="DQ661" s="181">
        <v>0</v>
      </c>
      <c r="DR661" s="181">
        <v>0</v>
      </c>
      <c r="DS661" s="181" t="e">
        <f t="shared" si="54"/>
        <v>#DIV/0!</v>
      </c>
      <c r="DT661" s="181" t="e">
        <f t="shared" si="52"/>
        <v>#DIV/0!</v>
      </c>
      <c r="DU661" s="195">
        <v>0</v>
      </c>
      <c r="DW661" s="195">
        <v>0</v>
      </c>
      <c r="DY661" s="195">
        <v>0</v>
      </c>
      <c r="DZ661" s="196" t="e">
        <f t="shared" si="53"/>
        <v>#DIV/0!</v>
      </c>
      <c r="EA661" s="195">
        <v>0</v>
      </c>
      <c r="EB661" s="181">
        <v>0</v>
      </c>
      <c r="EC661" s="181">
        <v>1</v>
      </c>
      <c r="ED661" s="181">
        <v>1</v>
      </c>
      <c r="EE661" s="181">
        <v>0</v>
      </c>
      <c r="EF661" s="181">
        <v>0</v>
      </c>
      <c r="EG661" s="181">
        <v>0</v>
      </c>
      <c r="EH661" s="181">
        <v>0</v>
      </c>
      <c r="EI661" s="181">
        <v>0</v>
      </c>
      <c r="EJ661" s="181">
        <v>0</v>
      </c>
      <c r="EK661" s="181">
        <v>0</v>
      </c>
      <c r="EL661" s="181">
        <v>0</v>
      </c>
      <c r="EM661" s="181">
        <v>1</v>
      </c>
      <c r="EN661" s="181">
        <v>0</v>
      </c>
      <c r="EO661" s="181">
        <v>0</v>
      </c>
      <c r="EP661" s="181">
        <v>1</v>
      </c>
      <c r="EQ661" s="181">
        <v>0</v>
      </c>
      <c r="ER661" s="181">
        <v>4</v>
      </c>
      <c r="EV661" s="181">
        <v>431</v>
      </c>
      <c r="EW661" s="181">
        <v>4437</v>
      </c>
      <c r="EX661" s="181" t="b">
        <v>1</v>
      </c>
      <c r="EY661" s="181">
        <v>4684</v>
      </c>
      <c r="EZ661" s="181" t="s">
        <v>9370</v>
      </c>
      <c r="FA661" s="181" t="s">
        <v>9371</v>
      </c>
      <c r="FB661" s="181">
        <v>69053</v>
      </c>
      <c r="FE661" s="181">
        <v>-1</v>
      </c>
    </row>
    <row r="662" spans="1:161" x14ac:dyDescent="0.25">
      <c r="A662" s="181" t="s">
        <v>9372</v>
      </c>
      <c r="B662" s="181" t="s">
        <v>9372</v>
      </c>
      <c r="C662" s="181">
        <v>1</v>
      </c>
      <c r="D662" s="181">
        <v>1</v>
      </c>
      <c r="E662" s="181">
        <v>1</v>
      </c>
      <c r="F662" s="181" t="s">
        <v>9373</v>
      </c>
      <c r="G662" s="181" t="s">
        <v>9374</v>
      </c>
      <c r="H662" s="181" t="s">
        <v>9375</v>
      </c>
      <c r="I662" s="181">
        <v>1</v>
      </c>
      <c r="J662" s="181">
        <v>1</v>
      </c>
      <c r="K662" s="181">
        <v>1</v>
      </c>
      <c r="L662" s="181">
        <v>1</v>
      </c>
      <c r="M662" s="181">
        <v>1</v>
      </c>
      <c r="N662" s="181">
        <v>1</v>
      </c>
      <c r="O662" s="181">
        <v>1</v>
      </c>
      <c r="P662" s="181">
        <v>1</v>
      </c>
      <c r="Q662" s="181">
        <v>1</v>
      </c>
      <c r="R662" s="181">
        <v>1</v>
      </c>
      <c r="S662" s="181">
        <v>1</v>
      </c>
      <c r="T662" s="181">
        <v>1</v>
      </c>
      <c r="U662" s="181">
        <v>1</v>
      </c>
      <c r="V662" s="181">
        <v>1</v>
      </c>
      <c r="W662" s="181">
        <v>1</v>
      </c>
      <c r="X662" s="181">
        <v>1</v>
      </c>
      <c r="Y662" s="181">
        <v>1</v>
      </c>
      <c r="Z662" s="181">
        <v>1</v>
      </c>
      <c r="AA662" s="181">
        <v>1</v>
      </c>
      <c r="AB662" s="181">
        <v>1</v>
      </c>
      <c r="AC662" s="181">
        <v>1</v>
      </c>
      <c r="AD662" s="181">
        <v>1</v>
      </c>
      <c r="AE662" s="181">
        <v>1</v>
      </c>
      <c r="AF662" s="181">
        <v>1</v>
      </c>
      <c r="AG662" s="181">
        <v>1</v>
      </c>
      <c r="AH662" s="181">
        <v>1</v>
      </c>
      <c r="AI662" s="181">
        <v>1</v>
      </c>
      <c r="AJ662" s="181">
        <v>1</v>
      </c>
      <c r="AK662" s="181">
        <v>1</v>
      </c>
      <c r="AL662" s="181">
        <v>1</v>
      </c>
      <c r="AM662" s="181">
        <v>1</v>
      </c>
      <c r="AN662" s="181">
        <v>1</v>
      </c>
      <c r="AO662" s="181">
        <v>1</v>
      </c>
      <c r="AP662" s="181">
        <v>1</v>
      </c>
      <c r="AQ662" s="181">
        <v>1</v>
      </c>
      <c r="AR662" s="181">
        <v>1</v>
      </c>
      <c r="AS662" s="181">
        <v>1</v>
      </c>
      <c r="AT662" s="181">
        <v>1</v>
      </c>
      <c r="AU662" s="181">
        <v>1</v>
      </c>
      <c r="AV662" s="181">
        <v>1</v>
      </c>
      <c r="AW662" s="181">
        <v>1</v>
      </c>
      <c r="AX662" s="181">
        <v>1</v>
      </c>
      <c r="AY662" s="181">
        <v>1</v>
      </c>
      <c r="AZ662" s="181">
        <v>1</v>
      </c>
      <c r="BA662" s="181">
        <v>1</v>
      </c>
      <c r="BB662" s="181">
        <v>1</v>
      </c>
      <c r="BC662" s="181">
        <v>1</v>
      </c>
      <c r="BD662" s="181">
        <v>1</v>
      </c>
      <c r="BE662" s="181">
        <v>1</v>
      </c>
      <c r="BF662" s="181">
        <v>1</v>
      </c>
      <c r="BG662" s="181">
        <v>1</v>
      </c>
      <c r="BH662" s="181">
        <v>1</v>
      </c>
      <c r="BI662" s="181">
        <v>2.9</v>
      </c>
      <c r="BJ662" s="181">
        <v>2.9</v>
      </c>
      <c r="BK662" s="181">
        <v>2.9</v>
      </c>
      <c r="BL662" s="181">
        <v>42.197000000000003</v>
      </c>
      <c r="BM662" s="181">
        <v>377</v>
      </c>
      <c r="BN662" s="181">
        <v>377</v>
      </c>
      <c r="BO662" s="181">
        <v>1</v>
      </c>
      <c r="BP662" s="181">
        <v>-2</v>
      </c>
      <c r="BQ662" s="181" t="s">
        <v>1251</v>
      </c>
      <c r="BR662" s="181" t="s">
        <v>1251</v>
      </c>
      <c r="BS662" s="181" t="s">
        <v>1251</v>
      </c>
      <c r="BT662" s="181" t="s">
        <v>1251</v>
      </c>
      <c r="BU662" s="181" t="s">
        <v>1251</v>
      </c>
      <c r="BV662" s="181" t="s">
        <v>1251</v>
      </c>
      <c r="BW662" s="181" t="s">
        <v>1251</v>
      </c>
      <c r="BX662" s="181" t="s">
        <v>1251</v>
      </c>
      <c r="BY662" s="181" t="s">
        <v>1251</v>
      </c>
      <c r="BZ662" s="181" t="s">
        <v>1251</v>
      </c>
      <c r="CA662" s="181" t="s">
        <v>1251</v>
      </c>
      <c r="CB662" s="181" t="s">
        <v>1251</v>
      </c>
      <c r="CC662" s="181" t="s">
        <v>1251</v>
      </c>
      <c r="CD662" s="181" t="s">
        <v>1251</v>
      </c>
      <c r="CE662" s="181" t="s">
        <v>1251</v>
      </c>
      <c r="CF662" s="181" t="s">
        <v>1251</v>
      </c>
      <c r="CG662" s="181">
        <v>2.9</v>
      </c>
      <c r="CH662" s="181">
        <v>2.9</v>
      </c>
      <c r="CI662" s="181">
        <v>2.9</v>
      </c>
      <c r="CJ662" s="181">
        <v>2.9</v>
      </c>
      <c r="CK662" s="181">
        <v>2.9</v>
      </c>
      <c r="CL662" s="181">
        <v>2.9</v>
      </c>
      <c r="CM662" s="181">
        <v>2.9</v>
      </c>
      <c r="CN662" s="181">
        <v>2.9</v>
      </c>
      <c r="CO662" s="181">
        <v>2.9</v>
      </c>
      <c r="CP662" s="181">
        <v>2.9</v>
      </c>
      <c r="CQ662" s="181">
        <v>2.9</v>
      </c>
      <c r="CR662" s="181">
        <v>2.9</v>
      </c>
      <c r="CS662" s="181">
        <v>2.9</v>
      </c>
      <c r="CT662" s="181">
        <v>2.9</v>
      </c>
      <c r="CU662" s="181">
        <v>2.9</v>
      </c>
      <c r="CV662" s="181">
        <v>2.9</v>
      </c>
      <c r="CW662" s="181">
        <v>113380000</v>
      </c>
      <c r="CX662" s="181">
        <v>0</v>
      </c>
      <c r="CY662" s="181">
        <v>5395400</v>
      </c>
      <c r="CZ662" s="181">
        <v>9467000</v>
      </c>
      <c r="DA662" s="181">
        <v>9186300</v>
      </c>
      <c r="DB662" s="181">
        <v>6661600</v>
      </c>
      <c r="DC662" s="181">
        <v>5923700</v>
      </c>
      <c r="DD662" s="181">
        <v>6786700</v>
      </c>
      <c r="DE662" s="181">
        <v>6070700</v>
      </c>
      <c r="DF662" s="181">
        <v>10838000</v>
      </c>
      <c r="DG662" s="181">
        <v>7122700</v>
      </c>
      <c r="DH662" s="181">
        <v>7531200</v>
      </c>
      <c r="DI662" s="181">
        <v>5811100</v>
      </c>
      <c r="DJ662" s="195">
        <v>0</v>
      </c>
      <c r="DK662" s="195">
        <v>0</v>
      </c>
      <c r="DL662" s="195">
        <v>0</v>
      </c>
      <c r="DM662" s="195">
        <v>0</v>
      </c>
      <c r="DN662" s="181">
        <v>0</v>
      </c>
      <c r="DO662" s="181">
        <v>0</v>
      </c>
      <c r="DP662" s="181">
        <v>0</v>
      </c>
      <c r="DQ662" s="181">
        <v>0</v>
      </c>
      <c r="DR662" s="181">
        <v>0</v>
      </c>
      <c r="DS662" s="181" t="e">
        <f t="shared" si="54"/>
        <v>#DIV/0!</v>
      </c>
      <c r="DT662" s="181" t="e">
        <f t="shared" si="52"/>
        <v>#DIV/0!</v>
      </c>
      <c r="DU662" s="195">
        <v>0</v>
      </c>
      <c r="DW662" s="195">
        <v>0</v>
      </c>
      <c r="DY662" s="195">
        <v>0</v>
      </c>
      <c r="DZ662" s="196" t="e">
        <f t="shared" si="53"/>
        <v>#DIV/0!</v>
      </c>
      <c r="EA662" s="195">
        <v>0</v>
      </c>
      <c r="EB662" s="181">
        <v>1</v>
      </c>
      <c r="EC662" s="181">
        <v>0</v>
      </c>
      <c r="ED662" s="181">
        <v>1</v>
      </c>
      <c r="EE662" s="181">
        <v>1</v>
      </c>
      <c r="EF662" s="181">
        <v>1</v>
      </c>
      <c r="EG662" s="181">
        <v>1</v>
      </c>
      <c r="EH662" s="181">
        <v>1</v>
      </c>
      <c r="EI662" s="181">
        <v>1</v>
      </c>
      <c r="EJ662" s="181">
        <v>1</v>
      </c>
      <c r="EK662" s="181">
        <v>1</v>
      </c>
      <c r="EL662" s="181">
        <v>0</v>
      </c>
      <c r="EM662" s="181">
        <v>1</v>
      </c>
      <c r="EN662" s="181">
        <v>0</v>
      </c>
      <c r="EO662" s="181">
        <v>1</v>
      </c>
      <c r="EP662" s="181">
        <v>1</v>
      </c>
      <c r="EQ662" s="181">
        <v>1</v>
      </c>
      <c r="ER662" s="181">
        <v>13</v>
      </c>
      <c r="ES662" s="181" t="s">
        <v>9376</v>
      </c>
      <c r="EV662" s="181">
        <v>823</v>
      </c>
      <c r="EW662" s="181">
        <v>4513</v>
      </c>
      <c r="EX662" s="181" t="b">
        <v>1</v>
      </c>
      <c r="EY662" s="181">
        <v>4780</v>
      </c>
      <c r="EZ662" s="181" t="s">
        <v>9377</v>
      </c>
      <c r="FA662" s="181" t="s">
        <v>9378</v>
      </c>
      <c r="FB662" s="181">
        <v>70608</v>
      </c>
      <c r="FC662" s="181">
        <v>472</v>
      </c>
      <c r="FD662" s="181">
        <v>1</v>
      </c>
      <c r="FE662" s="181">
        <v>-1</v>
      </c>
    </row>
    <row r="663" spans="1:161" x14ac:dyDescent="0.25">
      <c r="A663" s="181" t="s">
        <v>9379</v>
      </c>
      <c r="B663" s="181" t="s">
        <v>9379</v>
      </c>
      <c r="C663" s="181">
        <v>2</v>
      </c>
      <c r="D663" s="181">
        <v>2</v>
      </c>
      <c r="E663" s="181">
        <v>2</v>
      </c>
      <c r="F663" s="181" t="s">
        <v>9380</v>
      </c>
      <c r="G663" s="181" t="s">
        <v>9381</v>
      </c>
      <c r="H663" s="181" t="s">
        <v>9382</v>
      </c>
      <c r="I663" s="181">
        <v>1</v>
      </c>
      <c r="J663" s="181">
        <v>2</v>
      </c>
      <c r="K663" s="181">
        <v>2</v>
      </c>
      <c r="L663" s="181">
        <v>2</v>
      </c>
      <c r="M663" s="181">
        <v>1</v>
      </c>
      <c r="N663" s="181">
        <v>1</v>
      </c>
      <c r="O663" s="181">
        <v>0</v>
      </c>
      <c r="P663" s="181">
        <v>0</v>
      </c>
      <c r="Q663" s="181">
        <v>0</v>
      </c>
      <c r="R663" s="181">
        <v>0</v>
      </c>
      <c r="S663" s="181">
        <v>0</v>
      </c>
      <c r="T663" s="181">
        <v>0</v>
      </c>
      <c r="U663" s="181">
        <v>1</v>
      </c>
      <c r="V663" s="181">
        <v>0</v>
      </c>
      <c r="W663" s="181">
        <v>1</v>
      </c>
      <c r="X663" s="181">
        <v>2</v>
      </c>
      <c r="Y663" s="181">
        <v>1</v>
      </c>
      <c r="Z663" s="181">
        <v>0</v>
      </c>
      <c r="AA663" s="181">
        <v>0</v>
      </c>
      <c r="AB663" s="181">
        <v>0</v>
      </c>
      <c r="AC663" s="181">
        <v>1</v>
      </c>
      <c r="AD663" s="181">
        <v>1</v>
      </c>
      <c r="AE663" s="181">
        <v>0</v>
      </c>
      <c r="AF663" s="181">
        <v>0</v>
      </c>
      <c r="AG663" s="181">
        <v>0</v>
      </c>
      <c r="AH663" s="181">
        <v>0</v>
      </c>
      <c r="AI663" s="181">
        <v>0</v>
      </c>
      <c r="AJ663" s="181">
        <v>0</v>
      </c>
      <c r="AK663" s="181">
        <v>1</v>
      </c>
      <c r="AL663" s="181">
        <v>0</v>
      </c>
      <c r="AM663" s="181">
        <v>1</v>
      </c>
      <c r="AN663" s="181">
        <v>2</v>
      </c>
      <c r="AO663" s="181">
        <v>1</v>
      </c>
      <c r="AP663" s="181">
        <v>0</v>
      </c>
      <c r="AQ663" s="181">
        <v>0</v>
      </c>
      <c r="AR663" s="181">
        <v>0</v>
      </c>
      <c r="AS663" s="181">
        <v>1</v>
      </c>
      <c r="AT663" s="181">
        <v>1</v>
      </c>
      <c r="AU663" s="181">
        <v>0</v>
      </c>
      <c r="AV663" s="181">
        <v>0</v>
      </c>
      <c r="AW663" s="181">
        <v>0</v>
      </c>
      <c r="AX663" s="181">
        <v>0</v>
      </c>
      <c r="AY663" s="181">
        <v>0</v>
      </c>
      <c r="AZ663" s="181">
        <v>0</v>
      </c>
      <c r="BA663" s="181">
        <v>1</v>
      </c>
      <c r="BB663" s="181">
        <v>0</v>
      </c>
      <c r="BC663" s="181">
        <v>1</v>
      </c>
      <c r="BD663" s="181">
        <v>2</v>
      </c>
      <c r="BE663" s="181">
        <v>1</v>
      </c>
      <c r="BF663" s="181">
        <v>0</v>
      </c>
      <c r="BG663" s="181">
        <v>0</v>
      </c>
      <c r="BH663" s="181">
        <v>0</v>
      </c>
      <c r="BI663" s="181">
        <v>4.5999999999999996</v>
      </c>
      <c r="BJ663" s="181">
        <v>4.5999999999999996</v>
      </c>
      <c r="BK663" s="181">
        <v>4.5999999999999996</v>
      </c>
      <c r="BL663" s="181">
        <v>60.628999999999998</v>
      </c>
      <c r="BM663" s="181">
        <v>545</v>
      </c>
      <c r="BN663" s="181">
        <v>545</v>
      </c>
      <c r="BO663" s="181">
        <v>3.8411999999999999E-3</v>
      </c>
      <c r="BP663" s="181">
        <v>2.4504000000000001</v>
      </c>
      <c r="BQ663" s="181" t="s">
        <v>1254</v>
      </c>
      <c r="BR663" s="181" t="s">
        <v>1251</v>
      </c>
      <c r="BY663" s="181" t="s">
        <v>1254</v>
      </c>
      <c r="CA663" s="181" t="s">
        <v>1254</v>
      </c>
      <c r="CB663" s="181" t="s">
        <v>1251</v>
      </c>
      <c r="CC663" s="181" t="s">
        <v>1254</v>
      </c>
      <c r="CG663" s="181">
        <v>2.6</v>
      </c>
      <c r="CH663" s="181">
        <v>2</v>
      </c>
      <c r="CI663" s="181">
        <v>0</v>
      </c>
      <c r="CJ663" s="181">
        <v>0</v>
      </c>
      <c r="CK663" s="181">
        <v>0</v>
      </c>
      <c r="CL663" s="181">
        <v>0</v>
      </c>
      <c r="CM663" s="181">
        <v>0</v>
      </c>
      <c r="CN663" s="181">
        <v>0</v>
      </c>
      <c r="CO663" s="181">
        <v>2</v>
      </c>
      <c r="CP663" s="181">
        <v>0</v>
      </c>
      <c r="CQ663" s="181">
        <v>2.6</v>
      </c>
      <c r="CR663" s="181">
        <v>4.5999999999999996</v>
      </c>
      <c r="CS663" s="181">
        <v>2.6</v>
      </c>
      <c r="CT663" s="181">
        <v>0</v>
      </c>
      <c r="CU663" s="181">
        <v>0</v>
      </c>
      <c r="CV663" s="181">
        <v>0</v>
      </c>
      <c r="CW663" s="181">
        <v>44391000</v>
      </c>
      <c r="CX663" s="181">
        <v>7194800</v>
      </c>
      <c r="CY663" s="181">
        <v>6762000</v>
      </c>
      <c r="CZ663" s="181">
        <v>0</v>
      </c>
      <c r="DA663" s="181">
        <v>0</v>
      </c>
      <c r="DB663" s="181">
        <v>0</v>
      </c>
      <c r="DC663" s="181">
        <v>0</v>
      </c>
      <c r="DD663" s="181">
        <v>0</v>
      </c>
      <c r="DE663" s="181">
        <v>0</v>
      </c>
      <c r="DF663" s="181">
        <v>5803400</v>
      </c>
      <c r="DG663" s="181">
        <v>0</v>
      </c>
      <c r="DH663" s="181">
        <v>0</v>
      </c>
      <c r="DI663" s="181">
        <v>0</v>
      </c>
      <c r="DJ663" s="195">
        <v>0</v>
      </c>
      <c r="DK663" s="195">
        <v>0</v>
      </c>
      <c r="DL663" s="195">
        <v>0</v>
      </c>
      <c r="DM663" s="195">
        <v>0</v>
      </c>
      <c r="DN663" s="181">
        <v>0</v>
      </c>
      <c r="DO663" s="181">
        <v>0</v>
      </c>
      <c r="DP663" s="181">
        <v>0</v>
      </c>
      <c r="DQ663" s="181">
        <v>0</v>
      </c>
      <c r="DR663" s="181">
        <v>0</v>
      </c>
      <c r="DS663" s="181" t="e">
        <f t="shared" si="54"/>
        <v>#DIV/0!</v>
      </c>
      <c r="DT663" s="181" t="e">
        <f t="shared" si="52"/>
        <v>#DIV/0!</v>
      </c>
      <c r="DU663" s="195">
        <v>0</v>
      </c>
      <c r="DW663" s="195">
        <v>0</v>
      </c>
      <c r="DY663" s="195">
        <v>0</v>
      </c>
      <c r="DZ663" s="196" t="e">
        <f t="shared" si="53"/>
        <v>#DIV/0!</v>
      </c>
      <c r="EA663" s="195">
        <v>0</v>
      </c>
      <c r="EB663" s="181">
        <v>0</v>
      </c>
      <c r="EC663" s="181">
        <v>0</v>
      </c>
      <c r="ED663" s="181">
        <v>0</v>
      </c>
      <c r="EE663" s="181">
        <v>0</v>
      </c>
      <c r="EF663" s="181">
        <v>0</v>
      </c>
      <c r="EG663" s="181">
        <v>0</v>
      </c>
      <c r="EH663" s="181">
        <v>0</v>
      </c>
      <c r="EI663" s="181">
        <v>0</v>
      </c>
      <c r="EJ663" s="181">
        <v>0</v>
      </c>
      <c r="EK663" s="181">
        <v>0</v>
      </c>
      <c r="EL663" s="181">
        <v>0</v>
      </c>
      <c r="EM663" s="181">
        <v>1</v>
      </c>
      <c r="EN663" s="181">
        <v>0</v>
      </c>
      <c r="EO663" s="181">
        <v>0</v>
      </c>
      <c r="EP663" s="181">
        <v>0</v>
      </c>
      <c r="EQ663" s="181">
        <v>0</v>
      </c>
      <c r="ER663" s="181">
        <v>1</v>
      </c>
      <c r="EV663" s="181">
        <v>317</v>
      </c>
      <c r="EW663" s="181" t="s">
        <v>9383</v>
      </c>
      <c r="EX663" s="181" t="s">
        <v>3637</v>
      </c>
      <c r="EY663" s="181" t="s">
        <v>9384</v>
      </c>
      <c r="EZ663" s="181" t="s">
        <v>9385</v>
      </c>
      <c r="FA663" s="181" t="s">
        <v>9386</v>
      </c>
      <c r="FB663" s="181" t="s">
        <v>9386</v>
      </c>
      <c r="FE663" s="181">
        <v>-1</v>
      </c>
    </row>
    <row r="664" spans="1:161" x14ac:dyDescent="0.25">
      <c r="A664" s="181" t="s">
        <v>9387</v>
      </c>
      <c r="B664" s="181" t="s">
        <v>9387</v>
      </c>
      <c r="C664" s="181">
        <v>1</v>
      </c>
      <c r="D664" s="181">
        <v>1</v>
      </c>
      <c r="E664" s="181">
        <v>1</v>
      </c>
      <c r="F664" s="181" t="s">
        <v>9388</v>
      </c>
      <c r="G664" s="181" t="s">
        <v>9389</v>
      </c>
      <c r="H664" s="181" t="s">
        <v>9390</v>
      </c>
      <c r="I664" s="181">
        <v>1</v>
      </c>
      <c r="J664" s="181">
        <v>1</v>
      </c>
      <c r="K664" s="181">
        <v>1</v>
      </c>
      <c r="L664" s="181">
        <v>1</v>
      </c>
      <c r="M664" s="181">
        <v>1</v>
      </c>
      <c r="N664" s="181">
        <v>1</v>
      </c>
      <c r="O664" s="181">
        <v>1</v>
      </c>
      <c r="P664" s="181">
        <v>1</v>
      </c>
      <c r="Q664" s="181">
        <v>0</v>
      </c>
      <c r="R664" s="181">
        <v>0</v>
      </c>
      <c r="S664" s="181">
        <v>0</v>
      </c>
      <c r="T664" s="181">
        <v>0</v>
      </c>
      <c r="U664" s="181">
        <v>1</v>
      </c>
      <c r="V664" s="181">
        <v>1</v>
      </c>
      <c r="W664" s="181">
        <v>1</v>
      </c>
      <c r="X664" s="181">
        <v>1</v>
      </c>
      <c r="Y664" s="181">
        <v>1</v>
      </c>
      <c r="Z664" s="181">
        <v>1</v>
      </c>
      <c r="AA664" s="181">
        <v>1</v>
      </c>
      <c r="AB664" s="181">
        <v>1</v>
      </c>
      <c r="AC664" s="181">
        <v>1</v>
      </c>
      <c r="AD664" s="181">
        <v>1</v>
      </c>
      <c r="AE664" s="181">
        <v>1</v>
      </c>
      <c r="AF664" s="181">
        <v>1</v>
      </c>
      <c r="AG664" s="181">
        <v>0</v>
      </c>
      <c r="AH664" s="181">
        <v>0</v>
      </c>
      <c r="AI664" s="181">
        <v>0</v>
      </c>
      <c r="AJ664" s="181">
        <v>0</v>
      </c>
      <c r="AK664" s="181">
        <v>1</v>
      </c>
      <c r="AL664" s="181">
        <v>1</v>
      </c>
      <c r="AM664" s="181">
        <v>1</v>
      </c>
      <c r="AN664" s="181">
        <v>1</v>
      </c>
      <c r="AO664" s="181">
        <v>1</v>
      </c>
      <c r="AP664" s="181">
        <v>1</v>
      </c>
      <c r="AQ664" s="181">
        <v>1</v>
      </c>
      <c r="AR664" s="181">
        <v>1</v>
      </c>
      <c r="AS664" s="181">
        <v>1</v>
      </c>
      <c r="AT664" s="181">
        <v>1</v>
      </c>
      <c r="AU664" s="181">
        <v>1</v>
      </c>
      <c r="AV664" s="181">
        <v>1</v>
      </c>
      <c r="AW664" s="181">
        <v>0</v>
      </c>
      <c r="AX664" s="181">
        <v>0</v>
      </c>
      <c r="AY664" s="181">
        <v>0</v>
      </c>
      <c r="AZ664" s="181">
        <v>0</v>
      </c>
      <c r="BA664" s="181">
        <v>1</v>
      </c>
      <c r="BB664" s="181">
        <v>1</v>
      </c>
      <c r="BC664" s="181">
        <v>1</v>
      </c>
      <c r="BD664" s="181">
        <v>1</v>
      </c>
      <c r="BE664" s="181">
        <v>1</v>
      </c>
      <c r="BF664" s="181">
        <v>1</v>
      </c>
      <c r="BG664" s="181">
        <v>1</v>
      </c>
      <c r="BH664" s="181">
        <v>1</v>
      </c>
      <c r="BI664" s="181">
        <v>2.2000000000000002</v>
      </c>
      <c r="BJ664" s="181">
        <v>2.2000000000000002</v>
      </c>
      <c r="BK664" s="181">
        <v>2.2000000000000002</v>
      </c>
      <c r="BL664" s="181">
        <v>59.652000000000001</v>
      </c>
      <c r="BM664" s="181">
        <v>544</v>
      </c>
      <c r="BN664" s="181">
        <v>544</v>
      </c>
      <c r="BO664" s="181">
        <v>0</v>
      </c>
      <c r="BP664" s="181">
        <v>3.2492000000000001</v>
      </c>
      <c r="BQ664" s="181" t="s">
        <v>1254</v>
      </c>
      <c r="BR664" s="181" t="s">
        <v>1254</v>
      </c>
      <c r="BS664" s="181" t="s">
        <v>1254</v>
      </c>
      <c r="BT664" s="181" t="s">
        <v>1251</v>
      </c>
      <c r="BY664" s="181" t="s">
        <v>1254</v>
      </c>
      <c r="BZ664" s="181" t="s">
        <v>1254</v>
      </c>
      <c r="CA664" s="181" t="s">
        <v>1254</v>
      </c>
      <c r="CB664" s="181" t="s">
        <v>1254</v>
      </c>
      <c r="CC664" s="181" t="s">
        <v>1254</v>
      </c>
      <c r="CD664" s="181" t="s">
        <v>1254</v>
      </c>
      <c r="CE664" s="181" t="s">
        <v>1254</v>
      </c>
      <c r="CF664" s="181" t="s">
        <v>1254</v>
      </c>
      <c r="CG664" s="181">
        <v>2.2000000000000002</v>
      </c>
      <c r="CH664" s="181">
        <v>2.2000000000000002</v>
      </c>
      <c r="CI664" s="181">
        <v>2.2000000000000002</v>
      </c>
      <c r="CJ664" s="181">
        <v>2.2000000000000002</v>
      </c>
      <c r="CK664" s="181">
        <v>0</v>
      </c>
      <c r="CL664" s="181">
        <v>0</v>
      </c>
      <c r="CM664" s="181">
        <v>0</v>
      </c>
      <c r="CN664" s="181">
        <v>0</v>
      </c>
      <c r="CO664" s="181">
        <v>2.2000000000000002</v>
      </c>
      <c r="CP664" s="181">
        <v>2.2000000000000002</v>
      </c>
      <c r="CQ664" s="181">
        <v>2.2000000000000002</v>
      </c>
      <c r="CR664" s="181">
        <v>2.2000000000000002</v>
      </c>
      <c r="CS664" s="181">
        <v>2.2000000000000002</v>
      </c>
      <c r="CT664" s="181">
        <v>2.2000000000000002</v>
      </c>
      <c r="CU664" s="181">
        <v>2.2000000000000002</v>
      </c>
      <c r="CV664" s="181">
        <v>2.2000000000000002</v>
      </c>
      <c r="CW664" s="181">
        <v>62316000</v>
      </c>
      <c r="CX664" s="181">
        <v>6245800</v>
      </c>
      <c r="CY664" s="181">
        <v>7186900</v>
      </c>
      <c r="CZ664" s="181">
        <v>4969300</v>
      </c>
      <c r="DA664" s="181">
        <v>7020200</v>
      </c>
      <c r="DB664" s="181">
        <v>0</v>
      </c>
      <c r="DC664" s="181">
        <v>0</v>
      </c>
      <c r="DD664" s="181">
        <v>0</v>
      </c>
      <c r="DE664" s="181">
        <v>0</v>
      </c>
      <c r="DF664" s="181">
        <v>4186300</v>
      </c>
      <c r="DG664" s="181">
        <v>4487300</v>
      </c>
      <c r="DH664" s="181">
        <v>4257400</v>
      </c>
      <c r="DI664" s="181">
        <v>5683200</v>
      </c>
      <c r="DJ664" s="195">
        <v>0</v>
      </c>
      <c r="DK664" s="195">
        <v>0</v>
      </c>
      <c r="DL664" s="195">
        <v>0</v>
      </c>
      <c r="DM664" s="195">
        <v>0</v>
      </c>
      <c r="DN664" s="181">
        <v>0</v>
      </c>
      <c r="DO664" s="181">
        <v>0</v>
      </c>
      <c r="DP664" s="181">
        <v>0</v>
      </c>
      <c r="DQ664" s="181">
        <v>0</v>
      </c>
      <c r="DR664" s="181">
        <v>0</v>
      </c>
      <c r="DS664" s="181" t="e">
        <f t="shared" si="54"/>
        <v>#DIV/0!</v>
      </c>
      <c r="DT664" s="181" t="e">
        <f t="shared" si="52"/>
        <v>#DIV/0!</v>
      </c>
      <c r="DU664" s="195">
        <v>0</v>
      </c>
      <c r="DW664" s="195">
        <v>0</v>
      </c>
      <c r="DY664" s="195">
        <v>0</v>
      </c>
      <c r="DZ664" s="196" t="e">
        <f t="shared" si="53"/>
        <v>#DIV/0!</v>
      </c>
      <c r="EA664" s="195">
        <v>0</v>
      </c>
      <c r="EB664" s="181">
        <v>0</v>
      </c>
      <c r="EC664" s="181">
        <v>0</v>
      </c>
      <c r="ED664" s="181">
        <v>0</v>
      </c>
      <c r="EE664" s="181">
        <v>1</v>
      </c>
      <c r="EF664" s="181">
        <v>0</v>
      </c>
      <c r="EG664" s="181">
        <v>0</v>
      </c>
      <c r="EH664" s="181">
        <v>0</v>
      </c>
      <c r="EI664" s="181">
        <v>0</v>
      </c>
      <c r="EJ664" s="181">
        <v>0</v>
      </c>
      <c r="EK664" s="181">
        <v>0</v>
      </c>
      <c r="EL664" s="181">
        <v>0</v>
      </c>
      <c r="EM664" s="181">
        <v>0</v>
      </c>
      <c r="EN664" s="181">
        <v>0</v>
      </c>
      <c r="EO664" s="181">
        <v>0</v>
      </c>
      <c r="EP664" s="181">
        <v>0</v>
      </c>
      <c r="EQ664" s="181">
        <v>0</v>
      </c>
      <c r="ER664" s="181">
        <v>1</v>
      </c>
      <c r="EV664" s="181">
        <v>316</v>
      </c>
      <c r="EW664" s="181">
        <v>2239</v>
      </c>
      <c r="EX664" s="181" t="b">
        <v>1</v>
      </c>
      <c r="EY664" s="181">
        <v>2374</v>
      </c>
      <c r="EZ664" s="181" t="s">
        <v>9391</v>
      </c>
      <c r="FA664" s="181">
        <v>34811</v>
      </c>
      <c r="FB664" s="181">
        <v>34811</v>
      </c>
      <c r="FE664" s="181">
        <v>-1</v>
      </c>
    </row>
    <row r="665" spans="1:161" x14ac:dyDescent="0.25">
      <c r="A665" s="181" t="s">
        <v>9392</v>
      </c>
      <c r="B665" s="181" t="s">
        <v>9392</v>
      </c>
      <c r="C665" s="181">
        <v>2</v>
      </c>
      <c r="D665" s="181">
        <v>2</v>
      </c>
      <c r="E665" s="181">
        <v>2</v>
      </c>
      <c r="F665" s="181" t="s">
        <v>9393</v>
      </c>
      <c r="G665" s="181" t="s">
        <v>9394</v>
      </c>
      <c r="H665" s="181" t="s">
        <v>9395</v>
      </c>
      <c r="I665" s="181">
        <v>1</v>
      </c>
      <c r="J665" s="181">
        <v>2</v>
      </c>
      <c r="K665" s="181">
        <v>2</v>
      </c>
      <c r="L665" s="181">
        <v>2</v>
      </c>
      <c r="M665" s="181">
        <v>1</v>
      </c>
      <c r="N665" s="181">
        <v>2</v>
      </c>
      <c r="O665" s="181">
        <v>1</v>
      </c>
      <c r="P665" s="181">
        <v>0</v>
      </c>
      <c r="Q665" s="181">
        <v>0</v>
      </c>
      <c r="R665" s="181">
        <v>0</v>
      </c>
      <c r="S665" s="181">
        <v>0</v>
      </c>
      <c r="T665" s="181">
        <v>0</v>
      </c>
      <c r="U665" s="181">
        <v>0</v>
      </c>
      <c r="V665" s="181">
        <v>2</v>
      </c>
      <c r="W665" s="181">
        <v>2</v>
      </c>
      <c r="X665" s="181">
        <v>2</v>
      </c>
      <c r="Y665" s="181">
        <v>1</v>
      </c>
      <c r="Z665" s="181">
        <v>1</v>
      </c>
      <c r="AA665" s="181">
        <v>2</v>
      </c>
      <c r="AB665" s="181">
        <v>2</v>
      </c>
      <c r="AC665" s="181">
        <v>1</v>
      </c>
      <c r="AD665" s="181">
        <v>2</v>
      </c>
      <c r="AE665" s="181">
        <v>1</v>
      </c>
      <c r="AF665" s="181">
        <v>0</v>
      </c>
      <c r="AG665" s="181">
        <v>0</v>
      </c>
      <c r="AH665" s="181">
        <v>0</v>
      </c>
      <c r="AI665" s="181">
        <v>0</v>
      </c>
      <c r="AJ665" s="181">
        <v>0</v>
      </c>
      <c r="AK665" s="181">
        <v>0</v>
      </c>
      <c r="AL665" s="181">
        <v>2</v>
      </c>
      <c r="AM665" s="181">
        <v>2</v>
      </c>
      <c r="AN665" s="181">
        <v>2</v>
      </c>
      <c r="AO665" s="181">
        <v>1</v>
      </c>
      <c r="AP665" s="181">
        <v>1</v>
      </c>
      <c r="AQ665" s="181">
        <v>2</v>
      </c>
      <c r="AR665" s="181">
        <v>2</v>
      </c>
      <c r="AS665" s="181">
        <v>1</v>
      </c>
      <c r="AT665" s="181">
        <v>2</v>
      </c>
      <c r="AU665" s="181">
        <v>1</v>
      </c>
      <c r="AV665" s="181">
        <v>0</v>
      </c>
      <c r="AW665" s="181">
        <v>0</v>
      </c>
      <c r="AX665" s="181">
        <v>0</v>
      </c>
      <c r="AY665" s="181">
        <v>0</v>
      </c>
      <c r="AZ665" s="181">
        <v>0</v>
      </c>
      <c r="BA665" s="181">
        <v>0</v>
      </c>
      <c r="BB665" s="181">
        <v>2</v>
      </c>
      <c r="BC665" s="181">
        <v>2</v>
      </c>
      <c r="BD665" s="181">
        <v>2</v>
      </c>
      <c r="BE665" s="181">
        <v>1</v>
      </c>
      <c r="BF665" s="181">
        <v>1</v>
      </c>
      <c r="BG665" s="181">
        <v>2</v>
      </c>
      <c r="BH665" s="181">
        <v>2</v>
      </c>
      <c r="BI665" s="181">
        <v>13.9</v>
      </c>
      <c r="BJ665" s="181">
        <v>13.9</v>
      </c>
      <c r="BK665" s="181">
        <v>13.9</v>
      </c>
      <c r="BL665" s="181">
        <v>28.9</v>
      </c>
      <c r="BM665" s="181">
        <v>266</v>
      </c>
      <c r="BN665" s="181">
        <v>266</v>
      </c>
      <c r="BO665" s="181">
        <v>0</v>
      </c>
      <c r="BP665" s="181">
        <v>3.8014000000000001</v>
      </c>
      <c r="BQ665" s="181" t="s">
        <v>1254</v>
      </c>
      <c r="BR665" s="181" t="s">
        <v>1254</v>
      </c>
      <c r="BS665" s="181" t="s">
        <v>1254</v>
      </c>
      <c r="BZ665" s="181" t="s">
        <v>1254</v>
      </c>
      <c r="CA665" s="181" t="s">
        <v>1254</v>
      </c>
      <c r="CB665" s="181" t="s">
        <v>1251</v>
      </c>
      <c r="CC665" s="181" t="s">
        <v>1254</v>
      </c>
      <c r="CD665" s="181" t="s">
        <v>1254</v>
      </c>
      <c r="CE665" s="181" t="s">
        <v>1254</v>
      </c>
      <c r="CF665" s="181" t="s">
        <v>1251</v>
      </c>
      <c r="CG665" s="181">
        <v>8.3000000000000007</v>
      </c>
      <c r="CH665" s="181">
        <v>13.9</v>
      </c>
      <c r="CI665" s="181">
        <v>5.6</v>
      </c>
      <c r="CJ665" s="181">
        <v>0</v>
      </c>
      <c r="CK665" s="181">
        <v>0</v>
      </c>
      <c r="CL665" s="181">
        <v>0</v>
      </c>
      <c r="CM665" s="181">
        <v>0</v>
      </c>
      <c r="CN665" s="181">
        <v>0</v>
      </c>
      <c r="CO665" s="181">
        <v>0</v>
      </c>
      <c r="CP665" s="181">
        <v>13.9</v>
      </c>
      <c r="CQ665" s="181">
        <v>13.9</v>
      </c>
      <c r="CR665" s="181">
        <v>13.9</v>
      </c>
      <c r="CS665" s="181">
        <v>8.3000000000000007</v>
      </c>
      <c r="CT665" s="181">
        <v>8.3000000000000007</v>
      </c>
      <c r="CU665" s="181">
        <v>13.9</v>
      </c>
      <c r="CV665" s="181">
        <v>13.9</v>
      </c>
      <c r="CW665" s="181">
        <v>80834000</v>
      </c>
      <c r="CX665" s="181">
        <v>7100600</v>
      </c>
      <c r="CY665" s="181">
        <v>9177100</v>
      </c>
      <c r="CZ665" s="181">
        <v>1803500</v>
      </c>
      <c r="DA665" s="181">
        <v>0</v>
      </c>
      <c r="DB665" s="181">
        <v>0</v>
      </c>
      <c r="DC665" s="181">
        <v>0</v>
      </c>
      <c r="DD665" s="181">
        <v>0</v>
      </c>
      <c r="DE665" s="181">
        <v>0</v>
      </c>
      <c r="DF665" s="181">
        <v>8528400</v>
      </c>
      <c r="DG665" s="181">
        <v>6495600</v>
      </c>
      <c r="DH665" s="181">
        <v>7997700</v>
      </c>
      <c r="DI665" s="181">
        <v>10599000</v>
      </c>
      <c r="DJ665" s="195">
        <v>0</v>
      </c>
      <c r="DK665" s="195">
        <v>0</v>
      </c>
      <c r="DL665" s="195">
        <v>0</v>
      </c>
      <c r="DM665" s="195">
        <v>0</v>
      </c>
      <c r="DN665" s="181">
        <v>0</v>
      </c>
      <c r="DO665" s="181">
        <v>0</v>
      </c>
      <c r="DP665" s="181">
        <v>0</v>
      </c>
      <c r="DQ665" s="181">
        <v>0</v>
      </c>
      <c r="DR665" s="181">
        <v>0</v>
      </c>
      <c r="DS665" s="181" t="e">
        <f t="shared" si="54"/>
        <v>#DIV/0!</v>
      </c>
      <c r="DT665" s="181" t="e">
        <f t="shared" si="52"/>
        <v>#DIV/0!</v>
      </c>
      <c r="DU665" s="195">
        <v>0</v>
      </c>
      <c r="DW665" s="195">
        <v>0</v>
      </c>
      <c r="DY665" s="195">
        <v>0</v>
      </c>
      <c r="DZ665" s="196" t="e">
        <f t="shared" si="53"/>
        <v>#DIV/0!</v>
      </c>
      <c r="EA665" s="195">
        <v>0</v>
      </c>
      <c r="EB665" s="181">
        <v>0</v>
      </c>
      <c r="EC665" s="181">
        <v>0</v>
      </c>
      <c r="ED665" s="181">
        <v>0</v>
      </c>
      <c r="EE665" s="181">
        <v>0</v>
      </c>
      <c r="EF665" s="181">
        <v>0</v>
      </c>
      <c r="EG665" s="181">
        <v>0</v>
      </c>
      <c r="EH665" s="181">
        <v>0</v>
      </c>
      <c r="EI665" s="181">
        <v>0</v>
      </c>
      <c r="EJ665" s="181">
        <v>0</v>
      </c>
      <c r="EK665" s="181">
        <v>0</v>
      </c>
      <c r="EL665" s="181">
        <v>0</v>
      </c>
      <c r="EM665" s="181">
        <v>0</v>
      </c>
      <c r="EN665" s="181">
        <v>0</v>
      </c>
      <c r="EO665" s="181">
        <v>0</v>
      </c>
      <c r="EP665" s="181">
        <v>0</v>
      </c>
      <c r="EQ665" s="181">
        <v>1</v>
      </c>
      <c r="ER665" s="181">
        <v>1</v>
      </c>
      <c r="EV665" s="181">
        <v>580</v>
      </c>
      <c r="EW665" s="181" t="s">
        <v>9396</v>
      </c>
      <c r="EX665" s="181" t="s">
        <v>3637</v>
      </c>
      <c r="EY665" s="181" t="s">
        <v>9397</v>
      </c>
      <c r="EZ665" s="181" t="s">
        <v>9398</v>
      </c>
      <c r="FA665" s="181" t="s">
        <v>9399</v>
      </c>
      <c r="FB665" s="181" t="s">
        <v>9399</v>
      </c>
      <c r="FE665" s="181">
        <v>-1</v>
      </c>
    </row>
    <row r="666" spans="1:161" x14ac:dyDescent="0.25">
      <c r="A666" s="181" t="s">
        <v>9400</v>
      </c>
      <c r="B666" s="181" t="s">
        <v>9400</v>
      </c>
      <c r="C666" s="181">
        <v>1</v>
      </c>
      <c r="D666" s="181">
        <v>1</v>
      </c>
      <c r="E666" s="181">
        <v>1</v>
      </c>
      <c r="F666" s="181" t="s">
        <v>9401</v>
      </c>
      <c r="G666" s="181" t="s">
        <v>9402</v>
      </c>
      <c r="H666" s="181" t="s">
        <v>9403</v>
      </c>
      <c r="I666" s="181">
        <v>1</v>
      </c>
      <c r="J666" s="181">
        <v>1</v>
      </c>
      <c r="K666" s="181">
        <v>1</v>
      </c>
      <c r="L666" s="181">
        <v>1</v>
      </c>
      <c r="M666" s="181">
        <v>1</v>
      </c>
      <c r="N666" s="181">
        <v>1</v>
      </c>
      <c r="O666" s="181">
        <v>1</v>
      </c>
      <c r="P666" s="181">
        <v>1</v>
      </c>
      <c r="Q666" s="181">
        <v>1</v>
      </c>
      <c r="R666" s="181">
        <v>1</v>
      </c>
      <c r="S666" s="181">
        <v>0</v>
      </c>
      <c r="T666" s="181">
        <v>0</v>
      </c>
      <c r="U666" s="181">
        <v>0</v>
      </c>
      <c r="V666" s="181">
        <v>1</v>
      </c>
      <c r="W666" s="181">
        <v>1</v>
      </c>
      <c r="X666" s="181">
        <v>1</v>
      </c>
      <c r="Y666" s="181">
        <v>1</v>
      </c>
      <c r="Z666" s="181">
        <v>1</v>
      </c>
      <c r="AA666" s="181">
        <v>1</v>
      </c>
      <c r="AB666" s="181">
        <v>1</v>
      </c>
      <c r="AC666" s="181">
        <v>1</v>
      </c>
      <c r="AD666" s="181">
        <v>1</v>
      </c>
      <c r="AE666" s="181">
        <v>1</v>
      </c>
      <c r="AF666" s="181">
        <v>1</v>
      </c>
      <c r="AG666" s="181">
        <v>1</v>
      </c>
      <c r="AH666" s="181">
        <v>1</v>
      </c>
      <c r="AI666" s="181">
        <v>0</v>
      </c>
      <c r="AJ666" s="181">
        <v>0</v>
      </c>
      <c r="AK666" s="181">
        <v>0</v>
      </c>
      <c r="AL666" s="181">
        <v>1</v>
      </c>
      <c r="AM666" s="181">
        <v>1</v>
      </c>
      <c r="AN666" s="181">
        <v>1</v>
      </c>
      <c r="AO666" s="181">
        <v>1</v>
      </c>
      <c r="AP666" s="181">
        <v>1</v>
      </c>
      <c r="AQ666" s="181">
        <v>1</v>
      </c>
      <c r="AR666" s="181">
        <v>1</v>
      </c>
      <c r="AS666" s="181">
        <v>1</v>
      </c>
      <c r="AT666" s="181">
        <v>1</v>
      </c>
      <c r="AU666" s="181">
        <v>1</v>
      </c>
      <c r="AV666" s="181">
        <v>1</v>
      </c>
      <c r="AW666" s="181">
        <v>1</v>
      </c>
      <c r="AX666" s="181">
        <v>1</v>
      </c>
      <c r="AY666" s="181">
        <v>0</v>
      </c>
      <c r="AZ666" s="181">
        <v>0</v>
      </c>
      <c r="BA666" s="181">
        <v>0</v>
      </c>
      <c r="BB666" s="181">
        <v>1</v>
      </c>
      <c r="BC666" s="181">
        <v>1</v>
      </c>
      <c r="BD666" s="181">
        <v>1</v>
      </c>
      <c r="BE666" s="181">
        <v>1</v>
      </c>
      <c r="BF666" s="181">
        <v>1</v>
      </c>
      <c r="BG666" s="181">
        <v>1</v>
      </c>
      <c r="BH666" s="181">
        <v>1</v>
      </c>
      <c r="BI666" s="181">
        <v>16.3</v>
      </c>
      <c r="BJ666" s="181">
        <v>16.3</v>
      </c>
      <c r="BK666" s="181">
        <v>16.3</v>
      </c>
      <c r="BL666" s="181">
        <v>10.071</v>
      </c>
      <c r="BM666" s="181">
        <v>86</v>
      </c>
      <c r="BN666" s="181">
        <v>86</v>
      </c>
      <c r="BO666" s="181">
        <v>1.3209999999999999E-3</v>
      </c>
      <c r="BP666" s="181">
        <v>2.7656000000000001</v>
      </c>
      <c r="BQ666" s="181" t="s">
        <v>1254</v>
      </c>
      <c r="BR666" s="181" t="s">
        <v>1251</v>
      </c>
      <c r="BS666" s="181" t="s">
        <v>1251</v>
      </c>
      <c r="BT666" s="181" t="s">
        <v>1254</v>
      </c>
      <c r="BU666" s="181" t="s">
        <v>1254</v>
      </c>
      <c r="BV666" s="181" t="s">
        <v>1254</v>
      </c>
      <c r="BZ666" s="181" t="s">
        <v>1251</v>
      </c>
      <c r="CA666" s="181" t="s">
        <v>1251</v>
      </c>
      <c r="CB666" s="181" t="s">
        <v>1254</v>
      </c>
      <c r="CC666" s="181" t="s">
        <v>1254</v>
      </c>
      <c r="CD666" s="181" t="s">
        <v>1254</v>
      </c>
      <c r="CE666" s="181" t="s">
        <v>1251</v>
      </c>
      <c r="CF666" s="181" t="s">
        <v>1254</v>
      </c>
      <c r="CG666" s="181">
        <v>16.3</v>
      </c>
      <c r="CH666" s="181">
        <v>16.3</v>
      </c>
      <c r="CI666" s="181">
        <v>16.3</v>
      </c>
      <c r="CJ666" s="181">
        <v>16.3</v>
      </c>
      <c r="CK666" s="181">
        <v>16.3</v>
      </c>
      <c r="CL666" s="181">
        <v>16.3</v>
      </c>
      <c r="CM666" s="181">
        <v>0</v>
      </c>
      <c r="CN666" s="181">
        <v>0</v>
      </c>
      <c r="CO666" s="181">
        <v>0</v>
      </c>
      <c r="CP666" s="181">
        <v>16.3</v>
      </c>
      <c r="CQ666" s="181">
        <v>16.3</v>
      </c>
      <c r="CR666" s="181">
        <v>16.3</v>
      </c>
      <c r="CS666" s="181">
        <v>16.3</v>
      </c>
      <c r="CT666" s="181">
        <v>16.3</v>
      </c>
      <c r="CU666" s="181">
        <v>16.3</v>
      </c>
      <c r="CV666" s="181">
        <v>16.3</v>
      </c>
      <c r="CW666" s="181">
        <v>77606000</v>
      </c>
      <c r="CX666" s="181">
        <v>5887700</v>
      </c>
      <c r="CY666" s="181">
        <v>7294700</v>
      </c>
      <c r="CZ666" s="181">
        <v>8188700</v>
      </c>
      <c r="DA666" s="181">
        <v>6283300</v>
      </c>
      <c r="DB666" s="181">
        <v>1632100</v>
      </c>
      <c r="DC666" s="181">
        <v>1367400</v>
      </c>
      <c r="DD666" s="181">
        <v>0</v>
      </c>
      <c r="DE666" s="181">
        <v>0</v>
      </c>
      <c r="DF666" s="181">
        <v>7416600</v>
      </c>
      <c r="DG666" s="181">
        <v>6188100</v>
      </c>
      <c r="DH666" s="181">
        <v>6742100</v>
      </c>
      <c r="DI666" s="181">
        <v>7321500</v>
      </c>
      <c r="DJ666" s="195">
        <v>0</v>
      </c>
      <c r="DK666" s="195">
        <v>0</v>
      </c>
      <c r="DL666" s="195">
        <v>0</v>
      </c>
      <c r="DM666" s="195">
        <v>0</v>
      </c>
      <c r="DN666" s="181">
        <v>0</v>
      </c>
      <c r="DO666" s="181">
        <v>0</v>
      </c>
      <c r="DP666" s="181">
        <v>0</v>
      </c>
      <c r="DQ666" s="181">
        <v>0</v>
      </c>
      <c r="DR666" s="181">
        <v>0</v>
      </c>
      <c r="DS666" s="181" t="e">
        <f t="shared" si="54"/>
        <v>#DIV/0!</v>
      </c>
      <c r="DT666" s="181" t="e">
        <f t="shared" si="52"/>
        <v>#DIV/0!</v>
      </c>
      <c r="DU666" s="195">
        <v>0</v>
      </c>
      <c r="DW666" s="195">
        <v>0</v>
      </c>
      <c r="DY666" s="195">
        <v>0</v>
      </c>
      <c r="DZ666" s="196" t="e">
        <f t="shared" si="53"/>
        <v>#DIV/0!</v>
      </c>
      <c r="EA666" s="195">
        <v>0</v>
      </c>
      <c r="EB666" s="181">
        <v>0</v>
      </c>
      <c r="EC666" s="181">
        <v>1</v>
      </c>
      <c r="ED666" s="181">
        <v>1</v>
      </c>
      <c r="EE666" s="181">
        <v>0</v>
      </c>
      <c r="EF666" s="181">
        <v>0</v>
      </c>
      <c r="EG666" s="181">
        <v>0</v>
      </c>
      <c r="EH666" s="181">
        <v>0</v>
      </c>
      <c r="EI666" s="181">
        <v>0</v>
      </c>
      <c r="EJ666" s="181">
        <v>0</v>
      </c>
      <c r="EK666" s="181">
        <v>1</v>
      </c>
      <c r="EL666" s="181">
        <v>1</v>
      </c>
      <c r="EM666" s="181">
        <v>0</v>
      </c>
      <c r="EN666" s="181">
        <v>0</v>
      </c>
      <c r="EO666" s="181">
        <v>0</v>
      </c>
      <c r="EP666" s="181">
        <v>1</v>
      </c>
      <c r="EQ666" s="181">
        <v>0</v>
      </c>
      <c r="ER666" s="181">
        <v>5</v>
      </c>
      <c r="EV666" s="181">
        <v>258</v>
      </c>
      <c r="EW666" s="181">
        <v>5479</v>
      </c>
      <c r="EX666" s="181" t="b">
        <v>1</v>
      </c>
      <c r="EY666" s="181">
        <v>5825</v>
      </c>
      <c r="EZ666" s="181" t="s">
        <v>9404</v>
      </c>
      <c r="FA666" s="181" t="s">
        <v>9405</v>
      </c>
      <c r="FB666" s="181">
        <v>85663</v>
      </c>
      <c r="FE666" s="181">
        <v>-1</v>
      </c>
    </row>
    <row r="667" spans="1:161" x14ac:dyDescent="0.25">
      <c r="A667" s="181" t="s">
        <v>9406</v>
      </c>
      <c r="B667" s="181" t="s">
        <v>9406</v>
      </c>
      <c r="C667" s="181">
        <v>1</v>
      </c>
      <c r="D667" s="181">
        <v>1</v>
      </c>
      <c r="E667" s="181">
        <v>1</v>
      </c>
      <c r="F667" s="181" t="s">
        <v>9407</v>
      </c>
      <c r="G667" s="181" t="s">
        <v>9408</v>
      </c>
      <c r="H667" s="181" t="s">
        <v>9409</v>
      </c>
      <c r="I667" s="181">
        <v>1</v>
      </c>
      <c r="J667" s="181">
        <v>1</v>
      </c>
      <c r="K667" s="181">
        <v>1</v>
      </c>
      <c r="L667" s="181">
        <v>1</v>
      </c>
      <c r="M667" s="181">
        <v>0</v>
      </c>
      <c r="N667" s="181">
        <v>1</v>
      </c>
      <c r="O667" s="181">
        <v>1</v>
      </c>
      <c r="P667" s="181">
        <v>1</v>
      </c>
      <c r="Q667" s="181">
        <v>0</v>
      </c>
      <c r="R667" s="181">
        <v>0</v>
      </c>
      <c r="S667" s="181">
        <v>0</v>
      </c>
      <c r="T667" s="181">
        <v>0</v>
      </c>
      <c r="U667" s="181">
        <v>0</v>
      </c>
      <c r="V667" s="181">
        <v>1</v>
      </c>
      <c r="W667" s="181">
        <v>1</v>
      </c>
      <c r="X667" s="181">
        <v>1</v>
      </c>
      <c r="Y667" s="181">
        <v>1</v>
      </c>
      <c r="Z667" s="181">
        <v>1</v>
      </c>
      <c r="AA667" s="181">
        <v>1</v>
      </c>
      <c r="AB667" s="181">
        <v>1</v>
      </c>
      <c r="AC667" s="181">
        <v>0</v>
      </c>
      <c r="AD667" s="181">
        <v>1</v>
      </c>
      <c r="AE667" s="181">
        <v>1</v>
      </c>
      <c r="AF667" s="181">
        <v>1</v>
      </c>
      <c r="AG667" s="181">
        <v>0</v>
      </c>
      <c r="AH667" s="181">
        <v>0</v>
      </c>
      <c r="AI667" s="181">
        <v>0</v>
      </c>
      <c r="AJ667" s="181">
        <v>0</v>
      </c>
      <c r="AK667" s="181">
        <v>0</v>
      </c>
      <c r="AL667" s="181">
        <v>1</v>
      </c>
      <c r="AM667" s="181">
        <v>1</v>
      </c>
      <c r="AN667" s="181">
        <v>1</v>
      </c>
      <c r="AO667" s="181">
        <v>1</v>
      </c>
      <c r="AP667" s="181">
        <v>1</v>
      </c>
      <c r="AQ667" s="181">
        <v>1</v>
      </c>
      <c r="AR667" s="181">
        <v>1</v>
      </c>
      <c r="AS667" s="181">
        <v>0</v>
      </c>
      <c r="AT667" s="181">
        <v>1</v>
      </c>
      <c r="AU667" s="181">
        <v>1</v>
      </c>
      <c r="AV667" s="181">
        <v>1</v>
      </c>
      <c r="AW667" s="181">
        <v>0</v>
      </c>
      <c r="AX667" s="181">
        <v>0</v>
      </c>
      <c r="AY667" s="181">
        <v>0</v>
      </c>
      <c r="AZ667" s="181">
        <v>0</v>
      </c>
      <c r="BA667" s="181">
        <v>0</v>
      </c>
      <c r="BB667" s="181">
        <v>1</v>
      </c>
      <c r="BC667" s="181">
        <v>1</v>
      </c>
      <c r="BD667" s="181">
        <v>1</v>
      </c>
      <c r="BE667" s="181">
        <v>1</v>
      </c>
      <c r="BF667" s="181">
        <v>1</v>
      </c>
      <c r="BG667" s="181">
        <v>1</v>
      </c>
      <c r="BH667" s="181">
        <v>1</v>
      </c>
      <c r="BI667" s="181">
        <v>4.5999999999999996</v>
      </c>
      <c r="BJ667" s="181">
        <v>4.5999999999999996</v>
      </c>
      <c r="BK667" s="181">
        <v>4.5999999999999996</v>
      </c>
      <c r="BL667" s="181">
        <v>38.219000000000001</v>
      </c>
      <c r="BM667" s="181">
        <v>350</v>
      </c>
      <c r="BN667" s="181">
        <v>350</v>
      </c>
      <c r="BO667" s="181">
        <v>1.3569000000000001E-3</v>
      </c>
      <c r="BP667" s="181">
        <v>3.0034000000000001</v>
      </c>
      <c r="BR667" s="181" t="s">
        <v>1254</v>
      </c>
      <c r="BS667" s="181" t="s">
        <v>1254</v>
      </c>
      <c r="BT667" s="181" t="s">
        <v>1254</v>
      </c>
      <c r="BZ667" s="181" t="s">
        <v>1254</v>
      </c>
      <c r="CA667" s="181" t="s">
        <v>1254</v>
      </c>
      <c r="CB667" s="181" t="s">
        <v>1254</v>
      </c>
      <c r="CC667" s="181" t="s">
        <v>1251</v>
      </c>
      <c r="CD667" s="181" t="s">
        <v>1254</v>
      </c>
      <c r="CE667" s="181" t="s">
        <v>1254</v>
      </c>
      <c r="CF667" s="181" t="s">
        <v>1254</v>
      </c>
      <c r="CG667" s="181">
        <v>0</v>
      </c>
      <c r="CH667" s="181">
        <v>4.5999999999999996</v>
      </c>
      <c r="CI667" s="181">
        <v>4.5999999999999996</v>
      </c>
      <c r="CJ667" s="181">
        <v>4.5999999999999996</v>
      </c>
      <c r="CK667" s="181">
        <v>0</v>
      </c>
      <c r="CL667" s="181">
        <v>0</v>
      </c>
      <c r="CM667" s="181">
        <v>0</v>
      </c>
      <c r="CN667" s="181">
        <v>0</v>
      </c>
      <c r="CO667" s="181">
        <v>0</v>
      </c>
      <c r="CP667" s="181">
        <v>4.5999999999999996</v>
      </c>
      <c r="CQ667" s="181">
        <v>4.5999999999999996</v>
      </c>
      <c r="CR667" s="181">
        <v>4.5999999999999996</v>
      </c>
      <c r="CS667" s="181">
        <v>4.5999999999999996</v>
      </c>
      <c r="CT667" s="181">
        <v>4.5999999999999996</v>
      </c>
      <c r="CU667" s="181">
        <v>4.5999999999999996</v>
      </c>
      <c r="CV667" s="181">
        <v>4.5999999999999996</v>
      </c>
      <c r="CW667" s="181">
        <v>46009000</v>
      </c>
      <c r="CX667" s="181">
        <v>0</v>
      </c>
      <c r="CY667" s="181">
        <v>5051200</v>
      </c>
      <c r="CZ667" s="181">
        <v>4531300</v>
      </c>
      <c r="DA667" s="181">
        <v>5536000</v>
      </c>
      <c r="DB667" s="181">
        <v>0</v>
      </c>
      <c r="DC667" s="181">
        <v>0</v>
      </c>
      <c r="DD667" s="181">
        <v>0</v>
      </c>
      <c r="DE667" s="181">
        <v>0</v>
      </c>
      <c r="DF667" s="181">
        <v>4168500</v>
      </c>
      <c r="DG667" s="181">
        <v>5080900</v>
      </c>
      <c r="DH667" s="181">
        <v>6092000</v>
      </c>
      <c r="DI667" s="181">
        <v>3610600</v>
      </c>
      <c r="DJ667" s="195">
        <v>0</v>
      </c>
      <c r="DK667" s="195">
        <v>0</v>
      </c>
      <c r="DL667" s="195">
        <v>0</v>
      </c>
      <c r="DM667" s="195">
        <v>0</v>
      </c>
      <c r="DN667" s="181">
        <v>0</v>
      </c>
      <c r="DO667" s="181">
        <v>0</v>
      </c>
      <c r="DP667" s="181">
        <v>0</v>
      </c>
      <c r="DQ667" s="181">
        <v>0</v>
      </c>
      <c r="DR667" s="181">
        <v>0</v>
      </c>
      <c r="DS667" s="181" t="e">
        <f t="shared" si="54"/>
        <v>#DIV/0!</v>
      </c>
      <c r="DT667" s="181" t="e">
        <f t="shared" si="52"/>
        <v>#DIV/0!</v>
      </c>
      <c r="DU667" s="195">
        <v>0</v>
      </c>
      <c r="DW667" s="195">
        <v>0</v>
      </c>
      <c r="DY667" s="195">
        <v>0</v>
      </c>
      <c r="DZ667" s="196" t="e">
        <f t="shared" si="53"/>
        <v>#DIV/0!</v>
      </c>
      <c r="EA667" s="195">
        <v>0</v>
      </c>
      <c r="EB667" s="181">
        <v>0</v>
      </c>
      <c r="EC667" s="181">
        <v>0</v>
      </c>
      <c r="ED667" s="181">
        <v>0</v>
      </c>
      <c r="EE667" s="181">
        <v>0</v>
      </c>
      <c r="EF667" s="181">
        <v>0</v>
      </c>
      <c r="EG667" s="181">
        <v>0</v>
      </c>
      <c r="EH667" s="181">
        <v>0</v>
      </c>
      <c r="EI667" s="181">
        <v>0</v>
      </c>
      <c r="EJ667" s="181">
        <v>0</v>
      </c>
      <c r="EK667" s="181">
        <v>0</v>
      </c>
      <c r="EL667" s="181">
        <v>0</v>
      </c>
      <c r="EM667" s="181">
        <v>0</v>
      </c>
      <c r="EN667" s="181">
        <v>1</v>
      </c>
      <c r="EO667" s="181">
        <v>0</v>
      </c>
      <c r="EP667" s="181">
        <v>0</v>
      </c>
      <c r="EQ667" s="181">
        <v>0</v>
      </c>
      <c r="ER667" s="181">
        <v>1</v>
      </c>
      <c r="EV667" s="181">
        <v>668</v>
      </c>
      <c r="EW667" s="181">
        <v>1554</v>
      </c>
      <c r="EX667" s="181" t="b">
        <v>1</v>
      </c>
      <c r="EY667" s="181">
        <v>1665</v>
      </c>
      <c r="EZ667" s="181" t="s">
        <v>9410</v>
      </c>
      <c r="FA667" s="181">
        <v>22999</v>
      </c>
      <c r="FB667" s="181">
        <v>22999</v>
      </c>
      <c r="FE667" s="181">
        <v>-1</v>
      </c>
    </row>
    <row r="668" spans="1:161" x14ac:dyDescent="0.25">
      <c r="A668" s="181" t="s">
        <v>9411</v>
      </c>
      <c r="B668" s="181" t="s">
        <v>9411</v>
      </c>
      <c r="C668" s="181">
        <v>2</v>
      </c>
      <c r="D668" s="181">
        <v>2</v>
      </c>
      <c r="E668" s="181">
        <v>2</v>
      </c>
      <c r="F668" s="181" t="s">
        <v>9412</v>
      </c>
      <c r="G668" s="181" t="s">
        <v>9413</v>
      </c>
      <c r="H668" s="181" t="s">
        <v>9414</v>
      </c>
      <c r="I668" s="181">
        <v>1</v>
      </c>
      <c r="J668" s="181">
        <v>2</v>
      </c>
      <c r="K668" s="181">
        <v>2</v>
      </c>
      <c r="L668" s="181">
        <v>2</v>
      </c>
      <c r="M668" s="181">
        <v>1</v>
      </c>
      <c r="N668" s="181">
        <v>1</v>
      </c>
      <c r="O668" s="181">
        <v>2</v>
      </c>
      <c r="P668" s="181">
        <v>1</v>
      </c>
      <c r="Q668" s="181">
        <v>0</v>
      </c>
      <c r="R668" s="181">
        <v>0</v>
      </c>
      <c r="S668" s="181">
        <v>0</v>
      </c>
      <c r="T668" s="181">
        <v>0</v>
      </c>
      <c r="U668" s="181">
        <v>1</v>
      </c>
      <c r="V668" s="181">
        <v>2</v>
      </c>
      <c r="W668" s="181">
        <v>2</v>
      </c>
      <c r="X668" s="181">
        <v>2</v>
      </c>
      <c r="Y668" s="181">
        <v>2</v>
      </c>
      <c r="Z668" s="181">
        <v>2</v>
      </c>
      <c r="AA668" s="181">
        <v>2</v>
      </c>
      <c r="AB668" s="181">
        <v>2</v>
      </c>
      <c r="AC668" s="181">
        <v>1</v>
      </c>
      <c r="AD668" s="181">
        <v>1</v>
      </c>
      <c r="AE668" s="181">
        <v>2</v>
      </c>
      <c r="AF668" s="181">
        <v>1</v>
      </c>
      <c r="AG668" s="181">
        <v>0</v>
      </c>
      <c r="AH668" s="181">
        <v>0</v>
      </c>
      <c r="AI668" s="181">
        <v>0</v>
      </c>
      <c r="AJ668" s="181">
        <v>0</v>
      </c>
      <c r="AK668" s="181">
        <v>1</v>
      </c>
      <c r="AL668" s="181">
        <v>2</v>
      </c>
      <c r="AM668" s="181">
        <v>2</v>
      </c>
      <c r="AN668" s="181">
        <v>2</v>
      </c>
      <c r="AO668" s="181">
        <v>2</v>
      </c>
      <c r="AP668" s="181">
        <v>2</v>
      </c>
      <c r="AQ668" s="181">
        <v>2</v>
      </c>
      <c r="AR668" s="181">
        <v>2</v>
      </c>
      <c r="AS668" s="181">
        <v>1</v>
      </c>
      <c r="AT668" s="181">
        <v>1</v>
      </c>
      <c r="AU668" s="181">
        <v>2</v>
      </c>
      <c r="AV668" s="181">
        <v>1</v>
      </c>
      <c r="AW668" s="181">
        <v>0</v>
      </c>
      <c r="AX668" s="181">
        <v>0</v>
      </c>
      <c r="AY668" s="181">
        <v>0</v>
      </c>
      <c r="AZ668" s="181">
        <v>0</v>
      </c>
      <c r="BA668" s="181">
        <v>1</v>
      </c>
      <c r="BB668" s="181">
        <v>2</v>
      </c>
      <c r="BC668" s="181">
        <v>2</v>
      </c>
      <c r="BD668" s="181">
        <v>2</v>
      </c>
      <c r="BE668" s="181">
        <v>2</v>
      </c>
      <c r="BF668" s="181">
        <v>2</v>
      </c>
      <c r="BG668" s="181">
        <v>2</v>
      </c>
      <c r="BH668" s="181">
        <v>2</v>
      </c>
      <c r="BI668" s="181">
        <v>4.4000000000000004</v>
      </c>
      <c r="BJ668" s="181">
        <v>4.4000000000000004</v>
      </c>
      <c r="BK668" s="181">
        <v>4.4000000000000004</v>
      </c>
      <c r="BL668" s="181">
        <v>53.844000000000001</v>
      </c>
      <c r="BM668" s="181">
        <v>474</v>
      </c>
      <c r="BN668" s="181">
        <v>474</v>
      </c>
      <c r="BO668" s="181">
        <v>0</v>
      </c>
      <c r="BP668" s="181">
        <v>5.2003000000000004</v>
      </c>
      <c r="BQ668" s="181" t="s">
        <v>1254</v>
      </c>
      <c r="BR668" s="181" t="s">
        <v>1254</v>
      </c>
      <c r="BS668" s="181" t="s">
        <v>1251</v>
      </c>
      <c r="BT668" s="181" t="s">
        <v>1254</v>
      </c>
      <c r="BY668" s="181" t="s">
        <v>1254</v>
      </c>
      <c r="BZ668" s="181" t="s">
        <v>1251</v>
      </c>
      <c r="CA668" s="181" t="s">
        <v>1254</v>
      </c>
      <c r="CB668" s="181" t="s">
        <v>1251</v>
      </c>
      <c r="CC668" s="181" t="s">
        <v>1251</v>
      </c>
      <c r="CD668" s="181" t="s">
        <v>1251</v>
      </c>
      <c r="CE668" s="181" t="s">
        <v>1251</v>
      </c>
      <c r="CF668" s="181" t="s">
        <v>1251</v>
      </c>
      <c r="CG668" s="181">
        <v>1.5</v>
      </c>
      <c r="CH668" s="181">
        <v>3</v>
      </c>
      <c r="CI668" s="181">
        <v>4.4000000000000004</v>
      </c>
      <c r="CJ668" s="181">
        <v>3</v>
      </c>
      <c r="CK668" s="181">
        <v>0</v>
      </c>
      <c r="CL668" s="181">
        <v>0</v>
      </c>
      <c r="CM668" s="181">
        <v>0</v>
      </c>
      <c r="CN668" s="181">
        <v>0</v>
      </c>
      <c r="CO668" s="181">
        <v>3</v>
      </c>
      <c r="CP668" s="181">
        <v>4.4000000000000004</v>
      </c>
      <c r="CQ668" s="181">
        <v>4.4000000000000004</v>
      </c>
      <c r="CR668" s="181">
        <v>4.4000000000000004</v>
      </c>
      <c r="CS668" s="181">
        <v>4.4000000000000004</v>
      </c>
      <c r="CT668" s="181">
        <v>4.4000000000000004</v>
      </c>
      <c r="CU668" s="181">
        <v>4.4000000000000004</v>
      </c>
      <c r="CV668" s="181">
        <v>4.4000000000000004</v>
      </c>
      <c r="CW668" s="181">
        <v>200430000</v>
      </c>
      <c r="CX668" s="181">
        <v>14773000</v>
      </c>
      <c r="CY668" s="181">
        <v>5204800</v>
      </c>
      <c r="CZ668" s="181">
        <v>18420000</v>
      </c>
      <c r="DA668" s="181">
        <v>6101000</v>
      </c>
      <c r="DB668" s="181">
        <v>0</v>
      </c>
      <c r="DC668" s="181">
        <v>0</v>
      </c>
      <c r="DD668" s="181">
        <v>0</v>
      </c>
      <c r="DE668" s="181">
        <v>0</v>
      </c>
      <c r="DF668" s="181">
        <v>10064000</v>
      </c>
      <c r="DG668" s="181">
        <v>44308000</v>
      </c>
      <c r="DH668" s="181">
        <v>24969000</v>
      </c>
      <c r="DI668" s="181">
        <v>10067000</v>
      </c>
      <c r="DJ668" s="195">
        <v>0</v>
      </c>
      <c r="DK668" s="195">
        <v>0</v>
      </c>
      <c r="DL668" s="195">
        <v>0</v>
      </c>
      <c r="DM668" s="195">
        <v>0</v>
      </c>
      <c r="DN668" s="181">
        <v>0</v>
      </c>
      <c r="DO668" s="181">
        <v>0</v>
      </c>
      <c r="DP668" s="181">
        <v>0</v>
      </c>
      <c r="DQ668" s="181">
        <v>0</v>
      </c>
      <c r="DR668" s="181">
        <v>0</v>
      </c>
      <c r="DS668" s="181" t="e">
        <f t="shared" si="54"/>
        <v>#DIV/0!</v>
      </c>
      <c r="DT668" s="181" t="e">
        <f t="shared" si="52"/>
        <v>#DIV/0!</v>
      </c>
      <c r="DU668" s="195">
        <v>0</v>
      </c>
      <c r="DW668" s="195">
        <v>14889000</v>
      </c>
      <c r="DY668" s="195">
        <v>15080000</v>
      </c>
      <c r="DZ668" s="196" t="e">
        <f t="shared" si="53"/>
        <v>#DIV/0!</v>
      </c>
      <c r="EA668" s="195">
        <v>0</v>
      </c>
      <c r="EB668" s="181">
        <v>0</v>
      </c>
      <c r="EC668" s="181">
        <v>0</v>
      </c>
      <c r="ED668" s="181">
        <v>0</v>
      </c>
      <c r="EE668" s="181">
        <v>0</v>
      </c>
      <c r="EF668" s="181">
        <v>0</v>
      </c>
      <c r="EG668" s="181">
        <v>0</v>
      </c>
      <c r="EH668" s="181">
        <v>0</v>
      </c>
      <c r="EI668" s="181">
        <v>0</v>
      </c>
      <c r="EJ668" s="181">
        <v>0</v>
      </c>
      <c r="EK668" s="181">
        <v>1</v>
      </c>
      <c r="EL668" s="181">
        <v>0</v>
      </c>
      <c r="EM668" s="181">
        <v>1</v>
      </c>
      <c r="EN668" s="181">
        <v>1</v>
      </c>
      <c r="EO668" s="181">
        <v>2</v>
      </c>
      <c r="EP668" s="181">
        <v>1</v>
      </c>
      <c r="EQ668" s="181">
        <v>1</v>
      </c>
      <c r="ER668" s="181">
        <v>7</v>
      </c>
      <c r="EV668" s="181">
        <v>141</v>
      </c>
      <c r="EW668" s="181" t="s">
        <v>9415</v>
      </c>
      <c r="EX668" s="181" t="s">
        <v>3637</v>
      </c>
      <c r="EY668" s="181" t="s">
        <v>9416</v>
      </c>
      <c r="EZ668" s="181" t="s">
        <v>9417</v>
      </c>
      <c r="FA668" s="181" t="s">
        <v>9418</v>
      </c>
      <c r="FB668" s="181" t="s">
        <v>9419</v>
      </c>
      <c r="FE668" s="181">
        <v>-1</v>
      </c>
    </row>
    <row r="669" spans="1:161" x14ac:dyDescent="0.25">
      <c r="A669" s="181" t="s">
        <v>9420</v>
      </c>
      <c r="B669" s="181" t="s">
        <v>9420</v>
      </c>
      <c r="C669" s="181">
        <v>10</v>
      </c>
      <c r="D669" s="181">
        <v>1</v>
      </c>
      <c r="E669" s="181">
        <v>1</v>
      </c>
      <c r="F669" s="181" t="s">
        <v>9421</v>
      </c>
      <c r="G669" s="181" t="s">
        <v>9422</v>
      </c>
      <c r="H669" s="181" t="s">
        <v>9423</v>
      </c>
      <c r="I669" s="181">
        <v>1</v>
      </c>
      <c r="J669" s="181">
        <v>10</v>
      </c>
      <c r="K669" s="181">
        <v>1</v>
      </c>
      <c r="L669" s="181">
        <v>1</v>
      </c>
      <c r="M669" s="181">
        <v>9</v>
      </c>
      <c r="N669" s="181">
        <v>9</v>
      </c>
      <c r="O669" s="181">
        <v>9</v>
      </c>
      <c r="P669" s="181">
        <v>9</v>
      </c>
      <c r="Q669" s="181">
        <v>6</v>
      </c>
      <c r="R669" s="181">
        <v>5</v>
      </c>
      <c r="S669" s="181">
        <v>5</v>
      </c>
      <c r="T669" s="181">
        <v>6</v>
      </c>
      <c r="U669" s="181">
        <v>8</v>
      </c>
      <c r="V669" s="181">
        <v>6</v>
      </c>
      <c r="W669" s="181">
        <v>9</v>
      </c>
      <c r="X669" s="181">
        <v>9</v>
      </c>
      <c r="Y669" s="181">
        <v>8</v>
      </c>
      <c r="Z669" s="181">
        <v>10</v>
      </c>
      <c r="AA669" s="181">
        <v>8</v>
      </c>
      <c r="AB669" s="181">
        <v>9</v>
      </c>
      <c r="AC669" s="181">
        <v>1</v>
      </c>
      <c r="AD669" s="181">
        <v>1</v>
      </c>
      <c r="AE669" s="181">
        <v>1</v>
      </c>
      <c r="AF669" s="181">
        <v>1</v>
      </c>
      <c r="AG669" s="181">
        <v>0</v>
      </c>
      <c r="AH669" s="181">
        <v>0</v>
      </c>
      <c r="AI669" s="181">
        <v>0</v>
      </c>
      <c r="AJ669" s="181">
        <v>0</v>
      </c>
      <c r="AK669" s="181">
        <v>1</v>
      </c>
      <c r="AL669" s="181">
        <v>1</v>
      </c>
      <c r="AM669" s="181">
        <v>1</v>
      </c>
      <c r="AN669" s="181">
        <v>1</v>
      </c>
      <c r="AO669" s="181">
        <v>1</v>
      </c>
      <c r="AP669" s="181">
        <v>1</v>
      </c>
      <c r="AQ669" s="181">
        <v>1</v>
      </c>
      <c r="AR669" s="181">
        <v>1</v>
      </c>
      <c r="AS669" s="181">
        <v>1</v>
      </c>
      <c r="AT669" s="181">
        <v>1</v>
      </c>
      <c r="AU669" s="181">
        <v>1</v>
      </c>
      <c r="AV669" s="181">
        <v>1</v>
      </c>
      <c r="AW669" s="181">
        <v>0</v>
      </c>
      <c r="AX669" s="181">
        <v>0</v>
      </c>
      <c r="AY669" s="181">
        <v>0</v>
      </c>
      <c r="AZ669" s="181">
        <v>0</v>
      </c>
      <c r="BA669" s="181">
        <v>1</v>
      </c>
      <c r="BB669" s="181">
        <v>1</v>
      </c>
      <c r="BC669" s="181">
        <v>1</v>
      </c>
      <c r="BD669" s="181">
        <v>1</v>
      </c>
      <c r="BE669" s="181">
        <v>1</v>
      </c>
      <c r="BF669" s="181">
        <v>1</v>
      </c>
      <c r="BG669" s="181">
        <v>1</v>
      </c>
      <c r="BH669" s="181">
        <v>1</v>
      </c>
      <c r="BI669" s="181">
        <v>19.2</v>
      </c>
      <c r="BJ669" s="181">
        <v>2.6</v>
      </c>
      <c r="BK669" s="181">
        <v>2.6</v>
      </c>
      <c r="BL669" s="181">
        <v>56.987000000000002</v>
      </c>
      <c r="BM669" s="181">
        <v>504</v>
      </c>
      <c r="BN669" s="181">
        <v>504</v>
      </c>
      <c r="BO669" s="181">
        <v>0</v>
      </c>
      <c r="BP669" s="181">
        <v>18.997</v>
      </c>
      <c r="BQ669" s="181" t="s">
        <v>1251</v>
      </c>
      <c r="BR669" s="181" t="s">
        <v>1251</v>
      </c>
      <c r="BS669" s="181" t="s">
        <v>1251</v>
      </c>
      <c r="BT669" s="181" t="s">
        <v>1251</v>
      </c>
      <c r="BU669" s="181" t="s">
        <v>1254</v>
      </c>
      <c r="BV669" s="181" t="s">
        <v>1254</v>
      </c>
      <c r="BW669" s="181" t="s">
        <v>1254</v>
      </c>
      <c r="BX669" s="181" t="s">
        <v>1254</v>
      </c>
      <c r="BY669" s="181" t="s">
        <v>1251</v>
      </c>
      <c r="BZ669" s="181" t="s">
        <v>1251</v>
      </c>
      <c r="CA669" s="181" t="s">
        <v>1251</v>
      </c>
      <c r="CB669" s="181" t="s">
        <v>1251</v>
      </c>
      <c r="CC669" s="181" t="s">
        <v>1251</v>
      </c>
      <c r="CD669" s="181" t="s">
        <v>1251</v>
      </c>
      <c r="CE669" s="181" t="s">
        <v>1251</v>
      </c>
      <c r="CF669" s="181" t="s">
        <v>1251</v>
      </c>
      <c r="CG669" s="181">
        <v>16.7</v>
      </c>
      <c r="CH669" s="181">
        <v>16.7</v>
      </c>
      <c r="CI669" s="181">
        <v>16.7</v>
      </c>
      <c r="CJ669" s="181">
        <v>16.7</v>
      </c>
      <c r="CK669" s="181">
        <v>10.5</v>
      </c>
      <c r="CL669" s="181">
        <v>8.6999999999999993</v>
      </c>
      <c r="CM669" s="181">
        <v>8.6999999999999993</v>
      </c>
      <c r="CN669" s="181">
        <v>10.5</v>
      </c>
      <c r="CO669" s="181">
        <v>14.7</v>
      </c>
      <c r="CP669" s="181">
        <v>11.3</v>
      </c>
      <c r="CQ669" s="181">
        <v>16.7</v>
      </c>
      <c r="CR669" s="181">
        <v>16.7</v>
      </c>
      <c r="CS669" s="181">
        <v>14.7</v>
      </c>
      <c r="CT669" s="181">
        <v>19.2</v>
      </c>
      <c r="CU669" s="181">
        <v>15.1</v>
      </c>
      <c r="CV669" s="181">
        <v>16.7</v>
      </c>
      <c r="CW669" s="181">
        <v>495550000</v>
      </c>
      <c r="CX669" s="181">
        <v>40106000</v>
      </c>
      <c r="CY669" s="181">
        <v>51797000</v>
      </c>
      <c r="CZ669" s="181">
        <v>53262000</v>
      </c>
      <c r="DA669" s="181">
        <v>47132000</v>
      </c>
      <c r="DB669" s="181">
        <v>0</v>
      </c>
      <c r="DC669" s="181">
        <v>0</v>
      </c>
      <c r="DD669" s="181">
        <v>0</v>
      </c>
      <c r="DE669" s="181">
        <v>0</v>
      </c>
      <c r="DF669" s="181">
        <v>50253000</v>
      </c>
      <c r="DG669" s="181">
        <v>47860000</v>
      </c>
      <c r="DH669" s="181">
        <v>50198000</v>
      </c>
      <c r="DI669" s="181">
        <v>57736000</v>
      </c>
      <c r="DJ669" s="195">
        <v>0</v>
      </c>
      <c r="DK669" s="195">
        <v>0</v>
      </c>
      <c r="DL669" s="195">
        <v>0</v>
      </c>
      <c r="DM669" s="195">
        <v>0</v>
      </c>
      <c r="DN669" s="181">
        <v>0</v>
      </c>
      <c r="DO669" s="181">
        <v>0</v>
      </c>
      <c r="DP669" s="181">
        <v>0</v>
      </c>
      <c r="DQ669" s="181">
        <v>0</v>
      </c>
      <c r="DR669" s="181">
        <v>0</v>
      </c>
      <c r="DS669" s="181" t="e">
        <f t="shared" si="54"/>
        <v>#DIV/0!</v>
      </c>
      <c r="DT669" s="181" t="e">
        <f t="shared" si="52"/>
        <v>#DIV/0!</v>
      </c>
      <c r="DU669" s="195">
        <v>0</v>
      </c>
      <c r="DW669" s="195">
        <v>0</v>
      </c>
      <c r="DY669" s="195">
        <v>0</v>
      </c>
      <c r="DZ669" s="196" t="e">
        <f t="shared" si="53"/>
        <v>#DIV/0!</v>
      </c>
      <c r="EA669" s="195">
        <v>0</v>
      </c>
      <c r="EB669" s="181">
        <v>1</v>
      </c>
      <c r="EC669" s="181">
        <v>1</v>
      </c>
      <c r="ED669" s="181">
        <v>1</v>
      </c>
      <c r="EE669" s="181">
        <v>1</v>
      </c>
      <c r="EF669" s="181">
        <v>0</v>
      </c>
      <c r="EG669" s="181">
        <v>0</v>
      </c>
      <c r="EH669" s="181">
        <v>0</v>
      </c>
      <c r="EI669" s="181">
        <v>0</v>
      </c>
      <c r="EJ669" s="181">
        <v>1</v>
      </c>
      <c r="EK669" s="181">
        <v>1</v>
      </c>
      <c r="EL669" s="181">
        <v>1</v>
      </c>
      <c r="EM669" s="181">
        <v>1</v>
      </c>
      <c r="EN669" s="181">
        <v>1</v>
      </c>
      <c r="EO669" s="181">
        <v>1</v>
      </c>
      <c r="EP669" s="181">
        <v>1</v>
      </c>
      <c r="EQ669" s="181">
        <v>1</v>
      </c>
      <c r="ER669" s="181">
        <v>12</v>
      </c>
      <c r="EV669" s="181">
        <v>168</v>
      </c>
      <c r="EW669" s="181" t="s">
        <v>9424</v>
      </c>
      <c r="EX669" s="181" t="s">
        <v>9425</v>
      </c>
      <c r="EY669" s="181" t="s">
        <v>9426</v>
      </c>
      <c r="EZ669" s="181" t="s">
        <v>9427</v>
      </c>
      <c r="FA669" s="181" t="s">
        <v>9428</v>
      </c>
      <c r="FB669" s="181" t="s">
        <v>9429</v>
      </c>
      <c r="FC669" s="181">
        <v>104</v>
      </c>
      <c r="FD669" s="181">
        <v>356</v>
      </c>
      <c r="FE669" s="181">
        <v>-1</v>
      </c>
    </row>
    <row r="670" spans="1:161" x14ac:dyDescent="0.25">
      <c r="A670" s="181" t="s">
        <v>9430</v>
      </c>
      <c r="B670" s="181" t="s">
        <v>9430</v>
      </c>
      <c r="C670" s="181">
        <v>1</v>
      </c>
      <c r="D670" s="181">
        <v>1</v>
      </c>
      <c r="E670" s="181">
        <v>1</v>
      </c>
      <c r="F670" s="181" t="s">
        <v>9431</v>
      </c>
      <c r="G670" s="181" t="s">
        <v>9432</v>
      </c>
      <c r="H670" s="181" t="s">
        <v>9433</v>
      </c>
      <c r="I670" s="181">
        <v>1</v>
      </c>
      <c r="J670" s="181">
        <v>1</v>
      </c>
      <c r="K670" s="181">
        <v>1</v>
      </c>
      <c r="L670" s="181">
        <v>1</v>
      </c>
      <c r="M670" s="181">
        <v>1</v>
      </c>
      <c r="N670" s="181">
        <v>1</v>
      </c>
      <c r="O670" s="181">
        <v>1</v>
      </c>
      <c r="P670" s="181">
        <v>1</v>
      </c>
      <c r="Q670" s="181">
        <v>0</v>
      </c>
      <c r="R670" s="181">
        <v>0</v>
      </c>
      <c r="S670" s="181">
        <v>0</v>
      </c>
      <c r="T670" s="181">
        <v>0</v>
      </c>
      <c r="U670" s="181">
        <v>1</v>
      </c>
      <c r="V670" s="181">
        <v>1</v>
      </c>
      <c r="W670" s="181">
        <v>1</v>
      </c>
      <c r="X670" s="181">
        <v>1</v>
      </c>
      <c r="Y670" s="181">
        <v>1</v>
      </c>
      <c r="Z670" s="181">
        <v>1</v>
      </c>
      <c r="AA670" s="181">
        <v>1</v>
      </c>
      <c r="AB670" s="181">
        <v>1</v>
      </c>
      <c r="AC670" s="181">
        <v>1</v>
      </c>
      <c r="AD670" s="181">
        <v>1</v>
      </c>
      <c r="AE670" s="181">
        <v>1</v>
      </c>
      <c r="AF670" s="181">
        <v>1</v>
      </c>
      <c r="AG670" s="181">
        <v>0</v>
      </c>
      <c r="AH670" s="181">
        <v>0</v>
      </c>
      <c r="AI670" s="181">
        <v>0</v>
      </c>
      <c r="AJ670" s="181">
        <v>0</v>
      </c>
      <c r="AK670" s="181">
        <v>1</v>
      </c>
      <c r="AL670" s="181">
        <v>1</v>
      </c>
      <c r="AM670" s="181">
        <v>1</v>
      </c>
      <c r="AN670" s="181">
        <v>1</v>
      </c>
      <c r="AO670" s="181">
        <v>1</v>
      </c>
      <c r="AP670" s="181">
        <v>1</v>
      </c>
      <c r="AQ670" s="181">
        <v>1</v>
      </c>
      <c r="AR670" s="181">
        <v>1</v>
      </c>
      <c r="AS670" s="181">
        <v>1</v>
      </c>
      <c r="AT670" s="181">
        <v>1</v>
      </c>
      <c r="AU670" s="181">
        <v>1</v>
      </c>
      <c r="AV670" s="181">
        <v>1</v>
      </c>
      <c r="AW670" s="181">
        <v>0</v>
      </c>
      <c r="AX670" s="181">
        <v>0</v>
      </c>
      <c r="AY670" s="181">
        <v>0</v>
      </c>
      <c r="AZ670" s="181">
        <v>0</v>
      </c>
      <c r="BA670" s="181">
        <v>1</v>
      </c>
      <c r="BB670" s="181">
        <v>1</v>
      </c>
      <c r="BC670" s="181">
        <v>1</v>
      </c>
      <c r="BD670" s="181">
        <v>1</v>
      </c>
      <c r="BE670" s="181">
        <v>1</v>
      </c>
      <c r="BF670" s="181">
        <v>1</v>
      </c>
      <c r="BG670" s="181">
        <v>1</v>
      </c>
      <c r="BH670" s="181">
        <v>1</v>
      </c>
      <c r="BI670" s="181">
        <v>10.6</v>
      </c>
      <c r="BJ670" s="181">
        <v>10.6</v>
      </c>
      <c r="BK670" s="181">
        <v>10.6</v>
      </c>
      <c r="BL670" s="181">
        <v>12.497</v>
      </c>
      <c r="BM670" s="181">
        <v>113</v>
      </c>
      <c r="BN670" s="181">
        <v>113</v>
      </c>
      <c r="BO670" s="181">
        <v>0</v>
      </c>
      <c r="BP670" s="181">
        <v>3.2913000000000001</v>
      </c>
      <c r="BQ670" s="181" t="s">
        <v>1251</v>
      </c>
      <c r="BR670" s="181" t="s">
        <v>1254</v>
      </c>
      <c r="BS670" s="181" t="s">
        <v>1254</v>
      </c>
      <c r="BT670" s="181" t="s">
        <v>1254</v>
      </c>
      <c r="BY670" s="181" t="s">
        <v>1254</v>
      </c>
      <c r="BZ670" s="181" t="s">
        <v>1251</v>
      </c>
      <c r="CA670" s="181" t="s">
        <v>1254</v>
      </c>
      <c r="CB670" s="181" t="s">
        <v>1254</v>
      </c>
      <c r="CC670" s="181" t="s">
        <v>1254</v>
      </c>
      <c r="CD670" s="181" t="s">
        <v>1254</v>
      </c>
      <c r="CE670" s="181" t="s">
        <v>1254</v>
      </c>
      <c r="CF670" s="181" t="s">
        <v>1254</v>
      </c>
      <c r="CG670" s="181">
        <v>10.6</v>
      </c>
      <c r="CH670" s="181">
        <v>10.6</v>
      </c>
      <c r="CI670" s="181">
        <v>10.6</v>
      </c>
      <c r="CJ670" s="181">
        <v>10.6</v>
      </c>
      <c r="CK670" s="181">
        <v>0</v>
      </c>
      <c r="CL670" s="181">
        <v>0</v>
      </c>
      <c r="CM670" s="181">
        <v>0</v>
      </c>
      <c r="CN670" s="181">
        <v>0</v>
      </c>
      <c r="CO670" s="181">
        <v>10.6</v>
      </c>
      <c r="CP670" s="181">
        <v>10.6</v>
      </c>
      <c r="CQ670" s="181">
        <v>10.6</v>
      </c>
      <c r="CR670" s="181">
        <v>10.6</v>
      </c>
      <c r="CS670" s="181">
        <v>10.6</v>
      </c>
      <c r="CT670" s="181">
        <v>10.6</v>
      </c>
      <c r="CU670" s="181">
        <v>10.6</v>
      </c>
      <c r="CV670" s="181">
        <v>10.6</v>
      </c>
      <c r="CW670" s="181">
        <v>86969000</v>
      </c>
      <c r="CX670" s="181">
        <v>5900600</v>
      </c>
      <c r="CY670" s="181">
        <v>8255700</v>
      </c>
      <c r="CZ670" s="181">
        <v>8650400</v>
      </c>
      <c r="DA670" s="181">
        <v>8704100</v>
      </c>
      <c r="DB670" s="181">
        <v>0</v>
      </c>
      <c r="DC670" s="181">
        <v>0</v>
      </c>
      <c r="DD670" s="181">
        <v>0</v>
      </c>
      <c r="DE670" s="181">
        <v>0</v>
      </c>
      <c r="DF670" s="181">
        <v>8785600</v>
      </c>
      <c r="DG670" s="181">
        <v>7127200</v>
      </c>
      <c r="DH670" s="181">
        <v>4602800</v>
      </c>
      <c r="DI670" s="181">
        <v>6783100</v>
      </c>
      <c r="DJ670" s="195">
        <v>0</v>
      </c>
      <c r="DK670" s="195">
        <v>0</v>
      </c>
      <c r="DL670" s="195">
        <v>0</v>
      </c>
      <c r="DM670" s="195">
        <v>0</v>
      </c>
      <c r="DN670" s="181">
        <v>0</v>
      </c>
      <c r="DO670" s="181">
        <v>0</v>
      </c>
      <c r="DP670" s="181">
        <v>0</v>
      </c>
      <c r="DQ670" s="181">
        <v>0</v>
      </c>
      <c r="DR670" s="181">
        <v>0</v>
      </c>
      <c r="DS670" s="181" t="e">
        <f t="shared" si="54"/>
        <v>#DIV/0!</v>
      </c>
      <c r="DT670" s="181" t="e">
        <f t="shared" si="52"/>
        <v>#DIV/0!</v>
      </c>
      <c r="DU670" s="195">
        <v>0</v>
      </c>
      <c r="DW670" s="195">
        <v>0</v>
      </c>
      <c r="DY670" s="195">
        <v>0</v>
      </c>
      <c r="DZ670" s="196" t="e">
        <f t="shared" si="53"/>
        <v>#DIV/0!</v>
      </c>
      <c r="EA670" s="195">
        <v>0</v>
      </c>
      <c r="EB670" s="181">
        <v>1</v>
      </c>
      <c r="EC670" s="181">
        <v>0</v>
      </c>
      <c r="ED670" s="181">
        <v>0</v>
      </c>
      <c r="EE670" s="181">
        <v>0</v>
      </c>
      <c r="EF670" s="181">
        <v>0</v>
      </c>
      <c r="EG670" s="181">
        <v>0</v>
      </c>
      <c r="EH670" s="181">
        <v>0</v>
      </c>
      <c r="EI670" s="181">
        <v>0</v>
      </c>
      <c r="EJ670" s="181">
        <v>0</v>
      </c>
      <c r="EK670" s="181">
        <v>1</v>
      </c>
      <c r="EL670" s="181">
        <v>0</v>
      </c>
      <c r="EM670" s="181">
        <v>0</v>
      </c>
      <c r="EN670" s="181">
        <v>0</v>
      </c>
      <c r="EO670" s="181">
        <v>0</v>
      </c>
      <c r="EP670" s="181">
        <v>0</v>
      </c>
      <c r="EQ670" s="181">
        <v>0</v>
      </c>
      <c r="ER670" s="181">
        <v>2</v>
      </c>
      <c r="EV670" s="181">
        <v>277</v>
      </c>
      <c r="EW670" s="181">
        <v>1896</v>
      </c>
      <c r="EX670" s="181" t="b">
        <v>1</v>
      </c>
      <c r="EY670" s="181">
        <v>2019</v>
      </c>
      <c r="EZ670" s="181" t="s">
        <v>9434</v>
      </c>
      <c r="FA670" s="181" t="s">
        <v>9435</v>
      </c>
      <c r="FB670" s="181">
        <v>28318</v>
      </c>
      <c r="FE670" s="181">
        <v>-1</v>
      </c>
    </row>
    <row r="671" spans="1:161" x14ac:dyDescent="0.25">
      <c r="A671" s="181" t="s">
        <v>9436</v>
      </c>
      <c r="B671" s="181" t="s">
        <v>9436</v>
      </c>
      <c r="C671" s="181">
        <v>1</v>
      </c>
      <c r="D671" s="181">
        <v>1</v>
      </c>
      <c r="E671" s="181">
        <v>1</v>
      </c>
      <c r="F671" s="181" t="s">
        <v>9437</v>
      </c>
      <c r="G671" s="181" t="s">
        <v>9438</v>
      </c>
      <c r="H671" s="181" t="s">
        <v>9439</v>
      </c>
      <c r="I671" s="181">
        <v>1</v>
      </c>
      <c r="J671" s="181">
        <v>1</v>
      </c>
      <c r="K671" s="181">
        <v>1</v>
      </c>
      <c r="L671" s="181">
        <v>1</v>
      </c>
      <c r="M671" s="181">
        <v>1</v>
      </c>
      <c r="N671" s="181">
        <v>1</v>
      </c>
      <c r="O671" s="181">
        <v>1</v>
      </c>
      <c r="P671" s="181">
        <v>1</v>
      </c>
      <c r="Q671" s="181">
        <v>1</v>
      </c>
      <c r="R671" s="181">
        <v>1</v>
      </c>
      <c r="S671" s="181">
        <v>1</v>
      </c>
      <c r="T671" s="181">
        <v>1</v>
      </c>
      <c r="U671" s="181">
        <v>1</v>
      </c>
      <c r="V671" s="181">
        <v>1</v>
      </c>
      <c r="W671" s="181">
        <v>1</v>
      </c>
      <c r="X671" s="181">
        <v>1</v>
      </c>
      <c r="Y671" s="181">
        <v>1</v>
      </c>
      <c r="Z671" s="181">
        <v>1</v>
      </c>
      <c r="AA671" s="181">
        <v>1</v>
      </c>
      <c r="AB671" s="181">
        <v>1</v>
      </c>
      <c r="AC671" s="181">
        <v>1</v>
      </c>
      <c r="AD671" s="181">
        <v>1</v>
      </c>
      <c r="AE671" s="181">
        <v>1</v>
      </c>
      <c r="AF671" s="181">
        <v>1</v>
      </c>
      <c r="AG671" s="181">
        <v>1</v>
      </c>
      <c r="AH671" s="181">
        <v>1</v>
      </c>
      <c r="AI671" s="181">
        <v>1</v>
      </c>
      <c r="AJ671" s="181">
        <v>1</v>
      </c>
      <c r="AK671" s="181">
        <v>1</v>
      </c>
      <c r="AL671" s="181">
        <v>1</v>
      </c>
      <c r="AM671" s="181">
        <v>1</v>
      </c>
      <c r="AN671" s="181">
        <v>1</v>
      </c>
      <c r="AO671" s="181">
        <v>1</v>
      </c>
      <c r="AP671" s="181">
        <v>1</v>
      </c>
      <c r="AQ671" s="181">
        <v>1</v>
      </c>
      <c r="AR671" s="181">
        <v>1</v>
      </c>
      <c r="AS671" s="181">
        <v>1</v>
      </c>
      <c r="AT671" s="181">
        <v>1</v>
      </c>
      <c r="AU671" s="181">
        <v>1</v>
      </c>
      <c r="AV671" s="181">
        <v>1</v>
      </c>
      <c r="AW671" s="181">
        <v>1</v>
      </c>
      <c r="AX671" s="181">
        <v>1</v>
      </c>
      <c r="AY671" s="181">
        <v>1</v>
      </c>
      <c r="AZ671" s="181">
        <v>1</v>
      </c>
      <c r="BA671" s="181">
        <v>1</v>
      </c>
      <c r="BB671" s="181">
        <v>1</v>
      </c>
      <c r="BC671" s="181">
        <v>1</v>
      </c>
      <c r="BD671" s="181">
        <v>1</v>
      </c>
      <c r="BE671" s="181">
        <v>1</v>
      </c>
      <c r="BF671" s="181">
        <v>1</v>
      </c>
      <c r="BG671" s="181">
        <v>1</v>
      </c>
      <c r="BH671" s="181">
        <v>1</v>
      </c>
      <c r="BI671" s="181">
        <v>2.5</v>
      </c>
      <c r="BJ671" s="181">
        <v>2.5</v>
      </c>
      <c r="BK671" s="181">
        <v>2.5</v>
      </c>
      <c r="BL671" s="181">
        <v>53.246000000000002</v>
      </c>
      <c r="BM671" s="181">
        <v>482</v>
      </c>
      <c r="BN671" s="181">
        <v>482</v>
      </c>
      <c r="BO671" s="181">
        <v>3.8216999999999999E-3</v>
      </c>
      <c r="BP671" s="181">
        <v>2.3786999999999998</v>
      </c>
      <c r="BQ671" s="181" t="s">
        <v>1251</v>
      </c>
      <c r="BR671" s="181" t="s">
        <v>1251</v>
      </c>
      <c r="BS671" s="181" t="s">
        <v>1251</v>
      </c>
      <c r="BT671" s="181" t="s">
        <v>1254</v>
      </c>
      <c r="BU671" s="181" t="s">
        <v>1251</v>
      </c>
      <c r="BV671" s="181" t="s">
        <v>1254</v>
      </c>
      <c r="BW671" s="181" t="s">
        <v>1251</v>
      </c>
      <c r="BX671" s="181" t="s">
        <v>1251</v>
      </c>
      <c r="BY671" s="181" t="s">
        <v>1251</v>
      </c>
      <c r="BZ671" s="181" t="s">
        <v>1251</v>
      </c>
      <c r="CA671" s="181" t="s">
        <v>1254</v>
      </c>
      <c r="CB671" s="181" t="s">
        <v>1254</v>
      </c>
      <c r="CC671" s="181" t="s">
        <v>1251</v>
      </c>
      <c r="CD671" s="181" t="s">
        <v>1251</v>
      </c>
      <c r="CE671" s="181" t="s">
        <v>1251</v>
      </c>
      <c r="CF671" s="181" t="s">
        <v>1251</v>
      </c>
      <c r="CG671" s="181">
        <v>2.5</v>
      </c>
      <c r="CH671" s="181">
        <v>2.5</v>
      </c>
      <c r="CI671" s="181">
        <v>2.5</v>
      </c>
      <c r="CJ671" s="181">
        <v>2.5</v>
      </c>
      <c r="CK671" s="181">
        <v>2.5</v>
      </c>
      <c r="CL671" s="181">
        <v>2.5</v>
      </c>
      <c r="CM671" s="181">
        <v>2.5</v>
      </c>
      <c r="CN671" s="181">
        <v>2.5</v>
      </c>
      <c r="CO671" s="181">
        <v>2.5</v>
      </c>
      <c r="CP671" s="181">
        <v>2.5</v>
      </c>
      <c r="CQ671" s="181">
        <v>2.5</v>
      </c>
      <c r="CR671" s="181">
        <v>2.5</v>
      </c>
      <c r="CS671" s="181">
        <v>2.5</v>
      </c>
      <c r="CT671" s="181">
        <v>2.5</v>
      </c>
      <c r="CU671" s="181">
        <v>2.5</v>
      </c>
      <c r="CV671" s="181">
        <v>2.5</v>
      </c>
      <c r="CW671" s="181">
        <v>107800000</v>
      </c>
      <c r="CX671" s="181">
        <v>8782300</v>
      </c>
      <c r="CY671" s="181">
        <v>9201800</v>
      </c>
      <c r="CZ671" s="181">
        <v>9418400</v>
      </c>
      <c r="DA671" s="181">
        <v>8342500</v>
      </c>
      <c r="DB671" s="181">
        <v>3118100</v>
      </c>
      <c r="DC671" s="181">
        <v>2747500</v>
      </c>
      <c r="DD671" s="181">
        <v>3225800</v>
      </c>
      <c r="DE671" s="181">
        <v>3511500</v>
      </c>
      <c r="DF671" s="181">
        <v>5951000</v>
      </c>
      <c r="DG671" s="181">
        <v>8938600</v>
      </c>
      <c r="DH671" s="181">
        <v>6095800</v>
      </c>
      <c r="DI671" s="181">
        <v>9033900</v>
      </c>
      <c r="DJ671" s="195">
        <v>0</v>
      </c>
      <c r="DK671" s="195">
        <v>0</v>
      </c>
      <c r="DL671" s="195">
        <v>0</v>
      </c>
      <c r="DM671" s="195">
        <v>0</v>
      </c>
      <c r="DN671" s="181">
        <v>0</v>
      </c>
      <c r="DO671" s="181">
        <v>0</v>
      </c>
      <c r="DP671" s="181">
        <v>0</v>
      </c>
      <c r="DQ671" s="181">
        <v>0</v>
      </c>
      <c r="DR671" s="181">
        <v>0</v>
      </c>
      <c r="DS671" s="181" t="e">
        <f t="shared" si="54"/>
        <v>#DIV/0!</v>
      </c>
      <c r="DT671" s="181" t="e">
        <f t="shared" si="52"/>
        <v>#DIV/0!</v>
      </c>
      <c r="DU671" s="195">
        <v>0</v>
      </c>
      <c r="DW671" s="195">
        <v>0</v>
      </c>
      <c r="DY671" s="195">
        <v>0</v>
      </c>
      <c r="DZ671" s="196" t="e">
        <f t="shared" si="53"/>
        <v>#DIV/0!</v>
      </c>
      <c r="EA671" s="195">
        <v>0</v>
      </c>
      <c r="EB671" s="181">
        <v>1</v>
      </c>
      <c r="EC671" s="181">
        <v>1</v>
      </c>
      <c r="ED671" s="181">
        <v>1</v>
      </c>
      <c r="EE671" s="181">
        <v>0</v>
      </c>
      <c r="EF671" s="181">
        <v>1</v>
      </c>
      <c r="EG671" s="181">
        <v>0</v>
      </c>
      <c r="EH671" s="181">
        <v>1</v>
      </c>
      <c r="EI671" s="181">
        <v>0</v>
      </c>
      <c r="EJ671" s="181">
        <v>1</v>
      </c>
      <c r="EK671" s="181">
        <v>0</v>
      </c>
      <c r="EL671" s="181">
        <v>0</v>
      </c>
      <c r="EM671" s="181">
        <v>0</v>
      </c>
      <c r="EN671" s="181">
        <v>1</v>
      </c>
      <c r="EO671" s="181">
        <v>1</v>
      </c>
      <c r="EP671" s="181">
        <v>0</v>
      </c>
      <c r="EQ671" s="181">
        <v>1</v>
      </c>
      <c r="ER671" s="181">
        <v>9</v>
      </c>
      <c r="EV671" s="181">
        <v>250</v>
      </c>
      <c r="EW671" s="181">
        <v>4177</v>
      </c>
      <c r="EX671" s="181" t="b">
        <v>1</v>
      </c>
      <c r="EY671" s="181">
        <v>4412</v>
      </c>
      <c r="EZ671" s="181" t="s">
        <v>9440</v>
      </c>
      <c r="FA671" s="181" t="s">
        <v>9441</v>
      </c>
      <c r="FB671" s="181">
        <v>65995</v>
      </c>
      <c r="FE671" s="181">
        <v>-1</v>
      </c>
    </row>
    <row r="672" spans="1:161" x14ac:dyDescent="0.25">
      <c r="A672" s="181" t="s">
        <v>9442</v>
      </c>
      <c r="B672" s="181" t="s">
        <v>9442</v>
      </c>
      <c r="C672" s="181">
        <v>3</v>
      </c>
      <c r="D672" s="181">
        <v>3</v>
      </c>
      <c r="E672" s="181">
        <v>3</v>
      </c>
      <c r="F672" s="181" t="s">
        <v>9443</v>
      </c>
      <c r="G672" s="181" t="s">
        <v>9444</v>
      </c>
      <c r="H672" s="181" t="s">
        <v>9445</v>
      </c>
      <c r="I672" s="181">
        <v>1</v>
      </c>
      <c r="J672" s="181">
        <v>3</v>
      </c>
      <c r="K672" s="181">
        <v>3</v>
      </c>
      <c r="L672" s="181">
        <v>3</v>
      </c>
      <c r="M672" s="181">
        <v>2</v>
      </c>
      <c r="N672" s="181">
        <v>1</v>
      </c>
      <c r="O672" s="181">
        <v>2</v>
      </c>
      <c r="P672" s="181">
        <v>2</v>
      </c>
      <c r="Q672" s="181">
        <v>0</v>
      </c>
      <c r="R672" s="181">
        <v>0</v>
      </c>
      <c r="S672" s="181">
        <v>0</v>
      </c>
      <c r="T672" s="181">
        <v>1</v>
      </c>
      <c r="U672" s="181">
        <v>3</v>
      </c>
      <c r="V672" s="181">
        <v>1</v>
      </c>
      <c r="W672" s="181">
        <v>2</v>
      </c>
      <c r="X672" s="181">
        <v>1</v>
      </c>
      <c r="Y672" s="181">
        <v>1</v>
      </c>
      <c r="Z672" s="181">
        <v>3</v>
      </c>
      <c r="AA672" s="181">
        <v>2</v>
      </c>
      <c r="AB672" s="181">
        <v>2</v>
      </c>
      <c r="AC672" s="181">
        <v>2</v>
      </c>
      <c r="AD672" s="181">
        <v>1</v>
      </c>
      <c r="AE672" s="181">
        <v>2</v>
      </c>
      <c r="AF672" s="181">
        <v>2</v>
      </c>
      <c r="AG672" s="181">
        <v>0</v>
      </c>
      <c r="AH672" s="181">
        <v>0</v>
      </c>
      <c r="AI672" s="181">
        <v>0</v>
      </c>
      <c r="AJ672" s="181">
        <v>1</v>
      </c>
      <c r="AK672" s="181">
        <v>3</v>
      </c>
      <c r="AL672" s="181">
        <v>1</v>
      </c>
      <c r="AM672" s="181">
        <v>2</v>
      </c>
      <c r="AN672" s="181">
        <v>1</v>
      </c>
      <c r="AO672" s="181">
        <v>1</v>
      </c>
      <c r="AP672" s="181">
        <v>3</v>
      </c>
      <c r="AQ672" s="181">
        <v>2</v>
      </c>
      <c r="AR672" s="181">
        <v>2</v>
      </c>
      <c r="AS672" s="181">
        <v>2</v>
      </c>
      <c r="AT672" s="181">
        <v>1</v>
      </c>
      <c r="AU672" s="181">
        <v>2</v>
      </c>
      <c r="AV672" s="181">
        <v>2</v>
      </c>
      <c r="AW672" s="181">
        <v>0</v>
      </c>
      <c r="AX672" s="181">
        <v>0</v>
      </c>
      <c r="AY672" s="181">
        <v>0</v>
      </c>
      <c r="AZ672" s="181">
        <v>1</v>
      </c>
      <c r="BA672" s="181">
        <v>3</v>
      </c>
      <c r="BB672" s="181">
        <v>1</v>
      </c>
      <c r="BC672" s="181">
        <v>2</v>
      </c>
      <c r="BD672" s="181">
        <v>1</v>
      </c>
      <c r="BE672" s="181">
        <v>1</v>
      </c>
      <c r="BF672" s="181">
        <v>3</v>
      </c>
      <c r="BG672" s="181">
        <v>2</v>
      </c>
      <c r="BH672" s="181">
        <v>2</v>
      </c>
      <c r="BI672" s="181">
        <v>28.8</v>
      </c>
      <c r="BJ672" s="181">
        <v>28.8</v>
      </c>
      <c r="BK672" s="181">
        <v>28.8</v>
      </c>
      <c r="BL672" s="181">
        <v>13.077</v>
      </c>
      <c r="BM672" s="181">
        <v>118</v>
      </c>
      <c r="BN672" s="181">
        <v>118</v>
      </c>
      <c r="BO672" s="181">
        <v>0</v>
      </c>
      <c r="BP672" s="181">
        <v>4.5606999999999998</v>
      </c>
      <c r="BQ672" s="181" t="s">
        <v>1251</v>
      </c>
      <c r="BR672" s="181" t="s">
        <v>1254</v>
      </c>
      <c r="BS672" s="181" t="s">
        <v>1251</v>
      </c>
      <c r="BT672" s="181" t="s">
        <v>1254</v>
      </c>
      <c r="BX672" s="181" t="s">
        <v>1254</v>
      </c>
      <c r="BY672" s="181" t="s">
        <v>1251</v>
      </c>
      <c r="BZ672" s="181" t="s">
        <v>1254</v>
      </c>
      <c r="CA672" s="181" t="s">
        <v>1254</v>
      </c>
      <c r="CB672" s="181" t="s">
        <v>1254</v>
      </c>
      <c r="CC672" s="181" t="s">
        <v>1254</v>
      </c>
      <c r="CD672" s="181" t="s">
        <v>1254</v>
      </c>
      <c r="CE672" s="181" t="s">
        <v>1254</v>
      </c>
      <c r="CF672" s="181" t="s">
        <v>1251</v>
      </c>
      <c r="CG672" s="181">
        <v>22</v>
      </c>
      <c r="CH672" s="181">
        <v>9.3000000000000007</v>
      </c>
      <c r="CI672" s="181">
        <v>22</v>
      </c>
      <c r="CJ672" s="181">
        <v>22</v>
      </c>
      <c r="CK672" s="181">
        <v>0</v>
      </c>
      <c r="CL672" s="181">
        <v>0</v>
      </c>
      <c r="CM672" s="181">
        <v>0</v>
      </c>
      <c r="CN672" s="181">
        <v>6.8</v>
      </c>
      <c r="CO672" s="181">
        <v>28.8</v>
      </c>
      <c r="CP672" s="181">
        <v>12.7</v>
      </c>
      <c r="CQ672" s="181">
        <v>16.100000000000001</v>
      </c>
      <c r="CR672" s="181">
        <v>9.3000000000000007</v>
      </c>
      <c r="CS672" s="181">
        <v>9.3000000000000007</v>
      </c>
      <c r="CT672" s="181">
        <v>28.8</v>
      </c>
      <c r="CU672" s="181">
        <v>16.100000000000001</v>
      </c>
      <c r="CV672" s="181">
        <v>16.100000000000001</v>
      </c>
      <c r="CW672" s="181">
        <v>111260000</v>
      </c>
      <c r="CX672" s="181">
        <v>13927000</v>
      </c>
      <c r="CY672" s="181">
        <v>4174800</v>
      </c>
      <c r="CZ672" s="181">
        <v>12232000</v>
      </c>
      <c r="DA672" s="181">
        <v>13231000</v>
      </c>
      <c r="DB672" s="181">
        <v>0</v>
      </c>
      <c r="DC672" s="181">
        <v>0</v>
      </c>
      <c r="DD672" s="181">
        <v>0</v>
      </c>
      <c r="DE672" s="181">
        <v>1222400</v>
      </c>
      <c r="DF672" s="181">
        <v>3074200</v>
      </c>
      <c r="DG672" s="181">
        <v>18607000</v>
      </c>
      <c r="DH672" s="181">
        <v>6292600</v>
      </c>
      <c r="DI672" s="181">
        <v>7125600</v>
      </c>
      <c r="DJ672" s="195">
        <v>0</v>
      </c>
      <c r="DK672" s="195">
        <v>0</v>
      </c>
      <c r="DL672" s="195">
        <v>0</v>
      </c>
      <c r="DM672" s="195">
        <v>0</v>
      </c>
      <c r="DN672" s="181">
        <v>0</v>
      </c>
      <c r="DO672" s="181">
        <v>0</v>
      </c>
      <c r="DP672" s="181">
        <v>0</v>
      </c>
      <c r="DQ672" s="181">
        <v>0</v>
      </c>
      <c r="DR672" s="181">
        <v>0</v>
      </c>
      <c r="DS672" s="181" t="e">
        <f t="shared" si="54"/>
        <v>#DIV/0!</v>
      </c>
      <c r="DT672" s="181" t="e">
        <f t="shared" si="52"/>
        <v>#DIV/0!</v>
      </c>
      <c r="DU672" s="195">
        <v>0</v>
      </c>
      <c r="DW672" s="195">
        <v>0</v>
      </c>
      <c r="DY672" s="195">
        <v>0</v>
      </c>
      <c r="DZ672" s="196" t="e">
        <f t="shared" si="53"/>
        <v>#DIV/0!</v>
      </c>
      <c r="EA672" s="195">
        <v>0</v>
      </c>
      <c r="EB672" s="181">
        <v>0</v>
      </c>
      <c r="EC672" s="181">
        <v>0</v>
      </c>
      <c r="ED672" s="181">
        <v>1</v>
      </c>
      <c r="EE672" s="181">
        <v>0</v>
      </c>
      <c r="EF672" s="181">
        <v>0</v>
      </c>
      <c r="EG672" s="181">
        <v>0</v>
      </c>
      <c r="EH672" s="181">
        <v>0</v>
      </c>
      <c r="EI672" s="181">
        <v>0</v>
      </c>
      <c r="EJ672" s="181">
        <v>1</v>
      </c>
      <c r="EK672" s="181">
        <v>0</v>
      </c>
      <c r="EL672" s="181">
        <v>0</v>
      </c>
      <c r="EM672" s="181">
        <v>0</v>
      </c>
      <c r="EN672" s="181">
        <v>0</v>
      </c>
      <c r="EO672" s="181">
        <v>0</v>
      </c>
      <c r="EP672" s="181">
        <v>0</v>
      </c>
      <c r="EQ672" s="181">
        <v>0</v>
      </c>
      <c r="ER672" s="181">
        <v>2</v>
      </c>
      <c r="EV672" s="181">
        <v>30</v>
      </c>
      <c r="EW672" s="181" t="s">
        <v>9446</v>
      </c>
      <c r="EX672" s="181" t="s">
        <v>3709</v>
      </c>
      <c r="EY672" s="181" t="s">
        <v>9447</v>
      </c>
      <c r="EZ672" s="181" t="s">
        <v>9448</v>
      </c>
      <c r="FA672" s="181" t="s">
        <v>9449</v>
      </c>
      <c r="FB672" s="181" t="s">
        <v>9449</v>
      </c>
      <c r="FE672" s="181">
        <v>-1</v>
      </c>
    </row>
    <row r="673" spans="1:161" x14ac:dyDescent="0.25">
      <c r="A673" s="181" t="s">
        <v>9450</v>
      </c>
      <c r="B673" s="181" t="s">
        <v>9450</v>
      </c>
      <c r="C673" s="181">
        <v>1</v>
      </c>
      <c r="D673" s="181">
        <v>1</v>
      </c>
      <c r="E673" s="181">
        <v>1</v>
      </c>
      <c r="F673" s="181" t="s">
        <v>9451</v>
      </c>
      <c r="G673" s="181" t="s">
        <v>9452</v>
      </c>
      <c r="H673" s="181" t="s">
        <v>9453</v>
      </c>
      <c r="I673" s="181">
        <v>1</v>
      </c>
      <c r="J673" s="181">
        <v>1</v>
      </c>
      <c r="K673" s="181">
        <v>1</v>
      </c>
      <c r="L673" s="181">
        <v>1</v>
      </c>
      <c r="M673" s="181">
        <v>1</v>
      </c>
      <c r="N673" s="181">
        <v>1</v>
      </c>
      <c r="O673" s="181">
        <v>1</v>
      </c>
      <c r="P673" s="181">
        <v>1</v>
      </c>
      <c r="Q673" s="181">
        <v>1</v>
      </c>
      <c r="R673" s="181">
        <v>1</v>
      </c>
      <c r="S673" s="181">
        <v>0</v>
      </c>
      <c r="T673" s="181">
        <v>1</v>
      </c>
      <c r="U673" s="181">
        <v>1</v>
      </c>
      <c r="V673" s="181">
        <v>1</v>
      </c>
      <c r="W673" s="181">
        <v>1</v>
      </c>
      <c r="X673" s="181">
        <v>1</v>
      </c>
      <c r="Y673" s="181">
        <v>1</v>
      </c>
      <c r="Z673" s="181">
        <v>1</v>
      </c>
      <c r="AA673" s="181">
        <v>1</v>
      </c>
      <c r="AB673" s="181">
        <v>1</v>
      </c>
      <c r="AC673" s="181">
        <v>1</v>
      </c>
      <c r="AD673" s="181">
        <v>1</v>
      </c>
      <c r="AE673" s="181">
        <v>1</v>
      </c>
      <c r="AF673" s="181">
        <v>1</v>
      </c>
      <c r="AG673" s="181">
        <v>1</v>
      </c>
      <c r="AH673" s="181">
        <v>1</v>
      </c>
      <c r="AI673" s="181">
        <v>0</v>
      </c>
      <c r="AJ673" s="181">
        <v>1</v>
      </c>
      <c r="AK673" s="181">
        <v>1</v>
      </c>
      <c r="AL673" s="181">
        <v>1</v>
      </c>
      <c r="AM673" s="181">
        <v>1</v>
      </c>
      <c r="AN673" s="181">
        <v>1</v>
      </c>
      <c r="AO673" s="181">
        <v>1</v>
      </c>
      <c r="AP673" s="181">
        <v>1</v>
      </c>
      <c r="AQ673" s="181">
        <v>1</v>
      </c>
      <c r="AR673" s="181">
        <v>1</v>
      </c>
      <c r="AS673" s="181">
        <v>1</v>
      </c>
      <c r="AT673" s="181">
        <v>1</v>
      </c>
      <c r="AU673" s="181">
        <v>1</v>
      </c>
      <c r="AV673" s="181">
        <v>1</v>
      </c>
      <c r="AW673" s="181">
        <v>1</v>
      </c>
      <c r="AX673" s="181">
        <v>1</v>
      </c>
      <c r="AY673" s="181">
        <v>0</v>
      </c>
      <c r="AZ673" s="181">
        <v>1</v>
      </c>
      <c r="BA673" s="181">
        <v>1</v>
      </c>
      <c r="BB673" s="181">
        <v>1</v>
      </c>
      <c r="BC673" s="181">
        <v>1</v>
      </c>
      <c r="BD673" s="181">
        <v>1</v>
      </c>
      <c r="BE673" s="181">
        <v>1</v>
      </c>
      <c r="BF673" s="181">
        <v>1</v>
      </c>
      <c r="BG673" s="181">
        <v>1</v>
      </c>
      <c r="BH673" s="181">
        <v>1</v>
      </c>
      <c r="BI673" s="181">
        <v>1.9</v>
      </c>
      <c r="BJ673" s="181">
        <v>1.9</v>
      </c>
      <c r="BK673" s="181">
        <v>1.9</v>
      </c>
      <c r="BL673" s="181">
        <v>61.906999999999996</v>
      </c>
      <c r="BM673" s="181">
        <v>529</v>
      </c>
      <c r="BN673" s="181">
        <v>529</v>
      </c>
      <c r="BO673" s="181">
        <v>1</v>
      </c>
      <c r="BP673" s="181">
        <v>-2</v>
      </c>
      <c r="BQ673" s="181" t="s">
        <v>1251</v>
      </c>
      <c r="BR673" s="181" t="s">
        <v>1251</v>
      </c>
      <c r="BS673" s="181" t="s">
        <v>1251</v>
      </c>
      <c r="BT673" s="181" t="s">
        <v>1251</v>
      </c>
      <c r="BU673" s="181" t="s">
        <v>1254</v>
      </c>
      <c r="BV673" s="181" t="s">
        <v>1254</v>
      </c>
      <c r="BX673" s="181" t="s">
        <v>1254</v>
      </c>
      <c r="BY673" s="181" t="s">
        <v>1251</v>
      </c>
      <c r="BZ673" s="181" t="s">
        <v>1251</v>
      </c>
      <c r="CA673" s="181" t="s">
        <v>1251</v>
      </c>
      <c r="CB673" s="181" t="s">
        <v>1251</v>
      </c>
      <c r="CC673" s="181" t="s">
        <v>1251</v>
      </c>
      <c r="CD673" s="181" t="s">
        <v>1251</v>
      </c>
      <c r="CE673" s="181" t="s">
        <v>1251</v>
      </c>
      <c r="CF673" s="181" t="s">
        <v>1251</v>
      </c>
      <c r="CG673" s="181">
        <v>1.9</v>
      </c>
      <c r="CH673" s="181">
        <v>1.9</v>
      </c>
      <c r="CI673" s="181">
        <v>1.9</v>
      </c>
      <c r="CJ673" s="181">
        <v>1.9</v>
      </c>
      <c r="CK673" s="181">
        <v>1.9</v>
      </c>
      <c r="CL673" s="181">
        <v>1.9</v>
      </c>
      <c r="CM673" s="181">
        <v>0</v>
      </c>
      <c r="CN673" s="181">
        <v>1.9</v>
      </c>
      <c r="CO673" s="181">
        <v>1.9</v>
      </c>
      <c r="CP673" s="181">
        <v>1.9</v>
      </c>
      <c r="CQ673" s="181">
        <v>1.9</v>
      </c>
      <c r="CR673" s="181">
        <v>1.9</v>
      </c>
      <c r="CS673" s="181">
        <v>1.9</v>
      </c>
      <c r="CT673" s="181">
        <v>1.9</v>
      </c>
      <c r="CU673" s="181">
        <v>1.9</v>
      </c>
      <c r="CV673" s="181">
        <v>1.9</v>
      </c>
      <c r="CW673" s="181">
        <v>2910600000</v>
      </c>
      <c r="CX673" s="181">
        <v>305170000</v>
      </c>
      <c r="CY673" s="181">
        <v>310440000</v>
      </c>
      <c r="CZ673" s="181">
        <v>321140000</v>
      </c>
      <c r="DA673" s="181">
        <v>267450000</v>
      </c>
      <c r="DB673" s="181">
        <v>3406300</v>
      </c>
      <c r="DC673" s="181">
        <v>1442600</v>
      </c>
      <c r="DD673" s="181">
        <v>0</v>
      </c>
      <c r="DE673" s="181">
        <v>1565500</v>
      </c>
      <c r="DF673" s="181">
        <v>210730000</v>
      </c>
      <c r="DG673" s="181">
        <v>215090000</v>
      </c>
      <c r="DH673" s="181">
        <v>188980000</v>
      </c>
      <c r="DI673" s="181">
        <v>168990000</v>
      </c>
      <c r="DJ673" s="195">
        <v>0</v>
      </c>
      <c r="DK673" s="195">
        <v>0</v>
      </c>
      <c r="DL673" s="195">
        <v>0</v>
      </c>
      <c r="DM673" s="195">
        <v>0</v>
      </c>
      <c r="DN673" s="181">
        <v>0</v>
      </c>
      <c r="DO673" s="181">
        <v>0</v>
      </c>
      <c r="DP673" s="181">
        <v>0</v>
      </c>
      <c r="DQ673" s="181">
        <v>0</v>
      </c>
      <c r="DR673" s="181">
        <v>0</v>
      </c>
      <c r="DS673" s="181" t="e">
        <f t="shared" si="54"/>
        <v>#DIV/0!</v>
      </c>
      <c r="DT673" s="181" t="e">
        <f t="shared" si="52"/>
        <v>#DIV/0!</v>
      </c>
      <c r="DU673" s="195">
        <v>0</v>
      </c>
      <c r="DW673" s="195">
        <v>0</v>
      </c>
      <c r="DY673" s="195">
        <v>0</v>
      </c>
      <c r="DZ673" s="196" t="e">
        <f t="shared" si="53"/>
        <v>#DIV/0!</v>
      </c>
      <c r="EA673" s="195">
        <v>0</v>
      </c>
      <c r="EB673" s="181">
        <v>2</v>
      </c>
      <c r="EC673" s="181">
        <v>1</v>
      </c>
      <c r="ED673" s="181">
        <v>2</v>
      </c>
      <c r="EE673" s="181">
        <v>0</v>
      </c>
      <c r="EF673" s="181">
        <v>0</v>
      </c>
      <c r="EG673" s="181">
        <v>0</v>
      </c>
      <c r="EH673" s="181">
        <v>0</v>
      </c>
      <c r="EI673" s="181">
        <v>0</v>
      </c>
      <c r="EJ673" s="181">
        <v>0</v>
      </c>
      <c r="EK673" s="181">
        <v>0</v>
      </c>
      <c r="EL673" s="181">
        <v>0</v>
      </c>
      <c r="EM673" s="181">
        <v>0</v>
      </c>
      <c r="EN673" s="181">
        <v>0</v>
      </c>
      <c r="EO673" s="181">
        <v>0</v>
      </c>
      <c r="EP673" s="181">
        <v>1</v>
      </c>
      <c r="EQ673" s="181">
        <v>1</v>
      </c>
      <c r="ER673" s="181">
        <v>7</v>
      </c>
      <c r="ES673" s="181" t="s">
        <v>9376</v>
      </c>
      <c r="EV673" s="181">
        <v>457</v>
      </c>
      <c r="EW673" s="181">
        <v>4138</v>
      </c>
      <c r="EX673" s="181" t="b">
        <v>1</v>
      </c>
      <c r="EY673" s="181">
        <v>4368</v>
      </c>
      <c r="EZ673" s="181" t="s">
        <v>9454</v>
      </c>
      <c r="FA673" s="181" t="s">
        <v>9455</v>
      </c>
      <c r="FB673" s="181">
        <v>65152</v>
      </c>
      <c r="FC673" s="181" t="s">
        <v>9456</v>
      </c>
      <c r="FD673" s="181" t="s">
        <v>9457</v>
      </c>
      <c r="FE673" s="181">
        <v>-1</v>
      </c>
    </row>
    <row r="674" spans="1:161" x14ac:dyDescent="0.25">
      <c r="A674" s="181" t="s">
        <v>9458</v>
      </c>
      <c r="B674" s="181" t="s">
        <v>9458</v>
      </c>
      <c r="C674" s="181">
        <v>1</v>
      </c>
      <c r="D674" s="181">
        <v>1</v>
      </c>
      <c r="E674" s="181">
        <v>1</v>
      </c>
      <c r="F674" s="181" t="s">
        <v>9459</v>
      </c>
      <c r="G674" s="181" t="s">
        <v>9460</v>
      </c>
      <c r="H674" s="181" t="s">
        <v>9461</v>
      </c>
      <c r="I674" s="181">
        <v>1</v>
      </c>
      <c r="J674" s="181">
        <v>1</v>
      </c>
      <c r="K674" s="181">
        <v>1</v>
      </c>
      <c r="L674" s="181">
        <v>1</v>
      </c>
      <c r="M674" s="181">
        <v>1</v>
      </c>
      <c r="N674" s="181">
        <v>1</v>
      </c>
      <c r="O674" s="181">
        <v>1</v>
      </c>
      <c r="P674" s="181">
        <v>1</v>
      </c>
      <c r="Q674" s="181">
        <v>1</v>
      </c>
      <c r="R674" s="181">
        <v>0</v>
      </c>
      <c r="S674" s="181">
        <v>1</v>
      </c>
      <c r="T674" s="181">
        <v>0</v>
      </c>
      <c r="U674" s="181">
        <v>1</v>
      </c>
      <c r="V674" s="181">
        <v>1</v>
      </c>
      <c r="W674" s="181">
        <v>1</v>
      </c>
      <c r="X674" s="181">
        <v>1</v>
      </c>
      <c r="Y674" s="181">
        <v>1</v>
      </c>
      <c r="Z674" s="181">
        <v>1</v>
      </c>
      <c r="AA674" s="181">
        <v>1</v>
      </c>
      <c r="AB674" s="181">
        <v>1</v>
      </c>
      <c r="AC674" s="181">
        <v>1</v>
      </c>
      <c r="AD674" s="181">
        <v>1</v>
      </c>
      <c r="AE674" s="181">
        <v>1</v>
      </c>
      <c r="AF674" s="181">
        <v>1</v>
      </c>
      <c r="AG674" s="181">
        <v>1</v>
      </c>
      <c r="AH674" s="181">
        <v>0</v>
      </c>
      <c r="AI674" s="181">
        <v>1</v>
      </c>
      <c r="AJ674" s="181">
        <v>0</v>
      </c>
      <c r="AK674" s="181">
        <v>1</v>
      </c>
      <c r="AL674" s="181">
        <v>1</v>
      </c>
      <c r="AM674" s="181">
        <v>1</v>
      </c>
      <c r="AN674" s="181">
        <v>1</v>
      </c>
      <c r="AO674" s="181">
        <v>1</v>
      </c>
      <c r="AP674" s="181">
        <v>1</v>
      </c>
      <c r="AQ674" s="181">
        <v>1</v>
      </c>
      <c r="AR674" s="181">
        <v>1</v>
      </c>
      <c r="AS674" s="181">
        <v>1</v>
      </c>
      <c r="AT674" s="181">
        <v>1</v>
      </c>
      <c r="AU674" s="181">
        <v>1</v>
      </c>
      <c r="AV674" s="181">
        <v>1</v>
      </c>
      <c r="AW674" s="181">
        <v>1</v>
      </c>
      <c r="AX674" s="181">
        <v>0</v>
      </c>
      <c r="AY674" s="181">
        <v>1</v>
      </c>
      <c r="AZ674" s="181">
        <v>0</v>
      </c>
      <c r="BA674" s="181">
        <v>1</v>
      </c>
      <c r="BB674" s="181">
        <v>1</v>
      </c>
      <c r="BC674" s="181">
        <v>1</v>
      </c>
      <c r="BD674" s="181">
        <v>1</v>
      </c>
      <c r="BE674" s="181">
        <v>1</v>
      </c>
      <c r="BF674" s="181">
        <v>1</v>
      </c>
      <c r="BG674" s="181">
        <v>1</v>
      </c>
      <c r="BH674" s="181">
        <v>1</v>
      </c>
      <c r="BI674" s="181">
        <v>5</v>
      </c>
      <c r="BJ674" s="181">
        <v>5</v>
      </c>
      <c r="BK674" s="181">
        <v>5</v>
      </c>
      <c r="BL674" s="181">
        <v>56.789000000000001</v>
      </c>
      <c r="BM674" s="181">
        <v>498</v>
      </c>
      <c r="BN674" s="181">
        <v>498</v>
      </c>
      <c r="BO674" s="181">
        <v>0</v>
      </c>
      <c r="BP674" s="181">
        <v>7.5666000000000002</v>
      </c>
      <c r="BQ674" s="181" t="s">
        <v>1251</v>
      </c>
      <c r="BR674" s="181" t="s">
        <v>1251</v>
      </c>
      <c r="BS674" s="181" t="s">
        <v>1251</v>
      </c>
      <c r="BT674" s="181" t="s">
        <v>1251</v>
      </c>
      <c r="BU674" s="181" t="s">
        <v>1254</v>
      </c>
      <c r="BW674" s="181" t="s">
        <v>1254</v>
      </c>
      <c r="BY674" s="181" t="s">
        <v>1251</v>
      </c>
      <c r="BZ674" s="181" t="s">
        <v>1251</v>
      </c>
      <c r="CA674" s="181" t="s">
        <v>1251</v>
      </c>
      <c r="CB674" s="181" t="s">
        <v>1251</v>
      </c>
      <c r="CC674" s="181" t="s">
        <v>1251</v>
      </c>
      <c r="CD674" s="181" t="s">
        <v>1251</v>
      </c>
      <c r="CE674" s="181" t="s">
        <v>1251</v>
      </c>
      <c r="CF674" s="181" t="s">
        <v>1251</v>
      </c>
      <c r="CG674" s="181">
        <v>5</v>
      </c>
      <c r="CH674" s="181">
        <v>5</v>
      </c>
      <c r="CI674" s="181">
        <v>5</v>
      </c>
      <c r="CJ674" s="181">
        <v>5</v>
      </c>
      <c r="CK674" s="181">
        <v>5</v>
      </c>
      <c r="CL674" s="181">
        <v>0</v>
      </c>
      <c r="CM674" s="181">
        <v>5</v>
      </c>
      <c r="CN674" s="181">
        <v>0</v>
      </c>
      <c r="CO674" s="181">
        <v>5</v>
      </c>
      <c r="CP674" s="181">
        <v>5</v>
      </c>
      <c r="CQ674" s="181">
        <v>5</v>
      </c>
      <c r="CR674" s="181">
        <v>5</v>
      </c>
      <c r="CS674" s="181">
        <v>5</v>
      </c>
      <c r="CT674" s="181">
        <v>5</v>
      </c>
      <c r="CU674" s="181">
        <v>5</v>
      </c>
      <c r="CV674" s="181">
        <v>5</v>
      </c>
      <c r="CW674" s="181">
        <v>97033000</v>
      </c>
      <c r="CX674" s="181">
        <v>8614000</v>
      </c>
      <c r="CY674" s="181">
        <v>7034600</v>
      </c>
      <c r="CZ674" s="181">
        <v>8799000</v>
      </c>
      <c r="DA674" s="181">
        <v>8169400</v>
      </c>
      <c r="DB674" s="181">
        <v>2989700</v>
      </c>
      <c r="DC674" s="181">
        <v>0</v>
      </c>
      <c r="DD674" s="181">
        <v>1957800</v>
      </c>
      <c r="DE674" s="181">
        <v>0</v>
      </c>
      <c r="DF674" s="181">
        <v>7154600</v>
      </c>
      <c r="DG674" s="181">
        <v>6442400</v>
      </c>
      <c r="DH674" s="181">
        <v>8955800</v>
      </c>
      <c r="DI674" s="181">
        <v>8025100</v>
      </c>
      <c r="DJ674" s="195">
        <v>0</v>
      </c>
      <c r="DK674" s="195">
        <v>0</v>
      </c>
      <c r="DL674" s="195">
        <v>0</v>
      </c>
      <c r="DM674" s="195">
        <v>0</v>
      </c>
      <c r="DN674" s="181">
        <v>0</v>
      </c>
      <c r="DO674" s="181">
        <v>0</v>
      </c>
      <c r="DP674" s="181">
        <v>0</v>
      </c>
      <c r="DQ674" s="181">
        <v>0</v>
      </c>
      <c r="DR674" s="181">
        <v>0</v>
      </c>
      <c r="DS674" s="181" t="e">
        <f t="shared" si="54"/>
        <v>#DIV/0!</v>
      </c>
      <c r="DT674" s="181" t="e">
        <f t="shared" si="52"/>
        <v>#DIV/0!</v>
      </c>
      <c r="DU674" s="195">
        <v>0</v>
      </c>
      <c r="DW674" s="195">
        <v>0</v>
      </c>
      <c r="DY674" s="195">
        <v>0</v>
      </c>
      <c r="DZ674" s="196" t="e">
        <f t="shared" si="53"/>
        <v>#DIV/0!</v>
      </c>
      <c r="EA674" s="195">
        <v>0</v>
      </c>
      <c r="EB674" s="181">
        <v>1</v>
      </c>
      <c r="EC674" s="181">
        <v>1</v>
      </c>
      <c r="ED674" s="181">
        <v>1</v>
      </c>
      <c r="EE674" s="181">
        <v>1</v>
      </c>
      <c r="EF674" s="181">
        <v>0</v>
      </c>
      <c r="EG674" s="181">
        <v>0</v>
      </c>
      <c r="EH674" s="181">
        <v>0</v>
      </c>
      <c r="EI674" s="181">
        <v>0</v>
      </c>
      <c r="EJ674" s="181">
        <v>1</v>
      </c>
      <c r="EK674" s="181">
        <v>1</v>
      </c>
      <c r="EL674" s="181">
        <v>1</v>
      </c>
      <c r="EM674" s="181">
        <v>1</v>
      </c>
      <c r="EN674" s="181">
        <v>1</v>
      </c>
      <c r="EO674" s="181">
        <v>1</v>
      </c>
      <c r="EP674" s="181">
        <v>1</v>
      </c>
      <c r="EQ674" s="181">
        <v>1</v>
      </c>
      <c r="ER674" s="181">
        <v>12</v>
      </c>
      <c r="EV674" s="181">
        <v>816</v>
      </c>
      <c r="EW674" s="181">
        <v>758</v>
      </c>
      <c r="EX674" s="181" t="b">
        <v>1</v>
      </c>
      <c r="EY674" s="181">
        <v>803</v>
      </c>
      <c r="EZ674" s="181" t="s">
        <v>9462</v>
      </c>
      <c r="FA674" s="181" t="s">
        <v>9463</v>
      </c>
      <c r="FB674" s="181">
        <v>10687</v>
      </c>
      <c r="FE674" s="181">
        <v>-1</v>
      </c>
    </row>
    <row r="675" spans="1:161" x14ac:dyDescent="0.25">
      <c r="A675" s="181" t="s">
        <v>9464</v>
      </c>
      <c r="B675" s="181" t="s">
        <v>9464</v>
      </c>
      <c r="C675" s="181">
        <v>2</v>
      </c>
      <c r="D675" s="181">
        <v>2</v>
      </c>
      <c r="E675" s="181">
        <v>2</v>
      </c>
      <c r="F675" s="181" t="s">
        <v>9465</v>
      </c>
      <c r="G675" s="181" t="s">
        <v>9466</v>
      </c>
      <c r="H675" s="181" t="s">
        <v>9467</v>
      </c>
      <c r="I675" s="181">
        <v>1</v>
      </c>
      <c r="J675" s="181">
        <v>2</v>
      </c>
      <c r="K675" s="181">
        <v>2</v>
      </c>
      <c r="L675" s="181">
        <v>2</v>
      </c>
      <c r="M675" s="181">
        <v>2</v>
      </c>
      <c r="N675" s="181">
        <v>1</v>
      </c>
      <c r="O675" s="181">
        <v>1</v>
      </c>
      <c r="P675" s="181">
        <v>2</v>
      </c>
      <c r="Q675" s="181">
        <v>1</v>
      </c>
      <c r="R675" s="181">
        <v>1</v>
      </c>
      <c r="S675" s="181">
        <v>0</v>
      </c>
      <c r="T675" s="181">
        <v>2</v>
      </c>
      <c r="U675" s="181">
        <v>2</v>
      </c>
      <c r="V675" s="181">
        <v>0</v>
      </c>
      <c r="W675" s="181">
        <v>1</v>
      </c>
      <c r="X675" s="181">
        <v>1</v>
      </c>
      <c r="Y675" s="181">
        <v>2</v>
      </c>
      <c r="Z675" s="181">
        <v>2</v>
      </c>
      <c r="AA675" s="181">
        <v>2</v>
      </c>
      <c r="AB675" s="181">
        <v>2</v>
      </c>
      <c r="AC675" s="181">
        <v>2</v>
      </c>
      <c r="AD675" s="181">
        <v>1</v>
      </c>
      <c r="AE675" s="181">
        <v>1</v>
      </c>
      <c r="AF675" s="181">
        <v>2</v>
      </c>
      <c r="AG675" s="181">
        <v>1</v>
      </c>
      <c r="AH675" s="181">
        <v>1</v>
      </c>
      <c r="AI675" s="181">
        <v>0</v>
      </c>
      <c r="AJ675" s="181">
        <v>2</v>
      </c>
      <c r="AK675" s="181">
        <v>2</v>
      </c>
      <c r="AL675" s="181">
        <v>0</v>
      </c>
      <c r="AM675" s="181">
        <v>1</v>
      </c>
      <c r="AN675" s="181">
        <v>1</v>
      </c>
      <c r="AO675" s="181">
        <v>2</v>
      </c>
      <c r="AP675" s="181">
        <v>2</v>
      </c>
      <c r="AQ675" s="181">
        <v>2</v>
      </c>
      <c r="AR675" s="181">
        <v>2</v>
      </c>
      <c r="AS675" s="181">
        <v>2</v>
      </c>
      <c r="AT675" s="181">
        <v>1</v>
      </c>
      <c r="AU675" s="181">
        <v>1</v>
      </c>
      <c r="AV675" s="181">
        <v>2</v>
      </c>
      <c r="AW675" s="181">
        <v>1</v>
      </c>
      <c r="AX675" s="181">
        <v>1</v>
      </c>
      <c r="AY675" s="181">
        <v>0</v>
      </c>
      <c r="AZ675" s="181">
        <v>2</v>
      </c>
      <c r="BA675" s="181">
        <v>2</v>
      </c>
      <c r="BB675" s="181">
        <v>0</v>
      </c>
      <c r="BC675" s="181">
        <v>1</v>
      </c>
      <c r="BD675" s="181">
        <v>1</v>
      </c>
      <c r="BE675" s="181">
        <v>2</v>
      </c>
      <c r="BF675" s="181">
        <v>2</v>
      </c>
      <c r="BG675" s="181">
        <v>2</v>
      </c>
      <c r="BH675" s="181">
        <v>2</v>
      </c>
      <c r="BI675" s="181">
        <v>5.6</v>
      </c>
      <c r="BJ675" s="181">
        <v>5.6</v>
      </c>
      <c r="BK675" s="181">
        <v>5.6</v>
      </c>
      <c r="BL675" s="181">
        <v>38.167000000000002</v>
      </c>
      <c r="BM675" s="181">
        <v>338</v>
      </c>
      <c r="BN675" s="181">
        <v>338</v>
      </c>
      <c r="BO675" s="181">
        <v>2.6143999999999998E-3</v>
      </c>
      <c r="BP675" s="181">
        <v>2.6848999999999998</v>
      </c>
      <c r="BQ675" s="181" t="s">
        <v>1251</v>
      </c>
      <c r="BR675" s="181" t="s">
        <v>1251</v>
      </c>
      <c r="BS675" s="181" t="s">
        <v>1254</v>
      </c>
      <c r="BT675" s="181" t="s">
        <v>1251</v>
      </c>
      <c r="BU675" s="181" t="s">
        <v>1254</v>
      </c>
      <c r="BV675" s="181" t="s">
        <v>1254</v>
      </c>
      <c r="BX675" s="181" t="s">
        <v>1254</v>
      </c>
      <c r="BY675" s="181" t="s">
        <v>1251</v>
      </c>
      <c r="CA675" s="181" t="s">
        <v>1251</v>
      </c>
      <c r="CB675" s="181" t="s">
        <v>1251</v>
      </c>
      <c r="CC675" s="181" t="s">
        <v>1251</v>
      </c>
      <c r="CD675" s="181" t="s">
        <v>1251</v>
      </c>
      <c r="CE675" s="181" t="s">
        <v>1254</v>
      </c>
      <c r="CF675" s="181" t="s">
        <v>1254</v>
      </c>
      <c r="CG675" s="181">
        <v>5.6</v>
      </c>
      <c r="CH675" s="181">
        <v>2.7</v>
      </c>
      <c r="CI675" s="181">
        <v>2.7</v>
      </c>
      <c r="CJ675" s="181">
        <v>5.6</v>
      </c>
      <c r="CK675" s="181">
        <v>3</v>
      </c>
      <c r="CL675" s="181">
        <v>2.7</v>
      </c>
      <c r="CM675" s="181">
        <v>0</v>
      </c>
      <c r="CN675" s="181">
        <v>5.6</v>
      </c>
      <c r="CO675" s="181">
        <v>5.6</v>
      </c>
      <c r="CP675" s="181">
        <v>0</v>
      </c>
      <c r="CQ675" s="181">
        <v>2.7</v>
      </c>
      <c r="CR675" s="181">
        <v>2.7</v>
      </c>
      <c r="CS675" s="181">
        <v>5.6</v>
      </c>
      <c r="CT675" s="181">
        <v>5.6</v>
      </c>
      <c r="CU675" s="181">
        <v>5.6</v>
      </c>
      <c r="CV675" s="181">
        <v>5.6</v>
      </c>
      <c r="CW675" s="181">
        <v>132630000</v>
      </c>
      <c r="CX675" s="181">
        <v>12199000</v>
      </c>
      <c r="CY675" s="181">
        <v>8096700</v>
      </c>
      <c r="CZ675" s="181">
        <v>10250000</v>
      </c>
      <c r="DA675" s="181">
        <v>13162000</v>
      </c>
      <c r="DB675" s="181">
        <v>2052200</v>
      </c>
      <c r="DC675" s="181">
        <v>3394600</v>
      </c>
      <c r="DD675" s="181">
        <v>0</v>
      </c>
      <c r="DE675" s="181">
        <v>4004800</v>
      </c>
      <c r="DF675" s="181">
        <v>11941000</v>
      </c>
      <c r="DG675" s="181">
        <v>12943000</v>
      </c>
      <c r="DH675" s="181">
        <v>15256000</v>
      </c>
      <c r="DI675" s="181">
        <v>14439000</v>
      </c>
      <c r="DJ675" s="195">
        <v>0</v>
      </c>
      <c r="DK675" s="195">
        <v>0</v>
      </c>
      <c r="DL675" s="195">
        <v>0</v>
      </c>
      <c r="DM675" s="195">
        <v>0</v>
      </c>
      <c r="DN675" s="181">
        <v>0</v>
      </c>
      <c r="DO675" s="181">
        <v>0</v>
      </c>
      <c r="DP675" s="181">
        <v>0</v>
      </c>
      <c r="DQ675" s="181">
        <v>0</v>
      </c>
      <c r="DR675" s="181">
        <v>0</v>
      </c>
      <c r="DS675" s="181" t="e">
        <f t="shared" si="54"/>
        <v>#DIV/0!</v>
      </c>
      <c r="DT675" s="181" t="e">
        <f t="shared" si="52"/>
        <v>#DIV/0!</v>
      </c>
      <c r="DU675" s="195">
        <v>0</v>
      </c>
      <c r="DW675" s="195">
        <v>0</v>
      </c>
      <c r="DY675" s="195">
        <v>0</v>
      </c>
      <c r="DZ675" s="196" t="e">
        <f t="shared" si="53"/>
        <v>#DIV/0!</v>
      </c>
      <c r="EA675" s="195">
        <v>0</v>
      </c>
      <c r="EB675" s="181">
        <v>1</v>
      </c>
      <c r="EC675" s="181">
        <v>0</v>
      </c>
      <c r="ED675" s="181">
        <v>0</v>
      </c>
      <c r="EE675" s="181">
        <v>0</v>
      </c>
      <c r="EF675" s="181">
        <v>0</v>
      </c>
      <c r="EG675" s="181">
        <v>0</v>
      </c>
      <c r="EH675" s="181">
        <v>0</v>
      </c>
      <c r="EI675" s="181">
        <v>0</v>
      </c>
      <c r="EJ675" s="181">
        <v>0</v>
      </c>
      <c r="EK675" s="181">
        <v>0</v>
      </c>
      <c r="EL675" s="181">
        <v>1</v>
      </c>
      <c r="EM675" s="181">
        <v>0</v>
      </c>
      <c r="EN675" s="181">
        <v>0</v>
      </c>
      <c r="EO675" s="181">
        <v>0</v>
      </c>
      <c r="EP675" s="181">
        <v>0</v>
      </c>
      <c r="EQ675" s="181">
        <v>0</v>
      </c>
      <c r="ER675" s="181">
        <v>2</v>
      </c>
      <c r="EV675" s="181">
        <v>664</v>
      </c>
      <c r="EW675" s="181" t="s">
        <v>9468</v>
      </c>
      <c r="EX675" s="181" t="s">
        <v>3637</v>
      </c>
      <c r="EY675" s="181" t="s">
        <v>9469</v>
      </c>
      <c r="EZ675" s="181" t="s">
        <v>9470</v>
      </c>
      <c r="FA675" s="181" t="s">
        <v>9471</v>
      </c>
      <c r="FB675" s="181" t="s">
        <v>9471</v>
      </c>
      <c r="FE675" s="181">
        <v>-1</v>
      </c>
    </row>
    <row r="676" spans="1:161" x14ac:dyDescent="0.25">
      <c r="A676" s="181" t="s">
        <v>9472</v>
      </c>
      <c r="B676" s="181" t="s">
        <v>9472</v>
      </c>
      <c r="C676" s="181">
        <v>1</v>
      </c>
      <c r="D676" s="181">
        <v>1</v>
      </c>
      <c r="E676" s="181">
        <v>1</v>
      </c>
      <c r="F676" s="181" t="s">
        <v>9473</v>
      </c>
      <c r="G676" s="181" t="s">
        <v>9474</v>
      </c>
      <c r="H676" s="181" t="s">
        <v>9475</v>
      </c>
      <c r="I676" s="181">
        <v>1</v>
      </c>
      <c r="J676" s="181">
        <v>1</v>
      </c>
      <c r="K676" s="181">
        <v>1</v>
      </c>
      <c r="L676" s="181">
        <v>1</v>
      </c>
      <c r="M676" s="181">
        <v>1</v>
      </c>
      <c r="N676" s="181">
        <v>1</v>
      </c>
      <c r="O676" s="181">
        <v>1</v>
      </c>
      <c r="P676" s="181">
        <v>1</v>
      </c>
      <c r="Q676" s="181">
        <v>0</v>
      </c>
      <c r="R676" s="181">
        <v>0</v>
      </c>
      <c r="S676" s="181">
        <v>0</v>
      </c>
      <c r="T676" s="181">
        <v>0</v>
      </c>
      <c r="U676" s="181">
        <v>1</v>
      </c>
      <c r="V676" s="181">
        <v>0</v>
      </c>
      <c r="W676" s="181">
        <v>1</v>
      </c>
      <c r="X676" s="181">
        <v>1</v>
      </c>
      <c r="Y676" s="181">
        <v>1</v>
      </c>
      <c r="Z676" s="181">
        <v>1</v>
      </c>
      <c r="AA676" s="181">
        <v>1</v>
      </c>
      <c r="AB676" s="181">
        <v>1</v>
      </c>
      <c r="AC676" s="181">
        <v>1</v>
      </c>
      <c r="AD676" s="181">
        <v>1</v>
      </c>
      <c r="AE676" s="181">
        <v>1</v>
      </c>
      <c r="AF676" s="181">
        <v>1</v>
      </c>
      <c r="AG676" s="181">
        <v>0</v>
      </c>
      <c r="AH676" s="181">
        <v>0</v>
      </c>
      <c r="AI676" s="181">
        <v>0</v>
      </c>
      <c r="AJ676" s="181">
        <v>0</v>
      </c>
      <c r="AK676" s="181">
        <v>1</v>
      </c>
      <c r="AL676" s="181">
        <v>0</v>
      </c>
      <c r="AM676" s="181">
        <v>1</v>
      </c>
      <c r="AN676" s="181">
        <v>1</v>
      </c>
      <c r="AO676" s="181">
        <v>1</v>
      </c>
      <c r="AP676" s="181">
        <v>1</v>
      </c>
      <c r="AQ676" s="181">
        <v>1</v>
      </c>
      <c r="AR676" s="181">
        <v>1</v>
      </c>
      <c r="AS676" s="181">
        <v>1</v>
      </c>
      <c r="AT676" s="181">
        <v>1</v>
      </c>
      <c r="AU676" s="181">
        <v>1</v>
      </c>
      <c r="AV676" s="181">
        <v>1</v>
      </c>
      <c r="AW676" s="181">
        <v>0</v>
      </c>
      <c r="AX676" s="181">
        <v>0</v>
      </c>
      <c r="AY676" s="181">
        <v>0</v>
      </c>
      <c r="AZ676" s="181">
        <v>0</v>
      </c>
      <c r="BA676" s="181">
        <v>1</v>
      </c>
      <c r="BB676" s="181">
        <v>0</v>
      </c>
      <c r="BC676" s="181">
        <v>1</v>
      </c>
      <c r="BD676" s="181">
        <v>1</v>
      </c>
      <c r="BE676" s="181">
        <v>1</v>
      </c>
      <c r="BF676" s="181">
        <v>1</v>
      </c>
      <c r="BG676" s="181">
        <v>1</v>
      </c>
      <c r="BH676" s="181">
        <v>1</v>
      </c>
      <c r="BI676" s="181">
        <v>2.1</v>
      </c>
      <c r="BJ676" s="181">
        <v>2.1</v>
      </c>
      <c r="BK676" s="181">
        <v>2.1</v>
      </c>
      <c r="BL676" s="181">
        <v>41.32</v>
      </c>
      <c r="BM676" s="181">
        <v>385</v>
      </c>
      <c r="BN676" s="181">
        <v>385</v>
      </c>
      <c r="BO676" s="181">
        <v>8.6957000000000007E-3</v>
      </c>
      <c r="BP676" s="181">
        <v>2.1371000000000002</v>
      </c>
      <c r="BQ676" s="181" t="s">
        <v>1254</v>
      </c>
      <c r="BR676" s="181" t="s">
        <v>1254</v>
      </c>
      <c r="BS676" s="181" t="s">
        <v>1254</v>
      </c>
      <c r="BT676" s="181" t="s">
        <v>1254</v>
      </c>
      <c r="BY676" s="181" t="s">
        <v>1254</v>
      </c>
      <c r="CA676" s="181" t="s">
        <v>1254</v>
      </c>
      <c r="CB676" s="181" t="s">
        <v>1254</v>
      </c>
      <c r="CC676" s="181" t="s">
        <v>1254</v>
      </c>
      <c r="CD676" s="181" t="s">
        <v>1254</v>
      </c>
      <c r="CE676" s="181" t="s">
        <v>1251</v>
      </c>
      <c r="CF676" s="181" t="s">
        <v>1251</v>
      </c>
      <c r="CG676" s="181">
        <v>2.1</v>
      </c>
      <c r="CH676" s="181">
        <v>2.1</v>
      </c>
      <c r="CI676" s="181">
        <v>2.1</v>
      </c>
      <c r="CJ676" s="181">
        <v>2.1</v>
      </c>
      <c r="CK676" s="181">
        <v>0</v>
      </c>
      <c r="CL676" s="181">
        <v>0</v>
      </c>
      <c r="CM676" s="181">
        <v>0</v>
      </c>
      <c r="CN676" s="181">
        <v>0</v>
      </c>
      <c r="CO676" s="181">
        <v>2.1</v>
      </c>
      <c r="CP676" s="181">
        <v>0</v>
      </c>
      <c r="CQ676" s="181">
        <v>2.1</v>
      </c>
      <c r="CR676" s="181">
        <v>2.1</v>
      </c>
      <c r="CS676" s="181">
        <v>2.1</v>
      </c>
      <c r="CT676" s="181">
        <v>2.1</v>
      </c>
      <c r="CU676" s="181">
        <v>2.1</v>
      </c>
      <c r="CV676" s="181">
        <v>2.1</v>
      </c>
      <c r="CW676" s="181">
        <v>432300000</v>
      </c>
      <c r="CX676" s="181">
        <v>38030000</v>
      </c>
      <c r="CY676" s="181">
        <v>43398000</v>
      </c>
      <c r="CZ676" s="181">
        <v>39725000</v>
      </c>
      <c r="DA676" s="181">
        <v>37184000</v>
      </c>
      <c r="DB676" s="181">
        <v>0</v>
      </c>
      <c r="DC676" s="181">
        <v>0</v>
      </c>
      <c r="DD676" s="181">
        <v>0</v>
      </c>
      <c r="DE676" s="181">
        <v>0</v>
      </c>
      <c r="DF676" s="181">
        <v>30530000</v>
      </c>
      <c r="DG676" s="181">
        <v>26072000</v>
      </c>
      <c r="DH676" s="181">
        <v>78157000</v>
      </c>
      <c r="DI676" s="181">
        <v>33985000</v>
      </c>
      <c r="DJ676" s="195">
        <v>0</v>
      </c>
      <c r="DK676" s="195">
        <v>0</v>
      </c>
      <c r="DL676" s="195">
        <v>0</v>
      </c>
      <c r="DM676" s="195">
        <v>0</v>
      </c>
      <c r="DN676" s="181">
        <v>0</v>
      </c>
      <c r="DO676" s="181">
        <v>0</v>
      </c>
      <c r="DP676" s="181">
        <v>0</v>
      </c>
      <c r="DQ676" s="181">
        <v>0</v>
      </c>
      <c r="DR676" s="181">
        <v>0</v>
      </c>
      <c r="DS676" s="181" t="e">
        <f t="shared" si="54"/>
        <v>#DIV/0!</v>
      </c>
      <c r="DT676" s="181" t="e">
        <f t="shared" si="52"/>
        <v>#DIV/0!</v>
      </c>
      <c r="DU676" s="195">
        <v>0</v>
      </c>
      <c r="DW676" s="195">
        <v>0</v>
      </c>
      <c r="DY676" s="195">
        <v>0</v>
      </c>
      <c r="DZ676" s="196" t="e">
        <f t="shared" si="53"/>
        <v>#DIV/0!</v>
      </c>
      <c r="EA676" s="195">
        <v>0</v>
      </c>
      <c r="EB676" s="181">
        <v>0</v>
      </c>
      <c r="EC676" s="181">
        <v>0</v>
      </c>
      <c r="ED676" s="181">
        <v>0</v>
      </c>
      <c r="EE676" s="181">
        <v>0</v>
      </c>
      <c r="EF676" s="181">
        <v>0</v>
      </c>
      <c r="EG676" s="181">
        <v>0</v>
      </c>
      <c r="EH676" s="181">
        <v>0</v>
      </c>
      <c r="EI676" s="181">
        <v>0</v>
      </c>
      <c r="EJ676" s="181">
        <v>0</v>
      </c>
      <c r="EK676" s="181">
        <v>0</v>
      </c>
      <c r="EL676" s="181">
        <v>0</v>
      </c>
      <c r="EM676" s="181">
        <v>0</v>
      </c>
      <c r="EN676" s="181">
        <v>0</v>
      </c>
      <c r="EO676" s="181">
        <v>0</v>
      </c>
      <c r="EP676" s="181">
        <v>1</v>
      </c>
      <c r="EQ676" s="181">
        <v>1</v>
      </c>
      <c r="ER676" s="181">
        <v>2</v>
      </c>
      <c r="EV676" s="181">
        <v>343</v>
      </c>
      <c r="EW676" s="181">
        <v>2869</v>
      </c>
      <c r="EX676" s="181" t="b">
        <v>1</v>
      </c>
      <c r="EY676" s="181">
        <v>3042</v>
      </c>
      <c r="EZ676" s="181" t="s">
        <v>9476</v>
      </c>
      <c r="FA676" s="181" t="s">
        <v>9477</v>
      </c>
      <c r="FB676" s="181">
        <v>45353</v>
      </c>
      <c r="FE676" s="181">
        <v>-1</v>
      </c>
    </row>
    <row r="677" spans="1:161" x14ac:dyDescent="0.25">
      <c r="A677" s="181" t="s">
        <v>9478</v>
      </c>
      <c r="B677" s="181" t="s">
        <v>9478</v>
      </c>
      <c r="C677" s="181">
        <v>2</v>
      </c>
      <c r="D677" s="181">
        <v>2</v>
      </c>
      <c r="E677" s="181">
        <v>2</v>
      </c>
      <c r="F677" s="181" t="s">
        <v>9479</v>
      </c>
      <c r="G677" s="181" t="s">
        <v>9480</v>
      </c>
      <c r="H677" s="181" t="s">
        <v>9481</v>
      </c>
      <c r="I677" s="181">
        <v>1</v>
      </c>
      <c r="J677" s="181">
        <v>2</v>
      </c>
      <c r="K677" s="181">
        <v>2</v>
      </c>
      <c r="L677" s="181">
        <v>2</v>
      </c>
      <c r="M677" s="181">
        <v>2</v>
      </c>
      <c r="N677" s="181">
        <v>2</v>
      </c>
      <c r="O677" s="181">
        <v>2</v>
      </c>
      <c r="P677" s="181">
        <v>2</v>
      </c>
      <c r="Q677" s="181">
        <v>0</v>
      </c>
      <c r="R677" s="181">
        <v>0</v>
      </c>
      <c r="S677" s="181">
        <v>0</v>
      </c>
      <c r="T677" s="181">
        <v>0</v>
      </c>
      <c r="U677" s="181">
        <v>0</v>
      </c>
      <c r="V677" s="181">
        <v>2</v>
      </c>
      <c r="W677" s="181">
        <v>2</v>
      </c>
      <c r="X677" s="181">
        <v>1</v>
      </c>
      <c r="Y677" s="181">
        <v>2</v>
      </c>
      <c r="Z677" s="181">
        <v>1</v>
      </c>
      <c r="AA677" s="181">
        <v>1</v>
      </c>
      <c r="AB677" s="181">
        <v>2</v>
      </c>
      <c r="AC677" s="181">
        <v>2</v>
      </c>
      <c r="AD677" s="181">
        <v>2</v>
      </c>
      <c r="AE677" s="181">
        <v>2</v>
      </c>
      <c r="AF677" s="181">
        <v>2</v>
      </c>
      <c r="AG677" s="181">
        <v>0</v>
      </c>
      <c r="AH677" s="181">
        <v>0</v>
      </c>
      <c r="AI677" s="181">
        <v>0</v>
      </c>
      <c r="AJ677" s="181">
        <v>0</v>
      </c>
      <c r="AK677" s="181">
        <v>0</v>
      </c>
      <c r="AL677" s="181">
        <v>2</v>
      </c>
      <c r="AM677" s="181">
        <v>2</v>
      </c>
      <c r="AN677" s="181">
        <v>1</v>
      </c>
      <c r="AO677" s="181">
        <v>2</v>
      </c>
      <c r="AP677" s="181">
        <v>1</v>
      </c>
      <c r="AQ677" s="181">
        <v>1</v>
      </c>
      <c r="AR677" s="181">
        <v>2</v>
      </c>
      <c r="AS677" s="181">
        <v>2</v>
      </c>
      <c r="AT677" s="181">
        <v>2</v>
      </c>
      <c r="AU677" s="181">
        <v>2</v>
      </c>
      <c r="AV677" s="181">
        <v>2</v>
      </c>
      <c r="AW677" s="181">
        <v>0</v>
      </c>
      <c r="AX677" s="181">
        <v>0</v>
      </c>
      <c r="AY677" s="181">
        <v>0</v>
      </c>
      <c r="AZ677" s="181">
        <v>0</v>
      </c>
      <c r="BA677" s="181">
        <v>0</v>
      </c>
      <c r="BB677" s="181">
        <v>2</v>
      </c>
      <c r="BC677" s="181">
        <v>2</v>
      </c>
      <c r="BD677" s="181">
        <v>1</v>
      </c>
      <c r="BE677" s="181">
        <v>2</v>
      </c>
      <c r="BF677" s="181">
        <v>1</v>
      </c>
      <c r="BG677" s="181">
        <v>1</v>
      </c>
      <c r="BH677" s="181">
        <v>2</v>
      </c>
      <c r="BI677" s="181">
        <v>7.5</v>
      </c>
      <c r="BJ677" s="181">
        <v>7.5</v>
      </c>
      <c r="BK677" s="181">
        <v>7.5</v>
      </c>
      <c r="BL677" s="181">
        <v>40.555</v>
      </c>
      <c r="BM677" s="181">
        <v>358</v>
      </c>
      <c r="BN677" s="181">
        <v>358</v>
      </c>
      <c r="BO677" s="181">
        <v>0</v>
      </c>
      <c r="BP677" s="181">
        <v>11.051</v>
      </c>
      <c r="BQ677" s="181" t="s">
        <v>1251</v>
      </c>
      <c r="BR677" s="181" t="s">
        <v>1251</v>
      </c>
      <c r="BS677" s="181" t="s">
        <v>1251</v>
      </c>
      <c r="BT677" s="181" t="s">
        <v>1251</v>
      </c>
      <c r="BZ677" s="181" t="s">
        <v>1254</v>
      </c>
      <c r="CA677" s="181" t="s">
        <v>1251</v>
      </c>
      <c r="CB677" s="181" t="s">
        <v>1254</v>
      </c>
      <c r="CC677" s="181" t="s">
        <v>1251</v>
      </c>
      <c r="CD677" s="181" t="s">
        <v>1251</v>
      </c>
      <c r="CE677" s="181" t="s">
        <v>1251</v>
      </c>
      <c r="CF677" s="181" t="s">
        <v>1254</v>
      </c>
      <c r="CG677" s="181">
        <v>7.5</v>
      </c>
      <c r="CH677" s="181">
        <v>7.5</v>
      </c>
      <c r="CI677" s="181">
        <v>7.5</v>
      </c>
      <c r="CJ677" s="181">
        <v>7.5</v>
      </c>
      <c r="CK677" s="181">
        <v>0</v>
      </c>
      <c r="CL677" s="181">
        <v>0</v>
      </c>
      <c r="CM677" s="181">
        <v>0</v>
      </c>
      <c r="CN677" s="181">
        <v>0</v>
      </c>
      <c r="CO677" s="181">
        <v>0</v>
      </c>
      <c r="CP677" s="181">
        <v>7.5</v>
      </c>
      <c r="CQ677" s="181">
        <v>7.5</v>
      </c>
      <c r="CR677" s="181">
        <v>4.5</v>
      </c>
      <c r="CS677" s="181">
        <v>7.5</v>
      </c>
      <c r="CT677" s="181">
        <v>3.1</v>
      </c>
      <c r="CU677" s="181">
        <v>3.1</v>
      </c>
      <c r="CV677" s="181">
        <v>7.5</v>
      </c>
      <c r="CW677" s="181">
        <v>84484000</v>
      </c>
      <c r="CX677" s="181">
        <v>5291400</v>
      </c>
      <c r="CY677" s="181">
        <v>14530000</v>
      </c>
      <c r="CZ677" s="181">
        <v>5391500</v>
      </c>
      <c r="DA677" s="181">
        <v>13715000</v>
      </c>
      <c r="DB677" s="181">
        <v>0</v>
      </c>
      <c r="DC677" s="181">
        <v>0</v>
      </c>
      <c r="DD677" s="181">
        <v>0</v>
      </c>
      <c r="DE677" s="181">
        <v>0</v>
      </c>
      <c r="DF677" s="181">
        <v>11255000</v>
      </c>
      <c r="DG677" s="181">
        <v>0</v>
      </c>
      <c r="DH677" s="181">
        <v>0</v>
      </c>
      <c r="DI677" s="181">
        <v>10989000</v>
      </c>
      <c r="DJ677" s="195">
        <v>0</v>
      </c>
      <c r="DK677" s="195">
        <v>0</v>
      </c>
      <c r="DL677" s="195">
        <v>0</v>
      </c>
      <c r="DM677" s="195">
        <v>0</v>
      </c>
      <c r="DN677" s="181">
        <v>0</v>
      </c>
      <c r="DO677" s="181">
        <v>0</v>
      </c>
      <c r="DP677" s="181">
        <v>0</v>
      </c>
      <c r="DQ677" s="181">
        <v>0</v>
      </c>
      <c r="DR677" s="181">
        <v>0</v>
      </c>
      <c r="DS677" s="181" t="e">
        <f t="shared" si="54"/>
        <v>#DIV/0!</v>
      </c>
      <c r="DT677" s="181" t="e">
        <f t="shared" si="52"/>
        <v>#DIV/0!</v>
      </c>
      <c r="DU677" s="195">
        <v>0</v>
      </c>
      <c r="DW677" s="195">
        <v>0</v>
      </c>
      <c r="DY677" s="195">
        <v>0</v>
      </c>
      <c r="DZ677" s="196" t="e">
        <f t="shared" si="53"/>
        <v>#DIV/0!</v>
      </c>
      <c r="EA677" s="195">
        <v>0</v>
      </c>
      <c r="EB677" s="181">
        <v>2</v>
      </c>
      <c r="EC677" s="181">
        <v>1</v>
      </c>
      <c r="ED677" s="181">
        <v>2</v>
      </c>
      <c r="EE677" s="181">
        <v>1</v>
      </c>
      <c r="EF677" s="181">
        <v>0</v>
      </c>
      <c r="EG677" s="181">
        <v>0</v>
      </c>
      <c r="EH677" s="181">
        <v>0</v>
      </c>
      <c r="EI677" s="181">
        <v>0</v>
      </c>
      <c r="EJ677" s="181">
        <v>0</v>
      </c>
      <c r="EK677" s="181">
        <v>0</v>
      </c>
      <c r="EL677" s="181">
        <v>1</v>
      </c>
      <c r="EM677" s="181">
        <v>0</v>
      </c>
      <c r="EN677" s="181">
        <v>1</v>
      </c>
      <c r="EO677" s="181">
        <v>1</v>
      </c>
      <c r="EP677" s="181">
        <v>1</v>
      </c>
      <c r="EQ677" s="181">
        <v>0</v>
      </c>
      <c r="ER677" s="181">
        <v>10</v>
      </c>
      <c r="EV677" s="181">
        <v>621</v>
      </c>
      <c r="EW677" s="181" t="s">
        <v>9482</v>
      </c>
      <c r="EX677" s="181" t="s">
        <v>3637</v>
      </c>
      <c r="EY677" s="181" t="s">
        <v>9483</v>
      </c>
      <c r="EZ677" s="181" t="s">
        <v>9484</v>
      </c>
      <c r="FA677" s="181" t="s">
        <v>9485</v>
      </c>
      <c r="FB677" s="181" t="s">
        <v>9486</v>
      </c>
      <c r="FE677" s="181">
        <v>-1</v>
      </c>
    </row>
    <row r="678" spans="1:161" x14ac:dyDescent="0.25">
      <c r="A678" s="181" t="s">
        <v>9487</v>
      </c>
      <c r="B678" s="181" t="s">
        <v>9487</v>
      </c>
      <c r="C678" s="181">
        <v>1</v>
      </c>
      <c r="D678" s="181">
        <v>1</v>
      </c>
      <c r="E678" s="181">
        <v>1</v>
      </c>
      <c r="F678" s="181" t="s">
        <v>9488</v>
      </c>
      <c r="G678" s="181" t="s">
        <v>9489</v>
      </c>
      <c r="H678" s="181" t="s">
        <v>9490</v>
      </c>
      <c r="I678" s="181">
        <v>1</v>
      </c>
      <c r="J678" s="181">
        <v>1</v>
      </c>
      <c r="K678" s="181">
        <v>1</v>
      </c>
      <c r="L678" s="181">
        <v>1</v>
      </c>
      <c r="M678" s="181">
        <v>1</v>
      </c>
      <c r="N678" s="181">
        <v>1</v>
      </c>
      <c r="O678" s="181">
        <v>1</v>
      </c>
      <c r="P678" s="181">
        <v>1</v>
      </c>
      <c r="Q678" s="181">
        <v>1</v>
      </c>
      <c r="R678" s="181">
        <v>1</v>
      </c>
      <c r="S678" s="181">
        <v>1</v>
      </c>
      <c r="T678" s="181">
        <v>1</v>
      </c>
      <c r="U678" s="181">
        <v>1</v>
      </c>
      <c r="V678" s="181">
        <v>1</v>
      </c>
      <c r="W678" s="181">
        <v>1</v>
      </c>
      <c r="X678" s="181">
        <v>1</v>
      </c>
      <c r="Y678" s="181">
        <v>1</v>
      </c>
      <c r="Z678" s="181">
        <v>1</v>
      </c>
      <c r="AA678" s="181">
        <v>1</v>
      </c>
      <c r="AB678" s="181">
        <v>1</v>
      </c>
      <c r="AC678" s="181">
        <v>1</v>
      </c>
      <c r="AD678" s="181">
        <v>1</v>
      </c>
      <c r="AE678" s="181">
        <v>1</v>
      </c>
      <c r="AF678" s="181">
        <v>1</v>
      </c>
      <c r="AG678" s="181">
        <v>1</v>
      </c>
      <c r="AH678" s="181">
        <v>1</v>
      </c>
      <c r="AI678" s="181">
        <v>1</v>
      </c>
      <c r="AJ678" s="181">
        <v>1</v>
      </c>
      <c r="AK678" s="181">
        <v>1</v>
      </c>
      <c r="AL678" s="181">
        <v>1</v>
      </c>
      <c r="AM678" s="181">
        <v>1</v>
      </c>
      <c r="AN678" s="181">
        <v>1</v>
      </c>
      <c r="AO678" s="181">
        <v>1</v>
      </c>
      <c r="AP678" s="181">
        <v>1</v>
      </c>
      <c r="AQ678" s="181">
        <v>1</v>
      </c>
      <c r="AR678" s="181">
        <v>1</v>
      </c>
      <c r="AS678" s="181">
        <v>1</v>
      </c>
      <c r="AT678" s="181">
        <v>1</v>
      </c>
      <c r="AU678" s="181">
        <v>1</v>
      </c>
      <c r="AV678" s="181">
        <v>1</v>
      </c>
      <c r="AW678" s="181">
        <v>1</v>
      </c>
      <c r="AX678" s="181">
        <v>1</v>
      </c>
      <c r="AY678" s="181">
        <v>1</v>
      </c>
      <c r="AZ678" s="181">
        <v>1</v>
      </c>
      <c r="BA678" s="181">
        <v>1</v>
      </c>
      <c r="BB678" s="181">
        <v>1</v>
      </c>
      <c r="BC678" s="181">
        <v>1</v>
      </c>
      <c r="BD678" s="181">
        <v>1</v>
      </c>
      <c r="BE678" s="181">
        <v>1</v>
      </c>
      <c r="BF678" s="181">
        <v>1</v>
      </c>
      <c r="BG678" s="181">
        <v>1</v>
      </c>
      <c r="BH678" s="181">
        <v>1</v>
      </c>
      <c r="BI678" s="181">
        <v>1.6</v>
      </c>
      <c r="BJ678" s="181">
        <v>1.6</v>
      </c>
      <c r="BK678" s="181">
        <v>1.6</v>
      </c>
      <c r="BL678" s="181">
        <v>103.27</v>
      </c>
      <c r="BM678" s="181">
        <v>876</v>
      </c>
      <c r="BN678" s="181">
        <v>876</v>
      </c>
      <c r="BO678" s="181">
        <v>1</v>
      </c>
      <c r="BP678" s="181">
        <v>-2</v>
      </c>
      <c r="BQ678" s="181" t="s">
        <v>1251</v>
      </c>
      <c r="BR678" s="181" t="s">
        <v>1251</v>
      </c>
      <c r="BS678" s="181" t="s">
        <v>1251</v>
      </c>
      <c r="BT678" s="181" t="s">
        <v>1251</v>
      </c>
      <c r="BU678" s="181" t="s">
        <v>1251</v>
      </c>
      <c r="BV678" s="181" t="s">
        <v>1251</v>
      </c>
      <c r="BW678" s="181" t="s">
        <v>1251</v>
      </c>
      <c r="BX678" s="181" t="s">
        <v>1251</v>
      </c>
      <c r="BY678" s="181" t="s">
        <v>1254</v>
      </c>
      <c r="BZ678" s="181" t="s">
        <v>1251</v>
      </c>
      <c r="CA678" s="181" t="s">
        <v>1251</v>
      </c>
      <c r="CB678" s="181" t="s">
        <v>1251</v>
      </c>
      <c r="CC678" s="181" t="s">
        <v>1251</v>
      </c>
      <c r="CD678" s="181" t="s">
        <v>1251</v>
      </c>
      <c r="CE678" s="181" t="s">
        <v>1251</v>
      </c>
      <c r="CF678" s="181" t="s">
        <v>1251</v>
      </c>
      <c r="CG678" s="181">
        <v>1.6</v>
      </c>
      <c r="CH678" s="181">
        <v>1.6</v>
      </c>
      <c r="CI678" s="181">
        <v>1.6</v>
      </c>
      <c r="CJ678" s="181">
        <v>1.6</v>
      </c>
      <c r="CK678" s="181">
        <v>1.6</v>
      </c>
      <c r="CL678" s="181">
        <v>1.6</v>
      </c>
      <c r="CM678" s="181">
        <v>1.6</v>
      </c>
      <c r="CN678" s="181">
        <v>1.6</v>
      </c>
      <c r="CO678" s="181">
        <v>1.6</v>
      </c>
      <c r="CP678" s="181">
        <v>1.6</v>
      </c>
      <c r="CQ678" s="181">
        <v>1.6</v>
      </c>
      <c r="CR678" s="181">
        <v>1.6</v>
      </c>
      <c r="CS678" s="181">
        <v>1.6</v>
      </c>
      <c r="CT678" s="181">
        <v>1.6</v>
      </c>
      <c r="CU678" s="181">
        <v>1.6</v>
      </c>
      <c r="CV678" s="181">
        <v>1.6</v>
      </c>
      <c r="CW678" s="181">
        <v>1829400000</v>
      </c>
      <c r="CX678" s="181">
        <v>46608000</v>
      </c>
      <c r="CY678" s="181">
        <v>60342000</v>
      </c>
      <c r="CZ678" s="181">
        <v>326650000</v>
      </c>
      <c r="DA678" s="181">
        <v>57563000</v>
      </c>
      <c r="DB678" s="181">
        <v>13717000</v>
      </c>
      <c r="DC678" s="181">
        <v>14271000</v>
      </c>
      <c r="DD678" s="181">
        <v>141320000</v>
      </c>
      <c r="DE678" s="181">
        <v>17576000</v>
      </c>
      <c r="DF678" s="181">
        <v>97735000</v>
      </c>
      <c r="DG678" s="181">
        <v>514980000</v>
      </c>
      <c r="DH678" s="181">
        <v>153500000</v>
      </c>
      <c r="DI678" s="181">
        <v>165210000</v>
      </c>
      <c r="DJ678" s="195">
        <v>0</v>
      </c>
      <c r="DK678" s="195">
        <v>0</v>
      </c>
      <c r="DL678" s="195">
        <v>0</v>
      </c>
      <c r="DM678" s="195">
        <v>0</v>
      </c>
      <c r="DN678" s="181">
        <v>0</v>
      </c>
      <c r="DO678" s="181">
        <v>0</v>
      </c>
      <c r="DP678" s="181">
        <v>0</v>
      </c>
      <c r="DQ678" s="181">
        <v>0</v>
      </c>
      <c r="DR678" s="181">
        <v>0</v>
      </c>
      <c r="DS678" s="181" t="e">
        <f t="shared" si="54"/>
        <v>#DIV/0!</v>
      </c>
      <c r="DT678" s="181" t="e">
        <f t="shared" si="52"/>
        <v>#DIV/0!</v>
      </c>
      <c r="DU678" s="195">
        <v>0</v>
      </c>
      <c r="DW678" s="195">
        <v>0</v>
      </c>
      <c r="DY678" s="195">
        <v>0</v>
      </c>
      <c r="DZ678" s="196" t="e">
        <f t="shared" si="53"/>
        <v>#DIV/0!</v>
      </c>
      <c r="EA678" s="195">
        <v>0</v>
      </c>
      <c r="EB678" s="181">
        <v>0</v>
      </c>
      <c r="EC678" s="181">
        <v>0</v>
      </c>
      <c r="ED678" s="181">
        <v>0</v>
      </c>
      <c r="EE678" s="181">
        <v>0</v>
      </c>
      <c r="EF678" s="181">
        <v>0</v>
      </c>
      <c r="EG678" s="181">
        <v>0</v>
      </c>
      <c r="EH678" s="181">
        <v>0</v>
      </c>
      <c r="EI678" s="181">
        <v>0</v>
      </c>
      <c r="EJ678" s="181">
        <v>0</v>
      </c>
      <c r="EK678" s="181">
        <v>0</v>
      </c>
      <c r="EL678" s="181">
        <v>0</v>
      </c>
      <c r="EM678" s="181">
        <v>0</v>
      </c>
      <c r="EN678" s="181">
        <v>1</v>
      </c>
      <c r="EO678" s="181">
        <v>0</v>
      </c>
      <c r="EP678" s="181">
        <v>0</v>
      </c>
      <c r="EQ678" s="181">
        <v>0</v>
      </c>
      <c r="ER678" s="181">
        <v>1</v>
      </c>
      <c r="ES678" s="181" t="s">
        <v>9376</v>
      </c>
      <c r="EV678" s="181">
        <v>420</v>
      </c>
      <c r="EW678" s="181">
        <v>5542</v>
      </c>
      <c r="EX678" s="181" t="b">
        <v>1</v>
      </c>
      <c r="EY678" s="181">
        <v>5889</v>
      </c>
      <c r="EZ678" s="181" t="s">
        <v>9491</v>
      </c>
      <c r="FA678" s="181">
        <v>86513</v>
      </c>
      <c r="FB678" s="181">
        <v>86513</v>
      </c>
      <c r="FC678" s="181" t="s">
        <v>9492</v>
      </c>
      <c r="FD678" s="181" t="s">
        <v>9493</v>
      </c>
      <c r="FE678" s="181">
        <v>-1</v>
      </c>
    </row>
    <row r="679" spans="1:161" x14ac:dyDescent="0.25">
      <c r="A679" s="181" t="s">
        <v>9494</v>
      </c>
      <c r="B679" s="181" t="s">
        <v>9494</v>
      </c>
      <c r="C679" s="181" t="s">
        <v>4347</v>
      </c>
      <c r="D679" s="181" t="s">
        <v>4347</v>
      </c>
      <c r="E679" s="181" t="s">
        <v>4347</v>
      </c>
      <c r="F679" s="181" t="s">
        <v>9495</v>
      </c>
      <c r="G679" s="181" t="s">
        <v>9496</v>
      </c>
      <c r="H679" s="181" t="s">
        <v>9497</v>
      </c>
      <c r="I679" s="181">
        <v>2</v>
      </c>
      <c r="J679" s="181">
        <v>3</v>
      </c>
      <c r="K679" s="181">
        <v>3</v>
      </c>
      <c r="L679" s="181">
        <v>3</v>
      </c>
      <c r="M679" s="181">
        <v>1</v>
      </c>
      <c r="N679" s="181">
        <v>1</v>
      </c>
      <c r="O679" s="181">
        <v>2</v>
      </c>
      <c r="P679" s="181">
        <v>3</v>
      </c>
      <c r="Q679" s="181">
        <v>2</v>
      </c>
      <c r="R679" s="181">
        <v>2</v>
      </c>
      <c r="S679" s="181">
        <v>1</v>
      </c>
      <c r="T679" s="181">
        <v>2</v>
      </c>
      <c r="U679" s="181">
        <v>2</v>
      </c>
      <c r="V679" s="181">
        <v>2</v>
      </c>
      <c r="W679" s="181">
        <v>2</v>
      </c>
      <c r="X679" s="181">
        <v>2</v>
      </c>
      <c r="Y679" s="181">
        <v>2</v>
      </c>
      <c r="Z679" s="181">
        <v>2</v>
      </c>
      <c r="AA679" s="181">
        <v>1</v>
      </c>
      <c r="AB679" s="181">
        <v>1</v>
      </c>
      <c r="AC679" s="181">
        <v>1</v>
      </c>
      <c r="AD679" s="181">
        <v>1</v>
      </c>
      <c r="AE679" s="181">
        <v>2</v>
      </c>
      <c r="AF679" s="181">
        <v>3</v>
      </c>
      <c r="AG679" s="181">
        <v>2</v>
      </c>
      <c r="AH679" s="181">
        <v>2</v>
      </c>
      <c r="AI679" s="181">
        <v>1</v>
      </c>
      <c r="AJ679" s="181">
        <v>2</v>
      </c>
      <c r="AK679" s="181">
        <v>2</v>
      </c>
      <c r="AL679" s="181">
        <v>2</v>
      </c>
      <c r="AM679" s="181">
        <v>2</v>
      </c>
      <c r="AN679" s="181">
        <v>2</v>
      </c>
      <c r="AO679" s="181">
        <v>2</v>
      </c>
      <c r="AP679" s="181">
        <v>2</v>
      </c>
      <c r="AQ679" s="181">
        <v>1</v>
      </c>
      <c r="AR679" s="181">
        <v>1</v>
      </c>
      <c r="AS679" s="181">
        <v>1</v>
      </c>
      <c r="AT679" s="181">
        <v>1</v>
      </c>
      <c r="AU679" s="181">
        <v>2</v>
      </c>
      <c r="AV679" s="181">
        <v>3</v>
      </c>
      <c r="AW679" s="181">
        <v>2</v>
      </c>
      <c r="AX679" s="181">
        <v>2</v>
      </c>
      <c r="AY679" s="181">
        <v>1</v>
      </c>
      <c r="AZ679" s="181">
        <v>2</v>
      </c>
      <c r="BA679" s="181">
        <v>2</v>
      </c>
      <c r="BB679" s="181">
        <v>2</v>
      </c>
      <c r="BC679" s="181">
        <v>2</v>
      </c>
      <c r="BD679" s="181">
        <v>2</v>
      </c>
      <c r="BE679" s="181">
        <v>2</v>
      </c>
      <c r="BF679" s="181">
        <v>2</v>
      </c>
      <c r="BG679" s="181">
        <v>1</v>
      </c>
      <c r="BH679" s="181">
        <v>1</v>
      </c>
      <c r="BI679" s="181">
        <v>9</v>
      </c>
      <c r="BJ679" s="181">
        <v>9</v>
      </c>
      <c r="BK679" s="181">
        <v>9</v>
      </c>
      <c r="BL679" s="181">
        <v>43.267000000000003</v>
      </c>
      <c r="BM679" s="181">
        <v>391</v>
      </c>
      <c r="BN679" s="181" t="s">
        <v>9498</v>
      </c>
      <c r="BO679" s="181">
        <v>0</v>
      </c>
      <c r="BP679" s="181">
        <v>4.0505000000000004</v>
      </c>
      <c r="BQ679" s="181" t="s">
        <v>1251</v>
      </c>
      <c r="BR679" s="181" t="s">
        <v>1251</v>
      </c>
      <c r="BS679" s="181" t="s">
        <v>1251</v>
      </c>
      <c r="BT679" s="181" t="s">
        <v>1251</v>
      </c>
      <c r="BU679" s="181" t="s">
        <v>1251</v>
      </c>
      <c r="BV679" s="181" t="s">
        <v>1251</v>
      </c>
      <c r="BW679" s="181" t="s">
        <v>1251</v>
      </c>
      <c r="BX679" s="181" t="s">
        <v>1251</v>
      </c>
      <c r="BY679" s="181" t="s">
        <v>1251</v>
      </c>
      <c r="BZ679" s="181" t="s">
        <v>1251</v>
      </c>
      <c r="CA679" s="181" t="s">
        <v>1251</v>
      </c>
      <c r="CB679" s="181" t="s">
        <v>1251</v>
      </c>
      <c r="CC679" s="181" t="s">
        <v>1251</v>
      </c>
      <c r="CD679" s="181" t="s">
        <v>1251</v>
      </c>
      <c r="CE679" s="181" t="s">
        <v>1251</v>
      </c>
      <c r="CF679" s="181" t="s">
        <v>1251</v>
      </c>
      <c r="CG679" s="181">
        <v>3.1</v>
      </c>
      <c r="CH679" s="181">
        <v>3.1</v>
      </c>
      <c r="CI679" s="181">
        <v>5.4</v>
      </c>
      <c r="CJ679" s="181">
        <v>9</v>
      </c>
      <c r="CK679" s="181">
        <v>6.6</v>
      </c>
      <c r="CL679" s="181">
        <v>6.6</v>
      </c>
      <c r="CM679" s="181">
        <v>3.1</v>
      </c>
      <c r="CN679" s="181">
        <v>6.6</v>
      </c>
      <c r="CO679" s="181">
        <v>5.4</v>
      </c>
      <c r="CP679" s="181">
        <v>5.4</v>
      </c>
      <c r="CQ679" s="181">
        <v>5.4</v>
      </c>
      <c r="CR679" s="181">
        <v>5.4</v>
      </c>
      <c r="CS679" s="181">
        <v>5.4</v>
      </c>
      <c r="CT679" s="181">
        <v>5.4</v>
      </c>
      <c r="CU679" s="181">
        <v>3.1</v>
      </c>
      <c r="CV679" s="181">
        <v>3.1</v>
      </c>
      <c r="CW679" s="181">
        <v>285020000</v>
      </c>
      <c r="CX679" s="181">
        <v>15386000</v>
      </c>
      <c r="CY679" s="181">
        <v>15017000</v>
      </c>
      <c r="CZ679" s="181">
        <v>22211000</v>
      </c>
      <c r="DA679" s="181">
        <v>31495000</v>
      </c>
      <c r="DB679" s="181">
        <v>12830000</v>
      </c>
      <c r="DC679" s="181">
        <v>6633600</v>
      </c>
      <c r="DD679" s="181">
        <v>5322100</v>
      </c>
      <c r="DE679" s="181">
        <v>13339000</v>
      </c>
      <c r="DF679" s="181">
        <v>20291000</v>
      </c>
      <c r="DG679" s="181">
        <v>25125000</v>
      </c>
      <c r="DH679" s="181">
        <v>11160000</v>
      </c>
      <c r="DI679" s="181">
        <v>14712000</v>
      </c>
      <c r="DJ679" s="195">
        <v>0</v>
      </c>
      <c r="DK679" s="195">
        <v>0</v>
      </c>
      <c r="DL679" s="195">
        <v>0</v>
      </c>
      <c r="DM679" s="195">
        <v>0</v>
      </c>
      <c r="DN679" s="181">
        <v>0</v>
      </c>
      <c r="DO679" s="181">
        <v>0</v>
      </c>
      <c r="DP679" s="181">
        <v>0</v>
      </c>
      <c r="DQ679" s="181">
        <v>0</v>
      </c>
      <c r="DR679" s="181">
        <v>0</v>
      </c>
      <c r="DS679" s="181" t="e">
        <f t="shared" si="54"/>
        <v>#DIV/0!</v>
      </c>
      <c r="DT679" s="181" t="e">
        <f t="shared" si="52"/>
        <v>#DIV/0!</v>
      </c>
      <c r="DU679" s="195">
        <v>0</v>
      </c>
      <c r="DW679" s="195">
        <v>0</v>
      </c>
      <c r="DY679" s="195">
        <v>0</v>
      </c>
      <c r="DZ679" s="196" t="e">
        <f t="shared" si="53"/>
        <v>#DIV/0!</v>
      </c>
      <c r="EA679" s="195">
        <v>0</v>
      </c>
      <c r="EB679" s="181">
        <v>0</v>
      </c>
      <c r="EC679" s="181">
        <v>0</v>
      </c>
      <c r="ED679" s="181">
        <v>0</v>
      </c>
      <c r="EE679" s="181">
        <v>0</v>
      </c>
      <c r="EF679" s="181">
        <v>0</v>
      </c>
      <c r="EG679" s="181">
        <v>0</v>
      </c>
      <c r="EH679" s="181">
        <v>0</v>
      </c>
      <c r="EI679" s="181">
        <v>0</v>
      </c>
      <c r="EJ679" s="181">
        <v>1</v>
      </c>
      <c r="EK679" s="181">
        <v>1</v>
      </c>
      <c r="EL679" s="181">
        <v>1</v>
      </c>
      <c r="EM679" s="181">
        <v>0</v>
      </c>
      <c r="EN679" s="181">
        <v>0</v>
      </c>
      <c r="EO679" s="181">
        <v>0</v>
      </c>
      <c r="EP679" s="181">
        <v>0</v>
      </c>
      <c r="EQ679" s="181">
        <v>0</v>
      </c>
      <c r="ER679" s="181">
        <v>3</v>
      </c>
      <c r="EV679" s="181">
        <v>799</v>
      </c>
      <c r="EW679" s="181" t="s">
        <v>9499</v>
      </c>
      <c r="EX679" s="181" t="s">
        <v>3709</v>
      </c>
      <c r="EY679" s="181" t="s">
        <v>9500</v>
      </c>
      <c r="EZ679" s="181" t="s">
        <v>9501</v>
      </c>
      <c r="FA679" s="181" t="s">
        <v>9502</v>
      </c>
      <c r="FB679" s="181" t="s">
        <v>9503</v>
      </c>
      <c r="FE679" s="181" t="s">
        <v>3613</v>
      </c>
    </row>
    <row r="680" spans="1:161" x14ac:dyDescent="0.25">
      <c r="A680" s="181" t="s">
        <v>9504</v>
      </c>
      <c r="B680" s="181" t="s">
        <v>9504</v>
      </c>
      <c r="C680" s="181">
        <v>7</v>
      </c>
      <c r="D680" s="181">
        <v>7</v>
      </c>
      <c r="E680" s="181">
        <v>7</v>
      </c>
      <c r="F680" s="181" t="s">
        <v>9505</v>
      </c>
      <c r="G680" s="181" t="s">
        <v>9506</v>
      </c>
      <c r="H680" s="181" t="s">
        <v>9507</v>
      </c>
      <c r="I680" s="181">
        <v>1</v>
      </c>
      <c r="J680" s="181">
        <v>7</v>
      </c>
      <c r="K680" s="181">
        <v>7</v>
      </c>
      <c r="L680" s="181">
        <v>7</v>
      </c>
      <c r="M680" s="181">
        <v>5</v>
      </c>
      <c r="N680" s="181">
        <v>6</v>
      </c>
      <c r="O680" s="181">
        <v>6</v>
      </c>
      <c r="P680" s="181">
        <v>7</v>
      </c>
      <c r="Q680" s="181">
        <v>4</v>
      </c>
      <c r="R680" s="181">
        <v>4</v>
      </c>
      <c r="S680" s="181">
        <v>4</v>
      </c>
      <c r="T680" s="181">
        <v>4</v>
      </c>
      <c r="U680" s="181">
        <v>6</v>
      </c>
      <c r="V680" s="181">
        <v>6</v>
      </c>
      <c r="W680" s="181">
        <v>5</v>
      </c>
      <c r="X680" s="181">
        <v>4</v>
      </c>
      <c r="Y680" s="181">
        <v>4</v>
      </c>
      <c r="Z680" s="181">
        <v>6</v>
      </c>
      <c r="AA680" s="181">
        <v>5</v>
      </c>
      <c r="AB680" s="181">
        <v>5</v>
      </c>
      <c r="AC680" s="181">
        <v>5</v>
      </c>
      <c r="AD680" s="181">
        <v>6</v>
      </c>
      <c r="AE680" s="181">
        <v>6</v>
      </c>
      <c r="AF680" s="181">
        <v>7</v>
      </c>
      <c r="AG680" s="181">
        <v>4</v>
      </c>
      <c r="AH680" s="181">
        <v>4</v>
      </c>
      <c r="AI680" s="181">
        <v>4</v>
      </c>
      <c r="AJ680" s="181">
        <v>4</v>
      </c>
      <c r="AK680" s="181">
        <v>6</v>
      </c>
      <c r="AL680" s="181">
        <v>6</v>
      </c>
      <c r="AM680" s="181">
        <v>5</v>
      </c>
      <c r="AN680" s="181">
        <v>4</v>
      </c>
      <c r="AO680" s="181">
        <v>4</v>
      </c>
      <c r="AP680" s="181">
        <v>6</v>
      </c>
      <c r="AQ680" s="181">
        <v>5</v>
      </c>
      <c r="AR680" s="181">
        <v>5</v>
      </c>
      <c r="AS680" s="181">
        <v>5</v>
      </c>
      <c r="AT680" s="181">
        <v>6</v>
      </c>
      <c r="AU680" s="181">
        <v>6</v>
      </c>
      <c r="AV680" s="181">
        <v>7</v>
      </c>
      <c r="AW680" s="181">
        <v>4</v>
      </c>
      <c r="AX680" s="181">
        <v>4</v>
      </c>
      <c r="AY680" s="181">
        <v>4</v>
      </c>
      <c r="AZ680" s="181">
        <v>4</v>
      </c>
      <c r="BA680" s="181">
        <v>6</v>
      </c>
      <c r="BB680" s="181">
        <v>6</v>
      </c>
      <c r="BC680" s="181">
        <v>5</v>
      </c>
      <c r="BD680" s="181">
        <v>4</v>
      </c>
      <c r="BE680" s="181">
        <v>4</v>
      </c>
      <c r="BF680" s="181">
        <v>6</v>
      </c>
      <c r="BG680" s="181">
        <v>5</v>
      </c>
      <c r="BH680" s="181">
        <v>5</v>
      </c>
      <c r="BI680" s="181">
        <v>7.3</v>
      </c>
      <c r="BJ680" s="181">
        <v>7.3</v>
      </c>
      <c r="BK680" s="181">
        <v>7.3</v>
      </c>
      <c r="BL680" s="181">
        <v>134.85</v>
      </c>
      <c r="BM680" s="181">
        <v>1210</v>
      </c>
      <c r="BN680" s="181">
        <v>1210</v>
      </c>
      <c r="BO680" s="181">
        <v>0</v>
      </c>
      <c r="BP680" s="181">
        <v>15.186999999999999</v>
      </c>
      <c r="BQ680" s="181" t="s">
        <v>1251</v>
      </c>
      <c r="BR680" s="181" t="s">
        <v>1251</v>
      </c>
      <c r="BS680" s="181" t="s">
        <v>1251</v>
      </c>
      <c r="BT680" s="181" t="s">
        <v>1251</v>
      </c>
      <c r="BU680" s="181" t="s">
        <v>1251</v>
      </c>
      <c r="BV680" s="181" t="s">
        <v>1251</v>
      </c>
      <c r="BW680" s="181" t="s">
        <v>1254</v>
      </c>
      <c r="BX680" s="181" t="s">
        <v>1254</v>
      </c>
      <c r="BY680" s="181" t="s">
        <v>1251</v>
      </c>
      <c r="BZ680" s="181" t="s">
        <v>1251</v>
      </c>
      <c r="CA680" s="181" t="s">
        <v>1251</v>
      </c>
      <c r="CB680" s="181" t="s">
        <v>1254</v>
      </c>
      <c r="CC680" s="181" t="s">
        <v>1251</v>
      </c>
      <c r="CD680" s="181" t="s">
        <v>1251</v>
      </c>
      <c r="CE680" s="181" t="s">
        <v>1254</v>
      </c>
      <c r="CF680" s="181" t="s">
        <v>1254</v>
      </c>
      <c r="CG680" s="181">
        <v>5.8</v>
      </c>
      <c r="CH680" s="181">
        <v>6.5</v>
      </c>
      <c r="CI680" s="181">
        <v>6.5</v>
      </c>
      <c r="CJ680" s="181">
        <v>7.3</v>
      </c>
      <c r="CK680" s="181">
        <v>4.0999999999999996</v>
      </c>
      <c r="CL680" s="181">
        <v>3.6</v>
      </c>
      <c r="CM680" s="181">
        <v>4.0999999999999996</v>
      </c>
      <c r="CN680" s="181">
        <v>4.5</v>
      </c>
      <c r="CO680" s="181">
        <v>6.5</v>
      </c>
      <c r="CP680" s="181">
        <v>6.5</v>
      </c>
      <c r="CQ680" s="181">
        <v>5.8</v>
      </c>
      <c r="CR680" s="181">
        <v>4.2</v>
      </c>
      <c r="CS680" s="181">
        <v>4.2</v>
      </c>
      <c r="CT680" s="181">
        <v>6.5</v>
      </c>
      <c r="CU680" s="181">
        <v>5</v>
      </c>
      <c r="CV680" s="181">
        <v>5</v>
      </c>
      <c r="CW680" s="181">
        <v>478530000</v>
      </c>
      <c r="CX680" s="181">
        <v>35285000</v>
      </c>
      <c r="CY680" s="181">
        <v>42276000</v>
      </c>
      <c r="CZ680" s="181">
        <v>44161000</v>
      </c>
      <c r="DA680" s="181">
        <v>43202000</v>
      </c>
      <c r="DB680" s="181">
        <v>10410000</v>
      </c>
      <c r="DC680" s="181">
        <v>11012000</v>
      </c>
      <c r="DD680" s="181">
        <v>10171000</v>
      </c>
      <c r="DE680" s="181">
        <v>9010800</v>
      </c>
      <c r="DF680" s="181">
        <v>29360000</v>
      </c>
      <c r="DG680" s="181">
        <v>42142000</v>
      </c>
      <c r="DH680" s="181">
        <v>33637000</v>
      </c>
      <c r="DI680" s="181">
        <v>32235000</v>
      </c>
      <c r="DJ680" s="195">
        <v>0</v>
      </c>
      <c r="DK680" s="195">
        <v>0</v>
      </c>
      <c r="DL680" s="195">
        <v>0</v>
      </c>
      <c r="DM680" s="195">
        <v>0</v>
      </c>
      <c r="DN680" s="181">
        <v>0</v>
      </c>
      <c r="DO680" s="181">
        <v>0</v>
      </c>
      <c r="DP680" s="181">
        <v>18440000</v>
      </c>
      <c r="DQ680" s="181">
        <v>0</v>
      </c>
      <c r="DR680" s="181">
        <v>0</v>
      </c>
      <c r="DS680" s="181">
        <f t="shared" si="54"/>
        <v>18440000</v>
      </c>
      <c r="DT680" s="181" t="e">
        <f t="shared" si="52"/>
        <v>#DIV/0!</v>
      </c>
      <c r="DU680" s="195">
        <v>0</v>
      </c>
      <c r="DW680" s="195">
        <v>8324600</v>
      </c>
      <c r="DY680" s="195">
        <v>0</v>
      </c>
      <c r="DZ680" s="196" t="e">
        <f t="shared" si="53"/>
        <v>#DIV/0!</v>
      </c>
      <c r="EA680" s="195">
        <v>0</v>
      </c>
      <c r="EB680" s="181">
        <v>0</v>
      </c>
      <c r="EC680" s="181">
        <v>1</v>
      </c>
      <c r="ED680" s="181">
        <v>0</v>
      </c>
      <c r="EE680" s="181">
        <v>1</v>
      </c>
      <c r="EF680" s="181">
        <v>1</v>
      </c>
      <c r="EG680" s="181">
        <v>1</v>
      </c>
      <c r="EH680" s="181">
        <v>0</v>
      </c>
      <c r="EI680" s="181">
        <v>0</v>
      </c>
      <c r="EJ680" s="181">
        <v>1</v>
      </c>
      <c r="EK680" s="181">
        <v>1</v>
      </c>
      <c r="EL680" s="181">
        <v>1</v>
      </c>
      <c r="EM680" s="181">
        <v>0</v>
      </c>
      <c r="EN680" s="181">
        <v>0</v>
      </c>
      <c r="EO680" s="181">
        <v>2</v>
      </c>
      <c r="EP680" s="181">
        <v>0</v>
      </c>
      <c r="EQ680" s="181">
        <v>0</v>
      </c>
      <c r="ER680" s="181">
        <v>9</v>
      </c>
      <c r="EV680" s="181">
        <v>331</v>
      </c>
      <c r="EW680" s="181" t="s">
        <v>9508</v>
      </c>
      <c r="EX680" s="181" t="s">
        <v>3643</v>
      </c>
      <c r="EY680" s="181" t="s">
        <v>9509</v>
      </c>
      <c r="EZ680" s="181" t="s">
        <v>9510</v>
      </c>
      <c r="FA680" s="181" t="s">
        <v>9511</v>
      </c>
      <c r="FB680" s="181" t="s">
        <v>9512</v>
      </c>
      <c r="FE680" s="181">
        <v>-1</v>
      </c>
    </row>
    <row r="681" spans="1:161" x14ac:dyDescent="0.25">
      <c r="A681" s="181" t="s">
        <v>9513</v>
      </c>
      <c r="B681" s="181" t="s">
        <v>9513</v>
      </c>
      <c r="C681" s="181">
        <v>3</v>
      </c>
      <c r="D681" s="181">
        <v>3</v>
      </c>
      <c r="E681" s="181">
        <v>3</v>
      </c>
      <c r="F681" s="181" t="s">
        <v>9514</v>
      </c>
      <c r="G681" s="181" t="s">
        <v>9515</v>
      </c>
      <c r="H681" s="181" t="s">
        <v>9516</v>
      </c>
      <c r="I681" s="181">
        <v>1</v>
      </c>
      <c r="J681" s="181">
        <v>3</v>
      </c>
      <c r="K681" s="181">
        <v>3</v>
      </c>
      <c r="L681" s="181">
        <v>3</v>
      </c>
      <c r="M681" s="181">
        <v>2</v>
      </c>
      <c r="N681" s="181">
        <v>3</v>
      </c>
      <c r="O681" s="181">
        <v>3</v>
      </c>
      <c r="P681" s="181">
        <v>3</v>
      </c>
      <c r="Q681" s="181">
        <v>1</v>
      </c>
      <c r="R681" s="181">
        <v>0</v>
      </c>
      <c r="S681" s="181">
        <v>1</v>
      </c>
      <c r="T681" s="181">
        <v>1</v>
      </c>
      <c r="U681" s="181">
        <v>2</v>
      </c>
      <c r="V681" s="181">
        <v>1</v>
      </c>
      <c r="W681" s="181">
        <v>2</v>
      </c>
      <c r="X681" s="181">
        <v>1</v>
      </c>
      <c r="Y681" s="181">
        <v>2</v>
      </c>
      <c r="Z681" s="181">
        <v>1</v>
      </c>
      <c r="AA681" s="181">
        <v>1</v>
      </c>
      <c r="AB681" s="181">
        <v>2</v>
      </c>
      <c r="AC681" s="181">
        <v>2</v>
      </c>
      <c r="AD681" s="181">
        <v>3</v>
      </c>
      <c r="AE681" s="181">
        <v>3</v>
      </c>
      <c r="AF681" s="181">
        <v>3</v>
      </c>
      <c r="AG681" s="181">
        <v>1</v>
      </c>
      <c r="AH681" s="181">
        <v>0</v>
      </c>
      <c r="AI681" s="181">
        <v>1</v>
      </c>
      <c r="AJ681" s="181">
        <v>1</v>
      </c>
      <c r="AK681" s="181">
        <v>2</v>
      </c>
      <c r="AL681" s="181">
        <v>1</v>
      </c>
      <c r="AM681" s="181">
        <v>2</v>
      </c>
      <c r="AN681" s="181">
        <v>1</v>
      </c>
      <c r="AO681" s="181">
        <v>2</v>
      </c>
      <c r="AP681" s="181">
        <v>1</v>
      </c>
      <c r="AQ681" s="181">
        <v>1</v>
      </c>
      <c r="AR681" s="181">
        <v>2</v>
      </c>
      <c r="AS681" s="181">
        <v>2</v>
      </c>
      <c r="AT681" s="181">
        <v>3</v>
      </c>
      <c r="AU681" s="181">
        <v>3</v>
      </c>
      <c r="AV681" s="181">
        <v>3</v>
      </c>
      <c r="AW681" s="181">
        <v>1</v>
      </c>
      <c r="AX681" s="181">
        <v>0</v>
      </c>
      <c r="AY681" s="181">
        <v>1</v>
      </c>
      <c r="AZ681" s="181">
        <v>1</v>
      </c>
      <c r="BA681" s="181">
        <v>2</v>
      </c>
      <c r="BB681" s="181">
        <v>1</v>
      </c>
      <c r="BC681" s="181">
        <v>2</v>
      </c>
      <c r="BD681" s="181">
        <v>1</v>
      </c>
      <c r="BE681" s="181">
        <v>2</v>
      </c>
      <c r="BF681" s="181">
        <v>1</v>
      </c>
      <c r="BG681" s="181">
        <v>1</v>
      </c>
      <c r="BH681" s="181">
        <v>2</v>
      </c>
      <c r="BI681" s="181">
        <v>5.0999999999999996</v>
      </c>
      <c r="BJ681" s="181">
        <v>5.0999999999999996</v>
      </c>
      <c r="BK681" s="181">
        <v>5.0999999999999996</v>
      </c>
      <c r="BL681" s="181">
        <v>91.369</v>
      </c>
      <c r="BM681" s="181">
        <v>803</v>
      </c>
      <c r="BN681" s="181">
        <v>803</v>
      </c>
      <c r="BO681" s="181">
        <v>0</v>
      </c>
      <c r="BP681" s="181">
        <v>7.0016999999999996</v>
      </c>
      <c r="BQ681" s="181" t="s">
        <v>1251</v>
      </c>
      <c r="BR681" s="181" t="s">
        <v>1251</v>
      </c>
      <c r="BS681" s="181" t="s">
        <v>1251</v>
      </c>
      <c r="BT681" s="181" t="s">
        <v>1251</v>
      </c>
      <c r="BU681" s="181" t="s">
        <v>1254</v>
      </c>
      <c r="BW681" s="181" t="s">
        <v>1254</v>
      </c>
      <c r="BX681" s="181" t="s">
        <v>1254</v>
      </c>
      <c r="BY681" s="181" t="s">
        <v>1254</v>
      </c>
      <c r="BZ681" s="181" t="s">
        <v>1254</v>
      </c>
      <c r="CA681" s="181" t="s">
        <v>1254</v>
      </c>
      <c r="CB681" s="181" t="s">
        <v>1251</v>
      </c>
      <c r="CC681" s="181" t="s">
        <v>1254</v>
      </c>
      <c r="CD681" s="181" t="s">
        <v>1254</v>
      </c>
      <c r="CE681" s="181" t="s">
        <v>1254</v>
      </c>
      <c r="CF681" s="181" t="s">
        <v>1251</v>
      </c>
      <c r="CG681" s="181">
        <v>4</v>
      </c>
      <c r="CH681" s="181">
        <v>5.0999999999999996</v>
      </c>
      <c r="CI681" s="181">
        <v>5.0999999999999996</v>
      </c>
      <c r="CJ681" s="181">
        <v>5.0999999999999996</v>
      </c>
      <c r="CK681" s="181">
        <v>2.9</v>
      </c>
      <c r="CL681" s="181">
        <v>0</v>
      </c>
      <c r="CM681" s="181">
        <v>2.9</v>
      </c>
      <c r="CN681" s="181">
        <v>2.9</v>
      </c>
      <c r="CO681" s="181">
        <v>4</v>
      </c>
      <c r="CP681" s="181">
        <v>2.9</v>
      </c>
      <c r="CQ681" s="181">
        <v>4</v>
      </c>
      <c r="CR681" s="181">
        <v>2.9</v>
      </c>
      <c r="CS681" s="181">
        <v>4</v>
      </c>
      <c r="CT681" s="181">
        <v>2.9</v>
      </c>
      <c r="CU681" s="181">
        <v>2.9</v>
      </c>
      <c r="CV681" s="181">
        <v>4</v>
      </c>
      <c r="CW681" s="181">
        <v>79913000</v>
      </c>
      <c r="CX681" s="181">
        <v>8422300</v>
      </c>
      <c r="CY681" s="181">
        <v>13522000</v>
      </c>
      <c r="CZ681" s="181">
        <v>11973000</v>
      </c>
      <c r="DA681" s="181">
        <v>8380300</v>
      </c>
      <c r="DB681" s="181">
        <v>505530</v>
      </c>
      <c r="DC681" s="181">
        <v>0</v>
      </c>
      <c r="DD681" s="181">
        <v>641790</v>
      </c>
      <c r="DE681" s="181">
        <v>846510</v>
      </c>
      <c r="DF681" s="181">
        <v>6390100</v>
      </c>
      <c r="DG681" s="181">
        <v>2412200</v>
      </c>
      <c r="DH681" s="181">
        <v>1887700</v>
      </c>
      <c r="DI681" s="181">
        <v>7604600</v>
      </c>
      <c r="DJ681" s="195">
        <v>0</v>
      </c>
      <c r="DK681" s="195">
        <v>0</v>
      </c>
      <c r="DL681" s="195">
        <v>0</v>
      </c>
      <c r="DM681" s="195">
        <v>0</v>
      </c>
      <c r="DN681" s="181">
        <v>0</v>
      </c>
      <c r="DO681" s="181">
        <v>0</v>
      </c>
      <c r="DP681" s="181">
        <v>0</v>
      </c>
      <c r="DQ681" s="181">
        <v>0</v>
      </c>
      <c r="DR681" s="181">
        <v>0</v>
      </c>
      <c r="DS681" s="181" t="e">
        <f t="shared" si="54"/>
        <v>#DIV/0!</v>
      </c>
      <c r="DT681" s="181" t="e">
        <f t="shared" si="52"/>
        <v>#DIV/0!</v>
      </c>
      <c r="DU681" s="195">
        <v>0</v>
      </c>
      <c r="DW681" s="195">
        <v>0</v>
      </c>
      <c r="DY681" s="195">
        <v>0</v>
      </c>
      <c r="DZ681" s="196" t="e">
        <f t="shared" si="53"/>
        <v>#DIV/0!</v>
      </c>
      <c r="EA681" s="195">
        <v>0</v>
      </c>
      <c r="EB681" s="181">
        <v>0</v>
      </c>
      <c r="EC681" s="181">
        <v>1</v>
      </c>
      <c r="ED681" s="181">
        <v>0</v>
      </c>
      <c r="EE681" s="181">
        <v>0</v>
      </c>
      <c r="EF681" s="181">
        <v>0</v>
      </c>
      <c r="EG681" s="181">
        <v>0</v>
      </c>
      <c r="EH681" s="181">
        <v>0</v>
      </c>
      <c r="EI681" s="181">
        <v>0</v>
      </c>
      <c r="EJ681" s="181">
        <v>0</v>
      </c>
      <c r="EK681" s="181">
        <v>0</v>
      </c>
      <c r="EL681" s="181">
        <v>0</v>
      </c>
      <c r="EM681" s="181">
        <v>1</v>
      </c>
      <c r="EN681" s="181">
        <v>0</v>
      </c>
      <c r="EO681" s="181">
        <v>0</v>
      </c>
      <c r="EP681" s="181">
        <v>0</v>
      </c>
      <c r="EQ681" s="181">
        <v>0</v>
      </c>
      <c r="ER681" s="181">
        <v>2</v>
      </c>
      <c r="EV681" s="181">
        <v>500</v>
      </c>
      <c r="EW681" s="181" t="s">
        <v>9517</v>
      </c>
      <c r="EX681" s="181" t="s">
        <v>3709</v>
      </c>
      <c r="EY681" s="181" t="s">
        <v>9518</v>
      </c>
      <c r="EZ681" s="181" t="s">
        <v>9519</v>
      </c>
      <c r="FA681" s="181" t="s">
        <v>9520</v>
      </c>
      <c r="FB681" s="181" t="s">
        <v>9520</v>
      </c>
      <c r="FE681" s="181">
        <v>-1</v>
      </c>
    </row>
    <row r="682" spans="1:161" x14ac:dyDescent="0.25">
      <c r="A682" s="181" t="s">
        <v>9521</v>
      </c>
      <c r="B682" s="181" t="s">
        <v>9521</v>
      </c>
      <c r="C682" s="181">
        <v>1</v>
      </c>
      <c r="D682" s="181">
        <v>1</v>
      </c>
      <c r="E682" s="181">
        <v>1</v>
      </c>
      <c r="F682" s="181" t="s">
        <v>9522</v>
      </c>
      <c r="G682" s="181" t="s">
        <v>9523</v>
      </c>
      <c r="H682" s="181" t="s">
        <v>9524</v>
      </c>
      <c r="I682" s="181">
        <v>1</v>
      </c>
      <c r="J682" s="181">
        <v>1</v>
      </c>
      <c r="K682" s="181">
        <v>1</v>
      </c>
      <c r="L682" s="181">
        <v>1</v>
      </c>
      <c r="M682" s="181">
        <v>1</v>
      </c>
      <c r="N682" s="181">
        <v>1</v>
      </c>
      <c r="O682" s="181">
        <v>1</v>
      </c>
      <c r="P682" s="181">
        <v>1</v>
      </c>
      <c r="Q682" s="181">
        <v>0</v>
      </c>
      <c r="R682" s="181">
        <v>1</v>
      </c>
      <c r="S682" s="181">
        <v>0</v>
      </c>
      <c r="T682" s="181">
        <v>0</v>
      </c>
      <c r="U682" s="181">
        <v>1</v>
      </c>
      <c r="V682" s="181">
        <v>1</v>
      </c>
      <c r="W682" s="181">
        <v>1</v>
      </c>
      <c r="X682" s="181">
        <v>1</v>
      </c>
      <c r="Y682" s="181">
        <v>1</v>
      </c>
      <c r="Z682" s="181">
        <v>1</v>
      </c>
      <c r="AA682" s="181">
        <v>1</v>
      </c>
      <c r="AB682" s="181">
        <v>1</v>
      </c>
      <c r="AC682" s="181">
        <v>1</v>
      </c>
      <c r="AD682" s="181">
        <v>1</v>
      </c>
      <c r="AE682" s="181">
        <v>1</v>
      </c>
      <c r="AF682" s="181">
        <v>1</v>
      </c>
      <c r="AG682" s="181">
        <v>0</v>
      </c>
      <c r="AH682" s="181">
        <v>1</v>
      </c>
      <c r="AI682" s="181">
        <v>0</v>
      </c>
      <c r="AJ682" s="181">
        <v>0</v>
      </c>
      <c r="AK682" s="181">
        <v>1</v>
      </c>
      <c r="AL682" s="181">
        <v>1</v>
      </c>
      <c r="AM682" s="181">
        <v>1</v>
      </c>
      <c r="AN682" s="181">
        <v>1</v>
      </c>
      <c r="AO682" s="181">
        <v>1</v>
      </c>
      <c r="AP682" s="181">
        <v>1</v>
      </c>
      <c r="AQ682" s="181">
        <v>1</v>
      </c>
      <c r="AR682" s="181">
        <v>1</v>
      </c>
      <c r="AS682" s="181">
        <v>1</v>
      </c>
      <c r="AT682" s="181">
        <v>1</v>
      </c>
      <c r="AU682" s="181">
        <v>1</v>
      </c>
      <c r="AV682" s="181">
        <v>1</v>
      </c>
      <c r="AW682" s="181">
        <v>0</v>
      </c>
      <c r="AX682" s="181">
        <v>1</v>
      </c>
      <c r="AY682" s="181">
        <v>0</v>
      </c>
      <c r="AZ682" s="181">
        <v>0</v>
      </c>
      <c r="BA682" s="181">
        <v>1</v>
      </c>
      <c r="BB682" s="181">
        <v>1</v>
      </c>
      <c r="BC682" s="181">
        <v>1</v>
      </c>
      <c r="BD682" s="181">
        <v>1</v>
      </c>
      <c r="BE682" s="181">
        <v>1</v>
      </c>
      <c r="BF682" s="181">
        <v>1</v>
      </c>
      <c r="BG682" s="181">
        <v>1</v>
      </c>
      <c r="BH682" s="181">
        <v>1</v>
      </c>
      <c r="BI682" s="181">
        <v>2.6</v>
      </c>
      <c r="BJ682" s="181">
        <v>2.6</v>
      </c>
      <c r="BK682" s="181">
        <v>2.6</v>
      </c>
      <c r="BL682" s="181">
        <v>44.273000000000003</v>
      </c>
      <c r="BM682" s="181">
        <v>391</v>
      </c>
      <c r="BN682" s="181">
        <v>391</v>
      </c>
      <c r="BO682" s="181">
        <v>5.0441000000000001E-3</v>
      </c>
      <c r="BP682" s="181">
        <v>2.3005</v>
      </c>
      <c r="BQ682" s="181" t="s">
        <v>1254</v>
      </c>
      <c r="BR682" s="181" t="s">
        <v>1254</v>
      </c>
      <c r="BS682" s="181" t="s">
        <v>1251</v>
      </c>
      <c r="BT682" s="181" t="s">
        <v>1251</v>
      </c>
      <c r="BV682" s="181" t="s">
        <v>1254</v>
      </c>
      <c r="BY682" s="181" t="s">
        <v>1251</v>
      </c>
      <c r="BZ682" s="181" t="s">
        <v>1254</v>
      </c>
      <c r="CA682" s="181" t="s">
        <v>1251</v>
      </c>
      <c r="CB682" s="181" t="s">
        <v>1251</v>
      </c>
      <c r="CC682" s="181" t="s">
        <v>1254</v>
      </c>
      <c r="CD682" s="181" t="s">
        <v>1254</v>
      </c>
      <c r="CE682" s="181" t="s">
        <v>1251</v>
      </c>
      <c r="CF682" s="181" t="s">
        <v>1251</v>
      </c>
      <c r="CG682" s="181">
        <v>2.6</v>
      </c>
      <c r="CH682" s="181">
        <v>2.6</v>
      </c>
      <c r="CI682" s="181">
        <v>2.6</v>
      </c>
      <c r="CJ682" s="181">
        <v>2.6</v>
      </c>
      <c r="CK682" s="181">
        <v>0</v>
      </c>
      <c r="CL682" s="181">
        <v>2.6</v>
      </c>
      <c r="CM682" s="181">
        <v>0</v>
      </c>
      <c r="CN682" s="181">
        <v>0</v>
      </c>
      <c r="CO682" s="181">
        <v>2.6</v>
      </c>
      <c r="CP682" s="181">
        <v>2.6</v>
      </c>
      <c r="CQ682" s="181">
        <v>2.6</v>
      </c>
      <c r="CR682" s="181">
        <v>2.6</v>
      </c>
      <c r="CS682" s="181">
        <v>2.6</v>
      </c>
      <c r="CT682" s="181">
        <v>2.6</v>
      </c>
      <c r="CU682" s="181">
        <v>2.6</v>
      </c>
      <c r="CV682" s="181">
        <v>2.6</v>
      </c>
      <c r="CW682" s="181">
        <v>1357200000</v>
      </c>
      <c r="CX682" s="181">
        <v>106070000</v>
      </c>
      <c r="CY682" s="181">
        <v>92001000</v>
      </c>
      <c r="CZ682" s="181">
        <v>96887000</v>
      </c>
      <c r="DA682" s="181">
        <v>95593000</v>
      </c>
      <c r="DB682" s="181">
        <v>0</v>
      </c>
      <c r="DC682" s="181">
        <v>1987000</v>
      </c>
      <c r="DD682" s="181">
        <v>0</v>
      </c>
      <c r="DE682" s="181">
        <v>0</v>
      </c>
      <c r="DF682" s="181">
        <v>107940000</v>
      </c>
      <c r="DG682" s="181">
        <v>117010000</v>
      </c>
      <c r="DH682" s="181">
        <v>123500000</v>
      </c>
      <c r="DI682" s="181">
        <v>103740000</v>
      </c>
      <c r="DJ682" s="195">
        <v>0</v>
      </c>
      <c r="DK682" s="195">
        <v>0</v>
      </c>
      <c r="DL682" s="195">
        <v>0</v>
      </c>
      <c r="DM682" s="195">
        <v>0</v>
      </c>
      <c r="DN682" s="181">
        <v>0</v>
      </c>
      <c r="DO682" s="181">
        <v>0</v>
      </c>
      <c r="DP682" s="181">
        <v>0</v>
      </c>
      <c r="DQ682" s="181">
        <v>0</v>
      </c>
      <c r="DR682" s="181">
        <v>0</v>
      </c>
      <c r="DS682" s="181" t="e">
        <f t="shared" si="54"/>
        <v>#DIV/0!</v>
      </c>
      <c r="DT682" s="181" t="e">
        <f t="shared" si="52"/>
        <v>#DIV/0!</v>
      </c>
      <c r="DU682" s="195">
        <v>0</v>
      </c>
      <c r="DW682" s="195">
        <v>0</v>
      </c>
      <c r="DY682" s="195">
        <v>0</v>
      </c>
      <c r="DZ682" s="196" t="e">
        <f t="shared" si="53"/>
        <v>#DIV/0!</v>
      </c>
      <c r="EA682" s="195">
        <v>0</v>
      </c>
      <c r="EB682" s="181">
        <v>0</v>
      </c>
      <c r="EC682" s="181">
        <v>0</v>
      </c>
      <c r="ED682" s="181">
        <v>1</v>
      </c>
      <c r="EE682" s="181">
        <v>0</v>
      </c>
      <c r="EF682" s="181">
        <v>0</v>
      </c>
      <c r="EG682" s="181">
        <v>0</v>
      </c>
      <c r="EH682" s="181">
        <v>0</v>
      </c>
      <c r="EI682" s="181">
        <v>0</v>
      </c>
      <c r="EJ682" s="181">
        <v>0</v>
      </c>
      <c r="EK682" s="181">
        <v>0</v>
      </c>
      <c r="EL682" s="181">
        <v>1</v>
      </c>
      <c r="EM682" s="181">
        <v>1</v>
      </c>
      <c r="EN682" s="181">
        <v>0</v>
      </c>
      <c r="EO682" s="181">
        <v>0</v>
      </c>
      <c r="EP682" s="181">
        <v>1</v>
      </c>
      <c r="EQ682" s="181">
        <v>1</v>
      </c>
      <c r="ER682" s="181">
        <v>5</v>
      </c>
      <c r="EV682" s="181">
        <v>358</v>
      </c>
      <c r="EW682" s="181">
        <v>1682</v>
      </c>
      <c r="EX682" s="181" t="b">
        <v>1</v>
      </c>
      <c r="EY682" s="181">
        <v>1798</v>
      </c>
      <c r="EZ682" s="181" t="s">
        <v>9525</v>
      </c>
      <c r="FA682" s="181" t="s">
        <v>9526</v>
      </c>
      <c r="FB682" s="181">
        <v>25336</v>
      </c>
      <c r="FE682" s="181">
        <v>-1</v>
      </c>
    </row>
    <row r="683" spans="1:161" x14ac:dyDescent="0.25">
      <c r="A683" s="181" t="s">
        <v>9527</v>
      </c>
      <c r="B683" s="181" t="s">
        <v>9527</v>
      </c>
      <c r="C683" s="181">
        <v>1</v>
      </c>
      <c r="D683" s="181">
        <v>1</v>
      </c>
      <c r="E683" s="181">
        <v>1</v>
      </c>
      <c r="F683" s="181" t="s">
        <v>9528</v>
      </c>
      <c r="G683" s="181" t="s">
        <v>9529</v>
      </c>
      <c r="H683" s="181" t="s">
        <v>9530</v>
      </c>
      <c r="I683" s="181">
        <v>1</v>
      </c>
      <c r="J683" s="181">
        <v>1</v>
      </c>
      <c r="K683" s="181">
        <v>1</v>
      </c>
      <c r="L683" s="181">
        <v>1</v>
      </c>
      <c r="M683" s="181">
        <v>1</v>
      </c>
      <c r="N683" s="181">
        <v>1</v>
      </c>
      <c r="O683" s="181">
        <v>1</v>
      </c>
      <c r="P683" s="181">
        <v>1</v>
      </c>
      <c r="Q683" s="181">
        <v>0</v>
      </c>
      <c r="R683" s="181">
        <v>0</v>
      </c>
      <c r="S683" s="181">
        <v>0</v>
      </c>
      <c r="T683" s="181">
        <v>0</v>
      </c>
      <c r="U683" s="181">
        <v>1</v>
      </c>
      <c r="V683" s="181">
        <v>1</v>
      </c>
      <c r="W683" s="181">
        <v>1</v>
      </c>
      <c r="X683" s="181">
        <v>1</v>
      </c>
      <c r="Y683" s="181">
        <v>1</v>
      </c>
      <c r="Z683" s="181">
        <v>1</v>
      </c>
      <c r="AA683" s="181">
        <v>1</v>
      </c>
      <c r="AB683" s="181">
        <v>0</v>
      </c>
      <c r="AC683" s="181">
        <v>1</v>
      </c>
      <c r="AD683" s="181">
        <v>1</v>
      </c>
      <c r="AE683" s="181">
        <v>1</v>
      </c>
      <c r="AF683" s="181">
        <v>1</v>
      </c>
      <c r="AG683" s="181">
        <v>0</v>
      </c>
      <c r="AH683" s="181">
        <v>0</v>
      </c>
      <c r="AI683" s="181">
        <v>0</v>
      </c>
      <c r="AJ683" s="181">
        <v>0</v>
      </c>
      <c r="AK683" s="181">
        <v>1</v>
      </c>
      <c r="AL683" s="181">
        <v>1</v>
      </c>
      <c r="AM683" s="181">
        <v>1</v>
      </c>
      <c r="AN683" s="181">
        <v>1</v>
      </c>
      <c r="AO683" s="181">
        <v>1</v>
      </c>
      <c r="AP683" s="181">
        <v>1</v>
      </c>
      <c r="AQ683" s="181">
        <v>1</v>
      </c>
      <c r="AR683" s="181">
        <v>0</v>
      </c>
      <c r="AS683" s="181">
        <v>1</v>
      </c>
      <c r="AT683" s="181">
        <v>1</v>
      </c>
      <c r="AU683" s="181">
        <v>1</v>
      </c>
      <c r="AV683" s="181">
        <v>1</v>
      </c>
      <c r="AW683" s="181">
        <v>0</v>
      </c>
      <c r="AX683" s="181">
        <v>0</v>
      </c>
      <c r="AY683" s="181">
        <v>0</v>
      </c>
      <c r="AZ683" s="181">
        <v>0</v>
      </c>
      <c r="BA683" s="181">
        <v>1</v>
      </c>
      <c r="BB683" s="181">
        <v>1</v>
      </c>
      <c r="BC683" s="181">
        <v>1</v>
      </c>
      <c r="BD683" s="181">
        <v>1</v>
      </c>
      <c r="BE683" s="181">
        <v>1</v>
      </c>
      <c r="BF683" s="181">
        <v>1</v>
      </c>
      <c r="BG683" s="181">
        <v>1</v>
      </c>
      <c r="BH683" s="181">
        <v>0</v>
      </c>
      <c r="BI683" s="181">
        <v>4.7</v>
      </c>
      <c r="BJ683" s="181">
        <v>4.7</v>
      </c>
      <c r="BK683" s="181">
        <v>4.7</v>
      </c>
      <c r="BL683" s="181">
        <v>32.677</v>
      </c>
      <c r="BM683" s="181">
        <v>279</v>
      </c>
      <c r="BN683" s="181">
        <v>279</v>
      </c>
      <c r="BO683" s="181">
        <v>0</v>
      </c>
      <c r="BP683" s="181">
        <v>3.5102000000000002</v>
      </c>
      <c r="BQ683" s="181" t="s">
        <v>1254</v>
      </c>
      <c r="BR683" s="181" t="s">
        <v>1254</v>
      </c>
      <c r="BS683" s="181" t="s">
        <v>1251</v>
      </c>
      <c r="BT683" s="181" t="s">
        <v>1254</v>
      </c>
      <c r="BY683" s="181" t="s">
        <v>1254</v>
      </c>
      <c r="BZ683" s="181" t="s">
        <v>1254</v>
      </c>
      <c r="CA683" s="181" t="s">
        <v>1254</v>
      </c>
      <c r="CB683" s="181" t="s">
        <v>1251</v>
      </c>
      <c r="CC683" s="181" t="s">
        <v>1254</v>
      </c>
      <c r="CD683" s="181" t="s">
        <v>1251</v>
      </c>
      <c r="CE683" s="181" t="s">
        <v>1251</v>
      </c>
      <c r="CG683" s="181">
        <v>4.7</v>
      </c>
      <c r="CH683" s="181">
        <v>4.7</v>
      </c>
      <c r="CI683" s="181">
        <v>4.7</v>
      </c>
      <c r="CJ683" s="181">
        <v>4.7</v>
      </c>
      <c r="CK683" s="181">
        <v>0</v>
      </c>
      <c r="CL683" s="181">
        <v>0</v>
      </c>
      <c r="CM683" s="181">
        <v>0</v>
      </c>
      <c r="CN683" s="181">
        <v>0</v>
      </c>
      <c r="CO683" s="181">
        <v>4.7</v>
      </c>
      <c r="CP683" s="181">
        <v>4.7</v>
      </c>
      <c r="CQ683" s="181">
        <v>4.7</v>
      </c>
      <c r="CR683" s="181">
        <v>4.7</v>
      </c>
      <c r="CS683" s="181">
        <v>4.7</v>
      </c>
      <c r="CT683" s="181">
        <v>4.7</v>
      </c>
      <c r="CU683" s="181">
        <v>4.7</v>
      </c>
      <c r="CV683" s="181">
        <v>0</v>
      </c>
      <c r="CW683" s="181">
        <v>41508000</v>
      </c>
      <c r="CX683" s="181">
        <v>2840800</v>
      </c>
      <c r="CY683" s="181">
        <v>3846600</v>
      </c>
      <c r="CZ683" s="181">
        <v>3868000</v>
      </c>
      <c r="DA683" s="181">
        <v>3646200</v>
      </c>
      <c r="DB683" s="181">
        <v>0</v>
      </c>
      <c r="DC683" s="181">
        <v>0</v>
      </c>
      <c r="DD683" s="181">
        <v>0</v>
      </c>
      <c r="DE683" s="181">
        <v>0</v>
      </c>
      <c r="DF683" s="181">
        <v>3260300</v>
      </c>
      <c r="DG683" s="181">
        <v>5747500</v>
      </c>
      <c r="DH683" s="181">
        <v>3378900</v>
      </c>
      <c r="DI683" s="181">
        <v>0</v>
      </c>
      <c r="DJ683" s="195">
        <v>0</v>
      </c>
      <c r="DK683" s="195">
        <v>0</v>
      </c>
      <c r="DL683" s="195">
        <v>0</v>
      </c>
      <c r="DM683" s="195">
        <v>0</v>
      </c>
      <c r="DN683" s="181">
        <v>0</v>
      </c>
      <c r="DO683" s="181">
        <v>0</v>
      </c>
      <c r="DP683" s="181">
        <v>0</v>
      </c>
      <c r="DQ683" s="181">
        <v>0</v>
      </c>
      <c r="DR683" s="181">
        <v>0</v>
      </c>
      <c r="DS683" s="181" t="e">
        <f t="shared" si="54"/>
        <v>#DIV/0!</v>
      </c>
      <c r="DT683" s="181" t="e">
        <f t="shared" si="52"/>
        <v>#DIV/0!</v>
      </c>
      <c r="DU683" s="195">
        <v>0</v>
      </c>
      <c r="DW683" s="195">
        <v>0</v>
      </c>
      <c r="DY683" s="195">
        <v>0</v>
      </c>
      <c r="DZ683" s="196" t="e">
        <f t="shared" si="53"/>
        <v>#DIV/0!</v>
      </c>
      <c r="EA683" s="195">
        <v>0</v>
      </c>
      <c r="EB683" s="181">
        <v>0</v>
      </c>
      <c r="EC683" s="181">
        <v>0</v>
      </c>
      <c r="ED683" s="181">
        <v>1</v>
      </c>
      <c r="EE683" s="181">
        <v>0</v>
      </c>
      <c r="EF683" s="181">
        <v>0</v>
      </c>
      <c r="EG683" s="181">
        <v>0</v>
      </c>
      <c r="EH683" s="181">
        <v>0</v>
      </c>
      <c r="EI683" s="181">
        <v>0</v>
      </c>
      <c r="EJ683" s="181">
        <v>0</v>
      </c>
      <c r="EK683" s="181">
        <v>0</v>
      </c>
      <c r="EL683" s="181">
        <v>0</v>
      </c>
      <c r="EM683" s="181">
        <v>1</v>
      </c>
      <c r="EN683" s="181">
        <v>0</v>
      </c>
      <c r="EO683" s="181">
        <v>1</v>
      </c>
      <c r="EP683" s="181">
        <v>1</v>
      </c>
      <c r="EQ683" s="181">
        <v>0</v>
      </c>
      <c r="ER683" s="181">
        <v>4</v>
      </c>
      <c r="EV683" s="181">
        <v>761</v>
      </c>
      <c r="EW683" s="181">
        <v>4458</v>
      </c>
      <c r="EX683" s="181" t="b">
        <v>1</v>
      </c>
      <c r="EY683" s="181">
        <v>4711</v>
      </c>
      <c r="EZ683" s="181" t="s">
        <v>9531</v>
      </c>
      <c r="FA683" s="181" t="s">
        <v>9532</v>
      </c>
      <c r="FB683" s="181">
        <v>69390</v>
      </c>
      <c r="FE683" s="181">
        <v>-1</v>
      </c>
    </row>
    <row r="684" spans="1:161" x14ac:dyDescent="0.25">
      <c r="A684" s="181" t="s">
        <v>9533</v>
      </c>
      <c r="B684" s="181" t="s">
        <v>9533</v>
      </c>
      <c r="C684" s="181">
        <v>1</v>
      </c>
      <c r="D684" s="181">
        <v>1</v>
      </c>
      <c r="E684" s="181">
        <v>1</v>
      </c>
      <c r="F684" s="181" t="s">
        <v>9534</v>
      </c>
      <c r="G684" s="181" t="s">
        <v>9535</v>
      </c>
      <c r="H684" s="181" t="s">
        <v>9536</v>
      </c>
      <c r="I684" s="181">
        <v>1</v>
      </c>
      <c r="J684" s="181">
        <v>1</v>
      </c>
      <c r="K684" s="181">
        <v>1</v>
      </c>
      <c r="L684" s="181">
        <v>1</v>
      </c>
      <c r="M684" s="181">
        <v>1</v>
      </c>
      <c r="N684" s="181">
        <v>1</v>
      </c>
      <c r="O684" s="181">
        <v>1</v>
      </c>
      <c r="P684" s="181">
        <v>1</v>
      </c>
      <c r="Q684" s="181">
        <v>1</v>
      </c>
      <c r="R684" s="181">
        <v>1</v>
      </c>
      <c r="S684" s="181">
        <v>1</v>
      </c>
      <c r="T684" s="181">
        <v>1</v>
      </c>
      <c r="U684" s="181">
        <v>1</v>
      </c>
      <c r="V684" s="181">
        <v>1</v>
      </c>
      <c r="W684" s="181">
        <v>1</v>
      </c>
      <c r="X684" s="181">
        <v>1</v>
      </c>
      <c r="Y684" s="181">
        <v>1</v>
      </c>
      <c r="Z684" s="181">
        <v>1</v>
      </c>
      <c r="AA684" s="181">
        <v>1</v>
      </c>
      <c r="AB684" s="181">
        <v>1</v>
      </c>
      <c r="AC684" s="181">
        <v>1</v>
      </c>
      <c r="AD684" s="181">
        <v>1</v>
      </c>
      <c r="AE684" s="181">
        <v>1</v>
      </c>
      <c r="AF684" s="181">
        <v>1</v>
      </c>
      <c r="AG684" s="181">
        <v>1</v>
      </c>
      <c r="AH684" s="181">
        <v>1</v>
      </c>
      <c r="AI684" s="181">
        <v>1</v>
      </c>
      <c r="AJ684" s="181">
        <v>1</v>
      </c>
      <c r="AK684" s="181">
        <v>1</v>
      </c>
      <c r="AL684" s="181">
        <v>1</v>
      </c>
      <c r="AM684" s="181">
        <v>1</v>
      </c>
      <c r="AN684" s="181">
        <v>1</v>
      </c>
      <c r="AO684" s="181">
        <v>1</v>
      </c>
      <c r="AP684" s="181">
        <v>1</v>
      </c>
      <c r="AQ684" s="181">
        <v>1</v>
      </c>
      <c r="AR684" s="181">
        <v>1</v>
      </c>
      <c r="AS684" s="181">
        <v>1</v>
      </c>
      <c r="AT684" s="181">
        <v>1</v>
      </c>
      <c r="AU684" s="181">
        <v>1</v>
      </c>
      <c r="AV684" s="181">
        <v>1</v>
      </c>
      <c r="AW684" s="181">
        <v>1</v>
      </c>
      <c r="AX684" s="181">
        <v>1</v>
      </c>
      <c r="AY684" s="181">
        <v>1</v>
      </c>
      <c r="AZ684" s="181">
        <v>1</v>
      </c>
      <c r="BA684" s="181">
        <v>1</v>
      </c>
      <c r="BB684" s="181">
        <v>1</v>
      </c>
      <c r="BC684" s="181">
        <v>1</v>
      </c>
      <c r="BD684" s="181">
        <v>1</v>
      </c>
      <c r="BE684" s="181">
        <v>1</v>
      </c>
      <c r="BF684" s="181">
        <v>1</v>
      </c>
      <c r="BG684" s="181">
        <v>1</v>
      </c>
      <c r="BH684" s="181">
        <v>1</v>
      </c>
      <c r="BI684" s="181">
        <v>4</v>
      </c>
      <c r="BJ684" s="181">
        <v>4</v>
      </c>
      <c r="BK684" s="181">
        <v>4</v>
      </c>
      <c r="BL684" s="181">
        <v>34.933999999999997</v>
      </c>
      <c r="BM684" s="181">
        <v>297</v>
      </c>
      <c r="BN684" s="181">
        <v>297</v>
      </c>
      <c r="BO684" s="181">
        <v>2.5806000000000002E-3</v>
      </c>
      <c r="BP684" s="181">
        <v>2.5276000000000001</v>
      </c>
      <c r="BQ684" s="181" t="s">
        <v>1254</v>
      </c>
      <c r="BR684" s="181" t="s">
        <v>1254</v>
      </c>
      <c r="BS684" s="181" t="s">
        <v>1254</v>
      </c>
      <c r="BT684" s="181" t="s">
        <v>1251</v>
      </c>
      <c r="BU684" s="181" t="s">
        <v>1254</v>
      </c>
      <c r="BV684" s="181" t="s">
        <v>1254</v>
      </c>
      <c r="BW684" s="181" t="s">
        <v>1254</v>
      </c>
      <c r="BX684" s="181" t="s">
        <v>1254</v>
      </c>
      <c r="BY684" s="181" t="s">
        <v>1251</v>
      </c>
      <c r="BZ684" s="181" t="s">
        <v>1254</v>
      </c>
      <c r="CA684" s="181" t="s">
        <v>1254</v>
      </c>
      <c r="CB684" s="181" t="s">
        <v>1254</v>
      </c>
      <c r="CC684" s="181" t="s">
        <v>1254</v>
      </c>
      <c r="CD684" s="181" t="s">
        <v>1254</v>
      </c>
      <c r="CE684" s="181" t="s">
        <v>1254</v>
      </c>
      <c r="CF684" s="181" t="s">
        <v>1254</v>
      </c>
      <c r="CG684" s="181">
        <v>4</v>
      </c>
      <c r="CH684" s="181">
        <v>4</v>
      </c>
      <c r="CI684" s="181">
        <v>4</v>
      </c>
      <c r="CJ684" s="181">
        <v>4</v>
      </c>
      <c r="CK684" s="181">
        <v>4</v>
      </c>
      <c r="CL684" s="181">
        <v>4</v>
      </c>
      <c r="CM684" s="181">
        <v>4</v>
      </c>
      <c r="CN684" s="181">
        <v>4</v>
      </c>
      <c r="CO684" s="181">
        <v>4</v>
      </c>
      <c r="CP684" s="181">
        <v>4</v>
      </c>
      <c r="CQ684" s="181">
        <v>4</v>
      </c>
      <c r="CR684" s="181">
        <v>4</v>
      </c>
      <c r="CS684" s="181">
        <v>4</v>
      </c>
      <c r="CT684" s="181">
        <v>4</v>
      </c>
      <c r="CU684" s="181">
        <v>4</v>
      </c>
      <c r="CV684" s="181">
        <v>4</v>
      </c>
      <c r="CW684" s="181">
        <v>39445000</v>
      </c>
      <c r="CX684" s="181">
        <v>3682200</v>
      </c>
      <c r="CY684" s="181">
        <v>2459300</v>
      </c>
      <c r="CZ684" s="181">
        <v>4002300</v>
      </c>
      <c r="DA684" s="181">
        <v>3575300</v>
      </c>
      <c r="DB684" s="181">
        <v>690590</v>
      </c>
      <c r="DC684" s="181">
        <v>498470</v>
      </c>
      <c r="DD684" s="181">
        <v>483940</v>
      </c>
      <c r="DE684" s="181">
        <v>548920</v>
      </c>
      <c r="DF684" s="181">
        <v>2739400</v>
      </c>
      <c r="DG684" s="181">
        <v>2060500</v>
      </c>
      <c r="DH684" s="181">
        <v>2349800</v>
      </c>
      <c r="DI684" s="181">
        <v>3807700</v>
      </c>
      <c r="DJ684" s="195">
        <v>0</v>
      </c>
      <c r="DK684" s="195">
        <v>0</v>
      </c>
      <c r="DL684" s="195">
        <v>0</v>
      </c>
      <c r="DM684" s="195">
        <v>0</v>
      </c>
      <c r="DN684" s="181">
        <v>0</v>
      </c>
      <c r="DO684" s="181">
        <v>0</v>
      </c>
      <c r="DP684" s="181">
        <v>0</v>
      </c>
      <c r="DQ684" s="181">
        <v>0</v>
      </c>
      <c r="DR684" s="181">
        <v>0</v>
      </c>
      <c r="DS684" s="181" t="e">
        <f t="shared" si="54"/>
        <v>#DIV/0!</v>
      </c>
      <c r="DT684" s="181" t="e">
        <f t="shared" si="52"/>
        <v>#DIV/0!</v>
      </c>
      <c r="DU684" s="195">
        <v>0</v>
      </c>
      <c r="DW684" s="195">
        <v>0</v>
      </c>
      <c r="DY684" s="195">
        <v>0</v>
      </c>
      <c r="DZ684" s="196" t="e">
        <f t="shared" si="53"/>
        <v>#DIV/0!</v>
      </c>
      <c r="EA684" s="195">
        <v>0</v>
      </c>
      <c r="EB684" s="181">
        <v>0</v>
      </c>
      <c r="EC684" s="181">
        <v>0</v>
      </c>
      <c r="ED684" s="181">
        <v>0</v>
      </c>
      <c r="EE684" s="181">
        <v>1</v>
      </c>
      <c r="EF684" s="181">
        <v>0</v>
      </c>
      <c r="EG684" s="181">
        <v>0</v>
      </c>
      <c r="EH684" s="181">
        <v>0</v>
      </c>
      <c r="EI684" s="181">
        <v>0</v>
      </c>
      <c r="EJ684" s="181">
        <v>1</v>
      </c>
      <c r="EK684" s="181">
        <v>0</v>
      </c>
      <c r="EL684" s="181">
        <v>0</v>
      </c>
      <c r="EM684" s="181">
        <v>0</v>
      </c>
      <c r="EN684" s="181">
        <v>0</v>
      </c>
      <c r="EO684" s="181">
        <v>0</v>
      </c>
      <c r="EP684" s="181">
        <v>0</v>
      </c>
      <c r="EQ684" s="181">
        <v>0</v>
      </c>
      <c r="ER684" s="181">
        <v>2</v>
      </c>
      <c r="EV684" s="181">
        <v>661</v>
      </c>
      <c r="EW684" s="181">
        <v>3116</v>
      </c>
      <c r="EX684" s="181" t="b">
        <v>1</v>
      </c>
      <c r="EY684" s="181">
        <v>3303</v>
      </c>
      <c r="EZ684" s="181" t="s">
        <v>9537</v>
      </c>
      <c r="FA684" s="181" t="s">
        <v>9538</v>
      </c>
      <c r="FB684" s="181">
        <v>49047</v>
      </c>
      <c r="FE684" s="181">
        <v>-1</v>
      </c>
    </row>
    <row r="685" spans="1:161" x14ac:dyDescent="0.25">
      <c r="A685" s="181" t="s">
        <v>2646</v>
      </c>
      <c r="B685" s="181" t="s">
        <v>2646</v>
      </c>
      <c r="C685" s="181">
        <v>2</v>
      </c>
      <c r="D685" s="181">
        <v>2</v>
      </c>
      <c r="E685" s="181">
        <v>2</v>
      </c>
      <c r="F685" s="181" t="s">
        <v>2645</v>
      </c>
      <c r="G685" s="181" t="s">
        <v>2644</v>
      </c>
      <c r="H685" s="181" t="s">
        <v>2643</v>
      </c>
      <c r="I685" s="181">
        <v>1</v>
      </c>
      <c r="J685" s="181">
        <v>2</v>
      </c>
      <c r="K685" s="181">
        <v>2</v>
      </c>
      <c r="L685" s="181">
        <v>2</v>
      </c>
      <c r="M685" s="181">
        <v>2</v>
      </c>
      <c r="N685" s="181">
        <v>1</v>
      </c>
      <c r="O685" s="181">
        <v>0</v>
      </c>
      <c r="P685" s="181">
        <v>2</v>
      </c>
      <c r="Q685" s="181">
        <v>0</v>
      </c>
      <c r="R685" s="181">
        <v>0</v>
      </c>
      <c r="S685" s="181">
        <v>2</v>
      </c>
      <c r="T685" s="181">
        <v>0</v>
      </c>
      <c r="U685" s="181">
        <v>0</v>
      </c>
      <c r="V685" s="181">
        <v>1</v>
      </c>
      <c r="W685" s="181">
        <v>2</v>
      </c>
      <c r="X685" s="181">
        <v>2</v>
      </c>
      <c r="Y685" s="181">
        <v>2</v>
      </c>
      <c r="Z685" s="181">
        <v>2</v>
      </c>
      <c r="AA685" s="181">
        <v>2</v>
      </c>
      <c r="AB685" s="181">
        <v>2</v>
      </c>
      <c r="AC685" s="181">
        <v>2</v>
      </c>
      <c r="AD685" s="181">
        <v>1</v>
      </c>
      <c r="AE685" s="181">
        <v>0</v>
      </c>
      <c r="AF685" s="181">
        <v>2</v>
      </c>
      <c r="AG685" s="181">
        <v>0</v>
      </c>
      <c r="AH685" s="181">
        <v>0</v>
      </c>
      <c r="AI685" s="181">
        <v>2</v>
      </c>
      <c r="AJ685" s="181">
        <v>0</v>
      </c>
      <c r="AK685" s="181">
        <v>0</v>
      </c>
      <c r="AL685" s="181">
        <v>1</v>
      </c>
      <c r="AM685" s="181">
        <v>2</v>
      </c>
      <c r="AN685" s="181">
        <v>2</v>
      </c>
      <c r="AO685" s="181">
        <v>2</v>
      </c>
      <c r="AP685" s="181">
        <v>2</v>
      </c>
      <c r="AQ685" s="181">
        <v>2</v>
      </c>
      <c r="AR685" s="181">
        <v>2</v>
      </c>
      <c r="AS685" s="181">
        <v>2</v>
      </c>
      <c r="AT685" s="181">
        <v>1</v>
      </c>
      <c r="AU685" s="181">
        <v>0</v>
      </c>
      <c r="AV685" s="181">
        <v>2</v>
      </c>
      <c r="AW685" s="181">
        <v>0</v>
      </c>
      <c r="AX685" s="181">
        <v>0</v>
      </c>
      <c r="AY685" s="181">
        <v>2</v>
      </c>
      <c r="AZ685" s="181">
        <v>0</v>
      </c>
      <c r="BA685" s="181">
        <v>0</v>
      </c>
      <c r="BB685" s="181">
        <v>1</v>
      </c>
      <c r="BC685" s="181">
        <v>2</v>
      </c>
      <c r="BD685" s="181">
        <v>2</v>
      </c>
      <c r="BE685" s="181">
        <v>2</v>
      </c>
      <c r="BF685" s="181">
        <v>2</v>
      </c>
      <c r="BG685" s="181">
        <v>2</v>
      </c>
      <c r="BH685" s="181">
        <v>2</v>
      </c>
      <c r="BI685" s="181">
        <v>1.9</v>
      </c>
      <c r="BJ685" s="181">
        <v>1.9</v>
      </c>
      <c r="BK685" s="181">
        <v>1.9</v>
      </c>
      <c r="BL685" s="181">
        <v>170.08</v>
      </c>
      <c r="BM685" s="181">
        <v>1512</v>
      </c>
      <c r="BN685" s="181">
        <v>1512</v>
      </c>
      <c r="BO685" s="181">
        <v>0</v>
      </c>
      <c r="BP685" s="181">
        <v>4.0598999999999998</v>
      </c>
      <c r="BQ685" s="181" t="s">
        <v>1251</v>
      </c>
      <c r="BR685" s="181" t="s">
        <v>1251</v>
      </c>
      <c r="BT685" s="181" t="s">
        <v>1251</v>
      </c>
      <c r="BW685" s="181" t="s">
        <v>1254</v>
      </c>
      <c r="BZ685" s="181" t="s">
        <v>1254</v>
      </c>
      <c r="CA685" s="181" t="s">
        <v>1254</v>
      </c>
      <c r="CB685" s="181" t="s">
        <v>1251</v>
      </c>
      <c r="CC685" s="181" t="s">
        <v>1254</v>
      </c>
      <c r="CD685" s="181" t="s">
        <v>1251</v>
      </c>
      <c r="CE685" s="181" t="s">
        <v>1251</v>
      </c>
      <c r="CF685" s="181" t="s">
        <v>1251</v>
      </c>
      <c r="CG685" s="181">
        <v>1.9</v>
      </c>
      <c r="CH685" s="181">
        <v>1.1000000000000001</v>
      </c>
      <c r="CI685" s="181">
        <v>0</v>
      </c>
      <c r="CJ685" s="181">
        <v>1.9</v>
      </c>
      <c r="CK685" s="181">
        <v>0</v>
      </c>
      <c r="CL685" s="181">
        <v>0</v>
      </c>
      <c r="CM685" s="181">
        <v>1.9</v>
      </c>
      <c r="CN685" s="181">
        <v>0</v>
      </c>
      <c r="CO685" s="181">
        <v>0</v>
      </c>
      <c r="CP685" s="181">
        <v>0.8</v>
      </c>
      <c r="CQ685" s="181">
        <v>1.9</v>
      </c>
      <c r="CR685" s="181">
        <v>1.9</v>
      </c>
      <c r="CS685" s="181">
        <v>1.9</v>
      </c>
      <c r="CT685" s="181">
        <v>1.9</v>
      </c>
      <c r="CU685" s="181">
        <v>1.9</v>
      </c>
      <c r="CV685" s="181">
        <v>1.9</v>
      </c>
      <c r="CW685" s="181">
        <v>82702000</v>
      </c>
      <c r="CX685" s="181">
        <v>9250300</v>
      </c>
      <c r="CY685" s="181">
        <v>0</v>
      </c>
      <c r="CZ685" s="181">
        <v>0</v>
      </c>
      <c r="DA685" s="181">
        <v>3153800</v>
      </c>
      <c r="DB685" s="181">
        <v>0</v>
      </c>
      <c r="DC685" s="181">
        <v>0</v>
      </c>
      <c r="DD685" s="181">
        <v>2409200</v>
      </c>
      <c r="DE685" s="181">
        <v>0</v>
      </c>
      <c r="DF685" s="181">
        <v>14588000</v>
      </c>
      <c r="DG685" s="181">
        <v>8848600</v>
      </c>
      <c r="DH685" s="181">
        <v>10075000</v>
      </c>
      <c r="DI685" s="181">
        <v>10688000</v>
      </c>
      <c r="DJ685" s="195">
        <v>0</v>
      </c>
      <c r="DK685" s="195">
        <v>0</v>
      </c>
      <c r="DL685" s="195">
        <v>0</v>
      </c>
      <c r="DM685" s="195">
        <v>0</v>
      </c>
      <c r="DN685" s="181">
        <v>0</v>
      </c>
      <c r="DO685" s="181">
        <v>0</v>
      </c>
      <c r="DP685" s="181">
        <v>0</v>
      </c>
      <c r="DQ685" s="181">
        <v>0</v>
      </c>
      <c r="DR685" s="181">
        <v>0</v>
      </c>
      <c r="DS685" s="181" t="e">
        <f t="shared" si="54"/>
        <v>#DIV/0!</v>
      </c>
      <c r="DT685" s="181" t="e">
        <f t="shared" si="52"/>
        <v>#DIV/0!</v>
      </c>
      <c r="DU685" s="195">
        <v>0</v>
      </c>
      <c r="DW685" s="195">
        <v>0</v>
      </c>
      <c r="DY685" s="195">
        <v>0</v>
      </c>
      <c r="DZ685" s="196" t="e">
        <f t="shared" si="53"/>
        <v>#DIV/0!</v>
      </c>
      <c r="EA685" s="195">
        <v>0</v>
      </c>
      <c r="EB685" s="181">
        <v>1</v>
      </c>
      <c r="EC685" s="181">
        <v>1</v>
      </c>
      <c r="ED685" s="181">
        <v>0</v>
      </c>
      <c r="EE685" s="181">
        <v>1</v>
      </c>
      <c r="EF685" s="181">
        <v>0</v>
      </c>
      <c r="EG685" s="181">
        <v>0</v>
      </c>
      <c r="EH685" s="181">
        <v>0</v>
      </c>
      <c r="EI685" s="181">
        <v>0</v>
      </c>
      <c r="EJ685" s="181">
        <v>0</v>
      </c>
      <c r="EK685" s="181">
        <v>0</v>
      </c>
      <c r="EL685" s="181">
        <v>0</v>
      </c>
      <c r="EM685" s="181">
        <v>0</v>
      </c>
      <c r="EN685" s="181">
        <v>0</v>
      </c>
      <c r="EO685" s="181">
        <v>0</v>
      </c>
      <c r="EP685" s="181">
        <v>0</v>
      </c>
      <c r="EQ685" s="181">
        <v>0</v>
      </c>
      <c r="ER685" s="181">
        <v>3</v>
      </c>
      <c r="EV685" s="181">
        <v>492</v>
      </c>
      <c r="EW685" s="181" t="s">
        <v>9539</v>
      </c>
      <c r="EX685" s="181" t="s">
        <v>3637</v>
      </c>
      <c r="EY685" s="181" t="s">
        <v>9540</v>
      </c>
      <c r="EZ685" s="181" t="s">
        <v>9541</v>
      </c>
      <c r="FA685" s="181" t="s">
        <v>9542</v>
      </c>
      <c r="FB685" s="181" t="s">
        <v>9543</v>
      </c>
      <c r="FE685" s="181">
        <v>-1</v>
      </c>
    </row>
    <row r="686" spans="1:161" x14ac:dyDescent="0.25">
      <c r="A686" s="181" t="s">
        <v>9544</v>
      </c>
      <c r="B686" s="181" t="s">
        <v>9544</v>
      </c>
      <c r="C686" s="181">
        <v>1</v>
      </c>
      <c r="D686" s="181">
        <v>1</v>
      </c>
      <c r="E686" s="181">
        <v>1</v>
      </c>
      <c r="F686" s="181" t="s">
        <v>9545</v>
      </c>
      <c r="G686" s="181" t="s">
        <v>9546</v>
      </c>
      <c r="H686" s="181" t="s">
        <v>9547</v>
      </c>
      <c r="I686" s="181">
        <v>1</v>
      </c>
      <c r="J686" s="181">
        <v>1</v>
      </c>
      <c r="K686" s="181">
        <v>1</v>
      </c>
      <c r="L686" s="181">
        <v>1</v>
      </c>
      <c r="M686" s="181">
        <v>0</v>
      </c>
      <c r="N686" s="181">
        <v>0</v>
      </c>
      <c r="O686" s="181">
        <v>0</v>
      </c>
      <c r="P686" s="181">
        <v>0</v>
      </c>
      <c r="Q686" s="181">
        <v>0</v>
      </c>
      <c r="R686" s="181">
        <v>0</v>
      </c>
      <c r="S686" s="181">
        <v>0</v>
      </c>
      <c r="T686" s="181">
        <v>0</v>
      </c>
      <c r="U686" s="181">
        <v>0</v>
      </c>
      <c r="V686" s="181">
        <v>1</v>
      </c>
      <c r="W686" s="181">
        <v>1</v>
      </c>
      <c r="X686" s="181">
        <v>1</v>
      </c>
      <c r="Y686" s="181">
        <v>1</v>
      </c>
      <c r="Z686" s="181">
        <v>0</v>
      </c>
      <c r="AA686" s="181">
        <v>1</v>
      </c>
      <c r="AB686" s="181">
        <v>0</v>
      </c>
      <c r="AC686" s="181">
        <v>0</v>
      </c>
      <c r="AD686" s="181">
        <v>0</v>
      </c>
      <c r="AE686" s="181">
        <v>0</v>
      </c>
      <c r="AF686" s="181">
        <v>0</v>
      </c>
      <c r="AG686" s="181">
        <v>0</v>
      </c>
      <c r="AH686" s="181">
        <v>0</v>
      </c>
      <c r="AI686" s="181">
        <v>0</v>
      </c>
      <c r="AJ686" s="181">
        <v>0</v>
      </c>
      <c r="AK686" s="181">
        <v>0</v>
      </c>
      <c r="AL686" s="181">
        <v>1</v>
      </c>
      <c r="AM686" s="181">
        <v>1</v>
      </c>
      <c r="AN686" s="181">
        <v>1</v>
      </c>
      <c r="AO686" s="181">
        <v>1</v>
      </c>
      <c r="AP686" s="181">
        <v>0</v>
      </c>
      <c r="AQ686" s="181">
        <v>1</v>
      </c>
      <c r="AR686" s="181">
        <v>0</v>
      </c>
      <c r="AS686" s="181">
        <v>0</v>
      </c>
      <c r="AT686" s="181">
        <v>0</v>
      </c>
      <c r="AU686" s="181">
        <v>0</v>
      </c>
      <c r="AV686" s="181">
        <v>0</v>
      </c>
      <c r="AW686" s="181">
        <v>0</v>
      </c>
      <c r="AX686" s="181">
        <v>0</v>
      </c>
      <c r="AY686" s="181">
        <v>0</v>
      </c>
      <c r="AZ686" s="181">
        <v>0</v>
      </c>
      <c r="BA686" s="181">
        <v>0</v>
      </c>
      <c r="BB686" s="181">
        <v>1</v>
      </c>
      <c r="BC686" s="181">
        <v>1</v>
      </c>
      <c r="BD686" s="181">
        <v>1</v>
      </c>
      <c r="BE686" s="181">
        <v>1</v>
      </c>
      <c r="BF686" s="181">
        <v>0</v>
      </c>
      <c r="BG686" s="181">
        <v>1</v>
      </c>
      <c r="BH686" s="181">
        <v>0</v>
      </c>
      <c r="BI686" s="181">
        <v>4</v>
      </c>
      <c r="BJ686" s="181">
        <v>4</v>
      </c>
      <c r="BK686" s="181">
        <v>4</v>
      </c>
      <c r="BL686" s="181">
        <v>45.344999999999999</v>
      </c>
      <c r="BM686" s="181">
        <v>398</v>
      </c>
      <c r="BN686" s="181">
        <v>398</v>
      </c>
      <c r="BO686" s="181">
        <v>0</v>
      </c>
      <c r="BP686" s="181">
        <v>3.5871</v>
      </c>
      <c r="BZ686" s="181" t="s">
        <v>1251</v>
      </c>
      <c r="CA686" s="181" t="s">
        <v>1251</v>
      </c>
      <c r="CB686" s="181" t="s">
        <v>1251</v>
      </c>
      <c r="CC686" s="181" t="s">
        <v>1254</v>
      </c>
      <c r="CE686" s="181" t="s">
        <v>1251</v>
      </c>
      <c r="CG686" s="181">
        <v>0</v>
      </c>
      <c r="CH686" s="181">
        <v>0</v>
      </c>
      <c r="CI686" s="181">
        <v>0</v>
      </c>
      <c r="CJ686" s="181">
        <v>0</v>
      </c>
      <c r="CK686" s="181">
        <v>0</v>
      </c>
      <c r="CL686" s="181">
        <v>0</v>
      </c>
      <c r="CM686" s="181">
        <v>0</v>
      </c>
      <c r="CN686" s="181">
        <v>0</v>
      </c>
      <c r="CO686" s="181">
        <v>0</v>
      </c>
      <c r="CP686" s="181">
        <v>4</v>
      </c>
      <c r="CQ686" s="181">
        <v>4</v>
      </c>
      <c r="CR686" s="181">
        <v>4</v>
      </c>
      <c r="CS686" s="181">
        <v>4</v>
      </c>
      <c r="CT686" s="181">
        <v>0</v>
      </c>
      <c r="CU686" s="181">
        <v>4</v>
      </c>
      <c r="CV686" s="181">
        <v>0</v>
      </c>
      <c r="CW686" s="181">
        <v>21974000</v>
      </c>
      <c r="CX686" s="181">
        <v>0</v>
      </c>
      <c r="CY686" s="181">
        <v>0</v>
      </c>
      <c r="CZ686" s="181">
        <v>0</v>
      </c>
      <c r="DA686" s="181">
        <v>0</v>
      </c>
      <c r="DB686" s="181">
        <v>0</v>
      </c>
      <c r="DC686" s="181">
        <v>0</v>
      </c>
      <c r="DD686" s="181">
        <v>0</v>
      </c>
      <c r="DE686" s="181">
        <v>0</v>
      </c>
      <c r="DF686" s="181">
        <v>4838600</v>
      </c>
      <c r="DG686" s="181">
        <v>0</v>
      </c>
      <c r="DH686" s="181">
        <v>5017000</v>
      </c>
      <c r="DI686" s="181">
        <v>0</v>
      </c>
      <c r="DJ686" s="195">
        <v>0</v>
      </c>
      <c r="DK686" s="195">
        <v>0</v>
      </c>
      <c r="DL686" s="195">
        <v>0</v>
      </c>
      <c r="DM686" s="195">
        <v>0</v>
      </c>
      <c r="DN686" s="181">
        <v>0</v>
      </c>
      <c r="DO686" s="181">
        <v>0</v>
      </c>
      <c r="DP686" s="181">
        <v>0</v>
      </c>
      <c r="DQ686" s="181">
        <v>0</v>
      </c>
      <c r="DR686" s="181">
        <v>0</v>
      </c>
      <c r="DS686" s="181" t="e">
        <f t="shared" si="54"/>
        <v>#DIV/0!</v>
      </c>
      <c r="DT686" s="181" t="e">
        <f t="shared" si="52"/>
        <v>#DIV/0!</v>
      </c>
      <c r="DU686" s="195">
        <v>0</v>
      </c>
      <c r="DW686" s="195">
        <v>0</v>
      </c>
      <c r="DY686" s="195">
        <v>0</v>
      </c>
      <c r="DZ686" s="196" t="e">
        <f t="shared" si="53"/>
        <v>#DIV/0!</v>
      </c>
      <c r="EA686" s="195">
        <v>0</v>
      </c>
      <c r="EB686" s="181">
        <v>0</v>
      </c>
      <c r="EC686" s="181">
        <v>0</v>
      </c>
      <c r="ED686" s="181">
        <v>0</v>
      </c>
      <c r="EE686" s="181">
        <v>0</v>
      </c>
      <c r="EF686" s="181">
        <v>0</v>
      </c>
      <c r="EG686" s="181">
        <v>0</v>
      </c>
      <c r="EH686" s="181">
        <v>0</v>
      </c>
      <c r="EI686" s="181">
        <v>0</v>
      </c>
      <c r="EJ686" s="181">
        <v>0</v>
      </c>
      <c r="EK686" s="181">
        <v>1</v>
      </c>
      <c r="EL686" s="181">
        <v>1</v>
      </c>
      <c r="EM686" s="181">
        <v>1</v>
      </c>
      <c r="EN686" s="181">
        <v>0</v>
      </c>
      <c r="EO686" s="181">
        <v>0</v>
      </c>
      <c r="EP686" s="181">
        <v>1</v>
      </c>
      <c r="EQ686" s="181">
        <v>0</v>
      </c>
      <c r="ER686" s="181">
        <v>4</v>
      </c>
      <c r="EV686" s="181">
        <v>442</v>
      </c>
      <c r="EW686" s="181">
        <v>230</v>
      </c>
      <c r="EX686" s="181" t="b">
        <v>1</v>
      </c>
      <c r="EY686" s="181">
        <v>247</v>
      </c>
      <c r="EZ686" s="181" t="s">
        <v>9548</v>
      </c>
      <c r="FA686" s="181" t="s">
        <v>9549</v>
      </c>
      <c r="FB686" s="181">
        <v>3731</v>
      </c>
      <c r="FE686" s="181">
        <v>-1</v>
      </c>
    </row>
    <row r="687" spans="1:161" x14ac:dyDescent="0.25">
      <c r="A687" s="181" t="s">
        <v>9550</v>
      </c>
      <c r="B687" s="181" t="s">
        <v>9550</v>
      </c>
      <c r="C687" s="181">
        <v>2</v>
      </c>
      <c r="D687" s="181">
        <v>2</v>
      </c>
      <c r="E687" s="181">
        <v>2</v>
      </c>
      <c r="F687" s="181" t="s">
        <v>9551</v>
      </c>
      <c r="G687" s="181" t="s">
        <v>9552</v>
      </c>
      <c r="H687" s="181" t="s">
        <v>9553</v>
      </c>
      <c r="I687" s="181">
        <v>1</v>
      </c>
      <c r="J687" s="181">
        <v>2</v>
      </c>
      <c r="K687" s="181">
        <v>2</v>
      </c>
      <c r="L687" s="181">
        <v>2</v>
      </c>
      <c r="M687" s="181">
        <v>0</v>
      </c>
      <c r="N687" s="181">
        <v>0</v>
      </c>
      <c r="O687" s="181">
        <v>1</v>
      </c>
      <c r="P687" s="181">
        <v>2</v>
      </c>
      <c r="Q687" s="181">
        <v>1</v>
      </c>
      <c r="R687" s="181">
        <v>0</v>
      </c>
      <c r="S687" s="181">
        <v>0</v>
      </c>
      <c r="T687" s="181">
        <v>0</v>
      </c>
      <c r="U687" s="181">
        <v>1</v>
      </c>
      <c r="V687" s="181">
        <v>1</v>
      </c>
      <c r="W687" s="181">
        <v>0</v>
      </c>
      <c r="X687" s="181">
        <v>1</v>
      </c>
      <c r="Y687" s="181">
        <v>0</v>
      </c>
      <c r="Z687" s="181">
        <v>1</v>
      </c>
      <c r="AA687" s="181">
        <v>1</v>
      </c>
      <c r="AB687" s="181">
        <v>0</v>
      </c>
      <c r="AC687" s="181">
        <v>0</v>
      </c>
      <c r="AD687" s="181">
        <v>0</v>
      </c>
      <c r="AE687" s="181">
        <v>1</v>
      </c>
      <c r="AF687" s="181">
        <v>2</v>
      </c>
      <c r="AG687" s="181">
        <v>1</v>
      </c>
      <c r="AH687" s="181">
        <v>0</v>
      </c>
      <c r="AI687" s="181">
        <v>0</v>
      </c>
      <c r="AJ687" s="181">
        <v>0</v>
      </c>
      <c r="AK687" s="181">
        <v>1</v>
      </c>
      <c r="AL687" s="181">
        <v>1</v>
      </c>
      <c r="AM687" s="181">
        <v>0</v>
      </c>
      <c r="AN687" s="181">
        <v>1</v>
      </c>
      <c r="AO687" s="181">
        <v>0</v>
      </c>
      <c r="AP687" s="181">
        <v>1</v>
      </c>
      <c r="AQ687" s="181">
        <v>1</v>
      </c>
      <c r="AR687" s="181">
        <v>0</v>
      </c>
      <c r="AS687" s="181">
        <v>0</v>
      </c>
      <c r="AT687" s="181">
        <v>0</v>
      </c>
      <c r="AU687" s="181">
        <v>1</v>
      </c>
      <c r="AV687" s="181">
        <v>2</v>
      </c>
      <c r="AW687" s="181">
        <v>1</v>
      </c>
      <c r="AX687" s="181">
        <v>0</v>
      </c>
      <c r="AY687" s="181">
        <v>0</v>
      </c>
      <c r="AZ687" s="181">
        <v>0</v>
      </c>
      <c r="BA687" s="181">
        <v>1</v>
      </c>
      <c r="BB687" s="181">
        <v>1</v>
      </c>
      <c r="BC687" s="181">
        <v>0</v>
      </c>
      <c r="BD687" s="181">
        <v>1</v>
      </c>
      <c r="BE687" s="181">
        <v>0</v>
      </c>
      <c r="BF687" s="181">
        <v>1</v>
      </c>
      <c r="BG687" s="181">
        <v>1</v>
      </c>
      <c r="BH687" s="181">
        <v>0</v>
      </c>
      <c r="BI687" s="181">
        <v>5.2</v>
      </c>
      <c r="BJ687" s="181">
        <v>5.2</v>
      </c>
      <c r="BK687" s="181">
        <v>5.2</v>
      </c>
      <c r="BL687" s="181">
        <v>43.207999999999998</v>
      </c>
      <c r="BM687" s="181">
        <v>383</v>
      </c>
      <c r="BN687" s="181">
        <v>383</v>
      </c>
      <c r="BO687" s="181">
        <v>0</v>
      </c>
      <c r="BP687" s="181">
        <v>3.5594999999999999</v>
      </c>
      <c r="BS687" s="181" t="s">
        <v>1254</v>
      </c>
      <c r="BT687" s="181" t="s">
        <v>1251</v>
      </c>
      <c r="BU687" s="181" t="s">
        <v>1254</v>
      </c>
      <c r="BY687" s="181" t="s">
        <v>1254</v>
      </c>
      <c r="BZ687" s="181" t="s">
        <v>1251</v>
      </c>
      <c r="CB687" s="181" t="s">
        <v>1254</v>
      </c>
      <c r="CD687" s="181" t="s">
        <v>1254</v>
      </c>
      <c r="CE687" s="181" t="s">
        <v>1254</v>
      </c>
      <c r="CG687" s="181">
        <v>0</v>
      </c>
      <c r="CH687" s="181">
        <v>0</v>
      </c>
      <c r="CI687" s="181">
        <v>1.6</v>
      </c>
      <c r="CJ687" s="181">
        <v>5.2</v>
      </c>
      <c r="CK687" s="181">
        <v>1.6</v>
      </c>
      <c r="CL687" s="181">
        <v>0</v>
      </c>
      <c r="CM687" s="181">
        <v>0</v>
      </c>
      <c r="CN687" s="181">
        <v>0</v>
      </c>
      <c r="CO687" s="181">
        <v>1.6</v>
      </c>
      <c r="CP687" s="181">
        <v>1.6</v>
      </c>
      <c r="CQ687" s="181">
        <v>0</v>
      </c>
      <c r="CR687" s="181">
        <v>1.6</v>
      </c>
      <c r="CS687" s="181">
        <v>0</v>
      </c>
      <c r="CT687" s="181">
        <v>1.6</v>
      </c>
      <c r="CU687" s="181">
        <v>1.6</v>
      </c>
      <c r="CV687" s="181">
        <v>0</v>
      </c>
      <c r="CW687" s="181">
        <v>97623000</v>
      </c>
      <c r="CX687" s="181">
        <v>0</v>
      </c>
      <c r="CY687" s="181">
        <v>0</v>
      </c>
      <c r="CZ687" s="181">
        <v>12231000</v>
      </c>
      <c r="DA687" s="181">
        <v>14533000</v>
      </c>
      <c r="DB687" s="181">
        <v>675230</v>
      </c>
      <c r="DC687" s="181">
        <v>0</v>
      </c>
      <c r="DD687" s="181">
        <v>0</v>
      </c>
      <c r="DE687" s="181">
        <v>0</v>
      </c>
      <c r="DF687" s="181">
        <v>0</v>
      </c>
      <c r="DG687" s="181">
        <v>13153000</v>
      </c>
      <c r="DH687" s="181">
        <v>18626000</v>
      </c>
      <c r="DI687" s="181">
        <v>0</v>
      </c>
      <c r="DJ687" s="195">
        <v>0</v>
      </c>
      <c r="DK687" s="195">
        <v>0</v>
      </c>
      <c r="DL687" s="195">
        <v>0</v>
      </c>
      <c r="DM687" s="195">
        <v>0</v>
      </c>
      <c r="DN687" s="181">
        <v>0</v>
      </c>
      <c r="DO687" s="181">
        <v>0</v>
      </c>
      <c r="DP687" s="181">
        <v>0</v>
      </c>
      <c r="DQ687" s="181">
        <v>0</v>
      </c>
      <c r="DR687" s="181">
        <v>0</v>
      </c>
      <c r="DS687" s="181" t="e">
        <f t="shared" si="54"/>
        <v>#DIV/0!</v>
      </c>
      <c r="DT687" s="181" t="e">
        <f t="shared" si="52"/>
        <v>#DIV/0!</v>
      </c>
      <c r="DU687" s="195">
        <v>0</v>
      </c>
      <c r="DW687" s="195">
        <v>0</v>
      </c>
      <c r="DY687" s="195">
        <v>0</v>
      </c>
      <c r="DZ687" s="196" t="e">
        <f t="shared" si="53"/>
        <v>#DIV/0!</v>
      </c>
      <c r="EA687" s="195">
        <v>0</v>
      </c>
      <c r="EB687" s="181">
        <v>0</v>
      </c>
      <c r="EC687" s="181">
        <v>0</v>
      </c>
      <c r="ED687" s="181">
        <v>0</v>
      </c>
      <c r="EE687" s="181">
        <v>2</v>
      </c>
      <c r="EF687" s="181">
        <v>0</v>
      </c>
      <c r="EG687" s="181">
        <v>0</v>
      </c>
      <c r="EH687" s="181">
        <v>0</v>
      </c>
      <c r="EI687" s="181">
        <v>0</v>
      </c>
      <c r="EJ687" s="181">
        <v>0</v>
      </c>
      <c r="EK687" s="181">
        <v>1</v>
      </c>
      <c r="EL687" s="181">
        <v>0</v>
      </c>
      <c r="EM687" s="181">
        <v>0</v>
      </c>
      <c r="EN687" s="181">
        <v>0</v>
      </c>
      <c r="EO687" s="181">
        <v>0</v>
      </c>
      <c r="EP687" s="181">
        <v>0</v>
      </c>
      <c r="EQ687" s="181">
        <v>0</v>
      </c>
      <c r="ER687" s="181">
        <v>3</v>
      </c>
      <c r="EV687" s="181">
        <v>643</v>
      </c>
      <c r="EW687" s="181" t="s">
        <v>9554</v>
      </c>
      <c r="EX687" s="181" t="s">
        <v>3637</v>
      </c>
      <c r="EY687" s="181" t="s">
        <v>9555</v>
      </c>
      <c r="EZ687" s="181" t="s">
        <v>9556</v>
      </c>
      <c r="FA687" s="181" t="s">
        <v>9557</v>
      </c>
      <c r="FB687" s="181" t="s">
        <v>9558</v>
      </c>
      <c r="FE687" s="181">
        <v>-1</v>
      </c>
    </row>
    <row r="688" spans="1:161" x14ac:dyDescent="0.25">
      <c r="A688" s="181" t="s">
        <v>9559</v>
      </c>
      <c r="B688" s="181" t="s">
        <v>9559</v>
      </c>
      <c r="C688" s="181">
        <v>5</v>
      </c>
      <c r="D688" s="181">
        <v>4</v>
      </c>
      <c r="E688" s="181">
        <v>4</v>
      </c>
      <c r="F688" s="181" t="s">
        <v>9560</v>
      </c>
      <c r="G688" s="181" t="s">
        <v>9561</v>
      </c>
      <c r="H688" s="181" t="s">
        <v>9562</v>
      </c>
      <c r="I688" s="181">
        <v>1</v>
      </c>
      <c r="J688" s="181">
        <v>5</v>
      </c>
      <c r="K688" s="181">
        <v>4</v>
      </c>
      <c r="L688" s="181">
        <v>4</v>
      </c>
      <c r="M688" s="181">
        <v>3</v>
      </c>
      <c r="N688" s="181">
        <v>4</v>
      </c>
      <c r="O688" s="181">
        <v>3</v>
      </c>
      <c r="P688" s="181">
        <v>2</v>
      </c>
      <c r="Q688" s="181">
        <v>2</v>
      </c>
      <c r="R688" s="181">
        <v>2</v>
      </c>
      <c r="S688" s="181">
        <v>2</v>
      </c>
      <c r="T688" s="181">
        <v>3</v>
      </c>
      <c r="U688" s="181">
        <v>4</v>
      </c>
      <c r="V688" s="181">
        <v>3</v>
      </c>
      <c r="W688" s="181">
        <v>3</v>
      </c>
      <c r="X688" s="181">
        <v>4</v>
      </c>
      <c r="Y688" s="181">
        <v>3</v>
      </c>
      <c r="Z688" s="181">
        <v>5</v>
      </c>
      <c r="AA688" s="181">
        <v>5</v>
      </c>
      <c r="AB688" s="181">
        <v>3</v>
      </c>
      <c r="AC688" s="181">
        <v>2</v>
      </c>
      <c r="AD688" s="181">
        <v>3</v>
      </c>
      <c r="AE688" s="181">
        <v>2</v>
      </c>
      <c r="AF688" s="181">
        <v>2</v>
      </c>
      <c r="AG688" s="181">
        <v>1</v>
      </c>
      <c r="AH688" s="181">
        <v>1</v>
      </c>
      <c r="AI688" s="181">
        <v>1</v>
      </c>
      <c r="AJ688" s="181">
        <v>2</v>
      </c>
      <c r="AK688" s="181">
        <v>3</v>
      </c>
      <c r="AL688" s="181">
        <v>2</v>
      </c>
      <c r="AM688" s="181">
        <v>2</v>
      </c>
      <c r="AN688" s="181">
        <v>3</v>
      </c>
      <c r="AO688" s="181">
        <v>2</v>
      </c>
      <c r="AP688" s="181">
        <v>4</v>
      </c>
      <c r="AQ688" s="181">
        <v>4</v>
      </c>
      <c r="AR688" s="181">
        <v>2</v>
      </c>
      <c r="AS688" s="181">
        <v>2</v>
      </c>
      <c r="AT688" s="181">
        <v>3</v>
      </c>
      <c r="AU688" s="181">
        <v>2</v>
      </c>
      <c r="AV688" s="181">
        <v>2</v>
      </c>
      <c r="AW688" s="181">
        <v>1</v>
      </c>
      <c r="AX688" s="181">
        <v>1</v>
      </c>
      <c r="AY688" s="181">
        <v>1</v>
      </c>
      <c r="AZ688" s="181">
        <v>2</v>
      </c>
      <c r="BA688" s="181">
        <v>3</v>
      </c>
      <c r="BB688" s="181">
        <v>2</v>
      </c>
      <c r="BC688" s="181">
        <v>2</v>
      </c>
      <c r="BD688" s="181">
        <v>3</v>
      </c>
      <c r="BE688" s="181">
        <v>2</v>
      </c>
      <c r="BF688" s="181">
        <v>4</v>
      </c>
      <c r="BG688" s="181">
        <v>4</v>
      </c>
      <c r="BH688" s="181">
        <v>2</v>
      </c>
      <c r="BI688" s="181">
        <v>12.2</v>
      </c>
      <c r="BJ688" s="181">
        <v>10.8</v>
      </c>
      <c r="BK688" s="181">
        <v>10.8</v>
      </c>
      <c r="BL688" s="181">
        <v>52.387</v>
      </c>
      <c r="BM688" s="181">
        <v>444</v>
      </c>
      <c r="BN688" s="181">
        <v>444</v>
      </c>
      <c r="BO688" s="181">
        <v>0</v>
      </c>
      <c r="BP688" s="181">
        <v>6.1006999999999998</v>
      </c>
      <c r="BQ688" s="181" t="s">
        <v>1254</v>
      </c>
      <c r="BR688" s="181" t="s">
        <v>1251</v>
      </c>
      <c r="BS688" s="181" t="s">
        <v>1251</v>
      </c>
      <c r="BT688" s="181" t="s">
        <v>1254</v>
      </c>
      <c r="BU688" s="181" t="s">
        <v>1251</v>
      </c>
      <c r="BV688" s="181" t="s">
        <v>1254</v>
      </c>
      <c r="BW688" s="181" t="s">
        <v>1254</v>
      </c>
      <c r="BX688" s="181" t="s">
        <v>1254</v>
      </c>
      <c r="BY688" s="181" t="s">
        <v>1251</v>
      </c>
      <c r="BZ688" s="181" t="s">
        <v>1254</v>
      </c>
      <c r="CA688" s="181" t="s">
        <v>1251</v>
      </c>
      <c r="CB688" s="181" t="s">
        <v>1251</v>
      </c>
      <c r="CC688" s="181" t="s">
        <v>1251</v>
      </c>
      <c r="CD688" s="181" t="s">
        <v>1251</v>
      </c>
      <c r="CE688" s="181" t="s">
        <v>1251</v>
      </c>
      <c r="CF688" s="181" t="s">
        <v>1254</v>
      </c>
      <c r="CG688" s="181">
        <v>6.3</v>
      </c>
      <c r="CH688" s="181">
        <v>9.6999999999999993</v>
      </c>
      <c r="CI688" s="181">
        <v>6.3</v>
      </c>
      <c r="CJ688" s="181">
        <v>5</v>
      </c>
      <c r="CK688" s="181">
        <v>4.0999999999999996</v>
      </c>
      <c r="CL688" s="181">
        <v>4.0999999999999996</v>
      </c>
      <c r="CM688" s="181">
        <v>4.0999999999999996</v>
      </c>
      <c r="CN688" s="181">
        <v>7.4</v>
      </c>
      <c r="CO688" s="181">
        <v>9.6999999999999993</v>
      </c>
      <c r="CP688" s="181">
        <v>6.3</v>
      </c>
      <c r="CQ688" s="181">
        <v>6.3</v>
      </c>
      <c r="CR688" s="181">
        <v>8.8000000000000007</v>
      </c>
      <c r="CS688" s="181">
        <v>7.4</v>
      </c>
      <c r="CT688" s="181">
        <v>12.2</v>
      </c>
      <c r="CU688" s="181">
        <v>12.2</v>
      </c>
      <c r="CV688" s="181">
        <v>6.3</v>
      </c>
      <c r="CW688" s="181">
        <v>290340000</v>
      </c>
      <c r="CX688" s="181">
        <v>12232000</v>
      </c>
      <c r="CY688" s="181">
        <v>39565000</v>
      </c>
      <c r="CZ688" s="181">
        <v>15083000</v>
      </c>
      <c r="DA688" s="181">
        <v>12481000</v>
      </c>
      <c r="DB688" s="181">
        <v>3178600</v>
      </c>
      <c r="DC688" s="181">
        <v>3198500</v>
      </c>
      <c r="DD688" s="181">
        <v>3539100</v>
      </c>
      <c r="DE688" s="181">
        <v>5745300</v>
      </c>
      <c r="DF688" s="181">
        <v>29051000</v>
      </c>
      <c r="DG688" s="181">
        <v>43010000</v>
      </c>
      <c r="DH688" s="181">
        <v>23938000</v>
      </c>
      <c r="DI688" s="181">
        <v>12470000</v>
      </c>
      <c r="DJ688" s="195">
        <v>0</v>
      </c>
      <c r="DK688" s="195">
        <v>0</v>
      </c>
      <c r="DL688" s="195">
        <v>0</v>
      </c>
      <c r="DM688" s="195">
        <v>0</v>
      </c>
      <c r="DN688" s="181">
        <v>0</v>
      </c>
      <c r="DO688" s="181">
        <v>0</v>
      </c>
      <c r="DP688" s="181">
        <v>0</v>
      </c>
      <c r="DQ688" s="181">
        <v>0</v>
      </c>
      <c r="DR688" s="181">
        <v>0</v>
      </c>
      <c r="DS688" s="181" t="e">
        <f t="shared" si="54"/>
        <v>#DIV/0!</v>
      </c>
      <c r="DT688" s="181" t="e">
        <f t="shared" si="52"/>
        <v>#DIV/0!</v>
      </c>
      <c r="DU688" s="195">
        <v>0</v>
      </c>
      <c r="DW688" s="195">
        <v>0</v>
      </c>
      <c r="DY688" s="195">
        <v>0</v>
      </c>
      <c r="DZ688" s="196" t="e">
        <f t="shared" si="53"/>
        <v>#DIV/0!</v>
      </c>
      <c r="EA688" s="195">
        <v>0</v>
      </c>
      <c r="EB688" s="181">
        <v>0</v>
      </c>
      <c r="EC688" s="181">
        <v>0</v>
      </c>
      <c r="ED688" s="181">
        <v>1</v>
      </c>
      <c r="EE688" s="181">
        <v>0</v>
      </c>
      <c r="EF688" s="181">
        <v>1</v>
      </c>
      <c r="EG688" s="181">
        <v>0</v>
      </c>
      <c r="EH688" s="181">
        <v>0</v>
      </c>
      <c r="EI688" s="181">
        <v>0</v>
      </c>
      <c r="EJ688" s="181">
        <v>1</v>
      </c>
      <c r="EK688" s="181">
        <v>0</v>
      </c>
      <c r="EL688" s="181">
        <v>0</v>
      </c>
      <c r="EM688" s="181">
        <v>0</v>
      </c>
      <c r="EN688" s="181">
        <v>0</v>
      </c>
      <c r="EO688" s="181">
        <v>0</v>
      </c>
      <c r="EP688" s="181">
        <v>0</v>
      </c>
      <c r="EQ688" s="181">
        <v>0</v>
      </c>
      <c r="ER688" s="181">
        <v>3</v>
      </c>
      <c r="EV688" s="181">
        <v>810</v>
      </c>
      <c r="EW688" s="181" t="s">
        <v>9563</v>
      </c>
      <c r="EX688" s="181" t="s">
        <v>9564</v>
      </c>
      <c r="EY688" s="181" t="s">
        <v>9565</v>
      </c>
      <c r="EZ688" s="181" t="s">
        <v>9566</v>
      </c>
      <c r="FA688" s="181" t="s">
        <v>9567</v>
      </c>
      <c r="FB688" s="181" t="s">
        <v>9568</v>
      </c>
      <c r="FE688" s="181">
        <v>-1</v>
      </c>
    </row>
    <row r="689" spans="1:161" x14ac:dyDescent="0.25">
      <c r="A689" s="181" t="s">
        <v>9569</v>
      </c>
      <c r="B689" s="181" t="s">
        <v>9569</v>
      </c>
      <c r="C689" s="181">
        <v>1</v>
      </c>
      <c r="D689" s="181">
        <v>1</v>
      </c>
      <c r="E689" s="181">
        <v>1</v>
      </c>
      <c r="F689" s="181" t="s">
        <v>9570</v>
      </c>
      <c r="G689" s="181" t="s">
        <v>9571</v>
      </c>
      <c r="H689" s="181" t="s">
        <v>9572</v>
      </c>
      <c r="I689" s="181">
        <v>1</v>
      </c>
      <c r="J689" s="181">
        <v>1</v>
      </c>
      <c r="K689" s="181">
        <v>1</v>
      </c>
      <c r="L689" s="181">
        <v>1</v>
      </c>
      <c r="M689" s="181">
        <v>1</v>
      </c>
      <c r="N689" s="181">
        <v>1</v>
      </c>
      <c r="O689" s="181">
        <v>1</v>
      </c>
      <c r="P689" s="181">
        <v>1</v>
      </c>
      <c r="Q689" s="181">
        <v>0</v>
      </c>
      <c r="R689" s="181">
        <v>0</v>
      </c>
      <c r="S689" s="181">
        <v>0</v>
      </c>
      <c r="T689" s="181">
        <v>0</v>
      </c>
      <c r="U689" s="181">
        <v>1</v>
      </c>
      <c r="V689" s="181">
        <v>0</v>
      </c>
      <c r="W689" s="181">
        <v>1</v>
      </c>
      <c r="X689" s="181">
        <v>1</v>
      </c>
      <c r="Y689" s="181">
        <v>1</v>
      </c>
      <c r="Z689" s="181">
        <v>0</v>
      </c>
      <c r="AA689" s="181">
        <v>1</v>
      </c>
      <c r="AB689" s="181">
        <v>1</v>
      </c>
      <c r="AC689" s="181">
        <v>1</v>
      </c>
      <c r="AD689" s="181">
        <v>1</v>
      </c>
      <c r="AE689" s="181">
        <v>1</v>
      </c>
      <c r="AF689" s="181">
        <v>1</v>
      </c>
      <c r="AG689" s="181">
        <v>0</v>
      </c>
      <c r="AH689" s="181">
        <v>0</v>
      </c>
      <c r="AI689" s="181">
        <v>0</v>
      </c>
      <c r="AJ689" s="181">
        <v>0</v>
      </c>
      <c r="AK689" s="181">
        <v>1</v>
      </c>
      <c r="AL689" s="181">
        <v>0</v>
      </c>
      <c r="AM689" s="181">
        <v>1</v>
      </c>
      <c r="AN689" s="181">
        <v>1</v>
      </c>
      <c r="AO689" s="181">
        <v>1</v>
      </c>
      <c r="AP689" s="181">
        <v>0</v>
      </c>
      <c r="AQ689" s="181">
        <v>1</v>
      </c>
      <c r="AR689" s="181">
        <v>1</v>
      </c>
      <c r="AS689" s="181">
        <v>1</v>
      </c>
      <c r="AT689" s="181">
        <v>1</v>
      </c>
      <c r="AU689" s="181">
        <v>1</v>
      </c>
      <c r="AV689" s="181">
        <v>1</v>
      </c>
      <c r="AW689" s="181">
        <v>0</v>
      </c>
      <c r="AX689" s="181">
        <v>0</v>
      </c>
      <c r="AY689" s="181">
        <v>0</v>
      </c>
      <c r="AZ689" s="181">
        <v>0</v>
      </c>
      <c r="BA689" s="181">
        <v>1</v>
      </c>
      <c r="BB689" s="181">
        <v>0</v>
      </c>
      <c r="BC689" s="181">
        <v>1</v>
      </c>
      <c r="BD689" s="181">
        <v>1</v>
      </c>
      <c r="BE689" s="181">
        <v>1</v>
      </c>
      <c r="BF689" s="181">
        <v>0</v>
      </c>
      <c r="BG689" s="181">
        <v>1</v>
      </c>
      <c r="BH689" s="181">
        <v>1</v>
      </c>
      <c r="BI689" s="181">
        <v>4</v>
      </c>
      <c r="BJ689" s="181">
        <v>4</v>
      </c>
      <c r="BK689" s="181">
        <v>4</v>
      </c>
      <c r="BL689" s="181">
        <v>52.470999999999997</v>
      </c>
      <c r="BM689" s="181">
        <v>445</v>
      </c>
      <c r="BN689" s="181">
        <v>445</v>
      </c>
      <c r="BO689" s="181">
        <v>3.8023000000000002E-3</v>
      </c>
      <c r="BP689" s="181">
        <v>2.3578000000000001</v>
      </c>
      <c r="BQ689" s="181" t="s">
        <v>1254</v>
      </c>
      <c r="BR689" s="181" t="s">
        <v>1254</v>
      </c>
      <c r="BS689" s="181" t="s">
        <v>1254</v>
      </c>
      <c r="BT689" s="181" t="s">
        <v>1254</v>
      </c>
      <c r="BY689" s="181" t="s">
        <v>1254</v>
      </c>
      <c r="CA689" s="181" t="s">
        <v>1254</v>
      </c>
      <c r="CB689" s="181" t="s">
        <v>1254</v>
      </c>
      <c r="CC689" s="181" t="s">
        <v>1251</v>
      </c>
      <c r="CE689" s="181" t="s">
        <v>1254</v>
      </c>
      <c r="CF689" s="181" t="s">
        <v>1254</v>
      </c>
      <c r="CG689" s="181">
        <v>4</v>
      </c>
      <c r="CH689" s="181">
        <v>4</v>
      </c>
      <c r="CI689" s="181">
        <v>4</v>
      </c>
      <c r="CJ689" s="181">
        <v>4</v>
      </c>
      <c r="CK689" s="181">
        <v>0</v>
      </c>
      <c r="CL689" s="181">
        <v>0</v>
      </c>
      <c r="CM689" s="181">
        <v>0</v>
      </c>
      <c r="CN689" s="181">
        <v>0</v>
      </c>
      <c r="CO689" s="181">
        <v>4</v>
      </c>
      <c r="CP689" s="181">
        <v>0</v>
      </c>
      <c r="CQ689" s="181">
        <v>4</v>
      </c>
      <c r="CR689" s="181">
        <v>4</v>
      </c>
      <c r="CS689" s="181">
        <v>4</v>
      </c>
      <c r="CT689" s="181">
        <v>0</v>
      </c>
      <c r="CU689" s="181">
        <v>4</v>
      </c>
      <c r="CV689" s="181">
        <v>4</v>
      </c>
      <c r="CW689" s="181">
        <v>46115000</v>
      </c>
      <c r="CX689" s="181">
        <v>5719500</v>
      </c>
      <c r="CY689" s="181">
        <v>4451200</v>
      </c>
      <c r="CZ689" s="181">
        <v>3916000</v>
      </c>
      <c r="DA689" s="181">
        <v>4414600</v>
      </c>
      <c r="DB689" s="181">
        <v>0</v>
      </c>
      <c r="DC689" s="181">
        <v>0</v>
      </c>
      <c r="DD689" s="181">
        <v>0</v>
      </c>
      <c r="DE689" s="181">
        <v>0</v>
      </c>
      <c r="DF689" s="181">
        <v>4093900</v>
      </c>
      <c r="DG689" s="181">
        <v>0</v>
      </c>
      <c r="DH689" s="181">
        <v>3931300</v>
      </c>
      <c r="DI689" s="181">
        <v>3412100</v>
      </c>
      <c r="DJ689" s="195">
        <v>0</v>
      </c>
      <c r="DK689" s="195">
        <v>0</v>
      </c>
      <c r="DL689" s="195">
        <v>0</v>
      </c>
      <c r="DM689" s="195">
        <v>0</v>
      </c>
      <c r="DN689" s="181">
        <v>0</v>
      </c>
      <c r="DO689" s="181">
        <v>0</v>
      </c>
      <c r="DP689" s="181">
        <v>0</v>
      </c>
      <c r="DQ689" s="181">
        <v>0</v>
      </c>
      <c r="DR689" s="181">
        <v>0</v>
      </c>
      <c r="DS689" s="181" t="e">
        <f t="shared" si="54"/>
        <v>#DIV/0!</v>
      </c>
      <c r="DT689" s="181" t="e">
        <f t="shared" si="52"/>
        <v>#DIV/0!</v>
      </c>
      <c r="DU689" s="195">
        <v>0</v>
      </c>
      <c r="DW689" s="195">
        <v>0</v>
      </c>
      <c r="DY689" s="195">
        <v>0</v>
      </c>
      <c r="DZ689" s="196" t="e">
        <f t="shared" si="53"/>
        <v>#DIV/0!</v>
      </c>
      <c r="EA689" s="195">
        <v>0</v>
      </c>
      <c r="EB689" s="181">
        <v>0</v>
      </c>
      <c r="EC689" s="181">
        <v>0</v>
      </c>
      <c r="ED689" s="181">
        <v>0</v>
      </c>
      <c r="EE689" s="181">
        <v>0</v>
      </c>
      <c r="EF689" s="181">
        <v>0</v>
      </c>
      <c r="EG689" s="181">
        <v>0</v>
      </c>
      <c r="EH689" s="181">
        <v>0</v>
      </c>
      <c r="EI689" s="181">
        <v>0</v>
      </c>
      <c r="EJ689" s="181">
        <v>0</v>
      </c>
      <c r="EK689" s="181">
        <v>0</v>
      </c>
      <c r="EL689" s="181">
        <v>0</v>
      </c>
      <c r="EM689" s="181">
        <v>0</v>
      </c>
      <c r="EN689" s="181">
        <v>1</v>
      </c>
      <c r="EO689" s="181">
        <v>0</v>
      </c>
      <c r="EP689" s="181">
        <v>0</v>
      </c>
      <c r="EQ689" s="181">
        <v>0</v>
      </c>
      <c r="ER689" s="181">
        <v>1</v>
      </c>
      <c r="EV689" s="181">
        <v>345</v>
      </c>
      <c r="EW689" s="181">
        <v>6760</v>
      </c>
      <c r="EX689" s="181" t="b">
        <v>1</v>
      </c>
      <c r="EY689" s="181">
        <v>7183</v>
      </c>
      <c r="EZ689" s="181" t="s">
        <v>9573</v>
      </c>
      <c r="FA689" s="181">
        <v>106403</v>
      </c>
      <c r="FB689" s="181">
        <v>106403</v>
      </c>
      <c r="FE689" s="181">
        <v>-1</v>
      </c>
    </row>
    <row r="690" spans="1:161" x14ac:dyDescent="0.25">
      <c r="A690" s="181" t="s">
        <v>9574</v>
      </c>
      <c r="B690" s="181" t="s">
        <v>9574</v>
      </c>
      <c r="C690" s="181">
        <v>2</v>
      </c>
      <c r="D690" s="181">
        <v>2</v>
      </c>
      <c r="E690" s="181">
        <v>2</v>
      </c>
      <c r="F690" s="181" t="s">
        <v>9575</v>
      </c>
      <c r="G690" s="181" t="s">
        <v>9576</v>
      </c>
      <c r="H690" s="181" t="s">
        <v>9577</v>
      </c>
      <c r="I690" s="181">
        <v>1</v>
      </c>
      <c r="J690" s="181">
        <v>2</v>
      </c>
      <c r="K690" s="181">
        <v>2</v>
      </c>
      <c r="L690" s="181">
        <v>2</v>
      </c>
      <c r="M690" s="181">
        <v>1</v>
      </c>
      <c r="N690" s="181">
        <v>1</v>
      </c>
      <c r="O690" s="181">
        <v>1</v>
      </c>
      <c r="P690" s="181">
        <v>1</v>
      </c>
      <c r="Q690" s="181">
        <v>1</v>
      </c>
      <c r="R690" s="181">
        <v>1</v>
      </c>
      <c r="S690" s="181">
        <v>1</v>
      </c>
      <c r="T690" s="181">
        <v>1</v>
      </c>
      <c r="U690" s="181">
        <v>2</v>
      </c>
      <c r="V690" s="181">
        <v>2</v>
      </c>
      <c r="W690" s="181">
        <v>2</v>
      </c>
      <c r="X690" s="181">
        <v>2</v>
      </c>
      <c r="Y690" s="181">
        <v>2</v>
      </c>
      <c r="Z690" s="181">
        <v>2</v>
      </c>
      <c r="AA690" s="181">
        <v>2</v>
      </c>
      <c r="AB690" s="181">
        <v>2</v>
      </c>
      <c r="AC690" s="181">
        <v>1</v>
      </c>
      <c r="AD690" s="181">
        <v>1</v>
      </c>
      <c r="AE690" s="181">
        <v>1</v>
      </c>
      <c r="AF690" s="181">
        <v>1</v>
      </c>
      <c r="AG690" s="181">
        <v>1</v>
      </c>
      <c r="AH690" s="181">
        <v>1</v>
      </c>
      <c r="AI690" s="181">
        <v>1</v>
      </c>
      <c r="AJ690" s="181">
        <v>1</v>
      </c>
      <c r="AK690" s="181">
        <v>2</v>
      </c>
      <c r="AL690" s="181">
        <v>2</v>
      </c>
      <c r="AM690" s="181">
        <v>2</v>
      </c>
      <c r="AN690" s="181">
        <v>2</v>
      </c>
      <c r="AO690" s="181">
        <v>2</v>
      </c>
      <c r="AP690" s="181">
        <v>2</v>
      </c>
      <c r="AQ690" s="181">
        <v>2</v>
      </c>
      <c r="AR690" s="181">
        <v>2</v>
      </c>
      <c r="AS690" s="181">
        <v>1</v>
      </c>
      <c r="AT690" s="181">
        <v>1</v>
      </c>
      <c r="AU690" s="181">
        <v>1</v>
      </c>
      <c r="AV690" s="181">
        <v>1</v>
      </c>
      <c r="AW690" s="181">
        <v>1</v>
      </c>
      <c r="AX690" s="181">
        <v>1</v>
      </c>
      <c r="AY690" s="181">
        <v>1</v>
      </c>
      <c r="AZ690" s="181">
        <v>1</v>
      </c>
      <c r="BA690" s="181">
        <v>2</v>
      </c>
      <c r="BB690" s="181">
        <v>2</v>
      </c>
      <c r="BC690" s="181">
        <v>2</v>
      </c>
      <c r="BD690" s="181">
        <v>2</v>
      </c>
      <c r="BE690" s="181">
        <v>2</v>
      </c>
      <c r="BF690" s="181">
        <v>2</v>
      </c>
      <c r="BG690" s="181">
        <v>2</v>
      </c>
      <c r="BH690" s="181">
        <v>2</v>
      </c>
      <c r="BI690" s="181">
        <v>11</v>
      </c>
      <c r="BJ690" s="181">
        <v>11</v>
      </c>
      <c r="BK690" s="181">
        <v>11</v>
      </c>
      <c r="BL690" s="181">
        <v>24.393999999999998</v>
      </c>
      <c r="BM690" s="181">
        <v>218</v>
      </c>
      <c r="BN690" s="181">
        <v>218</v>
      </c>
      <c r="BO690" s="181">
        <v>0</v>
      </c>
      <c r="BP690" s="181">
        <v>3.9849000000000001</v>
      </c>
      <c r="BQ690" s="181" t="s">
        <v>1251</v>
      </c>
      <c r="BR690" s="181" t="s">
        <v>1251</v>
      </c>
      <c r="BS690" s="181" t="s">
        <v>1251</v>
      </c>
      <c r="BT690" s="181" t="s">
        <v>1251</v>
      </c>
      <c r="BU690" s="181" t="s">
        <v>1254</v>
      </c>
      <c r="BV690" s="181" t="s">
        <v>1254</v>
      </c>
      <c r="BW690" s="181" t="s">
        <v>1254</v>
      </c>
      <c r="BX690" s="181" t="s">
        <v>1254</v>
      </c>
      <c r="BY690" s="181" t="s">
        <v>1251</v>
      </c>
      <c r="BZ690" s="181" t="s">
        <v>1254</v>
      </c>
      <c r="CA690" s="181" t="s">
        <v>1251</v>
      </c>
      <c r="CB690" s="181" t="s">
        <v>1251</v>
      </c>
      <c r="CC690" s="181" t="s">
        <v>1251</v>
      </c>
      <c r="CD690" s="181" t="s">
        <v>1251</v>
      </c>
      <c r="CE690" s="181" t="s">
        <v>1254</v>
      </c>
      <c r="CF690" s="181" t="s">
        <v>1251</v>
      </c>
      <c r="CG690" s="181">
        <v>5</v>
      </c>
      <c r="CH690" s="181">
        <v>5</v>
      </c>
      <c r="CI690" s="181">
        <v>5</v>
      </c>
      <c r="CJ690" s="181">
        <v>5</v>
      </c>
      <c r="CK690" s="181">
        <v>5</v>
      </c>
      <c r="CL690" s="181">
        <v>5</v>
      </c>
      <c r="CM690" s="181">
        <v>5</v>
      </c>
      <c r="CN690" s="181">
        <v>5</v>
      </c>
      <c r="CO690" s="181">
        <v>11</v>
      </c>
      <c r="CP690" s="181">
        <v>11</v>
      </c>
      <c r="CQ690" s="181">
        <v>11</v>
      </c>
      <c r="CR690" s="181">
        <v>11</v>
      </c>
      <c r="CS690" s="181">
        <v>11</v>
      </c>
      <c r="CT690" s="181">
        <v>11</v>
      </c>
      <c r="CU690" s="181">
        <v>11</v>
      </c>
      <c r="CV690" s="181">
        <v>11</v>
      </c>
      <c r="CW690" s="181">
        <v>193160000</v>
      </c>
      <c r="CX690" s="181">
        <v>7191200</v>
      </c>
      <c r="CY690" s="181">
        <v>7496800</v>
      </c>
      <c r="CZ690" s="181">
        <v>8302800</v>
      </c>
      <c r="DA690" s="181">
        <v>8501000</v>
      </c>
      <c r="DB690" s="181">
        <v>1105500</v>
      </c>
      <c r="DC690" s="181">
        <v>1200000</v>
      </c>
      <c r="DD690" s="181">
        <v>1453800</v>
      </c>
      <c r="DE690" s="181">
        <v>298220</v>
      </c>
      <c r="DF690" s="181">
        <v>21602000</v>
      </c>
      <c r="DG690" s="181">
        <v>20861000</v>
      </c>
      <c r="DH690" s="181">
        <v>19165000</v>
      </c>
      <c r="DI690" s="181">
        <v>18588000</v>
      </c>
      <c r="DJ690" s="195">
        <v>0</v>
      </c>
      <c r="DK690" s="195">
        <v>0</v>
      </c>
      <c r="DL690" s="195">
        <v>0</v>
      </c>
      <c r="DM690" s="195">
        <v>0</v>
      </c>
      <c r="DN690" s="181">
        <v>0</v>
      </c>
      <c r="DO690" s="181">
        <v>0</v>
      </c>
      <c r="DP690" s="181">
        <v>0</v>
      </c>
      <c r="DQ690" s="181">
        <v>0</v>
      </c>
      <c r="DR690" s="181">
        <v>0</v>
      </c>
      <c r="DS690" s="181" t="e">
        <f t="shared" si="54"/>
        <v>#DIV/0!</v>
      </c>
      <c r="DT690" s="181" t="e">
        <f t="shared" si="52"/>
        <v>#DIV/0!</v>
      </c>
      <c r="DU690" s="195">
        <v>0</v>
      </c>
      <c r="DW690" s="195">
        <v>0</v>
      </c>
      <c r="DY690" s="195">
        <v>0</v>
      </c>
      <c r="DZ690" s="196" t="e">
        <f t="shared" si="53"/>
        <v>#DIV/0!</v>
      </c>
      <c r="EA690" s="195">
        <v>0</v>
      </c>
      <c r="EB690" s="181">
        <v>1</v>
      </c>
      <c r="EC690" s="181">
        <v>1</v>
      </c>
      <c r="ED690" s="181">
        <v>1</v>
      </c>
      <c r="EE690" s="181">
        <v>1</v>
      </c>
      <c r="EF690" s="181">
        <v>0</v>
      </c>
      <c r="EG690" s="181">
        <v>0</v>
      </c>
      <c r="EH690" s="181">
        <v>0</v>
      </c>
      <c r="EI690" s="181">
        <v>0</v>
      </c>
      <c r="EJ690" s="181">
        <v>1</v>
      </c>
      <c r="EK690" s="181">
        <v>0</v>
      </c>
      <c r="EL690" s="181">
        <v>1</v>
      </c>
      <c r="EM690" s="181">
        <v>0</v>
      </c>
      <c r="EN690" s="181">
        <v>1</v>
      </c>
      <c r="EO690" s="181">
        <v>1</v>
      </c>
      <c r="EP690" s="181">
        <v>0</v>
      </c>
      <c r="EQ690" s="181">
        <v>1</v>
      </c>
      <c r="ER690" s="181">
        <v>9</v>
      </c>
      <c r="EV690" s="181">
        <v>669</v>
      </c>
      <c r="EW690" s="181" t="s">
        <v>9578</v>
      </c>
      <c r="EX690" s="181" t="s">
        <v>3637</v>
      </c>
      <c r="EY690" s="181" t="s">
        <v>9579</v>
      </c>
      <c r="EZ690" s="181" t="s">
        <v>9580</v>
      </c>
      <c r="FA690" s="181" t="s">
        <v>9581</v>
      </c>
      <c r="FB690" s="181" t="s">
        <v>9582</v>
      </c>
      <c r="FE690" s="181">
        <v>-1</v>
      </c>
    </row>
    <row r="691" spans="1:161" x14ac:dyDescent="0.25">
      <c r="A691" s="181" t="s">
        <v>9583</v>
      </c>
      <c r="B691" s="181" t="s">
        <v>9583</v>
      </c>
      <c r="C691" s="181">
        <v>1</v>
      </c>
      <c r="D691" s="181">
        <v>1</v>
      </c>
      <c r="E691" s="181">
        <v>1</v>
      </c>
      <c r="F691" s="181" t="s">
        <v>9584</v>
      </c>
      <c r="G691" s="181" t="s">
        <v>9585</v>
      </c>
      <c r="H691" s="181" t="s">
        <v>9586</v>
      </c>
      <c r="I691" s="181">
        <v>1</v>
      </c>
      <c r="J691" s="181">
        <v>1</v>
      </c>
      <c r="K691" s="181">
        <v>1</v>
      </c>
      <c r="L691" s="181">
        <v>1</v>
      </c>
      <c r="M691" s="181">
        <v>1</v>
      </c>
      <c r="N691" s="181">
        <v>1</v>
      </c>
      <c r="O691" s="181">
        <v>1</v>
      </c>
      <c r="P691" s="181">
        <v>1</v>
      </c>
      <c r="Q691" s="181">
        <v>1</v>
      </c>
      <c r="R691" s="181">
        <v>1</v>
      </c>
      <c r="S691" s="181">
        <v>1</v>
      </c>
      <c r="T691" s="181">
        <v>1</v>
      </c>
      <c r="U691" s="181">
        <v>1</v>
      </c>
      <c r="V691" s="181">
        <v>1</v>
      </c>
      <c r="W691" s="181">
        <v>1</v>
      </c>
      <c r="X691" s="181">
        <v>1</v>
      </c>
      <c r="Y691" s="181">
        <v>1</v>
      </c>
      <c r="Z691" s="181">
        <v>1</v>
      </c>
      <c r="AA691" s="181">
        <v>1</v>
      </c>
      <c r="AB691" s="181">
        <v>1</v>
      </c>
      <c r="AC691" s="181">
        <v>1</v>
      </c>
      <c r="AD691" s="181">
        <v>1</v>
      </c>
      <c r="AE691" s="181">
        <v>1</v>
      </c>
      <c r="AF691" s="181">
        <v>1</v>
      </c>
      <c r="AG691" s="181">
        <v>1</v>
      </c>
      <c r="AH691" s="181">
        <v>1</v>
      </c>
      <c r="AI691" s="181">
        <v>1</v>
      </c>
      <c r="AJ691" s="181">
        <v>1</v>
      </c>
      <c r="AK691" s="181">
        <v>1</v>
      </c>
      <c r="AL691" s="181">
        <v>1</v>
      </c>
      <c r="AM691" s="181">
        <v>1</v>
      </c>
      <c r="AN691" s="181">
        <v>1</v>
      </c>
      <c r="AO691" s="181">
        <v>1</v>
      </c>
      <c r="AP691" s="181">
        <v>1</v>
      </c>
      <c r="AQ691" s="181">
        <v>1</v>
      </c>
      <c r="AR691" s="181">
        <v>1</v>
      </c>
      <c r="AS691" s="181">
        <v>1</v>
      </c>
      <c r="AT691" s="181">
        <v>1</v>
      </c>
      <c r="AU691" s="181">
        <v>1</v>
      </c>
      <c r="AV691" s="181">
        <v>1</v>
      </c>
      <c r="AW691" s="181">
        <v>1</v>
      </c>
      <c r="AX691" s="181">
        <v>1</v>
      </c>
      <c r="AY691" s="181">
        <v>1</v>
      </c>
      <c r="AZ691" s="181">
        <v>1</v>
      </c>
      <c r="BA691" s="181">
        <v>1</v>
      </c>
      <c r="BB691" s="181">
        <v>1</v>
      </c>
      <c r="BC691" s="181">
        <v>1</v>
      </c>
      <c r="BD691" s="181">
        <v>1</v>
      </c>
      <c r="BE691" s="181">
        <v>1</v>
      </c>
      <c r="BF691" s="181">
        <v>1</v>
      </c>
      <c r="BG691" s="181">
        <v>1</v>
      </c>
      <c r="BH691" s="181">
        <v>1</v>
      </c>
      <c r="BI691" s="181">
        <v>1.5</v>
      </c>
      <c r="BJ691" s="181">
        <v>1.5</v>
      </c>
      <c r="BK691" s="181">
        <v>1.5</v>
      </c>
      <c r="BL691" s="181">
        <v>87.427999999999997</v>
      </c>
      <c r="BM691" s="181">
        <v>789</v>
      </c>
      <c r="BN691" s="181">
        <v>789</v>
      </c>
      <c r="BO691" s="181">
        <v>0</v>
      </c>
      <c r="BP691" s="181">
        <v>5.1117999999999997</v>
      </c>
      <c r="BQ691" s="181" t="s">
        <v>1251</v>
      </c>
      <c r="BR691" s="181" t="s">
        <v>1251</v>
      </c>
      <c r="BS691" s="181" t="s">
        <v>1251</v>
      </c>
      <c r="BT691" s="181" t="s">
        <v>1251</v>
      </c>
      <c r="BU691" s="181" t="s">
        <v>1251</v>
      </c>
      <c r="BV691" s="181" t="s">
        <v>1251</v>
      </c>
      <c r="BW691" s="181" t="s">
        <v>1251</v>
      </c>
      <c r="BX691" s="181" t="s">
        <v>1251</v>
      </c>
      <c r="BY691" s="181" t="s">
        <v>1251</v>
      </c>
      <c r="BZ691" s="181" t="s">
        <v>1251</v>
      </c>
      <c r="CA691" s="181" t="s">
        <v>1251</v>
      </c>
      <c r="CB691" s="181" t="s">
        <v>1251</v>
      </c>
      <c r="CC691" s="181" t="s">
        <v>1251</v>
      </c>
      <c r="CD691" s="181" t="s">
        <v>1251</v>
      </c>
      <c r="CE691" s="181" t="s">
        <v>1251</v>
      </c>
      <c r="CF691" s="181" t="s">
        <v>1251</v>
      </c>
      <c r="CG691" s="181">
        <v>1.5</v>
      </c>
      <c r="CH691" s="181">
        <v>1.5</v>
      </c>
      <c r="CI691" s="181">
        <v>1.5</v>
      </c>
      <c r="CJ691" s="181">
        <v>1.5</v>
      </c>
      <c r="CK691" s="181">
        <v>1.5</v>
      </c>
      <c r="CL691" s="181">
        <v>1.5</v>
      </c>
      <c r="CM691" s="181">
        <v>1.5</v>
      </c>
      <c r="CN691" s="181">
        <v>1.5</v>
      </c>
      <c r="CO691" s="181">
        <v>1.5</v>
      </c>
      <c r="CP691" s="181">
        <v>1.5</v>
      </c>
      <c r="CQ691" s="181">
        <v>1.5</v>
      </c>
      <c r="CR691" s="181">
        <v>1.5</v>
      </c>
      <c r="CS691" s="181">
        <v>1.5</v>
      </c>
      <c r="CT691" s="181">
        <v>1.5</v>
      </c>
      <c r="CU691" s="181">
        <v>1.5</v>
      </c>
      <c r="CV691" s="181">
        <v>1.5</v>
      </c>
      <c r="CW691" s="181">
        <v>158750000</v>
      </c>
      <c r="CX691" s="181">
        <v>12496000</v>
      </c>
      <c r="CY691" s="181">
        <v>11890000</v>
      </c>
      <c r="CZ691" s="181">
        <v>12272000</v>
      </c>
      <c r="DA691" s="181">
        <v>11576000</v>
      </c>
      <c r="DB691" s="181">
        <v>4976400</v>
      </c>
      <c r="DC691" s="181">
        <v>3680900</v>
      </c>
      <c r="DD691" s="181">
        <v>3199000</v>
      </c>
      <c r="DE691" s="181">
        <v>3416800</v>
      </c>
      <c r="DF691" s="181">
        <v>15005000</v>
      </c>
      <c r="DG691" s="181">
        <v>12524000</v>
      </c>
      <c r="DH691" s="181">
        <v>11203000</v>
      </c>
      <c r="DI691" s="181">
        <v>12205000</v>
      </c>
      <c r="DJ691" s="195">
        <v>0</v>
      </c>
      <c r="DK691" s="195">
        <v>0</v>
      </c>
      <c r="DL691" s="195">
        <v>0</v>
      </c>
      <c r="DM691" s="195">
        <v>0</v>
      </c>
      <c r="DN691" s="181">
        <v>0</v>
      </c>
      <c r="DO691" s="181">
        <v>0</v>
      </c>
      <c r="DP691" s="181">
        <v>0</v>
      </c>
      <c r="DQ691" s="181">
        <v>0</v>
      </c>
      <c r="DR691" s="181">
        <v>0</v>
      </c>
      <c r="DS691" s="181" t="e">
        <f t="shared" si="54"/>
        <v>#DIV/0!</v>
      </c>
      <c r="DT691" s="181" t="e">
        <f t="shared" si="52"/>
        <v>#DIV/0!</v>
      </c>
      <c r="DU691" s="195">
        <v>0</v>
      </c>
      <c r="DW691" s="195">
        <v>0</v>
      </c>
      <c r="DY691" s="195">
        <v>0</v>
      </c>
      <c r="DZ691" s="196" t="e">
        <f t="shared" si="53"/>
        <v>#DIV/0!</v>
      </c>
      <c r="EA691" s="195">
        <v>0</v>
      </c>
      <c r="EB691" s="181">
        <v>1</v>
      </c>
      <c r="EC691" s="181">
        <v>1</v>
      </c>
      <c r="ED691" s="181">
        <v>1</v>
      </c>
      <c r="EE691" s="181">
        <v>1</v>
      </c>
      <c r="EF691" s="181">
        <v>1</v>
      </c>
      <c r="EG691" s="181">
        <v>1</v>
      </c>
      <c r="EH691" s="181">
        <v>1</v>
      </c>
      <c r="EI691" s="181">
        <v>1</v>
      </c>
      <c r="EJ691" s="181">
        <v>1</v>
      </c>
      <c r="EK691" s="181">
        <v>1</v>
      </c>
      <c r="EL691" s="181">
        <v>1</v>
      </c>
      <c r="EM691" s="181">
        <v>1</v>
      </c>
      <c r="EN691" s="181">
        <v>1</v>
      </c>
      <c r="EO691" s="181">
        <v>1</v>
      </c>
      <c r="EP691" s="181">
        <v>1</v>
      </c>
      <c r="EQ691" s="181">
        <v>1</v>
      </c>
      <c r="ER691" s="181">
        <v>16</v>
      </c>
      <c r="EV691" s="181">
        <v>9</v>
      </c>
      <c r="EW691" s="181">
        <v>493</v>
      </c>
      <c r="EX691" s="181" t="b">
        <v>1</v>
      </c>
      <c r="EY691" s="181">
        <v>527</v>
      </c>
      <c r="EZ691" s="181" t="s">
        <v>9587</v>
      </c>
      <c r="FA691" s="181" t="s">
        <v>9588</v>
      </c>
      <c r="FB691" s="181">
        <v>7866</v>
      </c>
      <c r="FE691" s="181">
        <v>-1</v>
      </c>
    </row>
    <row r="692" spans="1:161" x14ac:dyDescent="0.25">
      <c r="A692" s="181" t="s">
        <v>9589</v>
      </c>
      <c r="B692" s="181" t="s">
        <v>9589</v>
      </c>
      <c r="C692" s="181" t="s">
        <v>2365</v>
      </c>
      <c r="D692" s="181" t="s">
        <v>2365</v>
      </c>
      <c r="E692" s="181" t="s">
        <v>2365</v>
      </c>
      <c r="F692" s="181" t="s">
        <v>9590</v>
      </c>
      <c r="G692" s="181" t="s">
        <v>9591</v>
      </c>
      <c r="H692" s="181" t="s">
        <v>9592</v>
      </c>
      <c r="I692" s="181">
        <v>2</v>
      </c>
      <c r="J692" s="181">
        <v>2</v>
      </c>
      <c r="K692" s="181">
        <v>2</v>
      </c>
      <c r="L692" s="181">
        <v>2</v>
      </c>
      <c r="M692" s="181">
        <v>1</v>
      </c>
      <c r="N692" s="181">
        <v>0</v>
      </c>
      <c r="O692" s="181">
        <v>0</v>
      </c>
      <c r="P692" s="181">
        <v>1</v>
      </c>
      <c r="Q692" s="181">
        <v>1</v>
      </c>
      <c r="R692" s="181">
        <v>1</v>
      </c>
      <c r="S692" s="181">
        <v>1</v>
      </c>
      <c r="T692" s="181">
        <v>1</v>
      </c>
      <c r="U692" s="181">
        <v>0</v>
      </c>
      <c r="V692" s="181">
        <v>0</v>
      </c>
      <c r="W692" s="181">
        <v>0</v>
      </c>
      <c r="X692" s="181">
        <v>1</v>
      </c>
      <c r="Y692" s="181">
        <v>0</v>
      </c>
      <c r="Z692" s="181">
        <v>1</v>
      </c>
      <c r="AA692" s="181">
        <v>0</v>
      </c>
      <c r="AB692" s="181">
        <v>0</v>
      </c>
      <c r="AC692" s="181">
        <v>1</v>
      </c>
      <c r="AD692" s="181">
        <v>0</v>
      </c>
      <c r="AE692" s="181">
        <v>0</v>
      </c>
      <c r="AF692" s="181">
        <v>1</v>
      </c>
      <c r="AG692" s="181">
        <v>1</v>
      </c>
      <c r="AH692" s="181">
        <v>1</v>
      </c>
      <c r="AI692" s="181">
        <v>1</v>
      </c>
      <c r="AJ692" s="181">
        <v>1</v>
      </c>
      <c r="AK692" s="181">
        <v>0</v>
      </c>
      <c r="AL692" s="181">
        <v>0</v>
      </c>
      <c r="AM692" s="181">
        <v>0</v>
      </c>
      <c r="AN692" s="181">
        <v>1</v>
      </c>
      <c r="AO692" s="181">
        <v>0</v>
      </c>
      <c r="AP692" s="181">
        <v>1</v>
      </c>
      <c r="AQ692" s="181">
        <v>0</v>
      </c>
      <c r="AR692" s="181">
        <v>0</v>
      </c>
      <c r="AS692" s="181">
        <v>1</v>
      </c>
      <c r="AT692" s="181">
        <v>0</v>
      </c>
      <c r="AU692" s="181">
        <v>0</v>
      </c>
      <c r="AV692" s="181">
        <v>1</v>
      </c>
      <c r="AW692" s="181">
        <v>1</v>
      </c>
      <c r="AX692" s="181">
        <v>1</v>
      </c>
      <c r="AY692" s="181">
        <v>1</v>
      </c>
      <c r="AZ692" s="181">
        <v>1</v>
      </c>
      <c r="BA692" s="181">
        <v>0</v>
      </c>
      <c r="BB692" s="181">
        <v>0</v>
      </c>
      <c r="BC692" s="181">
        <v>0</v>
      </c>
      <c r="BD692" s="181">
        <v>1</v>
      </c>
      <c r="BE692" s="181">
        <v>0</v>
      </c>
      <c r="BF692" s="181">
        <v>1</v>
      </c>
      <c r="BG692" s="181">
        <v>0</v>
      </c>
      <c r="BH692" s="181">
        <v>0</v>
      </c>
      <c r="BI692" s="181">
        <v>13.1</v>
      </c>
      <c r="BJ692" s="181">
        <v>13.1</v>
      </c>
      <c r="BK692" s="181">
        <v>13.1</v>
      </c>
      <c r="BL692" s="181">
        <v>20.802</v>
      </c>
      <c r="BM692" s="181">
        <v>183</v>
      </c>
      <c r="BN692" s="181" t="s">
        <v>9593</v>
      </c>
      <c r="BO692" s="181">
        <v>0</v>
      </c>
      <c r="BP692" s="181">
        <v>4.0730000000000004</v>
      </c>
      <c r="BQ692" s="181" t="s">
        <v>1251</v>
      </c>
      <c r="BT692" s="181" t="s">
        <v>1254</v>
      </c>
      <c r="BU692" s="181" t="s">
        <v>1251</v>
      </c>
      <c r="BV692" s="181" t="s">
        <v>1251</v>
      </c>
      <c r="BW692" s="181" t="s">
        <v>1251</v>
      </c>
      <c r="BX692" s="181" t="s">
        <v>1251</v>
      </c>
      <c r="CB692" s="181" t="s">
        <v>1251</v>
      </c>
      <c r="CD692" s="181" t="s">
        <v>1254</v>
      </c>
      <c r="CG692" s="181">
        <v>4.4000000000000004</v>
      </c>
      <c r="CH692" s="181">
        <v>0</v>
      </c>
      <c r="CI692" s="181">
        <v>0</v>
      </c>
      <c r="CJ692" s="181">
        <v>8.6999999999999993</v>
      </c>
      <c r="CK692" s="181">
        <v>8.6999999999999993</v>
      </c>
      <c r="CL692" s="181">
        <v>8.6999999999999993</v>
      </c>
      <c r="CM692" s="181">
        <v>8.6999999999999993</v>
      </c>
      <c r="CN692" s="181">
        <v>8.6999999999999993</v>
      </c>
      <c r="CO692" s="181">
        <v>0</v>
      </c>
      <c r="CP692" s="181">
        <v>0</v>
      </c>
      <c r="CQ692" s="181">
        <v>0</v>
      </c>
      <c r="CR692" s="181">
        <v>8.6999999999999993</v>
      </c>
      <c r="CS692" s="181">
        <v>0</v>
      </c>
      <c r="CT692" s="181">
        <v>8.6999999999999993</v>
      </c>
      <c r="CU692" s="181">
        <v>0</v>
      </c>
      <c r="CV692" s="181">
        <v>0</v>
      </c>
      <c r="CW692" s="181">
        <v>49025000</v>
      </c>
      <c r="CX692" s="181">
        <v>0</v>
      </c>
      <c r="CY692" s="181">
        <v>0</v>
      </c>
      <c r="CZ692" s="181">
        <v>0</v>
      </c>
      <c r="DA692" s="181">
        <v>5765700</v>
      </c>
      <c r="DB692" s="181">
        <v>5026900</v>
      </c>
      <c r="DC692" s="181">
        <v>4848100</v>
      </c>
      <c r="DD692" s="181">
        <v>8293700</v>
      </c>
      <c r="DE692" s="181">
        <v>6060300</v>
      </c>
      <c r="DF692" s="181">
        <v>0</v>
      </c>
      <c r="DG692" s="181">
        <v>6266900</v>
      </c>
      <c r="DH692" s="181">
        <v>0</v>
      </c>
      <c r="DI692" s="181">
        <v>0</v>
      </c>
      <c r="DJ692" s="195">
        <v>0</v>
      </c>
      <c r="DK692" s="195">
        <v>0</v>
      </c>
      <c r="DL692" s="195">
        <v>0</v>
      </c>
      <c r="DM692" s="195">
        <v>0</v>
      </c>
      <c r="DN692" s="181">
        <v>0</v>
      </c>
      <c r="DO692" s="181">
        <v>0</v>
      </c>
      <c r="DP692" s="181">
        <v>0</v>
      </c>
      <c r="DQ692" s="181">
        <v>0</v>
      </c>
      <c r="DR692" s="181">
        <v>0</v>
      </c>
      <c r="DS692" s="181" t="e">
        <f t="shared" si="54"/>
        <v>#DIV/0!</v>
      </c>
      <c r="DT692" s="181" t="e">
        <f t="shared" si="52"/>
        <v>#DIV/0!</v>
      </c>
      <c r="DU692" s="195">
        <v>0</v>
      </c>
      <c r="DW692" s="195">
        <v>0</v>
      </c>
      <c r="DY692" s="195">
        <v>0</v>
      </c>
      <c r="DZ692" s="196" t="e">
        <f t="shared" si="53"/>
        <v>#DIV/0!</v>
      </c>
      <c r="EA692" s="195">
        <v>0</v>
      </c>
      <c r="EB692" s="181">
        <v>1</v>
      </c>
      <c r="EC692" s="181">
        <v>0</v>
      </c>
      <c r="ED692" s="181">
        <v>0</v>
      </c>
      <c r="EE692" s="181">
        <v>0</v>
      </c>
      <c r="EF692" s="181">
        <v>1</v>
      </c>
      <c r="EG692" s="181">
        <v>1</v>
      </c>
      <c r="EH692" s="181">
        <v>1</v>
      </c>
      <c r="EI692" s="181">
        <v>1</v>
      </c>
      <c r="EJ692" s="181">
        <v>0</v>
      </c>
      <c r="EK692" s="181">
        <v>0</v>
      </c>
      <c r="EL692" s="181">
        <v>0</v>
      </c>
      <c r="EM692" s="181">
        <v>1</v>
      </c>
      <c r="EN692" s="181">
        <v>0</v>
      </c>
      <c r="EO692" s="181">
        <v>0</v>
      </c>
      <c r="EP692" s="181">
        <v>0</v>
      </c>
      <c r="EQ692" s="181">
        <v>0</v>
      </c>
      <c r="ER692" s="181">
        <v>6</v>
      </c>
      <c r="EV692" s="181">
        <v>186</v>
      </c>
      <c r="EW692" s="181" t="s">
        <v>9594</v>
      </c>
      <c r="EX692" s="181" t="s">
        <v>3637</v>
      </c>
      <c r="EY692" s="181" t="s">
        <v>9595</v>
      </c>
      <c r="EZ692" s="181" t="s">
        <v>9596</v>
      </c>
      <c r="FA692" s="181" t="s">
        <v>9597</v>
      </c>
      <c r="FB692" s="181" t="s">
        <v>9598</v>
      </c>
      <c r="FE692" s="181" t="s">
        <v>3613</v>
      </c>
    </row>
    <row r="693" spans="1:161" x14ac:dyDescent="0.25">
      <c r="A693" s="181" t="s">
        <v>9599</v>
      </c>
      <c r="B693" s="181" t="s">
        <v>9599</v>
      </c>
      <c r="C693" s="181">
        <v>1</v>
      </c>
      <c r="D693" s="181">
        <v>1</v>
      </c>
      <c r="E693" s="181">
        <v>1</v>
      </c>
      <c r="F693" s="181" t="s">
        <v>9600</v>
      </c>
      <c r="G693" s="181" t="s">
        <v>9601</v>
      </c>
      <c r="H693" s="181" t="s">
        <v>9602</v>
      </c>
      <c r="I693" s="181">
        <v>1</v>
      </c>
      <c r="J693" s="181">
        <v>1</v>
      </c>
      <c r="K693" s="181">
        <v>1</v>
      </c>
      <c r="L693" s="181">
        <v>1</v>
      </c>
      <c r="M693" s="181">
        <v>1</v>
      </c>
      <c r="N693" s="181">
        <v>1</v>
      </c>
      <c r="O693" s="181">
        <v>1</v>
      </c>
      <c r="P693" s="181">
        <v>1</v>
      </c>
      <c r="Q693" s="181">
        <v>1</v>
      </c>
      <c r="R693" s="181">
        <v>1</v>
      </c>
      <c r="S693" s="181">
        <v>1</v>
      </c>
      <c r="T693" s="181">
        <v>1</v>
      </c>
      <c r="U693" s="181">
        <v>1</v>
      </c>
      <c r="V693" s="181">
        <v>1</v>
      </c>
      <c r="W693" s="181">
        <v>1</v>
      </c>
      <c r="X693" s="181">
        <v>1</v>
      </c>
      <c r="Y693" s="181">
        <v>1</v>
      </c>
      <c r="Z693" s="181">
        <v>1</v>
      </c>
      <c r="AA693" s="181">
        <v>1</v>
      </c>
      <c r="AB693" s="181">
        <v>1</v>
      </c>
      <c r="AC693" s="181">
        <v>1</v>
      </c>
      <c r="AD693" s="181">
        <v>1</v>
      </c>
      <c r="AE693" s="181">
        <v>1</v>
      </c>
      <c r="AF693" s="181">
        <v>1</v>
      </c>
      <c r="AG693" s="181">
        <v>1</v>
      </c>
      <c r="AH693" s="181">
        <v>1</v>
      </c>
      <c r="AI693" s="181">
        <v>1</v>
      </c>
      <c r="AJ693" s="181">
        <v>1</v>
      </c>
      <c r="AK693" s="181">
        <v>1</v>
      </c>
      <c r="AL693" s="181">
        <v>1</v>
      </c>
      <c r="AM693" s="181">
        <v>1</v>
      </c>
      <c r="AN693" s="181">
        <v>1</v>
      </c>
      <c r="AO693" s="181">
        <v>1</v>
      </c>
      <c r="AP693" s="181">
        <v>1</v>
      </c>
      <c r="AQ693" s="181">
        <v>1</v>
      </c>
      <c r="AR693" s="181">
        <v>1</v>
      </c>
      <c r="AS693" s="181">
        <v>1</v>
      </c>
      <c r="AT693" s="181">
        <v>1</v>
      </c>
      <c r="AU693" s="181">
        <v>1</v>
      </c>
      <c r="AV693" s="181">
        <v>1</v>
      </c>
      <c r="AW693" s="181">
        <v>1</v>
      </c>
      <c r="AX693" s="181">
        <v>1</v>
      </c>
      <c r="AY693" s="181">
        <v>1</v>
      </c>
      <c r="AZ693" s="181">
        <v>1</v>
      </c>
      <c r="BA693" s="181">
        <v>1</v>
      </c>
      <c r="BB693" s="181">
        <v>1</v>
      </c>
      <c r="BC693" s="181">
        <v>1</v>
      </c>
      <c r="BD693" s="181">
        <v>1</v>
      </c>
      <c r="BE693" s="181">
        <v>1</v>
      </c>
      <c r="BF693" s="181">
        <v>1</v>
      </c>
      <c r="BG693" s="181">
        <v>1</v>
      </c>
      <c r="BH693" s="181">
        <v>1</v>
      </c>
      <c r="BI693" s="181">
        <v>13</v>
      </c>
      <c r="BJ693" s="181">
        <v>13</v>
      </c>
      <c r="BK693" s="181">
        <v>13</v>
      </c>
      <c r="BL693" s="181">
        <v>10.323</v>
      </c>
      <c r="BM693" s="181">
        <v>92</v>
      </c>
      <c r="BN693" s="181">
        <v>92</v>
      </c>
      <c r="BO693" s="181">
        <v>0</v>
      </c>
      <c r="BP693" s="181">
        <v>3.3690000000000002</v>
      </c>
      <c r="BQ693" s="181" t="s">
        <v>1251</v>
      </c>
      <c r="BR693" s="181" t="s">
        <v>1251</v>
      </c>
      <c r="BS693" s="181" t="s">
        <v>1254</v>
      </c>
      <c r="BT693" s="181" t="s">
        <v>1251</v>
      </c>
      <c r="BU693" s="181" t="s">
        <v>1254</v>
      </c>
      <c r="BV693" s="181" t="s">
        <v>1254</v>
      </c>
      <c r="BW693" s="181" t="s">
        <v>1254</v>
      </c>
      <c r="BX693" s="181" t="s">
        <v>1254</v>
      </c>
      <c r="BY693" s="181" t="s">
        <v>1251</v>
      </c>
      <c r="BZ693" s="181" t="s">
        <v>1254</v>
      </c>
      <c r="CA693" s="181" t="s">
        <v>1251</v>
      </c>
      <c r="CB693" s="181" t="s">
        <v>1254</v>
      </c>
      <c r="CC693" s="181" t="s">
        <v>1251</v>
      </c>
      <c r="CD693" s="181" t="s">
        <v>1254</v>
      </c>
      <c r="CE693" s="181" t="s">
        <v>1251</v>
      </c>
      <c r="CF693" s="181" t="s">
        <v>1251</v>
      </c>
      <c r="CG693" s="181">
        <v>13</v>
      </c>
      <c r="CH693" s="181">
        <v>13</v>
      </c>
      <c r="CI693" s="181">
        <v>13</v>
      </c>
      <c r="CJ693" s="181">
        <v>13</v>
      </c>
      <c r="CK693" s="181">
        <v>13</v>
      </c>
      <c r="CL693" s="181">
        <v>13</v>
      </c>
      <c r="CM693" s="181">
        <v>13</v>
      </c>
      <c r="CN693" s="181">
        <v>13</v>
      </c>
      <c r="CO693" s="181">
        <v>13</v>
      </c>
      <c r="CP693" s="181">
        <v>13</v>
      </c>
      <c r="CQ693" s="181">
        <v>13</v>
      </c>
      <c r="CR693" s="181">
        <v>13</v>
      </c>
      <c r="CS693" s="181">
        <v>13</v>
      </c>
      <c r="CT693" s="181">
        <v>13</v>
      </c>
      <c r="CU693" s="181">
        <v>13</v>
      </c>
      <c r="CV693" s="181">
        <v>13</v>
      </c>
      <c r="CW693" s="181">
        <v>121970000</v>
      </c>
      <c r="CX693" s="181">
        <v>8083700</v>
      </c>
      <c r="CY693" s="181">
        <v>9342800</v>
      </c>
      <c r="CZ693" s="181">
        <v>10901000</v>
      </c>
      <c r="DA693" s="181">
        <v>11048000</v>
      </c>
      <c r="DB693" s="181">
        <v>2023500</v>
      </c>
      <c r="DC693" s="181">
        <v>1567700</v>
      </c>
      <c r="DD693" s="181">
        <v>1585500</v>
      </c>
      <c r="DE693" s="181">
        <v>1805200</v>
      </c>
      <c r="DF693" s="181">
        <v>9828700</v>
      </c>
      <c r="DG693" s="181">
        <v>8905900</v>
      </c>
      <c r="DH693" s="181">
        <v>8667000</v>
      </c>
      <c r="DI693" s="181">
        <v>9390300</v>
      </c>
      <c r="DJ693" s="195">
        <v>0</v>
      </c>
      <c r="DK693" s="195">
        <v>0</v>
      </c>
      <c r="DL693" s="195">
        <v>0</v>
      </c>
      <c r="DM693" s="195">
        <v>0</v>
      </c>
      <c r="DN693" s="181">
        <v>0</v>
      </c>
      <c r="DO693" s="181">
        <v>0</v>
      </c>
      <c r="DP693" s="181">
        <v>0</v>
      </c>
      <c r="DQ693" s="181">
        <v>0</v>
      </c>
      <c r="DR693" s="181">
        <v>0</v>
      </c>
      <c r="DS693" s="181" t="e">
        <f t="shared" si="54"/>
        <v>#DIV/0!</v>
      </c>
      <c r="DT693" s="181" t="e">
        <f t="shared" si="52"/>
        <v>#DIV/0!</v>
      </c>
      <c r="DU693" s="195">
        <v>0</v>
      </c>
      <c r="DW693" s="195">
        <v>0</v>
      </c>
      <c r="DY693" s="195">
        <v>0</v>
      </c>
      <c r="DZ693" s="196" t="e">
        <f t="shared" si="53"/>
        <v>#DIV/0!</v>
      </c>
      <c r="EA693" s="195">
        <v>0</v>
      </c>
      <c r="EB693" s="181">
        <v>1</v>
      </c>
      <c r="EC693" s="181">
        <v>1</v>
      </c>
      <c r="ED693" s="181">
        <v>0</v>
      </c>
      <c r="EE693" s="181">
        <v>1</v>
      </c>
      <c r="EF693" s="181">
        <v>0</v>
      </c>
      <c r="EG693" s="181">
        <v>0</v>
      </c>
      <c r="EH693" s="181">
        <v>0</v>
      </c>
      <c r="EI693" s="181">
        <v>0</v>
      </c>
      <c r="EJ693" s="181">
        <v>1</v>
      </c>
      <c r="EK693" s="181">
        <v>0</v>
      </c>
      <c r="EL693" s="181">
        <v>1</v>
      </c>
      <c r="EM693" s="181">
        <v>0</v>
      </c>
      <c r="EN693" s="181">
        <v>1</v>
      </c>
      <c r="EO693" s="181">
        <v>0</v>
      </c>
      <c r="EP693" s="181">
        <v>1</v>
      </c>
      <c r="EQ693" s="181">
        <v>1</v>
      </c>
      <c r="ER693" s="181">
        <v>8</v>
      </c>
      <c r="EV693" s="181">
        <v>815</v>
      </c>
      <c r="EW693" s="181">
        <v>5885</v>
      </c>
      <c r="EX693" s="181" t="b">
        <v>1</v>
      </c>
      <c r="EY693" s="181">
        <v>6252</v>
      </c>
      <c r="EZ693" s="181" t="s">
        <v>9603</v>
      </c>
      <c r="FA693" s="181" t="s">
        <v>9604</v>
      </c>
      <c r="FB693" s="181">
        <v>91581</v>
      </c>
      <c r="FE693" s="181">
        <v>-1</v>
      </c>
    </row>
    <row r="694" spans="1:161" x14ac:dyDescent="0.25">
      <c r="A694" s="181" t="s">
        <v>9605</v>
      </c>
      <c r="B694" s="181" t="s">
        <v>9605</v>
      </c>
      <c r="C694" s="181">
        <v>3</v>
      </c>
      <c r="D694" s="181">
        <v>3</v>
      </c>
      <c r="E694" s="181">
        <v>3</v>
      </c>
      <c r="F694" s="181" t="s">
        <v>9606</v>
      </c>
      <c r="G694" s="181" t="s">
        <v>9607</v>
      </c>
      <c r="H694" s="181" t="s">
        <v>9608</v>
      </c>
      <c r="I694" s="181">
        <v>1</v>
      </c>
      <c r="J694" s="181">
        <v>3</v>
      </c>
      <c r="K694" s="181">
        <v>3</v>
      </c>
      <c r="L694" s="181">
        <v>3</v>
      </c>
      <c r="M694" s="181">
        <v>2</v>
      </c>
      <c r="N694" s="181">
        <v>2</v>
      </c>
      <c r="O694" s="181">
        <v>1</v>
      </c>
      <c r="P694" s="181">
        <v>1</v>
      </c>
      <c r="Q694" s="181">
        <v>2</v>
      </c>
      <c r="R694" s="181">
        <v>2</v>
      </c>
      <c r="S694" s="181">
        <v>2</v>
      </c>
      <c r="T694" s="181">
        <v>3</v>
      </c>
      <c r="U694" s="181">
        <v>1</v>
      </c>
      <c r="V694" s="181">
        <v>2</v>
      </c>
      <c r="W694" s="181">
        <v>3</v>
      </c>
      <c r="X694" s="181">
        <v>2</v>
      </c>
      <c r="Y694" s="181">
        <v>2</v>
      </c>
      <c r="Z694" s="181">
        <v>3</v>
      </c>
      <c r="AA694" s="181">
        <v>2</v>
      </c>
      <c r="AB694" s="181">
        <v>3</v>
      </c>
      <c r="AC694" s="181">
        <v>2</v>
      </c>
      <c r="AD694" s="181">
        <v>2</v>
      </c>
      <c r="AE694" s="181">
        <v>1</v>
      </c>
      <c r="AF694" s="181">
        <v>1</v>
      </c>
      <c r="AG694" s="181">
        <v>2</v>
      </c>
      <c r="AH694" s="181">
        <v>2</v>
      </c>
      <c r="AI694" s="181">
        <v>2</v>
      </c>
      <c r="AJ694" s="181">
        <v>3</v>
      </c>
      <c r="AK694" s="181">
        <v>1</v>
      </c>
      <c r="AL694" s="181">
        <v>2</v>
      </c>
      <c r="AM694" s="181">
        <v>3</v>
      </c>
      <c r="AN694" s="181">
        <v>2</v>
      </c>
      <c r="AO694" s="181">
        <v>2</v>
      </c>
      <c r="AP694" s="181">
        <v>3</v>
      </c>
      <c r="AQ694" s="181">
        <v>2</v>
      </c>
      <c r="AR694" s="181">
        <v>3</v>
      </c>
      <c r="AS694" s="181">
        <v>2</v>
      </c>
      <c r="AT694" s="181">
        <v>2</v>
      </c>
      <c r="AU694" s="181">
        <v>1</v>
      </c>
      <c r="AV694" s="181">
        <v>1</v>
      </c>
      <c r="AW694" s="181">
        <v>2</v>
      </c>
      <c r="AX694" s="181">
        <v>2</v>
      </c>
      <c r="AY694" s="181">
        <v>2</v>
      </c>
      <c r="AZ694" s="181">
        <v>3</v>
      </c>
      <c r="BA694" s="181">
        <v>1</v>
      </c>
      <c r="BB694" s="181">
        <v>2</v>
      </c>
      <c r="BC694" s="181">
        <v>3</v>
      </c>
      <c r="BD694" s="181">
        <v>2</v>
      </c>
      <c r="BE694" s="181">
        <v>2</v>
      </c>
      <c r="BF694" s="181">
        <v>3</v>
      </c>
      <c r="BG694" s="181">
        <v>2</v>
      </c>
      <c r="BH694" s="181">
        <v>3</v>
      </c>
      <c r="BI694" s="181">
        <v>9.9</v>
      </c>
      <c r="BJ694" s="181">
        <v>9.9</v>
      </c>
      <c r="BK694" s="181">
        <v>9.9</v>
      </c>
      <c r="BL694" s="181">
        <v>44.93</v>
      </c>
      <c r="BM694" s="181">
        <v>416</v>
      </c>
      <c r="BN694" s="181">
        <v>416</v>
      </c>
      <c r="BO694" s="181">
        <v>0</v>
      </c>
      <c r="BP694" s="181">
        <v>6.2153</v>
      </c>
      <c r="BQ694" s="181" t="s">
        <v>1254</v>
      </c>
      <c r="BR694" s="181" t="s">
        <v>1251</v>
      </c>
      <c r="BS694" s="181" t="s">
        <v>1254</v>
      </c>
      <c r="BT694" s="181" t="s">
        <v>1254</v>
      </c>
      <c r="BU694" s="181" t="s">
        <v>1254</v>
      </c>
      <c r="BV694" s="181" t="s">
        <v>1254</v>
      </c>
      <c r="BW694" s="181" t="s">
        <v>1254</v>
      </c>
      <c r="BX694" s="181" t="s">
        <v>1254</v>
      </c>
      <c r="BY694" s="181" t="s">
        <v>1254</v>
      </c>
      <c r="BZ694" s="181" t="s">
        <v>1254</v>
      </c>
      <c r="CA694" s="181" t="s">
        <v>1254</v>
      </c>
      <c r="CB694" s="181" t="s">
        <v>1254</v>
      </c>
      <c r="CC694" s="181" t="s">
        <v>1254</v>
      </c>
      <c r="CD694" s="181" t="s">
        <v>1251</v>
      </c>
      <c r="CE694" s="181" t="s">
        <v>1254</v>
      </c>
      <c r="CF694" s="181" t="s">
        <v>1251</v>
      </c>
      <c r="CG694" s="181">
        <v>7.5</v>
      </c>
      <c r="CH694" s="181">
        <v>7.5</v>
      </c>
      <c r="CI694" s="181">
        <v>2.4</v>
      </c>
      <c r="CJ694" s="181">
        <v>2.4</v>
      </c>
      <c r="CK694" s="181">
        <v>7.5</v>
      </c>
      <c r="CL694" s="181">
        <v>7.5</v>
      </c>
      <c r="CM694" s="181">
        <v>7.5</v>
      </c>
      <c r="CN694" s="181">
        <v>9.9</v>
      </c>
      <c r="CO694" s="181">
        <v>2.4</v>
      </c>
      <c r="CP694" s="181">
        <v>4.8</v>
      </c>
      <c r="CQ694" s="181">
        <v>9.9</v>
      </c>
      <c r="CR694" s="181">
        <v>7.5</v>
      </c>
      <c r="CS694" s="181">
        <v>7.5</v>
      </c>
      <c r="CT694" s="181">
        <v>9.9</v>
      </c>
      <c r="CU694" s="181">
        <v>4.8</v>
      </c>
      <c r="CV694" s="181">
        <v>9.9</v>
      </c>
      <c r="CW694" s="181">
        <v>110790000</v>
      </c>
      <c r="CX694" s="181">
        <v>7282800</v>
      </c>
      <c r="CY694" s="181">
        <v>7866600</v>
      </c>
      <c r="CZ694" s="181">
        <v>3753500</v>
      </c>
      <c r="DA694" s="181">
        <v>3756600</v>
      </c>
      <c r="DB694" s="181">
        <v>1742600</v>
      </c>
      <c r="DC694" s="181">
        <v>1812600</v>
      </c>
      <c r="DD694" s="181">
        <v>1661900</v>
      </c>
      <c r="DE694" s="181">
        <v>2790900</v>
      </c>
      <c r="DF694" s="181">
        <v>6433900</v>
      </c>
      <c r="DG694" s="181">
        <v>14474000</v>
      </c>
      <c r="DH694" s="181">
        <v>9093700</v>
      </c>
      <c r="DI694" s="181">
        <v>14960000</v>
      </c>
      <c r="DJ694" s="195">
        <v>0</v>
      </c>
      <c r="DK694" s="195">
        <v>0</v>
      </c>
      <c r="DL694" s="195">
        <v>0</v>
      </c>
      <c r="DM694" s="195">
        <v>0</v>
      </c>
      <c r="DN694" s="181">
        <v>0</v>
      </c>
      <c r="DO694" s="181">
        <v>0</v>
      </c>
      <c r="DP694" s="181">
        <v>0</v>
      </c>
      <c r="DQ694" s="181">
        <v>0</v>
      </c>
      <c r="DR694" s="181">
        <v>6985700</v>
      </c>
      <c r="DS694" s="181">
        <f t="shared" si="54"/>
        <v>6985700</v>
      </c>
      <c r="DT694" s="181" t="e">
        <f t="shared" si="52"/>
        <v>#DIV/0!</v>
      </c>
      <c r="DU694" s="195">
        <v>0</v>
      </c>
      <c r="DW694" s="195">
        <v>6872300</v>
      </c>
      <c r="DY694" s="195">
        <v>6742000</v>
      </c>
      <c r="DZ694" s="196" t="e">
        <f t="shared" si="53"/>
        <v>#DIV/0!</v>
      </c>
      <c r="EA694" s="195">
        <v>6923700</v>
      </c>
      <c r="EB694" s="181">
        <v>0</v>
      </c>
      <c r="EC694" s="181">
        <v>0</v>
      </c>
      <c r="ED694" s="181">
        <v>0</v>
      </c>
      <c r="EE694" s="181">
        <v>0</v>
      </c>
      <c r="EF694" s="181">
        <v>0</v>
      </c>
      <c r="EG694" s="181">
        <v>0</v>
      </c>
      <c r="EH694" s="181">
        <v>0</v>
      </c>
      <c r="EI694" s="181">
        <v>0</v>
      </c>
      <c r="EJ694" s="181">
        <v>0</v>
      </c>
      <c r="EK694" s="181">
        <v>0</v>
      </c>
      <c r="EL694" s="181">
        <v>0</v>
      </c>
      <c r="EM694" s="181">
        <v>0</v>
      </c>
      <c r="EN694" s="181">
        <v>0</v>
      </c>
      <c r="EO694" s="181">
        <v>2</v>
      </c>
      <c r="EP694" s="181">
        <v>0</v>
      </c>
      <c r="EQ694" s="181">
        <v>1</v>
      </c>
      <c r="ER694" s="181">
        <v>3</v>
      </c>
      <c r="EV694" s="181">
        <v>63</v>
      </c>
      <c r="EW694" s="181" t="s">
        <v>9609</v>
      </c>
      <c r="EX694" s="181" t="s">
        <v>3709</v>
      </c>
      <c r="EY694" s="181" t="s">
        <v>9610</v>
      </c>
      <c r="EZ694" s="181" t="s">
        <v>9611</v>
      </c>
      <c r="FA694" s="181" t="s">
        <v>9612</v>
      </c>
      <c r="FB694" s="181" t="s">
        <v>9613</v>
      </c>
      <c r="FE694" s="181">
        <v>-1</v>
      </c>
    </row>
    <row r="695" spans="1:161" x14ac:dyDescent="0.25">
      <c r="A695" s="181" t="s">
        <v>1566</v>
      </c>
      <c r="B695" s="181" t="s">
        <v>1566</v>
      </c>
      <c r="C695" s="181">
        <v>1</v>
      </c>
      <c r="D695" s="181">
        <v>1</v>
      </c>
      <c r="E695" s="181">
        <v>1</v>
      </c>
      <c r="F695" s="181" t="s">
        <v>1565</v>
      </c>
      <c r="G695" s="181" t="s">
        <v>1564</v>
      </c>
      <c r="H695" s="181" t="s">
        <v>1563</v>
      </c>
      <c r="I695" s="181">
        <v>1</v>
      </c>
      <c r="J695" s="181">
        <v>1</v>
      </c>
      <c r="K695" s="181">
        <v>1</v>
      </c>
      <c r="L695" s="181">
        <v>1</v>
      </c>
      <c r="M695" s="181">
        <v>1</v>
      </c>
      <c r="N695" s="181">
        <v>1</v>
      </c>
      <c r="O695" s="181">
        <v>1</v>
      </c>
      <c r="P695" s="181">
        <v>1</v>
      </c>
      <c r="Q695" s="181">
        <v>1</v>
      </c>
      <c r="R695" s="181">
        <v>0</v>
      </c>
      <c r="S695" s="181">
        <v>1</v>
      </c>
      <c r="T695" s="181">
        <v>1</v>
      </c>
      <c r="U695" s="181">
        <v>1</v>
      </c>
      <c r="V695" s="181">
        <v>1</v>
      </c>
      <c r="W695" s="181">
        <v>0</v>
      </c>
      <c r="X695" s="181">
        <v>1</v>
      </c>
      <c r="Y695" s="181">
        <v>1</v>
      </c>
      <c r="Z695" s="181">
        <v>1</v>
      </c>
      <c r="AA695" s="181">
        <v>1</v>
      </c>
      <c r="AB695" s="181">
        <v>1</v>
      </c>
      <c r="AC695" s="181">
        <v>1</v>
      </c>
      <c r="AD695" s="181">
        <v>1</v>
      </c>
      <c r="AE695" s="181">
        <v>1</v>
      </c>
      <c r="AF695" s="181">
        <v>1</v>
      </c>
      <c r="AG695" s="181">
        <v>1</v>
      </c>
      <c r="AH695" s="181">
        <v>0</v>
      </c>
      <c r="AI695" s="181">
        <v>1</v>
      </c>
      <c r="AJ695" s="181">
        <v>1</v>
      </c>
      <c r="AK695" s="181">
        <v>1</v>
      </c>
      <c r="AL695" s="181">
        <v>1</v>
      </c>
      <c r="AM695" s="181">
        <v>0</v>
      </c>
      <c r="AN695" s="181">
        <v>1</v>
      </c>
      <c r="AO695" s="181">
        <v>1</v>
      </c>
      <c r="AP695" s="181">
        <v>1</v>
      </c>
      <c r="AQ695" s="181">
        <v>1</v>
      </c>
      <c r="AR695" s="181">
        <v>1</v>
      </c>
      <c r="AS695" s="181">
        <v>1</v>
      </c>
      <c r="AT695" s="181">
        <v>1</v>
      </c>
      <c r="AU695" s="181">
        <v>1</v>
      </c>
      <c r="AV695" s="181">
        <v>1</v>
      </c>
      <c r="AW695" s="181">
        <v>1</v>
      </c>
      <c r="AX695" s="181">
        <v>0</v>
      </c>
      <c r="AY695" s="181">
        <v>1</v>
      </c>
      <c r="AZ695" s="181">
        <v>1</v>
      </c>
      <c r="BA695" s="181">
        <v>1</v>
      </c>
      <c r="BB695" s="181">
        <v>1</v>
      </c>
      <c r="BC695" s="181">
        <v>0</v>
      </c>
      <c r="BD695" s="181">
        <v>1</v>
      </c>
      <c r="BE695" s="181">
        <v>1</v>
      </c>
      <c r="BF695" s="181">
        <v>1</v>
      </c>
      <c r="BG695" s="181">
        <v>1</v>
      </c>
      <c r="BH695" s="181">
        <v>1</v>
      </c>
      <c r="BI695" s="181">
        <v>3</v>
      </c>
      <c r="BJ695" s="181">
        <v>3</v>
      </c>
      <c r="BK695" s="181">
        <v>3</v>
      </c>
      <c r="BL695" s="181">
        <v>40.042000000000002</v>
      </c>
      <c r="BM695" s="181">
        <v>364</v>
      </c>
      <c r="BN695" s="181">
        <v>364</v>
      </c>
      <c r="BO695" s="181">
        <v>2.6247000000000002E-3</v>
      </c>
      <c r="BP695" s="181">
        <v>2.7105999999999999</v>
      </c>
      <c r="BQ695" s="181" t="s">
        <v>1251</v>
      </c>
      <c r="BR695" s="181" t="s">
        <v>1251</v>
      </c>
      <c r="BS695" s="181" t="s">
        <v>1251</v>
      </c>
      <c r="BT695" s="181" t="s">
        <v>1251</v>
      </c>
      <c r="BU695" s="181" t="s">
        <v>1251</v>
      </c>
      <c r="BW695" s="181" t="s">
        <v>1251</v>
      </c>
      <c r="BX695" s="181" t="s">
        <v>1251</v>
      </c>
      <c r="BY695" s="181" t="s">
        <v>1251</v>
      </c>
      <c r="BZ695" s="181" t="s">
        <v>1251</v>
      </c>
      <c r="CB695" s="181" t="s">
        <v>1251</v>
      </c>
      <c r="CC695" s="181" t="s">
        <v>1251</v>
      </c>
      <c r="CD695" s="181" t="s">
        <v>1251</v>
      </c>
      <c r="CE695" s="181" t="s">
        <v>1251</v>
      </c>
      <c r="CF695" s="181" t="s">
        <v>1251</v>
      </c>
      <c r="CG695" s="181">
        <v>3</v>
      </c>
      <c r="CH695" s="181">
        <v>3</v>
      </c>
      <c r="CI695" s="181">
        <v>3</v>
      </c>
      <c r="CJ695" s="181">
        <v>3</v>
      </c>
      <c r="CK695" s="181">
        <v>3</v>
      </c>
      <c r="CL695" s="181">
        <v>0</v>
      </c>
      <c r="CM695" s="181">
        <v>3</v>
      </c>
      <c r="CN695" s="181">
        <v>3</v>
      </c>
      <c r="CO695" s="181">
        <v>3</v>
      </c>
      <c r="CP695" s="181">
        <v>3</v>
      </c>
      <c r="CQ695" s="181">
        <v>0</v>
      </c>
      <c r="CR695" s="181">
        <v>3</v>
      </c>
      <c r="CS695" s="181">
        <v>3</v>
      </c>
      <c r="CT695" s="181">
        <v>3</v>
      </c>
      <c r="CU695" s="181">
        <v>3</v>
      </c>
      <c r="CV695" s="181">
        <v>3</v>
      </c>
      <c r="CW695" s="181">
        <v>179520000</v>
      </c>
      <c r="CX695" s="181">
        <v>6753600</v>
      </c>
      <c r="CY695" s="181">
        <v>11751000</v>
      </c>
      <c r="CZ695" s="181">
        <v>10775000</v>
      </c>
      <c r="DA695" s="181">
        <v>10251000</v>
      </c>
      <c r="DB695" s="181">
        <v>15215000</v>
      </c>
      <c r="DC695" s="181">
        <v>0</v>
      </c>
      <c r="DD695" s="181">
        <v>15808000</v>
      </c>
      <c r="DE695" s="181">
        <v>9701900</v>
      </c>
      <c r="DF695" s="181">
        <v>12249000</v>
      </c>
      <c r="DG695" s="181">
        <v>12927000</v>
      </c>
      <c r="DH695" s="181">
        <v>17676000</v>
      </c>
      <c r="DI695" s="181">
        <v>14947000</v>
      </c>
      <c r="DJ695" s="195">
        <v>0</v>
      </c>
      <c r="DK695" s="195">
        <v>0</v>
      </c>
      <c r="DL695" s="195">
        <v>0</v>
      </c>
      <c r="DM695" s="195">
        <v>0</v>
      </c>
      <c r="DN695" s="181">
        <v>0</v>
      </c>
      <c r="DO695" s="181">
        <v>0</v>
      </c>
      <c r="DP695" s="181">
        <v>0</v>
      </c>
      <c r="DQ695" s="181">
        <v>0</v>
      </c>
      <c r="DR695" s="181">
        <v>0</v>
      </c>
      <c r="DS695" s="181" t="e">
        <f t="shared" si="54"/>
        <v>#DIV/0!</v>
      </c>
      <c r="DT695" s="181" t="e">
        <f t="shared" si="52"/>
        <v>#DIV/0!</v>
      </c>
      <c r="DU695" s="195">
        <v>0</v>
      </c>
      <c r="DW695" s="195">
        <v>0</v>
      </c>
      <c r="DY695" s="195">
        <v>0</v>
      </c>
      <c r="DZ695" s="196" t="e">
        <f t="shared" si="53"/>
        <v>#DIV/0!</v>
      </c>
      <c r="EA695" s="195">
        <v>0</v>
      </c>
      <c r="EB695" s="181">
        <v>1</v>
      </c>
      <c r="EC695" s="181">
        <v>0</v>
      </c>
      <c r="ED695" s="181">
        <v>1</v>
      </c>
      <c r="EE695" s="181">
        <v>1</v>
      </c>
      <c r="EF695" s="181">
        <v>0</v>
      </c>
      <c r="EG695" s="181">
        <v>0</v>
      </c>
      <c r="EH695" s="181">
        <v>0</v>
      </c>
      <c r="EI695" s="181">
        <v>1</v>
      </c>
      <c r="EJ695" s="181">
        <v>0</v>
      </c>
      <c r="EK695" s="181">
        <v>1</v>
      </c>
      <c r="EL695" s="181">
        <v>0</v>
      </c>
      <c r="EM695" s="181">
        <v>1</v>
      </c>
      <c r="EN695" s="181">
        <v>1</v>
      </c>
      <c r="EO695" s="181">
        <v>0</v>
      </c>
      <c r="EP695" s="181">
        <v>1</v>
      </c>
      <c r="EQ695" s="181">
        <v>0</v>
      </c>
      <c r="ER695" s="181">
        <v>8</v>
      </c>
      <c r="EV695" s="181">
        <v>472</v>
      </c>
      <c r="EW695" s="181">
        <v>4293</v>
      </c>
      <c r="EX695" s="181" t="b">
        <v>1</v>
      </c>
      <c r="EY695" s="181">
        <v>4532</v>
      </c>
      <c r="EZ695" s="181" t="s">
        <v>9614</v>
      </c>
      <c r="FA695" s="181" t="s">
        <v>9615</v>
      </c>
      <c r="FB695" s="181">
        <v>67531</v>
      </c>
      <c r="FE695" s="181">
        <v>-1</v>
      </c>
    </row>
    <row r="696" spans="1:161" x14ac:dyDescent="0.25">
      <c r="A696" s="181" t="s">
        <v>9616</v>
      </c>
      <c r="B696" s="181" t="s">
        <v>9616</v>
      </c>
      <c r="C696" s="181">
        <v>1</v>
      </c>
      <c r="D696" s="181">
        <v>1</v>
      </c>
      <c r="E696" s="181">
        <v>1</v>
      </c>
      <c r="F696" s="181" t="s">
        <v>9617</v>
      </c>
      <c r="G696" s="181" t="s">
        <v>9618</v>
      </c>
      <c r="H696" s="181" t="s">
        <v>9619</v>
      </c>
      <c r="I696" s="181">
        <v>1</v>
      </c>
      <c r="J696" s="181">
        <v>1</v>
      </c>
      <c r="K696" s="181">
        <v>1</v>
      </c>
      <c r="L696" s="181">
        <v>1</v>
      </c>
      <c r="M696" s="181">
        <v>0</v>
      </c>
      <c r="N696" s="181">
        <v>0</v>
      </c>
      <c r="O696" s="181">
        <v>0</v>
      </c>
      <c r="P696" s="181">
        <v>1</v>
      </c>
      <c r="Q696" s="181">
        <v>0</v>
      </c>
      <c r="R696" s="181">
        <v>0</v>
      </c>
      <c r="S696" s="181">
        <v>0</v>
      </c>
      <c r="T696" s="181">
        <v>0</v>
      </c>
      <c r="U696" s="181">
        <v>0</v>
      </c>
      <c r="V696" s="181">
        <v>0</v>
      </c>
      <c r="W696" s="181">
        <v>0</v>
      </c>
      <c r="X696" s="181">
        <v>0</v>
      </c>
      <c r="Y696" s="181">
        <v>0</v>
      </c>
      <c r="Z696" s="181">
        <v>0</v>
      </c>
      <c r="AA696" s="181">
        <v>0</v>
      </c>
      <c r="AB696" s="181">
        <v>0</v>
      </c>
      <c r="AC696" s="181">
        <v>0</v>
      </c>
      <c r="AD696" s="181">
        <v>0</v>
      </c>
      <c r="AE696" s="181">
        <v>0</v>
      </c>
      <c r="AF696" s="181">
        <v>1</v>
      </c>
      <c r="AG696" s="181">
        <v>0</v>
      </c>
      <c r="AH696" s="181">
        <v>0</v>
      </c>
      <c r="AI696" s="181">
        <v>0</v>
      </c>
      <c r="AJ696" s="181">
        <v>0</v>
      </c>
      <c r="AK696" s="181">
        <v>0</v>
      </c>
      <c r="AL696" s="181">
        <v>0</v>
      </c>
      <c r="AM696" s="181">
        <v>0</v>
      </c>
      <c r="AN696" s="181">
        <v>0</v>
      </c>
      <c r="AO696" s="181">
        <v>0</v>
      </c>
      <c r="AP696" s="181">
        <v>0</v>
      </c>
      <c r="AQ696" s="181">
        <v>0</v>
      </c>
      <c r="AR696" s="181">
        <v>0</v>
      </c>
      <c r="AS696" s="181">
        <v>0</v>
      </c>
      <c r="AT696" s="181">
        <v>0</v>
      </c>
      <c r="AU696" s="181">
        <v>0</v>
      </c>
      <c r="AV696" s="181">
        <v>1</v>
      </c>
      <c r="AW696" s="181">
        <v>0</v>
      </c>
      <c r="AX696" s="181">
        <v>0</v>
      </c>
      <c r="AY696" s="181">
        <v>0</v>
      </c>
      <c r="AZ696" s="181">
        <v>0</v>
      </c>
      <c r="BA696" s="181">
        <v>0</v>
      </c>
      <c r="BB696" s="181">
        <v>0</v>
      </c>
      <c r="BC696" s="181">
        <v>0</v>
      </c>
      <c r="BD696" s="181">
        <v>0</v>
      </c>
      <c r="BE696" s="181">
        <v>0</v>
      </c>
      <c r="BF696" s="181">
        <v>0</v>
      </c>
      <c r="BG696" s="181">
        <v>0</v>
      </c>
      <c r="BH696" s="181">
        <v>0</v>
      </c>
      <c r="BI696" s="181">
        <v>3</v>
      </c>
      <c r="BJ696" s="181">
        <v>3</v>
      </c>
      <c r="BK696" s="181">
        <v>3</v>
      </c>
      <c r="BL696" s="181">
        <v>34.167999999999999</v>
      </c>
      <c r="BM696" s="181">
        <v>296</v>
      </c>
      <c r="BN696" s="181">
        <v>296</v>
      </c>
      <c r="BO696" s="181">
        <v>8.6526999999999993E-3</v>
      </c>
      <c r="BP696" s="181">
        <v>2.1278000000000001</v>
      </c>
      <c r="BT696" s="181" t="s">
        <v>1251</v>
      </c>
      <c r="CG696" s="181">
        <v>0</v>
      </c>
      <c r="CH696" s="181">
        <v>0</v>
      </c>
      <c r="CI696" s="181">
        <v>0</v>
      </c>
      <c r="CJ696" s="181">
        <v>3</v>
      </c>
      <c r="CK696" s="181">
        <v>0</v>
      </c>
      <c r="CL696" s="181">
        <v>0</v>
      </c>
      <c r="CM696" s="181">
        <v>0</v>
      </c>
      <c r="CN696" s="181">
        <v>0</v>
      </c>
      <c r="CO696" s="181">
        <v>0</v>
      </c>
      <c r="CP696" s="181">
        <v>0</v>
      </c>
      <c r="CQ696" s="181">
        <v>0</v>
      </c>
      <c r="CR696" s="181">
        <v>0</v>
      </c>
      <c r="CS696" s="181">
        <v>0</v>
      </c>
      <c r="CT696" s="181">
        <v>0</v>
      </c>
      <c r="CU696" s="181">
        <v>0</v>
      </c>
      <c r="CV696" s="181">
        <v>0</v>
      </c>
      <c r="CW696" s="181">
        <v>0</v>
      </c>
      <c r="CX696" s="181">
        <v>0</v>
      </c>
      <c r="CY696" s="181">
        <v>0</v>
      </c>
      <c r="CZ696" s="181">
        <v>0</v>
      </c>
      <c r="DA696" s="181">
        <v>0</v>
      </c>
      <c r="DB696" s="181">
        <v>0</v>
      </c>
      <c r="DC696" s="181">
        <v>0</v>
      </c>
      <c r="DD696" s="181">
        <v>0</v>
      </c>
      <c r="DE696" s="181">
        <v>0</v>
      </c>
      <c r="DF696" s="181">
        <v>0</v>
      </c>
      <c r="DG696" s="181">
        <v>0</v>
      </c>
      <c r="DH696" s="181">
        <v>0</v>
      </c>
      <c r="DI696" s="181">
        <v>0</v>
      </c>
      <c r="DJ696" s="195">
        <v>0</v>
      </c>
      <c r="DK696" s="195">
        <v>0</v>
      </c>
      <c r="DL696" s="195">
        <v>0</v>
      </c>
      <c r="DM696" s="195">
        <v>0</v>
      </c>
      <c r="DN696" s="181">
        <v>0</v>
      </c>
      <c r="DO696" s="181">
        <v>0</v>
      </c>
      <c r="DP696" s="181">
        <v>0</v>
      </c>
      <c r="DQ696" s="181">
        <v>0</v>
      </c>
      <c r="DR696" s="181">
        <v>0</v>
      </c>
      <c r="DS696" s="181" t="e">
        <f t="shared" si="54"/>
        <v>#DIV/0!</v>
      </c>
      <c r="DT696" s="181" t="e">
        <f t="shared" si="52"/>
        <v>#DIV/0!</v>
      </c>
      <c r="DU696" s="195">
        <v>0</v>
      </c>
      <c r="DW696" s="195">
        <v>0</v>
      </c>
      <c r="DY696" s="195">
        <v>0</v>
      </c>
      <c r="DZ696" s="196" t="e">
        <f t="shared" si="53"/>
        <v>#DIV/0!</v>
      </c>
      <c r="EA696" s="195">
        <v>0</v>
      </c>
      <c r="EB696" s="181">
        <v>0</v>
      </c>
      <c r="EC696" s="181">
        <v>0</v>
      </c>
      <c r="ED696" s="181">
        <v>0</v>
      </c>
      <c r="EE696" s="181">
        <v>1</v>
      </c>
      <c r="EF696" s="181">
        <v>0</v>
      </c>
      <c r="EG696" s="181">
        <v>0</v>
      </c>
      <c r="EH696" s="181">
        <v>0</v>
      </c>
      <c r="EI696" s="181">
        <v>0</v>
      </c>
      <c r="EJ696" s="181">
        <v>0</v>
      </c>
      <c r="EK696" s="181">
        <v>0</v>
      </c>
      <c r="EL696" s="181">
        <v>0</v>
      </c>
      <c r="EM696" s="181">
        <v>0</v>
      </c>
      <c r="EN696" s="181">
        <v>0</v>
      </c>
      <c r="EO696" s="181">
        <v>0</v>
      </c>
      <c r="EP696" s="181">
        <v>0</v>
      </c>
      <c r="EQ696" s="181">
        <v>0</v>
      </c>
      <c r="ER696" s="181">
        <v>1</v>
      </c>
      <c r="EV696" s="181">
        <v>365</v>
      </c>
      <c r="EW696" s="181">
        <v>2076</v>
      </c>
      <c r="EX696" s="181" t="b">
        <v>1</v>
      </c>
      <c r="EY696" s="181">
        <v>2206</v>
      </c>
      <c r="EZ696" s="181">
        <v>36427</v>
      </c>
      <c r="FA696" s="181">
        <v>31441</v>
      </c>
      <c r="FB696" s="181">
        <v>31441</v>
      </c>
      <c r="FE696" s="181">
        <v>-1</v>
      </c>
    </row>
    <row r="697" spans="1:161" x14ac:dyDescent="0.25">
      <c r="A697" s="181" t="s">
        <v>9620</v>
      </c>
      <c r="B697" s="181" t="s">
        <v>9620</v>
      </c>
      <c r="C697" s="181" t="s">
        <v>9621</v>
      </c>
      <c r="D697" s="181" t="s">
        <v>9621</v>
      </c>
      <c r="E697" s="181" t="s">
        <v>9621</v>
      </c>
      <c r="F697" s="181" t="s">
        <v>9622</v>
      </c>
      <c r="G697" s="181" t="s">
        <v>9623</v>
      </c>
      <c r="H697" s="181" t="s">
        <v>9624</v>
      </c>
      <c r="I697" s="181">
        <v>10</v>
      </c>
      <c r="J697" s="181">
        <v>1</v>
      </c>
      <c r="K697" s="181">
        <v>1</v>
      </c>
      <c r="L697" s="181">
        <v>1</v>
      </c>
      <c r="M697" s="181">
        <v>1</v>
      </c>
      <c r="N697" s="181">
        <v>1</v>
      </c>
      <c r="O697" s="181">
        <v>1</v>
      </c>
      <c r="P697" s="181">
        <v>1</v>
      </c>
      <c r="Q697" s="181">
        <v>1</v>
      </c>
      <c r="R697" s="181">
        <v>1</v>
      </c>
      <c r="S697" s="181">
        <v>1</v>
      </c>
      <c r="T697" s="181">
        <v>1</v>
      </c>
      <c r="U697" s="181">
        <v>1</v>
      </c>
      <c r="V697" s="181">
        <v>1</v>
      </c>
      <c r="W697" s="181">
        <v>1</v>
      </c>
      <c r="X697" s="181">
        <v>1</v>
      </c>
      <c r="Y697" s="181">
        <v>1</v>
      </c>
      <c r="Z697" s="181">
        <v>1</v>
      </c>
      <c r="AA697" s="181">
        <v>1</v>
      </c>
      <c r="AB697" s="181">
        <v>1</v>
      </c>
      <c r="AC697" s="181">
        <v>1</v>
      </c>
      <c r="AD697" s="181">
        <v>1</v>
      </c>
      <c r="AE697" s="181">
        <v>1</v>
      </c>
      <c r="AF697" s="181">
        <v>1</v>
      </c>
      <c r="AG697" s="181">
        <v>1</v>
      </c>
      <c r="AH697" s="181">
        <v>1</v>
      </c>
      <c r="AI697" s="181">
        <v>1</v>
      </c>
      <c r="AJ697" s="181">
        <v>1</v>
      </c>
      <c r="AK697" s="181">
        <v>1</v>
      </c>
      <c r="AL697" s="181">
        <v>1</v>
      </c>
      <c r="AM697" s="181">
        <v>1</v>
      </c>
      <c r="AN697" s="181">
        <v>1</v>
      </c>
      <c r="AO697" s="181">
        <v>1</v>
      </c>
      <c r="AP697" s="181">
        <v>1</v>
      </c>
      <c r="AQ697" s="181">
        <v>1</v>
      </c>
      <c r="AR697" s="181">
        <v>1</v>
      </c>
      <c r="AS697" s="181">
        <v>1</v>
      </c>
      <c r="AT697" s="181">
        <v>1</v>
      </c>
      <c r="AU697" s="181">
        <v>1</v>
      </c>
      <c r="AV697" s="181">
        <v>1</v>
      </c>
      <c r="AW697" s="181">
        <v>1</v>
      </c>
      <c r="AX697" s="181">
        <v>1</v>
      </c>
      <c r="AY697" s="181">
        <v>1</v>
      </c>
      <c r="AZ697" s="181">
        <v>1</v>
      </c>
      <c r="BA697" s="181">
        <v>1</v>
      </c>
      <c r="BB697" s="181">
        <v>1</v>
      </c>
      <c r="BC697" s="181">
        <v>1</v>
      </c>
      <c r="BD697" s="181">
        <v>1</v>
      </c>
      <c r="BE697" s="181">
        <v>1</v>
      </c>
      <c r="BF697" s="181">
        <v>1</v>
      </c>
      <c r="BG697" s="181">
        <v>1</v>
      </c>
      <c r="BH697" s="181">
        <v>1</v>
      </c>
      <c r="BI697" s="181">
        <v>3.1</v>
      </c>
      <c r="BJ697" s="181">
        <v>3.1</v>
      </c>
      <c r="BK697" s="181">
        <v>3.1</v>
      </c>
      <c r="BL697" s="181">
        <v>40.084000000000003</v>
      </c>
      <c r="BM697" s="181">
        <v>354</v>
      </c>
      <c r="BN697" s="181" t="s">
        <v>9625</v>
      </c>
      <c r="BO697" s="181">
        <v>1.3369E-3</v>
      </c>
      <c r="BP697" s="181">
        <v>2.8895</v>
      </c>
      <c r="BQ697" s="181" t="s">
        <v>1251</v>
      </c>
      <c r="BR697" s="181" t="s">
        <v>1251</v>
      </c>
      <c r="BS697" s="181" t="s">
        <v>1251</v>
      </c>
      <c r="BT697" s="181" t="s">
        <v>1251</v>
      </c>
      <c r="BU697" s="181" t="s">
        <v>1251</v>
      </c>
      <c r="BV697" s="181" t="s">
        <v>1251</v>
      </c>
      <c r="BW697" s="181" t="s">
        <v>1251</v>
      </c>
      <c r="BX697" s="181" t="s">
        <v>1251</v>
      </c>
      <c r="BY697" s="181" t="s">
        <v>1251</v>
      </c>
      <c r="BZ697" s="181" t="s">
        <v>1251</v>
      </c>
      <c r="CA697" s="181" t="s">
        <v>1251</v>
      </c>
      <c r="CB697" s="181" t="s">
        <v>1251</v>
      </c>
      <c r="CC697" s="181" t="s">
        <v>1254</v>
      </c>
      <c r="CD697" s="181" t="s">
        <v>1251</v>
      </c>
      <c r="CE697" s="181" t="s">
        <v>1251</v>
      </c>
      <c r="CF697" s="181" t="s">
        <v>1251</v>
      </c>
      <c r="CG697" s="181">
        <v>3.1</v>
      </c>
      <c r="CH697" s="181">
        <v>3.1</v>
      </c>
      <c r="CI697" s="181">
        <v>3.1</v>
      </c>
      <c r="CJ697" s="181">
        <v>3.1</v>
      </c>
      <c r="CK697" s="181">
        <v>3.1</v>
      </c>
      <c r="CL697" s="181">
        <v>3.1</v>
      </c>
      <c r="CM697" s="181">
        <v>3.1</v>
      </c>
      <c r="CN697" s="181">
        <v>3.1</v>
      </c>
      <c r="CO697" s="181">
        <v>3.1</v>
      </c>
      <c r="CP697" s="181">
        <v>3.1</v>
      </c>
      <c r="CQ697" s="181">
        <v>3.1</v>
      </c>
      <c r="CR697" s="181">
        <v>3.1</v>
      </c>
      <c r="CS697" s="181">
        <v>3.1</v>
      </c>
      <c r="CT697" s="181">
        <v>3.1</v>
      </c>
      <c r="CU697" s="181">
        <v>3.1</v>
      </c>
      <c r="CV697" s="181">
        <v>3.1</v>
      </c>
      <c r="CW697" s="181">
        <v>123070000</v>
      </c>
      <c r="CX697" s="181">
        <v>9191600</v>
      </c>
      <c r="CY697" s="181">
        <v>7288600</v>
      </c>
      <c r="CZ697" s="181">
        <v>7755200</v>
      </c>
      <c r="DA697" s="181">
        <v>9134600</v>
      </c>
      <c r="DB697" s="181">
        <v>3645900</v>
      </c>
      <c r="DC697" s="181">
        <v>3959100</v>
      </c>
      <c r="DD697" s="181">
        <v>5374500</v>
      </c>
      <c r="DE697" s="181">
        <v>3306800</v>
      </c>
      <c r="DF697" s="181">
        <v>10158000</v>
      </c>
      <c r="DG697" s="181">
        <v>9131500</v>
      </c>
      <c r="DH697" s="181">
        <v>6481200</v>
      </c>
      <c r="DI697" s="181">
        <v>9068400</v>
      </c>
      <c r="DJ697" s="195">
        <v>0</v>
      </c>
      <c r="DK697" s="195">
        <v>0</v>
      </c>
      <c r="DL697" s="195">
        <v>0</v>
      </c>
      <c r="DM697" s="195">
        <v>0</v>
      </c>
      <c r="DN697" s="181">
        <v>0</v>
      </c>
      <c r="DO697" s="181">
        <v>0</v>
      </c>
      <c r="DP697" s="181">
        <v>0</v>
      </c>
      <c r="DQ697" s="181">
        <v>0</v>
      </c>
      <c r="DR697" s="181">
        <v>0</v>
      </c>
      <c r="DS697" s="181" t="e">
        <f t="shared" si="54"/>
        <v>#DIV/0!</v>
      </c>
      <c r="DT697" s="181" t="e">
        <f t="shared" si="52"/>
        <v>#DIV/0!</v>
      </c>
      <c r="DU697" s="195">
        <v>0</v>
      </c>
      <c r="DW697" s="195">
        <v>0</v>
      </c>
      <c r="DY697" s="195">
        <v>0</v>
      </c>
      <c r="DZ697" s="196" t="e">
        <f t="shared" si="53"/>
        <v>#DIV/0!</v>
      </c>
      <c r="EA697" s="195">
        <v>0</v>
      </c>
      <c r="EB697" s="181">
        <v>1</v>
      </c>
      <c r="EC697" s="181">
        <v>1</v>
      </c>
      <c r="ED697" s="181">
        <v>1</v>
      </c>
      <c r="EE697" s="181">
        <v>1</v>
      </c>
      <c r="EF697" s="181">
        <v>0</v>
      </c>
      <c r="EG697" s="181">
        <v>0</v>
      </c>
      <c r="EH697" s="181">
        <v>0</v>
      </c>
      <c r="EI697" s="181">
        <v>0</v>
      </c>
      <c r="EJ697" s="181">
        <v>1</v>
      </c>
      <c r="EK697" s="181">
        <v>1</v>
      </c>
      <c r="EL697" s="181">
        <v>1</v>
      </c>
      <c r="EM697" s="181">
        <v>1</v>
      </c>
      <c r="EN697" s="181">
        <v>0</v>
      </c>
      <c r="EO697" s="181">
        <v>1</v>
      </c>
      <c r="EP697" s="181">
        <v>1</v>
      </c>
      <c r="EQ697" s="181">
        <v>1</v>
      </c>
      <c r="ER697" s="181">
        <v>11</v>
      </c>
      <c r="EV697" s="181">
        <v>7</v>
      </c>
      <c r="EW697" s="181">
        <v>3975</v>
      </c>
      <c r="EX697" s="181" t="b">
        <v>1</v>
      </c>
      <c r="EY697" s="181">
        <v>4195</v>
      </c>
      <c r="EZ697" s="181" t="s">
        <v>9626</v>
      </c>
      <c r="FA697" s="181" t="s">
        <v>9627</v>
      </c>
      <c r="FB697" s="181">
        <v>62322</v>
      </c>
      <c r="FE697" s="181" t="s">
        <v>9093</v>
      </c>
    </row>
    <row r="698" spans="1:161" x14ac:dyDescent="0.25">
      <c r="A698" s="181" t="s">
        <v>9628</v>
      </c>
      <c r="B698" s="181" t="s">
        <v>9628</v>
      </c>
      <c r="C698" s="181">
        <v>1</v>
      </c>
      <c r="D698" s="181">
        <v>1</v>
      </c>
      <c r="E698" s="181">
        <v>1</v>
      </c>
      <c r="F698" s="181" t="s">
        <v>9629</v>
      </c>
      <c r="G698" s="181" t="s">
        <v>9630</v>
      </c>
      <c r="H698" s="181" t="s">
        <v>9631</v>
      </c>
      <c r="I698" s="181">
        <v>1</v>
      </c>
      <c r="J698" s="181">
        <v>1</v>
      </c>
      <c r="K698" s="181">
        <v>1</v>
      </c>
      <c r="L698" s="181">
        <v>1</v>
      </c>
      <c r="M698" s="181">
        <v>0</v>
      </c>
      <c r="N698" s="181">
        <v>0</v>
      </c>
      <c r="O698" s="181">
        <v>0</v>
      </c>
      <c r="P698" s="181">
        <v>0</v>
      </c>
      <c r="Q698" s="181">
        <v>0</v>
      </c>
      <c r="R698" s="181">
        <v>0</v>
      </c>
      <c r="S698" s="181">
        <v>0</v>
      </c>
      <c r="T698" s="181">
        <v>0</v>
      </c>
      <c r="U698" s="181">
        <v>1</v>
      </c>
      <c r="V698" s="181">
        <v>0</v>
      </c>
      <c r="W698" s="181">
        <v>0</v>
      </c>
      <c r="X698" s="181">
        <v>0</v>
      </c>
      <c r="Y698" s="181">
        <v>0</v>
      </c>
      <c r="Z698" s="181">
        <v>0</v>
      </c>
      <c r="AA698" s="181">
        <v>0</v>
      </c>
      <c r="AB698" s="181">
        <v>0</v>
      </c>
      <c r="AC698" s="181">
        <v>0</v>
      </c>
      <c r="AD698" s="181">
        <v>0</v>
      </c>
      <c r="AE698" s="181">
        <v>0</v>
      </c>
      <c r="AF698" s="181">
        <v>0</v>
      </c>
      <c r="AG698" s="181">
        <v>0</v>
      </c>
      <c r="AH698" s="181">
        <v>0</v>
      </c>
      <c r="AI698" s="181">
        <v>0</v>
      </c>
      <c r="AJ698" s="181">
        <v>0</v>
      </c>
      <c r="AK698" s="181">
        <v>1</v>
      </c>
      <c r="AL698" s="181">
        <v>0</v>
      </c>
      <c r="AM698" s="181">
        <v>0</v>
      </c>
      <c r="AN698" s="181">
        <v>0</v>
      </c>
      <c r="AO698" s="181">
        <v>0</v>
      </c>
      <c r="AP698" s="181">
        <v>0</v>
      </c>
      <c r="AQ698" s="181">
        <v>0</v>
      </c>
      <c r="AR698" s="181">
        <v>0</v>
      </c>
      <c r="AS698" s="181">
        <v>0</v>
      </c>
      <c r="AT698" s="181">
        <v>0</v>
      </c>
      <c r="AU698" s="181">
        <v>0</v>
      </c>
      <c r="AV698" s="181">
        <v>0</v>
      </c>
      <c r="AW698" s="181">
        <v>0</v>
      </c>
      <c r="AX698" s="181">
        <v>0</v>
      </c>
      <c r="AY698" s="181">
        <v>0</v>
      </c>
      <c r="AZ698" s="181">
        <v>0</v>
      </c>
      <c r="BA698" s="181">
        <v>1</v>
      </c>
      <c r="BB698" s="181">
        <v>0</v>
      </c>
      <c r="BC698" s="181">
        <v>0</v>
      </c>
      <c r="BD698" s="181">
        <v>0</v>
      </c>
      <c r="BE698" s="181">
        <v>0</v>
      </c>
      <c r="BF698" s="181">
        <v>0</v>
      </c>
      <c r="BG698" s="181">
        <v>0</v>
      </c>
      <c r="BH698" s="181">
        <v>0</v>
      </c>
      <c r="BI698" s="181">
        <v>1.4</v>
      </c>
      <c r="BJ698" s="181">
        <v>1.4</v>
      </c>
      <c r="BK698" s="181">
        <v>1.4</v>
      </c>
      <c r="BL698" s="181">
        <v>144.69999999999999</v>
      </c>
      <c r="BM698" s="181">
        <v>1310</v>
      </c>
      <c r="BN698" s="181">
        <v>1310</v>
      </c>
      <c r="BO698" s="181">
        <v>2.594E-3</v>
      </c>
      <c r="BP698" s="181">
        <v>2.6122999999999998</v>
      </c>
      <c r="BY698" s="181" t="s">
        <v>1251</v>
      </c>
      <c r="CG698" s="181">
        <v>0</v>
      </c>
      <c r="CH698" s="181">
        <v>0</v>
      </c>
      <c r="CI698" s="181">
        <v>0</v>
      </c>
      <c r="CJ698" s="181">
        <v>0</v>
      </c>
      <c r="CK698" s="181">
        <v>0</v>
      </c>
      <c r="CL698" s="181">
        <v>0</v>
      </c>
      <c r="CM698" s="181">
        <v>0</v>
      </c>
      <c r="CN698" s="181">
        <v>0</v>
      </c>
      <c r="CO698" s="181">
        <v>1.4</v>
      </c>
      <c r="CP698" s="181">
        <v>0</v>
      </c>
      <c r="CQ698" s="181">
        <v>0</v>
      </c>
      <c r="CR698" s="181">
        <v>0</v>
      </c>
      <c r="CS698" s="181">
        <v>0</v>
      </c>
      <c r="CT698" s="181">
        <v>0</v>
      </c>
      <c r="CU698" s="181">
        <v>0</v>
      </c>
      <c r="CV698" s="181">
        <v>0</v>
      </c>
      <c r="CW698" s="181">
        <v>69621000</v>
      </c>
      <c r="CX698" s="181">
        <v>0</v>
      </c>
      <c r="CY698" s="181">
        <v>0</v>
      </c>
      <c r="CZ698" s="181">
        <v>0</v>
      </c>
      <c r="DA698" s="181">
        <v>0</v>
      </c>
      <c r="DB698" s="181">
        <v>0</v>
      </c>
      <c r="DC698" s="181">
        <v>0</v>
      </c>
      <c r="DD698" s="181">
        <v>0</v>
      </c>
      <c r="DE698" s="181">
        <v>0</v>
      </c>
      <c r="DF698" s="181">
        <v>0</v>
      </c>
      <c r="DG698" s="181">
        <v>0</v>
      </c>
      <c r="DH698" s="181">
        <v>0</v>
      </c>
      <c r="DI698" s="181">
        <v>0</v>
      </c>
      <c r="DJ698" s="195">
        <v>0</v>
      </c>
      <c r="DK698" s="195">
        <v>0</v>
      </c>
      <c r="DL698" s="195">
        <v>0</v>
      </c>
      <c r="DM698" s="195">
        <v>0</v>
      </c>
      <c r="DN698" s="181">
        <v>0</v>
      </c>
      <c r="DO698" s="181">
        <v>0</v>
      </c>
      <c r="DP698" s="181">
        <v>0</v>
      </c>
      <c r="DQ698" s="181">
        <v>0</v>
      </c>
      <c r="DR698" s="181">
        <v>0</v>
      </c>
      <c r="DS698" s="181" t="e">
        <f t="shared" si="54"/>
        <v>#DIV/0!</v>
      </c>
      <c r="DT698" s="181" t="e">
        <f t="shared" si="52"/>
        <v>#DIV/0!</v>
      </c>
      <c r="DU698" s="195">
        <v>0</v>
      </c>
      <c r="DW698" s="195">
        <v>0</v>
      </c>
      <c r="DY698" s="195">
        <v>0</v>
      </c>
      <c r="DZ698" s="196" t="e">
        <f t="shared" si="53"/>
        <v>#DIV/0!</v>
      </c>
      <c r="EA698" s="195">
        <v>0</v>
      </c>
      <c r="EB698" s="181">
        <v>0</v>
      </c>
      <c r="EC698" s="181">
        <v>0</v>
      </c>
      <c r="ED698" s="181">
        <v>0</v>
      </c>
      <c r="EE698" s="181">
        <v>0</v>
      </c>
      <c r="EF698" s="181">
        <v>0</v>
      </c>
      <c r="EG698" s="181">
        <v>0</v>
      </c>
      <c r="EH698" s="181">
        <v>0</v>
      </c>
      <c r="EI698" s="181">
        <v>0</v>
      </c>
      <c r="EJ698" s="181">
        <v>1</v>
      </c>
      <c r="EK698" s="181">
        <v>0</v>
      </c>
      <c r="EL698" s="181">
        <v>0</v>
      </c>
      <c r="EM698" s="181">
        <v>0</v>
      </c>
      <c r="EN698" s="181">
        <v>0</v>
      </c>
      <c r="EO698" s="181">
        <v>0</v>
      </c>
      <c r="EP698" s="181">
        <v>0</v>
      </c>
      <c r="EQ698" s="181">
        <v>0</v>
      </c>
      <c r="ER698" s="181">
        <v>1</v>
      </c>
      <c r="EV698" s="181">
        <v>441</v>
      </c>
      <c r="EW698" s="181">
        <v>2893</v>
      </c>
      <c r="EX698" s="181" t="b">
        <v>1</v>
      </c>
      <c r="EY698" s="181">
        <v>3067</v>
      </c>
      <c r="EZ698" s="181">
        <v>52255</v>
      </c>
      <c r="FA698" s="181">
        <v>45683</v>
      </c>
      <c r="FB698" s="181">
        <v>45683</v>
      </c>
      <c r="FE698" s="181">
        <v>-1</v>
      </c>
    </row>
    <row r="699" spans="1:161" x14ac:dyDescent="0.25">
      <c r="A699" s="181" t="s">
        <v>9632</v>
      </c>
      <c r="B699" s="181" t="s">
        <v>9632</v>
      </c>
      <c r="C699" s="181">
        <v>2</v>
      </c>
      <c r="D699" s="181">
        <v>2</v>
      </c>
      <c r="E699" s="181">
        <v>2</v>
      </c>
      <c r="F699" s="181" t="s">
        <v>9633</v>
      </c>
      <c r="G699" s="181" t="s">
        <v>9634</v>
      </c>
      <c r="H699" s="181" t="s">
        <v>9635</v>
      </c>
      <c r="I699" s="181">
        <v>1</v>
      </c>
      <c r="J699" s="181">
        <v>2</v>
      </c>
      <c r="K699" s="181">
        <v>2</v>
      </c>
      <c r="L699" s="181">
        <v>2</v>
      </c>
      <c r="M699" s="181">
        <v>1</v>
      </c>
      <c r="N699" s="181">
        <v>1</v>
      </c>
      <c r="O699" s="181">
        <v>1</v>
      </c>
      <c r="P699" s="181">
        <v>1</v>
      </c>
      <c r="Q699" s="181">
        <v>2</v>
      </c>
      <c r="R699" s="181">
        <v>2</v>
      </c>
      <c r="S699" s="181">
        <v>1</v>
      </c>
      <c r="T699" s="181">
        <v>2</v>
      </c>
      <c r="U699" s="181">
        <v>0</v>
      </c>
      <c r="V699" s="181">
        <v>1</v>
      </c>
      <c r="W699" s="181">
        <v>1</v>
      </c>
      <c r="X699" s="181">
        <v>1</v>
      </c>
      <c r="Y699" s="181">
        <v>1</v>
      </c>
      <c r="Z699" s="181">
        <v>1</v>
      </c>
      <c r="AA699" s="181">
        <v>1</v>
      </c>
      <c r="AB699" s="181">
        <v>1</v>
      </c>
      <c r="AC699" s="181">
        <v>1</v>
      </c>
      <c r="AD699" s="181">
        <v>1</v>
      </c>
      <c r="AE699" s="181">
        <v>1</v>
      </c>
      <c r="AF699" s="181">
        <v>1</v>
      </c>
      <c r="AG699" s="181">
        <v>2</v>
      </c>
      <c r="AH699" s="181">
        <v>2</v>
      </c>
      <c r="AI699" s="181">
        <v>1</v>
      </c>
      <c r="AJ699" s="181">
        <v>2</v>
      </c>
      <c r="AK699" s="181">
        <v>0</v>
      </c>
      <c r="AL699" s="181">
        <v>1</v>
      </c>
      <c r="AM699" s="181">
        <v>1</v>
      </c>
      <c r="AN699" s="181">
        <v>1</v>
      </c>
      <c r="AO699" s="181">
        <v>1</v>
      </c>
      <c r="AP699" s="181">
        <v>1</v>
      </c>
      <c r="AQ699" s="181">
        <v>1</v>
      </c>
      <c r="AR699" s="181">
        <v>1</v>
      </c>
      <c r="AS699" s="181">
        <v>1</v>
      </c>
      <c r="AT699" s="181">
        <v>1</v>
      </c>
      <c r="AU699" s="181">
        <v>1</v>
      </c>
      <c r="AV699" s="181">
        <v>1</v>
      </c>
      <c r="AW699" s="181">
        <v>2</v>
      </c>
      <c r="AX699" s="181">
        <v>2</v>
      </c>
      <c r="AY699" s="181">
        <v>1</v>
      </c>
      <c r="AZ699" s="181">
        <v>2</v>
      </c>
      <c r="BA699" s="181">
        <v>0</v>
      </c>
      <c r="BB699" s="181">
        <v>1</v>
      </c>
      <c r="BC699" s="181">
        <v>1</v>
      </c>
      <c r="BD699" s="181">
        <v>1</v>
      </c>
      <c r="BE699" s="181">
        <v>1</v>
      </c>
      <c r="BF699" s="181">
        <v>1</v>
      </c>
      <c r="BG699" s="181">
        <v>1</v>
      </c>
      <c r="BH699" s="181">
        <v>1</v>
      </c>
      <c r="BI699" s="181">
        <v>10.199999999999999</v>
      </c>
      <c r="BJ699" s="181">
        <v>10.199999999999999</v>
      </c>
      <c r="BK699" s="181">
        <v>10.199999999999999</v>
      </c>
      <c r="BL699" s="181">
        <v>22.228000000000002</v>
      </c>
      <c r="BM699" s="181">
        <v>197</v>
      </c>
      <c r="BN699" s="181">
        <v>197</v>
      </c>
      <c r="BO699" s="181">
        <v>2.5907E-3</v>
      </c>
      <c r="BP699" s="181">
        <v>2.5861999999999998</v>
      </c>
      <c r="BQ699" s="181" t="s">
        <v>1254</v>
      </c>
      <c r="BR699" s="181" t="s">
        <v>1254</v>
      </c>
      <c r="BS699" s="181" t="s">
        <v>1254</v>
      </c>
      <c r="BT699" s="181" t="s">
        <v>1254</v>
      </c>
      <c r="BU699" s="181" t="s">
        <v>1254</v>
      </c>
      <c r="BV699" s="181" t="s">
        <v>1254</v>
      </c>
      <c r="BW699" s="181" t="s">
        <v>1254</v>
      </c>
      <c r="BX699" s="181" t="s">
        <v>1251</v>
      </c>
      <c r="BZ699" s="181" t="s">
        <v>1251</v>
      </c>
      <c r="CA699" s="181" t="s">
        <v>1251</v>
      </c>
      <c r="CB699" s="181" t="s">
        <v>1254</v>
      </c>
      <c r="CC699" s="181" t="s">
        <v>1254</v>
      </c>
      <c r="CD699" s="181" t="s">
        <v>1254</v>
      </c>
      <c r="CE699" s="181" t="s">
        <v>1254</v>
      </c>
      <c r="CF699" s="181" t="s">
        <v>1254</v>
      </c>
      <c r="CG699" s="181">
        <v>4.5999999999999996</v>
      </c>
      <c r="CH699" s="181">
        <v>4.5999999999999996</v>
      </c>
      <c r="CI699" s="181">
        <v>4.5999999999999996</v>
      </c>
      <c r="CJ699" s="181">
        <v>4.5999999999999996</v>
      </c>
      <c r="CK699" s="181">
        <v>10.199999999999999</v>
      </c>
      <c r="CL699" s="181">
        <v>10.199999999999999</v>
      </c>
      <c r="CM699" s="181">
        <v>4.5999999999999996</v>
      </c>
      <c r="CN699" s="181">
        <v>10.199999999999999</v>
      </c>
      <c r="CO699" s="181">
        <v>0</v>
      </c>
      <c r="CP699" s="181">
        <v>4.5999999999999996</v>
      </c>
      <c r="CQ699" s="181">
        <v>4.5999999999999996</v>
      </c>
      <c r="CR699" s="181">
        <v>4.5999999999999996</v>
      </c>
      <c r="CS699" s="181">
        <v>4.5999999999999996</v>
      </c>
      <c r="CT699" s="181">
        <v>4.5999999999999996</v>
      </c>
      <c r="CU699" s="181">
        <v>4.5999999999999996</v>
      </c>
      <c r="CV699" s="181">
        <v>4.5999999999999996</v>
      </c>
      <c r="CW699" s="181">
        <v>73772000</v>
      </c>
      <c r="CX699" s="181">
        <v>5186000</v>
      </c>
      <c r="CY699" s="181">
        <v>4913100</v>
      </c>
      <c r="CZ699" s="181">
        <v>5981300</v>
      </c>
      <c r="DA699" s="181">
        <v>5710300</v>
      </c>
      <c r="DB699" s="181">
        <v>3961700</v>
      </c>
      <c r="DC699" s="181">
        <v>4416900</v>
      </c>
      <c r="DD699" s="181">
        <v>2000700</v>
      </c>
      <c r="DE699" s="181">
        <v>4400000</v>
      </c>
      <c r="DF699" s="181">
        <v>5650600</v>
      </c>
      <c r="DG699" s="181">
        <v>5791700</v>
      </c>
      <c r="DH699" s="181">
        <v>5670100</v>
      </c>
      <c r="DI699" s="181">
        <v>4511800</v>
      </c>
      <c r="DJ699" s="195">
        <v>0</v>
      </c>
      <c r="DK699" s="195">
        <v>0</v>
      </c>
      <c r="DL699" s="195">
        <v>0</v>
      </c>
      <c r="DM699" s="195">
        <v>0</v>
      </c>
      <c r="DN699" s="181">
        <v>0</v>
      </c>
      <c r="DO699" s="181">
        <v>0</v>
      </c>
      <c r="DP699" s="181">
        <v>0</v>
      </c>
      <c r="DQ699" s="181">
        <v>0</v>
      </c>
      <c r="DR699" s="181">
        <v>0</v>
      </c>
      <c r="DS699" s="181" t="e">
        <f t="shared" si="54"/>
        <v>#DIV/0!</v>
      </c>
      <c r="DT699" s="181" t="e">
        <f t="shared" si="52"/>
        <v>#DIV/0!</v>
      </c>
      <c r="DU699" s="195">
        <v>0</v>
      </c>
      <c r="DW699" s="195">
        <v>0</v>
      </c>
      <c r="DY699" s="195">
        <v>0</v>
      </c>
      <c r="DZ699" s="196" t="e">
        <f t="shared" si="53"/>
        <v>#DIV/0!</v>
      </c>
      <c r="EA699" s="195">
        <v>0</v>
      </c>
      <c r="EB699" s="181">
        <v>0</v>
      </c>
      <c r="EC699" s="181">
        <v>0</v>
      </c>
      <c r="ED699" s="181">
        <v>0</v>
      </c>
      <c r="EE699" s="181">
        <v>0</v>
      </c>
      <c r="EF699" s="181">
        <v>0</v>
      </c>
      <c r="EG699" s="181">
        <v>0</v>
      </c>
      <c r="EH699" s="181">
        <v>0</v>
      </c>
      <c r="EI699" s="181">
        <v>0</v>
      </c>
      <c r="EJ699" s="181">
        <v>0</v>
      </c>
      <c r="EK699" s="181">
        <v>1</v>
      </c>
      <c r="EL699" s="181">
        <v>0</v>
      </c>
      <c r="EM699" s="181">
        <v>0</v>
      </c>
      <c r="EN699" s="181">
        <v>0</v>
      </c>
      <c r="EO699" s="181">
        <v>0</v>
      </c>
      <c r="EP699" s="181">
        <v>0</v>
      </c>
      <c r="EQ699" s="181">
        <v>0</v>
      </c>
      <c r="ER699" s="181">
        <v>1</v>
      </c>
      <c r="EV699" s="181">
        <v>49</v>
      </c>
      <c r="EW699" s="181" t="s">
        <v>9636</v>
      </c>
      <c r="EX699" s="181" t="s">
        <v>3637</v>
      </c>
      <c r="EY699" s="181" t="s">
        <v>9637</v>
      </c>
      <c r="EZ699" s="181" t="s">
        <v>9638</v>
      </c>
      <c r="FA699" s="181" t="s">
        <v>9639</v>
      </c>
      <c r="FB699" s="181" t="s">
        <v>9639</v>
      </c>
      <c r="FE699" s="181">
        <v>-1</v>
      </c>
    </row>
    <row r="700" spans="1:161" x14ac:dyDescent="0.25">
      <c r="A700" s="181" t="s">
        <v>9640</v>
      </c>
      <c r="B700" s="181" t="s">
        <v>9640</v>
      </c>
      <c r="C700" s="181">
        <v>2</v>
      </c>
      <c r="D700" s="181">
        <v>2</v>
      </c>
      <c r="E700" s="181">
        <v>2</v>
      </c>
      <c r="F700" s="181" t="s">
        <v>9641</v>
      </c>
      <c r="G700" s="181" t="s">
        <v>9642</v>
      </c>
      <c r="H700" s="181" t="s">
        <v>9643</v>
      </c>
      <c r="I700" s="181">
        <v>1</v>
      </c>
      <c r="J700" s="181">
        <v>2</v>
      </c>
      <c r="K700" s="181">
        <v>2</v>
      </c>
      <c r="L700" s="181">
        <v>2</v>
      </c>
      <c r="M700" s="181">
        <v>1</v>
      </c>
      <c r="N700" s="181">
        <v>1</v>
      </c>
      <c r="O700" s="181">
        <v>1</v>
      </c>
      <c r="P700" s="181">
        <v>1</v>
      </c>
      <c r="Q700" s="181">
        <v>1</v>
      </c>
      <c r="R700" s="181">
        <v>0</v>
      </c>
      <c r="S700" s="181">
        <v>0</v>
      </c>
      <c r="T700" s="181">
        <v>0</v>
      </c>
      <c r="U700" s="181">
        <v>2</v>
      </c>
      <c r="V700" s="181">
        <v>2</v>
      </c>
      <c r="W700" s="181">
        <v>2</v>
      </c>
      <c r="X700" s="181">
        <v>2</v>
      </c>
      <c r="Y700" s="181">
        <v>1</v>
      </c>
      <c r="Z700" s="181">
        <v>1</v>
      </c>
      <c r="AA700" s="181">
        <v>1</v>
      </c>
      <c r="AB700" s="181">
        <v>2</v>
      </c>
      <c r="AC700" s="181">
        <v>1</v>
      </c>
      <c r="AD700" s="181">
        <v>1</v>
      </c>
      <c r="AE700" s="181">
        <v>1</v>
      </c>
      <c r="AF700" s="181">
        <v>1</v>
      </c>
      <c r="AG700" s="181">
        <v>1</v>
      </c>
      <c r="AH700" s="181">
        <v>0</v>
      </c>
      <c r="AI700" s="181">
        <v>0</v>
      </c>
      <c r="AJ700" s="181">
        <v>0</v>
      </c>
      <c r="AK700" s="181">
        <v>2</v>
      </c>
      <c r="AL700" s="181">
        <v>2</v>
      </c>
      <c r="AM700" s="181">
        <v>2</v>
      </c>
      <c r="AN700" s="181">
        <v>2</v>
      </c>
      <c r="AO700" s="181">
        <v>1</v>
      </c>
      <c r="AP700" s="181">
        <v>1</v>
      </c>
      <c r="AQ700" s="181">
        <v>1</v>
      </c>
      <c r="AR700" s="181">
        <v>2</v>
      </c>
      <c r="AS700" s="181">
        <v>1</v>
      </c>
      <c r="AT700" s="181">
        <v>1</v>
      </c>
      <c r="AU700" s="181">
        <v>1</v>
      </c>
      <c r="AV700" s="181">
        <v>1</v>
      </c>
      <c r="AW700" s="181">
        <v>1</v>
      </c>
      <c r="AX700" s="181">
        <v>0</v>
      </c>
      <c r="AY700" s="181">
        <v>0</v>
      </c>
      <c r="AZ700" s="181">
        <v>0</v>
      </c>
      <c r="BA700" s="181">
        <v>2</v>
      </c>
      <c r="BB700" s="181">
        <v>2</v>
      </c>
      <c r="BC700" s="181">
        <v>2</v>
      </c>
      <c r="BD700" s="181">
        <v>2</v>
      </c>
      <c r="BE700" s="181">
        <v>1</v>
      </c>
      <c r="BF700" s="181">
        <v>1</v>
      </c>
      <c r="BG700" s="181">
        <v>1</v>
      </c>
      <c r="BH700" s="181">
        <v>2</v>
      </c>
      <c r="BI700" s="181">
        <v>6.7</v>
      </c>
      <c r="BJ700" s="181">
        <v>6.7</v>
      </c>
      <c r="BK700" s="181">
        <v>6.7</v>
      </c>
      <c r="BL700" s="181">
        <v>35.328000000000003</v>
      </c>
      <c r="BM700" s="181">
        <v>328</v>
      </c>
      <c r="BN700" s="181">
        <v>328</v>
      </c>
      <c r="BO700" s="181">
        <v>0</v>
      </c>
      <c r="BP700" s="181">
        <v>4.3365</v>
      </c>
      <c r="BQ700" s="181" t="s">
        <v>1251</v>
      </c>
      <c r="BR700" s="181" t="s">
        <v>1251</v>
      </c>
      <c r="BS700" s="181" t="s">
        <v>1251</v>
      </c>
      <c r="BT700" s="181" t="s">
        <v>1251</v>
      </c>
      <c r="BU700" s="181" t="s">
        <v>1254</v>
      </c>
      <c r="BY700" s="181" t="s">
        <v>1251</v>
      </c>
      <c r="BZ700" s="181" t="s">
        <v>1251</v>
      </c>
      <c r="CA700" s="181" t="s">
        <v>1251</v>
      </c>
      <c r="CB700" s="181" t="s">
        <v>1251</v>
      </c>
      <c r="CC700" s="181" t="s">
        <v>1251</v>
      </c>
      <c r="CD700" s="181" t="s">
        <v>1251</v>
      </c>
      <c r="CE700" s="181" t="s">
        <v>1251</v>
      </c>
      <c r="CF700" s="181" t="s">
        <v>1251</v>
      </c>
      <c r="CG700" s="181">
        <v>3.7</v>
      </c>
      <c r="CH700" s="181">
        <v>3.7</v>
      </c>
      <c r="CI700" s="181">
        <v>3.7</v>
      </c>
      <c r="CJ700" s="181">
        <v>3.7</v>
      </c>
      <c r="CK700" s="181">
        <v>3</v>
      </c>
      <c r="CL700" s="181">
        <v>0</v>
      </c>
      <c r="CM700" s="181">
        <v>0</v>
      </c>
      <c r="CN700" s="181">
        <v>0</v>
      </c>
      <c r="CO700" s="181">
        <v>6.7</v>
      </c>
      <c r="CP700" s="181">
        <v>6.7</v>
      </c>
      <c r="CQ700" s="181">
        <v>6.7</v>
      </c>
      <c r="CR700" s="181">
        <v>6.7</v>
      </c>
      <c r="CS700" s="181">
        <v>3.7</v>
      </c>
      <c r="CT700" s="181">
        <v>3.7</v>
      </c>
      <c r="CU700" s="181">
        <v>3.7</v>
      </c>
      <c r="CV700" s="181">
        <v>6.7</v>
      </c>
      <c r="CW700" s="181">
        <v>144160000</v>
      </c>
      <c r="CX700" s="181">
        <v>10258000</v>
      </c>
      <c r="CY700" s="181">
        <v>0</v>
      </c>
      <c r="CZ700" s="181">
        <v>12653000</v>
      </c>
      <c r="DA700" s="181">
        <v>12000000</v>
      </c>
      <c r="DB700" s="181">
        <v>2158300</v>
      </c>
      <c r="DC700" s="181">
        <v>0</v>
      </c>
      <c r="DD700" s="181">
        <v>0</v>
      </c>
      <c r="DE700" s="181">
        <v>0</v>
      </c>
      <c r="DF700" s="181">
        <v>10995000</v>
      </c>
      <c r="DG700" s="181">
        <v>10491000</v>
      </c>
      <c r="DH700" s="181">
        <v>7474400</v>
      </c>
      <c r="DI700" s="181">
        <v>17033000</v>
      </c>
      <c r="DJ700" s="195">
        <v>0</v>
      </c>
      <c r="DK700" s="195">
        <v>0</v>
      </c>
      <c r="DL700" s="195">
        <v>0</v>
      </c>
      <c r="DM700" s="195">
        <v>0</v>
      </c>
      <c r="DN700" s="181">
        <v>0</v>
      </c>
      <c r="DO700" s="181">
        <v>0</v>
      </c>
      <c r="DP700" s="181">
        <v>0</v>
      </c>
      <c r="DQ700" s="181">
        <v>0</v>
      </c>
      <c r="DR700" s="181">
        <v>0</v>
      </c>
      <c r="DS700" s="181" t="e">
        <f t="shared" si="54"/>
        <v>#DIV/0!</v>
      </c>
      <c r="DT700" s="181" t="e">
        <f t="shared" si="52"/>
        <v>#DIV/0!</v>
      </c>
      <c r="DU700" s="195">
        <v>0</v>
      </c>
      <c r="DW700" s="195">
        <v>0</v>
      </c>
      <c r="DY700" s="195">
        <v>0</v>
      </c>
      <c r="DZ700" s="196" t="e">
        <f t="shared" si="53"/>
        <v>#DIV/0!</v>
      </c>
      <c r="EA700" s="195">
        <v>8381700</v>
      </c>
      <c r="EB700" s="181">
        <v>1</v>
      </c>
      <c r="EC700" s="181">
        <v>1</v>
      </c>
      <c r="ED700" s="181">
        <v>1</v>
      </c>
      <c r="EE700" s="181">
        <v>1</v>
      </c>
      <c r="EF700" s="181">
        <v>0</v>
      </c>
      <c r="EG700" s="181">
        <v>0</v>
      </c>
      <c r="EH700" s="181">
        <v>0</v>
      </c>
      <c r="EI700" s="181">
        <v>0</v>
      </c>
      <c r="EJ700" s="181">
        <v>1</v>
      </c>
      <c r="EK700" s="181">
        <v>1</v>
      </c>
      <c r="EL700" s="181">
        <v>2</v>
      </c>
      <c r="EM700" s="181">
        <v>1</v>
      </c>
      <c r="EN700" s="181">
        <v>1</v>
      </c>
      <c r="EO700" s="181">
        <v>1</v>
      </c>
      <c r="EP700" s="181">
        <v>1</v>
      </c>
      <c r="EQ700" s="181">
        <v>1</v>
      </c>
      <c r="ER700" s="181">
        <v>13</v>
      </c>
      <c r="EV700" s="181">
        <v>593</v>
      </c>
      <c r="EW700" s="181" t="s">
        <v>9644</v>
      </c>
      <c r="EX700" s="181" t="s">
        <v>3637</v>
      </c>
      <c r="EY700" s="181" t="s">
        <v>9645</v>
      </c>
      <c r="EZ700" s="181" t="s">
        <v>9646</v>
      </c>
      <c r="FA700" s="181" t="s">
        <v>9647</v>
      </c>
      <c r="FB700" s="181" t="s">
        <v>9648</v>
      </c>
      <c r="FE700" s="181">
        <v>-1</v>
      </c>
    </row>
    <row r="701" spans="1:161" x14ac:dyDescent="0.25">
      <c r="A701" s="181" t="s">
        <v>9649</v>
      </c>
      <c r="B701" s="181" t="s">
        <v>9649</v>
      </c>
      <c r="C701" s="181">
        <v>1</v>
      </c>
      <c r="D701" s="181">
        <v>1</v>
      </c>
      <c r="E701" s="181">
        <v>1</v>
      </c>
      <c r="F701" s="181" t="s">
        <v>9650</v>
      </c>
      <c r="G701" s="181" t="s">
        <v>9651</v>
      </c>
      <c r="H701" s="181" t="s">
        <v>9652</v>
      </c>
      <c r="I701" s="181">
        <v>1</v>
      </c>
      <c r="J701" s="181">
        <v>1</v>
      </c>
      <c r="K701" s="181">
        <v>1</v>
      </c>
      <c r="L701" s="181">
        <v>1</v>
      </c>
      <c r="M701" s="181">
        <v>1</v>
      </c>
      <c r="N701" s="181">
        <v>1</v>
      </c>
      <c r="O701" s="181">
        <v>1</v>
      </c>
      <c r="P701" s="181">
        <v>1</v>
      </c>
      <c r="Q701" s="181">
        <v>1</v>
      </c>
      <c r="R701" s="181">
        <v>0</v>
      </c>
      <c r="S701" s="181">
        <v>0</v>
      </c>
      <c r="T701" s="181">
        <v>1</v>
      </c>
      <c r="U701" s="181">
        <v>1</v>
      </c>
      <c r="V701" s="181">
        <v>1</v>
      </c>
      <c r="W701" s="181">
        <v>1</v>
      </c>
      <c r="X701" s="181">
        <v>1</v>
      </c>
      <c r="Y701" s="181">
        <v>1</v>
      </c>
      <c r="Z701" s="181">
        <v>1</v>
      </c>
      <c r="AA701" s="181">
        <v>1</v>
      </c>
      <c r="AB701" s="181">
        <v>1</v>
      </c>
      <c r="AC701" s="181">
        <v>1</v>
      </c>
      <c r="AD701" s="181">
        <v>1</v>
      </c>
      <c r="AE701" s="181">
        <v>1</v>
      </c>
      <c r="AF701" s="181">
        <v>1</v>
      </c>
      <c r="AG701" s="181">
        <v>1</v>
      </c>
      <c r="AH701" s="181">
        <v>0</v>
      </c>
      <c r="AI701" s="181">
        <v>0</v>
      </c>
      <c r="AJ701" s="181">
        <v>1</v>
      </c>
      <c r="AK701" s="181">
        <v>1</v>
      </c>
      <c r="AL701" s="181">
        <v>1</v>
      </c>
      <c r="AM701" s="181">
        <v>1</v>
      </c>
      <c r="AN701" s="181">
        <v>1</v>
      </c>
      <c r="AO701" s="181">
        <v>1</v>
      </c>
      <c r="AP701" s="181">
        <v>1</v>
      </c>
      <c r="AQ701" s="181">
        <v>1</v>
      </c>
      <c r="AR701" s="181">
        <v>1</v>
      </c>
      <c r="AS701" s="181">
        <v>1</v>
      </c>
      <c r="AT701" s="181">
        <v>1</v>
      </c>
      <c r="AU701" s="181">
        <v>1</v>
      </c>
      <c r="AV701" s="181">
        <v>1</v>
      </c>
      <c r="AW701" s="181">
        <v>1</v>
      </c>
      <c r="AX701" s="181">
        <v>0</v>
      </c>
      <c r="AY701" s="181">
        <v>0</v>
      </c>
      <c r="AZ701" s="181">
        <v>1</v>
      </c>
      <c r="BA701" s="181">
        <v>1</v>
      </c>
      <c r="BB701" s="181">
        <v>1</v>
      </c>
      <c r="BC701" s="181">
        <v>1</v>
      </c>
      <c r="BD701" s="181">
        <v>1</v>
      </c>
      <c r="BE701" s="181">
        <v>1</v>
      </c>
      <c r="BF701" s="181">
        <v>1</v>
      </c>
      <c r="BG701" s="181">
        <v>1</v>
      </c>
      <c r="BH701" s="181">
        <v>1</v>
      </c>
      <c r="BI701" s="181">
        <v>1.7</v>
      </c>
      <c r="BJ701" s="181">
        <v>1.7</v>
      </c>
      <c r="BK701" s="181">
        <v>1.7</v>
      </c>
      <c r="BL701" s="181">
        <v>74.194000000000003</v>
      </c>
      <c r="BM701" s="181">
        <v>648</v>
      </c>
      <c r="BN701" s="181">
        <v>648</v>
      </c>
      <c r="BO701" s="181">
        <v>1.3531999999999999E-3</v>
      </c>
      <c r="BP701" s="181">
        <v>2.97</v>
      </c>
      <c r="BQ701" s="181" t="s">
        <v>1251</v>
      </c>
      <c r="BR701" s="181" t="s">
        <v>1251</v>
      </c>
      <c r="BS701" s="181" t="s">
        <v>1251</v>
      </c>
      <c r="BT701" s="181" t="s">
        <v>1251</v>
      </c>
      <c r="BU701" s="181" t="s">
        <v>1254</v>
      </c>
      <c r="BX701" s="181" t="s">
        <v>1254</v>
      </c>
      <c r="BY701" s="181" t="s">
        <v>1251</v>
      </c>
      <c r="BZ701" s="181" t="s">
        <v>1254</v>
      </c>
      <c r="CA701" s="181" t="s">
        <v>1254</v>
      </c>
      <c r="CB701" s="181" t="s">
        <v>1251</v>
      </c>
      <c r="CC701" s="181" t="s">
        <v>1254</v>
      </c>
      <c r="CD701" s="181" t="s">
        <v>1254</v>
      </c>
      <c r="CE701" s="181" t="s">
        <v>1254</v>
      </c>
      <c r="CF701" s="181" t="s">
        <v>1251</v>
      </c>
      <c r="CG701" s="181">
        <v>1.7</v>
      </c>
      <c r="CH701" s="181">
        <v>1.7</v>
      </c>
      <c r="CI701" s="181">
        <v>1.7</v>
      </c>
      <c r="CJ701" s="181">
        <v>1.7</v>
      </c>
      <c r="CK701" s="181">
        <v>1.7</v>
      </c>
      <c r="CL701" s="181">
        <v>0</v>
      </c>
      <c r="CM701" s="181">
        <v>0</v>
      </c>
      <c r="CN701" s="181">
        <v>1.7</v>
      </c>
      <c r="CO701" s="181">
        <v>1.7</v>
      </c>
      <c r="CP701" s="181">
        <v>1.7</v>
      </c>
      <c r="CQ701" s="181">
        <v>1.7</v>
      </c>
      <c r="CR701" s="181">
        <v>1.7</v>
      </c>
      <c r="CS701" s="181">
        <v>1.7</v>
      </c>
      <c r="CT701" s="181">
        <v>1.7</v>
      </c>
      <c r="CU701" s="181">
        <v>1.7</v>
      </c>
      <c r="CV701" s="181">
        <v>1.7</v>
      </c>
      <c r="CW701" s="181">
        <v>67410000</v>
      </c>
      <c r="CX701" s="181">
        <v>5137000</v>
      </c>
      <c r="CY701" s="181">
        <v>6087200</v>
      </c>
      <c r="CZ701" s="181">
        <v>5746500</v>
      </c>
      <c r="DA701" s="181">
        <v>6165900</v>
      </c>
      <c r="DB701" s="181">
        <v>1004900</v>
      </c>
      <c r="DC701" s="181">
        <v>0</v>
      </c>
      <c r="DD701" s="181">
        <v>0</v>
      </c>
      <c r="DE701" s="181">
        <v>805310</v>
      </c>
      <c r="DF701" s="181">
        <v>5231500</v>
      </c>
      <c r="DG701" s="181">
        <v>5147600</v>
      </c>
      <c r="DH701" s="181">
        <v>4023400</v>
      </c>
      <c r="DI701" s="181">
        <v>5644100</v>
      </c>
      <c r="DJ701" s="195">
        <v>0</v>
      </c>
      <c r="DK701" s="195">
        <v>0</v>
      </c>
      <c r="DL701" s="195">
        <v>0</v>
      </c>
      <c r="DM701" s="195">
        <v>0</v>
      </c>
      <c r="DN701" s="181">
        <v>0</v>
      </c>
      <c r="DO701" s="181">
        <v>0</v>
      </c>
      <c r="DP701" s="181">
        <v>0</v>
      </c>
      <c r="DQ701" s="181">
        <v>0</v>
      </c>
      <c r="DR701" s="181">
        <v>0</v>
      </c>
      <c r="DS701" s="181" t="e">
        <f t="shared" si="54"/>
        <v>#DIV/0!</v>
      </c>
      <c r="DT701" s="181" t="e">
        <f t="shared" si="52"/>
        <v>#DIV/0!</v>
      </c>
      <c r="DU701" s="195">
        <v>0</v>
      </c>
      <c r="DW701" s="195">
        <v>0</v>
      </c>
      <c r="DY701" s="195">
        <v>0</v>
      </c>
      <c r="DZ701" s="196" t="e">
        <f t="shared" si="53"/>
        <v>#DIV/0!</v>
      </c>
      <c r="EA701" s="195">
        <v>0</v>
      </c>
      <c r="EB701" s="181">
        <v>1</v>
      </c>
      <c r="EC701" s="181">
        <v>1</v>
      </c>
      <c r="ED701" s="181">
        <v>1</v>
      </c>
      <c r="EE701" s="181">
        <v>1</v>
      </c>
      <c r="EF701" s="181">
        <v>0</v>
      </c>
      <c r="EG701" s="181">
        <v>0</v>
      </c>
      <c r="EH701" s="181">
        <v>0</v>
      </c>
      <c r="EI701" s="181">
        <v>0</v>
      </c>
      <c r="EJ701" s="181">
        <v>1</v>
      </c>
      <c r="EK701" s="181">
        <v>0</v>
      </c>
      <c r="EL701" s="181">
        <v>0</v>
      </c>
      <c r="EM701" s="181">
        <v>1</v>
      </c>
      <c r="EN701" s="181">
        <v>0</v>
      </c>
      <c r="EO701" s="181">
        <v>0</v>
      </c>
      <c r="EP701" s="181">
        <v>0</v>
      </c>
      <c r="EQ701" s="181">
        <v>0</v>
      </c>
      <c r="ER701" s="181">
        <v>6</v>
      </c>
      <c r="EV701" s="181">
        <v>119</v>
      </c>
      <c r="EW701" s="181">
        <v>4361</v>
      </c>
      <c r="EX701" s="181" t="b">
        <v>1</v>
      </c>
      <c r="EY701" s="181">
        <v>4603</v>
      </c>
      <c r="EZ701" s="181" t="s">
        <v>9653</v>
      </c>
      <c r="FA701" s="181" t="s">
        <v>9654</v>
      </c>
      <c r="FB701" s="181">
        <v>68237</v>
      </c>
      <c r="FE701" s="181">
        <v>-1</v>
      </c>
    </row>
    <row r="702" spans="1:161" x14ac:dyDescent="0.25">
      <c r="A702" s="181" t="s">
        <v>9655</v>
      </c>
      <c r="B702" s="181" t="s">
        <v>9655</v>
      </c>
      <c r="C702" s="181" t="s">
        <v>9656</v>
      </c>
      <c r="D702" s="181" t="s">
        <v>9656</v>
      </c>
      <c r="E702" s="181" t="s">
        <v>9656</v>
      </c>
      <c r="F702" s="181" t="s">
        <v>9657</v>
      </c>
      <c r="G702" s="181" t="s">
        <v>9658</v>
      </c>
      <c r="H702" s="181" t="s">
        <v>9659</v>
      </c>
      <c r="I702" s="181">
        <v>13</v>
      </c>
      <c r="J702" s="181">
        <v>2</v>
      </c>
      <c r="K702" s="181">
        <v>2</v>
      </c>
      <c r="L702" s="181">
        <v>2</v>
      </c>
      <c r="M702" s="181">
        <v>0</v>
      </c>
      <c r="N702" s="181">
        <v>1</v>
      </c>
      <c r="O702" s="181">
        <v>2</v>
      </c>
      <c r="P702" s="181">
        <v>1</v>
      </c>
      <c r="Q702" s="181">
        <v>0</v>
      </c>
      <c r="R702" s="181">
        <v>0</v>
      </c>
      <c r="S702" s="181">
        <v>0</v>
      </c>
      <c r="T702" s="181">
        <v>0</v>
      </c>
      <c r="U702" s="181">
        <v>1</v>
      </c>
      <c r="V702" s="181">
        <v>2</v>
      </c>
      <c r="W702" s="181">
        <v>1</v>
      </c>
      <c r="X702" s="181">
        <v>1</v>
      </c>
      <c r="Y702" s="181">
        <v>2</v>
      </c>
      <c r="Z702" s="181">
        <v>2</v>
      </c>
      <c r="AA702" s="181">
        <v>1</v>
      </c>
      <c r="AB702" s="181">
        <v>1</v>
      </c>
      <c r="AC702" s="181">
        <v>0</v>
      </c>
      <c r="AD702" s="181">
        <v>1</v>
      </c>
      <c r="AE702" s="181">
        <v>2</v>
      </c>
      <c r="AF702" s="181">
        <v>1</v>
      </c>
      <c r="AG702" s="181">
        <v>0</v>
      </c>
      <c r="AH702" s="181">
        <v>0</v>
      </c>
      <c r="AI702" s="181">
        <v>0</v>
      </c>
      <c r="AJ702" s="181">
        <v>0</v>
      </c>
      <c r="AK702" s="181">
        <v>1</v>
      </c>
      <c r="AL702" s="181">
        <v>2</v>
      </c>
      <c r="AM702" s="181">
        <v>1</v>
      </c>
      <c r="AN702" s="181">
        <v>1</v>
      </c>
      <c r="AO702" s="181">
        <v>2</v>
      </c>
      <c r="AP702" s="181">
        <v>2</v>
      </c>
      <c r="AQ702" s="181">
        <v>1</v>
      </c>
      <c r="AR702" s="181">
        <v>1</v>
      </c>
      <c r="AS702" s="181">
        <v>0</v>
      </c>
      <c r="AT702" s="181">
        <v>1</v>
      </c>
      <c r="AU702" s="181">
        <v>2</v>
      </c>
      <c r="AV702" s="181">
        <v>1</v>
      </c>
      <c r="AW702" s="181">
        <v>0</v>
      </c>
      <c r="AX702" s="181">
        <v>0</v>
      </c>
      <c r="AY702" s="181">
        <v>0</v>
      </c>
      <c r="AZ702" s="181">
        <v>0</v>
      </c>
      <c r="BA702" s="181">
        <v>1</v>
      </c>
      <c r="BB702" s="181">
        <v>2</v>
      </c>
      <c r="BC702" s="181">
        <v>1</v>
      </c>
      <c r="BD702" s="181">
        <v>1</v>
      </c>
      <c r="BE702" s="181">
        <v>2</v>
      </c>
      <c r="BF702" s="181">
        <v>2</v>
      </c>
      <c r="BG702" s="181">
        <v>1</v>
      </c>
      <c r="BH702" s="181">
        <v>1</v>
      </c>
      <c r="BI702" s="181">
        <v>6.2</v>
      </c>
      <c r="BJ702" s="181">
        <v>6.2</v>
      </c>
      <c r="BK702" s="181">
        <v>6.2</v>
      </c>
      <c r="BL702" s="181">
        <v>41.301000000000002</v>
      </c>
      <c r="BM702" s="181">
        <v>369</v>
      </c>
      <c r="BN702" s="181" t="s">
        <v>9660</v>
      </c>
      <c r="BO702" s="181">
        <v>5.0505000000000003E-3</v>
      </c>
      <c r="BP702" s="181">
        <v>2.3012000000000001</v>
      </c>
      <c r="BR702" s="181" t="s">
        <v>1254</v>
      </c>
      <c r="BS702" s="181" t="s">
        <v>1251</v>
      </c>
      <c r="BT702" s="181" t="s">
        <v>1251</v>
      </c>
      <c r="BY702" s="181" t="s">
        <v>1254</v>
      </c>
      <c r="BZ702" s="181" t="s">
        <v>1254</v>
      </c>
      <c r="CA702" s="181" t="s">
        <v>1254</v>
      </c>
      <c r="CB702" s="181" t="s">
        <v>1254</v>
      </c>
      <c r="CC702" s="181" t="s">
        <v>1254</v>
      </c>
      <c r="CD702" s="181" t="s">
        <v>1254</v>
      </c>
      <c r="CE702" s="181" t="s">
        <v>1254</v>
      </c>
      <c r="CF702" s="181" t="s">
        <v>1254</v>
      </c>
      <c r="CG702" s="181">
        <v>0</v>
      </c>
      <c r="CH702" s="181">
        <v>2.7</v>
      </c>
      <c r="CI702" s="181">
        <v>6.2</v>
      </c>
      <c r="CJ702" s="181">
        <v>3.5</v>
      </c>
      <c r="CK702" s="181">
        <v>0</v>
      </c>
      <c r="CL702" s="181">
        <v>0</v>
      </c>
      <c r="CM702" s="181">
        <v>0</v>
      </c>
      <c r="CN702" s="181">
        <v>0</v>
      </c>
      <c r="CO702" s="181">
        <v>2.7</v>
      </c>
      <c r="CP702" s="181">
        <v>6.2</v>
      </c>
      <c r="CQ702" s="181">
        <v>2.7</v>
      </c>
      <c r="CR702" s="181">
        <v>2.7</v>
      </c>
      <c r="CS702" s="181">
        <v>6.2</v>
      </c>
      <c r="CT702" s="181">
        <v>6.2</v>
      </c>
      <c r="CU702" s="181">
        <v>2.7</v>
      </c>
      <c r="CV702" s="181">
        <v>2.7</v>
      </c>
      <c r="CW702" s="181">
        <v>100850000</v>
      </c>
      <c r="CX702" s="181">
        <v>0</v>
      </c>
      <c r="CY702" s="181">
        <v>6183000</v>
      </c>
      <c r="CZ702" s="181">
        <v>9504700</v>
      </c>
      <c r="DA702" s="181">
        <v>3770100</v>
      </c>
      <c r="DB702" s="181">
        <v>0</v>
      </c>
      <c r="DC702" s="181">
        <v>0</v>
      </c>
      <c r="DD702" s="181">
        <v>0</v>
      </c>
      <c r="DE702" s="181">
        <v>0</v>
      </c>
      <c r="DF702" s="181">
        <v>12472000</v>
      </c>
      <c r="DG702" s="181">
        <v>13072000</v>
      </c>
      <c r="DH702" s="181">
        <v>9890100</v>
      </c>
      <c r="DI702" s="181">
        <v>8993500</v>
      </c>
      <c r="DJ702" s="195">
        <v>0</v>
      </c>
      <c r="DK702" s="195">
        <v>0</v>
      </c>
      <c r="DL702" s="195">
        <v>0</v>
      </c>
      <c r="DM702" s="195">
        <v>0</v>
      </c>
      <c r="DN702" s="181">
        <v>0</v>
      </c>
      <c r="DO702" s="181">
        <v>0</v>
      </c>
      <c r="DP702" s="181">
        <v>0</v>
      </c>
      <c r="DQ702" s="181">
        <v>0</v>
      </c>
      <c r="DR702" s="181">
        <v>0</v>
      </c>
      <c r="DS702" s="181" t="e">
        <f t="shared" si="54"/>
        <v>#DIV/0!</v>
      </c>
      <c r="DT702" s="181" t="e">
        <f t="shared" si="52"/>
        <v>#DIV/0!</v>
      </c>
      <c r="DU702" s="195">
        <v>0</v>
      </c>
      <c r="DW702" s="195">
        <v>0</v>
      </c>
      <c r="DY702" s="195">
        <v>0</v>
      </c>
      <c r="DZ702" s="196" t="e">
        <f t="shared" si="53"/>
        <v>#DIV/0!</v>
      </c>
      <c r="EA702" s="195">
        <v>0</v>
      </c>
      <c r="EB702" s="181">
        <v>0</v>
      </c>
      <c r="EC702" s="181">
        <v>0</v>
      </c>
      <c r="ED702" s="181">
        <v>0</v>
      </c>
      <c r="EE702" s="181">
        <v>0</v>
      </c>
      <c r="EF702" s="181">
        <v>0</v>
      </c>
      <c r="EG702" s="181">
        <v>0</v>
      </c>
      <c r="EH702" s="181">
        <v>0</v>
      </c>
      <c r="EI702" s="181">
        <v>0</v>
      </c>
      <c r="EJ702" s="181">
        <v>0</v>
      </c>
      <c r="EK702" s="181">
        <v>0</v>
      </c>
      <c r="EL702" s="181">
        <v>0</v>
      </c>
      <c r="EM702" s="181">
        <v>0</v>
      </c>
      <c r="EN702" s="181">
        <v>0</v>
      </c>
      <c r="EO702" s="181">
        <v>0</v>
      </c>
      <c r="EP702" s="181">
        <v>0</v>
      </c>
      <c r="EQ702" s="181">
        <v>0</v>
      </c>
      <c r="ER702" s="181">
        <v>0</v>
      </c>
      <c r="EV702" s="181">
        <v>75</v>
      </c>
      <c r="EW702" s="181" t="s">
        <v>9661</v>
      </c>
      <c r="EX702" s="181" t="s">
        <v>3637</v>
      </c>
      <c r="EY702" s="181" t="s">
        <v>9662</v>
      </c>
      <c r="EZ702" s="181" t="s">
        <v>9663</v>
      </c>
      <c r="FA702" s="181" t="s">
        <v>9664</v>
      </c>
      <c r="FB702" s="181" t="s">
        <v>9665</v>
      </c>
      <c r="FE702" s="181" t="s">
        <v>9666</v>
      </c>
    </row>
    <row r="703" spans="1:161" x14ac:dyDescent="0.25">
      <c r="A703" s="181" t="s">
        <v>9667</v>
      </c>
      <c r="B703" s="181" t="s">
        <v>9667</v>
      </c>
      <c r="C703" s="181">
        <v>2</v>
      </c>
      <c r="D703" s="181">
        <v>2</v>
      </c>
      <c r="E703" s="181">
        <v>2</v>
      </c>
      <c r="F703" s="181" t="s">
        <v>9668</v>
      </c>
      <c r="G703" s="181" t="s">
        <v>9669</v>
      </c>
      <c r="H703" s="181" t="s">
        <v>9670</v>
      </c>
      <c r="I703" s="181">
        <v>1</v>
      </c>
      <c r="J703" s="181">
        <v>2</v>
      </c>
      <c r="K703" s="181">
        <v>2</v>
      </c>
      <c r="L703" s="181">
        <v>2</v>
      </c>
      <c r="M703" s="181">
        <v>2</v>
      </c>
      <c r="N703" s="181">
        <v>2</v>
      </c>
      <c r="O703" s="181">
        <v>2</v>
      </c>
      <c r="P703" s="181">
        <v>2</v>
      </c>
      <c r="Q703" s="181">
        <v>2</v>
      </c>
      <c r="R703" s="181">
        <v>2</v>
      </c>
      <c r="S703" s="181">
        <v>2</v>
      </c>
      <c r="T703" s="181">
        <v>2</v>
      </c>
      <c r="U703" s="181">
        <v>2</v>
      </c>
      <c r="V703" s="181">
        <v>2</v>
      </c>
      <c r="W703" s="181">
        <v>1</v>
      </c>
      <c r="X703" s="181">
        <v>2</v>
      </c>
      <c r="Y703" s="181">
        <v>2</v>
      </c>
      <c r="Z703" s="181">
        <v>2</v>
      </c>
      <c r="AA703" s="181">
        <v>2</v>
      </c>
      <c r="AB703" s="181">
        <v>2</v>
      </c>
      <c r="AC703" s="181">
        <v>2</v>
      </c>
      <c r="AD703" s="181">
        <v>2</v>
      </c>
      <c r="AE703" s="181">
        <v>2</v>
      </c>
      <c r="AF703" s="181">
        <v>2</v>
      </c>
      <c r="AG703" s="181">
        <v>2</v>
      </c>
      <c r="AH703" s="181">
        <v>2</v>
      </c>
      <c r="AI703" s="181">
        <v>2</v>
      </c>
      <c r="AJ703" s="181">
        <v>2</v>
      </c>
      <c r="AK703" s="181">
        <v>2</v>
      </c>
      <c r="AL703" s="181">
        <v>2</v>
      </c>
      <c r="AM703" s="181">
        <v>1</v>
      </c>
      <c r="AN703" s="181">
        <v>2</v>
      </c>
      <c r="AO703" s="181">
        <v>2</v>
      </c>
      <c r="AP703" s="181">
        <v>2</v>
      </c>
      <c r="AQ703" s="181">
        <v>2</v>
      </c>
      <c r="AR703" s="181">
        <v>2</v>
      </c>
      <c r="AS703" s="181">
        <v>2</v>
      </c>
      <c r="AT703" s="181">
        <v>2</v>
      </c>
      <c r="AU703" s="181">
        <v>2</v>
      </c>
      <c r="AV703" s="181">
        <v>2</v>
      </c>
      <c r="AW703" s="181">
        <v>2</v>
      </c>
      <c r="AX703" s="181">
        <v>2</v>
      </c>
      <c r="AY703" s="181">
        <v>2</v>
      </c>
      <c r="AZ703" s="181">
        <v>2</v>
      </c>
      <c r="BA703" s="181">
        <v>2</v>
      </c>
      <c r="BB703" s="181">
        <v>2</v>
      </c>
      <c r="BC703" s="181">
        <v>1</v>
      </c>
      <c r="BD703" s="181">
        <v>2</v>
      </c>
      <c r="BE703" s="181">
        <v>2</v>
      </c>
      <c r="BF703" s="181">
        <v>2</v>
      </c>
      <c r="BG703" s="181">
        <v>2</v>
      </c>
      <c r="BH703" s="181">
        <v>2</v>
      </c>
      <c r="BI703" s="181">
        <v>8.6999999999999993</v>
      </c>
      <c r="BJ703" s="181">
        <v>8.6999999999999993</v>
      </c>
      <c r="BK703" s="181">
        <v>8.6999999999999993</v>
      </c>
      <c r="BL703" s="181">
        <v>28.402000000000001</v>
      </c>
      <c r="BM703" s="181">
        <v>254</v>
      </c>
      <c r="BN703" s="181">
        <v>254</v>
      </c>
      <c r="BO703" s="181">
        <v>0</v>
      </c>
      <c r="BP703" s="181">
        <v>4.4344999999999999</v>
      </c>
      <c r="BQ703" s="181" t="s">
        <v>1251</v>
      </c>
      <c r="BR703" s="181" t="s">
        <v>1251</v>
      </c>
      <c r="BS703" s="181" t="s">
        <v>1251</v>
      </c>
      <c r="BT703" s="181" t="s">
        <v>1251</v>
      </c>
      <c r="BU703" s="181" t="s">
        <v>1251</v>
      </c>
      <c r="BV703" s="181" t="s">
        <v>1251</v>
      </c>
      <c r="BW703" s="181" t="s">
        <v>1251</v>
      </c>
      <c r="BX703" s="181" t="s">
        <v>1251</v>
      </c>
      <c r="BY703" s="181" t="s">
        <v>1251</v>
      </c>
      <c r="BZ703" s="181" t="s">
        <v>1251</v>
      </c>
      <c r="CA703" s="181" t="s">
        <v>1251</v>
      </c>
      <c r="CB703" s="181" t="s">
        <v>1251</v>
      </c>
      <c r="CC703" s="181" t="s">
        <v>1251</v>
      </c>
      <c r="CD703" s="181" t="s">
        <v>1251</v>
      </c>
      <c r="CE703" s="181" t="s">
        <v>1251</v>
      </c>
      <c r="CF703" s="181" t="s">
        <v>1251</v>
      </c>
      <c r="CG703" s="181">
        <v>8.6999999999999993</v>
      </c>
      <c r="CH703" s="181">
        <v>8.6999999999999993</v>
      </c>
      <c r="CI703" s="181">
        <v>8.6999999999999993</v>
      </c>
      <c r="CJ703" s="181">
        <v>8.6999999999999993</v>
      </c>
      <c r="CK703" s="181">
        <v>8.6999999999999993</v>
      </c>
      <c r="CL703" s="181">
        <v>8.6999999999999993</v>
      </c>
      <c r="CM703" s="181">
        <v>8.6999999999999993</v>
      </c>
      <c r="CN703" s="181">
        <v>8.6999999999999993</v>
      </c>
      <c r="CO703" s="181">
        <v>8.6999999999999993</v>
      </c>
      <c r="CP703" s="181">
        <v>8.6999999999999993</v>
      </c>
      <c r="CQ703" s="181">
        <v>4.7</v>
      </c>
      <c r="CR703" s="181">
        <v>8.6999999999999993</v>
      </c>
      <c r="CS703" s="181">
        <v>8.6999999999999993</v>
      </c>
      <c r="CT703" s="181">
        <v>8.6999999999999993</v>
      </c>
      <c r="CU703" s="181">
        <v>8.6999999999999993</v>
      </c>
      <c r="CV703" s="181">
        <v>8.6999999999999993</v>
      </c>
      <c r="CW703" s="181">
        <v>834880000</v>
      </c>
      <c r="CX703" s="181">
        <v>54698000</v>
      </c>
      <c r="CY703" s="181">
        <v>48126000</v>
      </c>
      <c r="CZ703" s="181">
        <v>60099000</v>
      </c>
      <c r="DA703" s="181">
        <v>71554000</v>
      </c>
      <c r="DB703" s="181">
        <v>39412000</v>
      </c>
      <c r="DC703" s="181">
        <v>37007000</v>
      </c>
      <c r="DD703" s="181">
        <v>52370000</v>
      </c>
      <c r="DE703" s="181">
        <v>49074000</v>
      </c>
      <c r="DF703" s="181">
        <v>53150000</v>
      </c>
      <c r="DG703" s="181">
        <v>58241000</v>
      </c>
      <c r="DH703" s="181">
        <v>62445000</v>
      </c>
      <c r="DI703" s="181">
        <v>54972000</v>
      </c>
      <c r="DJ703" s="195">
        <v>0</v>
      </c>
      <c r="DK703" s="195">
        <v>0</v>
      </c>
      <c r="DL703" s="195">
        <v>0</v>
      </c>
      <c r="DM703" s="195">
        <v>0</v>
      </c>
      <c r="DN703" s="181">
        <v>0</v>
      </c>
      <c r="DO703" s="181">
        <v>0</v>
      </c>
      <c r="DP703" s="181">
        <v>0</v>
      </c>
      <c r="DQ703" s="181">
        <v>0</v>
      </c>
      <c r="DR703" s="181">
        <v>0</v>
      </c>
      <c r="DS703" s="181" t="e">
        <f t="shared" si="54"/>
        <v>#DIV/0!</v>
      </c>
      <c r="DT703" s="181" t="e">
        <f t="shared" si="52"/>
        <v>#DIV/0!</v>
      </c>
      <c r="DU703" s="195">
        <v>0</v>
      </c>
      <c r="DW703" s="195">
        <v>0</v>
      </c>
      <c r="DY703" s="195">
        <v>0</v>
      </c>
      <c r="DZ703" s="196" t="e">
        <f t="shared" si="53"/>
        <v>#DIV/0!</v>
      </c>
      <c r="EA703" s="195">
        <v>0</v>
      </c>
      <c r="EB703" s="181">
        <v>0</v>
      </c>
      <c r="EC703" s="181">
        <v>0</v>
      </c>
      <c r="ED703" s="181">
        <v>0</v>
      </c>
      <c r="EE703" s="181">
        <v>0</v>
      </c>
      <c r="EF703" s="181">
        <v>1</v>
      </c>
      <c r="EG703" s="181">
        <v>0</v>
      </c>
      <c r="EH703" s="181">
        <v>0</v>
      </c>
      <c r="EI703" s="181">
        <v>0</v>
      </c>
      <c r="EJ703" s="181">
        <v>0</v>
      </c>
      <c r="EK703" s="181">
        <v>0</v>
      </c>
      <c r="EL703" s="181">
        <v>0</v>
      </c>
      <c r="EM703" s="181">
        <v>0</v>
      </c>
      <c r="EN703" s="181">
        <v>0</v>
      </c>
      <c r="EO703" s="181">
        <v>0</v>
      </c>
      <c r="EP703" s="181">
        <v>0</v>
      </c>
      <c r="EQ703" s="181">
        <v>0</v>
      </c>
      <c r="ER703" s="181">
        <v>1</v>
      </c>
      <c r="EV703" s="181">
        <v>691</v>
      </c>
      <c r="EW703" s="181" t="s">
        <v>9671</v>
      </c>
      <c r="EX703" s="181" t="s">
        <v>3637</v>
      </c>
      <c r="EY703" s="181" t="s">
        <v>9672</v>
      </c>
      <c r="EZ703" s="181" t="s">
        <v>9673</v>
      </c>
      <c r="FA703" s="181" t="s">
        <v>9674</v>
      </c>
      <c r="FB703" s="181" t="s">
        <v>9675</v>
      </c>
      <c r="FE703" s="181">
        <v>-1</v>
      </c>
    </row>
    <row r="704" spans="1:161" x14ac:dyDescent="0.25">
      <c r="A704" s="181" t="s">
        <v>9676</v>
      </c>
      <c r="B704" s="181" t="s">
        <v>9676</v>
      </c>
      <c r="C704" s="181">
        <v>1</v>
      </c>
      <c r="D704" s="181">
        <v>1</v>
      </c>
      <c r="E704" s="181">
        <v>1</v>
      </c>
      <c r="F704" s="181" t="s">
        <v>9677</v>
      </c>
      <c r="G704" s="181" t="s">
        <v>9678</v>
      </c>
      <c r="H704" s="181" t="s">
        <v>9679</v>
      </c>
      <c r="I704" s="181">
        <v>1</v>
      </c>
      <c r="J704" s="181">
        <v>1</v>
      </c>
      <c r="K704" s="181">
        <v>1</v>
      </c>
      <c r="L704" s="181">
        <v>1</v>
      </c>
      <c r="M704" s="181">
        <v>1</v>
      </c>
      <c r="N704" s="181">
        <v>1</v>
      </c>
      <c r="O704" s="181">
        <v>1</v>
      </c>
      <c r="P704" s="181">
        <v>1</v>
      </c>
      <c r="Q704" s="181">
        <v>0</v>
      </c>
      <c r="R704" s="181">
        <v>0</v>
      </c>
      <c r="S704" s="181">
        <v>0</v>
      </c>
      <c r="T704" s="181">
        <v>0</v>
      </c>
      <c r="U704" s="181">
        <v>1</v>
      </c>
      <c r="V704" s="181">
        <v>1</v>
      </c>
      <c r="W704" s="181">
        <v>0</v>
      </c>
      <c r="X704" s="181">
        <v>1</v>
      </c>
      <c r="Y704" s="181">
        <v>1</v>
      </c>
      <c r="Z704" s="181">
        <v>1</v>
      </c>
      <c r="AA704" s="181">
        <v>1</v>
      </c>
      <c r="AB704" s="181">
        <v>1</v>
      </c>
      <c r="AC704" s="181">
        <v>1</v>
      </c>
      <c r="AD704" s="181">
        <v>1</v>
      </c>
      <c r="AE704" s="181">
        <v>1</v>
      </c>
      <c r="AF704" s="181">
        <v>1</v>
      </c>
      <c r="AG704" s="181">
        <v>0</v>
      </c>
      <c r="AH704" s="181">
        <v>0</v>
      </c>
      <c r="AI704" s="181">
        <v>0</v>
      </c>
      <c r="AJ704" s="181">
        <v>0</v>
      </c>
      <c r="AK704" s="181">
        <v>1</v>
      </c>
      <c r="AL704" s="181">
        <v>1</v>
      </c>
      <c r="AM704" s="181">
        <v>0</v>
      </c>
      <c r="AN704" s="181">
        <v>1</v>
      </c>
      <c r="AO704" s="181">
        <v>1</v>
      </c>
      <c r="AP704" s="181">
        <v>1</v>
      </c>
      <c r="AQ704" s="181">
        <v>1</v>
      </c>
      <c r="AR704" s="181">
        <v>1</v>
      </c>
      <c r="AS704" s="181">
        <v>1</v>
      </c>
      <c r="AT704" s="181">
        <v>1</v>
      </c>
      <c r="AU704" s="181">
        <v>1</v>
      </c>
      <c r="AV704" s="181">
        <v>1</v>
      </c>
      <c r="AW704" s="181">
        <v>0</v>
      </c>
      <c r="AX704" s="181">
        <v>0</v>
      </c>
      <c r="AY704" s="181">
        <v>0</v>
      </c>
      <c r="AZ704" s="181">
        <v>0</v>
      </c>
      <c r="BA704" s="181">
        <v>1</v>
      </c>
      <c r="BB704" s="181">
        <v>1</v>
      </c>
      <c r="BC704" s="181">
        <v>0</v>
      </c>
      <c r="BD704" s="181">
        <v>1</v>
      </c>
      <c r="BE704" s="181">
        <v>1</v>
      </c>
      <c r="BF704" s="181">
        <v>1</v>
      </c>
      <c r="BG704" s="181">
        <v>1</v>
      </c>
      <c r="BH704" s="181">
        <v>1</v>
      </c>
      <c r="BI704" s="181">
        <v>3.9</v>
      </c>
      <c r="BJ704" s="181">
        <v>3.9</v>
      </c>
      <c r="BK704" s="181">
        <v>3.9</v>
      </c>
      <c r="BL704" s="181">
        <v>30.934000000000001</v>
      </c>
      <c r="BM704" s="181">
        <v>281</v>
      </c>
      <c r="BN704" s="181">
        <v>281</v>
      </c>
      <c r="BO704" s="181">
        <v>8.7500000000000008E-3</v>
      </c>
      <c r="BP704" s="181">
        <v>2.21</v>
      </c>
      <c r="BQ704" s="181" t="s">
        <v>1251</v>
      </c>
      <c r="BR704" s="181" t="s">
        <v>1251</v>
      </c>
      <c r="BS704" s="181" t="s">
        <v>1251</v>
      </c>
      <c r="BT704" s="181" t="s">
        <v>1251</v>
      </c>
      <c r="BY704" s="181" t="s">
        <v>1254</v>
      </c>
      <c r="BZ704" s="181" t="s">
        <v>1254</v>
      </c>
      <c r="CB704" s="181" t="s">
        <v>1254</v>
      </c>
      <c r="CC704" s="181" t="s">
        <v>1251</v>
      </c>
      <c r="CD704" s="181" t="s">
        <v>1254</v>
      </c>
      <c r="CE704" s="181" t="s">
        <v>1251</v>
      </c>
      <c r="CF704" s="181" t="s">
        <v>1254</v>
      </c>
      <c r="CG704" s="181">
        <v>3.9</v>
      </c>
      <c r="CH704" s="181">
        <v>3.9</v>
      </c>
      <c r="CI704" s="181">
        <v>3.9</v>
      </c>
      <c r="CJ704" s="181">
        <v>3.9</v>
      </c>
      <c r="CK704" s="181">
        <v>0</v>
      </c>
      <c r="CL704" s="181">
        <v>0</v>
      </c>
      <c r="CM704" s="181">
        <v>0</v>
      </c>
      <c r="CN704" s="181">
        <v>0</v>
      </c>
      <c r="CO704" s="181">
        <v>3.9</v>
      </c>
      <c r="CP704" s="181">
        <v>3.9</v>
      </c>
      <c r="CQ704" s="181">
        <v>0</v>
      </c>
      <c r="CR704" s="181">
        <v>3.9</v>
      </c>
      <c r="CS704" s="181">
        <v>3.9</v>
      </c>
      <c r="CT704" s="181">
        <v>3.9</v>
      </c>
      <c r="CU704" s="181">
        <v>3.9</v>
      </c>
      <c r="CV704" s="181">
        <v>3.9</v>
      </c>
      <c r="CW704" s="181">
        <v>92520000</v>
      </c>
      <c r="CX704" s="181">
        <v>10860000</v>
      </c>
      <c r="CY704" s="181">
        <v>11713000</v>
      </c>
      <c r="CZ704" s="181">
        <v>11651000</v>
      </c>
      <c r="DA704" s="181">
        <v>10937000</v>
      </c>
      <c r="DB704" s="181">
        <v>0</v>
      </c>
      <c r="DC704" s="181">
        <v>0</v>
      </c>
      <c r="DD704" s="181">
        <v>0</v>
      </c>
      <c r="DE704" s="181">
        <v>0</v>
      </c>
      <c r="DF704" s="181">
        <v>0</v>
      </c>
      <c r="DG704" s="181">
        <v>8465900</v>
      </c>
      <c r="DH704" s="181">
        <v>4761600</v>
      </c>
      <c r="DI704" s="181">
        <v>6931100</v>
      </c>
      <c r="DJ704" s="195">
        <v>0</v>
      </c>
      <c r="DK704" s="195">
        <v>0</v>
      </c>
      <c r="DL704" s="195">
        <v>0</v>
      </c>
      <c r="DM704" s="195">
        <v>0</v>
      </c>
      <c r="DN704" s="181">
        <v>0</v>
      </c>
      <c r="DO704" s="181">
        <v>0</v>
      </c>
      <c r="DP704" s="181">
        <v>0</v>
      </c>
      <c r="DQ704" s="181">
        <v>0</v>
      </c>
      <c r="DR704" s="181">
        <v>0</v>
      </c>
      <c r="DS704" s="181" t="e">
        <f t="shared" si="54"/>
        <v>#DIV/0!</v>
      </c>
      <c r="DT704" s="181" t="e">
        <f t="shared" si="52"/>
        <v>#DIV/0!</v>
      </c>
      <c r="DU704" s="195">
        <v>0</v>
      </c>
      <c r="DW704" s="195">
        <v>0</v>
      </c>
      <c r="DY704" s="195">
        <v>0</v>
      </c>
      <c r="DZ704" s="196" t="e">
        <f t="shared" si="53"/>
        <v>#DIV/0!</v>
      </c>
      <c r="EA704" s="195">
        <v>0</v>
      </c>
      <c r="EB704" s="181">
        <v>0</v>
      </c>
      <c r="EC704" s="181">
        <v>1</v>
      </c>
      <c r="ED704" s="181">
        <v>0</v>
      </c>
      <c r="EE704" s="181">
        <v>0</v>
      </c>
      <c r="EF704" s="181">
        <v>0</v>
      </c>
      <c r="EG704" s="181">
        <v>0</v>
      </c>
      <c r="EH704" s="181">
        <v>0</v>
      </c>
      <c r="EI704" s="181">
        <v>0</v>
      </c>
      <c r="EJ704" s="181">
        <v>0</v>
      </c>
      <c r="EK704" s="181">
        <v>0</v>
      </c>
      <c r="EL704" s="181">
        <v>0</v>
      </c>
      <c r="EM704" s="181">
        <v>0</v>
      </c>
      <c r="EN704" s="181">
        <v>1</v>
      </c>
      <c r="EO704" s="181">
        <v>0</v>
      </c>
      <c r="EP704" s="181">
        <v>2</v>
      </c>
      <c r="EQ704" s="181">
        <v>0</v>
      </c>
      <c r="ER704" s="181">
        <v>4</v>
      </c>
      <c r="EV704" s="181">
        <v>557</v>
      </c>
      <c r="EW704" s="181">
        <v>3220</v>
      </c>
      <c r="EX704" s="181" t="b">
        <v>1</v>
      </c>
      <c r="EY704" s="181">
        <v>3410</v>
      </c>
      <c r="EZ704" s="181" t="s">
        <v>9680</v>
      </c>
      <c r="FA704" s="181" t="s">
        <v>9681</v>
      </c>
      <c r="FB704" s="181">
        <v>50482</v>
      </c>
      <c r="FC704" s="181">
        <v>368</v>
      </c>
      <c r="FD704" s="181">
        <v>119</v>
      </c>
      <c r="FE704" s="181">
        <v>-1</v>
      </c>
    </row>
    <row r="705" spans="1:161" x14ac:dyDescent="0.25">
      <c r="A705" s="181" t="s">
        <v>9682</v>
      </c>
      <c r="B705" s="181" t="s">
        <v>9682</v>
      </c>
      <c r="C705" s="181">
        <v>2</v>
      </c>
      <c r="D705" s="181">
        <v>2</v>
      </c>
      <c r="E705" s="181">
        <v>2</v>
      </c>
      <c r="F705" s="181" t="s">
        <v>9683</v>
      </c>
      <c r="G705" s="181" t="s">
        <v>9684</v>
      </c>
      <c r="H705" s="181" t="s">
        <v>9685</v>
      </c>
      <c r="I705" s="181">
        <v>1</v>
      </c>
      <c r="J705" s="181">
        <v>2</v>
      </c>
      <c r="K705" s="181">
        <v>2</v>
      </c>
      <c r="L705" s="181">
        <v>2</v>
      </c>
      <c r="M705" s="181">
        <v>2</v>
      </c>
      <c r="N705" s="181">
        <v>2</v>
      </c>
      <c r="O705" s="181">
        <v>2</v>
      </c>
      <c r="P705" s="181">
        <v>2</v>
      </c>
      <c r="Q705" s="181">
        <v>2</v>
      </c>
      <c r="R705" s="181">
        <v>2</v>
      </c>
      <c r="S705" s="181">
        <v>2</v>
      </c>
      <c r="T705" s="181">
        <v>2</v>
      </c>
      <c r="U705" s="181">
        <v>2</v>
      </c>
      <c r="V705" s="181">
        <v>2</v>
      </c>
      <c r="W705" s="181">
        <v>2</v>
      </c>
      <c r="X705" s="181">
        <v>2</v>
      </c>
      <c r="Y705" s="181">
        <v>2</v>
      </c>
      <c r="Z705" s="181">
        <v>2</v>
      </c>
      <c r="AA705" s="181">
        <v>2</v>
      </c>
      <c r="AB705" s="181">
        <v>2</v>
      </c>
      <c r="AC705" s="181">
        <v>2</v>
      </c>
      <c r="AD705" s="181">
        <v>2</v>
      </c>
      <c r="AE705" s="181">
        <v>2</v>
      </c>
      <c r="AF705" s="181">
        <v>2</v>
      </c>
      <c r="AG705" s="181">
        <v>2</v>
      </c>
      <c r="AH705" s="181">
        <v>2</v>
      </c>
      <c r="AI705" s="181">
        <v>2</v>
      </c>
      <c r="AJ705" s="181">
        <v>2</v>
      </c>
      <c r="AK705" s="181">
        <v>2</v>
      </c>
      <c r="AL705" s="181">
        <v>2</v>
      </c>
      <c r="AM705" s="181">
        <v>2</v>
      </c>
      <c r="AN705" s="181">
        <v>2</v>
      </c>
      <c r="AO705" s="181">
        <v>2</v>
      </c>
      <c r="AP705" s="181">
        <v>2</v>
      </c>
      <c r="AQ705" s="181">
        <v>2</v>
      </c>
      <c r="AR705" s="181">
        <v>2</v>
      </c>
      <c r="AS705" s="181">
        <v>2</v>
      </c>
      <c r="AT705" s="181">
        <v>2</v>
      </c>
      <c r="AU705" s="181">
        <v>2</v>
      </c>
      <c r="AV705" s="181">
        <v>2</v>
      </c>
      <c r="AW705" s="181">
        <v>2</v>
      </c>
      <c r="AX705" s="181">
        <v>2</v>
      </c>
      <c r="AY705" s="181">
        <v>2</v>
      </c>
      <c r="AZ705" s="181">
        <v>2</v>
      </c>
      <c r="BA705" s="181">
        <v>2</v>
      </c>
      <c r="BB705" s="181">
        <v>2</v>
      </c>
      <c r="BC705" s="181">
        <v>2</v>
      </c>
      <c r="BD705" s="181">
        <v>2</v>
      </c>
      <c r="BE705" s="181">
        <v>2</v>
      </c>
      <c r="BF705" s="181">
        <v>2</v>
      </c>
      <c r="BG705" s="181">
        <v>2</v>
      </c>
      <c r="BH705" s="181">
        <v>2</v>
      </c>
      <c r="BI705" s="181">
        <v>9</v>
      </c>
      <c r="BJ705" s="181">
        <v>9</v>
      </c>
      <c r="BK705" s="181">
        <v>9</v>
      </c>
      <c r="BL705" s="181">
        <v>35.44</v>
      </c>
      <c r="BM705" s="181">
        <v>335</v>
      </c>
      <c r="BN705" s="181">
        <v>335</v>
      </c>
      <c r="BO705" s="181">
        <v>0</v>
      </c>
      <c r="BP705" s="181">
        <v>5.4375</v>
      </c>
      <c r="BQ705" s="181" t="s">
        <v>1251</v>
      </c>
      <c r="BR705" s="181" t="s">
        <v>1251</v>
      </c>
      <c r="BS705" s="181" t="s">
        <v>1251</v>
      </c>
      <c r="BT705" s="181" t="s">
        <v>1251</v>
      </c>
      <c r="BU705" s="181" t="s">
        <v>1254</v>
      </c>
      <c r="BV705" s="181" t="s">
        <v>1254</v>
      </c>
      <c r="BW705" s="181" t="s">
        <v>1254</v>
      </c>
      <c r="BX705" s="181" t="s">
        <v>1254</v>
      </c>
      <c r="BY705" s="181" t="s">
        <v>1251</v>
      </c>
      <c r="BZ705" s="181" t="s">
        <v>1251</v>
      </c>
      <c r="CA705" s="181" t="s">
        <v>1251</v>
      </c>
      <c r="CB705" s="181" t="s">
        <v>1251</v>
      </c>
      <c r="CC705" s="181" t="s">
        <v>1251</v>
      </c>
      <c r="CD705" s="181" t="s">
        <v>1251</v>
      </c>
      <c r="CE705" s="181" t="s">
        <v>1251</v>
      </c>
      <c r="CF705" s="181" t="s">
        <v>1251</v>
      </c>
      <c r="CG705" s="181">
        <v>9</v>
      </c>
      <c r="CH705" s="181">
        <v>9</v>
      </c>
      <c r="CI705" s="181">
        <v>9</v>
      </c>
      <c r="CJ705" s="181">
        <v>9</v>
      </c>
      <c r="CK705" s="181">
        <v>9</v>
      </c>
      <c r="CL705" s="181">
        <v>9</v>
      </c>
      <c r="CM705" s="181">
        <v>9</v>
      </c>
      <c r="CN705" s="181">
        <v>9</v>
      </c>
      <c r="CO705" s="181">
        <v>9</v>
      </c>
      <c r="CP705" s="181">
        <v>9</v>
      </c>
      <c r="CQ705" s="181">
        <v>9</v>
      </c>
      <c r="CR705" s="181">
        <v>9</v>
      </c>
      <c r="CS705" s="181">
        <v>9</v>
      </c>
      <c r="CT705" s="181">
        <v>9</v>
      </c>
      <c r="CU705" s="181">
        <v>9</v>
      </c>
      <c r="CV705" s="181">
        <v>9</v>
      </c>
      <c r="CW705" s="181">
        <v>120060000</v>
      </c>
      <c r="CX705" s="181">
        <v>11878000</v>
      </c>
      <c r="CY705" s="181">
        <v>9093600</v>
      </c>
      <c r="CZ705" s="181">
        <v>9832700</v>
      </c>
      <c r="DA705" s="181">
        <v>8375300</v>
      </c>
      <c r="DB705" s="181">
        <v>3223400</v>
      </c>
      <c r="DC705" s="181">
        <v>3235300</v>
      </c>
      <c r="DD705" s="181">
        <v>3397100</v>
      </c>
      <c r="DE705" s="181">
        <v>3386000</v>
      </c>
      <c r="DF705" s="181">
        <v>7754300</v>
      </c>
      <c r="DG705" s="181">
        <v>9970500</v>
      </c>
      <c r="DH705" s="181">
        <v>6860200</v>
      </c>
      <c r="DI705" s="181">
        <v>10226000</v>
      </c>
      <c r="DJ705" s="195">
        <v>0</v>
      </c>
      <c r="DK705" s="195">
        <v>0</v>
      </c>
      <c r="DL705" s="195">
        <v>0</v>
      </c>
      <c r="DM705" s="195">
        <v>0</v>
      </c>
      <c r="DN705" s="181">
        <v>0</v>
      </c>
      <c r="DO705" s="181">
        <v>0</v>
      </c>
      <c r="DP705" s="181">
        <v>0</v>
      </c>
      <c r="DQ705" s="181">
        <v>0</v>
      </c>
      <c r="DR705" s="181">
        <v>0</v>
      </c>
      <c r="DS705" s="181" t="e">
        <f t="shared" si="54"/>
        <v>#DIV/0!</v>
      </c>
      <c r="DT705" s="181" t="e">
        <f t="shared" si="52"/>
        <v>#DIV/0!</v>
      </c>
      <c r="DU705" s="195">
        <v>0</v>
      </c>
      <c r="DW705" s="195">
        <v>0</v>
      </c>
      <c r="DY705" s="195">
        <v>0</v>
      </c>
      <c r="DZ705" s="196" t="e">
        <f t="shared" si="53"/>
        <v>#DIV/0!</v>
      </c>
      <c r="EA705" s="195">
        <v>0</v>
      </c>
      <c r="EB705" s="181">
        <v>1</v>
      </c>
      <c r="EC705" s="181">
        <v>1</v>
      </c>
      <c r="ED705" s="181">
        <v>1</v>
      </c>
      <c r="EE705" s="181">
        <v>1</v>
      </c>
      <c r="EF705" s="181">
        <v>0</v>
      </c>
      <c r="EG705" s="181">
        <v>0</v>
      </c>
      <c r="EH705" s="181">
        <v>0</v>
      </c>
      <c r="EI705" s="181">
        <v>0</v>
      </c>
      <c r="EJ705" s="181">
        <v>1</v>
      </c>
      <c r="EK705" s="181">
        <v>1</v>
      </c>
      <c r="EL705" s="181">
        <v>0</v>
      </c>
      <c r="EM705" s="181">
        <v>1</v>
      </c>
      <c r="EN705" s="181">
        <v>0</v>
      </c>
      <c r="EO705" s="181">
        <v>1</v>
      </c>
      <c r="EP705" s="181">
        <v>0</v>
      </c>
      <c r="EQ705" s="181">
        <v>1</v>
      </c>
      <c r="ER705" s="181">
        <v>9</v>
      </c>
      <c r="EV705" s="181">
        <v>623</v>
      </c>
      <c r="EW705" s="181" t="s">
        <v>9686</v>
      </c>
      <c r="EX705" s="181" t="s">
        <v>3637</v>
      </c>
      <c r="EY705" s="181" t="s">
        <v>9687</v>
      </c>
      <c r="EZ705" s="181" t="s">
        <v>9688</v>
      </c>
      <c r="FA705" s="181" t="s">
        <v>9689</v>
      </c>
      <c r="FB705" s="181" t="s">
        <v>9690</v>
      </c>
      <c r="FE705" s="181">
        <v>-1</v>
      </c>
    </row>
    <row r="706" spans="1:161" x14ac:dyDescent="0.25">
      <c r="A706" s="181" t="s">
        <v>9691</v>
      </c>
      <c r="B706" s="181" t="s">
        <v>9691</v>
      </c>
      <c r="C706" s="181" t="s">
        <v>7929</v>
      </c>
      <c r="D706" s="181" t="s">
        <v>7929</v>
      </c>
      <c r="E706" s="181" t="s">
        <v>7929</v>
      </c>
      <c r="F706" s="181" t="s">
        <v>9692</v>
      </c>
      <c r="G706" s="181" t="s">
        <v>9693</v>
      </c>
      <c r="H706" s="181" t="s">
        <v>9694</v>
      </c>
      <c r="I706" s="181">
        <v>4</v>
      </c>
      <c r="J706" s="181">
        <v>1</v>
      </c>
      <c r="K706" s="181">
        <v>1</v>
      </c>
      <c r="L706" s="181">
        <v>1</v>
      </c>
      <c r="M706" s="181">
        <v>1</v>
      </c>
      <c r="N706" s="181">
        <v>1</v>
      </c>
      <c r="O706" s="181">
        <v>1</v>
      </c>
      <c r="P706" s="181">
        <v>0</v>
      </c>
      <c r="Q706" s="181">
        <v>1</v>
      </c>
      <c r="R706" s="181">
        <v>1</v>
      </c>
      <c r="S706" s="181">
        <v>1</v>
      </c>
      <c r="T706" s="181">
        <v>1</v>
      </c>
      <c r="U706" s="181">
        <v>1</v>
      </c>
      <c r="V706" s="181">
        <v>1</v>
      </c>
      <c r="W706" s="181">
        <v>1</v>
      </c>
      <c r="X706" s="181">
        <v>1</v>
      </c>
      <c r="Y706" s="181">
        <v>1</v>
      </c>
      <c r="Z706" s="181">
        <v>1</v>
      </c>
      <c r="AA706" s="181">
        <v>1</v>
      </c>
      <c r="AB706" s="181">
        <v>1</v>
      </c>
      <c r="AC706" s="181">
        <v>1</v>
      </c>
      <c r="AD706" s="181">
        <v>1</v>
      </c>
      <c r="AE706" s="181">
        <v>1</v>
      </c>
      <c r="AF706" s="181">
        <v>0</v>
      </c>
      <c r="AG706" s="181">
        <v>1</v>
      </c>
      <c r="AH706" s="181">
        <v>1</v>
      </c>
      <c r="AI706" s="181">
        <v>1</v>
      </c>
      <c r="AJ706" s="181">
        <v>1</v>
      </c>
      <c r="AK706" s="181">
        <v>1</v>
      </c>
      <c r="AL706" s="181">
        <v>1</v>
      </c>
      <c r="AM706" s="181">
        <v>1</v>
      </c>
      <c r="AN706" s="181">
        <v>1</v>
      </c>
      <c r="AO706" s="181">
        <v>1</v>
      </c>
      <c r="AP706" s="181">
        <v>1</v>
      </c>
      <c r="AQ706" s="181">
        <v>1</v>
      </c>
      <c r="AR706" s="181">
        <v>1</v>
      </c>
      <c r="AS706" s="181">
        <v>1</v>
      </c>
      <c r="AT706" s="181">
        <v>1</v>
      </c>
      <c r="AU706" s="181">
        <v>1</v>
      </c>
      <c r="AV706" s="181">
        <v>0</v>
      </c>
      <c r="AW706" s="181">
        <v>1</v>
      </c>
      <c r="AX706" s="181">
        <v>1</v>
      </c>
      <c r="AY706" s="181">
        <v>1</v>
      </c>
      <c r="AZ706" s="181">
        <v>1</v>
      </c>
      <c r="BA706" s="181">
        <v>1</v>
      </c>
      <c r="BB706" s="181">
        <v>1</v>
      </c>
      <c r="BC706" s="181">
        <v>1</v>
      </c>
      <c r="BD706" s="181">
        <v>1</v>
      </c>
      <c r="BE706" s="181">
        <v>1</v>
      </c>
      <c r="BF706" s="181">
        <v>1</v>
      </c>
      <c r="BG706" s="181">
        <v>1</v>
      </c>
      <c r="BH706" s="181">
        <v>1</v>
      </c>
      <c r="BI706" s="181">
        <v>5</v>
      </c>
      <c r="BJ706" s="181">
        <v>5</v>
      </c>
      <c r="BK706" s="181">
        <v>5</v>
      </c>
      <c r="BL706" s="181">
        <v>21.977</v>
      </c>
      <c r="BM706" s="181">
        <v>219</v>
      </c>
      <c r="BN706" s="181" t="s">
        <v>9695</v>
      </c>
      <c r="BO706" s="181">
        <v>2.611E-3</v>
      </c>
      <c r="BP706" s="181">
        <v>2.68</v>
      </c>
      <c r="BQ706" s="181" t="s">
        <v>1254</v>
      </c>
      <c r="BR706" s="181" t="s">
        <v>1254</v>
      </c>
      <c r="BS706" s="181" t="s">
        <v>1254</v>
      </c>
      <c r="BU706" s="181" t="s">
        <v>1251</v>
      </c>
      <c r="BV706" s="181" t="s">
        <v>1251</v>
      </c>
      <c r="BW706" s="181" t="s">
        <v>1251</v>
      </c>
      <c r="BX706" s="181" t="s">
        <v>1251</v>
      </c>
      <c r="BY706" s="181" t="s">
        <v>1254</v>
      </c>
      <c r="BZ706" s="181" t="s">
        <v>1254</v>
      </c>
      <c r="CA706" s="181" t="s">
        <v>1254</v>
      </c>
      <c r="CB706" s="181" t="s">
        <v>1254</v>
      </c>
      <c r="CC706" s="181" t="s">
        <v>1254</v>
      </c>
      <c r="CD706" s="181" t="s">
        <v>1254</v>
      </c>
      <c r="CE706" s="181" t="s">
        <v>1254</v>
      </c>
      <c r="CF706" s="181" t="s">
        <v>1254</v>
      </c>
      <c r="CG706" s="181">
        <v>5</v>
      </c>
      <c r="CH706" s="181">
        <v>5</v>
      </c>
      <c r="CI706" s="181">
        <v>5</v>
      </c>
      <c r="CJ706" s="181">
        <v>0</v>
      </c>
      <c r="CK706" s="181">
        <v>5</v>
      </c>
      <c r="CL706" s="181">
        <v>5</v>
      </c>
      <c r="CM706" s="181">
        <v>5</v>
      </c>
      <c r="CN706" s="181">
        <v>5</v>
      </c>
      <c r="CO706" s="181">
        <v>5</v>
      </c>
      <c r="CP706" s="181">
        <v>5</v>
      </c>
      <c r="CQ706" s="181">
        <v>5</v>
      </c>
      <c r="CR706" s="181">
        <v>5</v>
      </c>
      <c r="CS706" s="181">
        <v>5</v>
      </c>
      <c r="CT706" s="181">
        <v>5</v>
      </c>
      <c r="CU706" s="181">
        <v>5</v>
      </c>
      <c r="CV706" s="181">
        <v>5</v>
      </c>
      <c r="CW706" s="181">
        <v>132030000</v>
      </c>
      <c r="CX706" s="181">
        <v>10754000</v>
      </c>
      <c r="CY706" s="181">
        <v>8144100</v>
      </c>
      <c r="CZ706" s="181">
        <v>9606800</v>
      </c>
      <c r="DA706" s="181">
        <v>0</v>
      </c>
      <c r="DB706" s="181">
        <v>8873200</v>
      </c>
      <c r="DC706" s="181">
        <v>6929100</v>
      </c>
      <c r="DD706" s="181">
        <v>7513600</v>
      </c>
      <c r="DE706" s="181">
        <v>9395500</v>
      </c>
      <c r="DF706" s="181">
        <v>7932900</v>
      </c>
      <c r="DG706" s="181">
        <v>9393600</v>
      </c>
      <c r="DH706" s="181">
        <v>6519700</v>
      </c>
      <c r="DI706" s="181">
        <v>8372200</v>
      </c>
      <c r="DJ706" s="195">
        <v>0</v>
      </c>
      <c r="DK706" s="195">
        <v>0</v>
      </c>
      <c r="DL706" s="195">
        <v>0</v>
      </c>
      <c r="DM706" s="195">
        <v>0</v>
      </c>
      <c r="DN706" s="181">
        <v>0</v>
      </c>
      <c r="DO706" s="181">
        <v>0</v>
      </c>
      <c r="DP706" s="181">
        <v>0</v>
      </c>
      <c r="DQ706" s="181">
        <v>0</v>
      </c>
      <c r="DR706" s="181">
        <v>0</v>
      </c>
      <c r="DS706" s="181" t="e">
        <f t="shared" si="54"/>
        <v>#DIV/0!</v>
      </c>
      <c r="DT706" s="181" t="e">
        <f t="shared" si="52"/>
        <v>#DIV/0!</v>
      </c>
      <c r="DU706" s="195">
        <v>0</v>
      </c>
      <c r="DW706" s="195">
        <v>0</v>
      </c>
      <c r="DY706" s="195">
        <v>0</v>
      </c>
      <c r="DZ706" s="196" t="e">
        <f t="shared" si="53"/>
        <v>#DIV/0!</v>
      </c>
      <c r="EA706" s="195">
        <v>0</v>
      </c>
      <c r="EB706" s="181">
        <v>0</v>
      </c>
      <c r="EC706" s="181">
        <v>0</v>
      </c>
      <c r="ED706" s="181">
        <v>0</v>
      </c>
      <c r="EE706" s="181">
        <v>0</v>
      </c>
      <c r="EF706" s="181">
        <v>1</v>
      </c>
      <c r="EG706" s="181">
        <v>1</v>
      </c>
      <c r="EH706" s="181">
        <v>1</v>
      </c>
      <c r="EI706" s="181">
        <v>1</v>
      </c>
      <c r="EJ706" s="181">
        <v>0</v>
      </c>
      <c r="EK706" s="181">
        <v>0</v>
      </c>
      <c r="EL706" s="181">
        <v>0</v>
      </c>
      <c r="EM706" s="181">
        <v>0</v>
      </c>
      <c r="EN706" s="181">
        <v>0</v>
      </c>
      <c r="EO706" s="181">
        <v>0</v>
      </c>
      <c r="EP706" s="181">
        <v>0</v>
      </c>
      <c r="EQ706" s="181">
        <v>0</v>
      </c>
      <c r="ER706" s="181">
        <v>4</v>
      </c>
      <c r="EV706" s="181">
        <v>135</v>
      </c>
      <c r="EW706" s="181">
        <v>305</v>
      </c>
      <c r="EX706" s="181" t="b">
        <v>1</v>
      </c>
      <c r="EY706" s="181">
        <v>327</v>
      </c>
      <c r="EZ706" s="181" t="s">
        <v>9696</v>
      </c>
      <c r="FA706" s="181" t="s">
        <v>9697</v>
      </c>
      <c r="FB706" s="181">
        <v>5209</v>
      </c>
      <c r="FE706" s="181" t="s">
        <v>4230</v>
      </c>
    </row>
    <row r="707" spans="1:161" x14ac:dyDescent="0.25">
      <c r="A707" s="181" t="s">
        <v>9698</v>
      </c>
      <c r="B707" s="181" t="s">
        <v>9698</v>
      </c>
      <c r="C707" s="181">
        <v>1</v>
      </c>
      <c r="D707" s="181">
        <v>1</v>
      </c>
      <c r="E707" s="181">
        <v>1</v>
      </c>
      <c r="F707" s="181" t="s">
        <v>9699</v>
      </c>
      <c r="G707" s="181" t="s">
        <v>9700</v>
      </c>
      <c r="H707" s="181" t="s">
        <v>9701</v>
      </c>
      <c r="I707" s="181">
        <v>1</v>
      </c>
      <c r="J707" s="181">
        <v>1</v>
      </c>
      <c r="K707" s="181">
        <v>1</v>
      </c>
      <c r="L707" s="181">
        <v>1</v>
      </c>
      <c r="M707" s="181">
        <v>0</v>
      </c>
      <c r="N707" s="181">
        <v>0</v>
      </c>
      <c r="O707" s="181">
        <v>1</v>
      </c>
      <c r="P707" s="181">
        <v>0</v>
      </c>
      <c r="Q707" s="181">
        <v>0</v>
      </c>
      <c r="R707" s="181">
        <v>0</v>
      </c>
      <c r="S707" s="181">
        <v>1</v>
      </c>
      <c r="T707" s="181">
        <v>0</v>
      </c>
      <c r="U707" s="181">
        <v>0</v>
      </c>
      <c r="V707" s="181">
        <v>0</v>
      </c>
      <c r="W707" s="181">
        <v>0</v>
      </c>
      <c r="X707" s="181">
        <v>0</v>
      </c>
      <c r="Y707" s="181">
        <v>1</v>
      </c>
      <c r="Z707" s="181">
        <v>0</v>
      </c>
      <c r="AA707" s="181">
        <v>0</v>
      </c>
      <c r="AB707" s="181">
        <v>0</v>
      </c>
      <c r="AC707" s="181">
        <v>0</v>
      </c>
      <c r="AD707" s="181">
        <v>0</v>
      </c>
      <c r="AE707" s="181">
        <v>1</v>
      </c>
      <c r="AF707" s="181">
        <v>0</v>
      </c>
      <c r="AG707" s="181">
        <v>0</v>
      </c>
      <c r="AH707" s="181">
        <v>0</v>
      </c>
      <c r="AI707" s="181">
        <v>1</v>
      </c>
      <c r="AJ707" s="181">
        <v>0</v>
      </c>
      <c r="AK707" s="181">
        <v>0</v>
      </c>
      <c r="AL707" s="181">
        <v>0</v>
      </c>
      <c r="AM707" s="181">
        <v>0</v>
      </c>
      <c r="AN707" s="181">
        <v>0</v>
      </c>
      <c r="AO707" s="181">
        <v>1</v>
      </c>
      <c r="AP707" s="181">
        <v>0</v>
      </c>
      <c r="AQ707" s="181">
        <v>0</v>
      </c>
      <c r="AR707" s="181">
        <v>0</v>
      </c>
      <c r="AS707" s="181">
        <v>0</v>
      </c>
      <c r="AT707" s="181">
        <v>0</v>
      </c>
      <c r="AU707" s="181">
        <v>1</v>
      </c>
      <c r="AV707" s="181">
        <v>0</v>
      </c>
      <c r="AW707" s="181">
        <v>0</v>
      </c>
      <c r="AX707" s="181">
        <v>0</v>
      </c>
      <c r="AY707" s="181">
        <v>1</v>
      </c>
      <c r="AZ707" s="181">
        <v>0</v>
      </c>
      <c r="BA707" s="181">
        <v>0</v>
      </c>
      <c r="BB707" s="181">
        <v>0</v>
      </c>
      <c r="BC707" s="181">
        <v>0</v>
      </c>
      <c r="BD707" s="181">
        <v>0</v>
      </c>
      <c r="BE707" s="181">
        <v>1</v>
      </c>
      <c r="BF707" s="181">
        <v>0</v>
      </c>
      <c r="BG707" s="181">
        <v>0</v>
      </c>
      <c r="BH707" s="181">
        <v>0</v>
      </c>
      <c r="BI707" s="181">
        <v>11.9</v>
      </c>
      <c r="BJ707" s="181">
        <v>11.9</v>
      </c>
      <c r="BK707" s="181">
        <v>11.9</v>
      </c>
      <c r="BL707" s="181">
        <v>14.255000000000001</v>
      </c>
      <c r="BM707" s="181">
        <v>135</v>
      </c>
      <c r="BN707" s="181">
        <v>135</v>
      </c>
      <c r="BO707" s="181">
        <v>1.3458999999999999E-3</v>
      </c>
      <c r="BP707" s="181">
        <v>2.9340000000000002</v>
      </c>
      <c r="BS707" s="181" t="s">
        <v>1251</v>
      </c>
      <c r="BW707" s="181" t="s">
        <v>1254</v>
      </c>
      <c r="CC707" s="181" t="s">
        <v>1251</v>
      </c>
      <c r="CG707" s="181">
        <v>0</v>
      </c>
      <c r="CH707" s="181">
        <v>0</v>
      </c>
      <c r="CI707" s="181">
        <v>11.9</v>
      </c>
      <c r="CJ707" s="181">
        <v>0</v>
      </c>
      <c r="CK707" s="181">
        <v>0</v>
      </c>
      <c r="CL707" s="181">
        <v>0</v>
      </c>
      <c r="CM707" s="181">
        <v>11.9</v>
      </c>
      <c r="CN707" s="181">
        <v>0</v>
      </c>
      <c r="CO707" s="181">
        <v>0</v>
      </c>
      <c r="CP707" s="181">
        <v>0</v>
      </c>
      <c r="CQ707" s="181">
        <v>0</v>
      </c>
      <c r="CR707" s="181">
        <v>0</v>
      </c>
      <c r="CS707" s="181">
        <v>11.9</v>
      </c>
      <c r="CT707" s="181">
        <v>0</v>
      </c>
      <c r="CU707" s="181">
        <v>0</v>
      </c>
      <c r="CV707" s="181">
        <v>0</v>
      </c>
      <c r="CW707" s="181">
        <v>19777000</v>
      </c>
      <c r="CX707" s="181">
        <v>0</v>
      </c>
      <c r="CY707" s="181">
        <v>0</v>
      </c>
      <c r="CZ707" s="181">
        <v>8192400</v>
      </c>
      <c r="DA707" s="181">
        <v>0</v>
      </c>
      <c r="DB707" s="181">
        <v>0</v>
      </c>
      <c r="DC707" s="181">
        <v>0</v>
      </c>
      <c r="DD707" s="181">
        <v>3953700</v>
      </c>
      <c r="DE707" s="181">
        <v>0</v>
      </c>
      <c r="DF707" s="181">
        <v>7631000</v>
      </c>
      <c r="DG707" s="181">
        <v>0</v>
      </c>
      <c r="DH707" s="181">
        <v>0</v>
      </c>
      <c r="DI707" s="181">
        <v>0</v>
      </c>
      <c r="DJ707" s="195">
        <v>0</v>
      </c>
      <c r="DK707" s="195">
        <v>0</v>
      </c>
      <c r="DL707" s="195">
        <v>0</v>
      </c>
      <c r="DM707" s="195">
        <v>0</v>
      </c>
      <c r="DN707" s="181">
        <v>0</v>
      </c>
      <c r="DO707" s="181">
        <v>0</v>
      </c>
      <c r="DP707" s="181">
        <v>0</v>
      </c>
      <c r="DQ707" s="181">
        <v>0</v>
      </c>
      <c r="DR707" s="181">
        <v>0</v>
      </c>
      <c r="DS707" s="181" t="e">
        <f t="shared" si="54"/>
        <v>#DIV/0!</v>
      </c>
      <c r="DT707" s="181" t="e">
        <f t="shared" ref="DT707:DT770" si="55">DS707/DN707</f>
        <v>#DIV/0!</v>
      </c>
      <c r="DU707" s="195">
        <v>0</v>
      </c>
      <c r="DW707" s="195">
        <v>0</v>
      </c>
      <c r="DY707" s="195">
        <v>0</v>
      </c>
      <c r="DZ707" s="196" t="e">
        <f t="shared" ref="DZ707:DZ770" si="56">DY707/DN707</f>
        <v>#DIV/0!</v>
      </c>
      <c r="EA707" s="195">
        <v>0</v>
      </c>
      <c r="EB707" s="181">
        <v>0</v>
      </c>
      <c r="EC707" s="181">
        <v>0</v>
      </c>
      <c r="ED707" s="181">
        <v>1</v>
      </c>
      <c r="EE707" s="181">
        <v>0</v>
      </c>
      <c r="EF707" s="181">
        <v>0</v>
      </c>
      <c r="EG707" s="181">
        <v>0</v>
      </c>
      <c r="EH707" s="181">
        <v>0</v>
      </c>
      <c r="EI707" s="181">
        <v>0</v>
      </c>
      <c r="EJ707" s="181">
        <v>0</v>
      </c>
      <c r="EK707" s="181">
        <v>0</v>
      </c>
      <c r="EL707" s="181">
        <v>0</v>
      </c>
      <c r="EM707" s="181">
        <v>0</v>
      </c>
      <c r="EN707" s="181">
        <v>1</v>
      </c>
      <c r="EO707" s="181">
        <v>0</v>
      </c>
      <c r="EP707" s="181">
        <v>0</v>
      </c>
      <c r="EQ707" s="181">
        <v>0</v>
      </c>
      <c r="ER707" s="181">
        <v>2</v>
      </c>
      <c r="EV707" s="181">
        <v>247</v>
      </c>
      <c r="EW707" s="181">
        <v>438</v>
      </c>
      <c r="EX707" s="181" t="b">
        <v>1</v>
      </c>
      <c r="EY707" s="181">
        <v>471</v>
      </c>
      <c r="EZ707" s="181" t="s">
        <v>9702</v>
      </c>
      <c r="FA707" s="181" t="s">
        <v>9703</v>
      </c>
      <c r="FB707" s="181">
        <v>6937</v>
      </c>
      <c r="FE707" s="181">
        <v>-1</v>
      </c>
    </row>
    <row r="708" spans="1:161" x14ac:dyDescent="0.25">
      <c r="A708" s="181" t="s">
        <v>9704</v>
      </c>
      <c r="B708" s="181" t="s">
        <v>9704</v>
      </c>
      <c r="C708" s="181">
        <v>1</v>
      </c>
      <c r="D708" s="181">
        <v>1</v>
      </c>
      <c r="E708" s="181">
        <v>1</v>
      </c>
      <c r="F708" s="181" t="s">
        <v>9705</v>
      </c>
      <c r="G708" s="181" t="s">
        <v>9706</v>
      </c>
      <c r="H708" s="181" t="s">
        <v>9707</v>
      </c>
      <c r="I708" s="181">
        <v>1</v>
      </c>
      <c r="J708" s="181">
        <v>1</v>
      </c>
      <c r="K708" s="181">
        <v>1</v>
      </c>
      <c r="L708" s="181">
        <v>1</v>
      </c>
      <c r="M708" s="181">
        <v>1</v>
      </c>
      <c r="N708" s="181">
        <v>1</v>
      </c>
      <c r="O708" s="181">
        <v>1</v>
      </c>
      <c r="P708" s="181">
        <v>1</v>
      </c>
      <c r="Q708" s="181">
        <v>0</v>
      </c>
      <c r="R708" s="181">
        <v>1</v>
      </c>
      <c r="S708" s="181">
        <v>1</v>
      </c>
      <c r="T708" s="181">
        <v>0</v>
      </c>
      <c r="U708" s="181">
        <v>0</v>
      </c>
      <c r="V708" s="181">
        <v>1</v>
      </c>
      <c r="W708" s="181">
        <v>1</v>
      </c>
      <c r="X708" s="181">
        <v>1</v>
      </c>
      <c r="Y708" s="181">
        <v>1</v>
      </c>
      <c r="Z708" s="181">
        <v>1</v>
      </c>
      <c r="AA708" s="181">
        <v>1</v>
      </c>
      <c r="AB708" s="181">
        <v>1</v>
      </c>
      <c r="AC708" s="181">
        <v>1</v>
      </c>
      <c r="AD708" s="181">
        <v>1</v>
      </c>
      <c r="AE708" s="181">
        <v>1</v>
      </c>
      <c r="AF708" s="181">
        <v>1</v>
      </c>
      <c r="AG708" s="181">
        <v>0</v>
      </c>
      <c r="AH708" s="181">
        <v>1</v>
      </c>
      <c r="AI708" s="181">
        <v>1</v>
      </c>
      <c r="AJ708" s="181">
        <v>0</v>
      </c>
      <c r="AK708" s="181">
        <v>0</v>
      </c>
      <c r="AL708" s="181">
        <v>1</v>
      </c>
      <c r="AM708" s="181">
        <v>1</v>
      </c>
      <c r="AN708" s="181">
        <v>1</v>
      </c>
      <c r="AO708" s="181">
        <v>1</v>
      </c>
      <c r="AP708" s="181">
        <v>1</v>
      </c>
      <c r="AQ708" s="181">
        <v>1</v>
      </c>
      <c r="AR708" s="181">
        <v>1</v>
      </c>
      <c r="AS708" s="181">
        <v>1</v>
      </c>
      <c r="AT708" s="181">
        <v>1</v>
      </c>
      <c r="AU708" s="181">
        <v>1</v>
      </c>
      <c r="AV708" s="181">
        <v>1</v>
      </c>
      <c r="AW708" s="181">
        <v>0</v>
      </c>
      <c r="AX708" s="181">
        <v>1</v>
      </c>
      <c r="AY708" s="181">
        <v>1</v>
      </c>
      <c r="AZ708" s="181">
        <v>0</v>
      </c>
      <c r="BA708" s="181">
        <v>0</v>
      </c>
      <c r="BB708" s="181">
        <v>1</v>
      </c>
      <c r="BC708" s="181">
        <v>1</v>
      </c>
      <c r="BD708" s="181">
        <v>1</v>
      </c>
      <c r="BE708" s="181">
        <v>1</v>
      </c>
      <c r="BF708" s="181">
        <v>1</v>
      </c>
      <c r="BG708" s="181">
        <v>1</v>
      </c>
      <c r="BH708" s="181">
        <v>1</v>
      </c>
      <c r="BI708" s="181">
        <v>5.0999999999999996</v>
      </c>
      <c r="BJ708" s="181">
        <v>5.0999999999999996</v>
      </c>
      <c r="BK708" s="181">
        <v>5.0999999999999996</v>
      </c>
      <c r="BL708" s="181">
        <v>37.316000000000003</v>
      </c>
      <c r="BM708" s="181">
        <v>334</v>
      </c>
      <c r="BN708" s="181">
        <v>334</v>
      </c>
      <c r="BO708" s="181">
        <v>0</v>
      </c>
      <c r="BP708" s="181">
        <v>3.2439</v>
      </c>
      <c r="BQ708" s="181" t="s">
        <v>1254</v>
      </c>
      <c r="BR708" s="181" t="s">
        <v>1254</v>
      </c>
      <c r="BS708" s="181" t="s">
        <v>1254</v>
      </c>
      <c r="BT708" s="181" t="s">
        <v>1251</v>
      </c>
      <c r="BV708" s="181" t="s">
        <v>1254</v>
      </c>
      <c r="BW708" s="181" t="s">
        <v>1254</v>
      </c>
      <c r="BZ708" s="181" t="s">
        <v>1254</v>
      </c>
      <c r="CA708" s="181" t="s">
        <v>1254</v>
      </c>
      <c r="CB708" s="181" t="s">
        <v>1254</v>
      </c>
      <c r="CC708" s="181" t="s">
        <v>1254</v>
      </c>
      <c r="CD708" s="181" t="s">
        <v>1254</v>
      </c>
      <c r="CE708" s="181" t="s">
        <v>1254</v>
      </c>
      <c r="CF708" s="181" t="s">
        <v>1254</v>
      </c>
      <c r="CG708" s="181">
        <v>5.0999999999999996</v>
      </c>
      <c r="CH708" s="181">
        <v>5.0999999999999996</v>
      </c>
      <c r="CI708" s="181">
        <v>5.0999999999999996</v>
      </c>
      <c r="CJ708" s="181">
        <v>5.0999999999999996</v>
      </c>
      <c r="CK708" s="181">
        <v>0</v>
      </c>
      <c r="CL708" s="181">
        <v>5.0999999999999996</v>
      </c>
      <c r="CM708" s="181">
        <v>5.0999999999999996</v>
      </c>
      <c r="CN708" s="181">
        <v>0</v>
      </c>
      <c r="CO708" s="181">
        <v>0</v>
      </c>
      <c r="CP708" s="181">
        <v>5.0999999999999996</v>
      </c>
      <c r="CQ708" s="181">
        <v>5.0999999999999996</v>
      </c>
      <c r="CR708" s="181">
        <v>5.0999999999999996</v>
      </c>
      <c r="CS708" s="181">
        <v>5.0999999999999996</v>
      </c>
      <c r="CT708" s="181">
        <v>5.0999999999999996</v>
      </c>
      <c r="CU708" s="181">
        <v>5.0999999999999996</v>
      </c>
      <c r="CV708" s="181">
        <v>5.0999999999999996</v>
      </c>
      <c r="CW708" s="181">
        <v>55038000</v>
      </c>
      <c r="CX708" s="181">
        <v>4041200</v>
      </c>
      <c r="CY708" s="181">
        <v>4346000</v>
      </c>
      <c r="CZ708" s="181">
        <v>5034300</v>
      </c>
      <c r="DA708" s="181">
        <v>6345500</v>
      </c>
      <c r="DB708" s="181">
        <v>0</v>
      </c>
      <c r="DC708" s="181">
        <v>1438900</v>
      </c>
      <c r="DD708" s="181">
        <v>1228000</v>
      </c>
      <c r="DE708" s="181">
        <v>0</v>
      </c>
      <c r="DF708" s="181">
        <v>4018200</v>
      </c>
      <c r="DG708" s="181">
        <v>4664700</v>
      </c>
      <c r="DH708" s="181">
        <v>5593300</v>
      </c>
      <c r="DI708" s="181">
        <v>4790500</v>
      </c>
      <c r="DJ708" s="195">
        <v>0</v>
      </c>
      <c r="DK708" s="195">
        <v>0</v>
      </c>
      <c r="DL708" s="195">
        <v>0</v>
      </c>
      <c r="DM708" s="195">
        <v>0</v>
      </c>
      <c r="DN708" s="181">
        <v>0</v>
      </c>
      <c r="DO708" s="181">
        <v>0</v>
      </c>
      <c r="DP708" s="181">
        <v>0</v>
      </c>
      <c r="DQ708" s="181">
        <v>0</v>
      </c>
      <c r="DR708" s="181">
        <v>0</v>
      </c>
      <c r="DS708" s="181" t="e">
        <f t="shared" si="54"/>
        <v>#DIV/0!</v>
      </c>
      <c r="DT708" s="181" t="e">
        <f t="shared" si="55"/>
        <v>#DIV/0!</v>
      </c>
      <c r="DU708" s="195">
        <v>0</v>
      </c>
      <c r="DW708" s="195">
        <v>0</v>
      </c>
      <c r="DY708" s="195">
        <v>0</v>
      </c>
      <c r="DZ708" s="196" t="e">
        <f t="shared" si="56"/>
        <v>#DIV/0!</v>
      </c>
      <c r="EA708" s="195">
        <v>0</v>
      </c>
      <c r="EB708" s="181">
        <v>0</v>
      </c>
      <c r="EC708" s="181">
        <v>0</v>
      </c>
      <c r="ED708" s="181">
        <v>0</v>
      </c>
      <c r="EE708" s="181">
        <v>1</v>
      </c>
      <c r="EF708" s="181">
        <v>0</v>
      </c>
      <c r="EG708" s="181">
        <v>0</v>
      </c>
      <c r="EH708" s="181">
        <v>0</v>
      </c>
      <c r="EI708" s="181">
        <v>0</v>
      </c>
      <c r="EJ708" s="181">
        <v>0</v>
      </c>
      <c r="EK708" s="181">
        <v>0</v>
      </c>
      <c r="EL708" s="181">
        <v>0</v>
      </c>
      <c r="EM708" s="181">
        <v>0</v>
      </c>
      <c r="EN708" s="181">
        <v>0</v>
      </c>
      <c r="EO708" s="181">
        <v>0</v>
      </c>
      <c r="EP708" s="181">
        <v>0</v>
      </c>
      <c r="EQ708" s="181">
        <v>0</v>
      </c>
      <c r="ER708" s="181">
        <v>1</v>
      </c>
      <c r="EV708" s="181">
        <v>58</v>
      </c>
      <c r="EW708" s="181">
        <v>7001</v>
      </c>
      <c r="EX708" s="181" t="b">
        <v>1</v>
      </c>
      <c r="EY708" s="181">
        <v>7433</v>
      </c>
      <c r="EZ708" s="181" t="s">
        <v>9708</v>
      </c>
      <c r="FA708" s="181">
        <v>110332</v>
      </c>
      <c r="FB708" s="181">
        <v>110332</v>
      </c>
      <c r="FE708" s="181">
        <v>-1</v>
      </c>
    </row>
    <row r="709" spans="1:161" x14ac:dyDescent="0.25">
      <c r="A709" s="181" t="s">
        <v>9709</v>
      </c>
      <c r="B709" s="181" t="s">
        <v>9709</v>
      </c>
      <c r="C709" s="181">
        <v>1</v>
      </c>
      <c r="D709" s="181">
        <v>1</v>
      </c>
      <c r="E709" s="181">
        <v>1</v>
      </c>
      <c r="F709" s="181" t="s">
        <v>9710</v>
      </c>
      <c r="G709" s="181" t="s">
        <v>9711</v>
      </c>
      <c r="H709" s="181" t="s">
        <v>9712</v>
      </c>
      <c r="I709" s="181">
        <v>1</v>
      </c>
      <c r="J709" s="181">
        <v>1</v>
      </c>
      <c r="K709" s="181">
        <v>1</v>
      </c>
      <c r="L709" s="181">
        <v>1</v>
      </c>
      <c r="M709" s="181">
        <v>1</v>
      </c>
      <c r="N709" s="181">
        <v>0</v>
      </c>
      <c r="O709" s="181">
        <v>1</v>
      </c>
      <c r="P709" s="181">
        <v>1</v>
      </c>
      <c r="Q709" s="181">
        <v>1</v>
      </c>
      <c r="R709" s="181">
        <v>1</v>
      </c>
      <c r="S709" s="181">
        <v>1</v>
      </c>
      <c r="T709" s="181">
        <v>0</v>
      </c>
      <c r="U709" s="181">
        <v>1</v>
      </c>
      <c r="V709" s="181">
        <v>1</v>
      </c>
      <c r="W709" s="181">
        <v>1</v>
      </c>
      <c r="X709" s="181">
        <v>1</v>
      </c>
      <c r="Y709" s="181">
        <v>1</v>
      </c>
      <c r="Z709" s="181">
        <v>1</v>
      </c>
      <c r="AA709" s="181">
        <v>1</v>
      </c>
      <c r="AB709" s="181">
        <v>1</v>
      </c>
      <c r="AC709" s="181">
        <v>1</v>
      </c>
      <c r="AD709" s="181">
        <v>0</v>
      </c>
      <c r="AE709" s="181">
        <v>1</v>
      </c>
      <c r="AF709" s="181">
        <v>1</v>
      </c>
      <c r="AG709" s="181">
        <v>1</v>
      </c>
      <c r="AH709" s="181">
        <v>1</v>
      </c>
      <c r="AI709" s="181">
        <v>1</v>
      </c>
      <c r="AJ709" s="181">
        <v>0</v>
      </c>
      <c r="AK709" s="181">
        <v>1</v>
      </c>
      <c r="AL709" s="181">
        <v>1</v>
      </c>
      <c r="AM709" s="181">
        <v>1</v>
      </c>
      <c r="AN709" s="181">
        <v>1</v>
      </c>
      <c r="AO709" s="181">
        <v>1</v>
      </c>
      <c r="AP709" s="181">
        <v>1</v>
      </c>
      <c r="AQ709" s="181">
        <v>1</v>
      </c>
      <c r="AR709" s="181">
        <v>1</v>
      </c>
      <c r="AS709" s="181">
        <v>1</v>
      </c>
      <c r="AT709" s="181">
        <v>0</v>
      </c>
      <c r="AU709" s="181">
        <v>1</v>
      </c>
      <c r="AV709" s="181">
        <v>1</v>
      </c>
      <c r="AW709" s="181">
        <v>1</v>
      </c>
      <c r="AX709" s="181">
        <v>1</v>
      </c>
      <c r="AY709" s="181">
        <v>1</v>
      </c>
      <c r="AZ709" s="181">
        <v>0</v>
      </c>
      <c r="BA709" s="181">
        <v>1</v>
      </c>
      <c r="BB709" s="181">
        <v>1</v>
      </c>
      <c r="BC709" s="181">
        <v>1</v>
      </c>
      <c r="BD709" s="181">
        <v>1</v>
      </c>
      <c r="BE709" s="181">
        <v>1</v>
      </c>
      <c r="BF709" s="181">
        <v>1</v>
      </c>
      <c r="BG709" s="181">
        <v>1</v>
      </c>
      <c r="BH709" s="181">
        <v>1</v>
      </c>
      <c r="BI709" s="181">
        <v>4.0999999999999996</v>
      </c>
      <c r="BJ709" s="181">
        <v>4.0999999999999996</v>
      </c>
      <c r="BK709" s="181">
        <v>4.0999999999999996</v>
      </c>
      <c r="BL709" s="181">
        <v>26.87</v>
      </c>
      <c r="BM709" s="181">
        <v>242</v>
      </c>
      <c r="BN709" s="181">
        <v>242</v>
      </c>
      <c r="BO709" s="181">
        <v>0</v>
      </c>
      <c r="BP709" s="181">
        <v>3.2136</v>
      </c>
      <c r="BQ709" s="181" t="s">
        <v>1254</v>
      </c>
      <c r="BS709" s="181" t="s">
        <v>1251</v>
      </c>
      <c r="BT709" s="181" t="s">
        <v>1254</v>
      </c>
      <c r="BU709" s="181" t="s">
        <v>1254</v>
      </c>
      <c r="BV709" s="181" t="s">
        <v>1254</v>
      </c>
      <c r="BW709" s="181" t="s">
        <v>1254</v>
      </c>
      <c r="BY709" s="181" t="s">
        <v>1254</v>
      </c>
      <c r="BZ709" s="181" t="s">
        <v>1254</v>
      </c>
      <c r="CA709" s="181" t="s">
        <v>1254</v>
      </c>
      <c r="CB709" s="181" t="s">
        <v>1254</v>
      </c>
      <c r="CC709" s="181" t="s">
        <v>1254</v>
      </c>
      <c r="CD709" s="181" t="s">
        <v>1251</v>
      </c>
      <c r="CE709" s="181" t="s">
        <v>1254</v>
      </c>
      <c r="CF709" s="181" t="s">
        <v>1251</v>
      </c>
      <c r="CG709" s="181">
        <v>4.0999999999999996</v>
      </c>
      <c r="CH709" s="181">
        <v>0</v>
      </c>
      <c r="CI709" s="181">
        <v>4.0999999999999996</v>
      </c>
      <c r="CJ709" s="181">
        <v>4.0999999999999996</v>
      </c>
      <c r="CK709" s="181">
        <v>4.0999999999999996</v>
      </c>
      <c r="CL709" s="181">
        <v>4.0999999999999996</v>
      </c>
      <c r="CM709" s="181">
        <v>4.0999999999999996</v>
      </c>
      <c r="CN709" s="181">
        <v>0</v>
      </c>
      <c r="CO709" s="181">
        <v>4.0999999999999996</v>
      </c>
      <c r="CP709" s="181">
        <v>4.0999999999999996</v>
      </c>
      <c r="CQ709" s="181">
        <v>4.0999999999999996</v>
      </c>
      <c r="CR709" s="181">
        <v>4.0999999999999996</v>
      </c>
      <c r="CS709" s="181">
        <v>4.0999999999999996</v>
      </c>
      <c r="CT709" s="181">
        <v>4.0999999999999996</v>
      </c>
      <c r="CU709" s="181">
        <v>4.0999999999999996</v>
      </c>
      <c r="CV709" s="181">
        <v>4.0999999999999996</v>
      </c>
      <c r="CW709" s="181">
        <v>45904000</v>
      </c>
      <c r="CX709" s="181">
        <v>3092100</v>
      </c>
      <c r="CY709" s="181">
        <v>0</v>
      </c>
      <c r="CZ709" s="181">
        <v>3832000</v>
      </c>
      <c r="DA709" s="181">
        <v>3634600</v>
      </c>
      <c r="DB709" s="181">
        <v>2785800</v>
      </c>
      <c r="DC709" s="181">
        <v>2256900</v>
      </c>
      <c r="DD709" s="181">
        <v>2158300</v>
      </c>
      <c r="DE709" s="181">
        <v>0</v>
      </c>
      <c r="DF709" s="181">
        <v>3540300</v>
      </c>
      <c r="DG709" s="181">
        <v>3618700</v>
      </c>
      <c r="DH709" s="181">
        <v>3010000</v>
      </c>
      <c r="DI709" s="181">
        <v>4776300</v>
      </c>
      <c r="DJ709" s="195">
        <v>0</v>
      </c>
      <c r="DK709" s="195">
        <v>0</v>
      </c>
      <c r="DL709" s="195">
        <v>0</v>
      </c>
      <c r="DM709" s="195">
        <v>0</v>
      </c>
      <c r="DN709" s="181">
        <v>0</v>
      </c>
      <c r="DO709" s="181">
        <v>0</v>
      </c>
      <c r="DP709" s="181">
        <v>0</v>
      </c>
      <c r="DQ709" s="181">
        <v>0</v>
      </c>
      <c r="DR709" s="181">
        <v>0</v>
      </c>
      <c r="DS709" s="181" t="e">
        <f t="shared" si="54"/>
        <v>#DIV/0!</v>
      </c>
      <c r="DT709" s="181" t="e">
        <f t="shared" si="55"/>
        <v>#DIV/0!</v>
      </c>
      <c r="DU709" s="195">
        <v>0</v>
      </c>
      <c r="DW709" s="195">
        <v>0</v>
      </c>
      <c r="DY709" s="195">
        <v>0</v>
      </c>
      <c r="DZ709" s="196" t="e">
        <f t="shared" si="56"/>
        <v>#DIV/0!</v>
      </c>
      <c r="EA709" s="195">
        <v>0</v>
      </c>
      <c r="EB709" s="181">
        <v>0</v>
      </c>
      <c r="EC709" s="181">
        <v>0</v>
      </c>
      <c r="ED709" s="181">
        <v>1</v>
      </c>
      <c r="EE709" s="181">
        <v>0</v>
      </c>
      <c r="EF709" s="181">
        <v>0</v>
      </c>
      <c r="EG709" s="181">
        <v>0</v>
      </c>
      <c r="EH709" s="181">
        <v>0</v>
      </c>
      <c r="EI709" s="181">
        <v>0</v>
      </c>
      <c r="EJ709" s="181">
        <v>0</v>
      </c>
      <c r="EK709" s="181">
        <v>0</v>
      </c>
      <c r="EL709" s="181">
        <v>0</v>
      </c>
      <c r="EM709" s="181">
        <v>0</v>
      </c>
      <c r="EN709" s="181">
        <v>0</v>
      </c>
      <c r="EO709" s="181">
        <v>1</v>
      </c>
      <c r="EP709" s="181">
        <v>0</v>
      </c>
      <c r="EQ709" s="181">
        <v>1</v>
      </c>
      <c r="ER709" s="181">
        <v>3</v>
      </c>
      <c r="EV709" s="181">
        <v>818</v>
      </c>
      <c r="EW709" s="181">
        <v>1390</v>
      </c>
      <c r="EX709" s="181" t="b">
        <v>1</v>
      </c>
      <c r="EY709" s="181">
        <v>1486</v>
      </c>
      <c r="EZ709" s="181" t="s">
        <v>9713</v>
      </c>
      <c r="FA709" s="181" t="s">
        <v>9714</v>
      </c>
      <c r="FB709" s="181">
        <v>20572</v>
      </c>
      <c r="FE709" s="181">
        <v>-1</v>
      </c>
    </row>
    <row r="710" spans="1:161" x14ac:dyDescent="0.25">
      <c r="A710" s="181" t="s">
        <v>9715</v>
      </c>
      <c r="B710" s="181" t="s">
        <v>9715</v>
      </c>
      <c r="C710" s="181">
        <v>5</v>
      </c>
      <c r="D710" s="181">
        <v>5</v>
      </c>
      <c r="E710" s="181">
        <v>5</v>
      </c>
      <c r="F710" s="181" t="s">
        <v>9716</v>
      </c>
      <c r="G710" s="181" t="s">
        <v>9717</v>
      </c>
      <c r="H710" s="181" t="s">
        <v>9718</v>
      </c>
      <c r="I710" s="181">
        <v>1</v>
      </c>
      <c r="J710" s="181">
        <v>5</v>
      </c>
      <c r="K710" s="181">
        <v>5</v>
      </c>
      <c r="L710" s="181">
        <v>5</v>
      </c>
      <c r="M710" s="181">
        <v>3</v>
      </c>
      <c r="N710" s="181">
        <v>5</v>
      </c>
      <c r="O710" s="181">
        <v>5</v>
      </c>
      <c r="P710" s="181">
        <v>4</v>
      </c>
      <c r="Q710" s="181">
        <v>1</v>
      </c>
      <c r="R710" s="181">
        <v>1</v>
      </c>
      <c r="S710" s="181">
        <v>0</v>
      </c>
      <c r="T710" s="181">
        <v>3</v>
      </c>
      <c r="U710" s="181">
        <v>2</v>
      </c>
      <c r="V710" s="181">
        <v>2</v>
      </c>
      <c r="W710" s="181">
        <v>2</v>
      </c>
      <c r="X710" s="181">
        <v>3</v>
      </c>
      <c r="Y710" s="181">
        <v>2</v>
      </c>
      <c r="Z710" s="181">
        <v>3</v>
      </c>
      <c r="AA710" s="181">
        <v>3</v>
      </c>
      <c r="AB710" s="181">
        <v>4</v>
      </c>
      <c r="AC710" s="181">
        <v>3</v>
      </c>
      <c r="AD710" s="181">
        <v>5</v>
      </c>
      <c r="AE710" s="181">
        <v>5</v>
      </c>
      <c r="AF710" s="181">
        <v>4</v>
      </c>
      <c r="AG710" s="181">
        <v>1</v>
      </c>
      <c r="AH710" s="181">
        <v>1</v>
      </c>
      <c r="AI710" s="181">
        <v>0</v>
      </c>
      <c r="AJ710" s="181">
        <v>3</v>
      </c>
      <c r="AK710" s="181">
        <v>2</v>
      </c>
      <c r="AL710" s="181">
        <v>2</v>
      </c>
      <c r="AM710" s="181">
        <v>2</v>
      </c>
      <c r="AN710" s="181">
        <v>3</v>
      </c>
      <c r="AO710" s="181">
        <v>2</v>
      </c>
      <c r="AP710" s="181">
        <v>3</v>
      </c>
      <c r="AQ710" s="181">
        <v>3</v>
      </c>
      <c r="AR710" s="181">
        <v>4</v>
      </c>
      <c r="AS710" s="181">
        <v>3</v>
      </c>
      <c r="AT710" s="181">
        <v>5</v>
      </c>
      <c r="AU710" s="181">
        <v>5</v>
      </c>
      <c r="AV710" s="181">
        <v>4</v>
      </c>
      <c r="AW710" s="181">
        <v>1</v>
      </c>
      <c r="AX710" s="181">
        <v>1</v>
      </c>
      <c r="AY710" s="181">
        <v>0</v>
      </c>
      <c r="AZ710" s="181">
        <v>3</v>
      </c>
      <c r="BA710" s="181">
        <v>2</v>
      </c>
      <c r="BB710" s="181">
        <v>2</v>
      </c>
      <c r="BC710" s="181">
        <v>2</v>
      </c>
      <c r="BD710" s="181">
        <v>3</v>
      </c>
      <c r="BE710" s="181">
        <v>2</v>
      </c>
      <c r="BF710" s="181">
        <v>3</v>
      </c>
      <c r="BG710" s="181">
        <v>3</v>
      </c>
      <c r="BH710" s="181">
        <v>4</v>
      </c>
      <c r="BI710" s="181">
        <v>6.8</v>
      </c>
      <c r="BJ710" s="181">
        <v>6.8</v>
      </c>
      <c r="BK710" s="181">
        <v>6.8</v>
      </c>
      <c r="BL710" s="181">
        <v>112.8</v>
      </c>
      <c r="BM710" s="181">
        <v>1012</v>
      </c>
      <c r="BN710" s="181">
        <v>1012</v>
      </c>
      <c r="BO710" s="181">
        <v>0</v>
      </c>
      <c r="BP710" s="181">
        <v>7.7789000000000001</v>
      </c>
      <c r="BQ710" s="181" t="s">
        <v>1254</v>
      </c>
      <c r="BR710" s="181" t="s">
        <v>1251</v>
      </c>
      <c r="BS710" s="181" t="s">
        <v>1254</v>
      </c>
      <c r="BT710" s="181" t="s">
        <v>1251</v>
      </c>
      <c r="BU710" s="181" t="s">
        <v>1254</v>
      </c>
      <c r="BV710" s="181" t="s">
        <v>1254</v>
      </c>
      <c r="BX710" s="181" t="s">
        <v>1254</v>
      </c>
      <c r="BY710" s="181" t="s">
        <v>1251</v>
      </c>
      <c r="BZ710" s="181" t="s">
        <v>1251</v>
      </c>
      <c r="CA710" s="181" t="s">
        <v>1254</v>
      </c>
      <c r="CB710" s="181" t="s">
        <v>1251</v>
      </c>
      <c r="CC710" s="181" t="s">
        <v>1254</v>
      </c>
      <c r="CD710" s="181" t="s">
        <v>1254</v>
      </c>
      <c r="CE710" s="181" t="s">
        <v>1254</v>
      </c>
      <c r="CF710" s="181" t="s">
        <v>1254</v>
      </c>
      <c r="CG710" s="181">
        <v>4</v>
      </c>
      <c r="CH710" s="181">
        <v>6.8</v>
      </c>
      <c r="CI710" s="181">
        <v>6.8</v>
      </c>
      <c r="CJ710" s="181">
        <v>4.9000000000000004</v>
      </c>
      <c r="CK710" s="181">
        <v>0.8</v>
      </c>
      <c r="CL710" s="181">
        <v>1.9</v>
      </c>
      <c r="CM710" s="181">
        <v>0</v>
      </c>
      <c r="CN710" s="181">
        <v>3.7</v>
      </c>
      <c r="CO710" s="181">
        <v>2.7</v>
      </c>
      <c r="CP710" s="181">
        <v>2.9</v>
      </c>
      <c r="CQ710" s="181">
        <v>3.4</v>
      </c>
      <c r="CR710" s="181">
        <v>3.7</v>
      </c>
      <c r="CS710" s="181">
        <v>2.5</v>
      </c>
      <c r="CT710" s="181">
        <v>3.5</v>
      </c>
      <c r="CU710" s="181">
        <v>3.3</v>
      </c>
      <c r="CV710" s="181">
        <v>4.9000000000000004</v>
      </c>
      <c r="CW710" s="181">
        <v>185410000</v>
      </c>
      <c r="CX710" s="181">
        <v>14097000</v>
      </c>
      <c r="CY710" s="181">
        <v>28344000</v>
      </c>
      <c r="CZ710" s="181">
        <v>27862000</v>
      </c>
      <c r="DA710" s="181">
        <v>17395000</v>
      </c>
      <c r="DB710" s="181">
        <v>2696300</v>
      </c>
      <c r="DC710" s="181">
        <v>1157600</v>
      </c>
      <c r="DD710" s="181">
        <v>0</v>
      </c>
      <c r="DE710" s="181">
        <v>4077200</v>
      </c>
      <c r="DF710" s="181">
        <v>7328400</v>
      </c>
      <c r="DG710" s="181">
        <v>14470000</v>
      </c>
      <c r="DH710" s="181">
        <v>11990000</v>
      </c>
      <c r="DI710" s="181">
        <v>19280000</v>
      </c>
      <c r="DJ710" s="195">
        <v>0</v>
      </c>
      <c r="DK710" s="195">
        <v>0</v>
      </c>
      <c r="DL710" s="195">
        <v>0</v>
      </c>
      <c r="DM710" s="195">
        <v>0</v>
      </c>
      <c r="DN710" s="181">
        <v>0</v>
      </c>
      <c r="DO710" s="181">
        <v>0</v>
      </c>
      <c r="DP710" s="181">
        <v>0</v>
      </c>
      <c r="DQ710" s="181">
        <v>0</v>
      </c>
      <c r="DR710" s="181">
        <v>0</v>
      </c>
      <c r="DS710" s="181" t="e">
        <f t="shared" ref="DS710:DS773" si="57">AVERAGEIF(DO710:DR710,"&lt;&gt;0")</f>
        <v>#DIV/0!</v>
      </c>
      <c r="DT710" s="181" t="e">
        <f t="shared" si="55"/>
        <v>#DIV/0!</v>
      </c>
      <c r="DU710" s="195">
        <v>0</v>
      </c>
      <c r="DW710" s="195">
        <v>0</v>
      </c>
      <c r="DY710" s="195">
        <v>0</v>
      </c>
      <c r="DZ710" s="196" t="e">
        <f t="shared" si="56"/>
        <v>#DIV/0!</v>
      </c>
      <c r="EA710" s="195">
        <v>0</v>
      </c>
      <c r="EB710" s="181">
        <v>0</v>
      </c>
      <c r="EC710" s="181">
        <v>2</v>
      </c>
      <c r="ED710" s="181">
        <v>0</v>
      </c>
      <c r="EE710" s="181">
        <v>1</v>
      </c>
      <c r="EF710" s="181">
        <v>0</v>
      </c>
      <c r="EG710" s="181">
        <v>0</v>
      </c>
      <c r="EH710" s="181">
        <v>0</v>
      </c>
      <c r="EI710" s="181">
        <v>0</v>
      </c>
      <c r="EJ710" s="181">
        <v>1</v>
      </c>
      <c r="EK710" s="181">
        <v>1</v>
      </c>
      <c r="EL710" s="181">
        <v>0</v>
      </c>
      <c r="EM710" s="181">
        <v>1</v>
      </c>
      <c r="EN710" s="181">
        <v>0</v>
      </c>
      <c r="EO710" s="181">
        <v>0</v>
      </c>
      <c r="EP710" s="181">
        <v>0</v>
      </c>
      <c r="EQ710" s="181">
        <v>0</v>
      </c>
      <c r="ER710" s="181">
        <v>6</v>
      </c>
      <c r="EV710" s="181">
        <v>461</v>
      </c>
      <c r="EW710" s="181" t="s">
        <v>9719</v>
      </c>
      <c r="EX710" s="181" t="s">
        <v>3832</v>
      </c>
      <c r="EY710" s="181" t="s">
        <v>9720</v>
      </c>
      <c r="EZ710" s="181" t="s">
        <v>9721</v>
      </c>
      <c r="FA710" s="181" t="s">
        <v>9722</v>
      </c>
      <c r="FB710" s="181" t="s">
        <v>9723</v>
      </c>
      <c r="FE710" s="181">
        <v>-1</v>
      </c>
    </row>
    <row r="711" spans="1:161" x14ac:dyDescent="0.25">
      <c r="A711" s="181" t="s">
        <v>2572</v>
      </c>
      <c r="B711" s="181" t="s">
        <v>2572</v>
      </c>
      <c r="C711" s="181" t="s">
        <v>2114</v>
      </c>
      <c r="D711" s="181" t="s">
        <v>2114</v>
      </c>
      <c r="E711" s="181" t="s">
        <v>2114</v>
      </c>
      <c r="F711" s="181" t="s">
        <v>2570</v>
      </c>
      <c r="G711" s="181" t="s">
        <v>2569</v>
      </c>
      <c r="H711" s="181" t="s">
        <v>2568</v>
      </c>
      <c r="I711" s="181">
        <v>2</v>
      </c>
      <c r="J711" s="181">
        <v>3</v>
      </c>
      <c r="K711" s="181">
        <v>3</v>
      </c>
      <c r="L711" s="181">
        <v>3</v>
      </c>
      <c r="M711" s="181">
        <v>0</v>
      </c>
      <c r="N711" s="181">
        <v>0</v>
      </c>
      <c r="O711" s="181">
        <v>0</v>
      </c>
      <c r="P711" s="181">
        <v>0</v>
      </c>
      <c r="Q711" s="181">
        <v>0</v>
      </c>
      <c r="R711" s="181">
        <v>0</v>
      </c>
      <c r="S711" s="181">
        <v>3</v>
      </c>
      <c r="T711" s="181">
        <v>0</v>
      </c>
      <c r="U711" s="181">
        <v>1</v>
      </c>
      <c r="V711" s="181">
        <v>0</v>
      </c>
      <c r="W711" s="181">
        <v>0</v>
      </c>
      <c r="X711" s="181">
        <v>0</v>
      </c>
      <c r="Y711" s="181">
        <v>0</v>
      </c>
      <c r="Z711" s="181">
        <v>0</v>
      </c>
      <c r="AA711" s="181">
        <v>0</v>
      </c>
      <c r="AB711" s="181">
        <v>0</v>
      </c>
      <c r="AC711" s="181">
        <v>0</v>
      </c>
      <c r="AD711" s="181">
        <v>0</v>
      </c>
      <c r="AE711" s="181">
        <v>0</v>
      </c>
      <c r="AF711" s="181">
        <v>0</v>
      </c>
      <c r="AG711" s="181">
        <v>0</v>
      </c>
      <c r="AH711" s="181">
        <v>0</v>
      </c>
      <c r="AI711" s="181">
        <v>3</v>
      </c>
      <c r="AJ711" s="181">
        <v>0</v>
      </c>
      <c r="AK711" s="181">
        <v>1</v>
      </c>
      <c r="AL711" s="181">
        <v>0</v>
      </c>
      <c r="AM711" s="181">
        <v>0</v>
      </c>
      <c r="AN711" s="181">
        <v>0</v>
      </c>
      <c r="AO711" s="181">
        <v>0</v>
      </c>
      <c r="AP711" s="181">
        <v>0</v>
      </c>
      <c r="AQ711" s="181">
        <v>0</v>
      </c>
      <c r="AR711" s="181">
        <v>0</v>
      </c>
      <c r="AS711" s="181">
        <v>0</v>
      </c>
      <c r="AT711" s="181">
        <v>0</v>
      </c>
      <c r="AU711" s="181">
        <v>0</v>
      </c>
      <c r="AV711" s="181">
        <v>0</v>
      </c>
      <c r="AW711" s="181">
        <v>0</v>
      </c>
      <c r="AX711" s="181">
        <v>0</v>
      </c>
      <c r="AY711" s="181">
        <v>3</v>
      </c>
      <c r="AZ711" s="181">
        <v>0</v>
      </c>
      <c r="BA711" s="181">
        <v>1</v>
      </c>
      <c r="BB711" s="181">
        <v>0</v>
      </c>
      <c r="BC711" s="181">
        <v>0</v>
      </c>
      <c r="BD711" s="181">
        <v>0</v>
      </c>
      <c r="BE711" s="181">
        <v>0</v>
      </c>
      <c r="BF711" s="181">
        <v>0</v>
      </c>
      <c r="BG711" s="181">
        <v>0</v>
      </c>
      <c r="BH711" s="181">
        <v>0</v>
      </c>
      <c r="BI711" s="181">
        <v>11.7</v>
      </c>
      <c r="BJ711" s="181">
        <v>11.7</v>
      </c>
      <c r="BK711" s="181">
        <v>11.7</v>
      </c>
      <c r="BL711" s="181">
        <v>35.704000000000001</v>
      </c>
      <c r="BM711" s="181">
        <v>324</v>
      </c>
      <c r="BN711" s="181" t="s">
        <v>2567</v>
      </c>
      <c r="BO711" s="181">
        <v>0</v>
      </c>
      <c r="BP711" s="181">
        <v>7.9606000000000003</v>
      </c>
      <c r="BW711" s="181" t="s">
        <v>1251</v>
      </c>
      <c r="BY711" s="181" t="s">
        <v>1251</v>
      </c>
      <c r="CG711" s="181">
        <v>0</v>
      </c>
      <c r="CH711" s="181">
        <v>0</v>
      </c>
      <c r="CI711" s="181">
        <v>0</v>
      </c>
      <c r="CJ711" s="181">
        <v>0</v>
      </c>
      <c r="CK711" s="181">
        <v>0</v>
      </c>
      <c r="CL711" s="181">
        <v>0</v>
      </c>
      <c r="CM711" s="181">
        <v>11.7</v>
      </c>
      <c r="CN711" s="181">
        <v>0</v>
      </c>
      <c r="CO711" s="181">
        <v>3.7</v>
      </c>
      <c r="CP711" s="181">
        <v>0</v>
      </c>
      <c r="CQ711" s="181">
        <v>0</v>
      </c>
      <c r="CR711" s="181">
        <v>0</v>
      </c>
      <c r="CS711" s="181">
        <v>0</v>
      </c>
      <c r="CT711" s="181">
        <v>0</v>
      </c>
      <c r="CU711" s="181">
        <v>0</v>
      </c>
      <c r="CV711" s="181">
        <v>0</v>
      </c>
      <c r="CW711" s="181">
        <v>151050000</v>
      </c>
      <c r="CX711" s="181">
        <v>0</v>
      </c>
      <c r="CY711" s="181">
        <v>0</v>
      </c>
      <c r="CZ711" s="181">
        <v>0</v>
      </c>
      <c r="DA711" s="181">
        <v>0</v>
      </c>
      <c r="DB711" s="181">
        <v>0</v>
      </c>
      <c r="DC711" s="181">
        <v>0</v>
      </c>
      <c r="DD711" s="181">
        <v>121260000</v>
      </c>
      <c r="DE711" s="181">
        <v>0</v>
      </c>
      <c r="DF711" s="181">
        <v>0</v>
      </c>
      <c r="DG711" s="181">
        <v>0</v>
      </c>
      <c r="DH711" s="181">
        <v>0</v>
      </c>
      <c r="DI711" s="181">
        <v>0</v>
      </c>
      <c r="DJ711" s="195">
        <v>0</v>
      </c>
      <c r="DK711" s="195">
        <v>0</v>
      </c>
      <c r="DL711" s="195">
        <v>0</v>
      </c>
      <c r="DM711" s="195">
        <v>0</v>
      </c>
      <c r="DN711" s="181">
        <v>0</v>
      </c>
      <c r="DO711" s="181">
        <v>0</v>
      </c>
      <c r="DP711" s="181">
        <v>0</v>
      </c>
      <c r="DQ711" s="181">
        <v>0</v>
      </c>
      <c r="DR711" s="181">
        <v>0</v>
      </c>
      <c r="DS711" s="181" t="e">
        <f t="shared" si="57"/>
        <v>#DIV/0!</v>
      </c>
      <c r="DT711" s="181" t="e">
        <f t="shared" si="55"/>
        <v>#DIV/0!</v>
      </c>
      <c r="DU711" s="195">
        <v>0</v>
      </c>
      <c r="DW711" s="195">
        <v>0</v>
      </c>
      <c r="DY711" s="195">
        <v>0</v>
      </c>
      <c r="DZ711" s="196" t="e">
        <f t="shared" si="56"/>
        <v>#DIV/0!</v>
      </c>
      <c r="EA711" s="195">
        <v>0</v>
      </c>
      <c r="EB711" s="181">
        <v>0</v>
      </c>
      <c r="EC711" s="181">
        <v>0</v>
      </c>
      <c r="ED711" s="181">
        <v>0</v>
      </c>
      <c r="EE711" s="181">
        <v>0</v>
      </c>
      <c r="EF711" s="181">
        <v>0</v>
      </c>
      <c r="EG711" s="181">
        <v>0</v>
      </c>
      <c r="EH711" s="181">
        <v>3</v>
      </c>
      <c r="EI711" s="181">
        <v>0</v>
      </c>
      <c r="EJ711" s="181">
        <v>1</v>
      </c>
      <c r="EK711" s="181">
        <v>0</v>
      </c>
      <c r="EL711" s="181">
        <v>0</v>
      </c>
      <c r="EM711" s="181">
        <v>0</v>
      </c>
      <c r="EN711" s="181">
        <v>0</v>
      </c>
      <c r="EO711" s="181">
        <v>0</v>
      </c>
      <c r="EP711" s="181">
        <v>0</v>
      </c>
      <c r="EQ711" s="181">
        <v>0</v>
      </c>
      <c r="ER711" s="181">
        <v>4</v>
      </c>
      <c r="EV711" s="181">
        <v>74</v>
      </c>
      <c r="EW711" s="181" t="s">
        <v>9724</v>
      </c>
      <c r="EX711" s="181" t="s">
        <v>3709</v>
      </c>
      <c r="EY711" s="181" t="s">
        <v>9725</v>
      </c>
      <c r="EZ711" s="181" t="s">
        <v>9726</v>
      </c>
      <c r="FA711" s="181" t="s">
        <v>9727</v>
      </c>
      <c r="FB711" s="181" t="s">
        <v>9728</v>
      </c>
      <c r="FE711" s="181" t="s">
        <v>3613</v>
      </c>
    </row>
    <row r="712" spans="1:161" x14ac:dyDescent="0.25">
      <c r="A712" s="181" t="s">
        <v>9729</v>
      </c>
      <c r="B712" s="181" t="s">
        <v>9729</v>
      </c>
      <c r="C712" s="181">
        <v>5</v>
      </c>
      <c r="D712" s="181">
        <v>5</v>
      </c>
      <c r="E712" s="181">
        <v>5</v>
      </c>
      <c r="F712" s="181" t="s">
        <v>9730</v>
      </c>
      <c r="G712" s="181" t="s">
        <v>9731</v>
      </c>
      <c r="H712" s="181" t="s">
        <v>9732</v>
      </c>
      <c r="I712" s="181">
        <v>1</v>
      </c>
      <c r="J712" s="181">
        <v>5</v>
      </c>
      <c r="K712" s="181">
        <v>5</v>
      </c>
      <c r="L712" s="181">
        <v>5</v>
      </c>
      <c r="M712" s="181">
        <v>2</v>
      </c>
      <c r="N712" s="181">
        <v>3</v>
      </c>
      <c r="O712" s="181">
        <v>2</v>
      </c>
      <c r="P712" s="181">
        <v>2</v>
      </c>
      <c r="Q712" s="181">
        <v>4</v>
      </c>
      <c r="R712" s="181">
        <v>3</v>
      </c>
      <c r="S712" s="181">
        <v>2</v>
      </c>
      <c r="T712" s="181">
        <v>3</v>
      </c>
      <c r="U712" s="181">
        <v>3</v>
      </c>
      <c r="V712" s="181">
        <v>4</v>
      </c>
      <c r="W712" s="181">
        <v>2</v>
      </c>
      <c r="X712" s="181">
        <v>1</v>
      </c>
      <c r="Y712" s="181">
        <v>2</v>
      </c>
      <c r="Z712" s="181">
        <v>3</v>
      </c>
      <c r="AA712" s="181">
        <v>3</v>
      </c>
      <c r="AB712" s="181">
        <v>3</v>
      </c>
      <c r="AC712" s="181">
        <v>2</v>
      </c>
      <c r="AD712" s="181">
        <v>3</v>
      </c>
      <c r="AE712" s="181">
        <v>2</v>
      </c>
      <c r="AF712" s="181">
        <v>2</v>
      </c>
      <c r="AG712" s="181">
        <v>4</v>
      </c>
      <c r="AH712" s="181">
        <v>3</v>
      </c>
      <c r="AI712" s="181">
        <v>2</v>
      </c>
      <c r="AJ712" s="181">
        <v>3</v>
      </c>
      <c r="AK712" s="181">
        <v>3</v>
      </c>
      <c r="AL712" s="181">
        <v>4</v>
      </c>
      <c r="AM712" s="181">
        <v>2</v>
      </c>
      <c r="AN712" s="181">
        <v>1</v>
      </c>
      <c r="AO712" s="181">
        <v>2</v>
      </c>
      <c r="AP712" s="181">
        <v>3</v>
      </c>
      <c r="AQ712" s="181">
        <v>3</v>
      </c>
      <c r="AR712" s="181">
        <v>3</v>
      </c>
      <c r="AS712" s="181">
        <v>2</v>
      </c>
      <c r="AT712" s="181">
        <v>3</v>
      </c>
      <c r="AU712" s="181">
        <v>2</v>
      </c>
      <c r="AV712" s="181">
        <v>2</v>
      </c>
      <c r="AW712" s="181">
        <v>4</v>
      </c>
      <c r="AX712" s="181">
        <v>3</v>
      </c>
      <c r="AY712" s="181">
        <v>2</v>
      </c>
      <c r="AZ712" s="181">
        <v>3</v>
      </c>
      <c r="BA712" s="181">
        <v>3</v>
      </c>
      <c r="BB712" s="181">
        <v>4</v>
      </c>
      <c r="BC712" s="181">
        <v>2</v>
      </c>
      <c r="BD712" s="181">
        <v>1</v>
      </c>
      <c r="BE712" s="181">
        <v>2</v>
      </c>
      <c r="BF712" s="181">
        <v>3</v>
      </c>
      <c r="BG712" s="181">
        <v>3</v>
      </c>
      <c r="BH712" s="181">
        <v>3</v>
      </c>
      <c r="BI712" s="181">
        <v>9</v>
      </c>
      <c r="BJ712" s="181">
        <v>9</v>
      </c>
      <c r="BK712" s="181">
        <v>9</v>
      </c>
      <c r="BL712" s="181">
        <v>83.899000000000001</v>
      </c>
      <c r="BM712" s="181">
        <v>757</v>
      </c>
      <c r="BN712" s="181">
        <v>757</v>
      </c>
      <c r="BO712" s="181">
        <v>0</v>
      </c>
      <c r="BP712" s="181">
        <v>10.6</v>
      </c>
      <c r="BQ712" s="181" t="s">
        <v>1251</v>
      </c>
      <c r="BR712" s="181" t="s">
        <v>1254</v>
      </c>
      <c r="BS712" s="181" t="s">
        <v>1251</v>
      </c>
      <c r="BT712" s="181" t="s">
        <v>1251</v>
      </c>
      <c r="BU712" s="181" t="s">
        <v>1251</v>
      </c>
      <c r="BV712" s="181" t="s">
        <v>1251</v>
      </c>
      <c r="BW712" s="181" t="s">
        <v>1254</v>
      </c>
      <c r="BX712" s="181" t="s">
        <v>1251</v>
      </c>
      <c r="BY712" s="181" t="s">
        <v>1254</v>
      </c>
      <c r="BZ712" s="181" t="s">
        <v>1251</v>
      </c>
      <c r="CA712" s="181" t="s">
        <v>1251</v>
      </c>
      <c r="CB712" s="181" t="s">
        <v>1251</v>
      </c>
      <c r="CC712" s="181" t="s">
        <v>1251</v>
      </c>
      <c r="CD712" s="181" t="s">
        <v>1251</v>
      </c>
      <c r="CE712" s="181" t="s">
        <v>1254</v>
      </c>
      <c r="CF712" s="181" t="s">
        <v>1254</v>
      </c>
      <c r="CG712" s="181">
        <v>4.2</v>
      </c>
      <c r="CH712" s="181">
        <v>5.5</v>
      </c>
      <c r="CI712" s="181">
        <v>4.2</v>
      </c>
      <c r="CJ712" s="181">
        <v>4.2</v>
      </c>
      <c r="CK712" s="181">
        <v>6.7</v>
      </c>
      <c r="CL712" s="181">
        <v>5.2</v>
      </c>
      <c r="CM712" s="181">
        <v>3</v>
      </c>
      <c r="CN712" s="181">
        <v>5.2</v>
      </c>
      <c r="CO712" s="181">
        <v>6.5</v>
      </c>
      <c r="CP712" s="181">
        <v>7.8</v>
      </c>
      <c r="CQ712" s="181">
        <v>4.2</v>
      </c>
      <c r="CR712" s="181">
        <v>1.7</v>
      </c>
      <c r="CS712" s="181">
        <v>4.8</v>
      </c>
      <c r="CT712" s="181">
        <v>6.5</v>
      </c>
      <c r="CU712" s="181">
        <v>5.3</v>
      </c>
      <c r="CV712" s="181">
        <v>6.5</v>
      </c>
      <c r="CW712" s="181">
        <v>252370000</v>
      </c>
      <c r="CX712" s="181">
        <v>14127000</v>
      </c>
      <c r="CY712" s="181">
        <v>14348000</v>
      </c>
      <c r="CZ712" s="181">
        <v>16216000</v>
      </c>
      <c r="DA712" s="181">
        <v>15861000</v>
      </c>
      <c r="DB712" s="181">
        <v>15147000</v>
      </c>
      <c r="DC712" s="181">
        <v>15648000</v>
      </c>
      <c r="DD712" s="181">
        <v>7252500</v>
      </c>
      <c r="DE712" s="181">
        <v>13343000</v>
      </c>
      <c r="DF712" s="181">
        <v>12879000</v>
      </c>
      <c r="DG712" s="181">
        <v>24244000</v>
      </c>
      <c r="DH712" s="181">
        <v>20287000</v>
      </c>
      <c r="DI712" s="181">
        <v>18565000</v>
      </c>
      <c r="DJ712" s="195">
        <v>0</v>
      </c>
      <c r="DK712" s="195">
        <v>0</v>
      </c>
      <c r="DL712" s="195">
        <v>0</v>
      </c>
      <c r="DM712" s="195">
        <v>0</v>
      </c>
      <c r="DN712" s="181">
        <v>0</v>
      </c>
      <c r="DO712" s="181">
        <v>0</v>
      </c>
      <c r="DP712" s="181">
        <v>0</v>
      </c>
      <c r="DQ712" s="181">
        <v>0</v>
      </c>
      <c r="DR712" s="181">
        <v>18641000</v>
      </c>
      <c r="DS712" s="181">
        <f t="shared" si="57"/>
        <v>18641000</v>
      </c>
      <c r="DT712" s="181" t="e">
        <f t="shared" si="55"/>
        <v>#DIV/0!</v>
      </c>
      <c r="DU712" s="195">
        <v>0</v>
      </c>
      <c r="DW712" s="195">
        <v>7706400</v>
      </c>
      <c r="DY712" s="195">
        <v>0</v>
      </c>
      <c r="DZ712" s="196" t="e">
        <f t="shared" si="56"/>
        <v>#DIV/0!</v>
      </c>
      <c r="EA712" s="195">
        <v>0</v>
      </c>
      <c r="EB712" s="181">
        <v>1</v>
      </c>
      <c r="EC712" s="181">
        <v>0</v>
      </c>
      <c r="ED712" s="181">
        <v>1</v>
      </c>
      <c r="EE712" s="181">
        <v>1</v>
      </c>
      <c r="EF712" s="181">
        <v>0</v>
      </c>
      <c r="EG712" s="181">
        <v>1</v>
      </c>
      <c r="EH712" s="181">
        <v>0</v>
      </c>
      <c r="EI712" s="181">
        <v>1</v>
      </c>
      <c r="EJ712" s="181">
        <v>0</v>
      </c>
      <c r="EK712" s="181">
        <v>0</v>
      </c>
      <c r="EL712" s="181">
        <v>1</v>
      </c>
      <c r="EM712" s="181">
        <v>1</v>
      </c>
      <c r="EN712" s="181">
        <v>0</v>
      </c>
      <c r="EO712" s="181">
        <v>1</v>
      </c>
      <c r="EP712" s="181">
        <v>0</v>
      </c>
      <c r="EQ712" s="181">
        <v>0</v>
      </c>
      <c r="ER712" s="181">
        <v>8</v>
      </c>
      <c r="EV712" s="181">
        <v>489</v>
      </c>
      <c r="EW712" s="181" t="s">
        <v>9733</v>
      </c>
      <c r="EX712" s="181" t="s">
        <v>3832</v>
      </c>
      <c r="EY712" s="181" t="s">
        <v>9734</v>
      </c>
      <c r="EZ712" s="181" t="s">
        <v>9735</v>
      </c>
      <c r="FA712" s="181" t="s">
        <v>9736</v>
      </c>
      <c r="FB712" s="181" t="s">
        <v>9737</v>
      </c>
      <c r="FE712" s="181">
        <v>-1</v>
      </c>
    </row>
    <row r="713" spans="1:161" x14ac:dyDescent="0.25">
      <c r="A713" s="181" t="s">
        <v>9738</v>
      </c>
      <c r="B713" s="181" t="s">
        <v>9738</v>
      </c>
      <c r="C713" s="181">
        <v>2</v>
      </c>
      <c r="D713" s="181">
        <v>2</v>
      </c>
      <c r="E713" s="181">
        <v>2</v>
      </c>
      <c r="F713" s="181" t="s">
        <v>9739</v>
      </c>
      <c r="G713" s="181" t="s">
        <v>9740</v>
      </c>
      <c r="H713" s="181" t="s">
        <v>9741</v>
      </c>
      <c r="I713" s="181">
        <v>1</v>
      </c>
      <c r="J713" s="181">
        <v>2</v>
      </c>
      <c r="K713" s="181">
        <v>2</v>
      </c>
      <c r="L713" s="181">
        <v>2</v>
      </c>
      <c r="M713" s="181">
        <v>2</v>
      </c>
      <c r="N713" s="181">
        <v>1</v>
      </c>
      <c r="O713" s="181">
        <v>1</v>
      </c>
      <c r="P713" s="181">
        <v>1</v>
      </c>
      <c r="Q713" s="181">
        <v>1</v>
      </c>
      <c r="R713" s="181">
        <v>0</v>
      </c>
      <c r="S713" s="181">
        <v>1</v>
      </c>
      <c r="T713" s="181">
        <v>1</v>
      </c>
      <c r="U713" s="181">
        <v>1</v>
      </c>
      <c r="V713" s="181">
        <v>1</v>
      </c>
      <c r="W713" s="181">
        <v>1</v>
      </c>
      <c r="X713" s="181">
        <v>1</v>
      </c>
      <c r="Y713" s="181">
        <v>1</v>
      </c>
      <c r="Z713" s="181">
        <v>1</v>
      </c>
      <c r="AA713" s="181">
        <v>1</v>
      </c>
      <c r="AB713" s="181">
        <v>1</v>
      </c>
      <c r="AC713" s="181">
        <v>2</v>
      </c>
      <c r="AD713" s="181">
        <v>1</v>
      </c>
      <c r="AE713" s="181">
        <v>1</v>
      </c>
      <c r="AF713" s="181">
        <v>1</v>
      </c>
      <c r="AG713" s="181">
        <v>1</v>
      </c>
      <c r="AH713" s="181">
        <v>0</v>
      </c>
      <c r="AI713" s="181">
        <v>1</v>
      </c>
      <c r="AJ713" s="181">
        <v>1</v>
      </c>
      <c r="AK713" s="181">
        <v>1</v>
      </c>
      <c r="AL713" s="181">
        <v>1</v>
      </c>
      <c r="AM713" s="181">
        <v>1</v>
      </c>
      <c r="AN713" s="181">
        <v>1</v>
      </c>
      <c r="AO713" s="181">
        <v>1</v>
      </c>
      <c r="AP713" s="181">
        <v>1</v>
      </c>
      <c r="AQ713" s="181">
        <v>1</v>
      </c>
      <c r="AR713" s="181">
        <v>1</v>
      </c>
      <c r="AS713" s="181">
        <v>2</v>
      </c>
      <c r="AT713" s="181">
        <v>1</v>
      </c>
      <c r="AU713" s="181">
        <v>1</v>
      </c>
      <c r="AV713" s="181">
        <v>1</v>
      </c>
      <c r="AW713" s="181">
        <v>1</v>
      </c>
      <c r="AX713" s="181">
        <v>0</v>
      </c>
      <c r="AY713" s="181">
        <v>1</v>
      </c>
      <c r="AZ713" s="181">
        <v>1</v>
      </c>
      <c r="BA713" s="181">
        <v>1</v>
      </c>
      <c r="BB713" s="181">
        <v>1</v>
      </c>
      <c r="BC713" s="181">
        <v>1</v>
      </c>
      <c r="BD713" s="181">
        <v>1</v>
      </c>
      <c r="BE713" s="181">
        <v>1</v>
      </c>
      <c r="BF713" s="181">
        <v>1</v>
      </c>
      <c r="BG713" s="181">
        <v>1</v>
      </c>
      <c r="BH713" s="181">
        <v>1</v>
      </c>
      <c r="BI713" s="181">
        <v>13.6</v>
      </c>
      <c r="BJ713" s="181">
        <v>13.6</v>
      </c>
      <c r="BK713" s="181">
        <v>13.6</v>
      </c>
      <c r="BL713" s="181">
        <v>22.417000000000002</v>
      </c>
      <c r="BM713" s="181">
        <v>206</v>
      </c>
      <c r="BN713" s="181">
        <v>206</v>
      </c>
      <c r="BO713" s="181">
        <v>0</v>
      </c>
      <c r="BP713" s="181">
        <v>5.3536999999999999</v>
      </c>
      <c r="BQ713" s="181" t="s">
        <v>1251</v>
      </c>
      <c r="BR713" s="181" t="s">
        <v>1251</v>
      </c>
      <c r="BS713" s="181" t="s">
        <v>1251</v>
      </c>
      <c r="BT713" s="181" t="s">
        <v>1251</v>
      </c>
      <c r="BU713" s="181" t="s">
        <v>1254</v>
      </c>
      <c r="BW713" s="181" t="s">
        <v>1251</v>
      </c>
      <c r="BX713" s="181" t="s">
        <v>1254</v>
      </c>
      <c r="BY713" s="181" t="s">
        <v>1251</v>
      </c>
      <c r="BZ713" s="181" t="s">
        <v>1251</v>
      </c>
      <c r="CA713" s="181" t="s">
        <v>1251</v>
      </c>
      <c r="CB713" s="181" t="s">
        <v>1251</v>
      </c>
      <c r="CC713" s="181" t="s">
        <v>1251</v>
      </c>
      <c r="CD713" s="181" t="s">
        <v>1251</v>
      </c>
      <c r="CE713" s="181" t="s">
        <v>1251</v>
      </c>
      <c r="CF713" s="181" t="s">
        <v>1251</v>
      </c>
      <c r="CG713" s="181">
        <v>13.6</v>
      </c>
      <c r="CH713" s="181">
        <v>8.3000000000000007</v>
      </c>
      <c r="CI713" s="181">
        <v>8.3000000000000007</v>
      </c>
      <c r="CJ713" s="181">
        <v>8.3000000000000007</v>
      </c>
      <c r="CK713" s="181">
        <v>8.3000000000000007</v>
      </c>
      <c r="CL713" s="181">
        <v>0</v>
      </c>
      <c r="CM713" s="181">
        <v>8.3000000000000007</v>
      </c>
      <c r="CN713" s="181">
        <v>8.3000000000000007</v>
      </c>
      <c r="CO713" s="181">
        <v>8.3000000000000007</v>
      </c>
      <c r="CP713" s="181">
        <v>8.3000000000000007</v>
      </c>
      <c r="CQ713" s="181">
        <v>8.3000000000000007</v>
      </c>
      <c r="CR713" s="181">
        <v>8.3000000000000007</v>
      </c>
      <c r="CS713" s="181">
        <v>8.3000000000000007</v>
      </c>
      <c r="CT713" s="181">
        <v>8.3000000000000007</v>
      </c>
      <c r="CU713" s="181">
        <v>8.3000000000000007</v>
      </c>
      <c r="CV713" s="181">
        <v>8.3000000000000007</v>
      </c>
      <c r="CW713" s="181">
        <v>187030000</v>
      </c>
      <c r="CX713" s="181">
        <v>32187000</v>
      </c>
      <c r="CY713" s="181">
        <v>14741000</v>
      </c>
      <c r="CZ713" s="181">
        <v>14934000</v>
      </c>
      <c r="DA713" s="181">
        <v>19204000</v>
      </c>
      <c r="DB713" s="181">
        <v>2184400</v>
      </c>
      <c r="DC713" s="181">
        <v>0</v>
      </c>
      <c r="DD713" s="181">
        <v>3225100</v>
      </c>
      <c r="DE713" s="181">
        <v>3056000</v>
      </c>
      <c r="DF713" s="181">
        <v>11945000</v>
      </c>
      <c r="DG713" s="181">
        <v>11912000</v>
      </c>
      <c r="DH713" s="181">
        <v>11145000</v>
      </c>
      <c r="DI713" s="181">
        <v>14342000</v>
      </c>
      <c r="DJ713" s="195">
        <v>0</v>
      </c>
      <c r="DK713" s="195">
        <v>0</v>
      </c>
      <c r="DL713" s="195">
        <v>0</v>
      </c>
      <c r="DM713" s="195">
        <v>0</v>
      </c>
      <c r="DN713" s="181">
        <v>0</v>
      </c>
      <c r="DO713" s="181">
        <v>0</v>
      </c>
      <c r="DP713" s="181">
        <v>0</v>
      </c>
      <c r="DQ713" s="181">
        <v>0</v>
      </c>
      <c r="DR713" s="181">
        <v>0</v>
      </c>
      <c r="DS713" s="181" t="e">
        <f t="shared" si="57"/>
        <v>#DIV/0!</v>
      </c>
      <c r="DT713" s="181" t="e">
        <f t="shared" si="55"/>
        <v>#DIV/0!</v>
      </c>
      <c r="DU713" s="195">
        <v>0</v>
      </c>
      <c r="DW713" s="195">
        <v>0</v>
      </c>
      <c r="DY713" s="195">
        <v>0</v>
      </c>
      <c r="DZ713" s="196" t="e">
        <f t="shared" si="56"/>
        <v>#DIV/0!</v>
      </c>
      <c r="EA713" s="195">
        <v>0</v>
      </c>
      <c r="EB713" s="181">
        <v>1</v>
      </c>
      <c r="EC713" s="181">
        <v>1</v>
      </c>
      <c r="ED713" s="181">
        <v>1</v>
      </c>
      <c r="EE713" s="181">
        <v>1</v>
      </c>
      <c r="EF713" s="181">
        <v>0</v>
      </c>
      <c r="EG713" s="181">
        <v>0</v>
      </c>
      <c r="EH713" s="181">
        <v>1</v>
      </c>
      <c r="EI713" s="181">
        <v>0</v>
      </c>
      <c r="EJ713" s="181">
        <v>1</v>
      </c>
      <c r="EK713" s="181">
        <v>1</v>
      </c>
      <c r="EL713" s="181">
        <v>1</v>
      </c>
      <c r="EM713" s="181">
        <v>1</v>
      </c>
      <c r="EN713" s="181">
        <v>1</v>
      </c>
      <c r="EO713" s="181">
        <v>1</v>
      </c>
      <c r="EP713" s="181">
        <v>1</v>
      </c>
      <c r="EQ713" s="181">
        <v>1</v>
      </c>
      <c r="ER713" s="181">
        <v>13</v>
      </c>
      <c r="EV713" s="181">
        <v>320</v>
      </c>
      <c r="EW713" s="181" t="s">
        <v>9742</v>
      </c>
      <c r="EX713" s="181" t="s">
        <v>3637</v>
      </c>
      <c r="EY713" s="181" t="s">
        <v>9743</v>
      </c>
      <c r="EZ713" s="181" t="s">
        <v>9744</v>
      </c>
      <c r="FA713" s="181" t="s">
        <v>9745</v>
      </c>
      <c r="FB713" s="181" t="s">
        <v>9746</v>
      </c>
      <c r="FE713" s="181">
        <v>-1</v>
      </c>
    </row>
    <row r="714" spans="1:161" x14ac:dyDescent="0.25">
      <c r="A714" s="181" t="s">
        <v>9747</v>
      </c>
      <c r="B714" s="181" t="s">
        <v>9748</v>
      </c>
      <c r="C714" s="181" t="s">
        <v>9749</v>
      </c>
      <c r="D714" s="181" t="s">
        <v>9750</v>
      </c>
      <c r="E714" s="181" t="s">
        <v>1680</v>
      </c>
      <c r="F714" s="181" t="s">
        <v>9751</v>
      </c>
      <c r="G714" s="181" t="s">
        <v>9752</v>
      </c>
      <c r="H714" s="181" t="s">
        <v>9753</v>
      </c>
      <c r="I714" s="181">
        <v>3</v>
      </c>
      <c r="J714" s="181">
        <v>16</v>
      </c>
      <c r="K714" s="181">
        <v>5</v>
      </c>
      <c r="L714" s="181">
        <v>2</v>
      </c>
      <c r="M714" s="181">
        <v>2</v>
      </c>
      <c r="N714" s="181">
        <v>2</v>
      </c>
      <c r="O714" s="181">
        <v>1</v>
      </c>
      <c r="P714" s="181">
        <v>4</v>
      </c>
      <c r="Q714" s="181">
        <v>16</v>
      </c>
      <c r="R714" s="181">
        <v>3</v>
      </c>
      <c r="S714" s="181">
        <v>3</v>
      </c>
      <c r="T714" s="181">
        <v>1</v>
      </c>
      <c r="U714" s="181">
        <v>2</v>
      </c>
      <c r="V714" s="181">
        <v>3</v>
      </c>
      <c r="W714" s="181">
        <v>7</v>
      </c>
      <c r="X714" s="181">
        <v>2</v>
      </c>
      <c r="Y714" s="181">
        <v>2</v>
      </c>
      <c r="Z714" s="181">
        <v>3</v>
      </c>
      <c r="AA714" s="181">
        <v>2</v>
      </c>
      <c r="AB714" s="181">
        <v>2</v>
      </c>
      <c r="AC714" s="181">
        <v>0</v>
      </c>
      <c r="AD714" s="181">
        <v>0</v>
      </c>
      <c r="AE714" s="181">
        <v>0</v>
      </c>
      <c r="AF714" s="181">
        <v>1</v>
      </c>
      <c r="AG714" s="181">
        <v>5</v>
      </c>
      <c r="AH714" s="181">
        <v>1</v>
      </c>
      <c r="AI714" s="181">
        <v>1</v>
      </c>
      <c r="AJ714" s="181">
        <v>0</v>
      </c>
      <c r="AK714" s="181">
        <v>0</v>
      </c>
      <c r="AL714" s="181">
        <v>1</v>
      </c>
      <c r="AM714" s="181">
        <v>2</v>
      </c>
      <c r="AN714" s="181">
        <v>0</v>
      </c>
      <c r="AO714" s="181">
        <v>0</v>
      </c>
      <c r="AP714" s="181">
        <v>0</v>
      </c>
      <c r="AQ714" s="181">
        <v>0</v>
      </c>
      <c r="AR714" s="181">
        <v>0</v>
      </c>
      <c r="AS714" s="181">
        <v>0</v>
      </c>
      <c r="AT714" s="181">
        <v>0</v>
      </c>
      <c r="AU714" s="181">
        <v>0</v>
      </c>
      <c r="AV714" s="181">
        <v>0</v>
      </c>
      <c r="AW714" s="181">
        <v>2</v>
      </c>
      <c r="AX714" s="181">
        <v>0</v>
      </c>
      <c r="AY714" s="181">
        <v>0</v>
      </c>
      <c r="AZ714" s="181">
        <v>0</v>
      </c>
      <c r="BA714" s="181">
        <v>0</v>
      </c>
      <c r="BB714" s="181">
        <v>0</v>
      </c>
      <c r="BC714" s="181">
        <v>0</v>
      </c>
      <c r="BD714" s="181">
        <v>0</v>
      </c>
      <c r="BE714" s="181">
        <v>0</v>
      </c>
      <c r="BF714" s="181">
        <v>0</v>
      </c>
      <c r="BG714" s="181">
        <v>0</v>
      </c>
      <c r="BH714" s="181">
        <v>0</v>
      </c>
      <c r="BI714" s="181">
        <v>30.6</v>
      </c>
      <c r="BJ714" s="181">
        <v>13.4</v>
      </c>
      <c r="BK714" s="181">
        <v>5.8</v>
      </c>
      <c r="BL714" s="181">
        <v>52.866</v>
      </c>
      <c r="BM714" s="181">
        <v>484</v>
      </c>
      <c r="BN714" s="181" t="s">
        <v>9754</v>
      </c>
      <c r="BO714" s="181">
        <v>0</v>
      </c>
      <c r="BP714" s="181">
        <v>20.373000000000001</v>
      </c>
      <c r="BQ714" s="181" t="s">
        <v>1254</v>
      </c>
      <c r="BR714" s="181" t="s">
        <v>1254</v>
      </c>
      <c r="BS714" s="181" t="s">
        <v>1254</v>
      </c>
      <c r="BT714" s="181" t="s">
        <v>1254</v>
      </c>
      <c r="BU714" s="181" t="s">
        <v>1251</v>
      </c>
      <c r="BV714" s="181" t="s">
        <v>1251</v>
      </c>
      <c r="BW714" s="181" t="s">
        <v>1251</v>
      </c>
      <c r="BX714" s="181" t="s">
        <v>1254</v>
      </c>
      <c r="BY714" s="181" t="s">
        <v>1254</v>
      </c>
      <c r="BZ714" s="181" t="s">
        <v>1251</v>
      </c>
      <c r="CA714" s="181" t="s">
        <v>1251</v>
      </c>
      <c r="CB714" s="181" t="s">
        <v>1254</v>
      </c>
      <c r="CC714" s="181" t="s">
        <v>1254</v>
      </c>
      <c r="CD714" s="181" t="s">
        <v>1254</v>
      </c>
      <c r="CE714" s="181" t="s">
        <v>1254</v>
      </c>
      <c r="CF714" s="181" t="s">
        <v>1254</v>
      </c>
      <c r="CG714" s="181">
        <v>3.7</v>
      </c>
      <c r="CH714" s="181">
        <v>3.7</v>
      </c>
      <c r="CI714" s="181">
        <v>2.2999999999999998</v>
      </c>
      <c r="CJ714" s="181">
        <v>7.4</v>
      </c>
      <c r="CK714" s="181">
        <v>30.6</v>
      </c>
      <c r="CL714" s="181">
        <v>4.8</v>
      </c>
      <c r="CM714" s="181">
        <v>6</v>
      </c>
      <c r="CN714" s="181">
        <v>1.4</v>
      </c>
      <c r="CO714" s="181">
        <v>3.7</v>
      </c>
      <c r="CP714" s="181">
        <v>5.6</v>
      </c>
      <c r="CQ714" s="181">
        <v>13.8</v>
      </c>
      <c r="CR714" s="181">
        <v>3.7</v>
      </c>
      <c r="CS714" s="181">
        <v>3.7</v>
      </c>
      <c r="CT714" s="181">
        <v>5.2</v>
      </c>
      <c r="CU714" s="181">
        <v>3.7</v>
      </c>
      <c r="CV714" s="181">
        <v>3.7</v>
      </c>
      <c r="CW714" s="181">
        <v>220040000</v>
      </c>
      <c r="CX714" s="181">
        <v>0</v>
      </c>
      <c r="CY714" s="181">
        <v>0</v>
      </c>
      <c r="CZ714" s="181">
        <v>0</v>
      </c>
      <c r="DA714" s="181">
        <v>1709700</v>
      </c>
      <c r="DB714" s="181">
        <v>191710000</v>
      </c>
      <c r="DC714" s="181">
        <v>12551000</v>
      </c>
      <c r="DD714" s="181">
        <v>9894000</v>
      </c>
      <c r="DE714" s="181">
        <v>0</v>
      </c>
      <c r="DF714" s="181">
        <v>0</v>
      </c>
      <c r="DG714" s="181">
        <v>0</v>
      </c>
      <c r="DH714" s="181">
        <v>0</v>
      </c>
      <c r="DI714" s="181">
        <v>0</v>
      </c>
      <c r="DJ714" s="195">
        <v>0</v>
      </c>
      <c r="DK714" s="195">
        <v>0</v>
      </c>
      <c r="DL714" s="195">
        <v>0</v>
      </c>
      <c r="DM714" s="195">
        <v>0</v>
      </c>
      <c r="DN714" s="181">
        <v>0</v>
      </c>
      <c r="DO714" s="181">
        <v>0</v>
      </c>
      <c r="DP714" s="181">
        <v>0</v>
      </c>
      <c r="DQ714" s="181">
        <v>0</v>
      </c>
      <c r="DR714" s="181">
        <v>0</v>
      </c>
      <c r="DS714" s="181" t="e">
        <f t="shared" si="57"/>
        <v>#DIV/0!</v>
      </c>
      <c r="DT714" s="181" t="e">
        <f t="shared" si="55"/>
        <v>#DIV/0!</v>
      </c>
      <c r="DU714" s="195">
        <v>0</v>
      </c>
      <c r="DW714" s="195">
        <v>0</v>
      </c>
      <c r="DY714" s="195">
        <v>0</v>
      </c>
      <c r="DZ714" s="196" t="e">
        <f t="shared" si="56"/>
        <v>#DIV/0!</v>
      </c>
      <c r="EA714" s="195">
        <v>0</v>
      </c>
      <c r="EB714" s="181">
        <v>0</v>
      </c>
      <c r="EC714" s="181">
        <v>0</v>
      </c>
      <c r="ED714" s="181">
        <v>0</v>
      </c>
      <c r="EE714" s="181">
        <v>0</v>
      </c>
      <c r="EF714" s="181">
        <v>5</v>
      </c>
      <c r="EG714" s="181">
        <v>1</v>
      </c>
      <c r="EH714" s="181">
        <v>1</v>
      </c>
      <c r="EI714" s="181">
        <v>0</v>
      </c>
      <c r="EJ714" s="181">
        <v>0</v>
      </c>
      <c r="EK714" s="181">
        <v>1</v>
      </c>
      <c r="EL714" s="181">
        <v>1</v>
      </c>
      <c r="EM714" s="181">
        <v>0</v>
      </c>
      <c r="EN714" s="181">
        <v>0</v>
      </c>
      <c r="EO714" s="181">
        <v>0</v>
      </c>
      <c r="EP714" s="181">
        <v>0</v>
      </c>
      <c r="EQ714" s="181">
        <v>0</v>
      </c>
      <c r="ER714" s="181">
        <v>9</v>
      </c>
      <c r="EV714" s="181">
        <v>384</v>
      </c>
      <c r="EW714" s="181" t="s">
        <v>9755</v>
      </c>
      <c r="EX714" s="181" t="s">
        <v>9756</v>
      </c>
      <c r="EY714" s="181" t="s">
        <v>9757</v>
      </c>
      <c r="EZ714" s="181" t="s">
        <v>9758</v>
      </c>
      <c r="FA714" s="181" t="s">
        <v>9759</v>
      </c>
      <c r="FB714" s="181" t="s">
        <v>9760</v>
      </c>
      <c r="FE714" s="181" t="s">
        <v>3818</v>
      </c>
    </row>
    <row r="715" spans="1:161" x14ac:dyDescent="0.25">
      <c r="A715" s="181" t="s">
        <v>9761</v>
      </c>
      <c r="B715" s="181" t="s">
        <v>9761</v>
      </c>
      <c r="C715" s="181">
        <v>10</v>
      </c>
      <c r="D715" s="181">
        <v>5</v>
      </c>
      <c r="E715" s="181">
        <v>5</v>
      </c>
      <c r="F715" s="181" t="s">
        <v>9762</v>
      </c>
      <c r="G715" s="181" t="s">
        <v>9763</v>
      </c>
      <c r="H715" s="181" t="s">
        <v>9764</v>
      </c>
      <c r="I715" s="181">
        <v>1</v>
      </c>
      <c r="J715" s="181">
        <v>10</v>
      </c>
      <c r="K715" s="181">
        <v>5</v>
      </c>
      <c r="L715" s="181">
        <v>5</v>
      </c>
      <c r="M715" s="181">
        <v>1</v>
      </c>
      <c r="N715" s="181">
        <v>1</v>
      </c>
      <c r="O715" s="181">
        <v>0</v>
      </c>
      <c r="P715" s="181">
        <v>3</v>
      </c>
      <c r="Q715" s="181">
        <v>10</v>
      </c>
      <c r="R715" s="181">
        <v>2</v>
      </c>
      <c r="S715" s="181">
        <v>3</v>
      </c>
      <c r="T715" s="181">
        <v>1</v>
      </c>
      <c r="U715" s="181">
        <v>1</v>
      </c>
      <c r="V715" s="181">
        <v>2</v>
      </c>
      <c r="W715" s="181">
        <v>6</v>
      </c>
      <c r="X715" s="181">
        <v>1</v>
      </c>
      <c r="Y715" s="181">
        <v>1</v>
      </c>
      <c r="Z715" s="181">
        <v>2</v>
      </c>
      <c r="AA715" s="181">
        <v>1</v>
      </c>
      <c r="AB715" s="181">
        <v>1</v>
      </c>
      <c r="AC715" s="181">
        <v>0</v>
      </c>
      <c r="AD715" s="181">
        <v>0</v>
      </c>
      <c r="AE715" s="181">
        <v>0</v>
      </c>
      <c r="AF715" s="181">
        <v>0</v>
      </c>
      <c r="AG715" s="181">
        <v>5</v>
      </c>
      <c r="AH715" s="181">
        <v>0</v>
      </c>
      <c r="AI715" s="181">
        <v>1</v>
      </c>
      <c r="AJ715" s="181">
        <v>0</v>
      </c>
      <c r="AK715" s="181">
        <v>0</v>
      </c>
      <c r="AL715" s="181">
        <v>0</v>
      </c>
      <c r="AM715" s="181">
        <v>2</v>
      </c>
      <c r="AN715" s="181">
        <v>0</v>
      </c>
      <c r="AO715" s="181">
        <v>0</v>
      </c>
      <c r="AP715" s="181">
        <v>1</v>
      </c>
      <c r="AQ715" s="181">
        <v>0</v>
      </c>
      <c r="AR715" s="181">
        <v>0</v>
      </c>
      <c r="AS715" s="181">
        <v>0</v>
      </c>
      <c r="AT715" s="181">
        <v>0</v>
      </c>
      <c r="AU715" s="181">
        <v>0</v>
      </c>
      <c r="AV715" s="181">
        <v>0</v>
      </c>
      <c r="AW715" s="181">
        <v>5</v>
      </c>
      <c r="AX715" s="181">
        <v>0</v>
      </c>
      <c r="AY715" s="181">
        <v>1</v>
      </c>
      <c r="AZ715" s="181">
        <v>0</v>
      </c>
      <c r="BA715" s="181">
        <v>0</v>
      </c>
      <c r="BB715" s="181">
        <v>0</v>
      </c>
      <c r="BC715" s="181">
        <v>2</v>
      </c>
      <c r="BD715" s="181">
        <v>0</v>
      </c>
      <c r="BE715" s="181">
        <v>0</v>
      </c>
      <c r="BF715" s="181">
        <v>1</v>
      </c>
      <c r="BG715" s="181">
        <v>0</v>
      </c>
      <c r="BH715" s="181">
        <v>0</v>
      </c>
      <c r="BI715" s="181">
        <v>18.3</v>
      </c>
      <c r="BJ715" s="181">
        <v>11.1</v>
      </c>
      <c r="BK715" s="181">
        <v>11.1</v>
      </c>
      <c r="BL715" s="181">
        <v>51.606000000000002</v>
      </c>
      <c r="BM715" s="181">
        <v>469</v>
      </c>
      <c r="BN715" s="181">
        <v>469</v>
      </c>
      <c r="BO715" s="181">
        <v>0</v>
      </c>
      <c r="BP715" s="181">
        <v>38.350999999999999</v>
      </c>
      <c r="BQ715" s="181" t="s">
        <v>1254</v>
      </c>
      <c r="BR715" s="181" t="s">
        <v>1254</v>
      </c>
      <c r="BT715" s="181" t="s">
        <v>1254</v>
      </c>
      <c r="BU715" s="181" t="s">
        <v>1251</v>
      </c>
      <c r="BV715" s="181" t="s">
        <v>1254</v>
      </c>
      <c r="BW715" s="181" t="s">
        <v>1254</v>
      </c>
      <c r="BX715" s="181" t="s">
        <v>1254</v>
      </c>
      <c r="BY715" s="181" t="s">
        <v>1254</v>
      </c>
      <c r="BZ715" s="181" t="s">
        <v>1254</v>
      </c>
      <c r="CA715" s="181" t="s">
        <v>1251</v>
      </c>
      <c r="CB715" s="181" t="s">
        <v>1254</v>
      </c>
      <c r="CC715" s="181" t="s">
        <v>1254</v>
      </c>
      <c r="CD715" s="181" t="s">
        <v>1254</v>
      </c>
      <c r="CE715" s="181" t="s">
        <v>1254</v>
      </c>
      <c r="CF715" s="181" t="s">
        <v>1254</v>
      </c>
      <c r="CG715" s="181">
        <v>1.5</v>
      </c>
      <c r="CH715" s="181">
        <v>1.5</v>
      </c>
      <c r="CI715" s="181">
        <v>0</v>
      </c>
      <c r="CJ715" s="181">
        <v>5.3</v>
      </c>
      <c r="CK715" s="181">
        <v>18.3</v>
      </c>
      <c r="CL715" s="181">
        <v>3.4</v>
      </c>
      <c r="CM715" s="181">
        <v>5.8</v>
      </c>
      <c r="CN715" s="181">
        <v>1.5</v>
      </c>
      <c r="CO715" s="181">
        <v>1.5</v>
      </c>
      <c r="CP715" s="181">
        <v>3.4</v>
      </c>
      <c r="CQ715" s="181">
        <v>11.5</v>
      </c>
      <c r="CR715" s="181">
        <v>1.5</v>
      </c>
      <c r="CS715" s="181">
        <v>1.5</v>
      </c>
      <c r="CT715" s="181">
        <v>3.8</v>
      </c>
      <c r="CU715" s="181">
        <v>1.5</v>
      </c>
      <c r="CV715" s="181">
        <v>1.5</v>
      </c>
      <c r="CW715" s="181">
        <v>368750000</v>
      </c>
      <c r="CX715" s="181">
        <v>0</v>
      </c>
      <c r="CY715" s="181">
        <v>0</v>
      </c>
      <c r="CZ715" s="181">
        <v>0</v>
      </c>
      <c r="DA715" s="181">
        <v>0</v>
      </c>
      <c r="DB715" s="181">
        <v>353560000</v>
      </c>
      <c r="DC715" s="181">
        <v>0</v>
      </c>
      <c r="DD715" s="181">
        <v>1452300</v>
      </c>
      <c r="DE715" s="181">
        <v>0</v>
      </c>
      <c r="DF715" s="181">
        <v>0</v>
      </c>
      <c r="DG715" s="181">
        <v>2245300</v>
      </c>
      <c r="DH715" s="181">
        <v>0</v>
      </c>
      <c r="DI715" s="181">
        <v>0</v>
      </c>
      <c r="DJ715" s="195">
        <v>0</v>
      </c>
      <c r="DK715" s="195">
        <v>0</v>
      </c>
      <c r="DL715" s="195">
        <v>0</v>
      </c>
      <c r="DM715" s="195">
        <v>0</v>
      </c>
      <c r="DN715" s="181">
        <v>0</v>
      </c>
      <c r="DO715" s="181">
        <v>734200000</v>
      </c>
      <c r="DP715" s="181">
        <v>0</v>
      </c>
      <c r="DQ715" s="181">
        <v>0</v>
      </c>
      <c r="DR715" s="181">
        <v>0</v>
      </c>
      <c r="DS715" s="181">
        <f t="shared" si="57"/>
        <v>734200000</v>
      </c>
      <c r="DT715" s="181" t="e">
        <f t="shared" si="55"/>
        <v>#DIV/0!</v>
      </c>
      <c r="DU715" s="195">
        <v>0</v>
      </c>
      <c r="DW715" s="195">
        <v>0</v>
      </c>
      <c r="DY715" s="195">
        <v>0</v>
      </c>
      <c r="DZ715" s="196" t="e">
        <f t="shared" si="56"/>
        <v>#DIV/0!</v>
      </c>
      <c r="EA715" s="195">
        <v>0</v>
      </c>
      <c r="EB715" s="181">
        <v>0</v>
      </c>
      <c r="EC715" s="181">
        <v>0</v>
      </c>
      <c r="ED715" s="181">
        <v>0</v>
      </c>
      <c r="EE715" s="181">
        <v>0</v>
      </c>
      <c r="EF715" s="181">
        <v>9</v>
      </c>
      <c r="EG715" s="181">
        <v>0</v>
      </c>
      <c r="EH715" s="181">
        <v>0</v>
      </c>
      <c r="EI715" s="181">
        <v>0</v>
      </c>
      <c r="EJ715" s="181">
        <v>0</v>
      </c>
      <c r="EK715" s="181">
        <v>0</v>
      </c>
      <c r="EL715" s="181">
        <v>1</v>
      </c>
      <c r="EM715" s="181">
        <v>0</v>
      </c>
      <c r="EN715" s="181">
        <v>0</v>
      </c>
      <c r="EO715" s="181">
        <v>0</v>
      </c>
      <c r="EP715" s="181">
        <v>0</v>
      </c>
      <c r="EQ715" s="181">
        <v>0</v>
      </c>
      <c r="ER715" s="181">
        <v>10</v>
      </c>
      <c r="EV715" s="181">
        <v>821</v>
      </c>
      <c r="EW715" s="181" t="s">
        <v>9765</v>
      </c>
      <c r="EX715" s="181" t="s">
        <v>9766</v>
      </c>
      <c r="EY715" s="181" t="s">
        <v>9767</v>
      </c>
      <c r="EZ715" s="181" t="s">
        <v>9768</v>
      </c>
      <c r="FA715" s="181" t="s">
        <v>9769</v>
      </c>
      <c r="FB715" s="181" t="s">
        <v>9770</v>
      </c>
      <c r="FC715" s="181">
        <v>471</v>
      </c>
      <c r="FD715" s="181">
        <v>255</v>
      </c>
      <c r="FE715" s="181">
        <v>-1</v>
      </c>
    </row>
    <row r="716" spans="1:161" x14ac:dyDescent="0.25">
      <c r="A716" s="181" t="s">
        <v>1509</v>
      </c>
      <c r="B716" s="181" t="s">
        <v>1509</v>
      </c>
      <c r="C716" s="181">
        <v>4</v>
      </c>
      <c r="D716" s="181">
        <v>2</v>
      </c>
      <c r="E716" s="181">
        <v>2</v>
      </c>
      <c r="F716" s="181" t="s">
        <v>1508</v>
      </c>
      <c r="G716" s="181" t="s">
        <v>1507</v>
      </c>
      <c r="H716" s="181" t="s">
        <v>1506</v>
      </c>
      <c r="I716" s="181">
        <v>1</v>
      </c>
      <c r="J716" s="181">
        <v>4</v>
      </c>
      <c r="K716" s="181">
        <v>2</v>
      </c>
      <c r="L716" s="181">
        <v>2</v>
      </c>
      <c r="M716" s="181">
        <v>1</v>
      </c>
      <c r="N716" s="181">
        <v>0</v>
      </c>
      <c r="O716" s="181">
        <v>0</v>
      </c>
      <c r="P716" s="181">
        <v>0</v>
      </c>
      <c r="Q716" s="181">
        <v>3</v>
      </c>
      <c r="R716" s="181">
        <v>2</v>
      </c>
      <c r="S716" s="181">
        <v>3</v>
      </c>
      <c r="T716" s="181">
        <v>0</v>
      </c>
      <c r="U716" s="181">
        <v>0</v>
      </c>
      <c r="V716" s="181">
        <v>0</v>
      </c>
      <c r="W716" s="181">
        <v>3</v>
      </c>
      <c r="X716" s="181">
        <v>0</v>
      </c>
      <c r="Y716" s="181">
        <v>0</v>
      </c>
      <c r="Z716" s="181">
        <v>1</v>
      </c>
      <c r="AA716" s="181">
        <v>0</v>
      </c>
      <c r="AB716" s="181">
        <v>0</v>
      </c>
      <c r="AC716" s="181">
        <v>0</v>
      </c>
      <c r="AD716" s="181">
        <v>0</v>
      </c>
      <c r="AE716" s="181">
        <v>0</v>
      </c>
      <c r="AF716" s="181">
        <v>0</v>
      </c>
      <c r="AG716" s="181">
        <v>1</v>
      </c>
      <c r="AH716" s="181">
        <v>1</v>
      </c>
      <c r="AI716" s="181">
        <v>2</v>
      </c>
      <c r="AJ716" s="181">
        <v>0</v>
      </c>
      <c r="AK716" s="181">
        <v>0</v>
      </c>
      <c r="AL716" s="181">
        <v>0</v>
      </c>
      <c r="AM716" s="181">
        <v>2</v>
      </c>
      <c r="AN716" s="181">
        <v>0</v>
      </c>
      <c r="AO716" s="181">
        <v>0</v>
      </c>
      <c r="AP716" s="181">
        <v>0</v>
      </c>
      <c r="AQ716" s="181">
        <v>0</v>
      </c>
      <c r="AR716" s="181">
        <v>0</v>
      </c>
      <c r="AS716" s="181">
        <v>0</v>
      </c>
      <c r="AT716" s="181">
        <v>0</v>
      </c>
      <c r="AU716" s="181">
        <v>0</v>
      </c>
      <c r="AV716" s="181">
        <v>0</v>
      </c>
      <c r="AW716" s="181">
        <v>1</v>
      </c>
      <c r="AX716" s="181">
        <v>1</v>
      </c>
      <c r="AY716" s="181">
        <v>2</v>
      </c>
      <c r="AZ716" s="181">
        <v>0</v>
      </c>
      <c r="BA716" s="181">
        <v>0</v>
      </c>
      <c r="BB716" s="181">
        <v>0</v>
      </c>
      <c r="BC716" s="181">
        <v>2</v>
      </c>
      <c r="BD716" s="181">
        <v>0</v>
      </c>
      <c r="BE716" s="181">
        <v>0</v>
      </c>
      <c r="BF716" s="181">
        <v>0</v>
      </c>
      <c r="BG716" s="181">
        <v>0</v>
      </c>
      <c r="BH716" s="181">
        <v>0</v>
      </c>
      <c r="BI716" s="181">
        <v>4.7</v>
      </c>
      <c r="BJ716" s="181">
        <v>2.5</v>
      </c>
      <c r="BK716" s="181">
        <v>2.5</v>
      </c>
      <c r="BL716" s="181">
        <v>70.921999999999997</v>
      </c>
      <c r="BM716" s="181">
        <v>707</v>
      </c>
      <c r="BN716" s="181">
        <v>707</v>
      </c>
      <c r="BO716" s="181">
        <v>0</v>
      </c>
      <c r="BP716" s="181">
        <v>6.7945000000000002</v>
      </c>
      <c r="BQ716" s="181" t="s">
        <v>1254</v>
      </c>
      <c r="BU716" s="181" t="s">
        <v>1251</v>
      </c>
      <c r="BV716" s="181" t="s">
        <v>1254</v>
      </c>
      <c r="BW716" s="181" t="s">
        <v>1251</v>
      </c>
      <c r="CA716" s="181" t="s">
        <v>1251</v>
      </c>
      <c r="CD716" s="181" t="s">
        <v>1254</v>
      </c>
      <c r="CG716" s="181">
        <v>1</v>
      </c>
      <c r="CH716" s="181">
        <v>0</v>
      </c>
      <c r="CI716" s="181">
        <v>0</v>
      </c>
      <c r="CJ716" s="181">
        <v>0</v>
      </c>
      <c r="CK716" s="181">
        <v>3.4</v>
      </c>
      <c r="CL716" s="181">
        <v>2.2999999999999998</v>
      </c>
      <c r="CM716" s="181">
        <v>3.5</v>
      </c>
      <c r="CN716" s="181">
        <v>0</v>
      </c>
      <c r="CO716" s="181">
        <v>0</v>
      </c>
      <c r="CP716" s="181">
        <v>0</v>
      </c>
      <c r="CQ716" s="181">
        <v>3.5</v>
      </c>
      <c r="CR716" s="181">
        <v>0</v>
      </c>
      <c r="CS716" s="181">
        <v>0</v>
      </c>
      <c r="CT716" s="181">
        <v>1</v>
      </c>
      <c r="CU716" s="181">
        <v>0</v>
      </c>
      <c r="CV716" s="181">
        <v>0</v>
      </c>
      <c r="CW716" s="181">
        <v>31373000</v>
      </c>
      <c r="CX716" s="181">
        <v>0</v>
      </c>
      <c r="CY716" s="181">
        <v>0</v>
      </c>
      <c r="CZ716" s="181">
        <v>0</v>
      </c>
      <c r="DA716" s="181">
        <v>0</v>
      </c>
      <c r="DB716" s="181">
        <v>6703600</v>
      </c>
      <c r="DC716" s="181">
        <v>5132700</v>
      </c>
      <c r="DD716" s="181">
        <v>2408200</v>
      </c>
      <c r="DE716" s="181">
        <v>0</v>
      </c>
      <c r="DF716" s="181">
        <v>0</v>
      </c>
      <c r="DG716" s="181">
        <v>0</v>
      </c>
      <c r="DH716" s="181">
        <v>0</v>
      </c>
      <c r="DI716" s="181">
        <v>0</v>
      </c>
      <c r="DJ716" s="195">
        <v>0</v>
      </c>
      <c r="DK716" s="195">
        <v>0</v>
      </c>
      <c r="DL716" s="195">
        <v>0</v>
      </c>
      <c r="DM716" s="195">
        <v>0</v>
      </c>
      <c r="DN716" s="181">
        <v>0</v>
      </c>
      <c r="DO716" s="181">
        <v>0</v>
      </c>
      <c r="DP716" s="181">
        <v>0</v>
      </c>
      <c r="DQ716" s="181">
        <v>0</v>
      </c>
      <c r="DR716" s="181">
        <v>0</v>
      </c>
      <c r="DS716" s="181" t="e">
        <f t="shared" si="57"/>
        <v>#DIV/0!</v>
      </c>
      <c r="DT716" s="181" t="e">
        <f t="shared" si="55"/>
        <v>#DIV/0!</v>
      </c>
      <c r="DU716" s="195">
        <v>0</v>
      </c>
      <c r="DW716" s="195">
        <v>0</v>
      </c>
      <c r="DY716" s="195">
        <v>0</v>
      </c>
      <c r="DZ716" s="196" t="e">
        <f t="shared" si="56"/>
        <v>#DIV/0!</v>
      </c>
      <c r="EA716" s="195">
        <v>0</v>
      </c>
      <c r="EB716" s="181">
        <v>0</v>
      </c>
      <c r="EC716" s="181">
        <v>0</v>
      </c>
      <c r="ED716" s="181">
        <v>0</v>
      </c>
      <c r="EE716" s="181">
        <v>0</v>
      </c>
      <c r="EF716" s="181">
        <v>1</v>
      </c>
      <c r="EG716" s="181">
        <v>0</v>
      </c>
      <c r="EH716" s="181">
        <v>1</v>
      </c>
      <c r="EI716" s="181">
        <v>0</v>
      </c>
      <c r="EJ716" s="181">
        <v>0</v>
      </c>
      <c r="EK716" s="181">
        <v>0</v>
      </c>
      <c r="EL716" s="181">
        <v>2</v>
      </c>
      <c r="EM716" s="181">
        <v>0</v>
      </c>
      <c r="EN716" s="181">
        <v>0</v>
      </c>
      <c r="EO716" s="181">
        <v>0</v>
      </c>
      <c r="EP716" s="181">
        <v>0</v>
      </c>
      <c r="EQ716" s="181">
        <v>0</v>
      </c>
      <c r="ER716" s="181">
        <v>4</v>
      </c>
      <c r="EV716" s="181">
        <v>350</v>
      </c>
      <c r="EW716" s="181" t="s">
        <v>9771</v>
      </c>
      <c r="EX716" s="181" t="s">
        <v>9772</v>
      </c>
      <c r="EY716" s="181" t="s">
        <v>9773</v>
      </c>
      <c r="EZ716" s="181" t="s">
        <v>9774</v>
      </c>
      <c r="FA716" s="181" t="s">
        <v>9775</v>
      </c>
      <c r="FB716" s="181" t="s">
        <v>9776</v>
      </c>
      <c r="FE716" s="181">
        <v>-1</v>
      </c>
    </row>
    <row r="717" spans="1:161" x14ac:dyDescent="0.25">
      <c r="A717" s="181" t="s">
        <v>1501</v>
      </c>
      <c r="B717" s="181" t="s">
        <v>1501</v>
      </c>
      <c r="C717" s="181">
        <v>15</v>
      </c>
      <c r="D717" s="181">
        <v>5</v>
      </c>
      <c r="E717" s="181">
        <v>5</v>
      </c>
      <c r="F717" s="181" t="s">
        <v>1500</v>
      </c>
      <c r="G717" s="181" t="s">
        <v>1499</v>
      </c>
      <c r="H717" s="181" t="s">
        <v>1498</v>
      </c>
      <c r="I717" s="181">
        <v>1</v>
      </c>
      <c r="J717" s="181">
        <v>15</v>
      </c>
      <c r="K717" s="181">
        <v>5</v>
      </c>
      <c r="L717" s="181">
        <v>5</v>
      </c>
      <c r="M717" s="181">
        <v>3</v>
      </c>
      <c r="N717" s="181">
        <v>3</v>
      </c>
      <c r="O717" s="181">
        <v>2</v>
      </c>
      <c r="P717" s="181">
        <v>4</v>
      </c>
      <c r="Q717" s="181">
        <v>15</v>
      </c>
      <c r="R717" s="181">
        <v>2</v>
      </c>
      <c r="S717" s="181">
        <v>4</v>
      </c>
      <c r="T717" s="181">
        <v>1</v>
      </c>
      <c r="U717" s="181">
        <v>3</v>
      </c>
      <c r="V717" s="181">
        <v>3</v>
      </c>
      <c r="W717" s="181">
        <v>9</v>
      </c>
      <c r="X717" s="181">
        <v>3</v>
      </c>
      <c r="Y717" s="181">
        <v>3</v>
      </c>
      <c r="Z717" s="181">
        <v>4</v>
      </c>
      <c r="AA717" s="181">
        <v>3</v>
      </c>
      <c r="AB717" s="181">
        <v>3</v>
      </c>
      <c r="AC717" s="181">
        <v>1</v>
      </c>
      <c r="AD717" s="181">
        <v>1</v>
      </c>
      <c r="AE717" s="181">
        <v>1</v>
      </c>
      <c r="AF717" s="181">
        <v>1</v>
      </c>
      <c r="AG717" s="181">
        <v>5</v>
      </c>
      <c r="AH717" s="181">
        <v>1</v>
      </c>
      <c r="AI717" s="181">
        <v>2</v>
      </c>
      <c r="AJ717" s="181">
        <v>0</v>
      </c>
      <c r="AK717" s="181">
        <v>1</v>
      </c>
      <c r="AL717" s="181">
        <v>1</v>
      </c>
      <c r="AM717" s="181">
        <v>3</v>
      </c>
      <c r="AN717" s="181">
        <v>1</v>
      </c>
      <c r="AO717" s="181">
        <v>1</v>
      </c>
      <c r="AP717" s="181">
        <v>1</v>
      </c>
      <c r="AQ717" s="181">
        <v>1</v>
      </c>
      <c r="AR717" s="181">
        <v>1</v>
      </c>
      <c r="AS717" s="181">
        <v>1</v>
      </c>
      <c r="AT717" s="181">
        <v>1</v>
      </c>
      <c r="AU717" s="181">
        <v>1</v>
      </c>
      <c r="AV717" s="181">
        <v>1</v>
      </c>
      <c r="AW717" s="181">
        <v>5</v>
      </c>
      <c r="AX717" s="181">
        <v>1</v>
      </c>
      <c r="AY717" s="181">
        <v>2</v>
      </c>
      <c r="AZ717" s="181">
        <v>0</v>
      </c>
      <c r="BA717" s="181">
        <v>1</v>
      </c>
      <c r="BB717" s="181">
        <v>1</v>
      </c>
      <c r="BC717" s="181">
        <v>3</v>
      </c>
      <c r="BD717" s="181">
        <v>1</v>
      </c>
      <c r="BE717" s="181">
        <v>1</v>
      </c>
      <c r="BF717" s="181">
        <v>1</v>
      </c>
      <c r="BG717" s="181">
        <v>1</v>
      </c>
      <c r="BH717" s="181">
        <v>1</v>
      </c>
      <c r="BI717" s="181">
        <v>30.1</v>
      </c>
      <c r="BJ717" s="181">
        <v>10.8</v>
      </c>
      <c r="BK717" s="181">
        <v>10.8</v>
      </c>
      <c r="BL717" s="181">
        <v>50.133000000000003</v>
      </c>
      <c r="BM717" s="181">
        <v>452</v>
      </c>
      <c r="BN717" s="181">
        <v>452</v>
      </c>
      <c r="BO717" s="181">
        <v>0</v>
      </c>
      <c r="BP717" s="181">
        <v>15.209</v>
      </c>
      <c r="BQ717" s="181" t="s">
        <v>1254</v>
      </c>
      <c r="BR717" s="181" t="s">
        <v>1254</v>
      </c>
      <c r="BS717" s="181" t="s">
        <v>1254</v>
      </c>
      <c r="BT717" s="181" t="s">
        <v>1254</v>
      </c>
      <c r="BU717" s="181" t="s">
        <v>1251</v>
      </c>
      <c r="BV717" s="181" t="s">
        <v>1251</v>
      </c>
      <c r="BW717" s="181" t="s">
        <v>1254</v>
      </c>
      <c r="BX717" s="181" t="s">
        <v>1254</v>
      </c>
      <c r="BY717" s="181" t="s">
        <v>1254</v>
      </c>
      <c r="BZ717" s="181" t="s">
        <v>1254</v>
      </c>
      <c r="CA717" s="181" t="s">
        <v>1254</v>
      </c>
      <c r="CB717" s="181" t="s">
        <v>1254</v>
      </c>
      <c r="CC717" s="181" t="s">
        <v>1254</v>
      </c>
      <c r="CD717" s="181" t="s">
        <v>1254</v>
      </c>
      <c r="CE717" s="181" t="s">
        <v>1254</v>
      </c>
      <c r="CF717" s="181" t="s">
        <v>1254</v>
      </c>
      <c r="CG717" s="181">
        <v>6.9</v>
      </c>
      <c r="CH717" s="181">
        <v>6.9</v>
      </c>
      <c r="CI717" s="181">
        <v>5.3</v>
      </c>
      <c r="CJ717" s="181">
        <v>8.8000000000000007</v>
      </c>
      <c r="CK717" s="181">
        <v>30.1</v>
      </c>
      <c r="CL717" s="181">
        <v>3.3</v>
      </c>
      <c r="CM717" s="181">
        <v>8.1999999999999993</v>
      </c>
      <c r="CN717" s="181">
        <v>1.5</v>
      </c>
      <c r="CO717" s="181">
        <v>6.9</v>
      </c>
      <c r="CP717" s="181">
        <v>6.9</v>
      </c>
      <c r="CQ717" s="181">
        <v>19.5</v>
      </c>
      <c r="CR717" s="181">
        <v>6.9</v>
      </c>
      <c r="CS717" s="181">
        <v>6.9</v>
      </c>
      <c r="CT717" s="181">
        <v>9.1</v>
      </c>
      <c r="CU717" s="181">
        <v>6.9</v>
      </c>
      <c r="CV717" s="181">
        <v>6.9</v>
      </c>
      <c r="CW717" s="181">
        <v>356730000</v>
      </c>
      <c r="CX717" s="181">
        <v>1536600</v>
      </c>
      <c r="CY717" s="181">
        <v>2659500</v>
      </c>
      <c r="CZ717" s="181">
        <v>3445500</v>
      </c>
      <c r="DA717" s="181">
        <v>2907300</v>
      </c>
      <c r="DB717" s="181">
        <v>278000000</v>
      </c>
      <c r="DC717" s="181">
        <v>5858100</v>
      </c>
      <c r="DD717" s="181">
        <v>5618000</v>
      </c>
      <c r="DE717" s="181">
        <v>0</v>
      </c>
      <c r="DF717" s="181">
        <v>2163800</v>
      </c>
      <c r="DG717" s="181">
        <v>2232800</v>
      </c>
      <c r="DH717" s="181">
        <v>1764100</v>
      </c>
      <c r="DI717" s="181">
        <v>2106300</v>
      </c>
      <c r="DJ717" s="195">
        <v>0</v>
      </c>
      <c r="DK717" s="195">
        <v>0</v>
      </c>
      <c r="DL717" s="195">
        <v>0</v>
      </c>
      <c r="DM717" s="195">
        <v>0</v>
      </c>
      <c r="DN717" s="181">
        <v>0</v>
      </c>
      <c r="DO717" s="181">
        <v>604470000</v>
      </c>
      <c r="DP717" s="181">
        <v>0</v>
      </c>
      <c r="DQ717" s="181">
        <v>0</v>
      </c>
      <c r="DR717" s="181">
        <v>0</v>
      </c>
      <c r="DS717" s="181">
        <f t="shared" si="57"/>
        <v>604470000</v>
      </c>
      <c r="DT717" s="181" t="e">
        <f t="shared" si="55"/>
        <v>#DIV/0!</v>
      </c>
      <c r="DU717" s="195">
        <v>0</v>
      </c>
      <c r="DW717" s="195">
        <v>0</v>
      </c>
      <c r="DY717" s="195">
        <v>0</v>
      </c>
      <c r="DZ717" s="196" t="e">
        <f t="shared" si="56"/>
        <v>#DIV/0!</v>
      </c>
      <c r="EA717" s="195">
        <v>0</v>
      </c>
      <c r="EB717" s="181">
        <v>0</v>
      </c>
      <c r="EC717" s="181">
        <v>0</v>
      </c>
      <c r="ED717" s="181">
        <v>0</v>
      </c>
      <c r="EE717" s="181">
        <v>0</v>
      </c>
      <c r="EF717" s="181">
        <v>6</v>
      </c>
      <c r="EG717" s="181">
        <v>0</v>
      </c>
      <c r="EH717" s="181">
        <v>0</v>
      </c>
      <c r="EI717" s="181">
        <v>0</v>
      </c>
      <c r="EJ717" s="181">
        <v>0</v>
      </c>
      <c r="EK717" s="181">
        <v>0</v>
      </c>
      <c r="EL717" s="181">
        <v>0</v>
      </c>
      <c r="EM717" s="181">
        <v>0</v>
      </c>
      <c r="EN717" s="181">
        <v>0</v>
      </c>
      <c r="EO717" s="181">
        <v>0</v>
      </c>
      <c r="EP717" s="181">
        <v>0</v>
      </c>
      <c r="EQ717" s="181">
        <v>0</v>
      </c>
      <c r="ER717" s="181">
        <v>6</v>
      </c>
      <c r="EV717" s="181">
        <v>410</v>
      </c>
      <c r="EW717" s="181" t="s">
        <v>9777</v>
      </c>
      <c r="EX717" s="181" t="s">
        <v>9778</v>
      </c>
      <c r="EY717" s="181" t="s">
        <v>9779</v>
      </c>
      <c r="EZ717" s="181" t="s">
        <v>9780</v>
      </c>
      <c r="FA717" s="181" t="s">
        <v>9781</v>
      </c>
      <c r="FB717" s="181" t="s">
        <v>9782</v>
      </c>
      <c r="FE717" s="181">
        <v>-1</v>
      </c>
    </row>
    <row r="718" spans="1:161" x14ac:dyDescent="0.25">
      <c r="A718" s="181" t="s">
        <v>9783</v>
      </c>
      <c r="B718" s="181" t="s">
        <v>9784</v>
      </c>
      <c r="C718" s="181" t="s">
        <v>9785</v>
      </c>
      <c r="D718" s="181" t="s">
        <v>9786</v>
      </c>
      <c r="E718" s="181" t="s">
        <v>2245</v>
      </c>
      <c r="F718" s="181" t="s">
        <v>9787</v>
      </c>
      <c r="G718" s="181" t="s">
        <v>9788</v>
      </c>
      <c r="H718" s="181" t="s">
        <v>9789</v>
      </c>
      <c r="I718" s="181">
        <v>4</v>
      </c>
      <c r="J718" s="181">
        <v>10</v>
      </c>
      <c r="K718" s="181">
        <v>6</v>
      </c>
      <c r="L718" s="181">
        <v>5</v>
      </c>
      <c r="M718" s="181">
        <v>3</v>
      </c>
      <c r="N718" s="181">
        <v>2</v>
      </c>
      <c r="O718" s="181">
        <v>1</v>
      </c>
      <c r="P718" s="181">
        <v>2</v>
      </c>
      <c r="Q718" s="181">
        <v>10</v>
      </c>
      <c r="R718" s="181">
        <v>3</v>
      </c>
      <c r="S718" s="181">
        <v>4</v>
      </c>
      <c r="T718" s="181">
        <v>2</v>
      </c>
      <c r="U718" s="181">
        <v>2</v>
      </c>
      <c r="V718" s="181">
        <v>2</v>
      </c>
      <c r="W718" s="181">
        <v>5</v>
      </c>
      <c r="X718" s="181">
        <v>1</v>
      </c>
      <c r="Y718" s="181">
        <v>2</v>
      </c>
      <c r="Z718" s="181">
        <v>3</v>
      </c>
      <c r="AA718" s="181">
        <v>1</v>
      </c>
      <c r="AB718" s="181">
        <v>2</v>
      </c>
      <c r="AC718" s="181">
        <v>1</v>
      </c>
      <c r="AD718" s="181">
        <v>1</v>
      </c>
      <c r="AE718" s="181">
        <v>1</v>
      </c>
      <c r="AF718" s="181">
        <v>1</v>
      </c>
      <c r="AG718" s="181">
        <v>6</v>
      </c>
      <c r="AH718" s="181">
        <v>1</v>
      </c>
      <c r="AI718" s="181">
        <v>2</v>
      </c>
      <c r="AJ718" s="181">
        <v>1</v>
      </c>
      <c r="AK718" s="181">
        <v>1</v>
      </c>
      <c r="AL718" s="181">
        <v>1</v>
      </c>
      <c r="AM718" s="181">
        <v>2</v>
      </c>
      <c r="AN718" s="181">
        <v>1</v>
      </c>
      <c r="AO718" s="181">
        <v>1</v>
      </c>
      <c r="AP718" s="181">
        <v>1</v>
      </c>
      <c r="AQ718" s="181">
        <v>1</v>
      </c>
      <c r="AR718" s="181">
        <v>1</v>
      </c>
      <c r="AS718" s="181">
        <v>0</v>
      </c>
      <c r="AT718" s="181">
        <v>0</v>
      </c>
      <c r="AU718" s="181">
        <v>0</v>
      </c>
      <c r="AV718" s="181">
        <v>0</v>
      </c>
      <c r="AW718" s="181">
        <v>5</v>
      </c>
      <c r="AX718" s="181">
        <v>1</v>
      </c>
      <c r="AY718" s="181">
        <v>1</v>
      </c>
      <c r="AZ718" s="181">
        <v>0</v>
      </c>
      <c r="BA718" s="181">
        <v>0</v>
      </c>
      <c r="BB718" s="181">
        <v>0</v>
      </c>
      <c r="BC718" s="181">
        <v>1</v>
      </c>
      <c r="BD718" s="181">
        <v>0</v>
      </c>
      <c r="BE718" s="181">
        <v>0</v>
      </c>
      <c r="BF718" s="181">
        <v>0</v>
      </c>
      <c r="BG718" s="181">
        <v>0</v>
      </c>
      <c r="BH718" s="181">
        <v>0</v>
      </c>
      <c r="BI718" s="181">
        <v>15.3</v>
      </c>
      <c r="BJ718" s="181">
        <v>9.1</v>
      </c>
      <c r="BK718" s="181">
        <v>7.4</v>
      </c>
      <c r="BL718" s="181">
        <v>61.765999999999998</v>
      </c>
      <c r="BM718" s="181">
        <v>580</v>
      </c>
      <c r="BN718" s="181" t="s">
        <v>9790</v>
      </c>
      <c r="BO718" s="181">
        <v>0</v>
      </c>
      <c r="BP718" s="181">
        <v>22.957999999999998</v>
      </c>
      <c r="BQ718" s="181" t="s">
        <v>1251</v>
      </c>
      <c r="BR718" s="181" t="s">
        <v>1254</v>
      </c>
      <c r="BS718" s="181" t="s">
        <v>1254</v>
      </c>
      <c r="BT718" s="181" t="s">
        <v>1254</v>
      </c>
      <c r="BU718" s="181" t="s">
        <v>1251</v>
      </c>
      <c r="BV718" s="181" t="s">
        <v>1254</v>
      </c>
      <c r="BW718" s="181" t="s">
        <v>1251</v>
      </c>
      <c r="BX718" s="181" t="s">
        <v>1254</v>
      </c>
      <c r="BY718" s="181" t="s">
        <v>1254</v>
      </c>
      <c r="BZ718" s="181" t="s">
        <v>1254</v>
      </c>
      <c r="CA718" s="181" t="s">
        <v>1251</v>
      </c>
      <c r="CB718" s="181" t="s">
        <v>1254</v>
      </c>
      <c r="CC718" s="181" t="s">
        <v>1254</v>
      </c>
      <c r="CD718" s="181" t="s">
        <v>1251</v>
      </c>
      <c r="CE718" s="181" t="s">
        <v>1254</v>
      </c>
      <c r="CF718" s="181" t="s">
        <v>1254</v>
      </c>
      <c r="CG718" s="181">
        <v>5</v>
      </c>
      <c r="CH718" s="181">
        <v>3.8</v>
      </c>
      <c r="CI718" s="181">
        <v>1.7</v>
      </c>
      <c r="CJ718" s="181">
        <v>3.8</v>
      </c>
      <c r="CK718" s="181">
        <v>15.3</v>
      </c>
      <c r="CL718" s="181">
        <v>5</v>
      </c>
      <c r="CM718" s="181">
        <v>6.7</v>
      </c>
      <c r="CN718" s="181">
        <v>3.8</v>
      </c>
      <c r="CO718" s="181">
        <v>3.8</v>
      </c>
      <c r="CP718" s="181">
        <v>3.8</v>
      </c>
      <c r="CQ718" s="181">
        <v>8.3000000000000007</v>
      </c>
      <c r="CR718" s="181">
        <v>1.7</v>
      </c>
      <c r="CS718" s="181">
        <v>3.8</v>
      </c>
      <c r="CT718" s="181">
        <v>5</v>
      </c>
      <c r="CU718" s="181">
        <v>1.7</v>
      </c>
      <c r="CV718" s="181">
        <v>3.8</v>
      </c>
      <c r="CW718" s="181">
        <v>336440000</v>
      </c>
      <c r="CX718" s="181">
        <v>6642900</v>
      </c>
      <c r="CY718" s="181">
        <v>2038600</v>
      </c>
      <c r="CZ718" s="181">
        <v>878280</v>
      </c>
      <c r="DA718" s="181">
        <v>1940200</v>
      </c>
      <c r="DB718" s="181">
        <v>248080000</v>
      </c>
      <c r="DC718" s="181">
        <v>432500</v>
      </c>
      <c r="DD718" s="181">
        <v>9339400</v>
      </c>
      <c r="DE718" s="181">
        <v>1404700</v>
      </c>
      <c r="DF718" s="181">
        <v>988130</v>
      </c>
      <c r="DG718" s="181">
        <v>7762000</v>
      </c>
      <c r="DH718" s="181">
        <v>962100</v>
      </c>
      <c r="DI718" s="181">
        <v>1811400</v>
      </c>
      <c r="DJ718" s="195">
        <v>0</v>
      </c>
      <c r="DK718" s="195">
        <v>0</v>
      </c>
      <c r="DL718" s="195">
        <v>0</v>
      </c>
      <c r="DM718" s="195">
        <v>0</v>
      </c>
      <c r="DN718" s="181">
        <v>0</v>
      </c>
      <c r="DO718" s="181">
        <v>406700000</v>
      </c>
      <c r="DP718" s="181">
        <v>0</v>
      </c>
      <c r="DQ718" s="181">
        <v>13700000</v>
      </c>
      <c r="DR718" s="181">
        <v>0</v>
      </c>
      <c r="DS718" s="181">
        <f t="shared" si="57"/>
        <v>210200000</v>
      </c>
      <c r="DT718" s="181" t="e">
        <f t="shared" si="55"/>
        <v>#DIV/0!</v>
      </c>
      <c r="DU718" s="195">
        <v>0</v>
      </c>
      <c r="DW718" s="195">
        <v>0</v>
      </c>
      <c r="DY718" s="195">
        <v>0</v>
      </c>
      <c r="DZ718" s="196" t="e">
        <f t="shared" si="56"/>
        <v>#DIV/0!</v>
      </c>
      <c r="EA718" s="195">
        <v>0</v>
      </c>
      <c r="EB718" s="181">
        <v>1</v>
      </c>
      <c r="EC718" s="181">
        <v>0</v>
      </c>
      <c r="ED718" s="181">
        <v>0</v>
      </c>
      <c r="EE718" s="181">
        <v>0</v>
      </c>
      <c r="EF718" s="181">
        <v>7</v>
      </c>
      <c r="EG718" s="181">
        <v>0</v>
      </c>
      <c r="EH718" s="181">
        <v>1</v>
      </c>
      <c r="EI718" s="181">
        <v>0</v>
      </c>
      <c r="EJ718" s="181">
        <v>0</v>
      </c>
      <c r="EK718" s="181">
        <v>0</v>
      </c>
      <c r="EL718" s="181">
        <v>2</v>
      </c>
      <c r="EM718" s="181">
        <v>0</v>
      </c>
      <c r="EN718" s="181">
        <v>0</v>
      </c>
      <c r="EO718" s="181">
        <v>1</v>
      </c>
      <c r="EP718" s="181">
        <v>0</v>
      </c>
      <c r="EQ718" s="181">
        <v>0</v>
      </c>
      <c r="ER718" s="181">
        <v>12</v>
      </c>
      <c r="EV718" s="181">
        <v>610</v>
      </c>
      <c r="EW718" s="181" t="s">
        <v>9791</v>
      </c>
      <c r="EX718" s="181" t="s">
        <v>9792</v>
      </c>
      <c r="EY718" s="181" t="s">
        <v>9793</v>
      </c>
      <c r="EZ718" s="181" t="s">
        <v>9794</v>
      </c>
      <c r="FA718" s="181" t="s">
        <v>9795</v>
      </c>
      <c r="FB718" s="181" t="s">
        <v>9796</v>
      </c>
      <c r="FC718" s="181">
        <v>408</v>
      </c>
      <c r="FD718" s="181">
        <v>451</v>
      </c>
      <c r="FE718" s="181" t="s">
        <v>4230</v>
      </c>
    </row>
    <row r="719" spans="1:161" x14ac:dyDescent="0.25">
      <c r="A719" s="181" t="s">
        <v>9797</v>
      </c>
      <c r="B719" s="181" t="s">
        <v>9797</v>
      </c>
      <c r="C719" s="181" t="s">
        <v>9798</v>
      </c>
      <c r="D719" s="181" t="s">
        <v>9798</v>
      </c>
      <c r="E719" s="181" t="s">
        <v>6426</v>
      </c>
      <c r="F719" s="181" t="s">
        <v>9799</v>
      </c>
      <c r="G719" s="181" t="s">
        <v>9800</v>
      </c>
      <c r="H719" s="181" t="s">
        <v>9801</v>
      </c>
      <c r="I719" s="181">
        <v>2</v>
      </c>
      <c r="J719" s="181">
        <v>16</v>
      </c>
      <c r="K719" s="181">
        <v>16</v>
      </c>
      <c r="L719" s="181">
        <v>8</v>
      </c>
      <c r="M719" s="181">
        <v>3</v>
      </c>
      <c r="N719" s="181">
        <v>1</v>
      </c>
      <c r="O719" s="181">
        <v>0</v>
      </c>
      <c r="P719" s="181">
        <v>2</v>
      </c>
      <c r="Q719" s="181">
        <v>16</v>
      </c>
      <c r="R719" s="181">
        <v>3</v>
      </c>
      <c r="S719" s="181">
        <v>3</v>
      </c>
      <c r="T719" s="181">
        <v>1</v>
      </c>
      <c r="U719" s="181">
        <v>1</v>
      </c>
      <c r="V719" s="181">
        <v>2</v>
      </c>
      <c r="W719" s="181">
        <v>6</v>
      </c>
      <c r="X719" s="181">
        <v>0</v>
      </c>
      <c r="Y719" s="181">
        <v>2</v>
      </c>
      <c r="Z719" s="181">
        <v>3</v>
      </c>
      <c r="AA719" s="181">
        <v>0</v>
      </c>
      <c r="AB719" s="181">
        <v>3</v>
      </c>
      <c r="AC719" s="181">
        <v>3</v>
      </c>
      <c r="AD719" s="181">
        <v>1</v>
      </c>
      <c r="AE719" s="181">
        <v>0</v>
      </c>
      <c r="AF719" s="181">
        <v>2</v>
      </c>
      <c r="AG719" s="181">
        <v>16</v>
      </c>
      <c r="AH719" s="181">
        <v>3</v>
      </c>
      <c r="AI719" s="181">
        <v>3</v>
      </c>
      <c r="AJ719" s="181">
        <v>1</v>
      </c>
      <c r="AK719" s="181">
        <v>1</v>
      </c>
      <c r="AL719" s="181">
        <v>2</v>
      </c>
      <c r="AM719" s="181">
        <v>6</v>
      </c>
      <c r="AN719" s="181">
        <v>0</v>
      </c>
      <c r="AO719" s="181">
        <v>2</v>
      </c>
      <c r="AP719" s="181">
        <v>3</v>
      </c>
      <c r="AQ719" s="181">
        <v>0</v>
      </c>
      <c r="AR719" s="181">
        <v>3</v>
      </c>
      <c r="AS719" s="181">
        <v>1</v>
      </c>
      <c r="AT719" s="181">
        <v>0</v>
      </c>
      <c r="AU719" s="181">
        <v>0</v>
      </c>
      <c r="AV719" s="181">
        <v>1</v>
      </c>
      <c r="AW719" s="181">
        <v>8</v>
      </c>
      <c r="AX719" s="181">
        <v>1</v>
      </c>
      <c r="AY719" s="181">
        <v>1</v>
      </c>
      <c r="AZ719" s="181">
        <v>0</v>
      </c>
      <c r="BA719" s="181">
        <v>0</v>
      </c>
      <c r="BB719" s="181">
        <v>1</v>
      </c>
      <c r="BC719" s="181">
        <v>2</v>
      </c>
      <c r="BD719" s="181">
        <v>0</v>
      </c>
      <c r="BE719" s="181">
        <v>1</v>
      </c>
      <c r="BF719" s="181">
        <v>1</v>
      </c>
      <c r="BG719" s="181">
        <v>0</v>
      </c>
      <c r="BH719" s="181">
        <v>2</v>
      </c>
      <c r="BI719" s="181">
        <v>22.6</v>
      </c>
      <c r="BJ719" s="181">
        <v>22.6</v>
      </c>
      <c r="BK719" s="181">
        <v>10.5</v>
      </c>
      <c r="BL719" s="181">
        <v>59.334000000000003</v>
      </c>
      <c r="BM719" s="181">
        <v>553</v>
      </c>
      <c r="BN719" s="181" t="s">
        <v>9802</v>
      </c>
      <c r="BO719" s="181">
        <v>0</v>
      </c>
      <c r="BP719" s="181">
        <v>67.203999999999994</v>
      </c>
      <c r="BQ719" s="181" t="s">
        <v>1251</v>
      </c>
      <c r="BR719" s="181" t="s">
        <v>1251</v>
      </c>
      <c r="BT719" s="181" t="s">
        <v>1251</v>
      </c>
      <c r="BU719" s="181" t="s">
        <v>1251</v>
      </c>
      <c r="BV719" s="181" t="s">
        <v>1251</v>
      </c>
      <c r="BW719" s="181" t="s">
        <v>1251</v>
      </c>
      <c r="BX719" s="181" t="s">
        <v>1254</v>
      </c>
      <c r="BY719" s="181" t="s">
        <v>1254</v>
      </c>
      <c r="BZ719" s="181" t="s">
        <v>1254</v>
      </c>
      <c r="CA719" s="181" t="s">
        <v>1251</v>
      </c>
      <c r="CC719" s="181" t="s">
        <v>1254</v>
      </c>
      <c r="CD719" s="181" t="s">
        <v>1251</v>
      </c>
      <c r="CF719" s="181" t="s">
        <v>1254</v>
      </c>
      <c r="CG719" s="181">
        <v>5.2</v>
      </c>
      <c r="CH719" s="181">
        <v>2.2000000000000002</v>
      </c>
      <c r="CI719" s="181">
        <v>0</v>
      </c>
      <c r="CJ719" s="181">
        <v>4</v>
      </c>
      <c r="CK719" s="181">
        <v>22.6</v>
      </c>
      <c r="CL719" s="181">
        <v>5.2</v>
      </c>
      <c r="CM719" s="181">
        <v>5.0999999999999996</v>
      </c>
      <c r="CN719" s="181">
        <v>2.2000000000000002</v>
      </c>
      <c r="CO719" s="181">
        <v>2.2000000000000002</v>
      </c>
      <c r="CP719" s="181">
        <v>4</v>
      </c>
      <c r="CQ719" s="181">
        <v>10.8</v>
      </c>
      <c r="CR719" s="181">
        <v>0</v>
      </c>
      <c r="CS719" s="181">
        <v>4</v>
      </c>
      <c r="CT719" s="181">
        <v>5.2</v>
      </c>
      <c r="CU719" s="181">
        <v>0</v>
      </c>
      <c r="CV719" s="181">
        <v>6.9</v>
      </c>
      <c r="CW719" s="181">
        <v>1997500000</v>
      </c>
      <c r="CX719" s="181">
        <v>16536000</v>
      </c>
      <c r="CY719" s="181">
        <v>3861600</v>
      </c>
      <c r="CZ719" s="181">
        <v>0</v>
      </c>
      <c r="DA719" s="181">
        <v>7112700</v>
      </c>
      <c r="DB719" s="181">
        <v>1798400000</v>
      </c>
      <c r="DC719" s="181">
        <v>10073000</v>
      </c>
      <c r="DD719" s="181">
        <v>23040000</v>
      </c>
      <c r="DE719" s="181">
        <v>1080600</v>
      </c>
      <c r="DF719" s="181">
        <v>6033700</v>
      </c>
      <c r="DG719" s="181">
        <v>18108000</v>
      </c>
      <c r="DH719" s="181">
        <v>0</v>
      </c>
      <c r="DI719" s="181">
        <v>11900000</v>
      </c>
      <c r="DJ719" s="195">
        <v>0</v>
      </c>
      <c r="DK719" s="195">
        <v>0</v>
      </c>
      <c r="DL719" s="195">
        <v>0</v>
      </c>
      <c r="DM719" s="195">
        <v>0</v>
      </c>
      <c r="DN719" s="181">
        <v>0</v>
      </c>
      <c r="DO719" s="181">
        <v>0</v>
      </c>
      <c r="DP719" s="181">
        <v>0</v>
      </c>
      <c r="DQ719" s="181">
        <v>0</v>
      </c>
      <c r="DR719" s="181">
        <v>0</v>
      </c>
      <c r="DS719" s="181" t="e">
        <f t="shared" si="57"/>
        <v>#DIV/0!</v>
      </c>
      <c r="DT719" s="181" t="e">
        <f t="shared" si="55"/>
        <v>#DIV/0!</v>
      </c>
      <c r="DU719" s="195">
        <v>0</v>
      </c>
      <c r="DW719" s="195">
        <v>0</v>
      </c>
      <c r="DY719" s="195">
        <v>0</v>
      </c>
      <c r="DZ719" s="196" t="e">
        <f t="shared" si="56"/>
        <v>#DIV/0!</v>
      </c>
      <c r="EA719" s="195">
        <v>0</v>
      </c>
      <c r="EB719" s="181">
        <v>1</v>
      </c>
      <c r="EC719" s="181">
        <v>0</v>
      </c>
      <c r="ED719" s="181">
        <v>0</v>
      </c>
      <c r="EE719" s="181">
        <v>0</v>
      </c>
      <c r="EF719" s="181">
        <v>33</v>
      </c>
      <c r="EG719" s="181">
        <v>1</v>
      </c>
      <c r="EH719" s="181">
        <v>1</v>
      </c>
      <c r="EI719" s="181">
        <v>0</v>
      </c>
      <c r="EJ719" s="181">
        <v>0</v>
      </c>
      <c r="EK719" s="181">
        <v>0</v>
      </c>
      <c r="EL719" s="181">
        <v>2</v>
      </c>
      <c r="EM719" s="181">
        <v>0</v>
      </c>
      <c r="EN719" s="181">
        <v>0</v>
      </c>
      <c r="EO719" s="181">
        <v>1</v>
      </c>
      <c r="EP719" s="181">
        <v>0</v>
      </c>
      <c r="EQ719" s="181">
        <v>0</v>
      </c>
      <c r="ER719" s="181">
        <v>39</v>
      </c>
      <c r="EV719" s="181">
        <v>236</v>
      </c>
      <c r="EW719" s="181" t="s">
        <v>9803</v>
      </c>
      <c r="EX719" s="181" t="s">
        <v>3916</v>
      </c>
      <c r="EY719" s="181" t="s">
        <v>9804</v>
      </c>
      <c r="EZ719" s="181" t="s">
        <v>9805</v>
      </c>
      <c r="FA719" s="181" t="s">
        <v>9806</v>
      </c>
      <c r="FB719" s="181" t="s">
        <v>9807</v>
      </c>
      <c r="FC719" s="181">
        <v>148</v>
      </c>
      <c r="FD719" s="181">
        <v>441</v>
      </c>
      <c r="FE719" s="181" t="s">
        <v>3613</v>
      </c>
    </row>
    <row r="720" spans="1:161" x14ac:dyDescent="0.25">
      <c r="A720" s="181" t="s">
        <v>9808</v>
      </c>
      <c r="B720" s="181" t="s">
        <v>9808</v>
      </c>
      <c r="C720" s="181">
        <v>8</v>
      </c>
      <c r="D720" s="181">
        <v>1</v>
      </c>
      <c r="E720" s="181">
        <v>1</v>
      </c>
      <c r="F720" s="181" t="s">
        <v>9809</v>
      </c>
      <c r="G720" s="181" t="s">
        <v>9810</v>
      </c>
      <c r="H720" s="181" t="s">
        <v>9811</v>
      </c>
      <c r="I720" s="181">
        <v>1</v>
      </c>
      <c r="J720" s="181">
        <v>8</v>
      </c>
      <c r="K720" s="181">
        <v>1</v>
      </c>
      <c r="L720" s="181">
        <v>1</v>
      </c>
      <c r="M720" s="181">
        <v>2</v>
      </c>
      <c r="N720" s="181">
        <v>1</v>
      </c>
      <c r="O720" s="181">
        <v>0</v>
      </c>
      <c r="P720" s="181">
        <v>1</v>
      </c>
      <c r="Q720" s="181">
        <v>8</v>
      </c>
      <c r="R720" s="181">
        <v>2</v>
      </c>
      <c r="S720" s="181">
        <v>2</v>
      </c>
      <c r="T720" s="181">
        <v>1</v>
      </c>
      <c r="U720" s="181">
        <v>1</v>
      </c>
      <c r="V720" s="181">
        <v>1</v>
      </c>
      <c r="W720" s="181">
        <v>3</v>
      </c>
      <c r="X720" s="181">
        <v>0</v>
      </c>
      <c r="Y720" s="181">
        <v>1</v>
      </c>
      <c r="Z720" s="181">
        <v>2</v>
      </c>
      <c r="AA720" s="181">
        <v>0</v>
      </c>
      <c r="AB720" s="181">
        <v>1</v>
      </c>
      <c r="AC720" s="181">
        <v>0</v>
      </c>
      <c r="AD720" s="181">
        <v>0</v>
      </c>
      <c r="AE720" s="181">
        <v>0</v>
      </c>
      <c r="AF720" s="181">
        <v>0</v>
      </c>
      <c r="AG720" s="181">
        <v>1</v>
      </c>
      <c r="AH720" s="181">
        <v>0</v>
      </c>
      <c r="AI720" s="181">
        <v>0</v>
      </c>
      <c r="AJ720" s="181">
        <v>0</v>
      </c>
      <c r="AK720" s="181">
        <v>0</v>
      </c>
      <c r="AL720" s="181">
        <v>0</v>
      </c>
      <c r="AM720" s="181">
        <v>0</v>
      </c>
      <c r="AN720" s="181">
        <v>0</v>
      </c>
      <c r="AO720" s="181">
        <v>0</v>
      </c>
      <c r="AP720" s="181">
        <v>0</v>
      </c>
      <c r="AQ720" s="181">
        <v>0</v>
      </c>
      <c r="AR720" s="181">
        <v>0</v>
      </c>
      <c r="AS720" s="181">
        <v>0</v>
      </c>
      <c r="AT720" s="181">
        <v>0</v>
      </c>
      <c r="AU720" s="181">
        <v>0</v>
      </c>
      <c r="AV720" s="181">
        <v>0</v>
      </c>
      <c r="AW720" s="181">
        <v>1</v>
      </c>
      <c r="AX720" s="181">
        <v>0</v>
      </c>
      <c r="AY720" s="181">
        <v>0</v>
      </c>
      <c r="AZ720" s="181">
        <v>0</v>
      </c>
      <c r="BA720" s="181">
        <v>0</v>
      </c>
      <c r="BB720" s="181">
        <v>0</v>
      </c>
      <c r="BC720" s="181">
        <v>0</v>
      </c>
      <c r="BD720" s="181">
        <v>0</v>
      </c>
      <c r="BE720" s="181">
        <v>0</v>
      </c>
      <c r="BF720" s="181">
        <v>0</v>
      </c>
      <c r="BG720" s="181">
        <v>0</v>
      </c>
      <c r="BH720" s="181">
        <v>0</v>
      </c>
      <c r="BI720" s="181">
        <v>12.3</v>
      </c>
      <c r="BJ720" s="181">
        <v>1.8</v>
      </c>
      <c r="BK720" s="181">
        <v>1.8</v>
      </c>
      <c r="BL720" s="181">
        <v>59.74</v>
      </c>
      <c r="BM720" s="181">
        <v>551</v>
      </c>
      <c r="BN720" s="181">
        <v>551</v>
      </c>
      <c r="BO720" s="181">
        <v>1.3387E-3</v>
      </c>
      <c r="BP720" s="181">
        <v>2.8923000000000001</v>
      </c>
      <c r="BQ720" s="181" t="s">
        <v>1254</v>
      </c>
      <c r="BR720" s="181" t="s">
        <v>1254</v>
      </c>
      <c r="BT720" s="181" t="s">
        <v>1254</v>
      </c>
      <c r="BU720" s="181" t="s">
        <v>1251</v>
      </c>
      <c r="BV720" s="181" t="s">
        <v>1254</v>
      </c>
      <c r="BW720" s="181" t="s">
        <v>1254</v>
      </c>
      <c r="BX720" s="181" t="s">
        <v>1254</v>
      </c>
      <c r="BY720" s="181" t="s">
        <v>1254</v>
      </c>
      <c r="BZ720" s="181" t="s">
        <v>1254</v>
      </c>
      <c r="CA720" s="181" t="s">
        <v>1254</v>
      </c>
      <c r="CC720" s="181" t="s">
        <v>1254</v>
      </c>
      <c r="CD720" s="181" t="s">
        <v>1254</v>
      </c>
      <c r="CF720" s="181" t="s">
        <v>1254</v>
      </c>
      <c r="CG720" s="181">
        <v>3.4</v>
      </c>
      <c r="CH720" s="181">
        <v>2.2000000000000002</v>
      </c>
      <c r="CI720" s="181">
        <v>0</v>
      </c>
      <c r="CJ720" s="181">
        <v>2.2000000000000002</v>
      </c>
      <c r="CK720" s="181">
        <v>12.3</v>
      </c>
      <c r="CL720" s="181">
        <v>3.4</v>
      </c>
      <c r="CM720" s="181">
        <v>3.4</v>
      </c>
      <c r="CN720" s="181">
        <v>2.2000000000000002</v>
      </c>
      <c r="CO720" s="181">
        <v>2.2000000000000002</v>
      </c>
      <c r="CP720" s="181">
        <v>2.2000000000000002</v>
      </c>
      <c r="CQ720" s="181">
        <v>5.6</v>
      </c>
      <c r="CR720" s="181">
        <v>0</v>
      </c>
      <c r="CS720" s="181">
        <v>2.2000000000000002</v>
      </c>
      <c r="CT720" s="181">
        <v>3.4</v>
      </c>
      <c r="CU720" s="181">
        <v>0</v>
      </c>
      <c r="CV720" s="181">
        <v>2.2000000000000002</v>
      </c>
      <c r="CW720" s="181">
        <v>33236000</v>
      </c>
      <c r="CX720" s="181">
        <v>0</v>
      </c>
      <c r="CY720" s="181">
        <v>0</v>
      </c>
      <c r="CZ720" s="181">
        <v>0</v>
      </c>
      <c r="DA720" s="181">
        <v>0</v>
      </c>
      <c r="DB720" s="181">
        <v>33236000</v>
      </c>
      <c r="DC720" s="181">
        <v>0</v>
      </c>
      <c r="DD720" s="181">
        <v>0</v>
      </c>
      <c r="DE720" s="181">
        <v>0</v>
      </c>
      <c r="DF720" s="181">
        <v>0</v>
      </c>
      <c r="DG720" s="181">
        <v>0</v>
      </c>
      <c r="DH720" s="181">
        <v>0</v>
      </c>
      <c r="DI720" s="181">
        <v>0</v>
      </c>
      <c r="DJ720" s="195">
        <v>0</v>
      </c>
      <c r="DK720" s="195">
        <v>0</v>
      </c>
      <c r="DL720" s="195">
        <v>0</v>
      </c>
      <c r="DM720" s="195">
        <v>0</v>
      </c>
      <c r="DN720" s="181">
        <v>0</v>
      </c>
      <c r="DO720" s="181">
        <v>0</v>
      </c>
      <c r="DP720" s="181">
        <v>0</v>
      </c>
      <c r="DQ720" s="181">
        <v>0</v>
      </c>
      <c r="DR720" s="181">
        <v>0</v>
      </c>
      <c r="DS720" s="181" t="e">
        <f t="shared" si="57"/>
        <v>#DIV/0!</v>
      </c>
      <c r="DT720" s="181" t="e">
        <f t="shared" si="55"/>
        <v>#DIV/0!</v>
      </c>
      <c r="DU720" s="195">
        <v>0</v>
      </c>
      <c r="DW720" s="195">
        <v>0</v>
      </c>
      <c r="DY720" s="195">
        <v>0</v>
      </c>
      <c r="DZ720" s="196" t="e">
        <f t="shared" si="56"/>
        <v>#DIV/0!</v>
      </c>
      <c r="EA720" s="195">
        <v>0</v>
      </c>
      <c r="EB720" s="181">
        <v>0</v>
      </c>
      <c r="EC720" s="181">
        <v>0</v>
      </c>
      <c r="ED720" s="181">
        <v>0</v>
      </c>
      <c r="EE720" s="181">
        <v>0</v>
      </c>
      <c r="EF720" s="181">
        <v>1</v>
      </c>
      <c r="EG720" s="181">
        <v>0</v>
      </c>
      <c r="EH720" s="181">
        <v>0</v>
      </c>
      <c r="EI720" s="181">
        <v>0</v>
      </c>
      <c r="EJ720" s="181">
        <v>0</v>
      </c>
      <c r="EK720" s="181">
        <v>0</v>
      </c>
      <c r="EL720" s="181">
        <v>0</v>
      </c>
      <c r="EM720" s="181">
        <v>0</v>
      </c>
      <c r="EN720" s="181">
        <v>0</v>
      </c>
      <c r="EO720" s="181">
        <v>0</v>
      </c>
      <c r="EP720" s="181">
        <v>0</v>
      </c>
      <c r="EQ720" s="181">
        <v>0</v>
      </c>
      <c r="ER720" s="181">
        <v>1</v>
      </c>
      <c r="EV720" s="181">
        <v>454</v>
      </c>
      <c r="EW720" s="181" t="s">
        <v>9812</v>
      </c>
      <c r="EX720" s="181" t="s">
        <v>9813</v>
      </c>
      <c r="EY720" s="181" t="s">
        <v>9814</v>
      </c>
      <c r="EZ720" s="181" t="s">
        <v>9815</v>
      </c>
      <c r="FA720" s="181" t="s">
        <v>9816</v>
      </c>
      <c r="FB720" s="181" t="s">
        <v>9817</v>
      </c>
      <c r="FC720" s="181">
        <v>148</v>
      </c>
      <c r="FD720" s="181">
        <v>439</v>
      </c>
      <c r="FE720" s="181">
        <v>-1</v>
      </c>
    </row>
    <row r="721" spans="1:161" x14ac:dyDescent="0.25">
      <c r="A721" s="181" t="s">
        <v>9818</v>
      </c>
      <c r="B721" s="181" t="s">
        <v>9818</v>
      </c>
      <c r="C721" s="181">
        <v>4</v>
      </c>
      <c r="D721" s="181">
        <v>1</v>
      </c>
      <c r="E721" s="181">
        <v>1</v>
      </c>
      <c r="F721" s="181" t="s">
        <v>9819</v>
      </c>
      <c r="G721" s="181" t="s">
        <v>9820</v>
      </c>
      <c r="H721" s="181" t="s">
        <v>9821</v>
      </c>
      <c r="I721" s="181">
        <v>1</v>
      </c>
      <c r="J721" s="181">
        <v>4</v>
      </c>
      <c r="K721" s="181">
        <v>1</v>
      </c>
      <c r="L721" s="181">
        <v>1</v>
      </c>
      <c r="M721" s="181">
        <v>2</v>
      </c>
      <c r="N721" s="181">
        <v>1</v>
      </c>
      <c r="O721" s="181">
        <v>0</v>
      </c>
      <c r="P721" s="181">
        <v>0</v>
      </c>
      <c r="Q721" s="181">
        <v>4</v>
      </c>
      <c r="R721" s="181">
        <v>2</v>
      </c>
      <c r="S721" s="181">
        <v>2</v>
      </c>
      <c r="T721" s="181">
        <v>0</v>
      </c>
      <c r="U721" s="181">
        <v>1</v>
      </c>
      <c r="V721" s="181">
        <v>0</v>
      </c>
      <c r="W721" s="181">
        <v>2</v>
      </c>
      <c r="X721" s="181">
        <v>0</v>
      </c>
      <c r="Y721" s="181">
        <v>0</v>
      </c>
      <c r="Z721" s="181">
        <v>2</v>
      </c>
      <c r="AA721" s="181">
        <v>0</v>
      </c>
      <c r="AB721" s="181">
        <v>0</v>
      </c>
      <c r="AC721" s="181">
        <v>1</v>
      </c>
      <c r="AD721" s="181">
        <v>1</v>
      </c>
      <c r="AE721" s="181">
        <v>0</v>
      </c>
      <c r="AF721" s="181">
        <v>0</v>
      </c>
      <c r="AG721" s="181">
        <v>1</v>
      </c>
      <c r="AH721" s="181">
        <v>1</v>
      </c>
      <c r="AI721" s="181">
        <v>1</v>
      </c>
      <c r="AJ721" s="181">
        <v>0</v>
      </c>
      <c r="AK721" s="181">
        <v>1</v>
      </c>
      <c r="AL721" s="181">
        <v>0</v>
      </c>
      <c r="AM721" s="181">
        <v>1</v>
      </c>
      <c r="AN721" s="181">
        <v>0</v>
      </c>
      <c r="AO721" s="181">
        <v>0</v>
      </c>
      <c r="AP721" s="181">
        <v>1</v>
      </c>
      <c r="AQ721" s="181">
        <v>0</v>
      </c>
      <c r="AR721" s="181">
        <v>0</v>
      </c>
      <c r="AS721" s="181">
        <v>1</v>
      </c>
      <c r="AT721" s="181">
        <v>1</v>
      </c>
      <c r="AU721" s="181">
        <v>0</v>
      </c>
      <c r="AV721" s="181">
        <v>0</v>
      </c>
      <c r="AW721" s="181">
        <v>1</v>
      </c>
      <c r="AX721" s="181">
        <v>1</v>
      </c>
      <c r="AY721" s="181">
        <v>1</v>
      </c>
      <c r="AZ721" s="181">
        <v>0</v>
      </c>
      <c r="BA721" s="181">
        <v>1</v>
      </c>
      <c r="BB721" s="181">
        <v>0</v>
      </c>
      <c r="BC721" s="181">
        <v>1</v>
      </c>
      <c r="BD721" s="181">
        <v>0</v>
      </c>
      <c r="BE721" s="181">
        <v>0</v>
      </c>
      <c r="BF721" s="181">
        <v>1</v>
      </c>
      <c r="BG721" s="181">
        <v>0</v>
      </c>
      <c r="BH721" s="181">
        <v>0</v>
      </c>
      <c r="BI721" s="181">
        <v>5.6</v>
      </c>
      <c r="BJ721" s="181">
        <v>1.5</v>
      </c>
      <c r="BK721" s="181">
        <v>1.5</v>
      </c>
      <c r="BL721" s="181">
        <v>62.844000000000001</v>
      </c>
      <c r="BM721" s="181">
        <v>594</v>
      </c>
      <c r="BN721" s="181">
        <v>594</v>
      </c>
      <c r="BO721" s="181">
        <v>3.8070999999999999E-3</v>
      </c>
      <c r="BP721" s="181">
        <v>2.3605</v>
      </c>
      <c r="BQ721" s="181" t="s">
        <v>1254</v>
      </c>
      <c r="BR721" s="181" t="s">
        <v>1254</v>
      </c>
      <c r="BU721" s="181" t="s">
        <v>1254</v>
      </c>
      <c r="BV721" s="181" t="s">
        <v>1254</v>
      </c>
      <c r="BW721" s="181" t="s">
        <v>1254</v>
      </c>
      <c r="BY721" s="181" t="s">
        <v>1254</v>
      </c>
      <c r="CA721" s="181" t="s">
        <v>1251</v>
      </c>
      <c r="CD721" s="181" t="s">
        <v>1254</v>
      </c>
      <c r="CG721" s="181">
        <v>2.7</v>
      </c>
      <c r="CH721" s="181">
        <v>1.5</v>
      </c>
      <c r="CI721" s="181">
        <v>0</v>
      </c>
      <c r="CJ721" s="181">
        <v>0</v>
      </c>
      <c r="CK721" s="181">
        <v>5.6</v>
      </c>
      <c r="CL721" s="181">
        <v>2.7</v>
      </c>
      <c r="CM721" s="181">
        <v>2.7</v>
      </c>
      <c r="CN721" s="181">
        <v>0</v>
      </c>
      <c r="CO721" s="181">
        <v>1.5</v>
      </c>
      <c r="CP721" s="181">
        <v>0</v>
      </c>
      <c r="CQ721" s="181">
        <v>2.7</v>
      </c>
      <c r="CR721" s="181">
        <v>0</v>
      </c>
      <c r="CS721" s="181">
        <v>0</v>
      </c>
      <c r="CT721" s="181">
        <v>2.7</v>
      </c>
      <c r="CU721" s="181">
        <v>0</v>
      </c>
      <c r="CV721" s="181">
        <v>0</v>
      </c>
      <c r="CW721" s="181">
        <v>141840000</v>
      </c>
      <c r="CX721" s="181">
        <v>9633700</v>
      </c>
      <c r="CY721" s="181">
        <v>4357000</v>
      </c>
      <c r="CZ721" s="181">
        <v>0</v>
      </c>
      <c r="DA721" s="181">
        <v>0</v>
      </c>
      <c r="DB721" s="181">
        <v>16780000</v>
      </c>
      <c r="DC721" s="181">
        <v>6194200</v>
      </c>
      <c r="DD721" s="181">
        <v>15190000</v>
      </c>
      <c r="DE721" s="181">
        <v>0</v>
      </c>
      <c r="DF721" s="181">
        <v>0</v>
      </c>
      <c r="DG721" s="181">
        <v>13566000</v>
      </c>
      <c r="DH721" s="181">
        <v>0</v>
      </c>
      <c r="DI721" s="181">
        <v>0</v>
      </c>
      <c r="DJ721" s="195">
        <v>0</v>
      </c>
      <c r="DK721" s="195">
        <v>0</v>
      </c>
      <c r="DL721" s="195">
        <v>0</v>
      </c>
      <c r="DM721" s="195">
        <v>0</v>
      </c>
      <c r="DN721" s="181">
        <v>0</v>
      </c>
      <c r="DO721" s="181">
        <v>0</v>
      </c>
      <c r="DP721" s="181">
        <v>0</v>
      </c>
      <c r="DQ721" s="181">
        <v>0</v>
      </c>
      <c r="DR721" s="181">
        <v>0</v>
      </c>
      <c r="DS721" s="181" t="e">
        <f t="shared" si="57"/>
        <v>#DIV/0!</v>
      </c>
      <c r="DT721" s="181" t="e">
        <f t="shared" si="55"/>
        <v>#DIV/0!</v>
      </c>
      <c r="DU721" s="195">
        <v>0</v>
      </c>
      <c r="DW721" s="195">
        <v>0</v>
      </c>
      <c r="DY721" s="195">
        <v>0</v>
      </c>
      <c r="DZ721" s="196" t="e">
        <f t="shared" si="56"/>
        <v>#DIV/0!</v>
      </c>
      <c r="EA721" s="195">
        <v>0</v>
      </c>
      <c r="EB721" s="181">
        <v>0</v>
      </c>
      <c r="EC721" s="181">
        <v>0</v>
      </c>
      <c r="ED721" s="181">
        <v>0</v>
      </c>
      <c r="EE721" s="181">
        <v>0</v>
      </c>
      <c r="EF721" s="181">
        <v>0</v>
      </c>
      <c r="EG721" s="181">
        <v>0</v>
      </c>
      <c r="EH721" s="181">
        <v>0</v>
      </c>
      <c r="EI721" s="181">
        <v>0</v>
      </c>
      <c r="EJ721" s="181">
        <v>0</v>
      </c>
      <c r="EK721" s="181">
        <v>0</v>
      </c>
      <c r="EL721" s="181">
        <v>1</v>
      </c>
      <c r="EM721" s="181">
        <v>0</v>
      </c>
      <c r="EN721" s="181">
        <v>0</v>
      </c>
      <c r="EO721" s="181">
        <v>0</v>
      </c>
      <c r="EP721" s="181">
        <v>0</v>
      </c>
      <c r="EQ721" s="181">
        <v>0</v>
      </c>
      <c r="ER721" s="181">
        <v>1</v>
      </c>
      <c r="EV721" s="181">
        <v>360</v>
      </c>
      <c r="EW721" s="181" t="s">
        <v>9822</v>
      </c>
      <c r="EX721" s="181" t="s">
        <v>9823</v>
      </c>
      <c r="EY721" s="181" t="s">
        <v>9824</v>
      </c>
      <c r="EZ721" s="181" t="s">
        <v>9825</v>
      </c>
      <c r="FA721" s="181" t="s">
        <v>9826</v>
      </c>
      <c r="FB721" s="181" t="s">
        <v>9827</v>
      </c>
      <c r="FC721" s="181">
        <v>148</v>
      </c>
      <c r="FD721" s="181">
        <v>456</v>
      </c>
      <c r="FE721" s="181">
        <v>-1</v>
      </c>
    </row>
    <row r="722" spans="1:161" x14ac:dyDescent="0.25">
      <c r="A722" s="181" t="s">
        <v>1489</v>
      </c>
      <c r="B722" s="181" t="s">
        <v>1489</v>
      </c>
      <c r="C722" s="181">
        <v>5</v>
      </c>
      <c r="D722" s="181">
        <v>1</v>
      </c>
      <c r="E722" s="181">
        <v>1</v>
      </c>
      <c r="F722" s="181" t="s">
        <v>1488</v>
      </c>
      <c r="G722" s="181" t="s">
        <v>1487</v>
      </c>
      <c r="H722" s="181" t="s">
        <v>1486</v>
      </c>
      <c r="I722" s="181">
        <v>1</v>
      </c>
      <c r="J722" s="181">
        <v>5</v>
      </c>
      <c r="K722" s="181">
        <v>1</v>
      </c>
      <c r="L722" s="181">
        <v>1</v>
      </c>
      <c r="M722" s="181">
        <v>2</v>
      </c>
      <c r="N722" s="181">
        <v>1</v>
      </c>
      <c r="O722" s="181">
        <v>1</v>
      </c>
      <c r="P722" s="181">
        <v>1</v>
      </c>
      <c r="Q722" s="181">
        <v>5</v>
      </c>
      <c r="R722" s="181">
        <v>1</v>
      </c>
      <c r="S722" s="181">
        <v>2</v>
      </c>
      <c r="T722" s="181">
        <v>1</v>
      </c>
      <c r="U722" s="181">
        <v>1</v>
      </c>
      <c r="V722" s="181">
        <v>1</v>
      </c>
      <c r="W722" s="181">
        <v>4</v>
      </c>
      <c r="X722" s="181">
        <v>1</v>
      </c>
      <c r="Y722" s="181">
        <v>1</v>
      </c>
      <c r="Z722" s="181">
        <v>2</v>
      </c>
      <c r="AA722" s="181">
        <v>1</v>
      </c>
      <c r="AB722" s="181">
        <v>1</v>
      </c>
      <c r="AC722" s="181">
        <v>0</v>
      </c>
      <c r="AD722" s="181">
        <v>0</v>
      </c>
      <c r="AE722" s="181">
        <v>0</v>
      </c>
      <c r="AF722" s="181">
        <v>0</v>
      </c>
      <c r="AG722" s="181">
        <v>1</v>
      </c>
      <c r="AH722" s="181">
        <v>0</v>
      </c>
      <c r="AI722" s="181">
        <v>0</v>
      </c>
      <c r="AJ722" s="181">
        <v>0</v>
      </c>
      <c r="AK722" s="181">
        <v>0</v>
      </c>
      <c r="AL722" s="181">
        <v>0</v>
      </c>
      <c r="AM722" s="181">
        <v>1</v>
      </c>
      <c r="AN722" s="181">
        <v>0</v>
      </c>
      <c r="AO722" s="181">
        <v>0</v>
      </c>
      <c r="AP722" s="181">
        <v>0</v>
      </c>
      <c r="AQ722" s="181">
        <v>0</v>
      </c>
      <c r="AR722" s="181">
        <v>0</v>
      </c>
      <c r="AS722" s="181">
        <v>0</v>
      </c>
      <c r="AT722" s="181">
        <v>0</v>
      </c>
      <c r="AU722" s="181">
        <v>0</v>
      </c>
      <c r="AV722" s="181">
        <v>0</v>
      </c>
      <c r="AW722" s="181">
        <v>1</v>
      </c>
      <c r="AX722" s="181">
        <v>0</v>
      </c>
      <c r="AY722" s="181">
        <v>0</v>
      </c>
      <c r="AZ722" s="181">
        <v>0</v>
      </c>
      <c r="BA722" s="181">
        <v>0</v>
      </c>
      <c r="BB722" s="181">
        <v>0</v>
      </c>
      <c r="BC722" s="181">
        <v>1</v>
      </c>
      <c r="BD722" s="181">
        <v>0</v>
      </c>
      <c r="BE722" s="181">
        <v>0</v>
      </c>
      <c r="BF722" s="181">
        <v>0</v>
      </c>
      <c r="BG722" s="181">
        <v>0</v>
      </c>
      <c r="BH722" s="181">
        <v>0</v>
      </c>
      <c r="BI722" s="181">
        <v>7.7</v>
      </c>
      <c r="BJ722" s="181">
        <v>2.2999999999999998</v>
      </c>
      <c r="BK722" s="181">
        <v>2.2999999999999998</v>
      </c>
      <c r="BL722" s="181">
        <v>57.552</v>
      </c>
      <c r="BM722" s="181">
        <v>531</v>
      </c>
      <c r="BN722" s="181">
        <v>531</v>
      </c>
      <c r="BO722" s="181">
        <v>0</v>
      </c>
      <c r="BP722" s="181">
        <v>3.6400999999999999</v>
      </c>
      <c r="BQ722" s="181" t="s">
        <v>1254</v>
      </c>
      <c r="BR722" s="181" t="s">
        <v>1254</v>
      </c>
      <c r="BS722" s="181" t="s">
        <v>1254</v>
      </c>
      <c r="BT722" s="181" t="s">
        <v>1254</v>
      </c>
      <c r="BU722" s="181" t="s">
        <v>1251</v>
      </c>
      <c r="BV722" s="181" t="s">
        <v>1254</v>
      </c>
      <c r="BW722" s="181" t="s">
        <v>1254</v>
      </c>
      <c r="BX722" s="181" t="s">
        <v>1254</v>
      </c>
      <c r="BY722" s="181" t="s">
        <v>1254</v>
      </c>
      <c r="BZ722" s="181" t="s">
        <v>1254</v>
      </c>
      <c r="CA722" s="181" t="s">
        <v>1251</v>
      </c>
      <c r="CB722" s="181" t="s">
        <v>1254</v>
      </c>
      <c r="CC722" s="181" t="s">
        <v>1254</v>
      </c>
      <c r="CD722" s="181" t="s">
        <v>1254</v>
      </c>
      <c r="CE722" s="181" t="s">
        <v>1254</v>
      </c>
      <c r="CF722" s="181" t="s">
        <v>1254</v>
      </c>
      <c r="CG722" s="181">
        <v>3.2</v>
      </c>
      <c r="CH722" s="181">
        <v>1.9</v>
      </c>
      <c r="CI722" s="181">
        <v>1.9</v>
      </c>
      <c r="CJ722" s="181">
        <v>1.9</v>
      </c>
      <c r="CK722" s="181">
        <v>7.7</v>
      </c>
      <c r="CL722" s="181">
        <v>1.3</v>
      </c>
      <c r="CM722" s="181">
        <v>3.2</v>
      </c>
      <c r="CN722" s="181">
        <v>1.9</v>
      </c>
      <c r="CO722" s="181">
        <v>1.9</v>
      </c>
      <c r="CP722" s="181">
        <v>1.9</v>
      </c>
      <c r="CQ722" s="181">
        <v>7.7</v>
      </c>
      <c r="CR722" s="181">
        <v>1.9</v>
      </c>
      <c r="CS722" s="181">
        <v>1.9</v>
      </c>
      <c r="CT722" s="181">
        <v>3.2</v>
      </c>
      <c r="CU722" s="181">
        <v>1.9</v>
      </c>
      <c r="CV722" s="181">
        <v>1.9</v>
      </c>
      <c r="CW722" s="181">
        <v>250990000</v>
      </c>
      <c r="CX722" s="181">
        <v>0</v>
      </c>
      <c r="CY722" s="181">
        <v>0</v>
      </c>
      <c r="CZ722" s="181">
        <v>0</v>
      </c>
      <c r="DA722" s="181">
        <v>0</v>
      </c>
      <c r="DB722" s="181">
        <v>227020000</v>
      </c>
      <c r="DC722" s="181">
        <v>0</v>
      </c>
      <c r="DD722" s="181">
        <v>0</v>
      </c>
      <c r="DE722" s="181">
        <v>0</v>
      </c>
      <c r="DF722" s="181">
        <v>0</v>
      </c>
      <c r="DG722" s="181">
        <v>0</v>
      </c>
      <c r="DH722" s="181">
        <v>0</v>
      </c>
      <c r="DI722" s="181">
        <v>0</v>
      </c>
      <c r="DJ722" s="195">
        <v>0</v>
      </c>
      <c r="DK722" s="195">
        <v>0</v>
      </c>
      <c r="DL722" s="195">
        <v>0</v>
      </c>
      <c r="DM722" s="195">
        <v>0</v>
      </c>
      <c r="DN722" s="181">
        <v>0</v>
      </c>
      <c r="DO722" s="181">
        <v>0</v>
      </c>
      <c r="DP722" s="181">
        <v>0</v>
      </c>
      <c r="DQ722" s="181">
        <v>0</v>
      </c>
      <c r="DR722" s="181">
        <v>0</v>
      </c>
      <c r="DS722" s="181" t="e">
        <f t="shared" si="57"/>
        <v>#DIV/0!</v>
      </c>
      <c r="DT722" s="181" t="e">
        <f t="shared" si="55"/>
        <v>#DIV/0!</v>
      </c>
      <c r="DU722" s="195">
        <v>0</v>
      </c>
      <c r="DW722" s="195">
        <v>0</v>
      </c>
      <c r="DY722" s="195">
        <v>0</v>
      </c>
      <c r="DZ722" s="196" t="e">
        <f t="shared" si="56"/>
        <v>#DIV/0!</v>
      </c>
      <c r="EA722" s="195">
        <v>0</v>
      </c>
      <c r="EB722" s="181">
        <v>0</v>
      </c>
      <c r="EC722" s="181">
        <v>0</v>
      </c>
      <c r="ED722" s="181">
        <v>0</v>
      </c>
      <c r="EE722" s="181">
        <v>0</v>
      </c>
      <c r="EF722" s="181">
        <v>4</v>
      </c>
      <c r="EG722" s="181">
        <v>0</v>
      </c>
      <c r="EH722" s="181">
        <v>0</v>
      </c>
      <c r="EI722" s="181">
        <v>0</v>
      </c>
      <c r="EJ722" s="181">
        <v>0</v>
      </c>
      <c r="EK722" s="181">
        <v>0</v>
      </c>
      <c r="EL722" s="181">
        <v>0</v>
      </c>
      <c r="EM722" s="181">
        <v>0</v>
      </c>
      <c r="EN722" s="181">
        <v>0</v>
      </c>
      <c r="EO722" s="181">
        <v>0</v>
      </c>
      <c r="EP722" s="181">
        <v>0</v>
      </c>
      <c r="EQ722" s="181">
        <v>0</v>
      </c>
      <c r="ER722" s="181">
        <v>4</v>
      </c>
      <c r="EV722" s="181">
        <v>552</v>
      </c>
      <c r="EW722" s="181" t="s">
        <v>9828</v>
      </c>
      <c r="EX722" s="181" t="s">
        <v>9829</v>
      </c>
      <c r="EY722" s="181" t="s">
        <v>9830</v>
      </c>
      <c r="EZ722" s="181" t="s">
        <v>9831</v>
      </c>
      <c r="FA722" s="181" t="s">
        <v>9832</v>
      </c>
      <c r="FB722" s="181" t="s">
        <v>9833</v>
      </c>
      <c r="FE722" s="181">
        <v>-1</v>
      </c>
    </row>
    <row r="723" spans="1:161" x14ac:dyDescent="0.25">
      <c r="A723" s="181" t="s">
        <v>9834</v>
      </c>
      <c r="B723" s="181" t="s">
        <v>9834</v>
      </c>
      <c r="C723" s="181">
        <v>2</v>
      </c>
      <c r="D723" s="181">
        <v>2</v>
      </c>
      <c r="E723" s="181">
        <v>2</v>
      </c>
      <c r="F723" s="181" t="s">
        <v>9835</v>
      </c>
      <c r="G723" s="181" t="s">
        <v>9836</v>
      </c>
      <c r="H723" s="181" t="s">
        <v>9837</v>
      </c>
      <c r="I723" s="181">
        <v>1</v>
      </c>
      <c r="J723" s="181">
        <v>2</v>
      </c>
      <c r="K723" s="181">
        <v>2</v>
      </c>
      <c r="L723" s="181">
        <v>2</v>
      </c>
      <c r="M723" s="181">
        <v>1</v>
      </c>
      <c r="N723" s="181">
        <v>1</v>
      </c>
      <c r="O723" s="181">
        <v>0</v>
      </c>
      <c r="P723" s="181">
        <v>1</v>
      </c>
      <c r="Q723" s="181">
        <v>1</v>
      </c>
      <c r="R723" s="181">
        <v>0</v>
      </c>
      <c r="S723" s="181">
        <v>0</v>
      </c>
      <c r="T723" s="181">
        <v>0</v>
      </c>
      <c r="U723" s="181">
        <v>0</v>
      </c>
      <c r="V723" s="181">
        <v>1</v>
      </c>
      <c r="W723" s="181">
        <v>1</v>
      </c>
      <c r="X723" s="181">
        <v>1</v>
      </c>
      <c r="Y723" s="181">
        <v>1</v>
      </c>
      <c r="Z723" s="181">
        <v>1</v>
      </c>
      <c r="AA723" s="181">
        <v>0</v>
      </c>
      <c r="AB723" s="181">
        <v>2</v>
      </c>
      <c r="AC723" s="181">
        <v>1</v>
      </c>
      <c r="AD723" s="181">
        <v>1</v>
      </c>
      <c r="AE723" s="181">
        <v>0</v>
      </c>
      <c r="AF723" s="181">
        <v>1</v>
      </c>
      <c r="AG723" s="181">
        <v>1</v>
      </c>
      <c r="AH723" s="181">
        <v>0</v>
      </c>
      <c r="AI723" s="181">
        <v>0</v>
      </c>
      <c r="AJ723" s="181">
        <v>0</v>
      </c>
      <c r="AK723" s="181">
        <v>0</v>
      </c>
      <c r="AL723" s="181">
        <v>1</v>
      </c>
      <c r="AM723" s="181">
        <v>1</v>
      </c>
      <c r="AN723" s="181">
        <v>1</v>
      </c>
      <c r="AO723" s="181">
        <v>1</v>
      </c>
      <c r="AP723" s="181">
        <v>1</v>
      </c>
      <c r="AQ723" s="181">
        <v>0</v>
      </c>
      <c r="AR723" s="181">
        <v>2</v>
      </c>
      <c r="AS723" s="181">
        <v>1</v>
      </c>
      <c r="AT723" s="181">
        <v>1</v>
      </c>
      <c r="AU723" s="181">
        <v>0</v>
      </c>
      <c r="AV723" s="181">
        <v>1</v>
      </c>
      <c r="AW723" s="181">
        <v>1</v>
      </c>
      <c r="AX723" s="181">
        <v>0</v>
      </c>
      <c r="AY723" s="181">
        <v>0</v>
      </c>
      <c r="AZ723" s="181">
        <v>0</v>
      </c>
      <c r="BA723" s="181">
        <v>0</v>
      </c>
      <c r="BB723" s="181">
        <v>1</v>
      </c>
      <c r="BC723" s="181">
        <v>1</v>
      </c>
      <c r="BD723" s="181">
        <v>1</v>
      </c>
      <c r="BE723" s="181">
        <v>1</v>
      </c>
      <c r="BF723" s="181">
        <v>1</v>
      </c>
      <c r="BG723" s="181">
        <v>0</v>
      </c>
      <c r="BH723" s="181">
        <v>2</v>
      </c>
      <c r="BI723" s="181">
        <v>4.9000000000000004</v>
      </c>
      <c r="BJ723" s="181">
        <v>4.9000000000000004</v>
      </c>
      <c r="BK723" s="181">
        <v>4.9000000000000004</v>
      </c>
      <c r="BL723" s="181">
        <v>60.704999999999998</v>
      </c>
      <c r="BM723" s="181">
        <v>551</v>
      </c>
      <c r="BN723" s="181">
        <v>551</v>
      </c>
      <c r="BO723" s="181">
        <v>0</v>
      </c>
      <c r="BP723" s="181">
        <v>6.0311000000000003</v>
      </c>
      <c r="BQ723" s="181" t="s">
        <v>1254</v>
      </c>
      <c r="BR723" s="181" t="s">
        <v>1254</v>
      </c>
      <c r="BT723" s="181" t="s">
        <v>1251</v>
      </c>
      <c r="BU723" s="181" t="s">
        <v>1254</v>
      </c>
      <c r="BZ723" s="181" t="s">
        <v>1254</v>
      </c>
      <c r="CA723" s="181" t="s">
        <v>1251</v>
      </c>
      <c r="CB723" s="181" t="s">
        <v>1254</v>
      </c>
      <c r="CC723" s="181" t="s">
        <v>1254</v>
      </c>
      <c r="CD723" s="181" t="s">
        <v>1254</v>
      </c>
      <c r="CF723" s="181" t="s">
        <v>1251</v>
      </c>
      <c r="CG723" s="181">
        <v>2.7</v>
      </c>
      <c r="CH723" s="181">
        <v>2.7</v>
      </c>
      <c r="CI723" s="181">
        <v>0</v>
      </c>
      <c r="CJ723" s="181">
        <v>2.7</v>
      </c>
      <c r="CK723" s="181">
        <v>2.7</v>
      </c>
      <c r="CL723" s="181">
        <v>0</v>
      </c>
      <c r="CM723" s="181">
        <v>0</v>
      </c>
      <c r="CN723" s="181">
        <v>0</v>
      </c>
      <c r="CO723" s="181">
        <v>0</v>
      </c>
      <c r="CP723" s="181">
        <v>2.7</v>
      </c>
      <c r="CQ723" s="181">
        <v>2.7</v>
      </c>
      <c r="CR723" s="181">
        <v>2.7</v>
      </c>
      <c r="CS723" s="181">
        <v>2.7</v>
      </c>
      <c r="CT723" s="181">
        <v>2.7</v>
      </c>
      <c r="CU723" s="181">
        <v>0</v>
      </c>
      <c r="CV723" s="181">
        <v>4.9000000000000004</v>
      </c>
      <c r="CW723" s="181">
        <v>58374000</v>
      </c>
      <c r="CX723" s="181">
        <v>7438700</v>
      </c>
      <c r="CY723" s="181">
        <v>6604300</v>
      </c>
      <c r="CZ723" s="181">
        <v>0</v>
      </c>
      <c r="DA723" s="181">
        <v>7717200</v>
      </c>
      <c r="DB723" s="181">
        <v>1118200</v>
      </c>
      <c r="DC723" s="181">
        <v>0</v>
      </c>
      <c r="DD723" s="181">
        <v>0</v>
      </c>
      <c r="DE723" s="181">
        <v>0</v>
      </c>
      <c r="DF723" s="181">
        <v>4997200</v>
      </c>
      <c r="DG723" s="181">
        <v>5632400</v>
      </c>
      <c r="DH723" s="181">
        <v>0</v>
      </c>
      <c r="DI723" s="181">
        <v>6728700</v>
      </c>
      <c r="DJ723" s="195">
        <v>0</v>
      </c>
      <c r="DK723" s="195">
        <v>0</v>
      </c>
      <c r="DL723" s="195">
        <v>0</v>
      </c>
      <c r="DM723" s="195">
        <v>0</v>
      </c>
      <c r="DN723" s="181">
        <v>0</v>
      </c>
      <c r="DO723" s="181">
        <v>0</v>
      </c>
      <c r="DP723" s="181">
        <v>0</v>
      </c>
      <c r="DQ723" s="181">
        <v>0</v>
      </c>
      <c r="DR723" s="181">
        <v>0</v>
      </c>
      <c r="DS723" s="181" t="e">
        <f t="shared" si="57"/>
        <v>#DIV/0!</v>
      </c>
      <c r="DT723" s="181" t="e">
        <f t="shared" si="55"/>
        <v>#DIV/0!</v>
      </c>
      <c r="DU723" s="195">
        <v>0</v>
      </c>
      <c r="DW723" s="195">
        <v>0</v>
      </c>
      <c r="DY723" s="195">
        <v>0</v>
      </c>
      <c r="DZ723" s="196" t="e">
        <f t="shared" si="56"/>
        <v>#DIV/0!</v>
      </c>
      <c r="EA723" s="195">
        <v>0</v>
      </c>
      <c r="EB723" s="181">
        <v>0</v>
      </c>
      <c r="EC723" s="181">
        <v>0</v>
      </c>
      <c r="ED723" s="181">
        <v>0</v>
      </c>
      <c r="EE723" s="181">
        <v>1</v>
      </c>
      <c r="EF723" s="181">
        <v>0</v>
      </c>
      <c r="EG723" s="181">
        <v>0</v>
      </c>
      <c r="EH723" s="181">
        <v>0</v>
      </c>
      <c r="EI723" s="181">
        <v>0</v>
      </c>
      <c r="EJ723" s="181">
        <v>0</v>
      </c>
      <c r="EK723" s="181">
        <v>0</v>
      </c>
      <c r="EL723" s="181">
        <v>1</v>
      </c>
      <c r="EM723" s="181">
        <v>0</v>
      </c>
      <c r="EN723" s="181">
        <v>0</v>
      </c>
      <c r="EO723" s="181">
        <v>0</v>
      </c>
      <c r="EP723" s="181">
        <v>0</v>
      </c>
      <c r="EQ723" s="181">
        <v>1</v>
      </c>
      <c r="ER723" s="181">
        <v>3</v>
      </c>
      <c r="EV723" s="181">
        <v>736</v>
      </c>
      <c r="EW723" s="181" t="s">
        <v>9838</v>
      </c>
      <c r="EX723" s="181" t="s">
        <v>3637</v>
      </c>
      <c r="EY723" s="181" t="s">
        <v>9839</v>
      </c>
      <c r="EZ723" s="181" t="s">
        <v>9840</v>
      </c>
      <c r="FA723" s="181" t="s">
        <v>9841</v>
      </c>
      <c r="FB723" s="181" t="s">
        <v>9842</v>
      </c>
      <c r="FE723" s="181">
        <v>-1</v>
      </c>
    </row>
    <row r="724" spans="1:161" x14ac:dyDescent="0.25">
      <c r="A724" s="181" t="s">
        <v>9843</v>
      </c>
      <c r="B724" s="181" t="s">
        <v>9843</v>
      </c>
      <c r="C724" s="181">
        <v>2</v>
      </c>
      <c r="D724" s="181">
        <v>2</v>
      </c>
      <c r="E724" s="181">
        <v>2</v>
      </c>
      <c r="F724" s="181" t="s">
        <v>9844</v>
      </c>
      <c r="G724" s="181" t="s">
        <v>9845</v>
      </c>
      <c r="H724" s="181" t="s">
        <v>9846</v>
      </c>
      <c r="I724" s="181">
        <v>1</v>
      </c>
      <c r="J724" s="181">
        <v>2</v>
      </c>
      <c r="K724" s="181">
        <v>2</v>
      </c>
      <c r="L724" s="181">
        <v>2</v>
      </c>
      <c r="M724" s="181">
        <v>1</v>
      </c>
      <c r="N724" s="181">
        <v>1</v>
      </c>
      <c r="O724" s="181">
        <v>1</v>
      </c>
      <c r="P724" s="181">
        <v>1</v>
      </c>
      <c r="Q724" s="181">
        <v>1</v>
      </c>
      <c r="R724" s="181">
        <v>0</v>
      </c>
      <c r="S724" s="181">
        <v>1</v>
      </c>
      <c r="T724" s="181">
        <v>1</v>
      </c>
      <c r="U724" s="181">
        <v>1</v>
      </c>
      <c r="V724" s="181">
        <v>1</v>
      </c>
      <c r="W724" s="181">
        <v>1</v>
      </c>
      <c r="X724" s="181">
        <v>1</v>
      </c>
      <c r="Y724" s="181">
        <v>1</v>
      </c>
      <c r="Z724" s="181">
        <v>1</v>
      </c>
      <c r="AA724" s="181">
        <v>1</v>
      </c>
      <c r="AB724" s="181">
        <v>1</v>
      </c>
      <c r="AC724" s="181">
        <v>1</v>
      </c>
      <c r="AD724" s="181">
        <v>1</v>
      </c>
      <c r="AE724" s="181">
        <v>1</v>
      </c>
      <c r="AF724" s="181">
        <v>1</v>
      </c>
      <c r="AG724" s="181">
        <v>1</v>
      </c>
      <c r="AH724" s="181">
        <v>0</v>
      </c>
      <c r="AI724" s="181">
        <v>1</v>
      </c>
      <c r="AJ724" s="181">
        <v>1</v>
      </c>
      <c r="AK724" s="181">
        <v>1</v>
      </c>
      <c r="AL724" s="181">
        <v>1</v>
      </c>
      <c r="AM724" s="181">
        <v>1</v>
      </c>
      <c r="AN724" s="181">
        <v>1</v>
      </c>
      <c r="AO724" s="181">
        <v>1</v>
      </c>
      <c r="AP724" s="181">
        <v>1</v>
      </c>
      <c r="AQ724" s="181">
        <v>1</v>
      </c>
      <c r="AR724" s="181">
        <v>1</v>
      </c>
      <c r="AS724" s="181">
        <v>1</v>
      </c>
      <c r="AT724" s="181">
        <v>1</v>
      </c>
      <c r="AU724" s="181">
        <v>1</v>
      </c>
      <c r="AV724" s="181">
        <v>1</v>
      </c>
      <c r="AW724" s="181">
        <v>1</v>
      </c>
      <c r="AX724" s="181">
        <v>0</v>
      </c>
      <c r="AY724" s="181">
        <v>1</v>
      </c>
      <c r="AZ724" s="181">
        <v>1</v>
      </c>
      <c r="BA724" s="181">
        <v>1</v>
      </c>
      <c r="BB724" s="181">
        <v>1</v>
      </c>
      <c r="BC724" s="181">
        <v>1</v>
      </c>
      <c r="BD724" s="181">
        <v>1</v>
      </c>
      <c r="BE724" s="181">
        <v>1</v>
      </c>
      <c r="BF724" s="181">
        <v>1</v>
      </c>
      <c r="BG724" s="181">
        <v>1</v>
      </c>
      <c r="BH724" s="181">
        <v>1</v>
      </c>
      <c r="BI724" s="181">
        <v>3.7</v>
      </c>
      <c r="BJ724" s="181">
        <v>3.7</v>
      </c>
      <c r="BK724" s="181">
        <v>3.7</v>
      </c>
      <c r="BL724" s="181">
        <v>51.847000000000001</v>
      </c>
      <c r="BM724" s="181">
        <v>484</v>
      </c>
      <c r="BN724" s="181">
        <v>484</v>
      </c>
      <c r="BO724" s="181">
        <v>0</v>
      </c>
      <c r="BP724" s="181">
        <v>3.1732999999999998</v>
      </c>
      <c r="BQ724" s="181" t="s">
        <v>1254</v>
      </c>
      <c r="BR724" s="181" t="s">
        <v>1254</v>
      </c>
      <c r="BS724" s="181" t="s">
        <v>1254</v>
      </c>
      <c r="BT724" s="181" t="s">
        <v>1254</v>
      </c>
      <c r="BU724" s="181" t="s">
        <v>1254</v>
      </c>
      <c r="BW724" s="181" t="s">
        <v>1251</v>
      </c>
      <c r="BX724" s="181" t="s">
        <v>1254</v>
      </c>
      <c r="BY724" s="181" t="s">
        <v>1254</v>
      </c>
      <c r="BZ724" s="181" t="s">
        <v>1251</v>
      </c>
      <c r="CA724" s="181" t="s">
        <v>1251</v>
      </c>
      <c r="CB724" s="181" t="s">
        <v>1254</v>
      </c>
      <c r="CC724" s="181" t="s">
        <v>1254</v>
      </c>
      <c r="CD724" s="181" t="s">
        <v>1254</v>
      </c>
      <c r="CE724" s="181" t="s">
        <v>1254</v>
      </c>
      <c r="CF724" s="181" t="s">
        <v>1254</v>
      </c>
      <c r="CG724" s="181">
        <v>2.5</v>
      </c>
      <c r="CH724" s="181">
        <v>2.5</v>
      </c>
      <c r="CI724" s="181">
        <v>2.5</v>
      </c>
      <c r="CJ724" s="181">
        <v>2.5</v>
      </c>
      <c r="CK724" s="181">
        <v>2.5</v>
      </c>
      <c r="CL724" s="181">
        <v>0</v>
      </c>
      <c r="CM724" s="181">
        <v>1.2</v>
      </c>
      <c r="CN724" s="181">
        <v>2.5</v>
      </c>
      <c r="CO724" s="181">
        <v>2.5</v>
      </c>
      <c r="CP724" s="181">
        <v>2.5</v>
      </c>
      <c r="CQ724" s="181">
        <v>2.5</v>
      </c>
      <c r="CR724" s="181">
        <v>2.5</v>
      </c>
      <c r="CS724" s="181">
        <v>2.5</v>
      </c>
      <c r="CT724" s="181">
        <v>2.5</v>
      </c>
      <c r="CU724" s="181">
        <v>2.5</v>
      </c>
      <c r="CV724" s="181">
        <v>2.5</v>
      </c>
      <c r="CW724" s="181">
        <v>53877000</v>
      </c>
      <c r="CX724" s="181">
        <v>2614800</v>
      </c>
      <c r="CY724" s="181">
        <v>3522200</v>
      </c>
      <c r="CZ724" s="181">
        <v>3995000</v>
      </c>
      <c r="DA724" s="181">
        <v>3375100</v>
      </c>
      <c r="DB724" s="181">
        <v>1450600</v>
      </c>
      <c r="DC724" s="181">
        <v>0</v>
      </c>
      <c r="DD724" s="181">
        <v>8874000</v>
      </c>
      <c r="DE724" s="181">
        <v>1426000</v>
      </c>
      <c r="DF724" s="181">
        <v>4499700</v>
      </c>
      <c r="DG724" s="181">
        <v>3630600</v>
      </c>
      <c r="DH724" s="181">
        <v>2291100</v>
      </c>
      <c r="DI724" s="181">
        <v>3220000</v>
      </c>
      <c r="DJ724" s="195">
        <v>0</v>
      </c>
      <c r="DK724" s="195">
        <v>0</v>
      </c>
      <c r="DL724" s="195">
        <v>0</v>
      </c>
      <c r="DM724" s="195">
        <v>0</v>
      </c>
      <c r="DN724" s="181">
        <v>0</v>
      </c>
      <c r="DO724" s="181">
        <v>0</v>
      </c>
      <c r="DP724" s="181">
        <v>0</v>
      </c>
      <c r="DQ724" s="181">
        <v>0</v>
      </c>
      <c r="DR724" s="181">
        <v>0</v>
      </c>
      <c r="DS724" s="181" t="e">
        <f t="shared" si="57"/>
        <v>#DIV/0!</v>
      </c>
      <c r="DT724" s="181" t="e">
        <f t="shared" si="55"/>
        <v>#DIV/0!</v>
      </c>
      <c r="DU724" s="195">
        <v>0</v>
      </c>
      <c r="DW724" s="195">
        <v>0</v>
      </c>
      <c r="DY724" s="195">
        <v>0</v>
      </c>
      <c r="DZ724" s="196" t="e">
        <f t="shared" si="56"/>
        <v>#DIV/0!</v>
      </c>
      <c r="EA724" s="195">
        <v>0</v>
      </c>
      <c r="EB724" s="181">
        <v>0</v>
      </c>
      <c r="EC724" s="181">
        <v>0</v>
      </c>
      <c r="ED724" s="181">
        <v>0</v>
      </c>
      <c r="EE724" s="181">
        <v>0</v>
      </c>
      <c r="EF724" s="181">
        <v>0</v>
      </c>
      <c r="EG724" s="181">
        <v>0</v>
      </c>
      <c r="EH724" s="181">
        <v>1</v>
      </c>
      <c r="EI724" s="181">
        <v>0</v>
      </c>
      <c r="EJ724" s="181">
        <v>0</v>
      </c>
      <c r="EK724" s="181">
        <v>1</v>
      </c>
      <c r="EL724" s="181">
        <v>1</v>
      </c>
      <c r="EM724" s="181">
        <v>0</v>
      </c>
      <c r="EN724" s="181">
        <v>0</v>
      </c>
      <c r="EO724" s="181">
        <v>0</v>
      </c>
      <c r="EP724" s="181">
        <v>0</v>
      </c>
      <c r="EQ724" s="181">
        <v>0</v>
      </c>
      <c r="ER724" s="181">
        <v>3</v>
      </c>
      <c r="EV724" s="181">
        <v>440</v>
      </c>
      <c r="EW724" s="181" t="s">
        <v>9847</v>
      </c>
      <c r="EX724" s="181" t="s">
        <v>3637</v>
      </c>
      <c r="EY724" s="181" t="s">
        <v>9848</v>
      </c>
      <c r="EZ724" s="181" t="s">
        <v>9849</v>
      </c>
      <c r="FA724" s="181" t="s">
        <v>9850</v>
      </c>
      <c r="FB724" s="181" t="s">
        <v>9851</v>
      </c>
      <c r="FC724" s="181" t="s">
        <v>9852</v>
      </c>
      <c r="FD724" s="181" t="s">
        <v>9853</v>
      </c>
      <c r="FE724" s="181">
        <v>-1</v>
      </c>
    </row>
    <row r="725" spans="1:161" x14ac:dyDescent="0.25">
      <c r="A725" s="181" t="s">
        <v>9854</v>
      </c>
      <c r="B725" s="181" t="s">
        <v>9854</v>
      </c>
      <c r="C725" s="181">
        <v>2</v>
      </c>
      <c r="D725" s="181">
        <v>2</v>
      </c>
      <c r="E725" s="181">
        <v>2</v>
      </c>
      <c r="F725" s="181" t="s">
        <v>9855</v>
      </c>
      <c r="G725" s="181" t="s">
        <v>9856</v>
      </c>
      <c r="H725" s="181" t="s">
        <v>9857</v>
      </c>
      <c r="I725" s="181">
        <v>1</v>
      </c>
      <c r="J725" s="181">
        <v>2</v>
      </c>
      <c r="K725" s="181">
        <v>2</v>
      </c>
      <c r="L725" s="181">
        <v>2</v>
      </c>
      <c r="M725" s="181">
        <v>2</v>
      </c>
      <c r="N725" s="181">
        <v>2</v>
      </c>
      <c r="O725" s="181">
        <v>2</v>
      </c>
      <c r="P725" s="181">
        <v>2</v>
      </c>
      <c r="Q725" s="181">
        <v>0</v>
      </c>
      <c r="R725" s="181">
        <v>0</v>
      </c>
      <c r="S725" s="181">
        <v>0</v>
      </c>
      <c r="T725" s="181">
        <v>1</v>
      </c>
      <c r="U725" s="181">
        <v>2</v>
      </c>
      <c r="V725" s="181">
        <v>2</v>
      </c>
      <c r="W725" s="181">
        <v>2</v>
      </c>
      <c r="X725" s="181">
        <v>2</v>
      </c>
      <c r="Y725" s="181">
        <v>2</v>
      </c>
      <c r="Z725" s="181">
        <v>2</v>
      </c>
      <c r="AA725" s="181">
        <v>2</v>
      </c>
      <c r="AB725" s="181">
        <v>2</v>
      </c>
      <c r="AC725" s="181">
        <v>2</v>
      </c>
      <c r="AD725" s="181">
        <v>2</v>
      </c>
      <c r="AE725" s="181">
        <v>2</v>
      </c>
      <c r="AF725" s="181">
        <v>2</v>
      </c>
      <c r="AG725" s="181">
        <v>0</v>
      </c>
      <c r="AH725" s="181">
        <v>0</v>
      </c>
      <c r="AI725" s="181">
        <v>0</v>
      </c>
      <c r="AJ725" s="181">
        <v>1</v>
      </c>
      <c r="AK725" s="181">
        <v>2</v>
      </c>
      <c r="AL725" s="181">
        <v>2</v>
      </c>
      <c r="AM725" s="181">
        <v>2</v>
      </c>
      <c r="AN725" s="181">
        <v>2</v>
      </c>
      <c r="AO725" s="181">
        <v>2</v>
      </c>
      <c r="AP725" s="181">
        <v>2</v>
      </c>
      <c r="AQ725" s="181">
        <v>2</v>
      </c>
      <c r="AR725" s="181">
        <v>2</v>
      </c>
      <c r="AS725" s="181">
        <v>2</v>
      </c>
      <c r="AT725" s="181">
        <v>2</v>
      </c>
      <c r="AU725" s="181">
        <v>2</v>
      </c>
      <c r="AV725" s="181">
        <v>2</v>
      </c>
      <c r="AW725" s="181">
        <v>0</v>
      </c>
      <c r="AX725" s="181">
        <v>0</v>
      </c>
      <c r="AY725" s="181">
        <v>0</v>
      </c>
      <c r="AZ725" s="181">
        <v>1</v>
      </c>
      <c r="BA725" s="181">
        <v>2</v>
      </c>
      <c r="BB725" s="181">
        <v>2</v>
      </c>
      <c r="BC725" s="181">
        <v>2</v>
      </c>
      <c r="BD725" s="181">
        <v>2</v>
      </c>
      <c r="BE725" s="181">
        <v>2</v>
      </c>
      <c r="BF725" s="181">
        <v>2</v>
      </c>
      <c r="BG725" s="181">
        <v>2</v>
      </c>
      <c r="BH725" s="181">
        <v>2</v>
      </c>
      <c r="BI725" s="181">
        <v>5.0999999999999996</v>
      </c>
      <c r="BJ725" s="181">
        <v>5.0999999999999996</v>
      </c>
      <c r="BK725" s="181">
        <v>5.0999999999999996</v>
      </c>
      <c r="BL725" s="181">
        <v>79.995999999999995</v>
      </c>
      <c r="BM725" s="181">
        <v>702</v>
      </c>
      <c r="BN725" s="181">
        <v>702</v>
      </c>
      <c r="BO725" s="181">
        <v>1.3550000000000001E-3</v>
      </c>
      <c r="BP725" s="181">
        <v>2.9756999999999998</v>
      </c>
      <c r="BQ725" s="181" t="s">
        <v>1254</v>
      </c>
      <c r="BR725" s="181" t="s">
        <v>1254</v>
      </c>
      <c r="BS725" s="181" t="s">
        <v>1254</v>
      </c>
      <c r="BT725" s="181" t="s">
        <v>1251</v>
      </c>
      <c r="BX725" s="181" t="s">
        <v>1254</v>
      </c>
      <c r="BY725" s="181" t="s">
        <v>1251</v>
      </c>
      <c r="BZ725" s="181" t="s">
        <v>1254</v>
      </c>
      <c r="CA725" s="181" t="s">
        <v>1254</v>
      </c>
      <c r="CB725" s="181" t="s">
        <v>1254</v>
      </c>
      <c r="CC725" s="181" t="s">
        <v>1251</v>
      </c>
      <c r="CD725" s="181" t="s">
        <v>1251</v>
      </c>
      <c r="CE725" s="181" t="s">
        <v>1254</v>
      </c>
      <c r="CF725" s="181" t="s">
        <v>1251</v>
      </c>
      <c r="CG725" s="181">
        <v>5.0999999999999996</v>
      </c>
      <c r="CH725" s="181">
        <v>5.0999999999999996</v>
      </c>
      <c r="CI725" s="181">
        <v>5.0999999999999996</v>
      </c>
      <c r="CJ725" s="181">
        <v>5.0999999999999996</v>
      </c>
      <c r="CK725" s="181">
        <v>0</v>
      </c>
      <c r="CL725" s="181">
        <v>0</v>
      </c>
      <c r="CM725" s="181">
        <v>0</v>
      </c>
      <c r="CN725" s="181">
        <v>2.2999999999999998</v>
      </c>
      <c r="CO725" s="181">
        <v>5.0999999999999996</v>
      </c>
      <c r="CP725" s="181">
        <v>5.0999999999999996</v>
      </c>
      <c r="CQ725" s="181">
        <v>5.0999999999999996</v>
      </c>
      <c r="CR725" s="181">
        <v>5.0999999999999996</v>
      </c>
      <c r="CS725" s="181">
        <v>5.0999999999999996</v>
      </c>
      <c r="CT725" s="181">
        <v>5.0999999999999996</v>
      </c>
      <c r="CU725" s="181">
        <v>5.0999999999999996</v>
      </c>
      <c r="CV725" s="181">
        <v>5.0999999999999996</v>
      </c>
      <c r="CW725" s="181">
        <v>109630000</v>
      </c>
      <c r="CX725" s="181">
        <v>6517600</v>
      </c>
      <c r="CY725" s="181">
        <v>13558000</v>
      </c>
      <c r="CZ725" s="181">
        <v>10913000</v>
      </c>
      <c r="DA725" s="181">
        <v>8036200</v>
      </c>
      <c r="DB725" s="181">
        <v>0</v>
      </c>
      <c r="DC725" s="181">
        <v>0</v>
      </c>
      <c r="DD725" s="181">
        <v>0</v>
      </c>
      <c r="DE725" s="181">
        <v>549670</v>
      </c>
      <c r="DF725" s="181">
        <v>9080500</v>
      </c>
      <c r="DG725" s="181">
        <v>10393000</v>
      </c>
      <c r="DH725" s="181">
        <v>9463900</v>
      </c>
      <c r="DI725" s="181">
        <v>7819800</v>
      </c>
      <c r="DJ725" s="195">
        <v>0</v>
      </c>
      <c r="DK725" s="195">
        <v>0</v>
      </c>
      <c r="DL725" s="195">
        <v>0</v>
      </c>
      <c r="DM725" s="195">
        <v>0</v>
      </c>
      <c r="DN725" s="181">
        <v>0</v>
      </c>
      <c r="DO725" s="181">
        <v>0</v>
      </c>
      <c r="DP725" s="181">
        <v>0</v>
      </c>
      <c r="DQ725" s="181">
        <v>0</v>
      </c>
      <c r="DR725" s="181">
        <v>0</v>
      </c>
      <c r="DS725" s="181" t="e">
        <f t="shared" si="57"/>
        <v>#DIV/0!</v>
      </c>
      <c r="DT725" s="181" t="e">
        <f t="shared" si="55"/>
        <v>#DIV/0!</v>
      </c>
      <c r="DU725" s="195">
        <v>0</v>
      </c>
      <c r="DW725" s="195">
        <v>0</v>
      </c>
      <c r="DY725" s="195">
        <v>0</v>
      </c>
      <c r="DZ725" s="196" t="e">
        <f t="shared" si="56"/>
        <v>#DIV/0!</v>
      </c>
      <c r="EA725" s="195">
        <v>0</v>
      </c>
      <c r="EB725" s="181">
        <v>0</v>
      </c>
      <c r="EC725" s="181">
        <v>0</v>
      </c>
      <c r="ED725" s="181">
        <v>0</v>
      </c>
      <c r="EE725" s="181">
        <v>0</v>
      </c>
      <c r="EF725" s="181">
        <v>0</v>
      </c>
      <c r="EG725" s="181">
        <v>0</v>
      </c>
      <c r="EH725" s="181">
        <v>0</v>
      </c>
      <c r="EI725" s="181">
        <v>0</v>
      </c>
      <c r="EJ725" s="181">
        <v>0</v>
      </c>
      <c r="EK725" s="181">
        <v>0</v>
      </c>
      <c r="EL725" s="181">
        <v>0</v>
      </c>
      <c r="EM725" s="181">
        <v>0</v>
      </c>
      <c r="EN725" s="181">
        <v>0</v>
      </c>
      <c r="EO725" s="181">
        <v>1</v>
      </c>
      <c r="EP725" s="181">
        <v>0</v>
      </c>
      <c r="EQ725" s="181">
        <v>0</v>
      </c>
      <c r="ER725" s="181">
        <v>1</v>
      </c>
      <c r="EV725" s="181">
        <v>487</v>
      </c>
      <c r="EW725" s="181" t="s">
        <v>9858</v>
      </c>
      <c r="EX725" s="181" t="s">
        <v>3637</v>
      </c>
      <c r="EY725" s="181" t="s">
        <v>9859</v>
      </c>
      <c r="EZ725" s="181" t="s">
        <v>9860</v>
      </c>
      <c r="FA725" s="181" t="s">
        <v>9861</v>
      </c>
      <c r="FB725" s="181" t="s">
        <v>9862</v>
      </c>
      <c r="FE725" s="181">
        <v>-1</v>
      </c>
    </row>
    <row r="726" spans="1:161" x14ac:dyDescent="0.25">
      <c r="A726" s="181" t="s">
        <v>9863</v>
      </c>
      <c r="B726" s="181" t="s">
        <v>9863</v>
      </c>
      <c r="C726" s="181">
        <v>1</v>
      </c>
      <c r="D726" s="181">
        <v>1</v>
      </c>
      <c r="E726" s="181">
        <v>1</v>
      </c>
      <c r="F726" s="181" t="s">
        <v>9864</v>
      </c>
      <c r="G726" s="181" t="s">
        <v>9865</v>
      </c>
      <c r="H726" s="181" t="s">
        <v>9866</v>
      </c>
      <c r="I726" s="181">
        <v>1</v>
      </c>
      <c r="J726" s="181">
        <v>1</v>
      </c>
      <c r="K726" s="181">
        <v>1</v>
      </c>
      <c r="L726" s="181">
        <v>1</v>
      </c>
      <c r="M726" s="181">
        <v>0</v>
      </c>
      <c r="N726" s="181">
        <v>0</v>
      </c>
      <c r="O726" s="181">
        <v>0</v>
      </c>
      <c r="P726" s="181">
        <v>1</v>
      </c>
      <c r="Q726" s="181">
        <v>0</v>
      </c>
      <c r="R726" s="181">
        <v>0</v>
      </c>
      <c r="S726" s="181">
        <v>0</v>
      </c>
      <c r="T726" s="181">
        <v>0</v>
      </c>
      <c r="U726" s="181">
        <v>0</v>
      </c>
      <c r="V726" s="181">
        <v>0</v>
      </c>
      <c r="W726" s="181">
        <v>0</v>
      </c>
      <c r="X726" s="181">
        <v>0</v>
      </c>
      <c r="Y726" s="181">
        <v>0</v>
      </c>
      <c r="Z726" s="181">
        <v>0</v>
      </c>
      <c r="AA726" s="181">
        <v>0</v>
      </c>
      <c r="AB726" s="181">
        <v>0</v>
      </c>
      <c r="AC726" s="181">
        <v>0</v>
      </c>
      <c r="AD726" s="181">
        <v>0</v>
      </c>
      <c r="AE726" s="181">
        <v>0</v>
      </c>
      <c r="AF726" s="181">
        <v>1</v>
      </c>
      <c r="AG726" s="181">
        <v>0</v>
      </c>
      <c r="AH726" s="181">
        <v>0</v>
      </c>
      <c r="AI726" s="181">
        <v>0</v>
      </c>
      <c r="AJ726" s="181">
        <v>0</v>
      </c>
      <c r="AK726" s="181">
        <v>0</v>
      </c>
      <c r="AL726" s="181">
        <v>0</v>
      </c>
      <c r="AM726" s="181">
        <v>0</v>
      </c>
      <c r="AN726" s="181">
        <v>0</v>
      </c>
      <c r="AO726" s="181">
        <v>0</v>
      </c>
      <c r="AP726" s="181">
        <v>0</v>
      </c>
      <c r="AQ726" s="181">
        <v>0</v>
      </c>
      <c r="AR726" s="181">
        <v>0</v>
      </c>
      <c r="AS726" s="181">
        <v>0</v>
      </c>
      <c r="AT726" s="181">
        <v>0</v>
      </c>
      <c r="AU726" s="181">
        <v>0</v>
      </c>
      <c r="AV726" s="181">
        <v>1</v>
      </c>
      <c r="AW726" s="181">
        <v>0</v>
      </c>
      <c r="AX726" s="181">
        <v>0</v>
      </c>
      <c r="AY726" s="181">
        <v>0</v>
      </c>
      <c r="AZ726" s="181">
        <v>0</v>
      </c>
      <c r="BA726" s="181">
        <v>0</v>
      </c>
      <c r="BB726" s="181">
        <v>0</v>
      </c>
      <c r="BC726" s="181">
        <v>0</v>
      </c>
      <c r="BD726" s="181">
        <v>0</v>
      </c>
      <c r="BE726" s="181">
        <v>0</v>
      </c>
      <c r="BF726" s="181">
        <v>0</v>
      </c>
      <c r="BG726" s="181">
        <v>0</v>
      </c>
      <c r="BH726" s="181">
        <v>0</v>
      </c>
      <c r="BI726" s="181">
        <v>1.5</v>
      </c>
      <c r="BJ726" s="181">
        <v>1.5</v>
      </c>
      <c r="BK726" s="181">
        <v>1.5</v>
      </c>
      <c r="BL726" s="181">
        <v>94.525000000000006</v>
      </c>
      <c r="BM726" s="181">
        <v>852</v>
      </c>
      <c r="BN726" s="181">
        <v>852</v>
      </c>
      <c r="BO726" s="181">
        <v>9.8400999999999992E-3</v>
      </c>
      <c r="BP726" s="181">
        <v>2.1107</v>
      </c>
      <c r="BT726" s="181" t="s">
        <v>1251</v>
      </c>
      <c r="CG726" s="181">
        <v>0</v>
      </c>
      <c r="CH726" s="181">
        <v>0</v>
      </c>
      <c r="CI726" s="181">
        <v>0</v>
      </c>
      <c r="CJ726" s="181">
        <v>1.5</v>
      </c>
      <c r="CK726" s="181">
        <v>0</v>
      </c>
      <c r="CL726" s="181">
        <v>0</v>
      </c>
      <c r="CM726" s="181">
        <v>0</v>
      </c>
      <c r="CN726" s="181">
        <v>0</v>
      </c>
      <c r="CO726" s="181">
        <v>0</v>
      </c>
      <c r="CP726" s="181">
        <v>0</v>
      </c>
      <c r="CQ726" s="181">
        <v>0</v>
      </c>
      <c r="CR726" s="181">
        <v>0</v>
      </c>
      <c r="CS726" s="181">
        <v>0</v>
      </c>
      <c r="CT726" s="181">
        <v>0</v>
      </c>
      <c r="CU726" s="181">
        <v>0</v>
      </c>
      <c r="CV726" s="181">
        <v>0</v>
      </c>
      <c r="CW726" s="181">
        <v>0</v>
      </c>
      <c r="CX726" s="181">
        <v>0</v>
      </c>
      <c r="CY726" s="181">
        <v>0</v>
      </c>
      <c r="CZ726" s="181">
        <v>0</v>
      </c>
      <c r="DA726" s="181">
        <v>0</v>
      </c>
      <c r="DB726" s="181">
        <v>0</v>
      </c>
      <c r="DC726" s="181">
        <v>0</v>
      </c>
      <c r="DD726" s="181">
        <v>0</v>
      </c>
      <c r="DE726" s="181">
        <v>0</v>
      </c>
      <c r="DF726" s="181">
        <v>0</v>
      </c>
      <c r="DG726" s="181">
        <v>0</v>
      </c>
      <c r="DH726" s="181">
        <v>0</v>
      </c>
      <c r="DI726" s="181">
        <v>0</v>
      </c>
      <c r="DJ726" s="195">
        <v>0</v>
      </c>
      <c r="DK726" s="195">
        <v>0</v>
      </c>
      <c r="DL726" s="195">
        <v>0</v>
      </c>
      <c r="DM726" s="195">
        <v>0</v>
      </c>
      <c r="DN726" s="181">
        <v>0</v>
      </c>
      <c r="DO726" s="181">
        <v>0</v>
      </c>
      <c r="DP726" s="181">
        <v>0</v>
      </c>
      <c r="DQ726" s="181">
        <v>0</v>
      </c>
      <c r="DR726" s="181">
        <v>0</v>
      </c>
      <c r="DS726" s="181" t="e">
        <f t="shared" si="57"/>
        <v>#DIV/0!</v>
      </c>
      <c r="DT726" s="181" t="e">
        <f t="shared" si="55"/>
        <v>#DIV/0!</v>
      </c>
      <c r="DU726" s="195">
        <v>0</v>
      </c>
      <c r="DW726" s="195">
        <v>0</v>
      </c>
      <c r="DY726" s="195">
        <v>0</v>
      </c>
      <c r="DZ726" s="196" t="e">
        <f t="shared" si="56"/>
        <v>#DIV/0!</v>
      </c>
      <c r="EA726" s="195">
        <v>0</v>
      </c>
      <c r="EB726" s="181">
        <v>0</v>
      </c>
      <c r="EC726" s="181">
        <v>0</v>
      </c>
      <c r="ED726" s="181">
        <v>0</v>
      </c>
      <c r="EE726" s="181">
        <v>1</v>
      </c>
      <c r="EF726" s="181">
        <v>0</v>
      </c>
      <c r="EG726" s="181">
        <v>0</v>
      </c>
      <c r="EH726" s="181">
        <v>0</v>
      </c>
      <c r="EI726" s="181">
        <v>0</v>
      </c>
      <c r="EJ726" s="181">
        <v>0</v>
      </c>
      <c r="EK726" s="181">
        <v>0</v>
      </c>
      <c r="EL726" s="181">
        <v>0</v>
      </c>
      <c r="EM726" s="181">
        <v>0</v>
      </c>
      <c r="EN726" s="181">
        <v>0</v>
      </c>
      <c r="EO726" s="181">
        <v>0</v>
      </c>
      <c r="EP726" s="181">
        <v>0</v>
      </c>
      <c r="EQ726" s="181">
        <v>0</v>
      </c>
      <c r="ER726" s="181">
        <v>1</v>
      </c>
      <c r="EV726" s="181">
        <v>716</v>
      </c>
      <c r="EW726" s="181">
        <v>2850</v>
      </c>
      <c r="EX726" s="181" t="b">
        <v>1</v>
      </c>
      <c r="EY726" s="181">
        <v>3021</v>
      </c>
      <c r="EZ726" s="181">
        <v>51412</v>
      </c>
      <c r="FA726" s="181">
        <v>44898</v>
      </c>
      <c r="FB726" s="181">
        <v>44898</v>
      </c>
      <c r="FE726" s="181">
        <v>-1</v>
      </c>
    </row>
    <row r="727" spans="1:161" x14ac:dyDescent="0.25">
      <c r="A727" s="181" t="s">
        <v>9867</v>
      </c>
      <c r="B727" s="181" t="s">
        <v>9867</v>
      </c>
      <c r="C727" s="181">
        <v>1</v>
      </c>
      <c r="D727" s="181">
        <v>1</v>
      </c>
      <c r="E727" s="181">
        <v>1</v>
      </c>
      <c r="F727" s="181" t="s">
        <v>9868</v>
      </c>
      <c r="G727" s="181" t="s">
        <v>9869</v>
      </c>
      <c r="H727" s="181" t="s">
        <v>9870</v>
      </c>
      <c r="I727" s="181">
        <v>1</v>
      </c>
      <c r="J727" s="181">
        <v>1</v>
      </c>
      <c r="K727" s="181">
        <v>1</v>
      </c>
      <c r="L727" s="181">
        <v>1</v>
      </c>
      <c r="M727" s="181">
        <v>1</v>
      </c>
      <c r="N727" s="181">
        <v>1</v>
      </c>
      <c r="O727" s="181">
        <v>1</v>
      </c>
      <c r="P727" s="181">
        <v>1</v>
      </c>
      <c r="Q727" s="181">
        <v>1</v>
      </c>
      <c r="R727" s="181">
        <v>1</v>
      </c>
      <c r="S727" s="181">
        <v>1</v>
      </c>
      <c r="T727" s="181">
        <v>1</v>
      </c>
      <c r="U727" s="181">
        <v>1</v>
      </c>
      <c r="V727" s="181">
        <v>1</v>
      </c>
      <c r="W727" s="181">
        <v>1</v>
      </c>
      <c r="X727" s="181">
        <v>1</v>
      </c>
      <c r="Y727" s="181">
        <v>1</v>
      </c>
      <c r="Z727" s="181">
        <v>1</v>
      </c>
      <c r="AA727" s="181">
        <v>0</v>
      </c>
      <c r="AB727" s="181">
        <v>1</v>
      </c>
      <c r="AC727" s="181">
        <v>1</v>
      </c>
      <c r="AD727" s="181">
        <v>1</v>
      </c>
      <c r="AE727" s="181">
        <v>1</v>
      </c>
      <c r="AF727" s="181">
        <v>1</v>
      </c>
      <c r="AG727" s="181">
        <v>1</v>
      </c>
      <c r="AH727" s="181">
        <v>1</v>
      </c>
      <c r="AI727" s="181">
        <v>1</v>
      </c>
      <c r="AJ727" s="181">
        <v>1</v>
      </c>
      <c r="AK727" s="181">
        <v>1</v>
      </c>
      <c r="AL727" s="181">
        <v>1</v>
      </c>
      <c r="AM727" s="181">
        <v>1</v>
      </c>
      <c r="AN727" s="181">
        <v>1</v>
      </c>
      <c r="AO727" s="181">
        <v>1</v>
      </c>
      <c r="AP727" s="181">
        <v>1</v>
      </c>
      <c r="AQ727" s="181">
        <v>0</v>
      </c>
      <c r="AR727" s="181">
        <v>1</v>
      </c>
      <c r="AS727" s="181">
        <v>1</v>
      </c>
      <c r="AT727" s="181">
        <v>1</v>
      </c>
      <c r="AU727" s="181">
        <v>1</v>
      </c>
      <c r="AV727" s="181">
        <v>1</v>
      </c>
      <c r="AW727" s="181">
        <v>1</v>
      </c>
      <c r="AX727" s="181">
        <v>1</v>
      </c>
      <c r="AY727" s="181">
        <v>1</v>
      </c>
      <c r="AZ727" s="181">
        <v>1</v>
      </c>
      <c r="BA727" s="181">
        <v>1</v>
      </c>
      <c r="BB727" s="181">
        <v>1</v>
      </c>
      <c r="BC727" s="181">
        <v>1</v>
      </c>
      <c r="BD727" s="181">
        <v>1</v>
      </c>
      <c r="BE727" s="181">
        <v>1</v>
      </c>
      <c r="BF727" s="181">
        <v>1</v>
      </c>
      <c r="BG727" s="181">
        <v>0</v>
      </c>
      <c r="BH727" s="181">
        <v>1</v>
      </c>
      <c r="BI727" s="181">
        <v>0.3</v>
      </c>
      <c r="BJ727" s="181">
        <v>0.3</v>
      </c>
      <c r="BK727" s="181">
        <v>0.3</v>
      </c>
      <c r="BL727" s="181">
        <v>504.74</v>
      </c>
      <c r="BM727" s="181">
        <v>4545</v>
      </c>
      <c r="BN727" s="181">
        <v>4545</v>
      </c>
      <c r="BO727" s="181">
        <v>1.3316000000000001E-3</v>
      </c>
      <c r="BP727" s="181">
        <v>2.8304999999999998</v>
      </c>
      <c r="BQ727" s="181" t="s">
        <v>1251</v>
      </c>
      <c r="BR727" s="181" t="s">
        <v>1251</v>
      </c>
      <c r="BS727" s="181" t="s">
        <v>1254</v>
      </c>
      <c r="BT727" s="181" t="s">
        <v>1251</v>
      </c>
      <c r="BU727" s="181" t="s">
        <v>1254</v>
      </c>
      <c r="BV727" s="181" t="s">
        <v>1254</v>
      </c>
      <c r="BW727" s="181" t="s">
        <v>1254</v>
      </c>
      <c r="BX727" s="181" t="s">
        <v>1254</v>
      </c>
      <c r="BY727" s="181" t="s">
        <v>1254</v>
      </c>
      <c r="BZ727" s="181" t="s">
        <v>1251</v>
      </c>
      <c r="CA727" s="181" t="s">
        <v>1254</v>
      </c>
      <c r="CB727" s="181" t="s">
        <v>1251</v>
      </c>
      <c r="CC727" s="181" t="s">
        <v>1254</v>
      </c>
      <c r="CD727" s="181" t="s">
        <v>1254</v>
      </c>
      <c r="CF727" s="181" t="s">
        <v>1254</v>
      </c>
      <c r="CG727" s="181">
        <v>0.3</v>
      </c>
      <c r="CH727" s="181">
        <v>0.3</v>
      </c>
      <c r="CI727" s="181">
        <v>0.3</v>
      </c>
      <c r="CJ727" s="181">
        <v>0.3</v>
      </c>
      <c r="CK727" s="181">
        <v>0.3</v>
      </c>
      <c r="CL727" s="181">
        <v>0.3</v>
      </c>
      <c r="CM727" s="181">
        <v>0.3</v>
      </c>
      <c r="CN727" s="181">
        <v>0.3</v>
      </c>
      <c r="CO727" s="181">
        <v>0.3</v>
      </c>
      <c r="CP727" s="181">
        <v>0.3</v>
      </c>
      <c r="CQ727" s="181">
        <v>0.3</v>
      </c>
      <c r="CR727" s="181">
        <v>0.3</v>
      </c>
      <c r="CS727" s="181">
        <v>0.3</v>
      </c>
      <c r="CT727" s="181">
        <v>0.3</v>
      </c>
      <c r="CU727" s="181">
        <v>0</v>
      </c>
      <c r="CV727" s="181">
        <v>0.3</v>
      </c>
      <c r="CW727" s="181">
        <v>58522000</v>
      </c>
      <c r="CX727" s="181">
        <v>4131800</v>
      </c>
      <c r="CY727" s="181">
        <v>4242200</v>
      </c>
      <c r="CZ727" s="181">
        <v>4778700</v>
      </c>
      <c r="DA727" s="181">
        <v>0</v>
      </c>
      <c r="DB727" s="181">
        <v>2939100</v>
      </c>
      <c r="DC727" s="181">
        <v>2860500</v>
      </c>
      <c r="DD727" s="181">
        <v>2911100</v>
      </c>
      <c r="DE727" s="181">
        <v>2760400</v>
      </c>
      <c r="DF727" s="181">
        <v>3958900</v>
      </c>
      <c r="DG727" s="181">
        <v>5356900</v>
      </c>
      <c r="DH727" s="181">
        <v>0</v>
      </c>
      <c r="DI727" s="181">
        <v>3903600</v>
      </c>
      <c r="DJ727" s="195">
        <v>0</v>
      </c>
      <c r="DK727" s="195">
        <v>0</v>
      </c>
      <c r="DL727" s="195">
        <v>0</v>
      </c>
      <c r="DM727" s="195">
        <v>0</v>
      </c>
      <c r="DN727" s="181">
        <v>0</v>
      </c>
      <c r="DO727" s="181">
        <v>0</v>
      </c>
      <c r="DP727" s="181">
        <v>0</v>
      </c>
      <c r="DQ727" s="181">
        <v>0</v>
      </c>
      <c r="DR727" s="181">
        <v>0</v>
      </c>
      <c r="DS727" s="181" t="e">
        <f t="shared" si="57"/>
        <v>#DIV/0!</v>
      </c>
      <c r="DT727" s="181" t="e">
        <f t="shared" si="55"/>
        <v>#DIV/0!</v>
      </c>
      <c r="DU727" s="195">
        <v>0</v>
      </c>
      <c r="DW727" s="195">
        <v>0</v>
      </c>
      <c r="DY727" s="195">
        <v>0</v>
      </c>
      <c r="DZ727" s="196" t="e">
        <f t="shared" si="56"/>
        <v>#DIV/0!</v>
      </c>
      <c r="EA727" s="195">
        <v>0</v>
      </c>
      <c r="EB727" s="181">
        <v>1</v>
      </c>
      <c r="EC727" s="181">
        <v>1</v>
      </c>
      <c r="ED727" s="181">
        <v>0</v>
      </c>
      <c r="EE727" s="181">
        <v>1</v>
      </c>
      <c r="EF727" s="181">
        <v>0</v>
      </c>
      <c r="EG727" s="181">
        <v>0</v>
      </c>
      <c r="EH727" s="181">
        <v>0</v>
      </c>
      <c r="EI727" s="181">
        <v>0</v>
      </c>
      <c r="EJ727" s="181">
        <v>0</v>
      </c>
      <c r="EK727" s="181">
        <v>1</v>
      </c>
      <c r="EL727" s="181">
        <v>0</v>
      </c>
      <c r="EM727" s="181">
        <v>1</v>
      </c>
      <c r="EN727" s="181">
        <v>0</v>
      </c>
      <c r="EO727" s="181">
        <v>0</v>
      </c>
      <c r="EP727" s="181">
        <v>0</v>
      </c>
      <c r="EQ727" s="181">
        <v>0</v>
      </c>
      <c r="ER727" s="181">
        <v>5</v>
      </c>
      <c r="EV727" s="181">
        <v>596</v>
      </c>
      <c r="EW727" s="181">
        <v>7278</v>
      </c>
      <c r="EX727" s="181" t="b">
        <v>1</v>
      </c>
      <c r="EY727" s="181">
        <v>7721</v>
      </c>
      <c r="EZ727" s="181" t="s">
        <v>9871</v>
      </c>
      <c r="FA727" s="181" t="s">
        <v>9872</v>
      </c>
      <c r="FB727" s="181">
        <v>114083</v>
      </c>
      <c r="FE727" s="181">
        <v>-1</v>
      </c>
    </row>
    <row r="728" spans="1:161" x14ac:dyDescent="0.25">
      <c r="A728" s="181" t="s">
        <v>9873</v>
      </c>
      <c r="B728" s="181" t="s">
        <v>9873</v>
      </c>
      <c r="C728" s="181">
        <v>8</v>
      </c>
      <c r="D728" s="181">
        <v>8</v>
      </c>
      <c r="E728" s="181">
        <v>8</v>
      </c>
      <c r="F728" s="181" t="s">
        <v>9874</v>
      </c>
      <c r="G728" s="181" t="s">
        <v>9875</v>
      </c>
      <c r="H728" s="181" t="s">
        <v>9876</v>
      </c>
      <c r="I728" s="181">
        <v>1</v>
      </c>
      <c r="J728" s="181">
        <v>8</v>
      </c>
      <c r="K728" s="181">
        <v>8</v>
      </c>
      <c r="L728" s="181">
        <v>8</v>
      </c>
      <c r="M728" s="181">
        <v>6</v>
      </c>
      <c r="N728" s="181">
        <v>4</v>
      </c>
      <c r="O728" s="181">
        <v>5</v>
      </c>
      <c r="P728" s="181">
        <v>6</v>
      </c>
      <c r="Q728" s="181">
        <v>1</v>
      </c>
      <c r="R728" s="181">
        <v>1</v>
      </c>
      <c r="S728" s="181">
        <v>2</v>
      </c>
      <c r="T728" s="181">
        <v>1</v>
      </c>
      <c r="U728" s="181">
        <v>4</v>
      </c>
      <c r="V728" s="181">
        <v>3</v>
      </c>
      <c r="W728" s="181">
        <v>6</v>
      </c>
      <c r="X728" s="181">
        <v>6</v>
      </c>
      <c r="Y728" s="181">
        <v>4</v>
      </c>
      <c r="Z728" s="181">
        <v>5</v>
      </c>
      <c r="AA728" s="181">
        <v>5</v>
      </c>
      <c r="AB728" s="181">
        <v>4</v>
      </c>
      <c r="AC728" s="181">
        <v>6</v>
      </c>
      <c r="AD728" s="181">
        <v>4</v>
      </c>
      <c r="AE728" s="181">
        <v>5</v>
      </c>
      <c r="AF728" s="181">
        <v>6</v>
      </c>
      <c r="AG728" s="181">
        <v>1</v>
      </c>
      <c r="AH728" s="181">
        <v>1</v>
      </c>
      <c r="AI728" s="181">
        <v>2</v>
      </c>
      <c r="AJ728" s="181">
        <v>1</v>
      </c>
      <c r="AK728" s="181">
        <v>4</v>
      </c>
      <c r="AL728" s="181">
        <v>3</v>
      </c>
      <c r="AM728" s="181">
        <v>6</v>
      </c>
      <c r="AN728" s="181">
        <v>6</v>
      </c>
      <c r="AO728" s="181">
        <v>4</v>
      </c>
      <c r="AP728" s="181">
        <v>5</v>
      </c>
      <c r="AQ728" s="181">
        <v>5</v>
      </c>
      <c r="AR728" s="181">
        <v>4</v>
      </c>
      <c r="AS728" s="181">
        <v>6</v>
      </c>
      <c r="AT728" s="181">
        <v>4</v>
      </c>
      <c r="AU728" s="181">
        <v>5</v>
      </c>
      <c r="AV728" s="181">
        <v>6</v>
      </c>
      <c r="AW728" s="181">
        <v>1</v>
      </c>
      <c r="AX728" s="181">
        <v>1</v>
      </c>
      <c r="AY728" s="181">
        <v>2</v>
      </c>
      <c r="AZ728" s="181">
        <v>1</v>
      </c>
      <c r="BA728" s="181">
        <v>4</v>
      </c>
      <c r="BB728" s="181">
        <v>3</v>
      </c>
      <c r="BC728" s="181">
        <v>6</v>
      </c>
      <c r="BD728" s="181">
        <v>6</v>
      </c>
      <c r="BE728" s="181">
        <v>4</v>
      </c>
      <c r="BF728" s="181">
        <v>5</v>
      </c>
      <c r="BG728" s="181">
        <v>5</v>
      </c>
      <c r="BH728" s="181">
        <v>4</v>
      </c>
      <c r="BI728" s="181">
        <v>7.5</v>
      </c>
      <c r="BJ728" s="181">
        <v>7.5</v>
      </c>
      <c r="BK728" s="181">
        <v>7.5</v>
      </c>
      <c r="BL728" s="181">
        <v>156.61000000000001</v>
      </c>
      <c r="BM728" s="181">
        <v>1392</v>
      </c>
      <c r="BN728" s="181">
        <v>1392</v>
      </c>
      <c r="BO728" s="181">
        <v>0</v>
      </c>
      <c r="BP728" s="181">
        <v>14.846</v>
      </c>
      <c r="BQ728" s="181" t="s">
        <v>1251</v>
      </c>
      <c r="BR728" s="181" t="s">
        <v>1251</v>
      </c>
      <c r="BS728" s="181" t="s">
        <v>1251</v>
      </c>
      <c r="BT728" s="181" t="s">
        <v>1251</v>
      </c>
      <c r="BU728" s="181" t="s">
        <v>1254</v>
      </c>
      <c r="BV728" s="181" t="s">
        <v>1254</v>
      </c>
      <c r="BW728" s="181" t="s">
        <v>1254</v>
      </c>
      <c r="BX728" s="181" t="s">
        <v>1254</v>
      </c>
      <c r="BY728" s="181" t="s">
        <v>1251</v>
      </c>
      <c r="BZ728" s="181" t="s">
        <v>1254</v>
      </c>
      <c r="CA728" s="181" t="s">
        <v>1251</v>
      </c>
      <c r="CB728" s="181" t="s">
        <v>1251</v>
      </c>
      <c r="CC728" s="181" t="s">
        <v>1251</v>
      </c>
      <c r="CD728" s="181" t="s">
        <v>1251</v>
      </c>
      <c r="CE728" s="181" t="s">
        <v>1251</v>
      </c>
      <c r="CF728" s="181" t="s">
        <v>1251</v>
      </c>
      <c r="CG728" s="181">
        <v>5.2</v>
      </c>
      <c r="CH728" s="181">
        <v>3.2</v>
      </c>
      <c r="CI728" s="181">
        <v>4</v>
      </c>
      <c r="CJ728" s="181">
        <v>5.0999999999999996</v>
      </c>
      <c r="CK728" s="181">
        <v>0.7</v>
      </c>
      <c r="CL728" s="181">
        <v>0.6</v>
      </c>
      <c r="CM728" s="181">
        <v>1.3</v>
      </c>
      <c r="CN728" s="181">
        <v>0.6</v>
      </c>
      <c r="CO728" s="181">
        <v>4.3</v>
      </c>
      <c r="CP728" s="181">
        <v>2.6</v>
      </c>
      <c r="CQ728" s="181">
        <v>5.0999999999999996</v>
      </c>
      <c r="CR728" s="181">
        <v>5.0999999999999996</v>
      </c>
      <c r="CS728" s="181">
        <v>3.6</v>
      </c>
      <c r="CT728" s="181">
        <v>4.3</v>
      </c>
      <c r="CU728" s="181">
        <v>4.2</v>
      </c>
      <c r="CV728" s="181">
        <v>3.2</v>
      </c>
      <c r="CW728" s="181">
        <v>254640000</v>
      </c>
      <c r="CX728" s="181">
        <v>25518000</v>
      </c>
      <c r="CY728" s="181">
        <v>15342000</v>
      </c>
      <c r="CZ728" s="181">
        <v>25436000</v>
      </c>
      <c r="DA728" s="181">
        <v>31963000</v>
      </c>
      <c r="DB728" s="181">
        <v>1313700</v>
      </c>
      <c r="DC728" s="181">
        <v>2387600</v>
      </c>
      <c r="DD728" s="181">
        <v>3555500</v>
      </c>
      <c r="DE728" s="181">
        <v>1567000</v>
      </c>
      <c r="DF728" s="181">
        <v>17042000</v>
      </c>
      <c r="DG728" s="181">
        <v>20406000</v>
      </c>
      <c r="DH728" s="181">
        <v>9018300</v>
      </c>
      <c r="DI728" s="181">
        <v>18949000</v>
      </c>
      <c r="DJ728" s="195">
        <v>0</v>
      </c>
      <c r="DK728" s="195">
        <v>0</v>
      </c>
      <c r="DL728" s="195">
        <v>0</v>
      </c>
      <c r="DM728" s="195">
        <v>0</v>
      </c>
      <c r="DN728" s="181">
        <v>0</v>
      </c>
      <c r="DO728" s="181">
        <v>0</v>
      </c>
      <c r="DP728" s="181">
        <v>0</v>
      </c>
      <c r="DQ728" s="181">
        <v>0</v>
      </c>
      <c r="DR728" s="181">
        <v>0</v>
      </c>
      <c r="DS728" s="181" t="e">
        <f t="shared" si="57"/>
        <v>#DIV/0!</v>
      </c>
      <c r="DT728" s="181" t="e">
        <f t="shared" si="55"/>
        <v>#DIV/0!</v>
      </c>
      <c r="DU728" s="195">
        <v>0</v>
      </c>
      <c r="DW728" s="195">
        <v>0</v>
      </c>
      <c r="DY728" s="195">
        <v>0</v>
      </c>
      <c r="DZ728" s="196" t="e">
        <f t="shared" si="56"/>
        <v>#DIV/0!</v>
      </c>
      <c r="EA728" s="195">
        <v>0</v>
      </c>
      <c r="EB728" s="181">
        <v>2</v>
      </c>
      <c r="EC728" s="181">
        <v>1</v>
      </c>
      <c r="ED728" s="181">
        <v>2</v>
      </c>
      <c r="EE728" s="181">
        <v>3</v>
      </c>
      <c r="EF728" s="181">
        <v>0</v>
      </c>
      <c r="EG728" s="181">
        <v>0</v>
      </c>
      <c r="EH728" s="181">
        <v>0</v>
      </c>
      <c r="EI728" s="181">
        <v>0</v>
      </c>
      <c r="EJ728" s="181">
        <v>0</v>
      </c>
      <c r="EK728" s="181">
        <v>0</v>
      </c>
      <c r="EL728" s="181">
        <v>1</v>
      </c>
      <c r="EM728" s="181">
        <v>3</v>
      </c>
      <c r="EN728" s="181">
        <v>1</v>
      </c>
      <c r="EO728" s="181">
        <v>1</v>
      </c>
      <c r="EP728" s="181">
        <v>2</v>
      </c>
      <c r="EQ728" s="181">
        <v>2</v>
      </c>
      <c r="ER728" s="181">
        <v>18</v>
      </c>
      <c r="EV728" s="181">
        <v>418</v>
      </c>
      <c r="EW728" s="181" t="s">
        <v>9877</v>
      </c>
      <c r="EX728" s="181" t="s">
        <v>4196</v>
      </c>
      <c r="EY728" s="181" t="s">
        <v>9878</v>
      </c>
      <c r="EZ728" s="181" t="s">
        <v>9879</v>
      </c>
      <c r="FA728" s="181" t="s">
        <v>9880</v>
      </c>
      <c r="FB728" s="181" t="s">
        <v>9881</v>
      </c>
      <c r="FE728" s="181">
        <v>-1</v>
      </c>
    </row>
    <row r="729" spans="1:161" x14ac:dyDescent="0.25">
      <c r="A729" s="181" t="s">
        <v>9882</v>
      </c>
      <c r="B729" s="181" t="s">
        <v>9882</v>
      </c>
      <c r="C729" s="181">
        <v>2</v>
      </c>
      <c r="D729" s="181">
        <v>2</v>
      </c>
      <c r="E729" s="181">
        <v>2</v>
      </c>
      <c r="F729" s="181" t="s">
        <v>9883</v>
      </c>
      <c r="G729" s="181" t="s">
        <v>9884</v>
      </c>
      <c r="H729" s="181" t="s">
        <v>9885</v>
      </c>
      <c r="I729" s="181">
        <v>1</v>
      </c>
      <c r="J729" s="181">
        <v>2</v>
      </c>
      <c r="K729" s="181">
        <v>2</v>
      </c>
      <c r="L729" s="181">
        <v>2</v>
      </c>
      <c r="M729" s="181">
        <v>2</v>
      </c>
      <c r="N729" s="181">
        <v>1</v>
      </c>
      <c r="O729" s="181">
        <v>1</v>
      </c>
      <c r="P729" s="181">
        <v>1</v>
      </c>
      <c r="Q729" s="181">
        <v>1</v>
      </c>
      <c r="R729" s="181">
        <v>2</v>
      </c>
      <c r="S729" s="181">
        <v>1</v>
      </c>
      <c r="T729" s="181">
        <v>2</v>
      </c>
      <c r="U729" s="181">
        <v>1</v>
      </c>
      <c r="V729" s="181">
        <v>2</v>
      </c>
      <c r="W729" s="181">
        <v>1</v>
      </c>
      <c r="X729" s="181">
        <v>2</v>
      </c>
      <c r="Y729" s="181">
        <v>2</v>
      </c>
      <c r="Z729" s="181">
        <v>1</v>
      </c>
      <c r="AA729" s="181">
        <v>1</v>
      </c>
      <c r="AB729" s="181">
        <v>1</v>
      </c>
      <c r="AC729" s="181">
        <v>2</v>
      </c>
      <c r="AD729" s="181">
        <v>1</v>
      </c>
      <c r="AE729" s="181">
        <v>1</v>
      </c>
      <c r="AF729" s="181">
        <v>1</v>
      </c>
      <c r="AG729" s="181">
        <v>1</v>
      </c>
      <c r="AH729" s="181">
        <v>2</v>
      </c>
      <c r="AI729" s="181">
        <v>1</v>
      </c>
      <c r="AJ729" s="181">
        <v>2</v>
      </c>
      <c r="AK729" s="181">
        <v>1</v>
      </c>
      <c r="AL729" s="181">
        <v>2</v>
      </c>
      <c r="AM729" s="181">
        <v>1</v>
      </c>
      <c r="AN729" s="181">
        <v>2</v>
      </c>
      <c r="AO729" s="181">
        <v>2</v>
      </c>
      <c r="AP729" s="181">
        <v>1</v>
      </c>
      <c r="AQ729" s="181">
        <v>1</v>
      </c>
      <c r="AR729" s="181">
        <v>1</v>
      </c>
      <c r="AS729" s="181">
        <v>2</v>
      </c>
      <c r="AT729" s="181">
        <v>1</v>
      </c>
      <c r="AU729" s="181">
        <v>1</v>
      </c>
      <c r="AV729" s="181">
        <v>1</v>
      </c>
      <c r="AW729" s="181">
        <v>1</v>
      </c>
      <c r="AX729" s="181">
        <v>2</v>
      </c>
      <c r="AY729" s="181">
        <v>1</v>
      </c>
      <c r="AZ729" s="181">
        <v>2</v>
      </c>
      <c r="BA729" s="181">
        <v>1</v>
      </c>
      <c r="BB729" s="181">
        <v>2</v>
      </c>
      <c r="BC729" s="181">
        <v>1</v>
      </c>
      <c r="BD729" s="181">
        <v>2</v>
      </c>
      <c r="BE729" s="181">
        <v>2</v>
      </c>
      <c r="BF729" s="181">
        <v>1</v>
      </c>
      <c r="BG729" s="181">
        <v>1</v>
      </c>
      <c r="BH729" s="181">
        <v>1</v>
      </c>
      <c r="BI729" s="181">
        <v>5.0999999999999996</v>
      </c>
      <c r="BJ729" s="181">
        <v>5.0999999999999996</v>
      </c>
      <c r="BK729" s="181">
        <v>5.0999999999999996</v>
      </c>
      <c r="BL729" s="181">
        <v>37.969000000000001</v>
      </c>
      <c r="BM729" s="181">
        <v>335</v>
      </c>
      <c r="BN729" s="181">
        <v>335</v>
      </c>
      <c r="BO729" s="181">
        <v>3.8560000000000001E-3</v>
      </c>
      <c r="BP729" s="181">
        <v>2.5013000000000001</v>
      </c>
      <c r="BQ729" s="181" t="s">
        <v>1254</v>
      </c>
      <c r="BR729" s="181" t="s">
        <v>1251</v>
      </c>
      <c r="BS729" s="181" t="s">
        <v>1254</v>
      </c>
      <c r="BT729" s="181" t="s">
        <v>1254</v>
      </c>
      <c r="BU729" s="181" t="s">
        <v>1254</v>
      </c>
      <c r="BV729" s="181" t="s">
        <v>1251</v>
      </c>
      <c r="BW729" s="181" t="s">
        <v>1254</v>
      </c>
      <c r="BX729" s="181" t="s">
        <v>1254</v>
      </c>
      <c r="BY729" s="181" t="s">
        <v>1251</v>
      </c>
      <c r="BZ729" s="181" t="s">
        <v>1251</v>
      </c>
      <c r="CA729" s="181" t="s">
        <v>1251</v>
      </c>
      <c r="CB729" s="181" t="s">
        <v>1254</v>
      </c>
      <c r="CC729" s="181" t="s">
        <v>1251</v>
      </c>
      <c r="CD729" s="181" t="s">
        <v>1251</v>
      </c>
      <c r="CE729" s="181" t="s">
        <v>1251</v>
      </c>
      <c r="CF729" s="181" t="s">
        <v>1251</v>
      </c>
      <c r="CG729" s="181">
        <v>5.0999999999999996</v>
      </c>
      <c r="CH729" s="181">
        <v>2.4</v>
      </c>
      <c r="CI729" s="181">
        <v>2.4</v>
      </c>
      <c r="CJ729" s="181">
        <v>2.4</v>
      </c>
      <c r="CK729" s="181">
        <v>2.4</v>
      </c>
      <c r="CL729" s="181">
        <v>5.0999999999999996</v>
      </c>
      <c r="CM729" s="181">
        <v>2.4</v>
      </c>
      <c r="CN729" s="181">
        <v>5.0999999999999996</v>
      </c>
      <c r="CO729" s="181">
        <v>2.4</v>
      </c>
      <c r="CP729" s="181">
        <v>5.0999999999999996</v>
      </c>
      <c r="CQ729" s="181">
        <v>2.4</v>
      </c>
      <c r="CR729" s="181">
        <v>5.0999999999999996</v>
      </c>
      <c r="CS729" s="181">
        <v>5.0999999999999996</v>
      </c>
      <c r="CT729" s="181">
        <v>2.4</v>
      </c>
      <c r="CU729" s="181">
        <v>2.4</v>
      </c>
      <c r="CV729" s="181">
        <v>2.4</v>
      </c>
      <c r="CW729" s="181">
        <v>126500000</v>
      </c>
      <c r="CX729" s="181">
        <v>14741000</v>
      </c>
      <c r="CY729" s="181">
        <v>9413500</v>
      </c>
      <c r="CZ729" s="181">
        <v>7819600</v>
      </c>
      <c r="DA729" s="181">
        <v>6936100</v>
      </c>
      <c r="DB729" s="181">
        <v>1515800</v>
      </c>
      <c r="DC729" s="181">
        <v>2853600</v>
      </c>
      <c r="DD729" s="181">
        <v>886920</v>
      </c>
      <c r="DE729" s="181">
        <v>3481600</v>
      </c>
      <c r="DF729" s="181">
        <v>13098000</v>
      </c>
      <c r="DG729" s="181">
        <v>6923100</v>
      </c>
      <c r="DH729" s="181">
        <v>6262300</v>
      </c>
      <c r="DI729" s="181">
        <v>7459400</v>
      </c>
      <c r="DJ729" s="195">
        <v>0</v>
      </c>
      <c r="DK729" s="195">
        <v>0</v>
      </c>
      <c r="DL729" s="195">
        <v>0</v>
      </c>
      <c r="DM729" s="195">
        <v>0</v>
      </c>
      <c r="DN729" s="181">
        <v>0</v>
      </c>
      <c r="DO729" s="181">
        <v>0</v>
      </c>
      <c r="DP729" s="181">
        <v>0</v>
      </c>
      <c r="DQ729" s="181">
        <v>0</v>
      </c>
      <c r="DR729" s="181">
        <v>0</v>
      </c>
      <c r="DS729" s="181" t="e">
        <f t="shared" si="57"/>
        <v>#DIV/0!</v>
      </c>
      <c r="DT729" s="181" t="e">
        <f t="shared" si="55"/>
        <v>#DIV/0!</v>
      </c>
      <c r="DU729" s="195">
        <v>0</v>
      </c>
      <c r="DW729" s="195">
        <v>0</v>
      </c>
      <c r="DY729" s="195">
        <v>0</v>
      </c>
      <c r="DZ729" s="196" t="e">
        <f t="shared" si="56"/>
        <v>#DIV/0!</v>
      </c>
      <c r="EA729" s="195">
        <v>0</v>
      </c>
      <c r="EB729" s="181">
        <v>0</v>
      </c>
      <c r="EC729" s="181">
        <v>0</v>
      </c>
      <c r="ED729" s="181">
        <v>0</v>
      </c>
      <c r="EE729" s="181">
        <v>0</v>
      </c>
      <c r="EF729" s="181">
        <v>0</v>
      </c>
      <c r="EG729" s="181">
        <v>0</v>
      </c>
      <c r="EH729" s="181">
        <v>0</v>
      </c>
      <c r="EI729" s="181">
        <v>0</v>
      </c>
      <c r="EJ729" s="181">
        <v>0</v>
      </c>
      <c r="EK729" s="181">
        <v>0</v>
      </c>
      <c r="EL729" s="181">
        <v>0</v>
      </c>
      <c r="EM729" s="181">
        <v>0</v>
      </c>
      <c r="EN729" s="181">
        <v>0</v>
      </c>
      <c r="EO729" s="181">
        <v>0</v>
      </c>
      <c r="EP729" s="181">
        <v>0</v>
      </c>
      <c r="EQ729" s="181">
        <v>0</v>
      </c>
      <c r="ER729" s="181">
        <v>0</v>
      </c>
      <c r="EV729" s="181">
        <v>652</v>
      </c>
      <c r="EW729" s="181" t="s">
        <v>9886</v>
      </c>
      <c r="EX729" s="181" t="s">
        <v>3637</v>
      </c>
      <c r="EY729" s="181" t="s">
        <v>9887</v>
      </c>
      <c r="EZ729" s="181" t="s">
        <v>9888</v>
      </c>
      <c r="FA729" s="181" t="s">
        <v>9889</v>
      </c>
      <c r="FB729" s="181" t="s">
        <v>9890</v>
      </c>
      <c r="FE729" s="181">
        <v>-1</v>
      </c>
    </row>
    <row r="730" spans="1:161" x14ac:dyDescent="0.25">
      <c r="A730" s="181" t="s">
        <v>9891</v>
      </c>
      <c r="B730" s="181" t="s">
        <v>9891</v>
      </c>
      <c r="C730" s="181">
        <v>4</v>
      </c>
      <c r="D730" s="181">
        <v>4</v>
      </c>
      <c r="E730" s="181">
        <v>4</v>
      </c>
      <c r="F730" s="181" t="s">
        <v>9892</v>
      </c>
      <c r="G730" s="181" t="s">
        <v>9893</v>
      </c>
      <c r="H730" s="181" t="s">
        <v>9894</v>
      </c>
      <c r="I730" s="181">
        <v>1</v>
      </c>
      <c r="J730" s="181">
        <v>4</v>
      </c>
      <c r="K730" s="181">
        <v>4</v>
      </c>
      <c r="L730" s="181">
        <v>4</v>
      </c>
      <c r="M730" s="181">
        <v>3</v>
      </c>
      <c r="N730" s="181">
        <v>1</v>
      </c>
      <c r="O730" s="181">
        <v>2</v>
      </c>
      <c r="P730" s="181">
        <v>2</v>
      </c>
      <c r="Q730" s="181">
        <v>2</v>
      </c>
      <c r="R730" s="181">
        <v>1</v>
      </c>
      <c r="S730" s="181">
        <v>2</v>
      </c>
      <c r="T730" s="181">
        <v>2</v>
      </c>
      <c r="U730" s="181">
        <v>2</v>
      </c>
      <c r="V730" s="181">
        <v>2</v>
      </c>
      <c r="W730" s="181">
        <v>2</v>
      </c>
      <c r="X730" s="181">
        <v>2</v>
      </c>
      <c r="Y730" s="181">
        <v>3</v>
      </c>
      <c r="Z730" s="181">
        <v>3</v>
      </c>
      <c r="AA730" s="181">
        <v>3</v>
      </c>
      <c r="AB730" s="181">
        <v>3</v>
      </c>
      <c r="AC730" s="181">
        <v>3</v>
      </c>
      <c r="AD730" s="181">
        <v>1</v>
      </c>
      <c r="AE730" s="181">
        <v>2</v>
      </c>
      <c r="AF730" s="181">
        <v>2</v>
      </c>
      <c r="AG730" s="181">
        <v>2</v>
      </c>
      <c r="AH730" s="181">
        <v>1</v>
      </c>
      <c r="AI730" s="181">
        <v>2</v>
      </c>
      <c r="AJ730" s="181">
        <v>2</v>
      </c>
      <c r="AK730" s="181">
        <v>2</v>
      </c>
      <c r="AL730" s="181">
        <v>2</v>
      </c>
      <c r="AM730" s="181">
        <v>2</v>
      </c>
      <c r="AN730" s="181">
        <v>2</v>
      </c>
      <c r="AO730" s="181">
        <v>3</v>
      </c>
      <c r="AP730" s="181">
        <v>3</v>
      </c>
      <c r="AQ730" s="181">
        <v>3</v>
      </c>
      <c r="AR730" s="181">
        <v>3</v>
      </c>
      <c r="AS730" s="181">
        <v>3</v>
      </c>
      <c r="AT730" s="181">
        <v>1</v>
      </c>
      <c r="AU730" s="181">
        <v>2</v>
      </c>
      <c r="AV730" s="181">
        <v>2</v>
      </c>
      <c r="AW730" s="181">
        <v>2</v>
      </c>
      <c r="AX730" s="181">
        <v>1</v>
      </c>
      <c r="AY730" s="181">
        <v>2</v>
      </c>
      <c r="AZ730" s="181">
        <v>2</v>
      </c>
      <c r="BA730" s="181">
        <v>2</v>
      </c>
      <c r="BB730" s="181">
        <v>2</v>
      </c>
      <c r="BC730" s="181">
        <v>2</v>
      </c>
      <c r="BD730" s="181">
        <v>2</v>
      </c>
      <c r="BE730" s="181">
        <v>3</v>
      </c>
      <c r="BF730" s="181">
        <v>3</v>
      </c>
      <c r="BG730" s="181">
        <v>3</v>
      </c>
      <c r="BH730" s="181">
        <v>3</v>
      </c>
      <c r="BI730" s="181">
        <v>4.3</v>
      </c>
      <c r="BJ730" s="181">
        <v>4.3</v>
      </c>
      <c r="BK730" s="181">
        <v>4.3</v>
      </c>
      <c r="BL730" s="181">
        <v>131.63</v>
      </c>
      <c r="BM730" s="181">
        <v>1150</v>
      </c>
      <c r="BN730" s="181">
        <v>1150</v>
      </c>
      <c r="BO730" s="181">
        <v>0</v>
      </c>
      <c r="BP730" s="181">
        <v>7.9627999999999997</v>
      </c>
      <c r="BQ730" s="181" t="s">
        <v>1251</v>
      </c>
      <c r="BR730" s="181" t="s">
        <v>1251</v>
      </c>
      <c r="BS730" s="181" t="s">
        <v>1251</v>
      </c>
      <c r="BT730" s="181" t="s">
        <v>1251</v>
      </c>
      <c r="BU730" s="181" t="s">
        <v>1251</v>
      </c>
      <c r="BV730" s="181" t="s">
        <v>1254</v>
      </c>
      <c r="BW730" s="181" t="s">
        <v>1254</v>
      </c>
      <c r="BX730" s="181" t="s">
        <v>1251</v>
      </c>
      <c r="BY730" s="181" t="s">
        <v>1251</v>
      </c>
      <c r="BZ730" s="181" t="s">
        <v>1251</v>
      </c>
      <c r="CA730" s="181" t="s">
        <v>1251</v>
      </c>
      <c r="CB730" s="181" t="s">
        <v>1251</v>
      </c>
      <c r="CC730" s="181" t="s">
        <v>1251</v>
      </c>
      <c r="CD730" s="181" t="s">
        <v>1251</v>
      </c>
      <c r="CE730" s="181" t="s">
        <v>1251</v>
      </c>
      <c r="CF730" s="181" t="s">
        <v>1251</v>
      </c>
      <c r="CG730" s="181">
        <v>3.1</v>
      </c>
      <c r="CH730" s="181">
        <v>1.2</v>
      </c>
      <c r="CI730" s="181">
        <v>2.2000000000000002</v>
      </c>
      <c r="CJ730" s="181">
        <v>2.2000000000000002</v>
      </c>
      <c r="CK730" s="181">
        <v>2.2999999999999998</v>
      </c>
      <c r="CL730" s="181">
        <v>1.2</v>
      </c>
      <c r="CM730" s="181">
        <v>2.2999999999999998</v>
      </c>
      <c r="CN730" s="181">
        <v>2.2000000000000002</v>
      </c>
      <c r="CO730" s="181">
        <v>2.2000000000000002</v>
      </c>
      <c r="CP730" s="181">
        <v>2.2000000000000002</v>
      </c>
      <c r="CQ730" s="181">
        <v>2.2000000000000002</v>
      </c>
      <c r="CR730" s="181">
        <v>2.2000000000000002</v>
      </c>
      <c r="CS730" s="181">
        <v>3.3</v>
      </c>
      <c r="CT730" s="181">
        <v>3.1</v>
      </c>
      <c r="CU730" s="181">
        <v>3.3</v>
      </c>
      <c r="CV730" s="181">
        <v>3.3</v>
      </c>
      <c r="CW730" s="181">
        <v>203090000</v>
      </c>
      <c r="CX730" s="181">
        <v>13653000</v>
      </c>
      <c r="CY730" s="181">
        <v>6319900</v>
      </c>
      <c r="CZ730" s="181">
        <v>17217000</v>
      </c>
      <c r="DA730" s="181">
        <v>15593000</v>
      </c>
      <c r="DB730" s="181">
        <v>4781500</v>
      </c>
      <c r="DC730" s="181">
        <v>3431500</v>
      </c>
      <c r="DD730" s="181">
        <v>5383100</v>
      </c>
      <c r="DE730" s="181">
        <v>9503500</v>
      </c>
      <c r="DF730" s="181">
        <v>22510000</v>
      </c>
      <c r="DG730" s="181">
        <v>13925000</v>
      </c>
      <c r="DH730" s="181">
        <v>16345000</v>
      </c>
      <c r="DI730" s="181">
        <v>18964000</v>
      </c>
      <c r="DJ730" s="195">
        <v>0</v>
      </c>
      <c r="DK730" s="195">
        <v>0</v>
      </c>
      <c r="DL730" s="195">
        <v>0</v>
      </c>
      <c r="DM730" s="195">
        <v>0</v>
      </c>
      <c r="DN730" s="181">
        <v>0</v>
      </c>
      <c r="DO730" s="181">
        <v>0</v>
      </c>
      <c r="DP730" s="181">
        <v>0</v>
      </c>
      <c r="DQ730" s="181">
        <v>0</v>
      </c>
      <c r="DR730" s="181">
        <v>0</v>
      </c>
      <c r="DS730" s="181" t="e">
        <f t="shared" si="57"/>
        <v>#DIV/0!</v>
      </c>
      <c r="DT730" s="181" t="e">
        <f t="shared" si="55"/>
        <v>#DIV/0!</v>
      </c>
      <c r="DU730" s="195">
        <v>0</v>
      </c>
      <c r="DW730" s="195">
        <v>7311500</v>
      </c>
      <c r="DY730" s="195">
        <v>6904400</v>
      </c>
      <c r="DZ730" s="196" t="e">
        <f t="shared" si="56"/>
        <v>#DIV/0!</v>
      </c>
      <c r="EA730" s="195">
        <v>7569500</v>
      </c>
      <c r="EB730" s="181">
        <v>1</v>
      </c>
      <c r="EC730" s="181">
        <v>0</v>
      </c>
      <c r="ED730" s="181">
        <v>0</v>
      </c>
      <c r="EE730" s="181">
        <v>0</v>
      </c>
      <c r="EF730" s="181">
        <v>0</v>
      </c>
      <c r="EG730" s="181">
        <v>0</v>
      </c>
      <c r="EH730" s="181">
        <v>0</v>
      </c>
      <c r="EI730" s="181">
        <v>0</v>
      </c>
      <c r="EJ730" s="181">
        <v>1</v>
      </c>
      <c r="EK730" s="181">
        <v>0</v>
      </c>
      <c r="EL730" s="181">
        <v>1</v>
      </c>
      <c r="EM730" s="181">
        <v>1</v>
      </c>
      <c r="EN730" s="181">
        <v>0</v>
      </c>
      <c r="EO730" s="181">
        <v>2</v>
      </c>
      <c r="EP730" s="181">
        <v>2</v>
      </c>
      <c r="EQ730" s="181">
        <v>1</v>
      </c>
      <c r="ER730" s="181">
        <v>9</v>
      </c>
      <c r="EV730" s="181">
        <v>175</v>
      </c>
      <c r="EW730" s="181" t="s">
        <v>9895</v>
      </c>
      <c r="EX730" s="181" t="s">
        <v>3631</v>
      </c>
      <c r="EY730" s="181" t="s">
        <v>9896</v>
      </c>
      <c r="EZ730" s="181" t="s">
        <v>9897</v>
      </c>
      <c r="FA730" s="181" t="s">
        <v>9898</v>
      </c>
      <c r="FB730" s="181" t="s">
        <v>9899</v>
      </c>
      <c r="FE730" s="181">
        <v>-1</v>
      </c>
    </row>
    <row r="731" spans="1:161" x14ac:dyDescent="0.25">
      <c r="A731" s="181" t="s">
        <v>9900</v>
      </c>
      <c r="B731" s="181" t="s">
        <v>9900</v>
      </c>
      <c r="C731" s="181">
        <v>2</v>
      </c>
      <c r="D731" s="181">
        <v>2</v>
      </c>
      <c r="E731" s="181">
        <v>2</v>
      </c>
      <c r="F731" s="181" t="s">
        <v>9901</v>
      </c>
      <c r="G731" s="181" t="s">
        <v>9902</v>
      </c>
      <c r="H731" s="181" t="s">
        <v>9903</v>
      </c>
      <c r="I731" s="181">
        <v>1</v>
      </c>
      <c r="J731" s="181">
        <v>2</v>
      </c>
      <c r="K731" s="181">
        <v>2</v>
      </c>
      <c r="L731" s="181">
        <v>2</v>
      </c>
      <c r="M731" s="181">
        <v>1</v>
      </c>
      <c r="N731" s="181">
        <v>1</v>
      </c>
      <c r="O731" s="181">
        <v>1</v>
      </c>
      <c r="P731" s="181">
        <v>1</v>
      </c>
      <c r="Q731" s="181">
        <v>1</v>
      </c>
      <c r="R731" s="181">
        <v>1</v>
      </c>
      <c r="S731" s="181">
        <v>1</v>
      </c>
      <c r="T731" s="181">
        <v>1</v>
      </c>
      <c r="U731" s="181">
        <v>1</v>
      </c>
      <c r="V731" s="181">
        <v>0</v>
      </c>
      <c r="W731" s="181">
        <v>1</v>
      </c>
      <c r="X731" s="181">
        <v>2</v>
      </c>
      <c r="Y731" s="181">
        <v>1</v>
      </c>
      <c r="Z731" s="181">
        <v>1</v>
      </c>
      <c r="AA731" s="181">
        <v>1</v>
      </c>
      <c r="AB731" s="181">
        <v>1</v>
      </c>
      <c r="AC731" s="181">
        <v>1</v>
      </c>
      <c r="AD731" s="181">
        <v>1</v>
      </c>
      <c r="AE731" s="181">
        <v>1</v>
      </c>
      <c r="AF731" s="181">
        <v>1</v>
      </c>
      <c r="AG731" s="181">
        <v>1</v>
      </c>
      <c r="AH731" s="181">
        <v>1</v>
      </c>
      <c r="AI731" s="181">
        <v>1</v>
      </c>
      <c r="AJ731" s="181">
        <v>1</v>
      </c>
      <c r="AK731" s="181">
        <v>1</v>
      </c>
      <c r="AL731" s="181">
        <v>0</v>
      </c>
      <c r="AM731" s="181">
        <v>1</v>
      </c>
      <c r="AN731" s="181">
        <v>2</v>
      </c>
      <c r="AO731" s="181">
        <v>1</v>
      </c>
      <c r="AP731" s="181">
        <v>1</v>
      </c>
      <c r="AQ731" s="181">
        <v>1</v>
      </c>
      <c r="AR731" s="181">
        <v>1</v>
      </c>
      <c r="AS731" s="181">
        <v>1</v>
      </c>
      <c r="AT731" s="181">
        <v>1</v>
      </c>
      <c r="AU731" s="181">
        <v>1</v>
      </c>
      <c r="AV731" s="181">
        <v>1</v>
      </c>
      <c r="AW731" s="181">
        <v>1</v>
      </c>
      <c r="AX731" s="181">
        <v>1</v>
      </c>
      <c r="AY731" s="181">
        <v>1</v>
      </c>
      <c r="AZ731" s="181">
        <v>1</v>
      </c>
      <c r="BA731" s="181">
        <v>1</v>
      </c>
      <c r="BB731" s="181">
        <v>0</v>
      </c>
      <c r="BC731" s="181">
        <v>1</v>
      </c>
      <c r="BD731" s="181">
        <v>2</v>
      </c>
      <c r="BE731" s="181">
        <v>1</v>
      </c>
      <c r="BF731" s="181">
        <v>1</v>
      </c>
      <c r="BG731" s="181">
        <v>1</v>
      </c>
      <c r="BH731" s="181">
        <v>1</v>
      </c>
      <c r="BI731" s="181">
        <v>4.5</v>
      </c>
      <c r="BJ731" s="181">
        <v>4.5</v>
      </c>
      <c r="BK731" s="181">
        <v>4.5</v>
      </c>
      <c r="BL731" s="181">
        <v>54.734999999999999</v>
      </c>
      <c r="BM731" s="181">
        <v>492</v>
      </c>
      <c r="BN731" s="181">
        <v>492</v>
      </c>
      <c r="BO731" s="181">
        <v>0</v>
      </c>
      <c r="BP731" s="181">
        <v>3.4182999999999999</v>
      </c>
      <c r="BQ731" s="181" t="s">
        <v>1251</v>
      </c>
      <c r="BR731" s="181" t="s">
        <v>1251</v>
      </c>
      <c r="BS731" s="181" t="s">
        <v>1251</v>
      </c>
      <c r="BT731" s="181" t="s">
        <v>1251</v>
      </c>
      <c r="BU731" s="181" t="s">
        <v>1254</v>
      </c>
      <c r="BV731" s="181" t="s">
        <v>1254</v>
      </c>
      <c r="BW731" s="181" t="s">
        <v>1254</v>
      </c>
      <c r="BX731" s="181" t="s">
        <v>1254</v>
      </c>
      <c r="BY731" s="181" t="s">
        <v>1251</v>
      </c>
      <c r="CA731" s="181" t="s">
        <v>1251</v>
      </c>
      <c r="CB731" s="181" t="s">
        <v>1251</v>
      </c>
      <c r="CC731" s="181" t="s">
        <v>1251</v>
      </c>
      <c r="CD731" s="181" t="s">
        <v>1254</v>
      </c>
      <c r="CE731" s="181" t="s">
        <v>1251</v>
      </c>
      <c r="CF731" s="181" t="s">
        <v>1251</v>
      </c>
      <c r="CG731" s="181">
        <v>2.2000000000000002</v>
      </c>
      <c r="CH731" s="181">
        <v>2.2000000000000002</v>
      </c>
      <c r="CI731" s="181">
        <v>2.2000000000000002</v>
      </c>
      <c r="CJ731" s="181">
        <v>2.2000000000000002</v>
      </c>
      <c r="CK731" s="181">
        <v>2.2000000000000002</v>
      </c>
      <c r="CL731" s="181">
        <v>2.2000000000000002</v>
      </c>
      <c r="CM731" s="181">
        <v>2.2000000000000002</v>
      </c>
      <c r="CN731" s="181">
        <v>2.2000000000000002</v>
      </c>
      <c r="CO731" s="181">
        <v>2.2000000000000002</v>
      </c>
      <c r="CP731" s="181">
        <v>0</v>
      </c>
      <c r="CQ731" s="181">
        <v>2.2000000000000002</v>
      </c>
      <c r="CR731" s="181">
        <v>4.5</v>
      </c>
      <c r="CS731" s="181">
        <v>2.2000000000000002</v>
      </c>
      <c r="CT731" s="181">
        <v>2.2000000000000002</v>
      </c>
      <c r="CU731" s="181">
        <v>2.2000000000000002</v>
      </c>
      <c r="CV731" s="181">
        <v>2.2000000000000002</v>
      </c>
      <c r="CW731" s="181">
        <v>58908000</v>
      </c>
      <c r="CX731" s="181">
        <v>5597100</v>
      </c>
      <c r="CY731" s="181">
        <v>5265400</v>
      </c>
      <c r="CZ731" s="181">
        <v>5921600</v>
      </c>
      <c r="DA731" s="181">
        <v>6049600</v>
      </c>
      <c r="DB731" s="181">
        <v>1345000</v>
      </c>
      <c r="DC731" s="181">
        <v>1142200</v>
      </c>
      <c r="DD731" s="181">
        <v>936290</v>
      </c>
      <c r="DE731" s="181">
        <v>849480</v>
      </c>
      <c r="DF731" s="181">
        <v>4376700</v>
      </c>
      <c r="DG731" s="181">
        <v>4790800</v>
      </c>
      <c r="DH731" s="181">
        <v>4369000</v>
      </c>
      <c r="DI731" s="181">
        <v>4465500</v>
      </c>
      <c r="DJ731" s="195">
        <v>0</v>
      </c>
      <c r="DK731" s="195">
        <v>0</v>
      </c>
      <c r="DL731" s="195">
        <v>0</v>
      </c>
      <c r="DM731" s="195">
        <v>0</v>
      </c>
      <c r="DN731" s="181">
        <v>0</v>
      </c>
      <c r="DO731" s="181">
        <v>0</v>
      </c>
      <c r="DP731" s="181">
        <v>0</v>
      </c>
      <c r="DQ731" s="181">
        <v>0</v>
      </c>
      <c r="DR731" s="181">
        <v>0</v>
      </c>
      <c r="DS731" s="181" t="e">
        <f t="shared" si="57"/>
        <v>#DIV/0!</v>
      </c>
      <c r="DT731" s="181" t="e">
        <f t="shared" si="55"/>
        <v>#DIV/0!</v>
      </c>
      <c r="DU731" s="195">
        <v>0</v>
      </c>
      <c r="DW731" s="195">
        <v>0</v>
      </c>
      <c r="DY731" s="195">
        <v>0</v>
      </c>
      <c r="DZ731" s="196" t="e">
        <f t="shared" si="56"/>
        <v>#DIV/0!</v>
      </c>
      <c r="EA731" s="195">
        <v>0</v>
      </c>
      <c r="EB731" s="181">
        <v>1</v>
      </c>
      <c r="EC731" s="181">
        <v>1</v>
      </c>
      <c r="ED731" s="181">
        <v>1</v>
      </c>
      <c r="EE731" s="181">
        <v>1</v>
      </c>
      <c r="EF731" s="181">
        <v>0</v>
      </c>
      <c r="EG731" s="181">
        <v>0</v>
      </c>
      <c r="EH731" s="181">
        <v>0</v>
      </c>
      <c r="EI731" s="181">
        <v>0</v>
      </c>
      <c r="EJ731" s="181">
        <v>1</v>
      </c>
      <c r="EK731" s="181">
        <v>0</v>
      </c>
      <c r="EL731" s="181">
        <v>1</v>
      </c>
      <c r="EM731" s="181">
        <v>2</v>
      </c>
      <c r="EN731" s="181">
        <v>1</v>
      </c>
      <c r="EO731" s="181">
        <v>0</v>
      </c>
      <c r="EP731" s="181">
        <v>1</v>
      </c>
      <c r="EQ731" s="181">
        <v>1</v>
      </c>
      <c r="ER731" s="181">
        <v>11</v>
      </c>
      <c r="EV731" s="181">
        <v>614</v>
      </c>
      <c r="EW731" s="181" t="s">
        <v>9904</v>
      </c>
      <c r="EX731" s="181" t="s">
        <v>3637</v>
      </c>
      <c r="EY731" s="181" t="s">
        <v>9905</v>
      </c>
      <c r="EZ731" s="181" t="s">
        <v>9906</v>
      </c>
      <c r="FA731" s="181" t="s">
        <v>9907</v>
      </c>
      <c r="FB731" s="181" t="s">
        <v>9908</v>
      </c>
      <c r="FE731" s="181">
        <v>-1</v>
      </c>
    </row>
    <row r="732" spans="1:161" x14ac:dyDescent="0.25">
      <c r="A732" s="181" t="s">
        <v>9909</v>
      </c>
      <c r="B732" s="181" t="s">
        <v>9909</v>
      </c>
      <c r="C732" s="181">
        <v>1</v>
      </c>
      <c r="D732" s="181">
        <v>1</v>
      </c>
      <c r="E732" s="181">
        <v>1</v>
      </c>
      <c r="F732" s="181" t="s">
        <v>9910</v>
      </c>
      <c r="G732" s="181" t="s">
        <v>9911</v>
      </c>
      <c r="H732" s="181" t="s">
        <v>9912</v>
      </c>
      <c r="I732" s="181">
        <v>1</v>
      </c>
      <c r="J732" s="181">
        <v>1</v>
      </c>
      <c r="K732" s="181">
        <v>1</v>
      </c>
      <c r="L732" s="181">
        <v>1</v>
      </c>
      <c r="M732" s="181">
        <v>1</v>
      </c>
      <c r="N732" s="181">
        <v>0</v>
      </c>
      <c r="O732" s="181">
        <v>1</v>
      </c>
      <c r="P732" s="181">
        <v>0</v>
      </c>
      <c r="Q732" s="181">
        <v>0</v>
      </c>
      <c r="R732" s="181">
        <v>0</v>
      </c>
      <c r="S732" s="181">
        <v>0</v>
      </c>
      <c r="T732" s="181">
        <v>0</v>
      </c>
      <c r="U732" s="181">
        <v>1</v>
      </c>
      <c r="V732" s="181">
        <v>1</v>
      </c>
      <c r="W732" s="181">
        <v>1</v>
      </c>
      <c r="X732" s="181">
        <v>0</v>
      </c>
      <c r="Y732" s="181">
        <v>0</v>
      </c>
      <c r="Z732" s="181">
        <v>1</v>
      </c>
      <c r="AA732" s="181">
        <v>0</v>
      </c>
      <c r="AB732" s="181">
        <v>1</v>
      </c>
      <c r="AC732" s="181">
        <v>1</v>
      </c>
      <c r="AD732" s="181">
        <v>0</v>
      </c>
      <c r="AE732" s="181">
        <v>1</v>
      </c>
      <c r="AF732" s="181">
        <v>0</v>
      </c>
      <c r="AG732" s="181">
        <v>0</v>
      </c>
      <c r="AH732" s="181">
        <v>0</v>
      </c>
      <c r="AI732" s="181">
        <v>0</v>
      </c>
      <c r="AJ732" s="181">
        <v>0</v>
      </c>
      <c r="AK732" s="181">
        <v>1</v>
      </c>
      <c r="AL732" s="181">
        <v>1</v>
      </c>
      <c r="AM732" s="181">
        <v>1</v>
      </c>
      <c r="AN732" s="181">
        <v>0</v>
      </c>
      <c r="AO732" s="181">
        <v>0</v>
      </c>
      <c r="AP732" s="181">
        <v>1</v>
      </c>
      <c r="AQ732" s="181">
        <v>0</v>
      </c>
      <c r="AR732" s="181">
        <v>1</v>
      </c>
      <c r="AS732" s="181">
        <v>1</v>
      </c>
      <c r="AT732" s="181">
        <v>0</v>
      </c>
      <c r="AU732" s="181">
        <v>1</v>
      </c>
      <c r="AV732" s="181">
        <v>0</v>
      </c>
      <c r="AW732" s="181">
        <v>0</v>
      </c>
      <c r="AX732" s="181">
        <v>0</v>
      </c>
      <c r="AY732" s="181">
        <v>0</v>
      </c>
      <c r="AZ732" s="181">
        <v>0</v>
      </c>
      <c r="BA732" s="181">
        <v>1</v>
      </c>
      <c r="BB732" s="181">
        <v>1</v>
      </c>
      <c r="BC732" s="181">
        <v>1</v>
      </c>
      <c r="BD732" s="181">
        <v>0</v>
      </c>
      <c r="BE732" s="181">
        <v>0</v>
      </c>
      <c r="BF732" s="181">
        <v>1</v>
      </c>
      <c r="BG732" s="181">
        <v>0</v>
      </c>
      <c r="BH732" s="181">
        <v>1</v>
      </c>
      <c r="BI732" s="181">
        <v>3.2</v>
      </c>
      <c r="BJ732" s="181">
        <v>3.2</v>
      </c>
      <c r="BK732" s="181">
        <v>3.2</v>
      </c>
      <c r="BL732" s="181">
        <v>31.648</v>
      </c>
      <c r="BM732" s="181">
        <v>279</v>
      </c>
      <c r="BN732" s="181">
        <v>279</v>
      </c>
      <c r="BO732" s="181">
        <v>1</v>
      </c>
      <c r="BP732" s="181">
        <v>-2</v>
      </c>
      <c r="BQ732" s="181" t="s">
        <v>1251</v>
      </c>
      <c r="BS732" s="181" t="s">
        <v>1254</v>
      </c>
      <c r="BY732" s="181" t="s">
        <v>1251</v>
      </c>
      <c r="BZ732" s="181" t="s">
        <v>1254</v>
      </c>
      <c r="CA732" s="181" t="s">
        <v>1254</v>
      </c>
      <c r="CD732" s="181" t="s">
        <v>1251</v>
      </c>
      <c r="CF732" s="181" t="s">
        <v>1251</v>
      </c>
      <c r="CG732" s="181">
        <v>3.2</v>
      </c>
      <c r="CH732" s="181">
        <v>0</v>
      </c>
      <c r="CI732" s="181">
        <v>3.2</v>
      </c>
      <c r="CJ732" s="181">
        <v>0</v>
      </c>
      <c r="CK732" s="181">
        <v>0</v>
      </c>
      <c r="CL732" s="181">
        <v>0</v>
      </c>
      <c r="CM732" s="181">
        <v>0</v>
      </c>
      <c r="CN732" s="181">
        <v>0</v>
      </c>
      <c r="CO732" s="181">
        <v>3.2</v>
      </c>
      <c r="CP732" s="181">
        <v>3.2</v>
      </c>
      <c r="CQ732" s="181">
        <v>3.2</v>
      </c>
      <c r="CR732" s="181">
        <v>0</v>
      </c>
      <c r="CS732" s="181">
        <v>0</v>
      </c>
      <c r="CT732" s="181">
        <v>3.2</v>
      </c>
      <c r="CU732" s="181">
        <v>0</v>
      </c>
      <c r="CV732" s="181">
        <v>3.2</v>
      </c>
      <c r="CW732" s="181">
        <v>38317000</v>
      </c>
      <c r="CX732" s="181">
        <v>6148600</v>
      </c>
      <c r="CY732" s="181">
        <v>0</v>
      </c>
      <c r="CZ732" s="181">
        <v>5594600</v>
      </c>
      <c r="DA732" s="181">
        <v>0</v>
      </c>
      <c r="DB732" s="181">
        <v>0</v>
      </c>
      <c r="DC732" s="181">
        <v>0</v>
      </c>
      <c r="DD732" s="181">
        <v>0</v>
      </c>
      <c r="DE732" s="181">
        <v>0</v>
      </c>
      <c r="DF732" s="181">
        <v>0</v>
      </c>
      <c r="DG732" s="181">
        <v>5091600</v>
      </c>
      <c r="DH732" s="181">
        <v>0</v>
      </c>
      <c r="DI732" s="181">
        <v>4932300</v>
      </c>
      <c r="DJ732" s="195">
        <v>0</v>
      </c>
      <c r="DK732" s="195">
        <v>0</v>
      </c>
      <c r="DL732" s="195">
        <v>0</v>
      </c>
      <c r="DM732" s="195">
        <v>0</v>
      </c>
      <c r="DN732" s="181">
        <v>0</v>
      </c>
      <c r="DO732" s="181">
        <v>0</v>
      </c>
      <c r="DP732" s="181">
        <v>0</v>
      </c>
      <c r="DQ732" s="181">
        <v>0</v>
      </c>
      <c r="DR732" s="181">
        <v>0</v>
      </c>
      <c r="DS732" s="181" t="e">
        <f t="shared" si="57"/>
        <v>#DIV/0!</v>
      </c>
      <c r="DT732" s="181" t="e">
        <f t="shared" si="55"/>
        <v>#DIV/0!</v>
      </c>
      <c r="DU732" s="195">
        <v>0</v>
      </c>
      <c r="DW732" s="195">
        <v>0</v>
      </c>
      <c r="DY732" s="195">
        <v>0</v>
      </c>
      <c r="DZ732" s="196" t="e">
        <f t="shared" si="56"/>
        <v>#DIV/0!</v>
      </c>
      <c r="EA732" s="195">
        <v>0</v>
      </c>
      <c r="EB732" s="181">
        <v>0</v>
      </c>
      <c r="EC732" s="181">
        <v>0</v>
      </c>
      <c r="ED732" s="181">
        <v>0</v>
      </c>
      <c r="EE732" s="181">
        <v>0</v>
      </c>
      <c r="EF732" s="181">
        <v>0</v>
      </c>
      <c r="EG732" s="181">
        <v>0</v>
      </c>
      <c r="EH732" s="181">
        <v>0</v>
      </c>
      <c r="EI732" s="181">
        <v>0</v>
      </c>
      <c r="EJ732" s="181">
        <v>0</v>
      </c>
      <c r="EK732" s="181">
        <v>0</v>
      </c>
      <c r="EL732" s="181">
        <v>0</v>
      </c>
      <c r="EM732" s="181">
        <v>0</v>
      </c>
      <c r="EN732" s="181">
        <v>0</v>
      </c>
      <c r="EO732" s="181">
        <v>1</v>
      </c>
      <c r="EP732" s="181">
        <v>0</v>
      </c>
      <c r="EQ732" s="181">
        <v>1</v>
      </c>
      <c r="ER732" s="181">
        <v>2</v>
      </c>
      <c r="ES732" s="181" t="s">
        <v>9376</v>
      </c>
      <c r="EV732" s="181">
        <v>673</v>
      </c>
      <c r="EW732" s="181">
        <v>4471</v>
      </c>
      <c r="EX732" s="181" t="b">
        <v>1</v>
      </c>
      <c r="EY732" s="181">
        <v>4726</v>
      </c>
      <c r="EZ732" s="181" t="s">
        <v>9913</v>
      </c>
      <c r="FA732" s="181" t="s">
        <v>9914</v>
      </c>
      <c r="FB732" s="181">
        <v>69603</v>
      </c>
      <c r="FC732" s="181">
        <v>441</v>
      </c>
      <c r="FD732" s="181">
        <v>1</v>
      </c>
      <c r="FE732" s="181">
        <v>-1</v>
      </c>
    </row>
    <row r="733" spans="1:161" x14ac:dyDescent="0.25">
      <c r="A733" s="181" t="s">
        <v>9915</v>
      </c>
      <c r="B733" s="181" t="s">
        <v>9915</v>
      </c>
      <c r="C733" s="181">
        <v>1</v>
      </c>
      <c r="D733" s="181">
        <v>1</v>
      </c>
      <c r="E733" s="181">
        <v>1</v>
      </c>
      <c r="F733" s="181" t="s">
        <v>9916</v>
      </c>
      <c r="G733" s="181" t="s">
        <v>9917</v>
      </c>
      <c r="H733" s="181" t="s">
        <v>9918</v>
      </c>
      <c r="I733" s="181">
        <v>1</v>
      </c>
      <c r="J733" s="181">
        <v>1</v>
      </c>
      <c r="K733" s="181">
        <v>1</v>
      </c>
      <c r="L733" s="181">
        <v>1</v>
      </c>
      <c r="M733" s="181">
        <v>0</v>
      </c>
      <c r="N733" s="181">
        <v>0</v>
      </c>
      <c r="O733" s="181">
        <v>1</v>
      </c>
      <c r="P733" s="181">
        <v>0</v>
      </c>
      <c r="Q733" s="181">
        <v>0</v>
      </c>
      <c r="R733" s="181">
        <v>0</v>
      </c>
      <c r="S733" s="181">
        <v>1</v>
      </c>
      <c r="T733" s="181">
        <v>1</v>
      </c>
      <c r="U733" s="181">
        <v>1</v>
      </c>
      <c r="V733" s="181">
        <v>0</v>
      </c>
      <c r="W733" s="181">
        <v>0</v>
      </c>
      <c r="X733" s="181">
        <v>0</v>
      </c>
      <c r="Y733" s="181">
        <v>0</v>
      </c>
      <c r="Z733" s="181">
        <v>1</v>
      </c>
      <c r="AA733" s="181">
        <v>0</v>
      </c>
      <c r="AB733" s="181">
        <v>1</v>
      </c>
      <c r="AC733" s="181">
        <v>0</v>
      </c>
      <c r="AD733" s="181">
        <v>0</v>
      </c>
      <c r="AE733" s="181">
        <v>1</v>
      </c>
      <c r="AF733" s="181">
        <v>0</v>
      </c>
      <c r="AG733" s="181">
        <v>0</v>
      </c>
      <c r="AH733" s="181">
        <v>0</v>
      </c>
      <c r="AI733" s="181">
        <v>1</v>
      </c>
      <c r="AJ733" s="181">
        <v>1</v>
      </c>
      <c r="AK733" s="181">
        <v>1</v>
      </c>
      <c r="AL733" s="181">
        <v>0</v>
      </c>
      <c r="AM733" s="181">
        <v>0</v>
      </c>
      <c r="AN733" s="181">
        <v>0</v>
      </c>
      <c r="AO733" s="181">
        <v>0</v>
      </c>
      <c r="AP733" s="181">
        <v>1</v>
      </c>
      <c r="AQ733" s="181">
        <v>0</v>
      </c>
      <c r="AR733" s="181">
        <v>1</v>
      </c>
      <c r="AS733" s="181">
        <v>0</v>
      </c>
      <c r="AT733" s="181">
        <v>0</v>
      </c>
      <c r="AU733" s="181">
        <v>1</v>
      </c>
      <c r="AV733" s="181">
        <v>0</v>
      </c>
      <c r="AW733" s="181">
        <v>0</v>
      </c>
      <c r="AX733" s="181">
        <v>0</v>
      </c>
      <c r="AY733" s="181">
        <v>1</v>
      </c>
      <c r="AZ733" s="181">
        <v>1</v>
      </c>
      <c r="BA733" s="181">
        <v>1</v>
      </c>
      <c r="BB733" s="181">
        <v>0</v>
      </c>
      <c r="BC733" s="181">
        <v>0</v>
      </c>
      <c r="BD733" s="181">
        <v>0</v>
      </c>
      <c r="BE733" s="181">
        <v>0</v>
      </c>
      <c r="BF733" s="181">
        <v>1</v>
      </c>
      <c r="BG733" s="181">
        <v>0</v>
      </c>
      <c r="BH733" s="181">
        <v>1</v>
      </c>
      <c r="BI733" s="181">
        <v>1.2</v>
      </c>
      <c r="BJ733" s="181">
        <v>1.2</v>
      </c>
      <c r="BK733" s="181">
        <v>1.2</v>
      </c>
      <c r="BL733" s="181">
        <v>113.58</v>
      </c>
      <c r="BM733" s="181">
        <v>1004</v>
      </c>
      <c r="BN733" s="181">
        <v>1004</v>
      </c>
      <c r="BO733" s="181">
        <v>3.8363E-3</v>
      </c>
      <c r="BP733" s="181">
        <v>2.4449999999999998</v>
      </c>
      <c r="BS733" s="181" t="s">
        <v>1251</v>
      </c>
      <c r="BW733" s="181" t="s">
        <v>1254</v>
      </c>
      <c r="BX733" s="181" t="s">
        <v>1254</v>
      </c>
      <c r="BY733" s="181" t="s">
        <v>1254</v>
      </c>
      <c r="CD733" s="181" t="s">
        <v>1254</v>
      </c>
      <c r="CF733" s="181" t="s">
        <v>1251</v>
      </c>
      <c r="CG733" s="181">
        <v>0</v>
      </c>
      <c r="CH733" s="181">
        <v>0</v>
      </c>
      <c r="CI733" s="181">
        <v>1.2</v>
      </c>
      <c r="CJ733" s="181">
        <v>0</v>
      </c>
      <c r="CK733" s="181">
        <v>0</v>
      </c>
      <c r="CL733" s="181">
        <v>0</v>
      </c>
      <c r="CM733" s="181">
        <v>1.2</v>
      </c>
      <c r="CN733" s="181">
        <v>1.2</v>
      </c>
      <c r="CO733" s="181">
        <v>1.2</v>
      </c>
      <c r="CP733" s="181">
        <v>0</v>
      </c>
      <c r="CQ733" s="181">
        <v>0</v>
      </c>
      <c r="CR733" s="181">
        <v>0</v>
      </c>
      <c r="CS733" s="181">
        <v>0</v>
      </c>
      <c r="CT733" s="181">
        <v>1.2</v>
      </c>
      <c r="CU733" s="181">
        <v>0</v>
      </c>
      <c r="CV733" s="181">
        <v>1.2</v>
      </c>
      <c r="CW733" s="181">
        <v>12896000</v>
      </c>
      <c r="CX733" s="181">
        <v>0</v>
      </c>
      <c r="CY733" s="181">
        <v>0</v>
      </c>
      <c r="CZ733" s="181">
        <v>0</v>
      </c>
      <c r="DA733" s="181">
        <v>0</v>
      </c>
      <c r="DB733" s="181">
        <v>0</v>
      </c>
      <c r="DC733" s="181">
        <v>0</v>
      </c>
      <c r="DD733" s="181">
        <v>461300</v>
      </c>
      <c r="DE733" s="181">
        <v>925890</v>
      </c>
      <c r="DF733" s="181">
        <v>0</v>
      </c>
      <c r="DG733" s="181">
        <v>3816600</v>
      </c>
      <c r="DH733" s="181">
        <v>0</v>
      </c>
      <c r="DI733" s="181">
        <v>2782700</v>
      </c>
      <c r="DJ733" s="195">
        <v>0</v>
      </c>
      <c r="DK733" s="195">
        <v>0</v>
      </c>
      <c r="DL733" s="195">
        <v>0</v>
      </c>
      <c r="DM733" s="195">
        <v>0</v>
      </c>
      <c r="DN733" s="181">
        <v>0</v>
      </c>
      <c r="DO733" s="181">
        <v>0</v>
      </c>
      <c r="DP733" s="181">
        <v>0</v>
      </c>
      <c r="DQ733" s="181">
        <v>0</v>
      </c>
      <c r="DR733" s="181">
        <v>0</v>
      </c>
      <c r="DS733" s="181" t="e">
        <f t="shared" si="57"/>
        <v>#DIV/0!</v>
      </c>
      <c r="DT733" s="181" t="e">
        <f t="shared" si="55"/>
        <v>#DIV/0!</v>
      </c>
      <c r="DU733" s="195">
        <v>0</v>
      </c>
      <c r="DW733" s="195">
        <v>0</v>
      </c>
      <c r="DY733" s="195">
        <v>0</v>
      </c>
      <c r="DZ733" s="196" t="e">
        <f t="shared" si="56"/>
        <v>#DIV/0!</v>
      </c>
      <c r="EA733" s="195">
        <v>0</v>
      </c>
      <c r="EB733" s="181">
        <v>0</v>
      </c>
      <c r="EC733" s="181">
        <v>0</v>
      </c>
      <c r="ED733" s="181">
        <v>1</v>
      </c>
      <c r="EE733" s="181">
        <v>0</v>
      </c>
      <c r="EF733" s="181">
        <v>0</v>
      </c>
      <c r="EG733" s="181">
        <v>0</v>
      </c>
      <c r="EH733" s="181">
        <v>0</v>
      </c>
      <c r="EI733" s="181">
        <v>0</v>
      </c>
      <c r="EJ733" s="181">
        <v>0</v>
      </c>
      <c r="EK733" s="181">
        <v>0</v>
      </c>
      <c r="EL733" s="181">
        <v>0</v>
      </c>
      <c r="EM733" s="181">
        <v>0</v>
      </c>
      <c r="EN733" s="181">
        <v>0</v>
      </c>
      <c r="EO733" s="181">
        <v>0</v>
      </c>
      <c r="EP733" s="181">
        <v>0</v>
      </c>
      <c r="EQ733" s="181">
        <v>1</v>
      </c>
      <c r="ER733" s="181">
        <v>2</v>
      </c>
      <c r="EV733" s="181">
        <v>163</v>
      </c>
      <c r="EW733" s="181">
        <v>6448</v>
      </c>
      <c r="EX733" s="181" t="b">
        <v>1</v>
      </c>
      <c r="EY733" s="181">
        <v>6852</v>
      </c>
      <c r="EZ733" s="181" t="s">
        <v>9919</v>
      </c>
      <c r="FA733" s="181" t="s">
        <v>9920</v>
      </c>
      <c r="FB733" s="181">
        <v>102187</v>
      </c>
      <c r="FE733" s="181">
        <v>-1</v>
      </c>
    </row>
    <row r="734" spans="1:161" x14ac:dyDescent="0.25">
      <c r="A734" s="181" t="s">
        <v>9921</v>
      </c>
      <c r="B734" s="181" t="s">
        <v>9921</v>
      </c>
      <c r="C734" s="181">
        <v>1</v>
      </c>
      <c r="D734" s="181">
        <v>1</v>
      </c>
      <c r="E734" s="181">
        <v>1</v>
      </c>
      <c r="F734" s="181" t="s">
        <v>9922</v>
      </c>
      <c r="G734" s="181" t="s">
        <v>9923</v>
      </c>
      <c r="H734" s="181" t="s">
        <v>9924</v>
      </c>
      <c r="I734" s="181">
        <v>1</v>
      </c>
      <c r="J734" s="181">
        <v>1</v>
      </c>
      <c r="K734" s="181">
        <v>1</v>
      </c>
      <c r="L734" s="181">
        <v>1</v>
      </c>
      <c r="M734" s="181">
        <v>1</v>
      </c>
      <c r="N734" s="181">
        <v>1</v>
      </c>
      <c r="O734" s="181">
        <v>1</v>
      </c>
      <c r="P734" s="181">
        <v>1</v>
      </c>
      <c r="Q734" s="181">
        <v>0</v>
      </c>
      <c r="R734" s="181">
        <v>0</v>
      </c>
      <c r="S734" s="181">
        <v>0</v>
      </c>
      <c r="T734" s="181">
        <v>1</v>
      </c>
      <c r="U734" s="181">
        <v>1</v>
      </c>
      <c r="V734" s="181">
        <v>1</v>
      </c>
      <c r="W734" s="181">
        <v>1</v>
      </c>
      <c r="X734" s="181">
        <v>1</v>
      </c>
      <c r="Y734" s="181">
        <v>1</v>
      </c>
      <c r="Z734" s="181">
        <v>1</v>
      </c>
      <c r="AA734" s="181">
        <v>1</v>
      </c>
      <c r="AB734" s="181">
        <v>1</v>
      </c>
      <c r="AC734" s="181">
        <v>1</v>
      </c>
      <c r="AD734" s="181">
        <v>1</v>
      </c>
      <c r="AE734" s="181">
        <v>1</v>
      </c>
      <c r="AF734" s="181">
        <v>1</v>
      </c>
      <c r="AG734" s="181">
        <v>0</v>
      </c>
      <c r="AH734" s="181">
        <v>0</v>
      </c>
      <c r="AI734" s="181">
        <v>0</v>
      </c>
      <c r="AJ734" s="181">
        <v>1</v>
      </c>
      <c r="AK734" s="181">
        <v>1</v>
      </c>
      <c r="AL734" s="181">
        <v>1</v>
      </c>
      <c r="AM734" s="181">
        <v>1</v>
      </c>
      <c r="AN734" s="181">
        <v>1</v>
      </c>
      <c r="AO734" s="181">
        <v>1</v>
      </c>
      <c r="AP734" s="181">
        <v>1</v>
      </c>
      <c r="AQ734" s="181">
        <v>1</v>
      </c>
      <c r="AR734" s="181">
        <v>1</v>
      </c>
      <c r="AS734" s="181">
        <v>1</v>
      </c>
      <c r="AT734" s="181">
        <v>1</v>
      </c>
      <c r="AU734" s="181">
        <v>1</v>
      </c>
      <c r="AV734" s="181">
        <v>1</v>
      </c>
      <c r="AW734" s="181">
        <v>0</v>
      </c>
      <c r="AX734" s="181">
        <v>0</v>
      </c>
      <c r="AY734" s="181">
        <v>0</v>
      </c>
      <c r="AZ734" s="181">
        <v>1</v>
      </c>
      <c r="BA734" s="181">
        <v>1</v>
      </c>
      <c r="BB734" s="181">
        <v>1</v>
      </c>
      <c r="BC734" s="181">
        <v>1</v>
      </c>
      <c r="BD734" s="181">
        <v>1</v>
      </c>
      <c r="BE734" s="181">
        <v>1</v>
      </c>
      <c r="BF734" s="181">
        <v>1</v>
      </c>
      <c r="BG734" s="181">
        <v>1</v>
      </c>
      <c r="BH734" s="181">
        <v>1</v>
      </c>
      <c r="BI734" s="181">
        <v>2.7</v>
      </c>
      <c r="BJ734" s="181">
        <v>2.7</v>
      </c>
      <c r="BK734" s="181">
        <v>2.7</v>
      </c>
      <c r="BL734" s="181">
        <v>49.939</v>
      </c>
      <c r="BM734" s="181">
        <v>442</v>
      </c>
      <c r="BN734" s="181">
        <v>442</v>
      </c>
      <c r="BO734" s="181">
        <v>1.328E-3</v>
      </c>
      <c r="BP734" s="181">
        <v>2.8294000000000001</v>
      </c>
      <c r="BQ734" s="181" t="s">
        <v>1254</v>
      </c>
      <c r="BR734" s="181" t="s">
        <v>1251</v>
      </c>
      <c r="BS734" s="181" t="s">
        <v>1254</v>
      </c>
      <c r="BT734" s="181" t="s">
        <v>1251</v>
      </c>
      <c r="BX734" s="181" t="s">
        <v>1254</v>
      </c>
      <c r="BY734" s="181" t="s">
        <v>1251</v>
      </c>
      <c r="BZ734" s="181" t="s">
        <v>1254</v>
      </c>
      <c r="CA734" s="181" t="s">
        <v>1254</v>
      </c>
      <c r="CB734" s="181" t="s">
        <v>1254</v>
      </c>
      <c r="CC734" s="181" t="s">
        <v>1254</v>
      </c>
      <c r="CD734" s="181" t="s">
        <v>1254</v>
      </c>
      <c r="CE734" s="181" t="s">
        <v>1254</v>
      </c>
      <c r="CF734" s="181" t="s">
        <v>1254</v>
      </c>
      <c r="CG734" s="181">
        <v>2.7</v>
      </c>
      <c r="CH734" s="181">
        <v>2.7</v>
      </c>
      <c r="CI734" s="181">
        <v>2.7</v>
      </c>
      <c r="CJ734" s="181">
        <v>2.7</v>
      </c>
      <c r="CK734" s="181">
        <v>0</v>
      </c>
      <c r="CL734" s="181">
        <v>0</v>
      </c>
      <c r="CM734" s="181">
        <v>0</v>
      </c>
      <c r="CN734" s="181">
        <v>2.7</v>
      </c>
      <c r="CO734" s="181">
        <v>2.7</v>
      </c>
      <c r="CP734" s="181">
        <v>2.7</v>
      </c>
      <c r="CQ734" s="181">
        <v>2.7</v>
      </c>
      <c r="CR734" s="181">
        <v>2.7</v>
      </c>
      <c r="CS734" s="181">
        <v>2.7</v>
      </c>
      <c r="CT734" s="181">
        <v>2.7</v>
      </c>
      <c r="CU734" s="181">
        <v>2.7</v>
      </c>
      <c r="CV734" s="181">
        <v>2.7</v>
      </c>
      <c r="CW734" s="181">
        <v>32194000</v>
      </c>
      <c r="CX734" s="181">
        <v>2644900</v>
      </c>
      <c r="CY734" s="181">
        <v>3266000</v>
      </c>
      <c r="CZ734" s="181">
        <v>2554900</v>
      </c>
      <c r="DA734" s="181">
        <v>3581100</v>
      </c>
      <c r="DB734" s="181">
        <v>0</v>
      </c>
      <c r="DC734" s="181">
        <v>0</v>
      </c>
      <c r="DD734" s="181">
        <v>0</v>
      </c>
      <c r="DE734" s="181">
        <v>626980</v>
      </c>
      <c r="DF734" s="181">
        <v>2446500</v>
      </c>
      <c r="DG734" s="181">
        <v>2627900</v>
      </c>
      <c r="DH734" s="181">
        <v>2086000</v>
      </c>
      <c r="DI734" s="181">
        <v>2524700</v>
      </c>
      <c r="DJ734" s="195">
        <v>0</v>
      </c>
      <c r="DK734" s="195">
        <v>0</v>
      </c>
      <c r="DL734" s="195">
        <v>0</v>
      </c>
      <c r="DM734" s="195">
        <v>0</v>
      </c>
      <c r="DN734" s="181">
        <v>0</v>
      </c>
      <c r="DO734" s="181">
        <v>0</v>
      </c>
      <c r="DP734" s="181">
        <v>0</v>
      </c>
      <c r="DQ734" s="181">
        <v>0</v>
      </c>
      <c r="DR734" s="181">
        <v>0</v>
      </c>
      <c r="DS734" s="181" t="e">
        <f t="shared" si="57"/>
        <v>#DIV/0!</v>
      </c>
      <c r="DT734" s="181" t="e">
        <f t="shared" si="55"/>
        <v>#DIV/0!</v>
      </c>
      <c r="DU734" s="195">
        <v>0</v>
      </c>
      <c r="DW734" s="195">
        <v>0</v>
      </c>
      <c r="DY734" s="195">
        <v>0</v>
      </c>
      <c r="DZ734" s="196" t="e">
        <f t="shared" si="56"/>
        <v>#DIV/0!</v>
      </c>
      <c r="EA734" s="195">
        <v>0</v>
      </c>
      <c r="EB734" s="181">
        <v>0</v>
      </c>
      <c r="EC734" s="181">
        <v>1</v>
      </c>
      <c r="ED734" s="181">
        <v>0</v>
      </c>
      <c r="EE734" s="181">
        <v>1</v>
      </c>
      <c r="EF734" s="181">
        <v>0</v>
      </c>
      <c r="EG734" s="181">
        <v>0</v>
      </c>
      <c r="EH734" s="181">
        <v>0</v>
      </c>
      <c r="EI734" s="181">
        <v>0</v>
      </c>
      <c r="EJ734" s="181">
        <v>1</v>
      </c>
      <c r="EK734" s="181">
        <v>0</v>
      </c>
      <c r="EL734" s="181">
        <v>0</v>
      </c>
      <c r="EM734" s="181">
        <v>0</v>
      </c>
      <c r="EN734" s="181">
        <v>0</v>
      </c>
      <c r="EO734" s="181">
        <v>0</v>
      </c>
      <c r="EP734" s="181">
        <v>0</v>
      </c>
      <c r="EQ734" s="181">
        <v>0</v>
      </c>
      <c r="ER734" s="181">
        <v>3</v>
      </c>
      <c r="EV734" s="181">
        <v>682</v>
      </c>
      <c r="EW734" s="181">
        <v>7209</v>
      </c>
      <c r="EX734" s="181" t="b">
        <v>1</v>
      </c>
      <c r="EY734" s="181">
        <v>7649</v>
      </c>
      <c r="EZ734" s="181" t="s">
        <v>9925</v>
      </c>
      <c r="FA734" s="181" t="s">
        <v>9926</v>
      </c>
      <c r="FB734" s="181">
        <v>113109</v>
      </c>
      <c r="FE734" s="181">
        <v>-1</v>
      </c>
    </row>
    <row r="735" spans="1:161" x14ac:dyDescent="0.25">
      <c r="A735" s="181" t="s">
        <v>9927</v>
      </c>
      <c r="B735" s="181" t="s">
        <v>9927</v>
      </c>
      <c r="C735" s="181">
        <v>1</v>
      </c>
      <c r="D735" s="181">
        <v>1</v>
      </c>
      <c r="E735" s="181">
        <v>1</v>
      </c>
      <c r="F735" s="181" t="s">
        <v>9928</v>
      </c>
      <c r="G735" s="181" t="s">
        <v>9929</v>
      </c>
      <c r="H735" s="181" t="s">
        <v>9930</v>
      </c>
      <c r="I735" s="181">
        <v>1</v>
      </c>
      <c r="J735" s="181">
        <v>1</v>
      </c>
      <c r="K735" s="181">
        <v>1</v>
      </c>
      <c r="L735" s="181">
        <v>1</v>
      </c>
      <c r="M735" s="181">
        <v>1</v>
      </c>
      <c r="N735" s="181">
        <v>1</v>
      </c>
      <c r="O735" s="181">
        <v>1</v>
      </c>
      <c r="P735" s="181">
        <v>1</v>
      </c>
      <c r="Q735" s="181">
        <v>1</v>
      </c>
      <c r="R735" s="181">
        <v>1</v>
      </c>
      <c r="S735" s="181">
        <v>1</v>
      </c>
      <c r="T735" s="181">
        <v>1</v>
      </c>
      <c r="U735" s="181">
        <v>1</v>
      </c>
      <c r="V735" s="181">
        <v>1</v>
      </c>
      <c r="W735" s="181">
        <v>1</v>
      </c>
      <c r="X735" s="181">
        <v>1</v>
      </c>
      <c r="Y735" s="181">
        <v>1</v>
      </c>
      <c r="Z735" s="181">
        <v>1</v>
      </c>
      <c r="AA735" s="181">
        <v>1</v>
      </c>
      <c r="AB735" s="181">
        <v>1</v>
      </c>
      <c r="AC735" s="181">
        <v>1</v>
      </c>
      <c r="AD735" s="181">
        <v>1</v>
      </c>
      <c r="AE735" s="181">
        <v>1</v>
      </c>
      <c r="AF735" s="181">
        <v>1</v>
      </c>
      <c r="AG735" s="181">
        <v>1</v>
      </c>
      <c r="AH735" s="181">
        <v>1</v>
      </c>
      <c r="AI735" s="181">
        <v>1</v>
      </c>
      <c r="AJ735" s="181">
        <v>1</v>
      </c>
      <c r="AK735" s="181">
        <v>1</v>
      </c>
      <c r="AL735" s="181">
        <v>1</v>
      </c>
      <c r="AM735" s="181">
        <v>1</v>
      </c>
      <c r="AN735" s="181">
        <v>1</v>
      </c>
      <c r="AO735" s="181">
        <v>1</v>
      </c>
      <c r="AP735" s="181">
        <v>1</v>
      </c>
      <c r="AQ735" s="181">
        <v>1</v>
      </c>
      <c r="AR735" s="181">
        <v>1</v>
      </c>
      <c r="AS735" s="181">
        <v>1</v>
      </c>
      <c r="AT735" s="181">
        <v>1</v>
      </c>
      <c r="AU735" s="181">
        <v>1</v>
      </c>
      <c r="AV735" s="181">
        <v>1</v>
      </c>
      <c r="AW735" s="181">
        <v>1</v>
      </c>
      <c r="AX735" s="181">
        <v>1</v>
      </c>
      <c r="AY735" s="181">
        <v>1</v>
      </c>
      <c r="AZ735" s="181">
        <v>1</v>
      </c>
      <c r="BA735" s="181">
        <v>1</v>
      </c>
      <c r="BB735" s="181">
        <v>1</v>
      </c>
      <c r="BC735" s="181">
        <v>1</v>
      </c>
      <c r="BD735" s="181">
        <v>1</v>
      </c>
      <c r="BE735" s="181">
        <v>1</v>
      </c>
      <c r="BF735" s="181">
        <v>1</v>
      </c>
      <c r="BG735" s="181">
        <v>1</v>
      </c>
      <c r="BH735" s="181">
        <v>1</v>
      </c>
      <c r="BI735" s="181">
        <v>3.8</v>
      </c>
      <c r="BJ735" s="181">
        <v>3.8</v>
      </c>
      <c r="BK735" s="181">
        <v>3.8</v>
      </c>
      <c r="BL735" s="181">
        <v>34.771999999999998</v>
      </c>
      <c r="BM735" s="181">
        <v>293</v>
      </c>
      <c r="BN735" s="181">
        <v>293</v>
      </c>
      <c r="BO735" s="181">
        <v>0</v>
      </c>
      <c r="BP735" s="181">
        <v>4.1012000000000004</v>
      </c>
      <c r="BQ735" s="181" t="s">
        <v>1251</v>
      </c>
      <c r="BR735" s="181" t="s">
        <v>1251</v>
      </c>
      <c r="BS735" s="181" t="s">
        <v>1251</v>
      </c>
      <c r="BT735" s="181" t="s">
        <v>1251</v>
      </c>
      <c r="BU735" s="181" t="s">
        <v>1254</v>
      </c>
      <c r="BV735" s="181" t="s">
        <v>1254</v>
      </c>
      <c r="BW735" s="181" t="s">
        <v>1254</v>
      </c>
      <c r="BX735" s="181" t="s">
        <v>1254</v>
      </c>
      <c r="BY735" s="181" t="s">
        <v>1251</v>
      </c>
      <c r="BZ735" s="181" t="s">
        <v>1251</v>
      </c>
      <c r="CA735" s="181" t="s">
        <v>1251</v>
      </c>
      <c r="CB735" s="181" t="s">
        <v>1251</v>
      </c>
      <c r="CC735" s="181" t="s">
        <v>1251</v>
      </c>
      <c r="CD735" s="181" t="s">
        <v>1251</v>
      </c>
      <c r="CE735" s="181" t="s">
        <v>1251</v>
      </c>
      <c r="CF735" s="181" t="s">
        <v>1251</v>
      </c>
      <c r="CG735" s="181">
        <v>3.8</v>
      </c>
      <c r="CH735" s="181">
        <v>3.8</v>
      </c>
      <c r="CI735" s="181">
        <v>3.8</v>
      </c>
      <c r="CJ735" s="181">
        <v>3.8</v>
      </c>
      <c r="CK735" s="181">
        <v>3.8</v>
      </c>
      <c r="CL735" s="181">
        <v>3.8</v>
      </c>
      <c r="CM735" s="181">
        <v>3.8</v>
      </c>
      <c r="CN735" s="181">
        <v>3.8</v>
      </c>
      <c r="CO735" s="181">
        <v>3.8</v>
      </c>
      <c r="CP735" s="181">
        <v>3.8</v>
      </c>
      <c r="CQ735" s="181">
        <v>3.8</v>
      </c>
      <c r="CR735" s="181">
        <v>3.8</v>
      </c>
      <c r="CS735" s="181">
        <v>3.8</v>
      </c>
      <c r="CT735" s="181">
        <v>3.8</v>
      </c>
      <c r="CU735" s="181">
        <v>3.8</v>
      </c>
      <c r="CV735" s="181">
        <v>3.8</v>
      </c>
      <c r="CW735" s="181">
        <v>137440000</v>
      </c>
      <c r="CX735" s="181">
        <v>8485800</v>
      </c>
      <c r="CY735" s="181">
        <v>12433000</v>
      </c>
      <c r="CZ735" s="181">
        <v>11661000</v>
      </c>
      <c r="DA735" s="181">
        <v>11628000</v>
      </c>
      <c r="DB735" s="181">
        <v>1268300</v>
      </c>
      <c r="DC735" s="181">
        <v>1844100</v>
      </c>
      <c r="DD735" s="181">
        <v>1323500</v>
      </c>
      <c r="DE735" s="181">
        <v>2129600</v>
      </c>
      <c r="DF735" s="181">
        <v>9128800</v>
      </c>
      <c r="DG735" s="181">
        <v>13279000</v>
      </c>
      <c r="DH735" s="181">
        <v>10717000</v>
      </c>
      <c r="DI735" s="181">
        <v>11796000</v>
      </c>
      <c r="DJ735" s="195">
        <v>0</v>
      </c>
      <c r="DK735" s="195">
        <v>0</v>
      </c>
      <c r="DL735" s="195">
        <v>0</v>
      </c>
      <c r="DM735" s="195">
        <v>0</v>
      </c>
      <c r="DN735" s="181">
        <v>0</v>
      </c>
      <c r="DO735" s="181">
        <v>0</v>
      </c>
      <c r="DP735" s="181">
        <v>0</v>
      </c>
      <c r="DQ735" s="181">
        <v>0</v>
      </c>
      <c r="DR735" s="181">
        <v>0</v>
      </c>
      <c r="DS735" s="181" t="e">
        <f t="shared" si="57"/>
        <v>#DIV/0!</v>
      </c>
      <c r="DT735" s="181" t="e">
        <f t="shared" si="55"/>
        <v>#DIV/0!</v>
      </c>
      <c r="DU735" s="195">
        <v>0</v>
      </c>
      <c r="DW735" s="195">
        <v>0</v>
      </c>
      <c r="DY735" s="195">
        <v>0</v>
      </c>
      <c r="DZ735" s="196" t="e">
        <f t="shared" si="56"/>
        <v>#DIV/0!</v>
      </c>
      <c r="EA735" s="195">
        <v>0</v>
      </c>
      <c r="EB735" s="181">
        <v>1</v>
      </c>
      <c r="EC735" s="181">
        <v>1</v>
      </c>
      <c r="ED735" s="181">
        <v>1</v>
      </c>
      <c r="EE735" s="181">
        <v>1</v>
      </c>
      <c r="EF735" s="181">
        <v>0</v>
      </c>
      <c r="EG735" s="181">
        <v>0</v>
      </c>
      <c r="EH735" s="181">
        <v>0</v>
      </c>
      <c r="EI735" s="181">
        <v>0</v>
      </c>
      <c r="EJ735" s="181">
        <v>1</v>
      </c>
      <c r="EK735" s="181">
        <v>1</v>
      </c>
      <c r="EL735" s="181">
        <v>1</v>
      </c>
      <c r="EM735" s="181">
        <v>1</v>
      </c>
      <c r="EN735" s="181">
        <v>1</v>
      </c>
      <c r="EO735" s="181">
        <v>1</v>
      </c>
      <c r="EP735" s="181">
        <v>1</v>
      </c>
      <c r="EQ735" s="181">
        <v>1</v>
      </c>
      <c r="ER735" s="181">
        <v>12</v>
      </c>
      <c r="EV735" s="181">
        <v>659</v>
      </c>
      <c r="EW735" s="181">
        <v>960</v>
      </c>
      <c r="EX735" s="181" t="b">
        <v>1</v>
      </c>
      <c r="EY735" s="181">
        <v>1026</v>
      </c>
      <c r="EZ735" s="181" t="s">
        <v>9931</v>
      </c>
      <c r="FA735" s="181" t="s">
        <v>9932</v>
      </c>
      <c r="FB735" s="181">
        <v>14613</v>
      </c>
      <c r="FE735" s="181">
        <v>-1</v>
      </c>
    </row>
    <row r="736" spans="1:161" x14ac:dyDescent="0.25">
      <c r="A736" s="181" t="s">
        <v>9933</v>
      </c>
      <c r="B736" s="181" t="s">
        <v>9933</v>
      </c>
      <c r="C736" s="181">
        <v>2</v>
      </c>
      <c r="D736" s="181">
        <v>2</v>
      </c>
      <c r="E736" s="181">
        <v>2</v>
      </c>
      <c r="F736" s="181" t="s">
        <v>9934</v>
      </c>
      <c r="G736" s="181" t="s">
        <v>9935</v>
      </c>
      <c r="H736" s="181" t="s">
        <v>9936</v>
      </c>
      <c r="I736" s="181">
        <v>1</v>
      </c>
      <c r="J736" s="181">
        <v>2</v>
      </c>
      <c r="K736" s="181">
        <v>2</v>
      </c>
      <c r="L736" s="181">
        <v>2</v>
      </c>
      <c r="M736" s="181">
        <v>2</v>
      </c>
      <c r="N736" s="181">
        <v>2</v>
      </c>
      <c r="O736" s="181">
        <v>1</v>
      </c>
      <c r="P736" s="181">
        <v>1</v>
      </c>
      <c r="Q736" s="181">
        <v>1</v>
      </c>
      <c r="R736" s="181">
        <v>1</v>
      </c>
      <c r="S736" s="181">
        <v>1</v>
      </c>
      <c r="T736" s="181">
        <v>1</v>
      </c>
      <c r="U736" s="181">
        <v>1</v>
      </c>
      <c r="V736" s="181">
        <v>1</v>
      </c>
      <c r="W736" s="181">
        <v>2</v>
      </c>
      <c r="X736" s="181">
        <v>2</v>
      </c>
      <c r="Y736" s="181">
        <v>2</v>
      </c>
      <c r="Z736" s="181">
        <v>0</v>
      </c>
      <c r="AA736" s="181">
        <v>2</v>
      </c>
      <c r="AB736" s="181">
        <v>2</v>
      </c>
      <c r="AC736" s="181">
        <v>2</v>
      </c>
      <c r="AD736" s="181">
        <v>2</v>
      </c>
      <c r="AE736" s="181">
        <v>1</v>
      </c>
      <c r="AF736" s="181">
        <v>1</v>
      </c>
      <c r="AG736" s="181">
        <v>1</v>
      </c>
      <c r="AH736" s="181">
        <v>1</v>
      </c>
      <c r="AI736" s="181">
        <v>1</v>
      </c>
      <c r="AJ736" s="181">
        <v>1</v>
      </c>
      <c r="AK736" s="181">
        <v>1</v>
      </c>
      <c r="AL736" s="181">
        <v>1</v>
      </c>
      <c r="AM736" s="181">
        <v>2</v>
      </c>
      <c r="AN736" s="181">
        <v>2</v>
      </c>
      <c r="AO736" s="181">
        <v>2</v>
      </c>
      <c r="AP736" s="181">
        <v>0</v>
      </c>
      <c r="AQ736" s="181">
        <v>2</v>
      </c>
      <c r="AR736" s="181">
        <v>2</v>
      </c>
      <c r="AS736" s="181">
        <v>2</v>
      </c>
      <c r="AT736" s="181">
        <v>2</v>
      </c>
      <c r="AU736" s="181">
        <v>1</v>
      </c>
      <c r="AV736" s="181">
        <v>1</v>
      </c>
      <c r="AW736" s="181">
        <v>1</v>
      </c>
      <c r="AX736" s="181">
        <v>1</v>
      </c>
      <c r="AY736" s="181">
        <v>1</v>
      </c>
      <c r="AZ736" s="181">
        <v>1</v>
      </c>
      <c r="BA736" s="181">
        <v>1</v>
      </c>
      <c r="BB736" s="181">
        <v>1</v>
      </c>
      <c r="BC736" s="181">
        <v>2</v>
      </c>
      <c r="BD736" s="181">
        <v>2</v>
      </c>
      <c r="BE736" s="181">
        <v>2</v>
      </c>
      <c r="BF736" s="181">
        <v>0</v>
      </c>
      <c r="BG736" s="181">
        <v>2</v>
      </c>
      <c r="BH736" s="181">
        <v>2</v>
      </c>
      <c r="BI736" s="181">
        <v>7.4</v>
      </c>
      <c r="BJ736" s="181">
        <v>7.4</v>
      </c>
      <c r="BK736" s="181">
        <v>7.4</v>
      </c>
      <c r="BL736" s="181">
        <v>51.881</v>
      </c>
      <c r="BM736" s="181">
        <v>459</v>
      </c>
      <c r="BN736" s="181">
        <v>459</v>
      </c>
      <c r="BO736" s="181">
        <v>0</v>
      </c>
      <c r="BP736" s="181">
        <v>6.0793999999999997</v>
      </c>
      <c r="BQ736" s="181" t="s">
        <v>1254</v>
      </c>
      <c r="BR736" s="181" t="s">
        <v>1251</v>
      </c>
      <c r="BS736" s="181" t="s">
        <v>1251</v>
      </c>
      <c r="BT736" s="181" t="s">
        <v>1251</v>
      </c>
      <c r="BU736" s="181" t="s">
        <v>1251</v>
      </c>
      <c r="BV736" s="181" t="s">
        <v>1254</v>
      </c>
      <c r="BW736" s="181" t="s">
        <v>1254</v>
      </c>
      <c r="BX736" s="181" t="s">
        <v>1254</v>
      </c>
      <c r="BY736" s="181" t="s">
        <v>1254</v>
      </c>
      <c r="BZ736" s="181" t="s">
        <v>1254</v>
      </c>
      <c r="CA736" s="181" t="s">
        <v>1254</v>
      </c>
      <c r="CB736" s="181" t="s">
        <v>1251</v>
      </c>
      <c r="CC736" s="181" t="s">
        <v>1254</v>
      </c>
      <c r="CE736" s="181" t="s">
        <v>1254</v>
      </c>
      <c r="CF736" s="181" t="s">
        <v>1254</v>
      </c>
      <c r="CG736" s="181">
        <v>7.4</v>
      </c>
      <c r="CH736" s="181">
        <v>7.4</v>
      </c>
      <c r="CI736" s="181">
        <v>4.4000000000000004</v>
      </c>
      <c r="CJ736" s="181">
        <v>4.4000000000000004</v>
      </c>
      <c r="CK736" s="181">
        <v>3.1</v>
      </c>
      <c r="CL736" s="181">
        <v>3.1</v>
      </c>
      <c r="CM736" s="181">
        <v>3.1</v>
      </c>
      <c r="CN736" s="181">
        <v>3.1</v>
      </c>
      <c r="CO736" s="181">
        <v>3.1</v>
      </c>
      <c r="CP736" s="181">
        <v>3.1</v>
      </c>
      <c r="CQ736" s="181">
        <v>7.4</v>
      </c>
      <c r="CR736" s="181">
        <v>7.4</v>
      </c>
      <c r="CS736" s="181">
        <v>7.4</v>
      </c>
      <c r="CT736" s="181">
        <v>0</v>
      </c>
      <c r="CU736" s="181">
        <v>7.4</v>
      </c>
      <c r="CV736" s="181">
        <v>7.4</v>
      </c>
      <c r="CW736" s="181">
        <v>123640000</v>
      </c>
      <c r="CX736" s="181">
        <v>10640000</v>
      </c>
      <c r="CY736" s="181">
        <v>15945000</v>
      </c>
      <c r="CZ736" s="181">
        <v>8554500</v>
      </c>
      <c r="DA736" s="181">
        <v>4636700</v>
      </c>
      <c r="DB736" s="181">
        <v>5707600</v>
      </c>
      <c r="DC736" s="181">
        <v>2955800</v>
      </c>
      <c r="DD736" s="181">
        <v>3267100</v>
      </c>
      <c r="DE736" s="181">
        <v>2576700</v>
      </c>
      <c r="DF736" s="181">
        <v>11985000</v>
      </c>
      <c r="DG736" s="181">
        <v>0</v>
      </c>
      <c r="DH736" s="181">
        <v>10379000</v>
      </c>
      <c r="DI736" s="181">
        <v>9766700</v>
      </c>
      <c r="DJ736" s="195">
        <v>0</v>
      </c>
      <c r="DK736" s="195">
        <v>0</v>
      </c>
      <c r="DL736" s="195">
        <v>0</v>
      </c>
      <c r="DM736" s="195">
        <v>0</v>
      </c>
      <c r="DN736" s="181">
        <v>0</v>
      </c>
      <c r="DO736" s="181">
        <v>0</v>
      </c>
      <c r="DP736" s="181">
        <v>0</v>
      </c>
      <c r="DQ736" s="181">
        <v>0</v>
      </c>
      <c r="DR736" s="181">
        <v>0</v>
      </c>
      <c r="DS736" s="181" t="e">
        <f t="shared" si="57"/>
        <v>#DIV/0!</v>
      </c>
      <c r="DT736" s="181" t="e">
        <f t="shared" si="55"/>
        <v>#DIV/0!</v>
      </c>
      <c r="DU736" s="195">
        <v>0</v>
      </c>
      <c r="DW736" s="195">
        <v>0</v>
      </c>
      <c r="DY736" s="195">
        <v>0</v>
      </c>
      <c r="DZ736" s="196" t="e">
        <f t="shared" si="56"/>
        <v>#DIV/0!</v>
      </c>
      <c r="EA736" s="195">
        <v>0</v>
      </c>
      <c r="EB736" s="181">
        <v>0</v>
      </c>
      <c r="EC736" s="181">
        <v>1</v>
      </c>
      <c r="ED736" s="181">
        <v>1</v>
      </c>
      <c r="EE736" s="181">
        <v>1</v>
      </c>
      <c r="EF736" s="181">
        <v>0</v>
      </c>
      <c r="EG736" s="181">
        <v>0</v>
      </c>
      <c r="EH736" s="181">
        <v>0</v>
      </c>
      <c r="EI736" s="181">
        <v>0</v>
      </c>
      <c r="EJ736" s="181">
        <v>0</v>
      </c>
      <c r="EK736" s="181">
        <v>0</v>
      </c>
      <c r="EL736" s="181">
        <v>0</v>
      </c>
      <c r="EM736" s="181">
        <v>1</v>
      </c>
      <c r="EN736" s="181">
        <v>0</v>
      </c>
      <c r="EO736" s="181">
        <v>0</v>
      </c>
      <c r="EP736" s="181">
        <v>0</v>
      </c>
      <c r="EQ736" s="181">
        <v>0</v>
      </c>
      <c r="ER736" s="181">
        <v>4</v>
      </c>
      <c r="EV736" s="181">
        <v>82</v>
      </c>
      <c r="EW736" s="181" t="s">
        <v>9937</v>
      </c>
      <c r="EX736" s="181" t="s">
        <v>3637</v>
      </c>
      <c r="EY736" s="181" t="s">
        <v>9938</v>
      </c>
      <c r="EZ736" s="181" t="s">
        <v>9939</v>
      </c>
      <c r="FA736" s="181" t="s">
        <v>9940</v>
      </c>
      <c r="FB736" s="181" t="s">
        <v>9941</v>
      </c>
      <c r="FE736" s="181">
        <v>-1</v>
      </c>
    </row>
    <row r="737" spans="1:161" x14ac:dyDescent="0.25">
      <c r="A737" s="181" t="s">
        <v>9942</v>
      </c>
      <c r="B737" s="181" t="s">
        <v>9942</v>
      </c>
      <c r="C737" s="181">
        <v>1</v>
      </c>
      <c r="D737" s="181">
        <v>1</v>
      </c>
      <c r="E737" s="181">
        <v>1</v>
      </c>
      <c r="F737" s="181" t="s">
        <v>9943</v>
      </c>
      <c r="G737" s="181" t="s">
        <v>9944</v>
      </c>
      <c r="H737" s="181" t="s">
        <v>9945</v>
      </c>
      <c r="I737" s="181">
        <v>1</v>
      </c>
      <c r="J737" s="181">
        <v>1</v>
      </c>
      <c r="K737" s="181">
        <v>1</v>
      </c>
      <c r="L737" s="181">
        <v>1</v>
      </c>
      <c r="M737" s="181">
        <v>1</v>
      </c>
      <c r="N737" s="181">
        <v>1</v>
      </c>
      <c r="O737" s="181">
        <v>1</v>
      </c>
      <c r="P737" s="181">
        <v>1</v>
      </c>
      <c r="Q737" s="181">
        <v>1</v>
      </c>
      <c r="R737" s="181">
        <v>0</v>
      </c>
      <c r="S737" s="181">
        <v>1</v>
      </c>
      <c r="T737" s="181">
        <v>0</v>
      </c>
      <c r="U737" s="181">
        <v>1</v>
      </c>
      <c r="V737" s="181">
        <v>1</v>
      </c>
      <c r="W737" s="181">
        <v>1</v>
      </c>
      <c r="X737" s="181">
        <v>1</v>
      </c>
      <c r="Y737" s="181">
        <v>1</v>
      </c>
      <c r="Z737" s="181">
        <v>1</v>
      </c>
      <c r="AA737" s="181">
        <v>1</v>
      </c>
      <c r="AB737" s="181">
        <v>1</v>
      </c>
      <c r="AC737" s="181">
        <v>1</v>
      </c>
      <c r="AD737" s="181">
        <v>1</v>
      </c>
      <c r="AE737" s="181">
        <v>1</v>
      </c>
      <c r="AF737" s="181">
        <v>1</v>
      </c>
      <c r="AG737" s="181">
        <v>1</v>
      </c>
      <c r="AH737" s="181">
        <v>0</v>
      </c>
      <c r="AI737" s="181">
        <v>1</v>
      </c>
      <c r="AJ737" s="181">
        <v>0</v>
      </c>
      <c r="AK737" s="181">
        <v>1</v>
      </c>
      <c r="AL737" s="181">
        <v>1</v>
      </c>
      <c r="AM737" s="181">
        <v>1</v>
      </c>
      <c r="AN737" s="181">
        <v>1</v>
      </c>
      <c r="AO737" s="181">
        <v>1</v>
      </c>
      <c r="AP737" s="181">
        <v>1</v>
      </c>
      <c r="AQ737" s="181">
        <v>1</v>
      </c>
      <c r="AR737" s="181">
        <v>1</v>
      </c>
      <c r="AS737" s="181">
        <v>1</v>
      </c>
      <c r="AT737" s="181">
        <v>1</v>
      </c>
      <c r="AU737" s="181">
        <v>1</v>
      </c>
      <c r="AV737" s="181">
        <v>1</v>
      </c>
      <c r="AW737" s="181">
        <v>1</v>
      </c>
      <c r="AX737" s="181">
        <v>0</v>
      </c>
      <c r="AY737" s="181">
        <v>1</v>
      </c>
      <c r="AZ737" s="181">
        <v>0</v>
      </c>
      <c r="BA737" s="181">
        <v>1</v>
      </c>
      <c r="BB737" s="181">
        <v>1</v>
      </c>
      <c r="BC737" s="181">
        <v>1</v>
      </c>
      <c r="BD737" s="181">
        <v>1</v>
      </c>
      <c r="BE737" s="181">
        <v>1</v>
      </c>
      <c r="BF737" s="181">
        <v>1</v>
      </c>
      <c r="BG737" s="181">
        <v>1</v>
      </c>
      <c r="BH737" s="181">
        <v>1</v>
      </c>
      <c r="BI737" s="181">
        <v>3.3</v>
      </c>
      <c r="BJ737" s="181">
        <v>3.3</v>
      </c>
      <c r="BK737" s="181">
        <v>3.3</v>
      </c>
      <c r="BL737" s="181">
        <v>68.474000000000004</v>
      </c>
      <c r="BM737" s="181">
        <v>607</v>
      </c>
      <c r="BN737" s="181">
        <v>607</v>
      </c>
      <c r="BO737" s="181">
        <v>0</v>
      </c>
      <c r="BP737" s="181">
        <v>4.2872000000000003</v>
      </c>
      <c r="BQ737" s="181" t="s">
        <v>1251</v>
      </c>
      <c r="BR737" s="181" t="s">
        <v>1254</v>
      </c>
      <c r="BS737" s="181" t="s">
        <v>1251</v>
      </c>
      <c r="BT737" s="181" t="s">
        <v>1251</v>
      </c>
      <c r="BU737" s="181" t="s">
        <v>1254</v>
      </c>
      <c r="BW737" s="181" t="s">
        <v>1254</v>
      </c>
      <c r="BY737" s="181" t="s">
        <v>1254</v>
      </c>
      <c r="BZ737" s="181" t="s">
        <v>1251</v>
      </c>
      <c r="CA737" s="181" t="s">
        <v>1251</v>
      </c>
      <c r="CB737" s="181" t="s">
        <v>1254</v>
      </c>
      <c r="CC737" s="181" t="s">
        <v>1251</v>
      </c>
      <c r="CD737" s="181" t="s">
        <v>1251</v>
      </c>
      <c r="CE737" s="181" t="s">
        <v>1251</v>
      </c>
      <c r="CF737" s="181" t="s">
        <v>1251</v>
      </c>
      <c r="CG737" s="181">
        <v>3.3</v>
      </c>
      <c r="CH737" s="181">
        <v>3.3</v>
      </c>
      <c r="CI737" s="181">
        <v>3.3</v>
      </c>
      <c r="CJ737" s="181">
        <v>3.3</v>
      </c>
      <c r="CK737" s="181">
        <v>3.3</v>
      </c>
      <c r="CL737" s="181">
        <v>0</v>
      </c>
      <c r="CM737" s="181">
        <v>3.3</v>
      </c>
      <c r="CN737" s="181">
        <v>0</v>
      </c>
      <c r="CO737" s="181">
        <v>3.3</v>
      </c>
      <c r="CP737" s="181">
        <v>3.3</v>
      </c>
      <c r="CQ737" s="181">
        <v>3.3</v>
      </c>
      <c r="CR737" s="181">
        <v>3.3</v>
      </c>
      <c r="CS737" s="181">
        <v>3.3</v>
      </c>
      <c r="CT737" s="181">
        <v>3.3</v>
      </c>
      <c r="CU737" s="181">
        <v>3.3</v>
      </c>
      <c r="CV737" s="181">
        <v>3.3</v>
      </c>
      <c r="CW737" s="181">
        <v>177640000</v>
      </c>
      <c r="CX737" s="181">
        <v>8820800</v>
      </c>
      <c r="CY737" s="181">
        <v>23186000</v>
      </c>
      <c r="CZ737" s="181">
        <v>17832000</v>
      </c>
      <c r="DA737" s="181">
        <v>15209000</v>
      </c>
      <c r="DB737" s="181">
        <v>1956400</v>
      </c>
      <c r="DC737" s="181">
        <v>0</v>
      </c>
      <c r="DD737" s="181">
        <v>3693300</v>
      </c>
      <c r="DE737" s="181">
        <v>0</v>
      </c>
      <c r="DF737" s="181">
        <v>11686000</v>
      </c>
      <c r="DG737" s="181">
        <v>17162000</v>
      </c>
      <c r="DH737" s="181">
        <v>15547000</v>
      </c>
      <c r="DI737" s="181">
        <v>12376000</v>
      </c>
      <c r="DJ737" s="195">
        <v>0</v>
      </c>
      <c r="DK737" s="195">
        <v>0</v>
      </c>
      <c r="DL737" s="195">
        <v>0</v>
      </c>
      <c r="DM737" s="195">
        <v>0</v>
      </c>
      <c r="DN737" s="181">
        <v>0</v>
      </c>
      <c r="DO737" s="181">
        <v>0</v>
      </c>
      <c r="DP737" s="181">
        <v>0</v>
      </c>
      <c r="DQ737" s="181">
        <v>0</v>
      </c>
      <c r="DR737" s="181">
        <v>0</v>
      </c>
      <c r="DS737" s="181" t="e">
        <f t="shared" si="57"/>
        <v>#DIV/0!</v>
      </c>
      <c r="DT737" s="181" t="e">
        <f t="shared" si="55"/>
        <v>#DIV/0!</v>
      </c>
      <c r="DU737" s="195">
        <v>0</v>
      </c>
      <c r="DW737" s="195">
        <v>0</v>
      </c>
      <c r="DY737" s="195">
        <v>0</v>
      </c>
      <c r="DZ737" s="196" t="e">
        <f t="shared" si="56"/>
        <v>#DIV/0!</v>
      </c>
      <c r="EA737" s="195">
        <v>0</v>
      </c>
      <c r="EB737" s="181">
        <v>1</v>
      </c>
      <c r="EC737" s="181">
        <v>0</v>
      </c>
      <c r="ED737" s="181">
        <v>1</v>
      </c>
      <c r="EE737" s="181">
        <v>1</v>
      </c>
      <c r="EF737" s="181">
        <v>0</v>
      </c>
      <c r="EG737" s="181">
        <v>0</v>
      </c>
      <c r="EH737" s="181">
        <v>0</v>
      </c>
      <c r="EI737" s="181">
        <v>0</v>
      </c>
      <c r="EJ737" s="181">
        <v>0</v>
      </c>
      <c r="EK737" s="181">
        <v>1</v>
      </c>
      <c r="EL737" s="181">
        <v>1</v>
      </c>
      <c r="EM737" s="181">
        <v>0</v>
      </c>
      <c r="EN737" s="181">
        <v>1</v>
      </c>
      <c r="EO737" s="181">
        <v>1</v>
      </c>
      <c r="EP737" s="181">
        <v>1</v>
      </c>
      <c r="EQ737" s="181">
        <v>1</v>
      </c>
      <c r="ER737" s="181">
        <v>9</v>
      </c>
      <c r="EV737" s="181">
        <v>83</v>
      </c>
      <c r="EW737" s="181">
        <v>433</v>
      </c>
      <c r="EX737" s="181" t="b">
        <v>1</v>
      </c>
      <c r="EY737" s="181">
        <v>466</v>
      </c>
      <c r="EZ737" s="181" t="s">
        <v>9946</v>
      </c>
      <c r="FA737" s="181" t="s">
        <v>9947</v>
      </c>
      <c r="FB737" s="181">
        <v>6918</v>
      </c>
      <c r="FE737" s="181">
        <v>-1</v>
      </c>
    </row>
    <row r="738" spans="1:161" x14ac:dyDescent="0.25">
      <c r="A738" s="181" t="s">
        <v>9948</v>
      </c>
      <c r="B738" s="181" t="s">
        <v>9948</v>
      </c>
      <c r="C738" s="181">
        <v>1</v>
      </c>
      <c r="D738" s="181">
        <v>1</v>
      </c>
      <c r="E738" s="181">
        <v>1</v>
      </c>
      <c r="F738" s="181" t="s">
        <v>9949</v>
      </c>
      <c r="G738" s="181" t="s">
        <v>9950</v>
      </c>
      <c r="H738" s="181" t="s">
        <v>9951</v>
      </c>
      <c r="I738" s="181">
        <v>1</v>
      </c>
      <c r="J738" s="181">
        <v>1</v>
      </c>
      <c r="K738" s="181">
        <v>1</v>
      </c>
      <c r="L738" s="181">
        <v>1</v>
      </c>
      <c r="M738" s="181">
        <v>1</v>
      </c>
      <c r="N738" s="181">
        <v>0</v>
      </c>
      <c r="O738" s="181">
        <v>1</v>
      </c>
      <c r="P738" s="181">
        <v>1</v>
      </c>
      <c r="Q738" s="181">
        <v>0</v>
      </c>
      <c r="R738" s="181">
        <v>0</v>
      </c>
      <c r="S738" s="181">
        <v>0</v>
      </c>
      <c r="T738" s="181">
        <v>0</v>
      </c>
      <c r="U738" s="181">
        <v>1</v>
      </c>
      <c r="V738" s="181">
        <v>0</v>
      </c>
      <c r="W738" s="181">
        <v>0</v>
      </c>
      <c r="X738" s="181">
        <v>1</v>
      </c>
      <c r="Y738" s="181">
        <v>1</v>
      </c>
      <c r="Z738" s="181">
        <v>1</v>
      </c>
      <c r="AA738" s="181">
        <v>1</v>
      </c>
      <c r="AB738" s="181">
        <v>1</v>
      </c>
      <c r="AC738" s="181">
        <v>1</v>
      </c>
      <c r="AD738" s="181">
        <v>0</v>
      </c>
      <c r="AE738" s="181">
        <v>1</v>
      </c>
      <c r="AF738" s="181">
        <v>1</v>
      </c>
      <c r="AG738" s="181">
        <v>0</v>
      </c>
      <c r="AH738" s="181">
        <v>0</v>
      </c>
      <c r="AI738" s="181">
        <v>0</v>
      </c>
      <c r="AJ738" s="181">
        <v>0</v>
      </c>
      <c r="AK738" s="181">
        <v>1</v>
      </c>
      <c r="AL738" s="181">
        <v>0</v>
      </c>
      <c r="AM738" s="181">
        <v>0</v>
      </c>
      <c r="AN738" s="181">
        <v>1</v>
      </c>
      <c r="AO738" s="181">
        <v>1</v>
      </c>
      <c r="AP738" s="181">
        <v>1</v>
      </c>
      <c r="AQ738" s="181">
        <v>1</v>
      </c>
      <c r="AR738" s="181">
        <v>1</v>
      </c>
      <c r="AS738" s="181">
        <v>1</v>
      </c>
      <c r="AT738" s="181">
        <v>0</v>
      </c>
      <c r="AU738" s="181">
        <v>1</v>
      </c>
      <c r="AV738" s="181">
        <v>1</v>
      </c>
      <c r="AW738" s="181">
        <v>0</v>
      </c>
      <c r="AX738" s="181">
        <v>0</v>
      </c>
      <c r="AY738" s="181">
        <v>0</v>
      </c>
      <c r="AZ738" s="181">
        <v>0</v>
      </c>
      <c r="BA738" s="181">
        <v>1</v>
      </c>
      <c r="BB738" s="181">
        <v>0</v>
      </c>
      <c r="BC738" s="181">
        <v>0</v>
      </c>
      <c r="BD738" s="181">
        <v>1</v>
      </c>
      <c r="BE738" s="181">
        <v>1</v>
      </c>
      <c r="BF738" s="181">
        <v>1</v>
      </c>
      <c r="BG738" s="181">
        <v>1</v>
      </c>
      <c r="BH738" s="181">
        <v>1</v>
      </c>
      <c r="BI738" s="181">
        <v>6</v>
      </c>
      <c r="BJ738" s="181">
        <v>6</v>
      </c>
      <c r="BK738" s="181">
        <v>6</v>
      </c>
      <c r="BL738" s="181">
        <v>21.463999999999999</v>
      </c>
      <c r="BM738" s="181">
        <v>184</v>
      </c>
      <c r="BN738" s="181">
        <v>184</v>
      </c>
      <c r="BO738" s="181">
        <v>5.0568999999999996E-3</v>
      </c>
      <c r="BP738" s="181">
        <v>2.3073000000000001</v>
      </c>
      <c r="BQ738" s="181" t="s">
        <v>1254</v>
      </c>
      <c r="BS738" s="181" t="s">
        <v>1254</v>
      </c>
      <c r="BT738" s="181" t="s">
        <v>1254</v>
      </c>
      <c r="BY738" s="181" t="s">
        <v>1251</v>
      </c>
      <c r="CB738" s="181" t="s">
        <v>1254</v>
      </c>
      <c r="CC738" s="181" t="s">
        <v>1251</v>
      </c>
      <c r="CD738" s="181" t="s">
        <v>1251</v>
      </c>
      <c r="CE738" s="181" t="s">
        <v>1251</v>
      </c>
      <c r="CF738" s="181" t="s">
        <v>1251</v>
      </c>
      <c r="CG738" s="181">
        <v>6</v>
      </c>
      <c r="CH738" s="181">
        <v>0</v>
      </c>
      <c r="CI738" s="181">
        <v>6</v>
      </c>
      <c r="CJ738" s="181">
        <v>6</v>
      </c>
      <c r="CK738" s="181">
        <v>0</v>
      </c>
      <c r="CL738" s="181">
        <v>0</v>
      </c>
      <c r="CM738" s="181">
        <v>0</v>
      </c>
      <c r="CN738" s="181">
        <v>0</v>
      </c>
      <c r="CO738" s="181">
        <v>6</v>
      </c>
      <c r="CP738" s="181">
        <v>0</v>
      </c>
      <c r="CQ738" s="181">
        <v>0</v>
      </c>
      <c r="CR738" s="181">
        <v>6</v>
      </c>
      <c r="CS738" s="181">
        <v>6</v>
      </c>
      <c r="CT738" s="181">
        <v>6</v>
      </c>
      <c r="CU738" s="181">
        <v>6</v>
      </c>
      <c r="CV738" s="181">
        <v>6</v>
      </c>
      <c r="CW738" s="181">
        <v>49790000</v>
      </c>
      <c r="CX738" s="181">
        <v>3815800</v>
      </c>
      <c r="CY738" s="181">
        <v>0</v>
      </c>
      <c r="CZ738" s="181">
        <v>5632900</v>
      </c>
      <c r="DA738" s="181">
        <v>5507900</v>
      </c>
      <c r="DB738" s="181">
        <v>0</v>
      </c>
      <c r="DC738" s="181">
        <v>0</v>
      </c>
      <c r="DD738" s="181">
        <v>0</v>
      </c>
      <c r="DE738" s="181">
        <v>0</v>
      </c>
      <c r="DF738" s="181">
        <v>6684900</v>
      </c>
      <c r="DG738" s="181">
        <v>8578900</v>
      </c>
      <c r="DH738" s="181">
        <v>3730200</v>
      </c>
      <c r="DI738" s="181">
        <v>4148400</v>
      </c>
      <c r="DJ738" s="195">
        <v>0</v>
      </c>
      <c r="DK738" s="195">
        <v>0</v>
      </c>
      <c r="DL738" s="195">
        <v>0</v>
      </c>
      <c r="DM738" s="195">
        <v>0</v>
      </c>
      <c r="DN738" s="181">
        <v>0</v>
      </c>
      <c r="DO738" s="181">
        <v>0</v>
      </c>
      <c r="DP738" s="181">
        <v>0</v>
      </c>
      <c r="DQ738" s="181">
        <v>0</v>
      </c>
      <c r="DR738" s="181">
        <v>0</v>
      </c>
      <c r="DS738" s="181" t="e">
        <f t="shared" si="57"/>
        <v>#DIV/0!</v>
      </c>
      <c r="DT738" s="181" t="e">
        <f t="shared" si="55"/>
        <v>#DIV/0!</v>
      </c>
      <c r="DU738" s="195">
        <v>0</v>
      </c>
      <c r="DW738" s="195">
        <v>0</v>
      </c>
      <c r="DY738" s="195">
        <v>0</v>
      </c>
      <c r="DZ738" s="196" t="e">
        <f t="shared" si="56"/>
        <v>#DIV/0!</v>
      </c>
      <c r="EA738" s="195">
        <v>0</v>
      </c>
      <c r="EB738" s="181">
        <v>0</v>
      </c>
      <c r="EC738" s="181">
        <v>0</v>
      </c>
      <c r="ED738" s="181">
        <v>0</v>
      </c>
      <c r="EE738" s="181">
        <v>0</v>
      </c>
      <c r="EF738" s="181">
        <v>0</v>
      </c>
      <c r="EG738" s="181">
        <v>0</v>
      </c>
      <c r="EH738" s="181">
        <v>0</v>
      </c>
      <c r="EI738" s="181">
        <v>0</v>
      </c>
      <c r="EJ738" s="181">
        <v>0</v>
      </c>
      <c r="EK738" s="181">
        <v>0</v>
      </c>
      <c r="EL738" s="181">
        <v>0</v>
      </c>
      <c r="EM738" s="181">
        <v>0</v>
      </c>
      <c r="EN738" s="181">
        <v>0</v>
      </c>
      <c r="EO738" s="181">
        <v>0</v>
      </c>
      <c r="EP738" s="181">
        <v>0</v>
      </c>
      <c r="EQ738" s="181">
        <v>0</v>
      </c>
      <c r="ER738" s="181">
        <v>0</v>
      </c>
      <c r="EV738" s="181">
        <v>85</v>
      </c>
      <c r="EW738" s="181">
        <v>1509</v>
      </c>
      <c r="EX738" s="181" t="b">
        <v>1</v>
      </c>
      <c r="EY738" s="181">
        <v>1616</v>
      </c>
      <c r="EZ738" s="181" t="s">
        <v>9952</v>
      </c>
      <c r="FA738" s="181" t="s">
        <v>9953</v>
      </c>
      <c r="FB738" s="181">
        <v>22402</v>
      </c>
      <c r="FE738" s="181">
        <v>-1</v>
      </c>
    </row>
    <row r="739" spans="1:161" x14ac:dyDescent="0.25">
      <c r="A739" s="181" t="s">
        <v>9954</v>
      </c>
      <c r="B739" s="181" t="s">
        <v>9954</v>
      </c>
      <c r="C739" s="181">
        <v>1</v>
      </c>
      <c r="D739" s="181">
        <v>1</v>
      </c>
      <c r="E739" s="181">
        <v>1</v>
      </c>
      <c r="F739" s="181" t="s">
        <v>9955</v>
      </c>
      <c r="G739" s="181" t="s">
        <v>9956</v>
      </c>
      <c r="H739" s="181" t="s">
        <v>9957</v>
      </c>
      <c r="I739" s="181">
        <v>1</v>
      </c>
      <c r="J739" s="181">
        <v>1</v>
      </c>
      <c r="K739" s="181">
        <v>1</v>
      </c>
      <c r="L739" s="181">
        <v>1</v>
      </c>
      <c r="M739" s="181">
        <v>0</v>
      </c>
      <c r="N739" s="181">
        <v>0</v>
      </c>
      <c r="O739" s="181">
        <v>0</v>
      </c>
      <c r="P739" s="181">
        <v>0</v>
      </c>
      <c r="Q739" s="181">
        <v>0</v>
      </c>
      <c r="R739" s="181">
        <v>0</v>
      </c>
      <c r="S739" s="181">
        <v>0</v>
      </c>
      <c r="T739" s="181">
        <v>0</v>
      </c>
      <c r="U739" s="181">
        <v>1</v>
      </c>
      <c r="V739" s="181">
        <v>0</v>
      </c>
      <c r="W739" s="181">
        <v>0</v>
      </c>
      <c r="X739" s="181">
        <v>1</v>
      </c>
      <c r="Y739" s="181">
        <v>0</v>
      </c>
      <c r="Z739" s="181">
        <v>0</v>
      </c>
      <c r="AA739" s="181">
        <v>0</v>
      </c>
      <c r="AB739" s="181">
        <v>0</v>
      </c>
      <c r="AC739" s="181">
        <v>0</v>
      </c>
      <c r="AD739" s="181">
        <v>0</v>
      </c>
      <c r="AE739" s="181">
        <v>0</v>
      </c>
      <c r="AF739" s="181">
        <v>0</v>
      </c>
      <c r="AG739" s="181">
        <v>0</v>
      </c>
      <c r="AH739" s="181">
        <v>0</v>
      </c>
      <c r="AI739" s="181">
        <v>0</v>
      </c>
      <c r="AJ739" s="181">
        <v>0</v>
      </c>
      <c r="AK739" s="181">
        <v>1</v>
      </c>
      <c r="AL739" s="181">
        <v>0</v>
      </c>
      <c r="AM739" s="181">
        <v>0</v>
      </c>
      <c r="AN739" s="181">
        <v>1</v>
      </c>
      <c r="AO739" s="181">
        <v>0</v>
      </c>
      <c r="AP739" s="181">
        <v>0</v>
      </c>
      <c r="AQ739" s="181">
        <v>0</v>
      </c>
      <c r="AR739" s="181">
        <v>0</v>
      </c>
      <c r="AS739" s="181">
        <v>0</v>
      </c>
      <c r="AT739" s="181">
        <v>0</v>
      </c>
      <c r="AU739" s="181">
        <v>0</v>
      </c>
      <c r="AV739" s="181">
        <v>0</v>
      </c>
      <c r="AW739" s="181">
        <v>0</v>
      </c>
      <c r="AX739" s="181">
        <v>0</v>
      </c>
      <c r="AY739" s="181">
        <v>0</v>
      </c>
      <c r="AZ739" s="181">
        <v>0</v>
      </c>
      <c r="BA739" s="181">
        <v>1</v>
      </c>
      <c r="BB739" s="181">
        <v>0</v>
      </c>
      <c r="BC739" s="181">
        <v>0</v>
      </c>
      <c r="BD739" s="181">
        <v>1</v>
      </c>
      <c r="BE739" s="181">
        <v>0</v>
      </c>
      <c r="BF739" s="181">
        <v>0</v>
      </c>
      <c r="BG739" s="181">
        <v>0</v>
      </c>
      <c r="BH739" s="181">
        <v>0</v>
      </c>
      <c r="BI739" s="181">
        <v>1</v>
      </c>
      <c r="BJ739" s="181">
        <v>1</v>
      </c>
      <c r="BK739" s="181">
        <v>1</v>
      </c>
      <c r="BL739" s="181">
        <v>95.923000000000002</v>
      </c>
      <c r="BM739" s="181">
        <v>861</v>
      </c>
      <c r="BN739" s="181">
        <v>861</v>
      </c>
      <c r="BO739" s="181">
        <v>1</v>
      </c>
      <c r="BP739" s="181">
        <v>-2</v>
      </c>
      <c r="BY739" s="181" t="s">
        <v>1251</v>
      </c>
      <c r="CB739" s="181" t="s">
        <v>1251</v>
      </c>
      <c r="CG739" s="181">
        <v>0</v>
      </c>
      <c r="CH739" s="181">
        <v>0</v>
      </c>
      <c r="CI739" s="181">
        <v>0</v>
      </c>
      <c r="CJ739" s="181">
        <v>0</v>
      </c>
      <c r="CK739" s="181">
        <v>0</v>
      </c>
      <c r="CL739" s="181">
        <v>0</v>
      </c>
      <c r="CM739" s="181">
        <v>0</v>
      </c>
      <c r="CN739" s="181">
        <v>0</v>
      </c>
      <c r="CO739" s="181">
        <v>1</v>
      </c>
      <c r="CP739" s="181">
        <v>0</v>
      </c>
      <c r="CQ739" s="181">
        <v>0</v>
      </c>
      <c r="CR739" s="181">
        <v>1</v>
      </c>
      <c r="CS739" s="181">
        <v>0</v>
      </c>
      <c r="CT739" s="181">
        <v>0</v>
      </c>
      <c r="CU739" s="181">
        <v>0</v>
      </c>
      <c r="CV739" s="181">
        <v>0</v>
      </c>
      <c r="CW739" s="181">
        <v>45400000</v>
      </c>
      <c r="CX739" s="181">
        <v>0</v>
      </c>
      <c r="CY739" s="181">
        <v>0</v>
      </c>
      <c r="CZ739" s="181">
        <v>0</v>
      </c>
      <c r="DA739" s="181">
        <v>0</v>
      </c>
      <c r="DB739" s="181">
        <v>0</v>
      </c>
      <c r="DC739" s="181">
        <v>0</v>
      </c>
      <c r="DD739" s="181">
        <v>0</v>
      </c>
      <c r="DE739" s="181">
        <v>0</v>
      </c>
      <c r="DF739" s="181">
        <v>0</v>
      </c>
      <c r="DG739" s="181">
        <v>0</v>
      </c>
      <c r="DH739" s="181">
        <v>0</v>
      </c>
      <c r="DI739" s="181">
        <v>0</v>
      </c>
      <c r="DJ739" s="195">
        <v>0</v>
      </c>
      <c r="DK739" s="195">
        <v>0</v>
      </c>
      <c r="DL739" s="195">
        <v>0</v>
      </c>
      <c r="DM739" s="195">
        <v>0</v>
      </c>
      <c r="DN739" s="181">
        <v>0</v>
      </c>
      <c r="DO739" s="181">
        <v>0</v>
      </c>
      <c r="DP739" s="181">
        <v>0</v>
      </c>
      <c r="DQ739" s="181">
        <v>0</v>
      </c>
      <c r="DR739" s="181">
        <v>0</v>
      </c>
      <c r="DS739" s="181" t="e">
        <f t="shared" si="57"/>
        <v>#DIV/0!</v>
      </c>
      <c r="DT739" s="181" t="e">
        <f t="shared" si="55"/>
        <v>#DIV/0!</v>
      </c>
      <c r="DU739" s="195">
        <v>0</v>
      </c>
      <c r="DW739" s="195">
        <v>0</v>
      </c>
      <c r="DY739" s="195">
        <v>0</v>
      </c>
      <c r="DZ739" s="196" t="e">
        <f t="shared" si="56"/>
        <v>#DIV/0!</v>
      </c>
      <c r="EA739" s="195">
        <v>0</v>
      </c>
      <c r="EB739" s="181">
        <v>0</v>
      </c>
      <c r="EC739" s="181">
        <v>0</v>
      </c>
      <c r="ED739" s="181">
        <v>0</v>
      </c>
      <c r="EE739" s="181">
        <v>0</v>
      </c>
      <c r="EF739" s="181">
        <v>0</v>
      </c>
      <c r="EG739" s="181">
        <v>0</v>
      </c>
      <c r="EH739" s="181">
        <v>0</v>
      </c>
      <c r="EI739" s="181">
        <v>0</v>
      </c>
      <c r="EJ739" s="181">
        <v>0</v>
      </c>
      <c r="EK739" s="181">
        <v>0</v>
      </c>
      <c r="EL739" s="181">
        <v>0</v>
      </c>
      <c r="EM739" s="181">
        <v>0</v>
      </c>
      <c r="EN739" s="181">
        <v>0</v>
      </c>
      <c r="EO739" s="181">
        <v>0</v>
      </c>
      <c r="EP739" s="181">
        <v>0</v>
      </c>
      <c r="EQ739" s="181">
        <v>0</v>
      </c>
      <c r="ER739" s="181">
        <v>0</v>
      </c>
      <c r="ES739" s="181" t="s">
        <v>9376</v>
      </c>
      <c r="EV739" s="181">
        <v>744</v>
      </c>
      <c r="EW739" s="181">
        <v>4444</v>
      </c>
      <c r="EX739" s="181" t="b">
        <v>1</v>
      </c>
      <c r="EY739" s="181">
        <v>4692</v>
      </c>
      <c r="EZ739" s="181" t="s">
        <v>9958</v>
      </c>
      <c r="FA739" s="181">
        <v>69104</v>
      </c>
      <c r="FB739" s="181">
        <v>69104</v>
      </c>
      <c r="FC739" s="181">
        <v>450</v>
      </c>
      <c r="FD739" s="181">
        <v>1</v>
      </c>
      <c r="FE739" s="181">
        <v>-1</v>
      </c>
    </row>
    <row r="740" spans="1:161" x14ac:dyDescent="0.25">
      <c r="A740" s="181" t="s">
        <v>9959</v>
      </c>
      <c r="B740" s="181" t="s">
        <v>9959</v>
      </c>
      <c r="C740" s="181">
        <v>1</v>
      </c>
      <c r="D740" s="181">
        <v>1</v>
      </c>
      <c r="E740" s="181">
        <v>1</v>
      </c>
      <c r="F740" s="181" t="s">
        <v>9960</v>
      </c>
      <c r="G740" s="181" t="s">
        <v>9961</v>
      </c>
      <c r="H740" s="181" t="s">
        <v>9962</v>
      </c>
      <c r="I740" s="181">
        <v>1</v>
      </c>
      <c r="J740" s="181">
        <v>1</v>
      </c>
      <c r="K740" s="181">
        <v>1</v>
      </c>
      <c r="L740" s="181">
        <v>1</v>
      </c>
      <c r="M740" s="181">
        <v>1</v>
      </c>
      <c r="N740" s="181">
        <v>1</v>
      </c>
      <c r="O740" s="181">
        <v>1</v>
      </c>
      <c r="P740" s="181">
        <v>1</v>
      </c>
      <c r="Q740" s="181">
        <v>1</v>
      </c>
      <c r="R740" s="181">
        <v>1</v>
      </c>
      <c r="S740" s="181">
        <v>1</v>
      </c>
      <c r="T740" s="181">
        <v>1</v>
      </c>
      <c r="U740" s="181">
        <v>1</v>
      </c>
      <c r="V740" s="181">
        <v>1</v>
      </c>
      <c r="W740" s="181">
        <v>1</v>
      </c>
      <c r="X740" s="181">
        <v>1</v>
      </c>
      <c r="Y740" s="181">
        <v>1</v>
      </c>
      <c r="Z740" s="181">
        <v>1</v>
      </c>
      <c r="AA740" s="181">
        <v>1</v>
      </c>
      <c r="AB740" s="181">
        <v>1</v>
      </c>
      <c r="AC740" s="181">
        <v>1</v>
      </c>
      <c r="AD740" s="181">
        <v>1</v>
      </c>
      <c r="AE740" s="181">
        <v>1</v>
      </c>
      <c r="AF740" s="181">
        <v>1</v>
      </c>
      <c r="AG740" s="181">
        <v>1</v>
      </c>
      <c r="AH740" s="181">
        <v>1</v>
      </c>
      <c r="AI740" s="181">
        <v>1</v>
      </c>
      <c r="AJ740" s="181">
        <v>1</v>
      </c>
      <c r="AK740" s="181">
        <v>1</v>
      </c>
      <c r="AL740" s="181">
        <v>1</v>
      </c>
      <c r="AM740" s="181">
        <v>1</v>
      </c>
      <c r="AN740" s="181">
        <v>1</v>
      </c>
      <c r="AO740" s="181">
        <v>1</v>
      </c>
      <c r="AP740" s="181">
        <v>1</v>
      </c>
      <c r="AQ740" s="181">
        <v>1</v>
      </c>
      <c r="AR740" s="181">
        <v>1</v>
      </c>
      <c r="AS740" s="181">
        <v>1</v>
      </c>
      <c r="AT740" s="181">
        <v>1</v>
      </c>
      <c r="AU740" s="181">
        <v>1</v>
      </c>
      <c r="AV740" s="181">
        <v>1</v>
      </c>
      <c r="AW740" s="181">
        <v>1</v>
      </c>
      <c r="AX740" s="181">
        <v>1</v>
      </c>
      <c r="AY740" s="181">
        <v>1</v>
      </c>
      <c r="AZ740" s="181">
        <v>1</v>
      </c>
      <c r="BA740" s="181">
        <v>1</v>
      </c>
      <c r="BB740" s="181">
        <v>1</v>
      </c>
      <c r="BC740" s="181">
        <v>1</v>
      </c>
      <c r="BD740" s="181">
        <v>1</v>
      </c>
      <c r="BE740" s="181">
        <v>1</v>
      </c>
      <c r="BF740" s="181">
        <v>1</v>
      </c>
      <c r="BG740" s="181">
        <v>1</v>
      </c>
      <c r="BH740" s="181">
        <v>1</v>
      </c>
      <c r="BI740" s="181">
        <v>0.4</v>
      </c>
      <c r="BJ740" s="181">
        <v>0.4</v>
      </c>
      <c r="BK740" s="181">
        <v>0.4</v>
      </c>
      <c r="BL740" s="181">
        <v>237.32</v>
      </c>
      <c r="BM740" s="181">
        <v>2062</v>
      </c>
      <c r="BN740" s="181">
        <v>2062</v>
      </c>
      <c r="BO740" s="181">
        <v>3.8168E-3</v>
      </c>
      <c r="BP740" s="181">
        <v>2.3658999999999999</v>
      </c>
      <c r="BQ740" s="181" t="s">
        <v>1251</v>
      </c>
      <c r="BR740" s="181" t="s">
        <v>1251</v>
      </c>
      <c r="BS740" s="181" t="s">
        <v>1251</v>
      </c>
      <c r="BT740" s="181" t="s">
        <v>1251</v>
      </c>
      <c r="BU740" s="181" t="s">
        <v>1251</v>
      </c>
      <c r="BV740" s="181" t="s">
        <v>1251</v>
      </c>
      <c r="BW740" s="181" t="s">
        <v>1251</v>
      </c>
      <c r="BX740" s="181" t="s">
        <v>1251</v>
      </c>
      <c r="BY740" s="181" t="s">
        <v>1251</v>
      </c>
      <c r="BZ740" s="181" t="s">
        <v>1251</v>
      </c>
      <c r="CA740" s="181" t="s">
        <v>1251</v>
      </c>
      <c r="CB740" s="181" t="s">
        <v>1251</v>
      </c>
      <c r="CC740" s="181" t="s">
        <v>1251</v>
      </c>
      <c r="CD740" s="181" t="s">
        <v>1251</v>
      </c>
      <c r="CE740" s="181" t="s">
        <v>1251</v>
      </c>
      <c r="CF740" s="181" t="s">
        <v>1251</v>
      </c>
      <c r="CG740" s="181">
        <v>0.4</v>
      </c>
      <c r="CH740" s="181">
        <v>0.4</v>
      </c>
      <c r="CI740" s="181">
        <v>0.4</v>
      </c>
      <c r="CJ740" s="181">
        <v>0.4</v>
      </c>
      <c r="CK740" s="181">
        <v>0.4</v>
      </c>
      <c r="CL740" s="181">
        <v>0.4</v>
      </c>
      <c r="CM740" s="181">
        <v>0.4</v>
      </c>
      <c r="CN740" s="181">
        <v>0.4</v>
      </c>
      <c r="CO740" s="181">
        <v>0.4</v>
      </c>
      <c r="CP740" s="181">
        <v>0.4</v>
      </c>
      <c r="CQ740" s="181">
        <v>0.4</v>
      </c>
      <c r="CR740" s="181">
        <v>0.4</v>
      </c>
      <c r="CS740" s="181">
        <v>0.4</v>
      </c>
      <c r="CT740" s="181">
        <v>0.4</v>
      </c>
      <c r="CU740" s="181">
        <v>0.4</v>
      </c>
      <c r="CV740" s="181">
        <v>0.4</v>
      </c>
      <c r="CW740" s="181">
        <v>16982000000</v>
      </c>
      <c r="CX740" s="181">
        <v>805580000</v>
      </c>
      <c r="CY740" s="181">
        <v>1260200000</v>
      </c>
      <c r="CZ740" s="181">
        <v>1201700000</v>
      </c>
      <c r="DA740" s="181">
        <v>1314900000</v>
      </c>
      <c r="DB740" s="181">
        <v>1194500000</v>
      </c>
      <c r="DC740" s="181">
        <v>698110000</v>
      </c>
      <c r="DD740" s="181">
        <v>1290500000</v>
      </c>
      <c r="DE740" s="181">
        <v>959690000</v>
      </c>
      <c r="DF740" s="181">
        <v>1111000000</v>
      </c>
      <c r="DG740" s="181">
        <v>957060000</v>
      </c>
      <c r="DH740" s="181">
        <v>943080000</v>
      </c>
      <c r="DI740" s="181">
        <v>1053800000</v>
      </c>
      <c r="DJ740" s="195">
        <v>0</v>
      </c>
      <c r="DK740" s="195">
        <v>0</v>
      </c>
      <c r="DL740" s="195">
        <v>0</v>
      </c>
      <c r="DM740" s="195">
        <v>0</v>
      </c>
      <c r="DN740" s="181">
        <v>0</v>
      </c>
      <c r="DO740" s="181">
        <v>0</v>
      </c>
      <c r="DP740" s="181">
        <v>0</v>
      </c>
      <c r="DQ740" s="181">
        <v>0</v>
      </c>
      <c r="DR740" s="181">
        <v>0</v>
      </c>
      <c r="DS740" s="181" t="e">
        <f t="shared" si="57"/>
        <v>#DIV/0!</v>
      </c>
      <c r="DT740" s="181" t="e">
        <f t="shared" si="55"/>
        <v>#DIV/0!</v>
      </c>
      <c r="DU740" s="195">
        <v>0</v>
      </c>
      <c r="DW740" s="195">
        <v>0</v>
      </c>
      <c r="DY740" s="195">
        <v>0</v>
      </c>
      <c r="DZ740" s="196" t="e">
        <f t="shared" si="56"/>
        <v>#DIV/0!</v>
      </c>
      <c r="EA740" s="195">
        <v>0</v>
      </c>
      <c r="EB740" s="181">
        <v>2</v>
      </c>
      <c r="EC740" s="181">
        <v>2</v>
      </c>
      <c r="ED740" s="181">
        <v>2</v>
      </c>
      <c r="EE740" s="181">
        <v>2</v>
      </c>
      <c r="EF740" s="181">
        <v>3</v>
      </c>
      <c r="EG740" s="181">
        <v>3</v>
      </c>
      <c r="EH740" s="181">
        <v>3</v>
      </c>
      <c r="EI740" s="181">
        <v>2</v>
      </c>
      <c r="EJ740" s="181">
        <v>2</v>
      </c>
      <c r="EK740" s="181">
        <v>2</v>
      </c>
      <c r="EL740" s="181">
        <v>2</v>
      </c>
      <c r="EM740" s="181">
        <v>2</v>
      </c>
      <c r="EN740" s="181">
        <v>2</v>
      </c>
      <c r="EO740" s="181">
        <v>2</v>
      </c>
      <c r="EP740" s="181">
        <v>2</v>
      </c>
      <c r="EQ740" s="181">
        <v>2</v>
      </c>
      <c r="ER740" s="181">
        <v>35</v>
      </c>
      <c r="EV740" s="181">
        <v>13</v>
      </c>
      <c r="EW740" s="181">
        <v>6287</v>
      </c>
      <c r="EX740" s="181" t="b">
        <v>1</v>
      </c>
      <c r="EY740" s="181">
        <v>6683</v>
      </c>
      <c r="EZ740" s="181" t="s">
        <v>9963</v>
      </c>
      <c r="FA740" s="181" t="s">
        <v>9964</v>
      </c>
      <c r="FB740" s="181">
        <v>99450</v>
      </c>
      <c r="FE740" s="181">
        <v>-1</v>
      </c>
    </row>
    <row r="741" spans="1:161" x14ac:dyDescent="0.25">
      <c r="A741" s="181" t="s">
        <v>9965</v>
      </c>
      <c r="B741" s="181" t="s">
        <v>9965</v>
      </c>
      <c r="C741" s="181">
        <v>2</v>
      </c>
      <c r="D741" s="181">
        <v>2</v>
      </c>
      <c r="E741" s="181">
        <v>2</v>
      </c>
      <c r="F741" s="181" t="s">
        <v>9966</v>
      </c>
      <c r="G741" s="181" t="s">
        <v>9967</v>
      </c>
      <c r="H741" s="181" t="s">
        <v>9968</v>
      </c>
      <c r="I741" s="181">
        <v>1</v>
      </c>
      <c r="J741" s="181">
        <v>2</v>
      </c>
      <c r="K741" s="181">
        <v>2</v>
      </c>
      <c r="L741" s="181">
        <v>2</v>
      </c>
      <c r="M741" s="181">
        <v>0</v>
      </c>
      <c r="N741" s="181">
        <v>1</v>
      </c>
      <c r="O741" s="181">
        <v>1</v>
      </c>
      <c r="P741" s="181">
        <v>0</v>
      </c>
      <c r="Q741" s="181">
        <v>0</v>
      </c>
      <c r="R741" s="181">
        <v>0</v>
      </c>
      <c r="S741" s="181">
        <v>0</v>
      </c>
      <c r="T741" s="181">
        <v>0</v>
      </c>
      <c r="U741" s="181">
        <v>1</v>
      </c>
      <c r="V741" s="181">
        <v>1</v>
      </c>
      <c r="W741" s="181">
        <v>1</v>
      </c>
      <c r="X741" s="181">
        <v>1</v>
      </c>
      <c r="Y741" s="181">
        <v>1</v>
      </c>
      <c r="Z741" s="181">
        <v>1</v>
      </c>
      <c r="AA741" s="181">
        <v>1</v>
      </c>
      <c r="AB741" s="181">
        <v>1</v>
      </c>
      <c r="AC741" s="181">
        <v>0</v>
      </c>
      <c r="AD741" s="181">
        <v>1</v>
      </c>
      <c r="AE741" s="181">
        <v>1</v>
      </c>
      <c r="AF741" s="181">
        <v>0</v>
      </c>
      <c r="AG741" s="181">
        <v>0</v>
      </c>
      <c r="AH741" s="181">
        <v>0</v>
      </c>
      <c r="AI741" s="181">
        <v>0</v>
      </c>
      <c r="AJ741" s="181">
        <v>0</v>
      </c>
      <c r="AK741" s="181">
        <v>1</v>
      </c>
      <c r="AL741" s="181">
        <v>1</v>
      </c>
      <c r="AM741" s="181">
        <v>1</v>
      </c>
      <c r="AN741" s="181">
        <v>1</v>
      </c>
      <c r="AO741" s="181">
        <v>1</v>
      </c>
      <c r="AP741" s="181">
        <v>1</v>
      </c>
      <c r="AQ741" s="181">
        <v>1</v>
      </c>
      <c r="AR741" s="181">
        <v>1</v>
      </c>
      <c r="AS741" s="181">
        <v>0</v>
      </c>
      <c r="AT741" s="181">
        <v>1</v>
      </c>
      <c r="AU741" s="181">
        <v>1</v>
      </c>
      <c r="AV741" s="181">
        <v>0</v>
      </c>
      <c r="AW741" s="181">
        <v>0</v>
      </c>
      <c r="AX741" s="181">
        <v>0</v>
      </c>
      <c r="AY741" s="181">
        <v>0</v>
      </c>
      <c r="AZ741" s="181">
        <v>0</v>
      </c>
      <c r="BA741" s="181">
        <v>1</v>
      </c>
      <c r="BB741" s="181">
        <v>1</v>
      </c>
      <c r="BC741" s="181">
        <v>1</v>
      </c>
      <c r="BD741" s="181">
        <v>1</v>
      </c>
      <c r="BE741" s="181">
        <v>1</v>
      </c>
      <c r="BF741" s="181">
        <v>1</v>
      </c>
      <c r="BG741" s="181">
        <v>1</v>
      </c>
      <c r="BH741" s="181">
        <v>1</v>
      </c>
      <c r="BI741" s="181">
        <v>0.8</v>
      </c>
      <c r="BJ741" s="181">
        <v>0.8</v>
      </c>
      <c r="BK741" s="181">
        <v>0.8</v>
      </c>
      <c r="BL741" s="181">
        <v>238.83</v>
      </c>
      <c r="BM741" s="181">
        <v>2114</v>
      </c>
      <c r="BN741" s="181">
        <v>2114</v>
      </c>
      <c r="BO741" s="181">
        <v>8.7390999999999996E-3</v>
      </c>
      <c r="BP741" s="181">
        <v>2.1964999999999999</v>
      </c>
      <c r="BR741" s="181" t="s">
        <v>1254</v>
      </c>
      <c r="BS741" s="181" t="s">
        <v>1254</v>
      </c>
      <c r="BY741" s="181" t="s">
        <v>1251</v>
      </c>
      <c r="BZ741" s="181" t="s">
        <v>1254</v>
      </c>
      <c r="CA741" s="181" t="s">
        <v>1251</v>
      </c>
      <c r="CB741" s="181" t="s">
        <v>1251</v>
      </c>
      <c r="CC741" s="181" t="s">
        <v>1251</v>
      </c>
      <c r="CD741" s="181" t="s">
        <v>1254</v>
      </c>
      <c r="CE741" s="181" t="s">
        <v>1251</v>
      </c>
      <c r="CF741" s="181" t="s">
        <v>1254</v>
      </c>
      <c r="CG741" s="181">
        <v>0</v>
      </c>
      <c r="CH741" s="181">
        <v>0.3</v>
      </c>
      <c r="CI741" s="181">
        <v>0.3</v>
      </c>
      <c r="CJ741" s="181">
        <v>0</v>
      </c>
      <c r="CK741" s="181">
        <v>0</v>
      </c>
      <c r="CL741" s="181">
        <v>0</v>
      </c>
      <c r="CM741" s="181">
        <v>0</v>
      </c>
      <c r="CN741" s="181">
        <v>0</v>
      </c>
      <c r="CO741" s="181">
        <v>0.3</v>
      </c>
      <c r="CP741" s="181">
        <v>0.3</v>
      </c>
      <c r="CQ741" s="181">
        <v>0.5</v>
      </c>
      <c r="CR741" s="181">
        <v>0.3</v>
      </c>
      <c r="CS741" s="181">
        <v>0.3</v>
      </c>
      <c r="CT741" s="181">
        <v>0.3</v>
      </c>
      <c r="CU741" s="181">
        <v>0.3</v>
      </c>
      <c r="CV741" s="181">
        <v>0.3</v>
      </c>
      <c r="CW741" s="181">
        <v>32138000</v>
      </c>
      <c r="CX741" s="181">
        <v>0</v>
      </c>
      <c r="CY741" s="181">
        <v>1620700</v>
      </c>
      <c r="CZ741" s="181">
        <v>1055700</v>
      </c>
      <c r="DA741" s="181">
        <v>0</v>
      </c>
      <c r="DB741" s="181">
        <v>0</v>
      </c>
      <c r="DC741" s="181">
        <v>0</v>
      </c>
      <c r="DD741" s="181">
        <v>0</v>
      </c>
      <c r="DE741" s="181">
        <v>0</v>
      </c>
      <c r="DF741" s="181">
        <v>3150000</v>
      </c>
      <c r="DG741" s="181">
        <v>4646000</v>
      </c>
      <c r="DH741" s="181">
        <v>2767400</v>
      </c>
      <c r="DI741" s="181">
        <v>3769500</v>
      </c>
      <c r="DJ741" s="195">
        <v>0</v>
      </c>
      <c r="DK741" s="195">
        <v>0</v>
      </c>
      <c r="DL741" s="195">
        <v>0</v>
      </c>
      <c r="DM741" s="195">
        <v>0</v>
      </c>
      <c r="DN741" s="181">
        <v>0</v>
      </c>
      <c r="DO741" s="181">
        <v>0</v>
      </c>
      <c r="DP741" s="181">
        <v>0</v>
      </c>
      <c r="DQ741" s="181">
        <v>0</v>
      </c>
      <c r="DR741" s="181">
        <v>0</v>
      </c>
      <c r="DS741" s="181" t="e">
        <f t="shared" si="57"/>
        <v>#DIV/0!</v>
      </c>
      <c r="DT741" s="181" t="e">
        <f t="shared" si="55"/>
        <v>#DIV/0!</v>
      </c>
      <c r="DU741" s="195">
        <v>0</v>
      </c>
      <c r="DW741" s="195">
        <v>0</v>
      </c>
      <c r="DY741" s="195">
        <v>0</v>
      </c>
      <c r="DZ741" s="196" t="e">
        <f t="shared" si="56"/>
        <v>#DIV/0!</v>
      </c>
      <c r="EA741" s="195">
        <v>0</v>
      </c>
      <c r="EB741" s="181">
        <v>0</v>
      </c>
      <c r="EC741" s="181">
        <v>0</v>
      </c>
      <c r="ED741" s="181">
        <v>0</v>
      </c>
      <c r="EE741" s="181">
        <v>0</v>
      </c>
      <c r="EF741" s="181">
        <v>0</v>
      </c>
      <c r="EG741" s="181">
        <v>0</v>
      </c>
      <c r="EH741" s="181">
        <v>0</v>
      </c>
      <c r="EI741" s="181">
        <v>0</v>
      </c>
      <c r="EJ741" s="181">
        <v>0</v>
      </c>
      <c r="EK741" s="181">
        <v>0</v>
      </c>
      <c r="EL741" s="181">
        <v>1</v>
      </c>
      <c r="EM741" s="181">
        <v>0</v>
      </c>
      <c r="EN741" s="181">
        <v>1</v>
      </c>
      <c r="EO741" s="181">
        <v>0</v>
      </c>
      <c r="EP741" s="181">
        <v>1</v>
      </c>
      <c r="EQ741" s="181">
        <v>0</v>
      </c>
      <c r="ER741" s="181">
        <v>3</v>
      </c>
      <c r="EV741" s="181">
        <v>776</v>
      </c>
      <c r="EW741" s="181" t="s">
        <v>9969</v>
      </c>
      <c r="EX741" s="181" t="s">
        <v>3637</v>
      </c>
      <c r="EY741" s="181" t="s">
        <v>9970</v>
      </c>
      <c r="EZ741" s="181" t="s">
        <v>9971</v>
      </c>
      <c r="FA741" s="181" t="s">
        <v>9972</v>
      </c>
      <c r="FB741" s="181" t="s">
        <v>9973</v>
      </c>
      <c r="FE741" s="181">
        <v>-1</v>
      </c>
    </row>
    <row r="742" spans="1:161" x14ac:dyDescent="0.25">
      <c r="A742" s="181" t="s">
        <v>9974</v>
      </c>
      <c r="B742" s="181" t="s">
        <v>9974</v>
      </c>
      <c r="C742" s="181">
        <v>2</v>
      </c>
      <c r="D742" s="181">
        <v>2</v>
      </c>
      <c r="E742" s="181">
        <v>1</v>
      </c>
      <c r="F742" s="181" t="s">
        <v>9975</v>
      </c>
      <c r="G742" s="181" t="s">
        <v>9976</v>
      </c>
      <c r="H742" s="181" t="s">
        <v>9977</v>
      </c>
      <c r="I742" s="181">
        <v>1</v>
      </c>
      <c r="J742" s="181">
        <v>2</v>
      </c>
      <c r="K742" s="181">
        <v>2</v>
      </c>
      <c r="L742" s="181">
        <v>1</v>
      </c>
      <c r="M742" s="181">
        <v>1</v>
      </c>
      <c r="N742" s="181">
        <v>1</v>
      </c>
      <c r="O742" s="181">
        <v>2</v>
      </c>
      <c r="P742" s="181">
        <v>1</v>
      </c>
      <c r="Q742" s="181">
        <v>1</v>
      </c>
      <c r="R742" s="181">
        <v>0</v>
      </c>
      <c r="S742" s="181">
        <v>0</v>
      </c>
      <c r="T742" s="181">
        <v>1</v>
      </c>
      <c r="U742" s="181">
        <v>0</v>
      </c>
      <c r="V742" s="181">
        <v>2</v>
      </c>
      <c r="W742" s="181">
        <v>1</v>
      </c>
      <c r="X742" s="181">
        <v>2</v>
      </c>
      <c r="Y742" s="181">
        <v>2</v>
      </c>
      <c r="Z742" s="181">
        <v>1</v>
      </c>
      <c r="AA742" s="181">
        <v>0</v>
      </c>
      <c r="AB742" s="181">
        <v>1</v>
      </c>
      <c r="AC742" s="181">
        <v>1</v>
      </c>
      <c r="AD742" s="181">
        <v>1</v>
      </c>
      <c r="AE742" s="181">
        <v>2</v>
      </c>
      <c r="AF742" s="181">
        <v>1</v>
      </c>
      <c r="AG742" s="181">
        <v>1</v>
      </c>
      <c r="AH742" s="181">
        <v>0</v>
      </c>
      <c r="AI742" s="181">
        <v>0</v>
      </c>
      <c r="AJ742" s="181">
        <v>1</v>
      </c>
      <c r="AK742" s="181">
        <v>0</v>
      </c>
      <c r="AL742" s="181">
        <v>2</v>
      </c>
      <c r="AM742" s="181">
        <v>1</v>
      </c>
      <c r="AN742" s="181">
        <v>2</v>
      </c>
      <c r="AO742" s="181">
        <v>2</v>
      </c>
      <c r="AP742" s="181">
        <v>1</v>
      </c>
      <c r="AQ742" s="181">
        <v>0</v>
      </c>
      <c r="AR742" s="181">
        <v>1</v>
      </c>
      <c r="AS742" s="181">
        <v>0</v>
      </c>
      <c r="AT742" s="181">
        <v>1</v>
      </c>
      <c r="AU742" s="181">
        <v>1</v>
      </c>
      <c r="AV742" s="181">
        <v>0</v>
      </c>
      <c r="AW742" s="181">
        <v>1</v>
      </c>
      <c r="AX742" s="181">
        <v>0</v>
      </c>
      <c r="AY742" s="181">
        <v>0</v>
      </c>
      <c r="AZ742" s="181">
        <v>1</v>
      </c>
      <c r="BA742" s="181">
        <v>0</v>
      </c>
      <c r="BB742" s="181">
        <v>1</v>
      </c>
      <c r="BC742" s="181">
        <v>0</v>
      </c>
      <c r="BD742" s="181">
        <v>1</v>
      </c>
      <c r="BE742" s="181">
        <v>1</v>
      </c>
      <c r="BF742" s="181">
        <v>0</v>
      </c>
      <c r="BG742" s="181">
        <v>0</v>
      </c>
      <c r="BH742" s="181">
        <v>0</v>
      </c>
      <c r="BI742" s="181">
        <v>2.2000000000000002</v>
      </c>
      <c r="BJ742" s="181">
        <v>2.2000000000000002</v>
      </c>
      <c r="BK742" s="181">
        <v>1</v>
      </c>
      <c r="BL742" s="181">
        <v>100.96</v>
      </c>
      <c r="BM742" s="181">
        <v>865</v>
      </c>
      <c r="BN742" s="181">
        <v>865</v>
      </c>
      <c r="BO742" s="181">
        <v>0</v>
      </c>
      <c r="BP742" s="181">
        <v>3.7532000000000001</v>
      </c>
      <c r="BQ742" s="181" t="s">
        <v>1254</v>
      </c>
      <c r="BR742" s="181" t="s">
        <v>1254</v>
      </c>
      <c r="BS742" s="181" t="s">
        <v>1254</v>
      </c>
      <c r="BT742" s="181" t="s">
        <v>1254</v>
      </c>
      <c r="BU742" s="181" t="s">
        <v>1254</v>
      </c>
      <c r="BX742" s="181" t="s">
        <v>1251</v>
      </c>
      <c r="BZ742" s="181" t="s">
        <v>1251</v>
      </c>
      <c r="CA742" s="181" t="s">
        <v>1254</v>
      </c>
      <c r="CB742" s="181" t="s">
        <v>1254</v>
      </c>
      <c r="CC742" s="181" t="s">
        <v>1251</v>
      </c>
      <c r="CD742" s="181" t="s">
        <v>1254</v>
      </c>
      <c r="CF742" s="181" t="s">
        <v>1254</v>
      </c>
      <c r="CG742" s="181">
        <v>1.2</v>
      </c>
      <c r="CH742" s="181">
        <v>1</v>
      </c>
      <c r="CI742" s="181">
        <v>2.2000000000000002</v>
      </c>
      <c r="CJ742" s="181">
        <v>1.2</v>
      </c>
      <c r="CK742" s="181">
        <v>1</v>
      </c>
      <c r="CL742" s="181">
        <v>0</v>
      </c>
      <c r="CM742" s="181">
        <v>0</v>
      </c>
      <c r="CN742" s="181">
        <v>1</v>
      </c>
      <c r="CO742" s="181">
        <v>0</v>
      </c>
      <c r="CP742" s="181">
        <v>2.2000000000000002</v>
      </c>
      <c r="CQ742" s="181">
        <v>1.2</v>
      </c>
      <c r="CR742" s="181">
        <v>2.2000000000000002</v>
      </c>
      <c r="CS742" s="181">
        <v>2.2000000000000002</v>
      </c>
      <c r="CT742" s="181">
        <v>1.2</v>
      </c>
      <c r="CU742" s="181">
        <v>0</v>
      </c>
      <c r="CV742" s="181">
        <v>1.2</v>
      </c>
      <c r="CW742" s="181">
        <v>62024000</v>
      </c>
      <c r="CX742" s="181">
        <v>1650500</v>
      </c>
      <c r="CY742" s="181">
        <v>10102000</v>
      </c>
      <c r="CZ742" s="181">
        <v>10042000</v>
      </c>
      <c r="DA742" s="181">
        <v>2078500</v>
      </c>
      <c r="DB742" s="181">
        <v>1825900</v>
      </c>
      <c r="DC742" s="181">
        <v>0</v>
      </c>
      <c r="DD742" s="181">
        <v>0</v>
      </c>
      <c r="DE742" s="181">
        <v>1789200</v>
      </c>
      <c r="DF742" s="181">
        <v>11221000</v>
      </c>
      <c r="DG742" s="181">
        <v>2258100</v>
      </c>
      <c r="DH742" s="181">
        <v>0</v>
      </c>
      <c r="DI742" s="181">
        <v>2089400</v>
      </c>
      <c r="DJ742" s="195">
        <v>0</v>
      </c>
      <c r="DK742" s="195">
        <v>0</v>
      </c>
      <c r="DL742" s="195">
        <v>0</v>
      </c>
      <c r="DM742" s="195">
        <v>0</v>
      </c>
      <c r="DN742" s="181">
        <v>0</v>
      </c>
      <c r="DO742" s="181">
        <v>0</v>
      </c>
      <c r="DP742" s="181">
        <v>0</v>
      </c>
      <c r="DQ742" s="181">
        <v>0</v>
      </c>
      <c r="DR742" s="181">
        <v>0</v>
      </c>
      <c r="DS742" s="181" t="e">
        <f t="shared" si="57"/>
        <v>#DIV/0!</v>
      </c>
      <c r="DT742" s="181" t="e">
        <f t="shared" si="55"/>
        <v>#DIV/0!</v>
      </c>
      <c r="DU742" s="195">
        <v>0</v>
      </c>
      <c r="DW742" s="195">
        <v>0</v>
      </c>
      <c r="DY742" s="195">
        <v>0</v>
      </c>
      <c r="DZ742" s="196" t="e">
        <f t="shared" si="56"/>
        <v>#DIV/0!</v>
      </c>
      <c r="EA742" s="195">
        <v>0</v>
      </c>
      <c r="EB742" s="181">
        <v>0</v>
      </c>
      <c r="EC742" s="181">
        <v>0</v>
      </c>
      <c r="ED742" s="181">
        <v>0</v>
      </c>
      <c r="EE742" s="181">
        <v>0</v>
      </c>
      <c r="EF742" s="181">
        <v>0</v>
      </c>
      <c r="EG742" s="181">
        <v>0</v>
      </c>
      <c r="EH742" s="181">
        <v>0</v>
      </c>
      <c r="EI742" s="181">
        <v>0</v>
      </c>
      <c r="EJ742" s="181">
        <v>0</v>
      </c>
      <c r="EK742" s="181">
        <v>1</v>
      </c>
      <c r="EL742" s="181">
        <v>0</v>
      </c>
      <c r="EM742" s="181">
        <v>0</v>
      </c>
      <c r="EN742" s="181">
        <v>0</v>
      </c>
      <c r="EO742" s="181">
        <v>0</v>
      </c>
      <c r="EP742" s="181">
        <v>0</v>
      </c>
      <c r="EQ742" s="181">
        <v>0</v>
      </c>
      <c r="ER742" s="181">
        <v>1</v>
      </c>
      <c r="EV742" s="181">
        <v>444</v>
      </c>
      <c r="EW742" s="181" t="s">
        <v>9978</v>
      </c>
      <c r="EX742" s="181" t="s">
        <v>3637</v>
      </c>
      <c r="EY742" s="181" t="s">
        <v>9979</v>
      </c>
      <c r="EZ742" s="181" t="s">
        <v>9980</v>
      </c>
      <c r="FA742" s="181" t="s">
        <v>9981</v>
      </c>
      <c r="FB742" s="181" t="s">
        <v>9982</v>
      </c>
      <c r="FE742" s="181">
        <v>-1</v>
      </c>
    </row>
    <row r="743" spans="1:161" x14ac:dyDescent="0.25">
      <c r="A743" s="181" t="s">
        <v>9983</v>
      </c>
      <c r="B743" s="181" t="s">
        <v>9983</v>
      </c>
      <c r="C743" s="181">
        <v>1</v>
      </c>
      <c r="D743" s="181">
        <v>1</v>
      </c>
      <c r="E743" s="181">
        <v>1</v>
      </c>
      <c r="F743" s="181" t="s">
        <v>9984</v>
      </c>
      <c r="G743" s="181" t="s">
        <v>9985</v>
      </c>
      <c r="H743" s="181" t="s">
        <v>9986</v>
      </c>
      <c r="I743" s="181">
        <v>1</v>
      </c>
      <c r="J743" s="181">
        <v>1</v>
      </c>
      <c r="K743" s="181">
        <v>1</v>
      </c>
      <c r="L743" s="181">
        <v>1</v>
      </c>
      <c r="M743" s="181">
        <v>1</v>
      </c>
      <c r="N743" s="181">
        <v>1</v>
      </c>
      <c r="O743" s="181">
        <v>1</v>
      </c>
      <c r="P743" s="181">
        <v>1</v>
      </c>
      <c r="Q743" s="181">
        <v>1</v>
      </c>
      <c r="R743" s="181">
        <v>1</v>
      </c>
      <c r="S743" s="181">
        <v>1</v>
      </c>
      <c r="T743" s="181">
        <v>1</v>
      </c>
      <c r="U743" s="181">
        <v>1</v>
      </c>
      <c r="V743" s="181">
        <v>1</v>
      </c>
      <c r="W743" s="181">
        <v>1</v>
      </c>
      <c r="X743" s="181">
        <v>1</v>
      </c>
      <c r="Y743" s="181">
        <v>1</v>
      </c>
      <c r="Z743" s="181">
        <v>1</v>
      </c>
      <c r="AA743" s="181">
        <v>1</v>
      </c>
      <c r="AB743" s="181">
        <v>1</v>
      </c>
      <c r="AC743" s="181">
        <v>1</v>
      </c>
      <c r="AD743" s="181">
        <v>1</v>
      </c>
      <c r="AE743" s="181">
        <v>1</v>
      </c>
      <c r="AF743" s="181">
        <v>1</v>
      </c>
      <c r="AG743" s="181">
        <v>1</v>
      </c>
      <c r="AH743" s="181">
        <v>1</v>
      </c>
      <c r="AI743" s="181">
        <v>1</v>
      </c>
      <c r="AJ743" s="181">
        <v>1</v>
      </c>
      <c r="AK743" s="181">
        <v>1</v>
      </c>
      <c r="AL743" s="181">
        <v>1</v>
      </c>
      <c r="AM743" s="181">
        <v>1</v>
      </c>
      <c r="AN743" s="181">
        <v>1</v>
      </c>
      <c r="AO743" s="181">
        <v>1</v>
      </c>
      <c r="AP743" s="181">
        <v>1</v>
      </c>
      <c r="AQ743" s="181">
        <v>1</v>
      </c>
      <c r="AR743" s="181">
        <v>1</v>
      </c>
      <c r="AS743" s="181">
        <v>1</v>
      </c>
      <c r="AT743" s="181">
        <v>1</v>
      </c>
      <c r="AU743" s="181">
        <v>1</v>
      </c>
      <c r="AV743" s="181">
        <v>1</v>
      </c>
      <c r="AW743" s="181">
        <v>1</v>
      </c>
      <c r="AX743" s="181">
        <v>1</v>
      </c>
      <c r="AY743" s="181">
        <v>1</v>
      </c>
      <c r="AZ743" s="181">
        <v>1</v>
      </c>
      <c r="BA743" s="181">
        <v>1</v>
      </c>
      <c r="BB743" s="181">
        <v>1</v>
      </c>
      <c r="BC743" s="181">
        <v>1</v>
      </c>
      <c r="BD743" s="181">
        <v>1</v>
      </c>
      <c r="BE743" s="181">
        <v>1</v>
      </c>
      <c r="BF743" s="181">
        <v>1</v>
      </c>
      <c r="BG743" s="181">
        <v>1</v>
      </c>
      <c r="BH743" s="181">
        <v>1</v>
      </c>
      <c r="BI743" s="181">
        <v>4.5</v>
      </c>
      <c r="BJ743" s="181">
        <v>4.5</v>
      </c>
      <c r="BK743" s="181">
        <v>4.5</v>
      </c>
      <c r="BL743" s="181">
        <v>18.016999999999999</v>
      </c>
      <c r="BM743" s="181">
        <v>156</v>
      </c>
      <c r="BN743" s="181">
        <v>156</v>
      </c>
      <c r="BO743" s="181">
        <v>1</v>
      </c>
      <c r="BP743" s="181">
        <v>-2</v>
      </c>
      <c r="BQ743" s="181" t="s">
        <v>1254</v>
      </c>
      <c r="BR743" s="181" t="s">
        <v>1254</v>
      </c>
      <c r="BS743" s="181" t="s">
        <v>1251</v>
      </c>
      <c r="BT743" s="181" t="s">
        <v>1254</v>
      </c>
      <c r="BU743" s="181" t="s">
        <v>1254</v>
      </c>
      <c r="BV743" s="181" t="s">
        <v>1254</v>
      </c>
      <c r="BW743" s="181" t="s">
        <v>1254</v>
      </c>
      <c r="BX743" s="181" t="s">
        <v>1254</v>
      </c>
      <c r="BY743" s="181" t="s">
        <v>1254</v>
      </c>
      <c r="BZ743" s="181" t="s">
        <v>1251</v>
      </c>
      <c r="CA743" s="181" t="s">
        <v>1251</v>
      </c>
      <c r="CB743" s="181" t="s">
        <v>1254</v>
      </c>
      <c r="CC743" s="181" t="s">
        <v>1251</v>
      </c>
      <c r="CD743" s="181" t="s">
        <v>1251</v>
      </c>
      <c r="CE743" s="181" t="s">
        <v>1254</v>
      </c>
      <c r="CF743" s="181" t="s">
        <v>1254</v>
      </c>
      <c r="CG743" s="181">
        <v>4.5</v>
      </c>
      <c r="CH743" s="181">
        <v>4.5</v>
      </c>
      <c r="CI743" s="181">
        <v>4.5</v>
      </c>
      <c r="CJ743" s="181">
        <v>4.5</v>
      </c>
      <c r="CK743" s="181">
        <v>4.5</v>
      </c>
      <c r="CL743" s="181">
        <v>4.5</v>
      </c>
      <c r="CM743" s="181">
        <v>4.5</v>
      </c>
      <c r="CN743" s="181">
        <v>4.5</v>
      </c>
      <c r="CO743" s="181">
        <v>4.5</v>
      </c>
      <c r="CP743" s="181">
        <v>4.5</v>
      </c>
      <c r="CQ743" s="181">
        <v>4.5</v>
      </c>
      <c r="CR743" s="181">
        <v>4.5</v>
      </c>
      <c r="CS743" s="181">
        <v>4.5</v>
      </c>
      <c r="CT743" s="181">
        <v>4.5</v>
      </c>
      <c r="CU743" s="181">
        <v>4.5</v>
      </c>
      <c r="CV743" s="181">
        <v>4.5</v>
      </c>
      <c r="CW743" s="181">
        <v>767740000</v>
      </c>
      <c r="CX743" s="181">
        <v>42840000</v>
      </c>
      <c r="CY743" s="181">
        <v>57660000</v>
      </c>
      <c r="CZ743" s="181">
        <v>47622000</v>
      </c>
      <c r="DA743" s="181">
        <v>38359000</v>
      </c>
      <c r="DB743" s="181">
        <v>44409000</v>
      </c>
      <c r="DC743" s="181">
        <v>32860000</v>
      </c>
      <c r="DD743" s="181">
        <v>37780000</v>
      </c>
      <c r="DE743" s="181">
        <v>39149000</v>
      </c>
      <c r="DF743" s="181">
        <v>55487000</v>
      </c>
      <c r="DG743" s="181">
        <v>61452000</v>
      </c>
      <c r="DH743" s="181">
        <v>52386000</v>
      </c>
      <c r="DI743" s="181">
        <v>50758000</v>
      </c>
      <c r="DJ743" s="195">
        <v>0</v>
      </c>
      <c r="DK743" s="195">
        <v>0</v>
      </c>
      <c r="DL743" s="195">
        <v>0</v>
      </c>
      <c r="DM743" s="195">
        <v>0</v>
      </c>
      <c r="DN743" s="181">
        <v>0</v>
      </c>
      <c r="DO743" s="181">
        <v>0</v>
      </c>
      <c r="DP743" s="181">
        <v>0</v>
      </c>
      <c r="DQ743" s="181">
        <v>0</v>
      </c>
      <c r="DR743" s="181">
        <v>0</v>
      </c>
      <c r="DS743" s="181" t="e">
        <f t="shared" si="57"/>
        <v>#DIV/0!</v>
      </c>
      <c r="DT743" s="181" t="e">
        <f t="shared" si="55"/>
        <v>#DIV/0!</v>
      </c>
      <c r="DU743" s="195">
        <v>0</v>
      </c>
      <c r="DW743" s="195">
        <v>0</v>
      </c>
      <c r="DY743" s="195">
        <v>0</v>
      </c>
      <c r="DZ743" s="196" t="e">
        <f t="shared" si="56"/>
        <v>#DIV/0!</v>
      </c>
      <c r="EA743" s="195">
        <v>0</v>
      </c>
      <c r="EB743" s="181">
        <v>0</v>
      </c>
      <c r="EC743" s="181">
        <v>0</v>
      </c>
      <c r="ED743" s="181">
        <v>1</v>
      </c>
      <c r="EE743" s="181">
        <v>0</v>
      </c>
      <c r="EF743" s="181">
        <v>0</v>
      </c>
      <c r="EG743" s="181">
        <v>0</v>
      </c>
      <c r="EH743" s="181">
        <v>0</v>
      </c>
      <c r="EI743" s="181">
        <v>0</v>
      </c>
      <c r="EJ743" s="181">
        <v>0</v>
      </c>
      <c r="EK743" s="181">
        <v>1</v>
      </c>
      <c r="EL743" s="181">
        <v>0</v>
      </c>
      <c r="EM743" s="181">
        <v>0</v>
      </c>
      <c r="EN743" s="181">
        <v>0</v>
      </c>
      <c r="EO743" s="181">
        <v>1</v>
      </c>
      <c r="EP743" s="181">
        <v>0</v>
      </c>
      <c r="EQ743" s="181">
        <v>0</v>
      </c>
      <c r="ER743" s="181">
        <v>3</v>
      </c>
      <c r="ES743" s="181" t="s">
        <v>9376</v>
      </c>
      <c r="EV743" s="181">
        <v>638</v>
      </c>
      <c r="EW743" s="181">
        <v>4591</v>
      </c>
      <c r="EX743" s="181" t="b">
        <v>1</v>
      </c>
      <c r="EY743" s="181" t="s">
        <v>9987</v>
      </c>
      <c r="EZ743" s="181" t="s">
        <v>9988</v>
      </c>
      <c r="FA743" s="181" t="s">
        <v>9989</v>
      </c>
      <c r="FB743" s="181">
        <v>72215</v>
      </c>
      <c r="FC743" s="181">
        <v>435</v>
      </c>
      <c r="FD743" s="181">
        <v>1</v>
      </c>
      <c r="FE743" s="181">
        <v>-1</v>
      </c>
    </row>
    <row r="744" spans="1:161" x14ac:dyDescent="0.25">
      <c r="A744" s="181" t="s">
        <v>1453</v>
      </c>
      <c r="B744" s="181" t="s">
        <v>1453</v>
      </c>
      <c r="C744" s="181">
        <v>6</v>
      </c>
      <c r="D744" s="181">
        <v>6</v>
      </c>
      <c r="E744" s="181">
        <v>6</v>
      </c>
      <c r="F744" s="181" t="s">
        <v>1452</v>
      </c>
      <c r="G744" s="181" t="s">
        <v>1451</v>
      </c>
      <c r="H744" s="181" t="s">
        <v>1450</v>
      </c>
      <c r="I744" s="181">
        <v>1</v>
      </c>
      <c r="J744" s="181">
        <v>6</v>
      </c>
      <c r="K744" s="181">
        <v>6</v>
      </c>
      <c r="L744" s="181">
        <v>6</v>
      </c>
      <c r="M744" s="181">
        <v>6</v>
      </c>
      <c r="N744" s="181">
        <v>6</v>
      </c>
      <c r="O744" s="181">
        <v>6</v>
      </c>
      <c r="P744" s="181">
        <v>6</v>
      </c>
      <c r="Q744" s="181">
        <v>0</v>
      </c>
      <c r="R744" s="181">
        <v>2</v>
      </c>
      <c r="S744" s="181">
        <v>0</v>
      </c>
      <c r="T744" s="181">
        <v>0</v>
      </c>
      <c r="U744" s="181">
        <v>6</v>
      </c>
      <c r="V744" s="181">
        <v>6</v>
      </c>
      <c r="W744" s="181">
        <v>6</v>
      </c>
      <c r="X744" s="181">
        <v>6</v>
      </c>
      <c r="Y744" s="181">
        <v>6</v>
      </c>
      <c r="Z744" s="181">
        <v>6</v>
      </c>
      <c r="AA744" s="181">
        <v>6</v>
      </c>
      <c r="AB744" s="181">
        <v>6</v>
      </c>
      <c r="AC744" s="181">
        <v>6</v>
      </c>
      <c r="AD744" s="181">
        <v>6</v>
      </c>
      <c r="AE744" s="181">
        <v>6</v>
      </c>
      <c r="AF744" s="181">
        <v>6</v>
      </c>
      <c r="AG744" s="181">
        <v>0</v>
      </c>
      <c r="AH744" s="181">
        <v>2</v>
      </c>
      <c r="AI744" s="181">
        <v>0</v>
      </c>
      <c r="AJ744" s="181">
        <v>0</v>
      </c>
      <c r="AK744" s="181">
        <v>6</v>
      </c>
      <c r="AL744" s="181">
        <v>6</v>
      </c>
      <c r="AM744" s="181">
        <v>6</v>
      </c>
      <c r="AN744" s="181">
        <v>6</v>
      </c>
      <c r="AO744" s="181">
        <v>6</v>
      </c>
      <c r="AP744" s="181">
        <v>6</v>
      </c>
      <c r="AQ744" s="181">
        <v>6</v>
      </c>
      <c r="AR744" s="181">
        <v>6</v>
      </c>
      <c r="AS744" s="181">
        <v>6</v>
      </c>
      <c r="AT744" s="181">
        <v>6</v>
      </c>
      <c r="AU744" s="181">
        <v>6</v>
      </c>
      <c r="AV744" s="181">
        <v>6</v>
      </c>
      <c r="AW744" s="181">
        <v>0</v>
      </c>
      <c r="AX744" s="181">
        <v>2</v>
      </c>
      <c r="AY744" s="181">
        <v>0</v>
      </c>
      <c r="AZ744" s="181">
        <v>0</v>
      </c>
      <c r="BA744" s="181">
        <v>6</v>
      </c>
      <c r="BB744" s="181">
        <v>6</v>
      </c>
      <c r="BC744" s="181">
        <v>6</v>
      </c>
      <c r="BD744" s="181">
        <v>6</v>
      </c>
      <c r="BE744" s="181">
        <v>6</v>
      </c>
      <c r="BF744" s="181">
        <v>6</v>
      </c>
      <c r="BG744" s="181">
        <v>6</v>
      </c>
      <c r="BH744" s="181">
        <v>6</v>
      </c>
      <c r="BI744" s="181">
        <v>18.899999999999999</v>
      </c>
      <c r="BJ744" s="181">
        <v>18.899999999999999</v>
      </c>
      <c r="BK744" s="181">
        <v>18.899999999999999</v>
      </c>
      <c r="BL744" s="181">
        <v>45.738999999999997</v>
      </c>
      <c r="BM744" s="181">
        <v>408</v>
      </c>
      <c r="BN744" s="181">
        <v>408</v>
      </c>
      <c r="BO744" s="181">
        <v>0</v>
      </c>
      <c r="BP744" s="181">
        <v>20.632000000000001</v>
      </c>
      <c r="BQ744" s="181" t="s">
        <v>1251</v>
      </c>
      <c r="BR744" s="181" t="s">
        <v>1251</v>
      </c>
      <c r="BS744" s="181" t="s">
        <v>1251</v>
      </c>
      <c r="BT744" s="181" t="s">
        <v>1251</v>
      </c>
      <c r="BV744" s="181" t="s">
        <v>1254</v>
      </c>
      <c r="BY744" s="181" t="s">
        <v>1251</v>
      </c>
      <c r="BZ744" s="181" t="s">
        <v>1251</v>
      </c>
      <c r="CA744" s="181" t="s">
        <v>1251</v>
      </c>
      <c r="CB744" s="181" t="s">
        <v>1251</v>
      </c>
      <c r="CC744" s="181" t="s">
        <v>1251</v>
      </c>
      <c r="CD744" s="181" t="s">
        <v>1251</v>
      </c>
      <c r="CE744" s="181" t="s">
        <v>1251</v>
      </c>
      <c r="CF744" s="181" t="s">
        <v>1251</v>
      </c>
      <c r="CG744" s="181">
        <v>18.899999999999999</v>
      </c>
      <c r="CH744" s="181">
        <v>18.899999999999999</v>
      </c>
      <c r="CI744" s="181">
        <v>18.899999999999999</v>
      </c>
      <c r="CJ744" s="181">
        <v>18.899999999999999</v>
      </c>
      <c r="CK744" s="181">
        <v>0</v>
      </c>
      <c r="CL744" s="181">
        <v>7.4</v>
      </c>
      <c r="CM744" s="181">
        <v>0</v>
      </c>
      <c r="CN744" s="181">
        <v>0</v>
      </c>
      <c r="CO744" s="181">
        <v>18.899999999999999</v>
      </c>
      <c r="CP744" s="181">
        <v>18.899999999999999</v>
      </c>
      <c r="CQ744" s="181">
        <v>18.899999999999999</v>
      </c>
      <c r="CR744" s="181">
        <v>18.899999999999999</v>
      </c>
      <c r="CS744" s="181">
        <v>18.899999999999999</v>
      </c>
      <c r="CT744" s="181">
        <v>18.899999999999999</v>
      </c>
      <c r="CU744" s="181">
        <v>18.899999999999999</v>
      </c>
      <c r="CV744" s="181">
        <v>18.899999999999999</v>
      </c>
      <c r="CW744" s="181">
        <v>1407500000</v>
      </c>
      <c r="CX744" s="181">
        <v>83679000</v>
      </c>
      <c r="CY744" s="181">
        <v>94572000</v>
      </c>
      <c r="CZ744" s="181">
        <v>86304000</v>
      </c>
      <c r="DA744" s="181">
        <v>90155000</v>
      </c>
      <c r="DB744" s="181">
        <v>0</v>
      </c>
      <c r="DC744" s="181">
        <v>1494500</v>
      </c>
      <c r="DD744" s="181">
        <v>0</v>
      </c>
      <c r="DE744" s="181">
        <v>0</v>
      </c>
      <c r="DF744" s="181">
        <v>158630000</v>
      </c>
      <c r="DG744" s="181">
        <v>142260000</v>
      </c>
      <c r="DH744" s="181">
        <v>130280000</v>
      </c>
      <c r="DI744" s="181">
        <v>136810000</v>
      </c>
      <c r="DJ744" s="195">
        <v>0</v>
      </c>
      <c r="DK744" s="195">
        <v>0</v>
      </c>
      <c r="DL744" s="195">
        <v>0</v>
      </c>
      <c r="DM744" s="195">
        <v>0</v>
      </c>
      <c r="DN744" s="181">
        <v>0</v>
      </c>
      <c r="DO744" s="181">
        <v>0</v>
      </c>
      <c r="DP744" s="181">
        <v>0</v>
      </c>
      <c r="DQ744" s="181">
        <v>0</v>
      </c>
      <c r="DR744" s="181">
        <v>0</v>
      </c>
      <c r="DS744" s="181" t="e">
        <f t="shared" si="57"/>
        <v>#DIV/0!</v>
      </c>
      <c r="DT744" s="181" t="e">
        <f t="shared" si="55"/>
        <v>#DIV/0!</v>
      </c>
      <c r="DU744" s="195">
        <v>0</v>
      </c>
      <c r="DW744" s="195">
        <v>0</v>
      </c>
      <c r="DY744" s="195">
        <v>0</v>
      </c>
      <c r="DZ744" s="196" t="e">
        <f t="shared" si="56"/>
        <v>#DIV/0!</v>
      </c>
      <c r="EA744" s="195">
        <v>0</v>
      </c>
      <c r="EB744" s="181">
        <v>2</v>
      </c>
      <c r="EC744" s="181">
        <v>2</v>
      </c>
      <c r="ED744" s="181">
        <v>2</v>
      </c>
      <c r="EE744" s="181">
        <v>2</v>
      </c>
      <c r="EF744" s="181">
        <v>0</v>
      </c>
      <c r="EG744" s="181">
        <v>0</v>
      </c>
      <c r="EH744" s="181">
        <v>0</v>
      </c>
      <c r="EI744" s="181">
        <v>0</v>
      </c>
      <c r="EJ744" s="181">
        <v>4</v>
      </c>
      <c r="EK744" s="181">
        <v>2</v>
      </c>
      <c r="EL744" s="181">
        <v>3</v>
      </c>
      <c r="EM744" s="181">
        <v>3</v>
      </c>
      <c r="EN744" s="181">
        <v>5</v>
      </c>
      <c r="EO744" s="181">
        <v>4</v>
      </c>
      <c r="EP744" s="181">
        <v>3</v>
      </c>
      <c r="EQ744" s="181">
        <v>5</v>
      </c>
      <c r="ER744" s="181">
        <v>37</v>
      </c>
      <c r="EV744" s="181">
        <v>466</v>
      </c>
      <c r="EW744" s="181" t="s">
        <v>9990</v>
      </c>
      <c r="EX744" s="181" t="s">
        <v>3672</v>
      </c>
      <c r="EY744" s="181" t="s">
        <v>9991</v>
      </c>
      <c r="EZ744" s="181" t="s">
        <v>9992</v>
      </c>
      <c r="FA744" s="181" t="s">
        <v>9993</v>
      </c>
      <c r="FB744" s="181" t="s">
        <v>9994</v>
      </c>
      <c r="FE744" s="181">
        <v>-1</v>
      </c>
    </row>
    <row r="745" spans="1:161" x14ac:dyDescent="0.25">
      <c r="A745" s="181" t="s">
        <v>9995</v>
      </c>
      <c r="B745" s="181" t="s">
        <v>9995</v>
      </c>
      <c r="C745" s="181">
        <v>2</v>
      </c>
      <c r="D745" s="181">
        <v>2</v>
      </c>
      <c r="E745" s="181">
        <v>2</v>
      </c>
      <c r="F745" s="181" t="s">
        <v>9996</v>
      </c>
      <c r="G745" s="181" t="s">
        <v>9997</v>
      </c>
      <c r="H745" s="181" t="s">
        <v>9998</v>
      </c>
      <c r="I745" s="181">
        <v>1</v>
      </c>
      <c r="J745" s="181">
        <v>2</v>
      </c>
      <c r="K745" s="181">
        <v>2</v>
      </c>
      <c r="L745" s="181">
        <v>2</v>
      </c>
      <c r="M745" s="181">
        <v>1</v>
      </c>
      <c r="N745" s="181">
        <v>2</v>
      </c>
      <c r="O745" s="181">
        <v>2</v>
      </c>
      <c r="P745" s="181">
        <v>2</v>
      </c>
      <c r="Q745" s="181">
        <v>1</v>
      </c>
      <c r="R745" s="181">
        <v>1</v>
      </c>
      <c r="S745" s="181">
        <v>2</v>
      </c>
      <c r="T745" s="181">
        <v>1</v>
      </c>
      <c r="U745" s="181">
        <v>2</v>
      </c>
      <c r="V745" s="181">
        <v>1</v>
      </c>
      <c r="W745" s="181">
        <v>2</v>
      </c>
      <c r="X745" s="181">
        <v>2</v>
      </c>
      <c r="Y745" s="181">
        <v>1</v>
      </c>
      <c r="Z745" s="181">
        <v>2</v>
      </c>
      <c r="AA745" s="181">
        <v>1</v>
      </c>
      <c r="AB745" s="181">
        <v>2</v>
      </c>
      <c r="AC745" s="181">
        <v>1</v>
      </c>
      <c r="AD745" s="181">
        <v>2</v>
      </c>
      <c r="AE745" s="181">
        <v>2</v>
      </c>
      <c r="AF745" s="181">
        <v>2</v>
      </c>
      <c r="AG745" s="181">
        <v>1</v>
      </c>
      <c r="AH745" s="181">
        <v>1</v>
      </c>
      <c r="AI745" s="181">
        <v>2</v>
      </c>
      <c r="AJ745" s="181">
        <v>1</v>
      </c>
      <c r="AK745" s="181">
        <v>2</v>
      </c>
      <c r="AL745" s="181">
        <v>1</v>
      </c>
      <c r="AM745" s="181">
        <v>2</v>
      </c>
      <c r="AN745" s="181">
        <v>2</v>
      </c>
      <c r="AO745" s="181">
        <v>1</v>
      </c>
      <c r="AP745" s="181">
        <v>2</v>
      </c>
      <c r="AQ745" s="181">
        <v>1</v>
      </c>
      <c r="AR745" s="181">
        <v>2</v>
      </c>
      <c r="AS745" s="181">
        <v>1</v>
      </c>
      <c r="AT745" s="181">
        <v>2</v>
      </c>
      <c r="AU745" s="181">
        <v>2</v>
      </c>
      <c r="AV745" s="181">
        <v>2</v>
      </c>
      <c r="AW745" s="181">
        <v>1</v>
      </c>
      <c r="AX745" s="181">
        <v>1</v>
      </c>
      <c r="AY745" s="181">
        <v>2</v>
      </c>
      <c r="AZ745" s="181">
        <v>1</v>
      </c>
      <c r="BA745" s="181">
        <v>2</v>
      </c>
      <c r="BB745" s="181">
        <v>1</v>
      </c>
      <c r="BC745" s="181">
        <v>2</v>
      </c>
      <c r="BD745" s="181">
        <v>2</v>
      </c>
      <c r="BE745" s="181">
        <v>1</v>
      </c>
      <c r="BF745" s="181">
        <v>2</v>
      </c>
      <c r="BG745" s="181">
        <v>1</v>
      </c>
      <c r="BH745" s="181">
        <v>2</v>
      </c>
      <c r="BI745" s="181">
        <v>14.5</v>
      </c>
      <c r="BJ745" s="181">
        <v>14.5</v>
      </c>
      <c r="BK745" s="181">
        <v>14.5</v>
      </c>
      <c r="BL745" s="181">
        <v>17.085999999999999</v>
      </c>
      <c r="BM745" s="181">
        <v>145</v>
      </c>
      <c r="BN745" s="181">
        <v>145</v>
      </c>
      <c r="BO745" s="181">
        <v>0</v>
      </c>
      <c r="BP745" s="181">
        <v>4.7946999999999997</v>
      </c>
      <c r="BQ745" s="181" t="s">
        <v>1251</v>
      </c>
      <c r="BR745" s="181" t="s">
        <v>1251</v>
      </c>
      <c r="BS745" s="181" t="s">
        <v>1251</v>
      </c>
      <c r="BT745" s="181" t="s">
        <v>1251</v>
      </c>
      <c r="BU745" s="181" t="s">
        <v>1254</v>
      </c>
      <c r="BV745" s="181" t="s">
        <v>1254</v>
      </c>
      <c r="BW745" s="181" t="s">
        <v>1254</v>
      </c>
      <c r="BX745" s="181" t="s">
        <v>1254</v>
      </c>
      <c r="BY745" s="181" t="s">
        <v>1254</v>
      </c>
      <c r="BZ745" s="181" t="s">
        <v>1254</v>
      </c>
      <c r="CA745" s="181" t="s">
        <v>1254</v>
      </c>
      <c r="CB745" s="181" t="s">
        <v>1254</v>
      </c>
      <c r="CC745" s="181" t="s">
        <v>1254</v>
      </c>
      <c r="CD745" s="181" t="s">
        <v>1251</v>
      </c>
      <c r="CE745" s="181" t="s">
        <v>1254</v>
      </c>
      <c r="CF745" s="181" t="s">
        <v>1251</v>
      </c>
      <c r="CG745" s="181">
        <v>6.2</v>
      </c>
      <c r="CH745" s="181">
        <v>14.5</v>
      </c>
      <c r="CI745" s="181">
        <v>14.5</v>
      </c>
      <c r="CJ745" s="181">
        <v>14.5</v>
      </c>
      <c r="CK745" s="181">
        <v>6.2</v>
      </c>
      <c r="CL745" s="181">
        <v>6.2</v>
      </c>
      <c r="CM745" s="181">
        <v>14.5</v>
      </c>
      <c r="CN745" s="181">
        <v>8.3000000000000007</v>
      </c>
      <c r="CO745" s="181">
        <v>14.5</v>
      </c>
      <c r="CP745" s="181">
        <v>6.2</v>
      </c>
      <c r="CQ745" s="181">
        <v>14.5</v>
      </c>
      <c r="CR745" s="181">
        <v>14.5</v>
      </c>
      <c r="CS745" s="181">
        <v>6.2</v>
      </c>
      <c r="CT745" s="181">
        <v>14.5</v>
      </c>
      <c r="CU745" s="181">
        <v>6.2</v>
      </c>
      <c r="CV745" s="181">
        <v>14.5</v>
      </c>
      <c r="CW745" s="181">
        <v>74336000</v>
      </c>
      <c r="CX745" s="181">
        <v>3815100</v>
      </c>
      <c r="CY745" s="181">
        <v>7217000</v>
      </c>
      <c r="CZ745" s="181">
        <v>7803800</v>
      </c>
      <c r="DA745" s="181">
        <v>10495000</v>
      </c>
      <c r="DB745" s="181">
        <v>515190</v>
      </c>
      <c r="DC745" s="181">
        <v>464130</v>
      </c>
      <c r="DD745" s="181">
        <v>1197400</v>
      </c>
      <c r="DE745" s="181">
        <v>302390</v>
      </c>
      <c r="DF745" s="181">
        <v>3444600</v>
      </c>
      <c r="DG745" s="181">
        <v>6251100</v>
      </c>
      <c r="DH745" s="181">
        <v>2981600</v>
      </c>
      <c r="DI745" s="181">
        <v>9941700</v>
      </c>
      <c r="DJ745" s="195">
        <v>0</v>
      </c>
      <c r="DK745" s="195">
        <v>0</v>
      </c>
      <c r="DL745" s="195">
        <v>0</v>
      </c>
      <c r="DM745" s="195">
        <v>0</v>
      </c>
      <c r="DN745" s="181">
        <v>0</v>
      </c>
      <c r="DO745" s="181">
        <v>0</v>
      </c>
      <c r="DP745" s="181">
        <v>0</v>
      </c>
      <c r="DQ745" s="181">
        <v>0</v>
      </c>
      <c r="DR745" s="181">
        <v>0</v>
      </c>
      <c r="DS745" s="181" t="e">
        <f t="shared" si="57"/>
        <v>#DIV/0!</v>
      </c>
      <c r="DT745" s="181" t="e">
        <f t="shared" si="55"/>
        <v>#DIV/0!</v>
      </c>
      <c r="DU745" s="195">
        <v>0</v>
      </c>
      <c r="DW745" s="195">
        <v>0</v>
      </c>
      <c r="DY745" s="195">
        <v>0</v>
      </c>
      <c r="DZ745" s="196" t="e">
        <f t="shared" si="56"/>
        <v>#DIV/0!</v>
      </c>
      <c r="EA745" s="195">
        <v>0</v>
      </c>
      <c r="EB745" s="181">
        <v>1</v>
      </c>
      <c r="EC745" s="181">
        <v>1</v>
      </c>
      <c r="ED745" s="181">
        <v>0</v>
      </c>
      <c r="EE745" s="181">
        <v>1</v>
      </c>
      <c r="EF745" s="181">
        <v>0</v>
      </c>
      <c r="EG745" s="181">
        <v>0</v>
      </c>
      <c r="EH745" s="181">
        <v>0</v>
      </c>
      <c r="EI745" s="181">
        <v>0</v>
      </c>
      <c r="EJ745" s="181">
        <v>0</v>
      </c>
      <c r="EK745" s="181">
        <v>0</v>
      </c>
      <c r="EL745" s="181">
        <v>0</v>
      </c>
      <c r="EM745" s="181">
        <v>0</v>
      </c>
      <c r="EN745" s="181">
        <v>0</v>
      </c>
      <c r="EO745" s="181">
        <v>0</v>
      </c>
      <c r="EP745" s="181">
        <v>0</v>
      </c>
      <c r="EQ745" s="181">
        <v>1</v>
      </c>
      <c r="ER745" s="181">
        <v>4</v>
      </c>
      <c r="EV745" s="181">
        <v>438</v>
      </c>
      <c r="EW745" s="181" t="s">
        <v>9999</v>
      </c>
      <c r="EX745" s="181" t="s">
        <v>3637</v>
      </c>
      <c r="EY745" s="181" t="s">
        <v>10000</v>
      </c>
      <c r="EZ745" s="181" t="s">
        <v>10001</v>
      </c>
      <c r="FA745" s="181" t="s">
        <v>10002</v>
      </c>
      <c r="FB745" s="181" t="s">
        <v>10003</v>
      </c>
      <c r="FE745" s="181">
        <v>-1</v>
      </c>
    </row>
    <row r="746" spans="1:161" x14ac:dyDescent="0.25">
      <c r="A746" s="181" t="s">
        <v>10004</v>
      </c>
      <c r="B746" s="181" t="s">
        <v>10004</v>
      </c>
      <c r="C746" s="181">
        <v>1</v>
      </c>
      <c r="D746" s="181">
        <v>1</v>
      </c>
      <c r="E746" s="181">
        <v>1</v>
      </c>
      <c r="F746" s="181" t="s">
        <v>10005</v>
      </c>
      <c r="G746" s="181" t="s">
        <v>10006</v>
      </c>
      <c r="H746" s="181" t="s">
        <v>10007</v>
      </c>
      <c r="I746" s="181">
        <v>1</v>
      </c>
      <c r="J746" s="181">
        <v>1</v>
      </c>
      <c r="K746" s="181">
        <v>1</v>
      </c>
      <c r="L746" s="181">
        <v>1</v>
      </c>
      <c r="M746" s="181">
        <v>1</v>
      </c>
      <c r="N746" s="181">
        <v>1</v>
      </c>
      <c r="O746" s="181">
        <v>1</v>
      </c>
      <c r="P746" s="181">
        <v>1</v>
      </c>
      <c r="Q746" s="181">
        <v>1</v>
      </c>
      <c r="R746" s="181">
        <v>1</v>
      </c>
      <c r="S746" s="181">
        <v>1</v>
      </c>
      <c r="T746" s="181">
        <v>1</v>
      </c>
      <c r="U746" s="181">
        <v>0</v>
      </c>
      <c r="V746" s="181">
        <v>0</v>
      </c>
      <c r="W746" s="181">
        <v>0</v>
      </c>
      <c r="X746" s="181">
        <v>1</v>
      </c>
      <c r="Y746" s="181">
        <v>0</v>
      </c>
      <c r="Z746" s="181">
        <v>1</v>
      </c>
      <c r="AA746" s="181">
        <v>1</v>
      </c>
      <c r="AB746" s="181">
        <v>1</v>
      </c>
      <c r="AC746" s="181">
        <v>1</v>
      </c>
      <c r="AD746" s="181">
        <v>1</v>
      </c>
      <c r="AE746" s="181">
        <v>1</v>
      </c>
      <c r="AF746" s="181">
        <v>1</v>
      </c>
      <c r="AG746" s="181">
        <v>1</v>
      </c>
      <c r="AH746" s="181">
        <v>1</v>
      </c>
      <c r="AI746" s="181">
        <v>1</v>
      </c>
      <c r="AJ746" s="181">
        <v>1</v>
      </c>
      <c r="AK746" s="181">
        <v>0</v>
      </c>
      <c r="AL746" s="181">
        <v>0</v>
      </c>
      <c r="AM746" s="181">
        <v>0</v>
      </c>
      <c r="AN746" s="181">
        <v>1</v>
      </c>
      <c r="AO746" s="181">
        <v>0</v>
      </c>
      <c r="AP746" s="181">
        <v>1</v>
      </c>
      <c r="AQ746" s="181">
        <v>1</v>
      </c>
      <c r="AR746" s="181">
        <v>1</v>
      </c>
      <c r="AS746" s="181">
        <v>1</v>
      </c>
      <c r="AT746" s="181">
        <v>1</v>
      </c>
      <c r="AU746" s="181">
        <v>1</v>
      </c>
      <c r="AV746" s="181">
        <v>1</v>
      </c>
      <c r="AW746" s="181">
        <v>1</v>
      </c>
      <c r="AX746" s="181">
        <v>1</v>
      </c>
      <c r="AY746" s="181">
        <v>1</v>
      </c>
      <c r="AZ746" s="181">
        <v>1</v>
      </c>
      <c r="BA746" s="181">
        <v>0</v>
      </c>
      <c r="BB746" s="181">
        <v>0</v>
      </c>
      <c r="BC746" s="181">
        <v>0</v>
      </c>
      <c r="BD746" s="181">
        <v>1</v>
      </c>
      <c r="BE746" s="181">
        <v>0</v>
      </c>
      <c r="BF746" s="181">
        <v>1</v>
      </c>
      <c r="BG746" s="181">
        <v>1</v>
      </c>
      <c r="BH746" s="181">
        <v>1</v>
      </c>
      <c r="BI746" s="181">
        <v>6.7</v>
      </c>
      <c r="BJ746" s="181">
        <v>6.7</v>
      </c>
      <c r="BK746" s="181">
        <v>6.7</v>
      </c>
      <c r="BL746" s="181">
        <v>11.692</v>
      </c>
      <c r="BM746" s="181">
        <v>104</v>
      </c>
      <c r="BN746" s="181">
        <v>104</v>
      </c>
      <c r="BO746" s="181">
        <v>1</v>
      </c>
      <c r="BP746" s="181">
        <v>-2</v>
      </c>
      <c r="BQ746" s="181" t="s">
        <v>1254</v>
      </c>
      <c r="BR746" s="181" t="s">
        <v>1254</v>
      </c>
      <c r="BS746" s="181" t="s">
        <v>1254</v>
      </c>
      <c r="BT746" s="181" t="s">
        <v>1254</v>
      </c>
      <c r="BU746" s="181" t="s">
        <v>1254</v>
      </c>
      <c r="BV746" s="181" t="s">
        <v>1251</v>
      </c>
      <c r="BW746" s="181" t="s">
        <v>1254</v>
      </c>
      <c r="BX746" s="181" t="s">
        <v>1251</v>
      </c>
      <c r="CB746" s="181" t="s">
        <v>1254</v>
      </c>
      <c r="CD746" s="181" t="s">
        <v>1254</v>
      </c>
      <c r="CE746" s="181" t="s">
        <v>1254</v>
      </c>
      <c r="CF746" s="181" t="s">
        <v>1254</v>
      </c>
      <c r="CG746" s="181">
        <v>6.7</v>
      </c>
      <c r="CH746" s="181">
        <v>6.7</v>
      </c>
      <c r="CI746" s="181">
        <v>6.7</v>
      </c>
      <c r="CJ746" s="181">
        <v>6.7</v>
      </c>
      <c r="CK746" s="181">
        <v>6.7</v>
      </c>
      <c r="CL746" s="181">
        <v>6.7</v>
      </c>
      <c r="CM746" s="181">
        <v>6.7</v>
      </c>
      <c r="CN746" s="181">
        <v>6.7</v>
      </c>
      <c r="CO746" s="181">
        <v>0</v>
      </c>
      <c r="CP746" s="181">
        <v>0</v>
      </c>
      <c r="CQ746" s="181">
        <v>0</v>
      </c>
      <c r="CR746" s="181">
        <v>6.7</v>
      </c>
      <c r="CS746" s="181">
        <v>0</v>
      </c>
      <c r="CT746" s="181">
        <v>6.7</v>
      </c>
      <c r="CU746" s="181">
        <v>6.7</v>
      </c>
      <c r="CV746" s="181">
        <v>6.7</v>
      </c>
      <c r="CW746" s="181">
        <v>36302000</v>
      </c>
      <c r="CX746" s="181">
        <v>1956800</v>
      </c>
      <c r="CY746" s="181">
        <v>2072000</v>
      </c>
      <c r="CZ746" s="181">
        <v>2420400</v>
      </c>
      <c r="DA746" s="181">
        <v>2741200</v>
      </c>
      <c r="DB746" s="181">
        <v>3980400</v>
      </c>
      <c r="DC746" s="181">
        <v>3615200</v>
      </c>
      <c r="DD746" s="181">
        <v>4385900</v>
      </c>
      <c r="DE746" s="181">
        <v>4822500</v>
      </c>
      <c r="DF746" s="181">
        <v>0</v>
      </c>
      <c r="DG746" s="181">
        <v>3225300</v>
      </c>
      <c r="DH746" s="181">
        <v>2186200</v>
      </c>
      <c r="DI746" s="181">
        <v>3457700</v>
      </c>
      <c r="DJ746" s="195">
        <v>0</v>
      </c>
      <c r="DK746" s="195">
        <v>0</v>
      </c>
      <c r="DL746" s="195">
        <v>0</v>
      </c>
      <c r="DM746" s="195">
        <v>0</v>
      </c>
      <c r="DN746" s="181">
        <v>0</v>
      </c>
      <c r="DO746" s="181">
        <v>0</v>
      </c>
      <c r="DP746" s="181">
        <v>0</v>
      </c>
      <c r="DQ746" s="181">
        <v>0</v>
      </c>
      <c r="DR746" s="181">
        <v>0</v>
      </c>
      <c r="DS746" s="181" t="e">
        <f t="shared" si="57"/>
        <v>#DIV/0!</v>
      </c>
      <c r="DT746" s="181" t="e">
        <f t="shared" si="55"/>
        <v>#DIV/0!</v>
      </c>
      <c r="DU746" s="195">
        <v>0</v>
      </c>
      <c r="DW746" s="195">
        <v>0</v>
      </c>
      <c r="DY746" s="195">
        <v>0</v>
      </c>
      <c r="DZ746" s="196" t="e">
        <f t="shared" si="56"/>
        <v>#DIV/0!</v>
      </c>
      <c r="EA746" s="195">
        <v>0</v>
      </c>
      <c r="EB746" s="181">
        <v>0</v>
      </c>
      <c r="EC746" s="181">
        <v>0</v>
      </c>
      <c r="ED746" s="181">
        <v>0</v>
      </c>
      <c r="EE746" s="181">
        <v>0</v>
      </c>
      <c r="EF746" s="181">
        <v>0</v>
      </c>
      <c r="EG746" s="181">
        <v>1</v>
      </c>
      <c r="EH746" s="181">
        <v>0</v>
      </c>
      <c r="EI746" s="181">
        <v>1</v>
      </c>
      <c r="EJ746" s="181">
        <v>0</v>
      </c>
      <c r="EK746" s="181">
        <v>0</v>
      </c>
      <c r="EL746" s="181">
        <v>0</v>
      </c>
      <c r="EM746" s="181">
        <v>0</v>
      </c>
      <c r="EN746" s="181">
        <v>0</v>
      </c>
      <c r="EO746" s="181">
        <v>0</v>
      </c>
      <c r="EP746" s="181">
        <v>0</v>
      </c>
      <c r="EQ746" s="181">
        <v>0</v>
      </c>
      <c r="ER746" s="181">
        <v>2</v>
      </c>
      <c r="ES746" s="181" t="s">
        <v>9376</v>
      </c>
      <c r="EV746" s="181">
        <v>653</v>
      </c>
      <c r="EW746" s="181">
        <v>4468</v>
      </c>
      <c r="EX746" s="181" t="b">
        <v>1</v>
      </c>
      <c r="EY746" s="181">
        <v>4723</v>
      </c>
      <c r="EZ746" s="181" t="s">
        <v>10008</v>
      </c>
      <c r="FA746" s="181" t="s">
        <v>10009</v>
      </c>
      <c r="FB746" s="181">
        <v>69584</v>
      </c>
      <c r="FC746" s="181">
        <v>439</v>
      </c>
      <c r="FD746" s="181">
        <v>20</v>
      </c>
      <c r="FE746" s="181">
        <v>-1</v>
      </c>
    </row>
    <row r="747" spans="1:161" x14ac:dyDescent="0.25">
      <c r="A747" s="181" t="s">
        <v>10010</v>
      </c>
      <c r="B747" s="181" t="s">
        <v>10010</v>
      </c>
      <c r="C747" s="181">
        <v>1</v>
      </c>
      <c r="D747" s="181">
        <v>1</v>
      </c>
      <c r="E747" s="181">
        <v>1</v>
      </c>
      <c r="F747" s="181" t="s">
        <v>10011</v>
      </c>
      <c r="G747" s="181" t="s">
        <v>10012</v>
      </c>
      <c r="H747" s="181" t="s">
        <v>10013</v>
      </c>
      <c r="I747" s="181">
        <v>1</v>
      </c>
      <c r="J747" s="181">
        <v>1</v>
      </c>
      <c r="K747" s="181">
        <v>1</v>
      </c>
      <c r="L747" s="181">
        <v>1</v>
      </c>
      <c r="M747" s="181">
        <v>0</v>
      </c>
      <c r="N747" s="181">
        <v>0</v>
      </c>
      <c r="O747" s="181">
        <v>0</v>
      </c>
      <c r="P747" s="181">
        <v>0</v>
      </c>
      <c r="Q747" s="181">
        <v>0</v>
      </c>
      <c r="R747" s="181">
        <v>0</v>
      </c>
      <c r="S747" s="181">
        <v>0</v>
      </c>
      <c r="T747" s="181">
        <v>0</v>
      </c>
      <c r="U747" s="181">
        <v>1</v>
      </c>
      <c r="V747" s="181">
        <v>1</v>
      </c>
      <c r="W747" s="181">
        <v>0</v>
      </c>
      <c r="X747" s="181">
        <v>0</v>
      </c>
      <c r="Y747" s="181">
        <v>0</v>
      </c>
      <c r="Z747" s="181">
        <v>0</v>
      </c>
      <c r="AA747" s="181">
        <v>0</v>
      </c>
      <c r="AB747" s="181">
        <v>1</v>
      </c>
      <c r="AC747" s="181">
        <v>0</v>
      </c>
      <c r="AD747" s="181">
        <v>0</v>
      </c>
      <c r="AE747" s="181">
        <v>0</v>
      </c>
      <c r="AF747" s="181">
        <v>0</v>
      </c>
      <c r="AG747" s="181">
        <v>0</v>
      </c>
      <c r="AH747" s="181">
        <v>0</v>
      </c>
      <c r="AI747" s="181">
        <v>0</v>
      </c>
      <c r="AJ747" s="181">
        <v>0</v>
      </c>
      <c r="AK747" s="181">
        <v>1</v>
      </c>
      <c r="AL747" s="181">
        <v>1</v>
      </c>
      <c r="AM747" s="181">
        <v>0</v>
      </c>
      <c r="AN747" s="181">
        <v>0</v>
      </c>
      <c r="AO747" s="181">
        <v>0</v>
      </c>
      <c r="AP747" s="181">
        <v>0</v>
      </c>
      <c r="AQ747" s="181">
        <v>0</v>
      </c>
      <c r="AR747" s="181">
        <v>1</v>
      </c>
      <c r="AS747" s="181">
        <v>0</v>
      </c>
      <c r="AT747" s="181">
        <v>0</v>
      </c>
      <c r="AU747" s="181">
        <v>0</v>
      </c>
      <c r="AV747" s="181">
        <v>0</v>
      </c>
      <c r="AW747" s="181">
        <v>0</v>
      </c>
      <c r="AX747" s="181">
        <v>0</v>
      </c>
      <c r="AY747" s="181">
        <v>0</v>
      </c>
      <c r="AZ747" s="181">
        <v>0</v>
      </c>
      <c r="BA747" s="181">
        <v>1</v>
      </c>
      <c r="BB747" s="181">
        <v>1</v>
      </c>
      <c r="BC747" s="181">
        <v>0</v>
      </c>
      <c r="BD747" s="181">
        <v>0</v>
      </c>
      <c r="BE747" s="181">
        <v>0</v>
      </c>
      <c r="BF747" s="181">
        <v>0</v>
      </c>
      <c r="BG747" s="181">
        <v>0</v>
      </c>
      <c r="BH747" s="181">
        <v>1</v>
      </c>
      <c r="BI747" s="181">
        <v>7.8</v>
      </c>
      <c r="BJ747" s="181">
        <v>7.8</v>
      </c>
      <c r="BK747" s="181">
        <v>7.8</v>
      </c>
      <c r="BL747" s="181">
        <v>21.984000000000002</v>
      </c>
      <c r="BM747" s="181">
        <v>179</v>
      </c>
      <c r="BN747" s="181">
        <v>179</v>
      </c>
      <c r="BO747" s="181">
        <v>8.7282000000000002E-3</v>
      </c>
      <c r="BP747" s="181">
        <v>2.1898</v>
      </c>
      <c r="BY747" s="181" t="s">
        <v>1254</v>
      </c>
      <c r="BZ747" s="181" t="s">
        <v>1254</v>
      </c>
      <c r="CF747" s="181" t="s">
        <v>1251</v>
      </c>
      <c r="CG747" s="181">
        <v>0</v>
      </c>
      <c r="CH747" s="181">
        <v>0</v>
      </c>
      <c r="CI747" s="181">
        <v>0</v>
      </c>
      <c r="CJ747" s="181">
        <v>0</v>
      </c>
      <c r="CK747" s="181">
        <v>0</v>
      </c>
      <c r="CL747" s="181">
        <v>0</v>
      </c>
      <c r="CM747" s="181">
        <v>0</v>
      </c>
      <c r="CN747" s="181">
        <v>0</v>
      </c>
      <c r="CO747" s="181">
        <v>7.8</v>
      </c>
      <c r="CP747" s="181">
        <v>7.8</v>
      </c>
      <c r="CQ747" s="181">
        <v>0</v>
      </c>
      <c r="CR747" s="181">
        <v>0</v>
      </c>
      <c r="CS747" s="181">
        <v>0</v>
      </c>
      <c r="CT747" s="181">
        <v>0</v>
      </c>
      <c r="CU747" s="181">
        <v>0</v>
      </c>
      <c r="CV747" s="181">
        <v>7.8</v>
      </c>
      <c r="CW747" s="181">
        <v>32202000</v>
      </c>
      <c r="CX747" s="181">
        <v>0</v>
      </c>
      <c r="CY747" s="181">
        <v>0</v>
      </c>
      <c r="CZ747" s="181">
        <v>0</v>
      </c>
      <c r="DA747" s="181">
        <v>0</v>
      </c>
      <c r="DB747" s="181">
        <v>0</v>
      </c>
      <c r="DC747" s="181">
        <v>0</v>
      </c>
      <c r="DD747" s="181">
        <v>0</v>
      </c>
      <c r="DE747" s="181">
        <v>0</v>
      </c>
      <c r="DF747" s="181">
        <v>0</v>
      </c>
      <c r="DG747" s="181">
        <v>0</v>
      </c>
      <c r="DH747" s="181">
        <v>0</v>
      </c>
      <c r="DI747" s="181">
        <v>11943000</v>
      </c>
      <c r="DJ747" s="195">
        <v>0</v>
      </c>
      <c r="DK747" s="195">
        <v>0</v>
      </c>
      <c r="DL747" s="195">
        <v>0</v>
      </c>
      <c r="DM747" s="195">
        <v>0</v>
      </c>
      <c r="DN747" s="181">
        <v>0</v>
      </c>
      <c r="DO747" s="181">
        <v>0</v>
      </c>
      <c r="DP747" s="181">
        <v>0</v>
      </c>
      <c r="DQ747" s="181">
        <v>0</v>
      </c>
      <c r="DR747" s="181">
        <v>0</v>
      </c>
      <c r="DS747" s="181" t="e">
        <f t="shared" si="57"/>
        <v>#DIV/0!</v>
      </c>
      <c r="DT747" s="181" t="e">
        <f t="shared" si="55"/>
        <v>#DIV/0!</v>
      </c>
      <c r="DU747" s="195">
        <v>0</v>
      </c>
      <c r="DW747" s="195">
        <v>0</v>
      </c>
      <c r="DY747" s="195">
        <v>0</v>
      </c>
      <c r="DZ747" s="196" t="e">
        <f t="shared" si="56"/>
        <v>#DIV/0!</v>
      </c>
      <c r="EA747" s="195">
        <v>0</v>
      </c>
      <c r="EB747" s="181">
        <v>0</v>
      </c>
      <c r="EC747" s="181">
        <v>0</v>
      </c>
      <c r="ED747" s="181">
        <v>0</v>
      </c>
      <c r="EE747" s="181">
        <v>0</v>
      </c>
      <c r="EF747" s="181">
        <v>0</v>
      </c>
      <c r="EG747" s="181">
        <v>0</v>
      </c>
      <c r="EH747" s="181">
        <v>0</v>
      </c>
      <c r="EI747" s="181">
        <v>0</v>
      </c>
      <c r="EJ747" s="181">
        <v>0</v>
      </c>
      <c r="EK747" s="181">
        <v>0</v>
      </c>
      <c r="EL747" s="181">
        <v>0</v>
      </c>
      <c r="EM747" s="181">
        <v>0</v>
      </c>
      <c r="EN747" s="181">
        <v>0</v>
      </c>
      <c r="EO747" s="181">
        <v>0</v>
      </c>
      <c r="EP747" s="181">
        <v>0</v>
      </c>
      <c r="EQ747" s="181">
        <v>1</v>
      </c>
      <c r="ER747" s="181">
        <v>1</v>
      </c>
      <c r="EV747" s="181">
        <v>645</v>
      </c>
      <c r="EW747" s="181">
        <v>154</v>
      </c>
      <c r="EX747" s="181" t="b">
        <v>1</v>
      </c>
      <c r="EY747" s="181">
        <v>166</v>
      </c>
      <c r="EZ747" s="181" t="s">
        <v>10014</v>
      </c>
      <c r="FA747" s="181">
        <v>2565</v>
      </c>
      <c r="FB747" s="181">
        <v>2565</v>
      </c>
      <c r="FE747" s="181">
        <v>-1</v>
      </c>
    </row>
    <row r="748" spans="1:161" x14ac:dyDescent="0.25">
      <c r="A748" s="181" t="s">
        <v>10015</v>
      </c>
      <c r="B748" s="181" t="s">
        <v>10015</v>
      </c>
      <c r="C748" s="181" t="s">
        <v>1323</v>
      </c>
      <c r="D748" s="181" t="s">
        <v>1323</v>
      </c>
      <c r="E748" s="181" t="s">
        <v>1323</v>
      </c>
      <c r="F748" s="181" t="s">
        <v>10016</v>
      </c>
      <c r="G748" s="181" t="s">
        <v>10017</v>
      </c>
      <c r="H748" s="181" t="s">
        <v>10018</v>
      </c>
      <c r="I748" s="181">
        <v>2</v>
      </c>
      <c r="J748" s="181">
        <v>1</v>
      </c>
      <c r="K748" s="181">
        <v>1</v>
      </c>
      <c r="L748" s="181">
        <v>1</v>
      </c>
      <c r="M748" s="181">
        <v>1</v>
      </c>
      <c r="N748" s="181">
        <v>1</v>
      </c>
      <c r="O748" s="181">
        <v>1</v>
      </c>
      <c r="P748" s="181">
        <v>1</v>
      </c>
      <c r="Q748" s="181">
        <v>0</v>
      </c>
      <c r="R748" s="181">
        <v>1</v>
      </c>
      <c r="S748" s="181">
        <v>1</v>
      </c>
      <c r="T748" s="181">
        <v>1</v>
      </c>
      <c r="U748" s="181">
        <v>1</v>
      </c>
      <c r="V748" s="181">
        <v>1</v>
      </c>
      <c r="W748" s="181">
        <v>1</v>
      </c>
      <c r="X748" s="181">
        <v>1</v>
      </c>
      <c r="Y748" s="181">
        <v>1</v>
      </c>
      <c r="Z748" s="181">
        <v>1</v>
      </c>
      <c r="AA748" s="181">
        <v>1</v>
      </c>
      <c r="AB748" s="181">
        <v>1</v>
      </c>
      <c r="AC748" s="181">
        <v>1</v>
      </c>
      <c r="AD748" s="181">
        <v>1</v>
      </c>
      <c r="AE748" s="181">
        <v>1</v>
      </c>
      <c r="AF748" s="181">
        <v>1</v>
      </c>
      <c r="AG748" s="181">
        <v>0</v>
      </c>
      <c r="AH748" s="181">
        <v>1</v>
      </c>
      <c r="AI748" s="181">
        <v>1</v>
      </c>
      <c r="AJ748" s="181">
        <v>1</v>
      </c>
      <c r="AK748" s="181">
        <v>1</v>
      </c>
      <c r="AL748" s="181">
        <v>1</v>
      </c>
      <c r="AM748" s="181">
        <v>1</v>
      </c>
      <c r="AN748" s="181">
        <v>1</v>
      </c>
      <c r="AO748" s="181">
        <v>1</v>
      </c>
      <c r="AP748" s="181">
        <v>1</v>
      </c>
      <c r="AQ748" s="181">
        <v>1</v>
      </c>
      <c r="AR748" s="181">
        <v>1</v>
      </c>
      <c r="AS748" s="181">
        <v>1</v>
      </c>
      <c r="AT748" s="181">
        <v>1</v>
      </c>
      <c r="AU748" s="181">
        <v>1</v>
      </c>
      <c r="AV748" s="181">
        <v>1</v>
      </c>
      <c r="AW748" s="181">
        <v>0</v>
      </c>
      <c r="AX748" s="181">
        <v>1</v>
      </c>
      <c r="AY748" s="181">
        <v>1</v>
      </c>
      <c r="AZ748" s="181">
        <v>1</v>
      </c>
      <c r="BA748" s="181">
        <v>1</v>
      </c>
      <c r="BB748" s="181">
        <v>1</v>
      </c>
      <c r="BC748" s="181">
        <v>1</v>
      </c>
      <c r="BD748" s="181">
        <v>1</v>
      </c>
      <c r="BE748" s="181">
        <v>1</v>
      </c>
      <c r="BF748" s="181">
        <v>1</v>
      </c>
      <c r="BG748" s="181">
        <v>1</v>
      </c>
      <c r="BH748" s="181">
        <v>1</v>
      </c>
      <c r="BI748" s="181">
        <v>11.2</v>
      </c>
      <c r="BJ748" s="181">
        <v>11.2</v>
      </c>
      <c r="BK748" s="181">
        <v>11.2</v>
      </c>
      <c r="BL748" s="181">
        <v>17.363</v>
      </c>
      <c r="BM748" s="181">
        <v>152</v>
      </c>
      <c r="BN748" s="181" t="s">
        <v>10019</v>
      </c>
      <c r="BO748" s="181">
        <v>3.8314E-3</v>
      </c>
      <c r="BP748" s="181">
        <v>2.4331999999999998</v>
      </c>
      <c r="BQ748" s="181" t="s">
        <v>1251</v>
      </c>
      <c r="BR748" s="181" t="s">
        <v>1251</v>
      </c>
      <c r="BS748" s="181" t="s">
        <v>1251</v>
      </c>
      <c r="BT748" s="181" t="s">
        <v>1251</v>
      </c>
      <c r="BV748" s="181" t="s">
        <v>1254</v>
      </c>
      <c r="BW748" s="181" t="s">
        <v>1254</v>
      </c>
      <c r="BX748" s="181" t="s">
        <v>1254</v>
      </c>
      <c r="BY748" s="181" t="s">
        <v>1251</v>
      </c>
      <c r="BZ748" s="181" t="s">
        <v>1254</v>
      </c>
      <c r="CA748" s="181" t="s">
        <v>1251</v>
      </c>
      <c r="CB748" s="181" t="s">
        <v>1251</v>
      </c>
      <c r="CC748" s="181" t="s">
        <v>1251</v>
      </c>
      <c r="CD748" s="181" t="s">
        <v>1251</v>
      </c>
      <c r="CE748" s="181" t="s">
        <v>1251</v>
      </c>
      <c r="CF748" s="181" t="s">
        <v>1251</v>
      </c>
      <c r="CG748" s="181">
        <v>11.2</v>
      </c>
      <c r="CH748" s="181">
        <v>11.2</v>
      </c>
      <c r="CI748" s="181">
        <v>11.2</v>
      </c>
      <c r="CJ748" s="181">
        <v>11.2</v>
      </c>
      <c r="CK748" s="181">
        <v>0</v>
      </c>
      <c r="CL748" s="181">
        <v>11.2</v>
      </c>
      <c r="CM748" s="181">
        <v>11.2</v>
      </c>
      <c r="CN748" s="181">
        <v>11.2</v>
      </c>
      <c r="CO748" s="181">
        <v>11.2</v>
      </c>
      <c r="CP748" s="181">
        <v>11.2</v>
      </c>
      <c r="CQ748" s="181">
        <v>11.2</v>
      </c>
      <c r="CR748" s="181">
        <v>11.2</v>
      </c>
      <c r="CS748" s="181">
        <v>11.2</v>
      </c>
      <c r="CT748" s="181">
        <v>11.2</v>
      </c>
      <c r="CU748" s="181">
        <v>11.2</v>
      </c>
      <c r="CV748" s="181">
        <v>11.2</v>
      </c>
      <c r="CW748" s="181">
        <v>106740000</v>
      </c>
      <c r="CX748" s="181">
        <v>9075100</v>
      </c>
      <c r="CY748" s="181">
        <v>7890700</v>
      </c>
      <c r="CZ748" s="181">
        <v>11033000</v>
      </c>
      <c r="DA748" s="181">
        <v>8639400</v>
      </c>
      <c r="DB748" s="181">
        <v>0</v>
      </c>
      <c r="DC748" s="181">
        <v>3042300</v>
      </c>
      <c r="DD748" s="181">
        <v>4423100</v>
      </c>
      <c r="DE748" s="181">
        <v>2495100</v>
      </c>
      <c r="DF748" s="181">
        <v>7204500</v>
      </c>
      <c r="DG748" s="181">
        <v>7479800</v>
      </c>
      <c r="DH748" s="181">
        <v>6232400</v>
      </c>
      <c r="DI748" s="181">
        <v>9397400</v>
      </c>
      <c r="DJ748" s="195">
        <v>0</v>
      </c>
      <c r="DK748" s="195">
        <v>0</v>
      </c>
      <c r="DL748" s="195">
        <v>0</v>
      </c>
      <c r="DM748" s="195">
        <v>0</v>
      </c>
      <c r="DN748" s="181">
        <v>0</v>
      </c>
      <c r="DO748" s="181">
        <v>0</v>
      </c>
      <c r="DP748" s="181">
        <v>0</v>
      </c>
      <c r="DQ748" s="181">
        <v>0</v>
      </c>
      <c r="DR748" s="181">
        <v>0</v>
      </c>
      <c r="DS748" s="181" t="e">
        <f t="shared" si="57"/>
        <v>#DIV/0!</v>
      </c>
      <c r="DT748" s="181" t="e">
        <f t="shared" si="55"/>
        <v>#DIV/0!</v>
      </c>
      <c r="DU748" s="195">
        <v>0</v>
      </c>
      <c r="DW748" s="195">
        <v>0</v>
      </c>
      <c r="DY748" s="195">
        <v>0</v>
      </c>
      <c r="DZ748" s="196" t="e">
        <f t="shared" si="56"/>
        <v>#DIV/0!</v>
      </c>
      <c r="EA748" s="195">
        <v>0</v>
      </c>
      <c r="EB748" s="181">
        <v>1</v>
      </c>
      <c r="EC748" s="181">
        <v>1</v>
      </c>
      <c r="ED748" s="181">
        <v>1</v>
      </c>
      <c r="EE748" s="181">
        <v>1</v>
      </c>
      <c r="EF748" s="181">
        <v>0</v>
      </c>
      <c r="EG748" s="181">
        <v>0</v>
      </c>
      <c r="EH748" s="181">
        <v>0</v>
      </c>
      <c r="EI748" s="181">
        <v>0</v>
      </c>
      <c r="EJ748" s="181">
        <v>1</v>
      </c>
      <c r="EK748" s="181">
        <v>0</v>
      </c>
      <c r="EL748" s="181">
        <v>1</v>
      </c>
      <c r="EM748" s="181">
        <v>1</v>
      </c>
      <c r="EN748" s="181">
        <v>1</v>
      </c>
      <c r="EO748" s="181">
        <v>1</v>
      </c>
      <c r="EP748" s="181">
        <v>1</v>
      </c>
      <c r="EQ748" s="181">
        <v>1</v>
      </c>
      <c r="ER748" s="181">
        <v>11</v>
      </c>
      <c r="EV748" s="181">
        <v>134</v>
      </c>
      <c r="EW748" s="181">
        <v>6625</v>
      </c>
      <c r="EX748" s="181" t="b">
        <v>1</v>
      </c>
      <c r="EY748" s="181">
        <v>7041</v>
      </c>
      <c r="EZ748" s="181" t="s">
        <v>10020</v>
      </c>
      <c r="FA748" s="181" t="s">
        <v>10021</v>
      </c>
      <c r="FB748" s="181">
        <v>104451</v>
      </c>
      <c r="FE748" s="181" t="s">
        <v>3613</v>
      </c>
    </row>
    <row r="749" spans="1:161" x14ac:dyDescent="0.25">
      <c r="A749" s="181" t="s">
        <v>10022</v>
      </c>
      <c r="B749" s="181" t="s">
        <v>10022</v>
      </c>
      <c r="C749" s="181" t="s">
        <v>4347</v>
      </c>
      <c r="D749" s="181" t="s">
        <v>4347</v>
      </c>
      <c r="E749" s="181" t="s">
        <v>4347</v>
      </c>
      <c r="F749" s="181" t="s">
        <v>10023</v>
      </c>
      <c r="G749" s="181" t="s">
        <v>10024</v>
      </c>
      <c r="H749" s="181" t="s">
        <v>10025</v>
      </c>
      <c r="I749" s="181">
        <v>2</v>
      </c>
      <c r="J749" s="181">
        <v>3</v>
      </c>
      <c r="K749" s="181">
        <v>3</v>
      </c>
      <c r="L749" s="181">
        <v>3</v>
      </c>
      <c r="M749" s="181">
        <v>2</v>
      </c>
      <c r="N749" s="181">
        <v>2</v>
      </c>
      <c r="O749" s="181">
        <v>2</v>
      </c>
      <c r="P749" s="181">
        <v>1</v>
      </c>
      <c r="Q749" s="181">
        <v>0</v>
      </c>
      <c r="R749" s="181">
        <v>1</v>
      </c>
      <c r="S749" s="181">
        <v>1</v>
      </c>
      <c r="T749" s="181">
        <v>1</v>
      </c>
      <c r="U749" s="181">
        <v>1</v>
      </c>
      <c r="V749" s="181">
        <v>1</v>
      </c>
      <c r="W749" s="181">
        <v>0</v>
      </c>
      <c r="X749" s="181">
        <v>1</v>
      </c>
      <c r="Y749" s="181">
        <v>2</v>
      </c>
      <c r="Z749" s="181">
        <v>2</v>
      </c>
      <c r="AA749" s="181">
        <v>1</v>
      </c>
      <c r="AB749" s="181">
        <v>1</v>
      </c>
      <c r="AC749" s="181">
        <v>2</v>
      </c>
      <c r="AD749" s="181">
        <v>2</v>
      </c>
      <c r="AE749" s="181">
        <v>2</v>
      </c>
      <c r="AF749" s="181">
        <v>1</v>
      </c>
      <c r="AG749" s="181">
        <v>0</v>
      </c>
      <c r="AH749" s="181">
        <v>1</v>
      </c>
      <c r="AI749" s="181">
        <v>1</v>
      </c>
      <c r="AJ749" s="181">
        <v>1</v>
      </c>
      <c r="AK749" s="181">
        <v>1</v>
      </c>
      <c r="AL749" s="181">
        <v>1</v>
      </c>
      <c r="AM749" s="181">
        <v>0</v>
      </c>
      <c r="AN749" s="181">
        <v>1</v>
      </c>
      <c r="AO749" s="181">
        <v>2</v>
      </c>
      <c r="AP749" s="181">
        <v>2</v>
      </c>
      <c r="AQ749" s="181">
        <v>1</v>
      </c>
      <c r="AR749" s="181">
        <v>1</v>
      </c>
      <c r="AS749" s="181">
        <v>2</v>
      </c>
      <c r="AT749" s="181">
        <v>2</v>
      </c>
      <c r="AU749" s="181">
        <v>2</v>
      </c>
      <c r="AV749" s="181">
        <v>1</v>
      </c>
      <c r="AW749" s="181">
        <v>0</v>
      </c>
      <c r="AX749" s="181">
        <v>1</v>
      </c>
      <c r="AY749" s="181">
        <v>1</v>
      </c>
      <c r="AZ749" s="181">
        <v>1</v>
      </c>
      <c r="BA749" s="181">
        <v>1</v>
      </c>
      <c r="BB749" s="181">
        <v>1</v>
      </c>
      <c r="BC749" s="181">
        <v>0</v>
      </c>
      <c r="BD749" s="181">
        <v>1</v>
      </c>
      <c r="BE749" s="181">
        <v>2</v>
      </c>
      <c r="BF749" s="181">
        <v>2</v>
      </c>
      <c r="BG749" s="181">
        <v>1</v>
      </c>
      <c r="BH749" s="181">
        <v>1</v>
      </c>
      <c r="BI749" s="181">
        <v>8.1</v>
      </c>
      <c r="BJ749" s="181">
        <v>8.1</v>
      </c>
      <c r="BK749" s="181">
        <v>8.1</v>
      </c>
      <c r="BL749" s="181">
        <v>56.887999999999998</v>
      </c>
      <c r="BM749" s="181">
        <v>496</v>
      </c>
      <c r="BN749" s="181" t="s">
        <v>10026</v>
      </c>
      <c r="BO749" s="181">
        <v>0</v>
      </c>
      <c r="BP749" s="181">
        <v>5.6896000000000004</v>
      </c>
      <c r="BQ749" s="181" t="s">
        <v>1251</v>
      </c>
      <c r="BR749" s="181" t="s">
        <v>1251</v>
      </c>
      <c r="BS749" s="181" t="s">
        <v>1251</v>
      </c>
      <c r="BT749" s="181" t="s">
        <v>1254</v>
      </c>
      <c r="BV749" s="181" t="s">
        <v>1254</v>
      </c>
      <c r="BW749" s="181" t="s">
        <v>1254</v>
      </c>
      <c r="BX749" s="181" t="s">
        <v>1254</v>
      </c>
      <c r="BY749" s="181" t="s">
        <v>1251</v>
      </c>
      <c r="BZ749" s="181" t="s">
        <v>1254</v>
      </c>
      <c r="CB749" s="181" t="s">
        <v>1254</v>
      </c>
      <c r="CC749" s="181" t="s">
        <v>1254</v>
      </c>
      <c r="CD749" s="181" t="s">
        <v>1254</v>
      </c>
      <c r="CE749" s="181" t="s">
        <v>1254</v>
      </c>
      <c r="CF749" s="181" t="s">
        <v>1251</v>
      </c>
      <c r="CG749" s="181">
        <v>4.2</v>
      </c>
      <c r="CH749" s="181">
        <v>6.7</v>
      </c>
      <c r="CI749" s="181">
        <v>6.7</v>
      </c>
      <c r="CJ749" s="181">
        <v>3.8</v>
      </c>
      <c r="CK749" s="181">
        <v>0</v>
      </c>
      <c r="CL749" s="181">
        <v>3.8</v>
      </c>
      <c r="CM749" s="181">
        <v>3.8</v>
      </c>
      <c r="CN749" s="181">
        <v>3.8</v>
      </c>
      <c r="CO749" s="181">
        <v>3.8</v>
      </c>
      <c r="CP749" s="181">
        <v>3.8</v>
      </c>
      <c r="CQ749" s="181">
        <v>0</v>
      </c>
      <c r="CR749" s="181">
        <v>3.8</v>
      </c>
      <c r="CS749" s="181">
        <v>6.7</v>
      </c>
      <c r="CT749" s="181">
        <v>5.2</v>
      </c>
      <c r="CU749" s="181">
        <v>3.8</v>
      </c>
      <c r="CV749" s="181">
        <v>3.8</v>
      </c>
      <c r="CW749" s="181">
        <v>86896000</v>
      </c>
      <c r="CX749" s="181">
        <v>10091000</v>
      </c>
      <c r="CY749" s="181">
        <v>9414400</v>
      </c>
      <c r="CZ749" s="181">
        <v>15600000</v>
      </c>
      <c r="DA749" s="181">
        <v>6583300</v>
      </c>
      <c r="DB749" s="181">
        <v>0</v>
      </c>
      <c r="DC749" s="181">
        <v>1451000</v>
      </c>
      <c r="DD749" s="181">
        <v>1501900</v>
      </c>
      <c r="DE749" s="181">
        <v>1166000</v>
      </c>
      <c r="DF749" s="181">
        <v>9991900</v>
      </c>
      <c r="DG749" s="181">
        <v>6582200</v>
      </c>
      <c r="DH749" s="181">
        <v>5525900</v>
      </c>
      <c r="DI749" s="181">
        <v>4878700</v>
      </c>
      <c r="DJ749" s="195">
        <v>0</v>
      </c>
      <c r="DK749" s="195">
        <v>0</v>
      </c>
      <c r="DL749" s="195">
        <v>0</v>
      </c>
      <c r="DM749" s="195">
        <v>0</v>
      </c>
      <c r="DN749" s="181">
        <v>0</v>
      </c>
      <c r="DO749" s="181">
        <v>0</v>
      </c>
      <c r="DP749" s="181">
        <v>0</v>
      </c>
      <c r="DQ749" s="181">
        <v>0</v>
      </c>
      <c r="DR749" s="181">
        <v>0</v>
      </c>
      <c r="DS749" s="181" t="e">
        <f t="shared" si="57"/>
        <v>#DIV/0!</v>
      </c>
      <c r="DT749" s="181" t="e">
        <f t="shared" si="55"/>
        <v>#DIV/0!</v>
      </c>
      <c r="DU749" s="195">
        <v>0</v>
      </c>
      <c r="DW749" s="195">
        <v>0</v>
      </c>
      <c r="DY749" s="195">
        <v>0</v>
      </c>
      <c r="DZ749" s="196" t="e">
        <f t="shared" si="56"/>
        <v>#DIV/0!</v>
      </c>
      <c r="EA749" s="195">
        <v>0</v>
      </c>
      <c r="EB749" s="181">
        <v>1</v>
      </c>
      <c r="EC749" s="181">
        <v>1</v>
      </c>
      <c r="ED749" s="181">
        <v>1</v>
      </c>
      <c r="EE749" s="181">
        <v>0</v>
      </c>
      <c r="EF749" s="181">
        <v>0</v>
      </c>
      <c r="EG749" s="181">
        <v>0</v>
      </c>
      <c r="EH749" s="181">
        <v>0</v>
      </c>
      <c r="EI749" s="181">
        <v>0</v>
      </c>
      <c r="EJ749" s="181">
        <v>1</v>
      </c>
      <c r="EK749" s="181">
        <v>0</v>
      </c>
      <c r="EL749" s="181">
        <v>0</v>
      </c>
      <c r="EM749" s="181">
        <v>0</v>
      </c>
      <c r="EN749" s="181">
        <v>0</v>
      </c>
      <c r="EO749" s="181">
        <v>0</v>
      </c>
      <c r="EP749" s="181">
        <v>0</v>
      </c>
      <c r="EQ749" s="181">
        <v>1</v>
      </c>
      <c r="ER749" s="181">
        <v>5</v>
      </c>
      <c r="EV749" s="181">
        <v>48</v>
      </c>
      <c r="EW749" s="181" t="s">
        <v>10027</v>
      </c>
      <c r="EX749" s="181" t="s">
        <v>3709</v>
      </c>
      <c r="EY749" s="181" t="s">
        <v>10028</v>
      </c>
      <c r="EZ749" s="181" t="s">
        <v>10029</v>
      </c>
      <c r="FA749" s="181" t="s">
        <v>10030</v>
      </c>
      <c r="FB749" s="181" t="s">
        <v>10031</v>
      </c>
      <c r="FE749" s="181" t="s">
        <v>3613</v>
      </c>
    </row>
    <row r="750" spans="1:161" x14ac:dyDescent="0.25">
      <c r="A750" s="181" t="s">
        <v>10032</v>
      </c>
      <c r="B750" s="181" t="s">
        <v>10032</v>
      </c>
      <c r="C750" s="181">
        <v>1</v>
      </c>
      <c r="D750" s="181">
        <v>1</v>
      </c>
      <c r="E750" s="181">
        <v>1</v>
      </c>
      <c r="F750" s="181" t="s">
        <v>10033</v>
      </c>
      <c r="G750" s="181" t="s">
        <v>10034</v>
      </c>
      <c r="H750" s="181" t="s">
        <v>10035</v>
      </c>
      <c r="I750" s="181">
        <v>1</v>
      </c>
      <c r="J750" s="181">
        <v>1</v>
      </c>
      <c r="K750" s="181">
        <v>1</v>
      </c>
      <c r="L750" s="181">
        <v>1</v>
      </c>
      <c r="M750" s="181">
        <v>1</v>
      </c>
      <c r="N750" s="181">
        <v>1</v>
      </c>
      <c r="O750" s="181">
        <v>1</v>
      </c>
      <c r="P750" s="181">
        <v>1</v>
      </c>
      <c r="Q750" s="181">
        <v>0</v>
      </c>
      <c r="R750" s="181">
        <v>0</v>
      </c>
      <c r="S750" s="181">
        <v>0</v>
      </c>
      <c r="T750" s="181">
        <v>0</v>
      </c>
      <c r="U750" s="181">
        <v>1</v>
      </c>
      <c r="V750" s="181">
        <v>1</v>
      </c>
      <c r="W750" s="181">
        <v>1</v>
      </c>
      <c r="X750" s="181">
        <v>0</v>
      </c>
      <c r="Y750" s="181">
        <v>1</v>
      </c>
      <c r="Z750" s="181">
        <v>1</v>
      </c>
      <c r="AA750" s="181">
        <v>1</v>
      </c>
      <c r="AB750" s="181">
        <v>1</v>
      </c>
      <c r="AC750" s="181">
        <v>1</v>
      </c>
      <c r="AD750" s="181">
        <v>1</v>
      </c>
      <c r="AE750" s="181">
        <v>1</v>
      </c>
      <c r="AF750" s="181">
        <v>1</v>
      </c>
      <c r="AG750" s="181">
        <v>0</v>
      </c>
      <c r="AH750" s="181">
        <v>0</v>
      </c>
      <c r="AI750" s="181">
        <v>0</v>
      </c>
      <c r="AJ750" s="181">
        <v>0</v>
      </c>
      <c r="AK750" s="181">
        <v>1</v>
      </c>
      <c r="AL750" s="181">
        <v>1</v>
      </c>
      <c r="AM750" s="181">
        <v>1</v>
      </c>
      <c r="AN750" s="181">
        <v>0</v>
      </c>
      <c r="AO750" s="181">
        <v>1</v>
      </c>
      <c r="AP750" s="181">
        <v>1</v>
      </c>
      <c r="AQ750" s="181">
        <v>1</v>
      </c>
      <c r="AR750" s="181">
        <v>1</v>
      </c>
      <c r="AS750" s="181">
        <v>1</v>
      </c>
      <c r="AT750" s="181">
        <v>1</v>
      </c>
      <c r="AU750" s="181">
        <v>1</v>
      </c>
      <c r="AV750" s="181">
        <v>1</v>
      </c>
      <c r="AW750" s="181">
        <v>0</v>
      </c>
      <c r="AX750" s="181">
        <v>0</v>
      </c>
      <c r="AY750" s="181">
        <v>0</v>
      </c>
      <c r="AZ750" s="181">
        <v>0</v>
      </c>
      <c r="BA750" s="181">
        <v>1</v>
      </c>
      <c r="BB750" s="181">
        <v>1</v>
      </c>
      <c r="BC750" s="181">
        <v>1</v>
      </c>
      <c r="BD750" s="181">
        <v>0</v>
      </c>
      <c r="BE750" s="181">
        <v>1</v>
      </c>
      <c r="BF750" s="181">
        <v>1</v>
      </c>
      <c r="BG750" s="181">
        <v>1</v>
      </c>
      <c r="BH750" s="181">
        <v>1</v>
      </c>
      <c r="BI750" s="181">
        <v>4.8</v>
      </c>
      <c r="BJ750" s="181">
        <v>4.8</v>
      </c>
      <c r="BK750" s="181">
        <v>4.8</v>
      </c>
      <c r="BL750" s="181">
        <v>26.248000000000001</v>
      </c>
      <c r="BM750" s="181">
        <v>231</v>
      </c>
      <c r="BN750" s="181">
        <v>231</v>
      </c>
      <c r="BO750" s="181">
        <v>1.3423E-3</v>
      </c>
      <c r="BP750" s="181">
        <v>2.9234</v>
      </c>
      <c r="BQ750" s="181" t="s">
        <v>1254</v>
      </c>
      <c r="BR750" s="181" t="s">
        <v>1251</v>
      </c>
      <c r="BS750" s="181" t="s">
        <v>1251</v>
      </c>
      <c r="BT750" s="181" t="s">
        <v>1254</v>
      </c>
      <c r="BY750" s="181" t="s">
        <v>1251</v>
      </c>
      <c r="BZ750" s="181" t="s">
        <v>1251</v>
      </c>
      <c r="CA750" s="181" t="s">
        <v>1254</v>
      </c>
      <c r="CC750" s="181" t="s">
        <v>1251</v>
      </c>
      <c r="CD750" s="181" t="s">
        <v>1251</v>
      </c>
      <c r="CE750" s="181" t="s">
        <v>1251</v>
      </c>
      <c r="CF750" s="181" t="s">
        <v>1251</v>
      </c>
      <c r="CG750" s="181">
        <v>4.8</v>
      </c>
      <c r="CH750" s="181">
        <v>4.8</v>
      </c>
      <c r="CI750" s="181">
        <v>4.8</v>
      </c>
      <c r="CJ750" s="181">
        <v>4.8</v>
      </c>
      <c r="CK750" s="181">
        <v>0</v>
      </c>
      <c r="CL750" s="181">
        <v>0</v>
      </c>
      <c r="CM750" s="181">
        <v>0</v>
      </c>
      <c r="CN750" s="181">
        <v>0</v>
      </c>
      <c r="CO750" s="181">
        <v>4.8</v>
      </c>
      <c r="CP750" s="181">
        <v>4.8</v>
      </c>
      <c r="CQ750" s="181">
        <v>4.8</v>
      </c>
      <c r="CR750" s="181">
        <v>0</v>
      </c>
      <c r="CS750" s="181">
        <v>4.8</v>
      </c>
      <c r="CT750" s="181">
        <v>4.8</v>
      </c>
      <c r="CU750" s="181">
        <v>4.8</v>
      </c>
      <c r="CV750" s="181">
        <v>4.8</v>
      </c>
      <c r="CW750" s="181">
        <v>33397000</v>
      </c>
      <c r="CX750" s="181">
        <v>2961100</v>
      </c>
      <c r="CY750" s="181">
        <v>2996000</v>
      </c>
      <c r="CZ750" s="181">
        <v>3658100</v>
      </c>
      <c r="DA750" s="181">
        <v>2505400</v>
      </c>
      <c r="DB750" s="181">
        <v>0</v>
      </c>
      <c r="DC750" s="181">
        <v>0</v>
      </c>
      <c r="DD750" s="181">
        <v>0</v>
      </c>
      <c r="DE750" s="181">
        <v>0</v>
      </c>
      <c r="DF750" s="181">
        <v>3855400</v>
      </c>
      <c r="DG750" s="181">
        <v>2805400</v>
      </c>
      <c r="DH750" s="181">
        <v>3607500</v>
      </c>
      <c r="DI750" s="181">
        <v>3102200</v>
      </c>
      <c r="DJ750" s="195">
        <v>0</v>
      </c>
      <c r="DK750" s="195">
        <v>0</v>
      </c>
      <c r="DL750" s="195">
        <v>0</v>
      </c>
      <c r="DM750" s="195">
        <v>0</v>
      </c>
      <c r="DN750" s="181">
        <v>0</v>
      </c>
      <c r="DO750" s="181">
        <v>0</v>
      </c>
      <c r="DP750" s="181">
        <v>0</v>
      </c>
      <c r="DQ750" s="181">
        <v>0</v>
      </c>
      <c r="DR750" s="181">
        <v>0</v>
      </c>
      <c r="DS750" s="181" t="e">
        <f t="shared" si="57"/>
        <v>#DIV/0!</v>
      </c>
      <c r="DT750" s="181" t="e">
        <f t="shared" si="55"/>
        <v>#DIV/0!</v>
      </c>
      <c r="DU750" s="195">
        <v>0</v>
      </c>
      <c r="DW750" s="195">
        <v>0</v>
      </c>
      <c r="DY750" s="195">
        <v>0</v>
      </c>
      <c r="DZ750" s="196" t="e">
        <f t="shared" si="56"/>
        <v>#DIV/0!</v>
      </c>
      <c r="EA750" s="195">
        <v>0</v>
      </c>
      <c r="EB750" s="181">
        <v>0</v>
      </c>
      <c r="EC750" s="181">
        <v>0</v>
      </c>
      <c r="ED750" s="181">
        <v>0</v>
      </c>
      <c r="EE750" s="181">
        <v>0</v>
      </c>
      <c r="EF750" s="181">
        <v>0</v>
      </c>
      <c r="EG750" s="181">
        <v>0</v>
      </c>
      <c r="EH750" s="181">
        <v>0</v>
      </c>
      <c r="EI750" s="181">
        <v>0</v>
      </c>
      <c r="EJ750" s="181">
        <v>0</v>
      </c>
      <c r="EK750" s="181">
        <v>0</v>
      </c>
      <c r="EL750" s="181">
        <v>0</v>
      </c>
      <c r="EM750" s="181">
        <v>0</v>
      </c>
      <c r="EN750" s="181">
        <v>0</v>
      </c>
      <c r="EO750" s="181">
        <v>0</v>
      </c>
      <c r="EP750" s="181">
        <v>0</v>
      </c>
      <c r="EQ750" s="181">
        <v>0</v>
      </c>
      <c r="ER750" s="181">
        <v>0</v>
      </c>
      <c r="EV750" s="181">
        <v>752</v>
      </c>
      <c r="EW750" s="181">
        <v>6571</v>
      </c>
      <c r="EX750" s="181" t="b">
        <v>1</v>
      </c>
      <c r="EY750" s="181">
        <v>6982</v>
      </c>
      <c r="EZ750" s="181" t="s">
        <v>10036</v>
      </c>
      <c r="FA750" s="181" t="s">
        <v>10037</v>
      </c>
      <c r="FB750" s="181">
        <v>103742</v>
      </c>
      <c r="FE750" s="181">
        <v>-1</v>
      </c>
    </row>
    <row r="751" spans="1:161" x14ac:dyDescent="0.25">
      <c r="A751" s="181" t="s">
        <v>10038</v>
      </c>
      <c r="B751" s="181" t="s">
        <v>10038</v>
      </c>
      <c r="C751" s="181">
        <v>2</v>
      </c>
      <c r="D751" s="181">
        <v>2</v>
      </c>
      <c r="E751" s="181">
        <v>2</v>
      </c>
      <c r="F751" s="181" t="s">
        <v>10039</v>
      </c>
      <c r="G751" s="181" t="s">
        <v>10040</v>
      </c>
      <c r="H751" s="181" t="s">
        <v>10041</v>
      </c>
      <c r="I751" s="181">
        <v>1</v>
      </c>
      <c r="J751" s="181">
        <v>2</v>
      </c>
      <c r="K751" s="181">
        <v>2</v>
      </c>
      <c r="L751" s="181">
        <v>2</v>
      </c>
      <c r="M751" s="181">
        <v>2</v>
      </c>
      <c r="N751" s="181">
        <v>2</v>
      </c>
      <c r="O751" s="181">
        <v>2</v>
      </c>
      <c r="P751" s="181">
        <v>1</v>
      </c>
      <c r="Q751" s="181">
        <v>0</v>
      </c>
      <c r="R751" s="181">
        <v>0</v>
      </c>
      <c r="S751" s="181">
        <v>1</v>
      </c>
      <c r="T751" s="181">
        <v>1</v>
      </c>
      <c r="U751" s="181">
        <v>2</v>
      </c>
      <c r="V751" s="181">
        <v>1</v>
      </c>
      <c r="W751" s="181">
        <v>1</v>
      </c>
      <c r="X751" s="181">
        <v>1</v>
      </c>
      <c r="Y751" s="181">
        <v>1</v>
      </c>
      <c r="Z751" s="181">
        <v>1</v>
      </c>
      <c r="AA751" s="181">
        <v>1</v>
      </c>
      <c r="AB751" s="181">
        <v>1</v>
      </c>
      <c r="AC751" s="181">
        <v>2</v>
      </c>
      <c r="AD751" s="181">
        <v>2</v>
      </c>
      <c r="AE751" s="181">
        <v>2</v>
      </c>
      <c r="AF751" s="181">
        <v>1</v>
      </c>
      <c r="AG751" s="181">
        <v>0</v>
      </c>
      <c r="AH751" s="181">
        <v>0</v>
      </c>
      <c r="AI751" s="181">
        <v>1</v>
      </c>
      <c r="AJ751" s="181">
        <v>1</v>
      </c>
      <c r="AK751" s="181">
        <v>2</v>
      </c>
      <c r="AL751" s="181">
        <v>1</v>
      </c>
      <c r="AM751" s="181">
        <v>1</v>
      </c>
      <c r="AN751" s="181">
        <v>1</v>
      </c>
      <c r="AO751" s="181">
        <v>1</v>
      </c>
      <c r="AP751" s="181">
        <v>1</v>
      </c>
      <c r="AQ751" s="181">
        <v>1</v>
      </c>
      <c r="AR751" s="181">
        <v>1</v>
      </c>
      <c r="AS751" s="181">
        <v>2</v>
      </c>
      <c r="AT751" s="181">
        <v>2</v>
      </c>
      <c r="AU751" s="181">
        <v>2</v>
      </c>
      <c r="AV751" s="181">
        <v>1</v>
      </c>
      <c r="AW751" s="181">
        <v>0</v>
      </c>
      <c r="AX751" s="181">
        <v>0</v>
      </c>
      <c r="AY751" s="181">
        <v>1</v>
      </c>
      <c r="AZ751" s="181">
        <v>1</v>
      </c>
      <c r="BA751" s="181">
        <v>2</v>
      </c>
      <c r="BB751" s="181">
        <v>1</v>
      </c>
      <c r="BC751" s="181">
        <v>1</v>
      </c>
      <c r="BD751" s="181">
        <v>1</v>
      </c>
      <c r="BE751" s="181">
        <v>1</v>
      </c>
      <c r="BF751" s="181">
        <v>1</v>
      </c>
      <c r="BG751" s="181">
        <v>1</v>
      </c>
      <c r="BH751" s="181">
        <v>1</v>
      </c>
      <c r="BI751" s="181">
        <v>8.4</v>
      </c>
      <c r="BJ751" s="181">
        <v>8.4</v>
      </c>
      <c r="BK751" s="181">
        <v>8.4</v>
      </c>
      <c r="BL751" s="181">
        <v>40.32</v>
      </c>
      <c r="BM751" s="181">
        <v>357</v>
      </c>
      <c r="BN751" s="181">
        <v>357</v>
      </c>
      <c r="BO751" s="181">
        <v>2.5839999999999999E-3</v>
      </c>
      <c r="BP751" s="181">
        <v>2.5442</v>
      </c>
      <c r="BQ751" s="181" t="s">
        <v>1254</v>
      </c>
      <c r="BR751" s="181" t="s">
        <v>1254</v>
      </c>
      <c r="BS751" s="181" t="s">
        <v>1251</v>
      </c>
      <c r="BT751" s="181" t="s">
        <v>1254</v>
      </c>
      <c r="BW751" s="181" t="s">
        <v>1254</v>
      </c>
      <c r="BX751" s="181" t="s">
        <v>1254</v>
      </c>
      <c r="BY751" s="181" t="s">
        <v>1251</v>
      </c>
      <c r="BZ751" s="181" t="s">
        <v>1254</v>
      </c>
      <c r="CA751" s="181" t="s">
        <v>1251</v>
      </c>
      <c r="CB751" s="181" t="s">
        <v>1254</v>
      </c>
      <c r="CC751" s="181" t="s">
        <v>1254</v>
      </c>
      <c r="CD751" s="181" t="s">
        <v>1251</v>
      </c>
      <c r="CE751" s="181" t="s">
        <v>1251</v>
      </c>
      <c r="CF751" s="181" t="s">
        <v>1251</v>
      </c>
      <c r="CG751" s="181">
        <v>8.4</v>
      </c>
      <c r="CH751" s="181">
        <v>8.4</v>
      </c>
      <c r="CI751" s="181">
        <v>8.4</v>
      </c>
      <c r="CJ751" s="181">
        <v>1.7</v>
      </c>
      <c r="CK751" s="181">
        <v>0</v>
      </c>
      <c r="CL751" s="181">
        <v>0</v>
      </c>
      <c r="CM751" s="181">
        <v>1.7</v>
      </c>
      <c r="CN751" s="181">
        <v>1.7</v>
      </c>
      <c r="CO751" s="181">
        <v>8.4</v>
      </c>
      <c r="CP751" s="181">
        <v>1.7</v>
      </c>
      <c r="CQ751" s="181">
        <v>1.7</v>
      </c>
      <c r="CR751" s="181">
        <v>1.7</v>
      </c>
      <c r="CS751" s="181">
        <v>1.7</v>
      </c>
      <c r="CT751" s="181">
        <v>1.7</v>
      </c>
      <c r="CU751" s="181">
        <v>1.7</v>
      </c>
      <c r="CV751" s="181">
        <v>1.7</v>
      </c>
      <c r="CW751" s="181">
        <v>98348000</v>
      </c>
      <c r="CX751" s="181">
        <v>15164000</v>
      </c>
      <c r="CY751" s="181">
        <v>11490000</v>
      </c>
      <c r="CZ751" s="181">
        <v>15186000</v>
      </c>
      <c r="DA751" s="181">
        <v>6651200</v>
      </c>
      <c r="DB751" s="181">
        <v>0</v>
      </c>
      <c r="DC751" s="181">
        <v>0</v>
      </c>
      <c r="DD751" s="181">
        <v>1351500</v>
      </c>
      <c r="DE751" s="181">
        <v>1772800</v>
      </c>
      <c r="DF751" s="181">
        <v>5252100</v>
      </c>
      <c r="DG751" s="181">
        <v>4747600</v>
      </c>
      <c r="DH751" s="181">
        <v>4119000</v>
      </c>
      <c r="DI751" s="181">
        <v>5698500</v>
      </c>
      <c r="DJ751" s="195">
        <v>0</v>
      </c>
      <c r="DK751" s="195">
        <v>0</v>
      </c>
      <c r="DL751" s="195">
        <v>0</v>
      </c>
      <c r="DM751" s="195">
        <v>0</v>
      </c>
      <c r="DN751" s="181">
        <v>0</v>
      </c>
      <c r="DO751" s="181">
        <v>0</v>
      </c>
      <c r="DP751" s="181">
        <v>0</v>
      </c>
      <c r="DQ751" s="181">
        <v>0</v>
      </c>
      <c r="DR751" s="181">
        <v>0</v>
      </c>
      <c r="DS751" s="181" t="e">
        <f t="shared" si="57"/>
        <v>#DIV/0!</v>
      </c>
      <c r="DT751" s="181" t="e">
        <f t="shared" si="55"/>
        <v>#DIV/0!</v>
      </c>
      <c r="DU751" s="195">
        <v>0</v>
      </c>
      <c r="DW751" s="195">
        <v>0</v>
      </c>
      <c r="DY751" s="195">
        <v>0</v>
      </c>
      <c r="DZ751" s="196" t="e">
        <f t="shared" si="56"/>
        <v>#DIV/0!</v>
      </c>
      <c r="EA751" s="195">
        <v>0</v>
      </c>
      <c r="EB751" s="181">
        <v>0</v>
      </c>
      <c r="EC751" s="181">
        <v>0</v>
      </c>
      <c r="ED751" s="181">
        <v>1</v>
      </c>
      <c r="EE751" s="181">
        <v>0</v>
      </c>
      <c r="EF751" s="181">
        <v>0</v>
      </c>
      <c r="EG751" s="181">
        <v>0</v>
      </c>
      <c r="EH751" s="181">
        <v>0</v>
      </c>
      <c r="EI751" s="181">
        <v>0</v>
      </c>
      <c r="EJ751" s="181">
        <v>1</v>
      </c>
      <c r="EK751" s="181">
        <v>0</v>
      </c>
      <c r="EL751" s="181">
        <v>1</v>
      </c>
      <c r="EM751" s="181">
        <v>0</v>
      </c>
      <c r="EN751" s="181">
        <v>0</v>
      </c>
      <c r="EO751" s="181">
        <v>1</v>
      </c>
      <c r="EP751" s="181">
        <v>1</v>
      </c>
      <c r="EQ751" s="181">
        <v>1</v>
      </c>
      <c r="ER751" s="181">
        <v>6</v>
      </c>
      <c r="EV751" s="181">
        <v>117</v>
      </c>
      <c r="EW751" s="181" t="s">
        <v>10042</v>
      </c>
      <c r="EX751" s="181" t="s">
        <v>3637</v>
      </c>
      <c r="EY751" s="181" t="s">
        <v>10043</v>
      </c>
      <c r="EZ751" s="181" t="s">
        <v>10044</v>
      </c>
      <c r="FA751" s="181" t="s">
        <v>10045</v>
      </c>
      <c r="FB751" s="181" t="s">
        <v>10046</v>
      </c>
      <c r="FE751" s="181">
        <v>-1</v>
      </c>
    </row>
    <row r="752" spans="1:161" x14ac:dyDescent="0.25">
      <c r="A752" s="181" t="s">
        <v>10047</v>
      </c>
      <c r="B752" s="181" t="s">
        <v>10047</v>
      </c>
      <c r="C752" s="181">
        <v>1</v>
      </c>
      <c r="D752" s="181">
        <v>1</v>
      </c>
      <c r="E752" s="181">
        <v>1</v>
      </c>
      <c r="F752" s="181" t="s">
        <v>10048</v>
      </c>
      <c r="G752" s="181" t="s">
        <v>10049</v>
      </c>
      <c r="H752" s="181" t="s">
        <v>10050</v>
      </c>
      <c r="I752" s="181">
        <v>1</v>
      </c>
      <c r="J752" s="181">
        <v>1</v>
      </c>
      <c r="K752" s="181">
        <v>1</v>
      </c>
      <c r="L752" s="181">
        <v>1</v>
      </c>
      <c r="M752" s="181">
        <v>1</v>
      </c>
      <c r="N752" s="181">
        <v>1</v>
      </c>
      <c r="O752" s="181">
        <v>1</v>
      </c>
      <c r="P752" s="181">
        <v>1</v>
      </c>
      <c r="Q752" s="181">
        <v>0</v>
      </c>
      <c r="R752" s="181">
        <v>0</v>
      </c>
      <c r="S752" s="181">
        <v>1</v>
      </c>
      <c r="T752" s="181">
        <v>1</v>
      </c>
      <c r="U752" s="181">
        <v>1</v>
      </c>
      <c r="V752" s="181">
        <v>1</v>
      </c>
      <c r="W752" s="181">
        <v>1</v>
      </c>
      <c r="X752" s="181">
        <v>1</v>
      </c>
      <c r="Y752" s="181">
        <v>1</v>
      </c>
      <c r="Z752" s="181">
        <v>1</v>
      </c>
      <c r="AA752" s="181">
        <v>1</v>
      </c>
      <c r="AB752" s="181">
        <v>1</v>
      </c>
      <c r="AC752" s="181">
        <v>1</v>
      </c>
      <c r="AD752" s="181">
        <v>1</v>
      </c>
      <c r="AE752" s="181">
        <v>1</v>
      </c>
      <c r="AF752" s="181">
        <v>1</v>
      </c>
      <c r="AG752" s="181">
        <v>0</v>
      </c>
      <c r="AH752" s="181">
        <v>0</v>
      </c>
      <c r="AI752" s="181">
        <v>1</v>
      </c>
      <c r="AJ752" s="181">
        <v>1</v>
      </c>
      <c r="AK752" s="181">
        <v>1</v>
      </c>
      <c r="AL752" s="181">
        <v>1</v>
      </c>
      <c r="AM752" s="181">
        <v>1</v>
      </c>
      <c r="AN752" s="181">
        <v>1</v>
      </c>
      <c r="AO752" s="181">
        <v>1</v>
      </c>
      <c r="AP752" s="181">
        <v>1</v>
      </c>
      <c r="AQ752" s="181">
        <v>1</v>
      </c>
      <c r="AR752" s="181">
        <v>1</v>
      </c>
      <c r="AS752" s="181">
        <v>1</v>
      </c>
      <c r="AT752" s="181">
        <v>1</v>
      </c>
      <c r="AU752" s="181">
        <v>1</v>
      </c>
      <c r="AV752" s="181">
        <v>1</v>
      </c>
      <c r="AW752" s="181">
        <v>0</v>
      </c>
      <c r="AX752" s="181">
        <v>0</v>
      </c>
      <c r="AY752" s="181">
        <v>1</v>
      </c>
      <c r="AZ752" s="181">
        <v>1</v>
      </c>
      <c r="BA752" s="181">
        <v>1</v>
      </c>
      <c r="BB752" s="181">
        <v>1</v>
      </c>
      <c r="BC752" s="181">
        <v>1</v>
      </c>
      <c r="BD752" s="181">
        <v>1</v>
      </c>
      <c r="BE752" s="181">
        <v>1</v>
      </c>
      <c r="BF752" s="181">
        <v>1</v>
      </c>
      <c r="BG752" s="181">
        <v>1</v>
      </c>
      <c r="BH752" s="181">
        <v>1</v>
      </c>
      <c r="BI752" s="181">
        <v>5</v>
      </c>
      <c r="BJ752" s="181">
        <v>5</v>
      </c>
      <c r="BK752" s="181">
        <v>5</v>
      </c>
      <c r="BL752" s="181">
        <v>27.151</v>
      </c>
      <c r="BM752" s="181">
        <v>241</v>
      </c>
      <c r="BN752" s="181">
        <v>241</v>
      </c>
      <c r="BO752" s="181">
        <v>0</v>
      </c>
      <c r="BP752" s="181">
        <v>4.8063000000000002</v>
      </c>
      <c r="BQ752" s="181" t="s">
        <v>1251</v>
      </c>
      <c r="BR752" s="181" t="s">
        <v>1254</v>
      </c>
      <c r="BS752" s="181" t="s">
        <v>1254</v>
      </c>
      <c r="BT752" s="181" t="s">
        <v>1251</v>
      </c>
      <c r="BW752" s="181" t="s">
        <v>1254</v>
      </c>
      <c r="BX752" s="181" t="s">
        <v>1254</v>
      </c>
      <c r="BY752" s="181" t="s">
        <v>1251</v>
      </c>
      <c r="BZ752" s="181" t="s">
        <v>1251</v>
      </c>
      <c r="CA752" s="181" t="s">
        <v>1251</v>
      </c>
      <c r="CB752" s="181" t="s">
        <v>1251</v>
      </c>
      <c r="CC752" s="181" t="s">
        <v>1254</v>
      </c>
      <c r="CD752" s="181" t="s">
        <v>1251</v>
      </c>
      <c r="CE752" s="181" t="s">
        <v>1254</v>
      </c>
      <c r="CF752" s="181" t="s">
        <v>1251</v>
      </c>
      <c r="CG752" s="181">
        <v>5</v>
      </c>
      <c r="CH752" s="181">
        <v>5</v>
      </c>
      <c r="CI752" s="181">
        <v>5</v>
      </c>
      <c r="CJ752" s="181">
        <v>5</v>
      </c>
      <c r="CK752" s="181">
        <v>0</v>
      </c>
      <c r="CL752" s="181">
        <v>0</v>
      </c>
      <c r="CM752" s="181">
        <v>5</v>
      </c>
      <c r="CN752" s="181">
        <v>5</v>
      </c>
      <c r="CO752" s="181">
        <v>5</v>
      </c>
      <c r="CP752" s="181">
        <v>5</v>
      </c>
      <c r="CQ752" s="181">
        <v>5</v>
      </c>
      <c r="CR752" s="181">
        <v>5</v>
      </c>
      <c r="CS752" s="181">
        <v>5</v>
      </c>
      <c r="CT752" s="181">
        <v>5</v>
      </c>
      <c r="CU752" s="181">
        <v>5</v>
      </c>
      <c r="CV752" s="181">
        <v>5</v>
      </c>
      <c r="CW752" s="181">
        <v>48396000</v>
      </c>
      <c r="CX752" s="181">
        <v>3309000</v>
      </c>
      <c r="CY752" s="181">
        <v>2611400</v>
      </c>
      <c r="CZ752" s="181">
        <v>3127500</v>
      </c>
      <c r="DA752" s="181">
        <v>2981900</v>
      </c>
      <c r="DB752" s="181">
        <v>0</v>
      </c>
      <c r="DC752" s="181">
        <v>0</v>
      </c>
      <c r="DD752" s="181">
        <v>1429800</v>
      </c>
      <c r="DE752" s="181">
        <v>1550500</v>
      </c>
      <c r="DF752" s="181">
        <v>4585800</v>
      </c>
      <c r="DG752" s="181">
        <v>4083600</v>
      </c>
      <c r="DH752" s="181">
        <v>4129100</v>
      </c>
      <c r="DI752" s="181">
        <v>4869900</v>
      </c>
      <c r="DJ752" s="195">
        <v>0</v>
      </c>
      <c r="DK752" s="195">
        <v>0</v>
      </c>
      <c r="DL752" s="195">
        <v>0</v>
      </c>
      <c r="DM752" s="195">
        <v>0</v>
      </c>
      <c r="DN752" s="181">
        <v>0</v>
      </c>
      <c r="DO752" s="181">
        <v>0</v>
      </c>
      <c r="DP752" s="181">
        <v>0</v>
      </c>
      <c r="DQ752" s="181">
        <v>0</v>
      </c>
      <c r="DR752" s="181">
        <v>0</v>
      </c>
      <c r="DS752" s="181" t="e">
        <f t="shared" si="57"/>
        <v>#DIV/0!</v>
      </c>
      <c r="DT752" s="181" t="e">
        <f t="shared" si="55"/>
        <v>#DIV/0!</v>
      </c>
      <c r="DU752" s="195">
        <v>0</v>
      </c>
      <c r="DW752" s="195">
        <v>0</v>
      </c>
      <c r="DY752" s="195">
        <v>0</v>
      </c>
      <c r="DZ752" s="196" t="e">
        <f t="shared" si="56"/>
        <v>#DIV/0!</v>
      </c>
      <c r="EA752" s="195">
        <v>0</v>
      </c>
      <c r="EB752" s="181">
        <v>1</v>
      </c>
      <c r="EC752" s="181">
        <v>0</v>
      </c>
      <c r="ED752" s="181">
        <v>0</v>
      </c>
      <c r="EE752" s="181">
        <v>1</v>
      </c>
      <c r="EF752" s="181">
        <v>0</v>
      </c>
      <c r="EG752" s="181">
        <v>0</v>
      </c>
      <c r="EH752" s="181">
        <v>0</v>
      </c>
      <c r="EI752" s="181">
        <v>0</v>
      </c>
      <c r="EJ752" s="181">
        <v>1</v>
      </c>
      <c r="EK752" s="181">
        <v>1</v>
      </c>
      <c r="EL752" s="181">
        <v>1</v>
      </c>
      <c r="EM752" s="181">
        <v>1</v>
      </c>
      <c r="EN752" s="181">
        <v>0</v>
      </c>
      <c r="EO752" s="181">
        <v>1</v>
      </c>
      <c r="EP752" s="181">
        <v>0</v>
      </c>
      <c r="EQ752" s="181">
        <v>1</v>
      </c>
      <c r="ER752" s="181">
        <v>8</v>
      </c>
      <c r="EV752" s="181">
        <v>415</v>
      </c>
      <c r="EW752" s="181">
        <v>5589</v>
      </c>
      <c r="EX752" s="181" t="b">
        <v>1</v>
      </c>
      <c r="EY752" s="181">
        <v>5938</v>
      </c>
      <c r="EZ752" s="181" t="s">
        <v>10051</v>
      </c>
      <c r="FA752" s="181" t="s">
        <v>10052</v>
      </c>
      <c r="FB752" s="181">
        <v>87004</v>
      </c>
      <c r="FE752" s="181">
        <v>-1</v>
      </c>
    </row>
    <row r="753" spans="1:161" x14ac:dyDescent="0.25">
      <c r="A753" s="181" t="s">
        <v>10053</v>
      </c>
      <c r="B753" s="181" t="s">
        <v>10053</v>
      </c>
      <c r="C753" s="181">
        <v>3</v>
      </c>
      <c r="D753" s="181">
        <v>3</v>
      </c>
      <c r="E753" s="181">
        <v>3</v>
      </c>
      <c r="F753" s="181" t="s">
        <v>10054</v>
      </c>
      <c r="G753" s="181" t="s">
        <v>10055</v>
      </c>
      <c r="H753" s="181" t="s">
        <v>10056</v>
      </c>
      <c r="I753" s="181">
        <v>1</v>
      </c>
      <c r="J753" s="181">
        <v>3</v>
      </c>
      <c r="K753" s="181">
        <v>3</v>
      </c>
      <c r="L753" s="181">
        <v>3</v>
      </c>
      <c r="M753" s="181">
        <v>2</v>
      </c>
      <c r="N753" s="181">
        <v>3</v>
      </c>
      <c r="O753" s="181">
        <v>3</v>
      </c>
      <c r="P753" s="181">
        <v>3</v>
      </c>
      <c r="Q753" s="181">
        <v>0</v>
      </c>
      <c r="R753" s="181">
        <v>0</v>
      </c>
      <c r="S753" s="181">
        <v>0</v>
      </c>
      <c r="T753" s="181">
        <v>0</v>
      </c>
      <c r="U753" s="181">
        <v>0</v>
      </c>
      <c r="V753" s="181">
        <v>2</v>
      </c>
      <c r="W753" s="181">
        <v>2</v>
      </c>
      <c r="X753" s="181">
        <v>3</v>
      </c>
      <c r="Y753" s="181">
        <v>3</v>
      </c>
      <c r="Z753" s="181">
        <v>3</v>
      </c>
      <c r="AA753" s="181">
        <v>3</v>
      </c>
      <c r="AB753" s="181">
        <v>3</v>
      </c>
      <c r="AC753" s="181">
        <v>2</v>
      </c>
      <c r="AD753" s="181">
        <v>3</v>
      </c>
      <c r="AE753" s="181">
        <v>3</v>
      </c>
      <c r="AF753" s="181">
        <v>3</v>
      </c>
      <c r="AG753" s="181">
        <v>0</v>
      </c>
      <c r="AH753" s="181">
        <v>0</v>
      </c>
      <c r="AI753" s="181">
        <v>0</v>
      </c>
      <c r="AJ753" s="181">
        <v>0</v>
      </c>
      <c r="AK753" s="181">
        <v>0</v>
      </c>
      <c r="AL753" s="181">
        <v>2</v>
      </c>
      <c r="AM753" s="181">
        <v>2</v>
      </c>
      <c r="AN753" s="181">
        <v>3</v>
      </c>
      <c r="AO753" s="181">
        <v>3</v>
      </c>
      <c r="AP753" s="181">
        <v>3</v>
      </c>
      <c r="AQ753" s="181">
        <v>3</v>
      </c>
      <c r="AR753" s="181">
        <v>3</v>
      </c>
      <c r="AS753" s="181">
        <v>2</v>
      </c>
      <c r="AT753" s="181">
        <v>3</v>
      </c>
      <c r="AU753" s="181">
        <v>3</v>
      </c>
      <c r="AV753" s="181">
        <v>3</v>
      </c>
      <c r="AW753" s="181">
        <v>0</v>
      </c>
      <c r="AX753" s="181">
        <v>0</v>
      </c>
      <c r="AY753" s="181">
        <v>0</v>
      </c>
      <c r="AZ753" s="181">
        <v>0</v>
      </c>
      <c r="BA753" s="181">
        <v>0</v>
      </c>
      <c r="BB753" s="181">
        <v>2</v>
      </c>
      <c r="BC753" s="181">
        <v>2</v>
      </c>
      <c r="BD753" s="181">
        <v>3</v>
      </c>
      <c r="BE753" s="181">
        <v>3</v>
      </c>
      <c r="BF753" s="181">
        <v>3</v>
      </c>
      <c r="BG753" s="181">
        <v>3</v>
      </c>
      <c r="BH753" s="181">
        <v>3</v>
      </c>
      <c r="BI753" s="181">
        <v>4.7</v>
      </c>
      <c r="BJ753" s="181">
        <v>4.7</v>
      </c>
      <c r="BK753" s="181">
        <v>4.7</v>
      </c>
      <c r="BL753" s="181">
        <v>104.58</v>
      </c>
      <c r="BM753" s="181">
        <v>922</v>
      </c>
      <c r="BN753" s="181">
        <v>922</v>
      </c>
      <c r="BO753" s="181">
        <v>0</v>
      </c>
      <c r="BP753" s="181">
        <v>6.6524999999999999</v>
      </c>
      <c r="BQ753" s="181" t="s">
        <v>1254</v>
      </c>
      <c r="BR753" s="181" t="s">
        <v>1254</v>
      </c>
      <c r="BS753" s="181" t="s">
        <v>1254</v>
      </c>
      <c r="BT753" s="181" t="s">
        <v>1254</v>
      </c>
      <c r="BZ753" s="181" t="s">
        <v>1251</v>
      </c>
      <c r="CA753" s="181" t="s">
        <v>1251</v>
      </c>
      <c r="CB753" s="181" t="s">
        <v>1251</v>
      </c>
      <c r="CC753" s="181" t="s">
        <v>1251</v>
      </c>
      <c r="CD753" s="181" t="s">
        <v>1254</v>
      </c>
      <c r="CE753" s="181" t="s">
        <v>1251</v>
      </c>
      <c r="CF753" s="181" t="s">
        <v>1251</v>
      </c>
      <c r="CG753" s="181">
        <v>3.4</v>
      </c>
      <c r="CH753" s="181">
        <v>4.7</v>
      </c>
      <c r="CI753" s="181">
        <v>4.7</v>
      </c>
      <c r="CJ753" s="181">
        <v>4.7</v>
      </c>
      <c r="CK753" s="181">
        <v>0</v>
      </c>
      <c r="CL753" s="181">
        <v>0</v>
      </c>
      <c r="CM753" s="181">
        <v>0</v>
      </c>
      <c r="CN753" s="181">
        <v>0</v>
      </c>
      <c r="CO753" s="181">
        <v>0</v>
      </c>
      <c r="CP753" s="181">
        <v>3.4</v>
      </c>
      <c r="CQ753" s="181">
        <v>3.5</v>
      </c>
      <c r="CR753" s="181">
        <v>4.7</v>
      </c>
      <c r="CS753" s="181">
        <v>4.7</v>
      </c>
      <c r="CT753" s="181">
        <v>4.7</v>
      </c>
      <c r="CU753" s="181">
        <v>4.7</v>
      </c>
      <c r="CV753" s="181">
        <v>4.7</v>
      </c>
      <c r="CW753" s="181">
        <v>117590000</v>
      </c>
      <c r="CX753" s="181">
        <v>6973100</v>
      </c>
      <c r="CY753" s="181">
        <v>13911000</v>
      </c>
      <c r="CZ753" s="181">
        <v>9336300</v>
      </c>
      <c r="DA753" s="181">
        <v>10570000</v>
      </c>
      <c r="DB753" s="181">
        <v>0</v>
      </c>
      <c r="DC753" s="181">
        <v>0</v>
      </c>
      <c r="DD753" s="181">
        <v>0</v>
      </c>
      <c r="DE753" s="181">
        <v>0</v>
      </c>
      <c r="DF753" s="181">
        <v>13016000</v>
      </c>
      <c r="DG753" s="181">
        <v>11760000</v>
      </c>
      <c r="DH753" s="181">
        <v>11615000</v>
      </c>
      <c r="DI753" s="181">
        <v>12451000</v>
      </c>
      <c r="DJ753" s="195">
        <v>0</v>
      </c>
      <c r="DK753" s="195">
        <v>0</v>
      </c>
      <c r="DL753" s="195">
        <v>0</v>
      </c>
      <c r="DM753" s="195">
        <v>0</v>
      </c>
      <c r="DN753" s="181">
        <v>0</v>
      </c>
      <c r="DO753" s="181">
        <v>0</v>
      </c>
      <c r="DP753" s="181">
        <v>0</v>
      </c>
      <c r="DQ753" s="181">
        <v>0</v>
      </c>
      <c r="DR753" s="181">
        <v>0</v>
      </c>
      <c r="DS753" s="181" t="e">
        <f t="shared" si="57"/>
        <v>#DIV/0!</v>
      </c>
      <c r="DT753" s="181" t="e">
        <f t="shared" si="55"/>
        <v>#DIV/0!</v>
      </c>
      <c r="DU753" s="195">
        <v>0</v>
      </c>
      <c r="DW753" s="195">
        <v>0</v>
      </c>
      <c r="DY753" s="195">
        <v>0</v>
      </c>
      <c r="DZ753" s="196" t="e">
        <f t="shared" si="56"/>
        <v>#DIV/0!</v>
      </c>
      <c r="EA753" s="195">
        <v>0</v>
      </c>
      <c r="EB753" s="181">
        <v>0</v>
      </c>
      <c r="EC753" s="181">
        <v>0</v>
      </c>
      <c r="ED753" s="181">
        <v>0</v>
      </c>
      <c r="EE753" s="181">
        <v>0</v>
      </c>
      <c r="EF753" s="181">
        <v>0</v>
      </c>
      <c r="EG753" s="181">
        <v>0</v>
      </c>
      <c r="EH753" s="181">
        <v>0</v>
      </c>
      <c r="EI753" s="181">
        <v>0</v>
      </c>
      <c r="EJ753" s="181">
        <v>0</v>
      </c>
      <c r="EK753" s="181">
        <v>0</v>
      </c>
      <c r="EL753" s="181">
        <v>1</v>
      </c>
      <c r="EM753" s="181">
        <v>1</v>
      </c>
      <c r="EN753" s="181">
        <v>1</v>
      </c>
      <c r="EO753" s="181">
        <v>0</v>
      </c>
      <c r="EP753" s="181">
        <v>1</v>
      </c>
      <c r="EQ753" s="181">
        <v>1</v>
      </c>
      <c r="ER753" s="181">
        <v>5</v>
      </c>
      <c r="EV753" s="181">
        <v>359</v>
      </c>
      <c r="EW753" s="181" t="s">
        <v>10057</v>
      </c>
      <c r="EX753" s="181" t="s">
        <v>3709</v>
      </c>
      <c r="EY753" s="181" t="s">
        <v>10058</v>
      </c>
      <c r="EZ753" s="181" t="s">
        <v>10059</v>
      </c>
      <c r="FA753" s="181" t="s">
        <v>10060</v>
      </c>
      <c r="FB753" s="181" t="s">
        <v>10061</v>
      </c>
      <c r="FE753" s="181">
        <v>-1</v>
      </c>
    </row>
    <row r="754" spans="1:161" x14ac:dyDescent="0.25">
      <c r="A754" s="181" t="s">
        <v>1838</v>
      </c>
      <c r="B754" s="181" t="s">
        <v>1837</v>
      </c>
      <c r="C754" s="181" t="s">
        <v>1836</v>
      </c>
      <c r="D754" s="181" t="s">
        <v>1836</v>
      </c>
      <c r="E754" s="181" t="s">
        <v>1836</v>
      </c>
      <c r="F754" s="181" t="s">
        <v>1835</v>
      </c>
      <c r="G754" s="181" t="s">
        <v>1834</v>
      </c>
      <c r="H754" s="181" t="s">
        <v>1833</v>
      </c>
      <c r="I754" s="181">
        <v>2</v>
      </c>
      <c r="J754" s="181">
        <v>3</v>
      </c>
      <c r="K754" s="181">
        <v>3</v>
      </c>
      <c r="L754" s="181">
        <v>3</v>
      </c>
      <c r="M754" s="181">
        <v>1</v>
      </c>
      <c r="N754" s="181">
        <v>2</v>
      </c>
      <c r="O754" s="181">
        <v>1</v>
      </c>
      <c r="P754" s="181">
        <v>1</v>
      </c>
      <c r="Q754" s="181">
        <v>3</v>
      </c>
      <c r="R754" s="181">
        <v>3</v>
      </c>
      <c r="S754" s="181">
        <v>2</v>
      </c>
      <c r="T754" s="181">
        <v>2</v>
      </c>
      <c r="U754" s="181">
        <v>1</v>
      </c>
      <c r="V754" s="181">
        <v>2</v>
      </c>
      <c r="W754" s="181">
        <v>1</v>
      </c>
      <c r="X754" s="181">
        <v>1</v>
      </c>
      <c r="Y754" s="181">
        <v>1</v>
      </c>
      <c r="Z754" s="181">
        <v>2</v>
      </c>
      <c r="AA754" s="181">
        <v>1</v>
      </c>
      <c r="AB754" s="181">
        <v>1</v>
      </c>
      <c r="AC754" s="181">
        <v>1</v>
      </c>
      <c r="AD754" s="181">
        <v>2</v>
      </c>
      <c r="AE754" s="181">
        <v>1</v>
      </c>
      <c r="AF754" s="181">
        <v>1</v>
      </c>
      <c r="AG754" s="181">
        <v>3</v>
      </c>
      <c r="AH754" s="181">
        <v>3</v>
      </c>
      <c r="AI754" s="181">
        <v>2</v>
      </c>
      <c r="AJ754" s="181">
        <v>2</v>
      </c>
      <c r="AK754" s="181">
        <v>1</v>
      </c>
      <c r="AL754" s="181">
        <v>2</v>
      </c>
      <c r="AM754" s="181">
        <v>1</v>
      </c>
      <c r="AN754" s="181">
        <v>1</v>
      </c>
      <c r="AO754" s="181">
        <v>1</v>
      </c>
      <c r="AP754" s="181">
        <v>2</v>
      </c>
      <c r="AQ754" s="181">
        <v>1</v>
      </c>
      <c r="AR754" s="181">
        <v>1</v>
      </c>
      <c r="AS754" s="181">
        <v>1</v>
      </c>
      <c r="AT754" s="181">
        <v>2</v>
      </c>
      <c r="AU754" s="181">
        <v>1</v>
      </c>
      <c r="AV754" s="181">
        <v>1</v>
      </c>
      <c r="AW754" s="181">
        <v>3</v>
      </c>
      <c r="AX754" s="181">
        <v>3</v>
      </c>
      <c r="AY754" s="181">
        <v>2</v>
      </c>
      <c r="AZ754" s="181">
        <v>2</v>
      </c>
      <c r="BA754" s="181">
        <v>1</v>
      </c>
      <c r="BB754" s="181">
        <v>2</v>
      </c>
      <c r="BC754" s="181">
        <v>1</v>
      </c>
      <c r="BD754" s="181">
        <v>1</v>
      </c>
      <c r="BE754" s="181">
        <v>1</v>
      </c>
      <c r="BF754" s="181">
        <v>2</v>
      </c>
      <c r="BG754" s="181">
        <v>1</v>
      </c>
      <c r="BH754" s="181">
        <v>1</v>
      </c>
      <c r="BI754" s="181">
        <v>12</v>
      </c>
      <c r="BJ754" s="181">
        <v>12</v>
      </c>
      <c r="BK754" s="181">
        <v>12</v>
      </c>
      <c r="BL754" s="181">
        <v>44.55</v>
      </c>
      <c r="BM754" s="181">
        <v>417</v>
      </c>
      <c r="BN754" s="181" t="s">
        <v>1832</v>
      </c>
      <c r="BO754" s="181">
        <v>0</v>
      </c>
      <c r="BP754" s="181">
        <v>4.7542</v>
      </c>
      <c r="BQ754" s="181" t="s">
        <v>1251</v>
      </c>
      <c r="BR754" s="181" t="s">
        <v>1251</v>
      </c>
      <c r="BS754" s="181" t="s">
        <v>1251</v>
      </c>
      <c r="BT754" s="181" t="s">
        <v>1254</v>
      </c>
      <c r="BU754" s="181" t="s">
        <v>1251</v>
      </c>
      <c r="BV754" s="181" t="s">
        <v>1254</v>
      </c>
      <c r="BW754" s="181" t="s">
        <v>1251</v>
      </c>
      <c r="BX754" s="181" t="s">
        <v>1254</v>
      </c>
      <c r="BY754" s="181" t="s">
        <v>1254</v>
      </c>
      <c r="BZ754" s="181" t="s">
        <v>1254</v>
      </c>
      <c r="CA754" s="181" t="s">
        <v>1254</v>
      </c>
      <c r="CB754" s="181" t="s">
        <v>1254</v>
      </c>
      <c r="CC754" s="181" t="s">
        <v>1254</v>
      </c>
      <c r="CD754" s="181" t="s">
        <v>1254</v>
      </c>
      <c r="CE754" s="181" t="s">
        <v>1254</v>
      </c>
      <c r="CF754" s="181" t="s">
        <v>1251</v>
      </c>
      <c r="CG754" s="181">
        <v>3.6</v>
      </c>
      <c r="CH754" s="181">
        <v>7.9</v>
      </c>
      <c r="CI754" s="181">
        <v>3.6</v>
      </c>
      <c r="CJ754" s="181">
        <v>3.6</v>
      </c>
      <c r="CK754" s="181">
        <v>12</v>
      </c>
      <c r="CL754" s="181">
        <v>12</v>
      </c>
      <c r="CM754" s="181">
        <v>8.4</v>
      </c>
      <c r="CN754" s="181">
        <v>7.7</v>
      </c>
      <c r="CO754" s="181">
        <v>3.6</v>
      </c>
      <c r="CP754" s="181">
        <v>7.9</v>
      </c>
      <c r="CQ754" s="181">
        <v>3.6</v>
      </c>
      <c r="CR754" s="181">
        <v>3.6</v>
      </c>
      <c r="CS754" s="181">
        <v>3.6</v>
      </c>
      <c r="CT754" s="181">
        <v>7.9</v>
      </c>
      <c r="CU754" s="181">
        <v>3.6</v>
      </c>
      <c r="CV754" s="181">
        <v>3.6</v>
      </c>
      <c r="CW754" s="181">
        <v>194240000</v>
      </c>
      <c r="CX754" s="181">
        <v>10006000</v>
      </c>
      <c r="CY754" s="181">
        <v>25126000</v>
      </c>
      <c r="CZ754" s="181">
        <v>10447000</v>
      </c>
      <c r="DA754" s="181">
        <v>12753000</v>
      </c>
      <c r="DB754" s="181">
        <v>13363000</v>
      </c>
      <c r="DC754" s="181">
        <v>10237000</v>
      </c>
      <c r="DD754" s="181">
        <v>8730100</v>
      </c>
      <c r="DE754" s="181">
        <v>6890800</v>
      </c>
      <c r="DF754" s="181">
        <v>8022500</v>
      </c>
      <c r="DG754" s="181">
        <v>21075000</v>
      </c>
      <c r="DH754" s="181">
        <v>9945900</v>
      </c>
      <c r="DI754" s="181">
        <v>11084000</v>
      </c>
      <c r="DJ754" s="195">
        <v>0</v>
      </c>
      <c r="DK754" s="195">
        <v>0</v>
      </c>
      <c r="DL754" s="195">
        <v>0</v>
      </c>
      <c r="DM754" s="195">
        <v>0</v>
      </c>
      <c r="DN754" s="181">
        <v>0</v>
      </c>
      <c r="DO754" s="181">
        <v>0</v>
      </c>
      <c r="DP754" s="181">
        <v>0</v>
      </c>
      <c r="DQ754" s="181">
        <v>0</v>
      </c>
      <c r="DR754" s="181">
        <v>0</v>
      </c>
      <c r="DS754" s="181" t="e">
        <f t="shared" si="57"/>
        <v>#DIV/0!</v>
      </c>
      <c r="DT754" s="181" t="e">
        <f t="shared" si="55"/>
        <v>#DIV/0!</v>
      </c>
      <c r="DU754" s="195">
        <v>0</v>
      </c>
      <c r="DW754" s="195">
        <v>0</v>
      </c>
      <c r="DY754" s="195">
        <v>0</v>
      </c>
      <c r="DZ754" s="196" t="e">
        <f t="shared" si="56"/>
        <v>#DIV/0!</v>
      </c>
      <c r="EA754" s="195">
        <v>0</v>
      </c>
      <c r="EB754" s="181">
        <v>1</v>
      </c>
      <c r="EC754" s="181">
        <v>1</v>
      </c>
      <c r="ED754" s="181">
        <v>1</v>
      </c>
      <c r="EE754" s="181">
        <v>0</v>
      </c>
      <c r="EF754" s="181">
        <v>1</v>
      </c>
      <c r="EG754" s="181">
        <v>0</v>
      </c>
      <c r="EH754" s="181">
        <v>1</v>
      </c>
      <c r="EI754" s="181">
        <v>0</v>
      </c>
      <c r="EJ754" s="181">
        <v>0</v>
      </c>
      <c r="EK754" s="181">
        <v>0</v>
      </c>
      <c r="EL754" s="181">
        <v>0</v>
      </c>
      <c r="EM754" s="181">
        <v>0</v>
      </c>
      <c r="EN754" s="181">
        <v>0</v>
      </c>
      <c r="EO754" s="181">
        <v>0</v>
      </c>
      <c r="EP754" s="181">
        <v>0</v>
      </c>
      <c r="EQ754" s="181">
        <v>1</v>
      </c>
      <c r="ER754" s="181">
        <v>6</v>
      </c>
      <c r="EV754" s="181">
        <v>104</v>
      </c>
      <c r="EW754" s="181" t="s">
        <v>10062</v>
      </c>
      <c r="EX754" s="181" t="s">
        <v>3709</v>
      </c>
      <c r="EY754" s="181" t="s">
        <v>10063</v>
      </c>
      <c r="EZ754" s="181" t="s">
        <v>10064</v>
      </c>
      <c r="FA754" s="181" t="s">
        <v>10065</v>
      </c>
      <c r="FB754" s="181" t="s">
        <v>10066</v>
      </c>
      <c r="FE754" s="181" t="s">
        <v>3613</v>
      </c>
    </row>
    <row r="755" spans="1:161" x14ac:dyDescent="0.25">
      <c r="A755" s="181" t="s">
        <v>10067</v>
      </c>
      <c r="B755" s="181" t="s">
        <v>10067</v>
      </c>
      <c r="C755" s="181">
        <v>3</v>
      </c>
      <c r="D755" s="181">
        <v>3</v>
      </c>
      <c r="E755" s="181">
        <v>3</v>
      </c>
      <c r="F755" s="181" t="s">
        <v>10068</v>
      </c>
      <c r="G755" s="181" t="s">
        <v>10069</v>
      </c>
      <c r="H755" s="181" t="s">
        <v>10070</v>
      </c>
      <c r="I755" s="181">
        <v>1</v>
      </c>
      <c r="J755" s="181">
        <v>3</v>
      </c>
      <c r="K755" s="181">
        <v>3</v>
      </c>
      <c r="L755" s="181">
        <v>3</v>
      </c>
      <c r="M755" s="181">
        <v>2</v>
      </c>
      <c r="N755" s="181">
        <v>1</v>
      </c>
      <c r="O755" s="181">
        <v>3</v>
      </c>
      <c r="P755" s="181">
        <v>3</v>
      </c>
      <c r="Q755" s="181">
        <v>0</v>
      </c>
      <c r="R755" s="181">
        <v>0</v>
      </c>
      <c r="S755" s="181">
        <v>0</v>
      </c>
      <c r="T755" s="181">
        <v>0</v>
      </c>
      <c r="U755" s="181">
        <v>2</v>
      </c>
      <c r="V755" s="181">
        <v>3</v>
      </c>
      <c r="W755" s="181">
        <v>3</v>
      </c>
      <c r="X755" s="181">
        <v>3</v>
      </c>
      <c r="Y755" s="181">
        <v>2</v>
      </c>
      <c r="Z755" s="181">
        <v>3</v>
      </c>
      <c r="AA755" s="181">
        <v>3</v>
      </c>
      <c r="AB755" s="181">
        <v>3</v>
      </c>
      <c r="AC755" s="181">
        <v>2</v>
      </c>
      <c r="AD755" s="181">
        <v>1</v>
      </c>
      <c r="AE755" s="181">
        <v>3</v>
      </c>
      <c r="AF755" s="181">
        <v>3</v>
      </c>
      <c r="AG755" s="181">
        <v>0</v>
      </c>
      <c r="AH755" s="181">
        <v>0</v>
      </c>
      <c r="AI755" s="181">
        <v>0</v>
      </c>
      <c r="AJ755" s="181">
        <v>0</v>
      </c>
      <c r="AK755" s="181">
        <v>2</v>
      </c>
      <c r="AL755" s="181">
        <v>3</v>
      </c>
      <c r="AM755" s="181">
        <v>3</v>
      </c>
      <c r="AN755" s="181">
        <v>3</v>
      </c>
      <c r="AO755" s="181">
        <v>2</v>
      </c>
      <c r="AP755" s="181">
        <v>3</v>
      </c>
      <c r="AQ755" s="181">
        <v>3</v>
      </c>
      <c r="AR755" s="181">
        <v>3</v>
      </c>
      <c r="AS755" s="181">
        <v>2</v>
      </c>
      <c r="AT755" s="181">
        <v>1</v>
      </c>
      <c r="AU755" s="181">
        <v>3</v>
      </c>
      <c r="AV755" s="181">
        <v>3</v>
      </c>
      <c r="AW755" s="181">
        <v>0</v>
      </c>
      <c r="AX755" s="181">
        <v>0</v>
      </c>
      <c r="AY755" s="181">
        <v>0</v>
      </c>
      <c r="AZ755" s="181">
        <v>0</v>
      </c>
      <c r="BA755" s="181">
        <v>2</v>
      </c>
      <c r="BB755" s="181">
        <v>3</v>
      </c>
      <c r="BC755" s="181">
        <v>3</v>
      </c>
      <c r="BD755" s="181">
        <v>3</v>
      </c>
      <c r="BE755" s="181">
        <v>2</v>
      </c>
      <c r="BF755" s="181">
        <v>3</v>
      </c>
      <c r="BG755" s="181">
        <v>3</v>
      </c>
      <c r="BH755" s="181">
        <v>3</v>
      </c>
      <c r="BI755" s="181">
        <v>10.3</v>
      </c>
      <c r="BJ755" s="181">
        <v>10.3</v>
      </c>
      <c r="BK755" s="181">
        <v>10.3</v>
      </c>
      <c r="BL755" s="181">
        <v>49.982999999999997</v>
      </c>
      <c r="BM755" s="181">
        <v>456</v>
      </c>
      <c r="BN755" s="181">
        <v>456</v>
      </c>
      <c r="BO755" s="181">
        <v>0</v>
      </c>
      <c r="BP755" s="181">
        <v>7.0244999999999997</v>
      </c>
      <c r="BQ755" s="181" t="s">
        <v>1254</v>
      </c>
      <c r="BR755" s="181" t="s">
        <v>1254</v>
      </c>
      <c r="BS755" s="181" t="s">
        <v>1254</v>
      </c>
      <c r="BT755" s="181" t="s">
        <v>1254</v>
      </c>
      <c r="BY755" s="181" t="s">
        <v>1254</v>
      </c>
      <c r="BZ755" s="181" t="s">
        <v>1251</v>
      </c>
      <c r="CA755" s="181" t="s">
        <v>1251</v>
      </c>
      <c r="CB755" s="181" t="s">
        <v>1251</v>
      </c>
      <c r="CC755" s="181" t="s">
        <v>1254</v>
      </c>
      <c r="CD755" s="181" t="s">
        <v>1254</v>
      </c>
      <c r="CE755" s="181" t="s">
        <v>1251</v>
      </c>
      <c r="CF755" s="181" t="s">
        <v>1254</v>
      </c>
      <c r="CG755" s="181">
        <v>8.3000000000000007</v>
      </c>
      <c r="CH755" s="181">
        <v>4.8</v>
      </c>
      <c r="CI755" s="181">
        <v>10.3</v>
      </c>
      <c r="CJ755" s="181">
        <v>10.3</v>
      </c>
      <c r="CK755" s="181">
        <v>0</v>
      </c>
      <c r="CL755" s="181">
        <v>0</v>
      </c>
      <c r="CM755" s="181">
        <v>0</v>
      </c>
      <c r="CN755" s="181">
        <v>0</v>
      </c>
      <c r="CO755" s="181">
        <v>8.3000000000000007</v>
      </c>
      <c r="CP755" s="181">
        <v>10.3</v>
      </c>
      <c r="CQ755" s="181">
        <v>10.3</v>
      </c>
      <c r="CR755" s="181">
        <v>10.3</v>
      </c>
      <c r="CS755" s="181">
        <v>8.3000000000000007</v>
      </c>
      <c r="CT755" s="181">
        <v>10.3</v>
      </c>
      <c r="CU755" s="181">
        <v>10.3</v>
      </c>
      <c r="CV755" s="181">
        <v>10.3</v>
      </c>
      <c r="CW755" s="181">
        <v>132910000</v>
      </c>
      <c r="CX755" s="181">
        <v>6846700</v>
      </c>
      <c r="CY755" s="181">
        <v>3863200</v>
      </c>
      <c r="CZ755" s="181">
        <v>11616000</v>
      </c>
      <c r="DA755" s="181">
        <v>10654000</v>
      </c>
      <c r="DB755" s="181">
        <v>0</v>
      </c>
      <c r="DC755" s="181">
        <v>0</v>
      </c>
      <c r="DD755" s="181">
        <v>0</v>
      </c>
      <c r="DE755" s="181">
        <v>0</v>
      </c>
      <c r="DF755" s="181">
        <v>9036500</v>
      </c>
      <c r="DG755" s="181">
        <v>15698000</v>
      </c>
      <c r="DH755" s="181">
        <v>13312000</v>
      </c>
      <c r="DI755" s="181">
        <v>12590000</v>
      </c>
      <c r="DJ755" s="195">
        <v>0</v>
      </c>
      <c r="DK755" s="195">
        <v>0</v>
      </c>
      <c r="DL755" s="195">
        <v>0</v>
      </c>
      <c r="DM755" s="195">
        <v>0</v>
      </c>
      <c r="DN755" s="181">
        <v>0</v>
      </c>
      <c r="DO755" s="181">
        <v>0</v>
      </c>
      <c r="DP755" s="181">
        <v>0</v>
      </c>
      <c r="DQ755" s="181">
        <v>0</v>
      </c>
      <c r="DR755" s="181">
        <v>0</v>
      </c>
      <c r="DS755" s="181" t="e">
        <f t="shared" si="57"/>
        <v>#DIV/0!</v>
      </c>
      <c r="DT755" s="181" t="e">
        <f t="shared" si="55"/>
        <v>#DIV/0!</v>
      </c>
      <c r="DU755" s="195">
        <v>0</v>
      </c>
      <c r="DW755" s="195">
        <v>0</v>
      </c>
      <c r="DY755" s="195">
        <v>5907100</v>
      </c>
      <c r="DZ755" s="196" t="e">
        <f t="shared" si="56"/>
        <v>#DIV/0!</v>
      </c>
      <c r="EA755" s="195">
        <v>0</v>
      </c>
      <c r="EB755" s="181">
        <v>0</v>
      </c>
      <c r="EC755" s="181">
        <v>0</v>
      </c>
      <c r="ED755" s="181">
        <v>0</v>
      </c>
      <c r="EE755" s="181">
        <v>0</v>
      </c>
      <c r="EF755" s="181">
        <v>0</v>
      </c>
      <c r="EG755" s="181">
        <v>0</v>
      </c>
      <c r="EH755" s="181">
        <v>0</v>
      </c>
      <c r="EI755" s="181">
        <v>0</v>
      </c>
      <c r="EJ755" s="181">
        <v>0</v>
      </c>
      <c r="EK755" s="181">
        <v>1</v>
      </c>
      <c r="EL755" s="181">
        <v>1</v>
      </c>
      <c r="EM755" s="181">
        <v>1</v>
      </c>
      <c r="EN755" s="181">
        <v>0</v>
      </c>
      <c r="EO755" s="181">
        <v>0</v>
      </c>
      <c r="EP755" s="181">
        <v>1</v>
      </c>
      <c r="EQ755" s="181">
        <v>0</v>
      </c>
      <c r="ER755" s="181">
        <v>4</v>
      </c>
      <c r="EV755" s="181">
        <v>556</v>
      </c>
      <c r="EW755" s="181" t="s">
        <v>10071</v>
      </c>
      <c r="EX755" s="181" t="s">
        <v>3709</v>
      </c>
      <c r="EY755" s="181" t="s">
        <v>10072</v>
      </c>
      <c r="EZ755" s="181" t="s">
        <v>10073</v>
      </c>
      <c r="FA755" s="181" t="s">
        <v>10074</v>
      </c>
      <c r="FB755" s="181" t="s">
        <v>10075</v>
      </c>
      <c r="FE755" s="181">
        <v>-1</v>
      </c>
    </row>
    <row r="756" spans="1:161" x14ac:dyDescent="0.25">
      <c r="A756" s="181" t="s">
        <v>2431</v>
      </c>
      <c r="B756" s="181" t="s">
        <v>2431</v>
      </c>
      <c r="C756" s="181">
        <v>9</v>
      </c>
      <c r="D756" s="181">
        <v>9</v>
      </c>
      <c r="E756" s="181">
        <v>9</v>
      </c>
      <c r="F756" s="181" t="s">
        <v>2430</v>
      </c>
      <c r="G756" s="181" t="s">
        <v>2429</v>
      </c>
      <c r="H756" s="181" t="s">
        <v>2428</v>
      </c>
      <c r="I756" s="181">
        <v>1</v>
      </c>
      <c r="J756" s="181">
        <v>9</v>
      </c>
      <c r="K756" s="181">
        <v>9</v>
      </c>
      <c r="L756" s="181">
        <v>9</v>
      </c>
      <c r="M756" s="181">
        <v>3</v>
      </c>
      <c r="N756" s="181">
        <v>3</v>
      </c>
      <c r="O756" s="181">
        <v>4</v>
      </c>
      <c r="P756" s="181">
        <v>3</v>
      </c>
      <c r="Q756" s="181">
        <v>1</v>
      </c>
      <c r="R756" s="181">
        <v>0</v>
      </c>
      <c r="S756" s="181">
        <v>0</v>
      </c>
      <c r="T756" s="181">
        <v>0</v>
      </c>
      <c r="U756" s="181">
        <v>9</v>
      </c>
      <c r="V756" s="181">
        <v>9</v>
      </c>
      <c r="W756" s="181">
        <v>9</v>
      </c>
      <c r="X756" s="181">
        <v>9</v>
      </c>
      <c r="Y756" s="181">
        <v>8</v>
      </c>
      <c r="Z756" s="181">
        <v>9</v>
      </c>
      <c r="AA756" s="181">
        <v>8</v>
      </c>
      <c r="AB756" s="181">
        <v>9</v>
      </c>
      <c r="AC756" s="181">
        <v>3</v>
      </c>
      <c r="AD756" s="181">
        <v>3</v>
      </c>
      <c r="AE756" s="181">
        <v>4</v>
      </c>
      <c r="AF756" s="181">
        <v>3</v>
      </c>
      <c r="AG756" s="181">
        <v>1</v>
      </c>
      <c r="AH756" s="181">
        <v>0</v>
      </c>
      <c r="AI756" s="181">
        <v>0</v>
      </c>
      <c r="AJ756" s="181">
        <v>0</v>
      </c>
      <c r="AK756" s="181">
        <v>9</v>
      </c>
      <c r="AL756" s="181">
        <v>9</v>
      </c>
      <c r="AM756" s="181">
        <v>9</v>
      </c>
      <c r="AN756" s="181">
        <v>9</v>
      </c>
      <c r="AO756" s="181">
        <v>8</v>
      </c>
      <c r="AP756" s="181">
        <v>9</v>
      </c>
      <c r="AQ756" s="181">
        <v>8</v>
      </c>
      <c r="AR756" s="181">
        <v>9</v>
      </c>
      <c r="AS756" s="181">
        <v>3</v>
      </c>
      <c r="AT756" s="181">
        <v>3</v>
      </c>
      <c r="AU756" s="181">
        <v>4</v>
      </c>
      <c r="AV756" s="181">
        <v>3</v>
      </c>
      <c r="AW756" s="181">
        <v>1</v>
      </c>
      <c r="AX756" s="181">
        <v>0</v>
      </c>
      <c r="AY756" s="181">
        <v>0</v>
      </c>
      <c r="AZ756" s="181">
        <v>0</v>
      </c>
      <c r="BA756" s="181">
        <v>9</v>
      </c>
      <c r="BB756" s="181">
        <v>9</v>
      </c>
      <c r="BC756" s="181">
        <v>9</v>
      </c>
      <c r="BD756" s="181">
        <v>9</v>
      </c>
      <c r="BE756" s="181">
        <v>8</v>
      </c>
      <c r="BF756" s="181">
        <v>9</v>
      </c>
      <c r="BG756" s="181">
        <v>8</v>
      </c>
      <c r="BH756" s="181">
        <v>9</v>
      </c>
      <c r="BI756" s="181">
        <v>25.5</v>
      </c>
      <c r="BJ756" s="181">
        <v>25.5</v>
      </c>
      <c r="BK756" s="181">
        <v>25.5</v>
      </c>
      <c r="BL756" s="181">
        <v>55.026000000000003</v>
      </c>
      <c r="BM756" s="181">
        <v>491</v>
      </c>
      <c r="BN756" s="181">
        <v>491</v>
      </c>
      <c r="BO756" s="181">
        <v>0</v>
      </c>
      <c r="BP756" s="181">
        <v>63.357999999999997</v>
      </c>
      <c r="BQ756" s="181" t="s">
        <v>1254</v>
      </c>
      <c r="BR756" s="181" t="s">
        <v>1254</v>
      </c>
      <c r="BS756" s="181" t="s">
        <v>1254</v>
      </c>
      <c r="BT756" s="181" t="s">
        <v>1254</v>
      </c>
      <c r="BU756" s="181" t="s">
        <v>1254</v>
      </c>
      <c r="BY756" s="181" t="s">
        <v>1251</v>
      </c>
      <c r="BZ756" s="181" t="s">
        <v>1251</v>
      </c>
      <c r="CA756" s="181" t="s">
        <v>1251</v>
      </c>
      <c r="CB756" s="181" t="s">
        <v>1251</v>
      </c>
      <c r="CC756" s="181" t="s">
        <v>1251</v>
      </c>
      <c r="CD756" s="181" t="s">
        <v>1251</v>
      </c>
      <c r="CE756" s="181" t="s">
        <v>1251</v>
      </c>
      <c r="CF756" s="181" t="s">
        <v>1251</v>
      </c>
      <c r="CG756" s="181">
        <v>8.6</v>
      </c>
      <c r="CH756" s="181">
        <v>5.9</v>
      </c>
      <c r="CI756" s="181">
        <v>10.4</v>
      </c>
      <c r="CJ756" s="181">
        <v>5.9</v>
      </c>
      <c r="CK756" s="181">
        <v>1.4</v>
      </c>
      <c r="CL756" s="181">
        <v>0</v>
      </c>
      <c r="CM756" s="181">
        <v>0</v>
      </c>
      <c r="CN756" s="181">
        <v>0</v>
      </c>
      <c r="CO756" s="181">
        <v>25.5</v>
      </c>
      <c r="CP756" s="181">
        <v>25.5</v>
      </c>
      <c r="CQ756" s="181">
        <v>25.5</v>
      </c>
      <c r="CR756" s="181">
        <v>25.5</v>
      </c>
      <c r="CS756" s="181">
        <v>24</v>
      </c>
      <c r="CT756" s="181">
        <v>25.5</v>
      </c>
      <c r="CU756" s="181">
        <v>24</v>
      </c>
      <c r="CV756" s="181">
        <v>25.5</v>
      </c>
      <c r="CW756" s="181">
        <v>1494300000</v>
      </c>
      <c r="CX756" s="181">
        <v>13200000</v>
      </c>
      <c r="CY756" s="181">
        <v>10598000</v>
      </c>
      <c r="CZ756" s="181">
        <v>15417000</v>
      </c>
      <c r="DA756" s="181">
        <v>10530000</v>
      </c>
      <c r="DB756" s="181">
        <v>2374700</v>
      </c>
      <c r="DC756" s="181">
        <v>0</v>
      </c>
      <c r="DD756" s="181">
        <v>0</v>
      </c>
      <c r="DE756" s="181">
        <v>0</v>
      </c>
      <c r="DF756" s="181">
        <v>197740000</v>
      </c>
      <c r="DG756" s="181">
        <v>223640000</v>
      </c>
      <c r="DH756" s="181">
        <v>179550000</v>
      </c>
      <c r="DI756" s="181">
        <v>183210000</v>
      </c>
      <c r="DJ756" s="195">
        <v>0</v>
      </c>
      <c r="DK756" s="195">
        <v>0</v>
      </c>
      <c r="DL756" s="195">
        <v>0</v>
      </c>
      <c r="DM756" s="195">
        <v>0</v>
      </c>
      <c r="DN756" s="181">
        <v>0</v>
      </c>
      <c r="DO756" s="181">
        <v>0</v>
      </c>
      <c r="DP756" s="181">
        <v>0</v>
      </c>
      <c r="DQ756" s="181">
        <v>0</v>
      </c>
      <c r="DR756" s="181">
        <v>0</v>
      </c>
      <c r="DS756" s="181" t="e">
        <f t="shared" si="57"/>
        <v>#DIV/0!</v>
      </c>
      <c r="DT756" s="181" t="e">
        <f t="shared" si="55"/>
        <v>#DIV/0!</v>
      </c>
      <c r="DU756" s="195">
        <v>30978000</v>
      </c>
      <c r="DW756" s="195">
        <v>30084000</v>
      </c>
      <c r="DY756" s="195">
        <v>37907000</v>
      </c>
      <c r="DZ756" s="196" t="e">
        <f t="shared" si="56"/>
        <v>#DIV/0!</v>
      </c>
      <c r="EA756" s="195">
        <v>33761000</v>
      </c>
      <c r="EB756" s="181">
        <v>0</v>
      </c>
      <c r="EC756" s="181">
        <v>0</v>
      </c>
      <c r="ED756" s="181">
        <v>0</v>
      </c>
      <c r="EE756" s="181">
        <v>0</v>
      </c>
      <c r="EF756" s="181">
        <v>0</v>
      </c>
      <c r="EG756" s="181">
        <v>0</v>
      </c>
      <c r="EH756" s="181">
        <v>0</v>
      </c>
      <c r="EI756" s="181">
        <v>0</v>
      </c>
      <c r="EJ756" s="181">
        <v>3</v>
      </c>
      <c r="EK756" s="181">
        <v>7</v>
      </c>
      <c r="EL756" s="181">
        <v>6</v>
      </c>
      <c r="EM756" s="181">
        <v>9</v>
      </c>
      <c r="EN756" s="181">
        <v>9</v>
      </c>
      <c r="EO756" s="181">
        <v>11</v>
      </c>
      <c r="EP756" s="181">
        <v>8</v>
      </c>
      <c r="EQ756" s="181">
        <v>11</v>
      </c>
      <c r="ER756" s="181">
        <v>64</v>
      </c>
      <c r="EV756" s="181">
        <v>439</v>
      </c>
      <c r="EW756" s="181" t="s">
        <v>10076</v>
      </c>
      <c r="EX756" s="181" t="s">
        <v>4710</v>
      </c>
      <c r="EY756" s="181" t="s">
        <v>10077</v>
      </c>
      <c r="EZ756" s="181" t="s">
        <v>10078</v>
      </c>
      <c r="FA756" s="181" t="s">
        <v>10079</v>
      </c>
      <c r="FB756" s="181" t="s">
        <v>10080</v>
      </c>
      <c r="FC756" s="181">
        <v>267</v>
      </c>
      <c r="FD756" s="181">
        <v>63</v>
      </c>
      <c r="FE756" s="181">
        <v>-1</v>
      </c>
    </row>
    <row r="757" spans="1:161" x14ac:dyDescent="0.25">
      <c r="A757" s="181" t="s">
        <v>10081</v>
      </c>
      <c r="B757" s="181" t="s">
        <v>10081</v>
      </c>
      <c r="C757" s="181">
        <v>1</v>
      </c>
      <c r="D757" s="181">
        <v>1</v>
      </c>
      <c r="E757" s="181">
        <v>1</v>
      </c>
      <c r="F757" s="181" t="s">
        <v>10082</v>
      </c>
      <c r="G757" s="181" t="s">
        <v>10083</v>
      </c>
      <c r="H757" s="181" t="s">
        <v>10084</v>
      </c>
      <c r="I757" s="181">
        <v>1</v>
      </c>
      <c r="J757" s="181">
        <v>1</v>
      </c>
      <c r="K757" s="181">
        <v>1</v>
      </c>
      <c r="L757" s="181">
        <v>1</v>
      </c>
      <c r="M757" s="181">
        <v>1</v>
      </c>
      <c r="N757" s="181">
        <v>1</v>
      </c>
      <c r="O757" s="181">
        <v>1</v>
      </c>
      <c r="P757" s="181">
        <v>1</v>
      </c>
      <c r="Q757" s="181">
        <v>1</v>
      </c>
      <c r="R757" s="181">
        <v>0</v>
      </c>
      <c r="S757" s="181">
        <v>1</v>
      </c>
      <c r="T757" s="181">
        <v>1</v>
      </c>
      <c r="U757" s="181">
        <v>1</v>
      </c>
      <c r="V757" s="181">
        <v>1</v>
      </c>
      <c r="W757" s="181">
        <v>0</v>
      </c>
      <c r="X757" s="181">
        <v>0</v>
      </c>
      <c r="Y757" s="181">
        <v>1</v>
      </c>
      <c r="Z757" s="181">
        <v>1</v>
      </c>
      <c r="AA757" s="181">
        <v>1</v>
      </c>
      <c r="AB757" s="181">
        <v>1</v>
      </c>
      <c r="AC757" s="181">
        <v>1</v>
      </c>
      <c r="AD757" s="181">
        <v>1</v>
      </c>
      <c r="AE757" s="181">
        <v>1</v>
      </c>
      <c r="AF757" s="181">
        <v>1</v>
      </c>
      <c r="AG757" s="181">
        <v>1</v>
      </c>
      <c r="AH757" s="181">
        <v>0</v>
      </c>
      <c r="AI757" s="181">
        <v>1</v>
      </c>
      <c r="AJ757" s="181">
        <v>1</v>
      </c>
      <c r="AK757" s="181">
        <v>1</v>
      </c>
      <c r="AL757" s="181">
        <v>1</v>
      </c>
      <c r="AM757" s="181">
        <v>0</v>
      </c>
      <c r="AN757" s="181">
        <v>0</v>
      </c>
      <c r="AO757" s="181">
        <v>1</v>
      </c>
      <c r="AP757" s="181">
        <v>1</v>
      </c>
      <c r="AQ757" s="181">
        <v>1</v>
      </c>
      <c r="AR757" s="181">
        <v>1</v>
      </c>
      <c r="AS757" s="181">
        <v>1</v>
      </c>
      <c r="AT757" s="181">
        <v>1</v>
      </c>
      <c r="AU757" s="181">
        <v>1</v>
      </c>
      <c r="AV757" s="181">
        <v>1</v>
      </c>
      <c r="AW757" s="181">
        <v>1</v>
      </c>
      <c r="AX757" s="181">
        <v>0</v>
      </c>
      <c r="AY757" s="181">
        <v>1</v>
      </c>
      <c r="AZ757" s="181">
        <v>1</v>
      </c>
      <c r="BA757" s="181">
        <v>1</v>
      </c>
      <c r="BB757" s="181">
        <v>1</v>
      </c>
      <c r="BC757" s="181">
        <v>0</v>
      </c>
      <c r="BD757" s="181">
        <v>0</v>
      </c>
      <c r="BE757" s="181">
        <v>1</v>
      </c>
      <c r="BF757" s="181">
        <v>1</v>
      </c>
      <c r="BG757" s="181">
        <v>1</v>
      </c>
      <c r="BH757" s="181">
        <v>1</v>
      </c>
      <c r="BI757" s="181">
        <v>5.2</v>
      </c>
      <c r="BJ757" s="181">
        <v>5.2</v>
      </c>
      <c r="BK757" s="181">
        <v>5.2</v>
      </c>
      <c r="BL757" s="181">
        <v>21.896999999999998</v>
      </c>
      <c r="BM757" s="181">
        <v>210</v>
      </c>
      <c r="BN757" s="181">
        <v>210</v>
      </c>
      <c r="BO757" s="181">
        <v>2.6042000000000001E-3</v>
      </c>
      <c r="BP757" s="181">
        <v>2.6545000000000001</v>
      </c>
      <c r="BQ757" s="181" t="s">
        <v>1251</v>
      </c>
      <c r="BR757" s="181" t="s">
        <v>1251</v>
      </c>
      <c r="BS757" s="181" t="s">
        <v>1251</v>
      </c>
      <c r="BT757" s="181" t="s">
        <v>1251</v>
      </c>
      <c r="BU757" s="181" t="s">
        <v>1254</v>
      </c>
      <c r="BW757" s="181" t="s">
        <v>1254</v>
      </c>
      <c r="BX757" s="181" t="s">
        <v>1254</v>
      </c>
      <c r="BY757" s="181" t="s">
        <v>1251</v>
      </c>
      <c r="BZ757" s="181" t="s">
        <v>1251</v>
      </c>
      <c r="CC757" s="181" t="s">
        <v>1254</v>
      </c>
      <c r="CD757" s="181" t="s">
        <v>1251</v>
      </c>
      <c r="CE757" s="181" t="s">
        <v>1251</v>
      </c>
      <c r="CF757" s="181" t="s">
        <v>1251</v>
      </c>
      <c r="CG757" s="181">
        <v>5.2</v>
      </c>
      <c r="CH757" s="181">
        <v>5.2</v>
      </c>
      <c r="CI757" s="181">
        <v>5.2</v>
      </c>
      <c r="CJ757" s="181">
        <v>5.2</v>
      </c>
      <c r="CK757" s="181">
        <v>5.2</v>
      </c>
      <c r="CL757" s="181">
        <v>0</v>
      </c>
      <c r="CM757" s="181">
        <v>5.2</v>
      </c>
      <c r="CN757" s="181">
        <v>5.2</v>
      </c>
      <c r="CO757" s="181">
        <v>5.2</v>
      </c>
      <c r="CP757" s="181">
        <v>5.2</v>
      </c>
      <c r="CQ757" s="181">
        <v>0</v>
      </c>
      <c r="CR757" s="181">
        <v>0</v>
      </c>
      <c r="CS757" s="181">
        <v>5.2</v>
      </c>
      <c r="CT757" s="181">
        <v>5.2</v>
      </c>
      <c r="CU757" s="181">
        <v>5.2</v>
      </c>
      <c r="CV757" s="181">
        <v>5.2</v>
      </c>
      <c r="CW757" s="181">
        <v>78228000</v>
      </c>
      <c r="CX757" s="181">
        <v>8993300</v>
      </c>
      <c r="CY757" s="181">
        <v>0</v>
      </c>
      <c r="CZ757" s="181">
        <v>9324300</v>
      </c>
      <c r="DA757" s="181">
        <v>8423700</v>
      </c>
      <c r="DB757" s="181">
        <v>5588900</v>
      </c>
      <c r="DC757" s="181">
        <v>0</v>
      </c>
      <c r="DD757" s="181">
        <v>3412000</v>
      </c>
      <c r="DE757" s="181">
        <v>2360000</v>
      </c>
      <c r="DF757" s="181">
        <v>6950600</v>
      </c>
      <c r="DG757" s="181">
        <v>6684800</v>
      </c>
      <c r="DH757" s="181">
        <v>6365700</v>
      </c>
      <c r="DI757" s="181">
        <v>7256500</v>
      </c>
      <c r="DJ757" s="195">
        <v>0</v>
      </c>
      <c r="DK757" s="195">
        <v>0</v>
      </c>
      <c r="DL757" s="195">
        <v>0</v>
      </c>
      <c r="DM757" s="195">
        <v>0</v>
      </c>
      <c r="DN757" s="181">
        <v>0</v>
      </c>
      <c r="DO757" s="181">
        <v>0</v>
      </c>
      <c r="DP757" s="181">
        <v>0</v>
      </c>
      <c r="DQ757" s="181">
        <v>0</v>
      </c>
      <c r="DR757" s="181">
        <v>0</v>
      </c>
      <c r="DS757" s="181" t="e">
        <f t="shared" si="57"/>
        <v>#DIV/0!</v>
      </c>
      <c r="DT757" s="181" t="e">
        <f t="shared" si="55"/>
        <v>#DIV/0!</v>
      </c>
      <c r="DU757" s="195">
        <v>0</v>
      </c>
      <c r="DW757" s="195">
        <v>0</v>
      </c>
      <c r="DY757" s="195">
        <v>0</v>
      </c>
      <c r="DZ757" s="196" t="e">
        <f t="shared" si="56"/>
        <v>#DIV/0!</v>
      </c>
      <c r="EA757" s="195">
        <v>0</v>
      </c>
      <c r="EB757" s="181">
        <v>1</v>
      </c>
      <c r="EC757" s="181">
        <v>1</v>
      </c>
      <c r="ED757" s="181">
        <v>1</v>
      </c>
      <c r="EE757" s="181">
        <v>1</v>
      </c>
      <c r="EF757" s="181">
        <v>0</v>
      </c>
      <c r="EG757" s="181">
        <v>0</v>
      </c>
      <c r="EH757" s="181">
        <v>0</v>
      </c>
      <c r="EI757" s="181">
        <v>0</v>
      </c>
      <c r="EJ757" s="181">
        <v>1</v>
      </c>
      <c r="EK757" s="181">
        <v>1</v>
      </c>
      <c r="EL757" s="181">
        <v>0</v>
      </c>
      <c r="EM757" s="181">
        <v>0</v>
      </c>
      <c r="EN757" s="181">
        <v>0</v>
      </c>
      <c r="EO757" s="181">
        <v>1</v>
      </c>
      <c r="EP757" s="181">
        <v>1</v>
      </c>
      <c r="EQ757" s="181">
        <v>1</v>
      </c>
      <c r="ER757" s="181">
        <v>9</v>
      </c>
      <c r="EV757" s="181">
        <v>329</v>
      </c>
      <c r="EW757" s="181">
        <v>3925</v>
      </c>
      <c r="EX757" s="181" t="b">
        <v>1</v>
      </c>
      <c r="EY757" s="181">
        <v>4143</v>
      </c>
      <c r="EZ757" s="181" t="s">
        <v>10085</v>
      </c>
      <c r="FA757" s="181" t="s">
        <v>10086</v>
      </c>
      <c r="FB757" s="181">
        <v>61573</v>
      </c>
      <c r="FE757" s="181">
        <v>-1</v>
      </c>
    </row>
    <row r="758" spans="1:161" x14ac:dyDescent="0.25">
      <c r="A758" s="181" t="s">
        <v>1914</v>
      </c>
      <c r="B758" s="181" t="s">
        <v>1914</v>
      </c>
      <c r="C758" s="181">
        <v>3</v>
      </c>
      <c r="D758" s="181">
        <v>3</v>
      </c>
      <c r="E758" s="181">
        <v>3</v>
      </c>
      <c r="F758" s="181" t="s">
        <v>1913</v>
      </c>
      <c r="G758" s="181" t="s">
        <v>1912</v>
      </c>
      <c r="H758" s="181" t="s">
        <v>1911</v>
      </c>
      <c r="I758" s="181">
        <v>1</v>
      </c>
      <c r="J758" s="181">
        <v>3</v>
      </c>
      <c r="K758" s="181">
        <v>3</v>
      </c>
      <c r="L758" s="181">
        <v>3</v>
      </c>
      <c r="M758" s="181">
        <v>3</v>
      </c>
      <c r="N758" s="181">
        <v>3</v>
      </c>
      <c r="O758" s="181">
        <v>3</v>
      </c>
      <c r="P758" s="181">
        <v>3</v>
      </c>
      <c r="Q758" s="181">
        <v>1</v>
      </c>
      <c r="R758" s="181">
        <v>1</v>
      </c>
      <c r="S758" s="181">
        <v>1</v>
      </c>
      <c r="T758" s="181">
        <v>1</v>
      </c>
      <c r="U758" s="181">
        <v>2</v>
      </c>
      <c r="V758" s="181">
        <v>3</v>
      </c>
      <c r="W758" s="181">
        <v>3</v>
      </c>
      <c r="X758" s="181">
        <v>3</v>
      </c>
      <c r="Y758" s="181">
        <v>3</v>
      </c>
      <c r="Z758" s="181">
        <v>3</v>
      </c>
      <c r="AA758" s="181">
        <v>3</v>
      </c>
      <c r="AB758" s="181">
        <v>3</v>
      </c>
      <c r="AC758" s="181">
        <v>3</v>
      </c>
      <c r="AD758" s="181">
        <v>3</v>
      </c>
      <c r="AE758" s="181">
        <v>3</v>
      </c>
      <c r="AF758" s="181">
        <v>3</v>
      </c>
      <c r="AG758" s="181">
        <v>1</v>
      </c>
      <c r="AH758" s="181">
        <v>1</v>
      </c>
      <c r="AI758" s="181">
        <v>1</v>
      </c>
      <c r="AJ758" s="181">
        <v>1</v>
      </c>
      <c r="AK758" s="181">
        <v>2</v>
      </c>
      <c r="AL758" s="181">
        <v>3</v>
      </c>
      <c r="AM758" s="181">
        <v>3</v>
      </c>
      <c r="AN758" s="181">
        <v>3</v>
      </c>
      <c r="AO758" s="181">
        <v>3</v>
      </c>
      <c r="AP758" s="181">
        <v>3</v>
      </c>
      <c r="AQ758" s="181">
        <v>3</v>
      </c>
      <c r="AR758" s="181">
        <v>3</v>
      </c>
      <c r="AS758" s="181">
        <v>3</v>
      </c>
      <c r="AT758" s="181">
        <v>3</v>
      </c>
      <c r="AU758" s="181">
        <v>3</v>
      </c>
      <c r="AV758" s="181">
        <v>3</v>
      </c>
      <c r="AW758" s="181">
        <v>1</v>
      </c>
      <c r="AX758" s="181">
        <v>1</v>
      </c>
      <c r="AY758" s="181">
        <v>1</v>
      </c>
      <c r="AZ758" s="181">
        <v>1</v>
      </c>
      <c r="BA758" s="181">
        <v>2</v>
      </c>
      <c r="BB758" s="181">
        <v>3</v>
      </c>
      <c r="BC758" s="181">
        <v>3</v>
      </c>
      <c r="BD758" s="181">
        <v>3</v>
      </c>
      <c r="BE758" s="181">
        <v>3</v>
      </c>
      <c r="BF758" s="181">
        <v>3</v>
      </c>
      <c r="BG758" s="181">
        <v>3</v>
      </c>
      <c r="BH758" s="181">
        <v>3</v>
      </c>
      <c r="BI758" s="181">
        <v>21</v>
      </c>
      <c r="BJ758" s="181">
        <v>21</v>
      </c>
      <c r="BK758" s="181">
        <v>21</v>
      </c>
      <c r="BL758" s="181">
        <v>24.87</v>
      </c>
      <c r="BM758" s="181">
        <v>224</v>
      </c>
      <c r="BN758" s="181">
        <v>224</v>
      </c>
      <c r="BO758" s="181">
        <v>0</v>
      </c>
      <c r="BP758" s="181">
        <v>6.1005000000000003</v>
      </c>
      <c r="BQ758" s="181" t="s">
        <v>1251</v>
      </c>
      <c r="BR758" s="181" t="s">
        <v>1251</v>
      </c>
      <c r="BS758" s="181" t="s">
        <v>1251</v>
      </c>
      <c r="BT758" s="181" t="s">
        <v>1251</v>
      </c>
      <c r="BU758" s="181" t="s">
        <v>1254</v>
      </c>
      <c r="BV758" s="181" t="s">
        <v>1254</v>
      </c>
      <c r="BW758" s="181" t="s">
        <v>1254</v>
      </c>
      <c r="BX758" s="181" t="s">
        <v>1254</v>
      </c>
      <c r="BY758" s="181" t="s">
        <v>1254</v>
      </c>
      <c r="BZ758" s="181" t="s">
        <v>1251</v>
      </c>
      <c r="CA758" s="181" t="s">
        <v>1251</v>
      </c>
      <c r="CB758" s="181" t="s">
        <v>1251</v>
      </c>
      <c r="CC758" s="181" t="s">
        <v>1254</v>
      </c>
      <c r="CD758" s="181" t="s">
        <v>1251</v>
      </c>
      <c r="CE758" s="181" t="s">
        <v>1251</v>
      </c>
      <c r="CF758" s="181" t="s">
        <v>1251</v>
      </c>
      <c r="CG758" s="181">
        <v>21</v>
      </c>
      <c r="CH758" s="181">
        <v>21</v>
      </c>
      <c r="CI758" s="181">
        <v>21</v>
      </c>
      <c r="CJ758" s="181">
        <v>21</v>
      </c>
      <c r="CK758" s="181">
        <v>8.9</v>
      </c>
      <c r="CL758" s="181">
        <v>8.9</v>
      </c>
      <c r="CM758" s="181">
        <v>8.9</v>
      </c>
      <c r="CN758" s="181">
        <v>8.9</v>
      </c>
      <c r="CO758" s="181">
        <v>14.7</v>
      </c>
      <c r="CP758" s="181">
        <v>21</v>
      </c>
      <c r="CQ758" s="181">
        <v>21</v>
      </c>
      <c r="CR758" s="181">
        <v>21</v>
      </c>
      <c r="CS758" s="181">
        <v>21</v>
      </c>
      <c r="CT758" s="181">
        <v>21</v>
      </c>
      <c r="CU758" s="181">
        <v>21</v>
      </c>
      <c r="CV758" s="181">
        <v>21</v>
      </c>
      <c r="CW758" s="181">
        <v>150880000</v>
      </c>
      <c r="CX758" s="181">
        <v>10349000</v>
      </c>
      <c r="CY758" s="181">
        <v>13690000</v>
      </c>
      <c r="CZ758" s="181">
        <v>13779000</v>
      </c>
      <c r="DA758" s="181">
        <v>12156000</v>
      </c>
      <c r="DB758" s="181">
        <v>2490800</v>
      </c>
      <c r="DC758" s="181">
        <v>2963200</v>
      </c>
      <c r="DD758" s="181">
        <v>3091000</v>
      </c>
      <c r="DE758" s="181">
        <v>2134600</v>
      </c>
      <c r="DF758" s="181">
        <v>11144000</v>
      </c>
      <c r="DG758" s="181">
        <v>12578000</v>
      </c>
      <c r="DH758" s="181">
        <v>10747000</v>
      </c>
      <c r="DI758" s="181">
        <v>10846000</v>
      </c>
      <c r="DJ758" s="195">
        <v>0</v>
      </c>
      <c r="DK758" s="195">
        <v>0</v>
      </c>
      <c r="DL758" s="195">
        <v>0</v>
      </c>
      <c r="DM758" s="195">
        <v>0</v>
      </c>
      <c r="DN758" s="181">
        <v>0</v>
      </c>
      <c r="DO758" s="181">
        <v>0</v>
      </c>
      <c r="DP758" s="181">
        <v>0</v>
      </c>
      <c r="DQ758" s="181">
        <v>0</v>
      </c>
      <c r="DR758" s="181">
        <v>0</v>
      </c>
      <c r="DS758" s="181" t="e">
        <f t="shared" si="57"/>
        <v>#DIV/0!</v>
      </c>
      <c r="DT758" s="181" t="e">
        <f t="shared" si="55"/>
        <v>#DIV/0!</v>
      </c>
      <c r="DU758" s="195">
        <v>0</v>
      </c>
      <c r="DW758" s="195">
        <v>0</v>
      </c>
      <c r="DY758" s="195">
        <v>0</v>
      </c>
      <c r="DZ758" s="196" t="e">
        <f t="shared" si="56"/>
        <v>#DIV/0!</v>
      </c>
      <c r="EA758" s="195">
        <v>0</v>
      </c>
      <c r="EB758" s="181">
        <v>0</v>
      </c>
      <c r="EC758" s="181">
        <v>1</v>
      </c>
      <c r="ED758" s="181">
        <v>0</v>
      </c>
      <c r="EE758" s="181">
        <v>1</v>
      </c>
      <c r="EF758" s="181">
        <v>0</v>
      </c>
      <c r="EG758" s="181">
        <v>0</v>
      </c>
      <c r="EH758" s="181">
        <v>0</v>
      </c>
      <c r="EI758" s="181">
        <v>0</v>
      </c>
      <c r="EJ758" s="181">
        <v>0</v>
      </c>
      <c r="EK758" s="181">
        <v>0</v>
      </c>
      <c r="EL758" s="181">
        <v>1</v>
      </c>
      <c r="EM758" s="181">
        <v>0</v>
      </c>
      <c r="EN758" s="181">
        <v>0</v>
      </c>
      <c r="EO758" s="181">
        <v>1</v>
      </c>
      <c r="EP758" s="181">
        <v>1</v>
      </c>
      <c r="EQ758" s="181">
        <v>1</v>
      </c>
      <c r="ER758" s="181">
        <v>6</v>
      </c>
      <c r="EV758" s="181">
        <v>20</v>
      </c>
      <c r="EW758" s="181" t="s">
        <v>10087</v>
      </c>
      <c r="EX758" s="181" t="s">
        <v>3709</v>
      </c>
      <c r="EY758" s="181" t="s">
        <v>10088</v>
      </c>
      <c r="EZ758" s="181" t="s">
        <v>10089</v>
      </c>
      <c r="FA758" s="181" t="s">
        <v>10090</v>
      </c>
      <c r="FB758" s="181" t="s">
        <v>10091</v>
      </c>
      <c r="FE758" s="181">
        <v>-1</v>
      </c>
    </row>
    <row r="759" spans="1:161" x14ac:dyDescent="0.25">
      <c r="A759" s="181" t="s">
        <v>10092</v>
      </c>
      <c r="B759" s="181" t="s">
        <v>10092</v>
      </c>
      <c r="C759" s="181">
        <v>1</v>
      </c>
      <c r="D759" s="181">
        <v>1</v>
      </c>
      <c r="E759" s="181">
        <v>1</v>
      </c>
      <c r="F759" s="181" t="s">
        <v>10093</v>
      </c>
      <c r="G759" s="181" t="s">
        <v>10094</v>
      </c>
      <c r="H759" s="181" t="s">
        <v>10095</v>
      </c>
      <c r="I759" s="181">
        <v>1</v>
      </c>
      <c r="J759" s="181">
        <v>1</v>
      </c>
      <c r="K759" s="181">
        <v>1</v>
      </c>
      <c r="L759" s="181">
        <v>1</v>
      </c>
      <c r="M759" s="181">
        <v>0</v>
      </c>
      <c r="N759" s="181">
        <v>0</v>
      </c>
      <c r="O759" s="181">
        <v>0</v>
      </c>
      <c r="P759" s="181">
        <v>0</v>
      </c>
      <c r="Q759" s="181">
        <v>0</v>
      </c>
      <c r="R759" s="181">
        <v>0</v>
      </c>
      <c r="S759" s="181">
        <v>1</v>
      </c>
      <c r="T759" s="181">
        <v>1</v>
      </c>
      <c r="U759" s="181">
        <v>0</v>
      </c>
      <c r="V759" s="181">
        <v>0</v>
      </c>
      <c r="W759" s="181">
        <v>0</v>
      </c>
      <c r="X759" s="181">
        <v>0</v>
      </c>
      <c r="Y759" s="181">
        <v>0</v>
      </c>
      <c r="Z759" s="181">
        <v>0</v>
      </c>
      <c r="AA759" s="181">
        <v>1</v>
      </c>
      <c r="AB759" s="181">
        <v>0</v>
      </c>
      <c r="AC759" s="181">
        <v>0</v>
      </c>
      <c r="AD759" s="181">
        <v>0</v>
      </c>
      <c r="AE759" s="181">
        <v>0</v>
      </c>
      <c r="AF759" s="181">
        <v>0</v>
      </c>
      <c r="AG759" s="181">
        <v>0</v>
      </c>
      <c r="AH759" s="181">
        <v>0</v>
      </c>
      <c r="AI759" s="181">
        <v>1</v>
      </c>
      <c r="AJ759" s="181">
        <v>1</v>
      </c>
      <c r="AK759" s="181">
        <v>0</v>
      </c>
      <c r="AL759" s="181">
        <v>0</v>
      </c>
      <c r="AM759" s="181">
        <v>0</v>
      </c>
      <c r="AN759" s="181">
        <v>0</v>
      </c>
      <c r="AO759" s="181">
        <v>0</v>
      </c>
      <c r="AP759" s="181">
        <v>0</v>
      </c>
      <c r="AQ759" s="181">
        <v>1</v>
      </c>
      <c r="AR759" s="181">
        <v>0</v>
      </c>
      <c r="AS759" s="181">
        <v>0</v>
      </c>
      <c r="AT759" s="181">
        <v>0</v>
      </c>
      <c r="AU759" s="181">
        <v>0</v>
      </c>
      <c r="AV759" s="181">
        <v>0</v>
      </c>
      <c r="AW759" s="181">
        <v>0</v>
      </c>
      <c r="AX759" s="181">
        <v>0</v>
      </c>
      <c r="AY759" s="181">
        <v>1</v>
      </c>
      <c r="AZ759" s="181">
        <v>1</v>
      </c>
      <c r="BA759" s="181">
        <v>0</v>
      </c>
      <c r="BB759" s="181">
        <v>0</v>
      </c>
      <c r="BC759" s="181">
        <v>0</v>
      </c>
      <c r="BD759" s="181">
        <v>0</v>
      </c>
      <c r="BE759" s="181">
        <v>0</v>
      </c>
      <c r="BF759" s="181">
        <v>0</v>
      </c>
      <c r="BG759" s="181">
        <v>1</v>
      </c>
      <c r="BH759" s="181">
        <v>0</v>
      </c>
      <c r="BI759" s="181">
        <v>1.2</v>
      </c>
      <c r="BJ759" s="181">
        <v>1.2</v>
      </c>
      <c r="BK759" s="181">
        <v>1.2</v>
      </c>
      <c r="BL759" s="181">
        <v>77.546000000000006</v>
      </c>
      <c r="BM759" s="181">
        <v>674</v>
      </c>
      <c r="BN759" s="181">
        <v>674</v>
      </c>
      <c r="BO759" s="181">
        <v>1</v>
      </c>
      <c r="BP759" s="181">
        <v>-2</v>
      </c>
      <c r="BW759" s="181" t="s">
        <v>1251</v>
      </c>
      <c r="BX759" s="181" t="s">
        <v>1251</v>
      </c>
      <c r="CE759" s="181" t="s">
        <v>1251</v>
      </c>
      <c r="CG759" s="181">
        <v>0</v>
      </c>
      <c r="CH759" s="181">
        <v>0</v>
      </c>
      <c r="CI759" s="181">
        <v>0</v>
      </c>
      <c r="CJ759" s="181">
        <v>0</v>
      </c>
      <c r="CK759" s="181">
        <v>0</v>
      </c>
      <c r="CL759" s="181">
        <v>0</v>
      </c>
      <c r="CM759" s="181">
        <v>1.2</v>
      </c>
      <c r="CN759" s="181">
        <v>1.2</v>
      </c>
      <c r="CO759" s="181">
        <v>0</v>
      </c>
      <c r="CP759" s="181">
        <v>0</v>
      </c>
      <c r="CQ759" s="181">
        <v>0</v>
      </c>
      <c r="CR759" s="181">
        <v>0</v>
      </c>
      <c r="CS759" s="181">
        <v>0</v>
      </c>
      <c r="CT759" s="181">
        <v>0</v>
      </c>
      <c r="CU759" s="181">
        <v>1.2</v>
      </c>
      <c r="CV759" s="181">
        <v>0</v>
      </c>
      <c r="CW759" s="181">
        <v>13689000</v>
      </c>
      <c r="CX759" s="181">
        <v>0</v>
      </c>
      <c r="CY759" s="181">
        <v>0</v>
      </c>
      <c r="CZ759" s="181">
        <v>0</v>
      </c>
      <c r="DA759" s="181">
        <v>0</v>
      </c>
      <c r="DB759" s="181">
        <v>0</v>
      </c>
      <c r="DC759" s="181">
        <v>0</v>
      </c>
      <c r="DD759" s="181">
        <v>3594300</v>
      </c>
      <c r="DE759" s="181">
        <v>4855300</v>
      </c>
      <c r="DF759" s="181">
        <v>0</v>
      </c>
      <c r="DG759" s="181">
        <v>0</v>
      </c>
      <c r="DH759" s="181">
        <v>5239900</v>
      </c>
      <c r="DI759" s="181">
        <v>0</v>
      </c>
      <c r="DJ759" s="195">
        <v>0</v>
      </c>
      <c r="DK759" s="195">
        <v>0</v>
      </c>
      <c r="DL759" s="195">
        <v>0</v>
      </c>
      <c r="DM759" s="195">
        <v>0</v>
      </c>
      <c r="DN759" s="181">
        <v>0</v>
      </c>
      <c r="DO759" s="181">
        <v>0</v>
      </c>
      <c r="DP759" s="181">
        <v>0</v>
      </c>
      <c r="DQ759" s="181">
        <v>0</v>
      </c>
      <c r="DR759" s="181">
        <v>0</v>
      </c>
      <c r="DS759" s="181" t="e">
        <f t="shared" si="57"/>
        <v>#DIV/0!</v>
      </c>
      <c r="DT759" s="181" t="e">
        <f t="shared" si="55"/>
        <v>#DIV/0!</v>
      </c>
      <c r="DU759" s="195">
        <v>0</v>
      </c>
      <c r="DW759" s="195">
        <v>0</v>
      </c>
      <c r="DY759" s="195">
        <v>0</v>
      </c>
      <c r="DZ759" s="196" t="e">
        <f t="shared" si="56"/>
        <v>#DIV/0!</v>
      </c>
      <c r="EA759" s="195">
        <v>0</v>
      </c>
      <c r="EB759" s="181">
        <v>0</v>
      </c>
      <c r="EC759" s="181">
        <v>0</v>
      </c>
      <c r="ED759" s="181">
        <v>0</v>
      </c>
      <c r="EE759" s="181">
        <v>0</v>
      </c>
      <c r="EF759" s="181">
        <v>0</v>
      </c>
      <c r="EG759" s="181">
        <v>0</v>
      </c>
      <c r="EH759" s="181">
        <v>0</v>
      </c>
      <c r="EI759" s="181">
        <v>1</v>
      </c>
      <c r="EJ759" s="181">
        <v>0</v>
      </c>
      <c r="EK759" s="181">
        <v>0</v>
      </c>
      <c r="EL759" s="181">
        <v>0</v>
      </c>
      <c r="EM759" s="181">
        <v>0</v>
      </c>
      <c r="EN759" s="181">
        <v>0</v>
      </c>
      <c r="EO759" s="181">
        <v>0</v>
      </c>
      <c r="EP759" s="181">
        <v>0</v>
      </c>
      <c r="EQ759" s="181">
        <v>0</v>
      </c>
      <c r="ER759" s="181">
        <v>1</v>
      </c>
      <c r="ES759" s="181" t="s">
        <v>9376</v>
      </c>
      <c r="EV759" s="181">
        <v>185</v>
      </c>
      <c r="EW759" s="181">
        <v>3667</v>
      </c>
      <c r="EX759" s="181" t="b">
        <v>1</v>
      </c>
      <c r="EY759" s="181">
        <v>3876</v>
      </c>
      <c r="EZ759" s="181" t="s">
        <v>10096</v>
      </c>
      <c r="FA759" s="181" t="s">
        <v>10097</v>
      </c>
      <c r="FB759" s="181">
        <v>57381</v>
      </c>
      <c r="FC759" s="181">
        <v>111</v>
      </c>
      <c r="FD759" s="181">
        <v>478</v>
      </c>
      <c r="FE759" s="181">
        <v>-1</v>
      </c>
    </row>
    <row r="760" spans="1:161" x14ac:dyDescent="0.25">
      <c r="A760" s="181" t="s">
        <v>1394</v>
      </c>
      <c r="B760" s="181" t="s">
        <v>1394</v>
      </c>
      <c r="C760" s="181">
        <v>2</v>
      </c>
      <c r="D760" s="181">
        <v>2</v>
      </c>
      <c r="E760" s="181">
        <v>2</v>
      </c>
      <c r="F760" s="181" t="s">
        <v>1393</v>
      </c>
      <c r="G760" s="181" t="s">
        <v>1392</v>
      </c>
      <c r="H760" s="181" t="s">
        <v>1391</v>
      </c>
      <c r="I760" s="181">
        <v>1</v>
      </c>
      <c r="J760" s="181">
        <v>2</v>
      </c>
      <c r="K760" s="181">
        <v>2</v>
      </c>
      <c r="L760" s="181">
        <v>2</v>
      </c>
      <c r="M760" s="181">
        <v>2</v>
      </c>
      <c r="N760" s="181">
        <v>1</v>
      </c>
      <c r="O760" s="181">
        <v>1</v>
      </c>
      <c r="P760" s="181">
        <v>1</v>
      </c>
      <c r="Q760" s="181">
        <v>1</v>
      </c>
      <c r="R760" s="181">
        <v>0</v>
      </c>
      <c r="S760" s="181">
        <v>1</v>
      </c>
      <c r="T760" s="181">
        <v>0</v>
      </c>
      <c r="U760" s="181">
        <v>1</v>
      </c>
      <c r="V760" s="181">
        <v>1</v>
      </c>
      <c r="W760" s="181">
        <v>0</v>
      </c>
      <c r="X760" s="181">
        <v>1</v>
      </c>
      <c r="Y760" s="181">
        <v>1</v>
      </c>
      <c r="Z760" s="181">
        <v>1</v>
      </c>
      <c r="AA760" s="181">
        <v>0</v>
      </c>
      <c r="AB760" s="181">
        <v>1</v>
      </c>
      <c r="AC760" s="181">
        <v>2</v>
      </c>
      <c r="AD760" s="181">
        <v>1</v>
      </c>
      <c r="AE760" s="181">
        <v>1</v>
      </c>
      <c r="AF760" s="181">
        <v>1</v>
      </c>
      <c r="AG760" s="181">
        <v>1</v>
      </c>
      <c r="AH760" s="181">
        <v>0</v>
      </c>
      <c r="AI760" s="181">
        <v>1</v>
      </c>
      <c r="AJ760" s="181">
        <v>0</v>
      </c>
      <c r="AK760" s="181">
        <v>1</v>
      </c>
      <c r="AL760" s="181">
        <v>1</v>
      </c>
      <c r="AM760" s="181">
        <v>0</v>
      </c>
      <c r="AN760" s="181">
        <v>1</v>
      </c>
      <c r="AO760" s="181">
        <v>1</v>
      </c>
      <c r="AP760" s="181">
        <v>1</v>
      </c>
      <c r="AQ760" s="181">
        <v>0</v>
      </c>
      <c r="AR760" s="181">
        <v>1</v>
      </c>
      <c r="AS760" s="181">
        <v>2</v>
      </c>
      <c r="AT760" s="181">
        <v>1</v>
      </c>
      <c r="AU760" s="181">
        <v>1</v>
      </c>
      <c r="AV760" s="181">
        <v>1</v>
      </c>
      <c r="AW760" s="181">
        <v>1</v>
      </c>
      <c r="AX760" s="181">
        <v>0</v>
      </c>
      <c r="AY760" s="181">
        <v>1</v>
      </c>
      <c r="AZ760" s="181">
        <v>0</v>
      </c>
      <c r="BA760" s="181">
        <v>1</v>
      </c>
      <c r="BB760" s="181">
        <v>1</v>
      </c>
      <c r="BC760" s="181">
        <v>0</v>
      </c>
      <c r="BD760" s="181">
        <v>1</v>
      </c>
      <c r="BE760" s="181">
        <v>1</v>
      </c>
      <c r="BF760" s="181">
        <v>1</v>
      </c>
      <c r="BG760" s="181">
        <v>0</v>
      </c>
      <c r="BH760" s="181">
        <v>1</v>
      </c>
      <c r="BI760" s="181">
        <v>3.3</v>
      </c>
      <c r="BJ760" s="181">
        <v>3.3</v>
      </c>
      <c r="BK760" s="181">
        <v>3.3</v>
      </c>
      <c r="BL760" s="181">
        <v>100.2</v>
      </c>
      <c r="BM760" s="181">
        <v>908</v>
      </c>
      <c r="BN760" s="181">
        <v>908</v>
      </c>
      <c r="BO760" s="181">
        <v>0</v>
      </c>
      <c r="BP760" s="181">
        <v>3.8357999999999999</v>
      </c>
      <c r="BQ760" s="181" t="s">
        <v>1251</v>
      </c>
      <c r="BR760" s="181" t="s">
        <v>1251</v>
      </c>
      <c r="BS760" s="181" t="s">
        <v>1254</v>
      </c>
      <c r="BT760" s="181" t="s">
        <v>1251</v>
      </c>
      <c r="BU760" s="181" t="s">
        <v>1254</v>
      </c>
      <c r="BW760" s="181" t="s">
        <v>1254</v>
      </c>
      <c r="BY760" s="181" t="s">
        <v>1254</v>
      </c>
      <c r="BZ760" s="181" t="s">
        <v>1254</v>
      </c>
      <c r="CB760" s="181" t="s">
        <v>1254</v>
      </c>
      <c r="CC760" s="181" t="s">
        <v>1254</v>
      </c>
      <c r="CD760" s="181" t="s">
        <v>1251</v>
      </c>
      <c r="CF760" s="181" t="s">
        <v>1254</v>
      </c>
      <c r="CG760" s="181">
        <v>3.3</v>
      </c>
      <c r="CH760" s="181">
        <v>1.7</v>
      </c>
      <c r="CI760" s="181">
        <v>1.7</v>
      </c>
      <c r="CJ760" s="181">
        <v>1.7</v>
      </c>
      <c r="CK760" s="181">
        <v>1.7</v>
      </c>
      <c r="CL760" s="181">
        <v>0</v>
      </c>
      <c r="CM760" s="181">
        <v>1.7</v>
      </c>
      <c r="CN760" s="181">
        <v>0</v>
      </c>
      <c r="CO760" s="181">
        <v>1.7</v>
      </c>
      <c r="CP760" s="181">
        <v>1.7</v>
      </c>
      <c r="CQ760" s="181">
        <v>0</v>
      </c>
      <c r="CR760" s="181">
        <v>1.7</v>
      </c>
      <c r="CS760" s="181">
        <v>1.7</v>
      </c>
      <c r="CT760" s="181">
        <v>1.7</v>
      </c>
      <c r="CU760" s="181">
        <v>0</v>
      </c>
      <c r="CV760" s="181">
        <v>1.7</v>
      </c>
      <c r="CW760" s="181">
        <v>30350000</v>
      </c>
      <c r="CX760" s="181">
        <v>3032100</v>
      </c>
      <c r="CY760" s="181">
        <v>3111700</v>
      </c>
      <c r="CZ760" s="181">
        <v>2987200</v>
      </c>
      <c r="DA760" s="181">
        <v>3620600</v>
      </c>
      <c r="DB760" s="181">
        <v>925760</v>
      </c>
      <c r="DC760" s="181">
        <v>0</v>
      </c>
      <c r="DD760" s="181">
        <v>603240</v>
      </c>
      <c r="DE760" s="181">
        <v>0</v>
      </c>
      <c r="DF760" s="181">
        <v>2954700</v>
      </c>
      <c r="DG760" s="181">
        <v>2386700</v>
      </c>
      <c r="DH760" s="181">
        <v>0</v>
      </c>
      <c r="DI760" s="181">
        <v>3207400</v>
      </c>
      <c r="DJ760" s="195">
        <v>0</v>
      </c>
      <c r="DK760" s="195">
        <v>0</v>
      </c>
      <c r="DL760" s="195">
        <v>0</v>
      </c>
      <c r="DM760" s="195">
        <v>0</v>
      </c>
      <c r="DN760" s="181">
        <v>0</v>
      </c>
      <c r="DO760" s="181">
        <v>0</v>
      </c>
      <c r="DP760" s="181">
        <v>0</v>
      </c>
      <c r="DQ760" s="181">
        <v>0</v>
      </c>
      <c r="DR760" s="181">
        <v>0</v>
      </c>
      <c r="DS760" s="181" t="e">
        <f t="shared" si="57"/>
        <v>#DIV/0!</v>
      </c>
      <c r="DT760" s="181" t="e">
        <f t="shared" si="55"/>
        <v>#DIV/0!</v>
      </c>
      <c r="DU760" s="195">
        <v>0</v>
      </c>
      <c r="DW760" s="195">
        <v>0</v>
      </c>
      <c r="DY760" s="195">
        <v>0</v>
      </c>
      <c r="DZ760" s="196" t="e">
        <f t="shared" si="56"/>
        <v>#DIV/0!</v>
      </c>
      <c r="EA760" s="195">
        <v>0</v>
      </c>
      <c r="EB760" s="181">
        <v>1</v>
      </c>
      <c r="EC760" s="181">
        <v>0</v>
      </c>
      <c r="ED760" s="181">
        <v>0</v>
      </c>
      <c r="EE760" s="181">
        <v>0</v>
      </c>
      <c r="EF760" s="181">
        <v>0</v>
      </c>
      <c r="EG760" s="181">
        <v>0</v>
      </c>
      <c r="EH760" s="181">
        <v>0</v>
      </c>
      <c r="EI760" s="181">
        <v>0</v>
      </c>
      <c r="EJ760" s="181">
        <v>0</v>
      </c>
      <c r="EK760" s="181">
        <v>0</v>
      </c>
      <c r="EL760" s="181">
        <v>0</v>
      </c>
      <c r="EM760" s="181">
        <v>0</v>
      </c>
      <c r="EN760" s="181">
        <v>0</v>
      </c>
      <c r="EO760" s="181">
        <v>0</v>
      </c>
      <c r="EP760" s="181">
        <v>0</v>
      </c>
      <c r="EQ760" s="181">
        <v>0</v>
      </c>
      <c r="ER760" s="181">
        <v>1</v>
      </c>
      <c r="EV760" s="181">
        <v>549</v>
      </c>
      <c r="EW760" s="181" t="s">
        <v>10098</v>
      </c>
      <c r="EX760" s="181" t="s">
        <v>3637</v>
      </c>
      <c r="EY760" s="181" t="s">
        <v>10099</v>
      </c>
      <c r="EZ760" s="181" t="s">
        <v>10100</v>
      </c>
      <c r="FA760" s="181" t="s">
        <v>10101</v>
      </c>
      <c r="FB760" s="181" t="s">
        <v>10102</v>
      </c>
      <c r="FE760" s="181">
        <v>-1</v>
      </c>
    </row>
    <row r="761" spans="1:161" x14ac:dyDescent="0.25">
      <c r="A761" s="181" t="s">
        <v>10103</v>
      </c>
      <c r="B761" s="181" t="s">
        <v>10103</v>
      </c>
      <c r="C761" s="181">
        <v>1</v>
      </c>
      <c r="D761" s="181">
        <v>1</v>
      </c>
      <c r="E761" s="181">
        <v>1</v>
      </c>
      <c r="F761" s="181" t="s">
        <v>10104</v>
      </c>
      <c r="G761" s="181" t="s">
        <v>10105</v>
      </c>
      <c r="H761" s="181" t="s">
        <v>10106</v>
      </c>
      <c r="I761" s="181">
        <v>1</v>
      </c>
      <c r="J761" s="181">
        <v>1</v>
      </c>
      <c r="K761" s="181">
        <v>1</v>
      </c>
      <c r="L761" s="181">
        <v>1</v>
      </c>
      <c r="M761" s="181">
        <v>1</v>
      </c>
      <c r="N761" s="181">
        <v>1</v>
      </c>
      <c r="O761" s="181">
        <v>1</v>
      </c>
      <c r="P761" s="181">
        <v>1</v>
      </c>
      <c r="Q761" s="181">
        <v>1</v>
      </c>
      <c r="R761" s="181">
        <v>1</v>
      </c>
      <c r="S761" s="181">
        <v>1</v>
      </c>
      <c r="T761" s="181">
        <v>1</v>
      </c>
      <c r="U761" s="181">
        <v>1</v>
      </c>
      <c r="V761" s="181">
        <v>1</v>
      </c>
      <c r="W761" s="181">
        <v>1</v>
      </c>
      <c r="X761" s="181">
        <v>1</v>
      </c>
      <c r="Y761" s="181">
        <v>1</v>
      </c>
      <c r="Z761" s="181">
        <v>1</v>
      </c>
      <c r="AA761" s="181">
        <v>1</v>
      </c>
      <c r="AB761" s="181">
        <v>1</v>
      </c>
      <c r="AC761" s="181">
        <v>1</v>
      </c>
      <c r="AD761" s="181">
        <v>1</v>
      </c>
      <c r="AE761" s="181">
        <v>1</v>
      </c>
      <c r="AF761" s="181">
        <v>1</v>
      </c>
      <c r="AG761" s="181">
        <v>1</v>
      </c>
      <c r="AH761" s="181">
        <v>1</v>
      </c>
      <c r="AI761" s="181">
        <v>1</v>
      </c>
      <c r="AJ761" s="181">
        <v>1</v>
      </c>
      <c r="AK761" s="181">
        <v>1</v>
      </c>
      <c r="AL761" s="181">
        <v>1</v>
      </c>
      <c r="AM761" s="181">
        <v>1</v>
      </c>
      <c r="AN761" s="181">
        <v>1</v>
      </c>
      <c r="AO761" s="181">
        <v>1</v>
      </c>
      <c r="AP761" s="181">
        <v>1</v>
      </c>
      <c r="AQ761" s="181">
        <v>1</v>
      </c>
      <c r="AR761" s="181">
        <v>1</v>
      </c>
      <c r="AS761" s="181">
        <v>1</v>
      </c>
      <c r="AT761" s="181">
        <v>1</v>
      </c>
      <c r="AU761" s="181">
        <v>1</v>
      </c>
      <c r="AV761" s="181">
        <v>1</v>
      </c>
      <c r="AW761" s="181">
        <v>1</v>
      </c>
      <c r="AX761" s="181">
        <v>1</v>
      </c>
      <c r="AY761" s="181">
        <v>1</v>
      </c>
      <c r="AZ761" s="181">
        <v>1</v>
      </c>
      <c r="BA761" s="181">
        <v>1</v>
      </c>
      <c r="BB761" s="181">
        <v>1</v>
      </c>
      <c r="BC761" s="181">
        <v>1</v>
      </c>
      <c r="BD761" s="181">
        <v>1</v>
      </c>
      <c r="BE761" s="181">
        <v>1</v>
      </c>
      <c r="BF761" s="181">
        <v>1</v>
      </c>
      <c r="BG761" s="181">
        <v>1</v>
      </c>
      <c r="BH761" s="181">
        <v>1</v>
      </c>
      <c r="BI761" s="181">
        <v>5.2</v>
      </c>
      <c r="BJ761" s="181">
        <v>5.2</v>
      </c>
      <c r="BK761" s="181">
        <v>5.2</v>
      </c>
      <c r="BL761" s="181">
        <v>22.265000000000001</v>
      </c>
      <c r="BM761" s="181">
        <v>194</v>
      </c>
      <c r="BN761" s="181">
        <v>194</v>
      </c>
      <c r="BO761" s="181">
        <v>6.2814000000000004E-3</v>
      </c>
      <c r="BP761" s="181">
        <v>2.2639999999999998</v>
      </c>
      <c r="BQ761" s="181" t="s">
        <v>1251</v>
      </c>
      <c r="BR761" s="181" t="s">
        <v>1251</v>
      </c>
      <c r="BS761" s="181" t="s">
        <v>1254</v>
      </c>
      <c r="BT761" s="181" t="s">
        <v>1251</v>
      </c>
      <c r="BU761" s="181" t="s">
        <v>1254</v>
      </c>
      <c r="BV761" s="181" t="s">
        <v>1254</v>
      </c>
      <c r="BW761" s="181" t="s">
        <v>1254</v>
      </c>
      <c r="BX761" s="181" t="s">
        <v>1254</v>
      </c>
      <c r="BY761" s="181" t="s">
        <v>1251</v>
      </c>
      <c r="BZ761" s="181" t="s">
        <v>1251</v>
      </c>
      <c r="CA761" s="181" t="s">
        <v>1251</v>
      </c>
      <c r="CB761" s="181" t="s">
        <v>1251</v>
      </c>
      <c r="CC761" s="181" t="s">
        <v>1251</v>
      </c>
      <c r="CD761" s="181" t="s">
        <v>1254</v>
      </c>
      <c r="CE761" s="181" t="s">
        <v>1251</v>
      </c>
      <c r="CF761" s="181" t="s">
        <v>1251</v>
      </c>
      <c r="CG761" s="181">
        <v>5.2</v>
      </c>
      <c r="CH761" s="181">
        <v>5.2</v>
      </c>
      <c r="CI761" s="181">
        <v>5.2</v>
      </c>
      <c r="CJ761" s="181">
        <v>5.2</v>
      </c>
      <c r="CK761" s="181">
        <v>5.2</v>
      </c>
      <c r="CL761" s="181">
        <v>5.2</v>
      </c>
      <c r="CM761" s="181">
        <v>5.2</v>
      </c>
      <c r="CN761" s="181">
        <v>5.2</v>
      </c>
      <c r="CO761" s="181">
        <v>5.2</v>
      </c>
      <c r="CP761" s="181">
        <v>5.2</v>
      </c>
      <c r="CQ761" s="181">
        <v>5.2</v>
      </c>
      <c r="CR761" s="181">
        <v>5.2</v>
      </c>
      <c r="CS761" s="181">
        <v>5.2</v>
      </c>
      <c r="CT761" s="181">
        <v>5.2</v>
      </c>
      <c r="CU761" s="181">
        <v>5.2</v>
      </c>
      <c r="CV761" s="181">
        <v>5.2</v>
      </c>
      <c r="CW761" s="181">
        <v>66798000</v>
      </c>
      <c r="CX761" s="181">
        <v>4497100</v>
      </c>
      <c r="CY761" s="181">
        <v>5399000</v>
      </c>
      <c r="CZ761" s="181">
        <v>5249700</v>
      </c>
      <c r="DA761" s="181">
        <v>6316400</v>
      </c>
      <c r="DB761" s="181">
        <v>1146400</v>
      </c>
      <c r="DC761" s="181">
        <v>792550</v>
      </c>
      <c r="DD761" s="181">
        <v>1457600</v>
      </c>
      <c r="DE761" s="181">
        <v>665620</v>
      </c>
      <c r="DF761" s="181">
        <v>7379300</v>
      </c>
      <c r="DG761" s="181">
        <v>5812900</v>
      </c>
      <c r="DH761" s="181">
        <v>3858700</v>
      </c>
      <c r="DI761" s="181">
        <v>4303700</v>
      </c>
      <c r="DJ761" s="195">
        <v>0</v>
      </c>
      <c r="DK761" s="195">
        <v>0</v>
      </c>
      <c r="DL761" s="195">
        <v>0</v>
      </c>
      <c r="DM761" s="195">
        <v>0</v>
      </c>
      <c r="DN761" s="181">
        <v>0</v>
      </c>
      <c r="DO761" s="181">
        <v>0</v>
      </c>
      <c r="DP761" s="181">
        <v>0</v>
      </c>
      <c r="DQ761" s="181">
        <v>0</v>
      </c>
      <c r="DR761" s="181">
        <v>0</v>
      </c>
      <c r="DS761" s="181" t="e">
        <f t="shared" si="57"/>
        <v>#DIV/0!</v>
      </c>
      <c r="DT761" s="181" t="e">
        <f t="shared" si="55"/>
        <v>#DIV/0!</v>
      </c>
      <c r="DU761" s="195">
        <v>0</v>
      </c>
      <c r="DW761" s="195">
        <v>0</v>
      </c>
      <c r="DY761" s="195">
        <v>0</v>
      </c>
      <c r="DZ761" s="196" t="e">
        <f t="shared" si="56"/>
        <v>#DIV/0!</v>
      </c>
      <c r="EA761" s="195">
        <v>0</v>
      </c>
      <c r="EB761" s="181">
        <v>1</v>
      </c>
      <c r="EC761" s="181">
        <v>1</v>
      </c>
      <c r="ED761" s="181">
        <v>0</v>
      </c>
      <c r="EE761" s="181">
        <v>1</v>
      </c>
      <c r="EF761" s="181">
        <v>0</v>
      </c>
      <c r="EG761" s="181">
        <v>0</v>
      </c>
      <c r="EH761" s="181">
        <v>0</v>
      </c>
      <c r="EI761" s="181">
        <v>0</v>
      </c>
      <c r="EJ761" s="181">
        <v>1</v>
      </c>
      <c r="EK761" s="181">
        <v>1</v>
      </c>
      <c r="EL761" s="181">
        <v>1</v>
      </c>
      <c r="EM761" s="181">
        <v>1</v>
      </c>
      <c r="EN761" s="181">
        <v>1</v>
      </c>
      <c r="EO761" s="181">
        <v>0</v>
      </c>
      <c r="EP761" s="181">
        <v>1</v>
      </c>
      <c r="EQ761" s="181">
        <v>1</v>
      </c>
      <c r="ER761" s="181">
        <v>10</v>
      </c>
      <c r="EV761" s="181">
        <v>212</v>
      </c>
      <c r="EW761" s="181">
        <v>311</v>
      </c>
      <c r="EX761" s="181" t="b">
        <v>1</v>
      </c>
      <c r="EY761" s="181">
        <v>333</v>
      </c>
      <c r="EZ761" s="181" t="s">
        <v>10107</v>
      </c>
      <c r="FA761" s="181" t="s">
        <v>10108</v>
      </c>
      <c r="FB761" s="181">
        <v>5327</v>
      </c>
      <c r="FE761" s="181">
        <v>-1</v>
      </c>
    </row>
    <row r="762" spans="1:161" x14ac:dyDescent="0.25">
      <c r="A762" s="181" t="s">
        <v>10109</v>
      </c>
      <c r="B762" s="181" t="s">
        <v>10109</v>
      </c>
      <c r="C762" s="181">
        <v>3</v>
      </c>
      <c r="D762" s="181">
        <v>3</v>
      </c>
      <c r="E762" s="181">
        <v>3</v>
      </c>
      <c r="F762" s="181" t="s">
        <v>10110</v>
      </c>
      <c r="G762" s="181" t="s">
        <v>10111</v>
      </c>
      <c r="H762" s="181" t="s">
        <v>10112</v>
      </c>
      <c r="I762" s="181">
        <v>1</v>
      </c>
      <c r="J762" s="181">
        <v>3</v>
      </c>
      <c r="K762" s="181">
        <v>3</v>
      </c>
      <c r="L762" s="181">
        <v>3</v>
      </c>
      <c r="M762" s="181">
        <v>1</v>
      </c>
      <c r="N762" s="181">
        <v>2</v>
      </c>
      <c r="O762" s="181">
        <v>2</v>
      </c>
      <c r="P762" s="181">
        <v>2</v>
      </c>
      <c r="Q762" s="181">
        <v>0</v>
      </c>
      <c r="R762" s="181">
        <v>0</v>
      </c>
      <c r="S762" s="181">
        <v>0</v>
      </c>
      <c r="T762" s="181">
        <v>0</v>
      </c>
      <c r="U762" s="181">
        <v>2</v>
      </c>
      <c r="V762" s="181">
        <v>2</v>
      </c>
      <c r="W762" s="181">
        <v>2</v>
      </c>
      <c r="X762" s="181">
        <v>2</v>
      </c>
      <c r="Y762" s="181">
        <v>3</v>
      </c>
      <c r="Z762" s="181">
        <v>2</v>
      </c>
      <c r="AA762" s="181">
        <v>2</v>
      </c>
      <c r="AB762" s="181">
        <v>1</v>
      </c>
      <c r="AC762" s="181">
        <v>1</v>
      </c>
      <c r="AD762" s="181">
        <v>2</v>
      </c>
      <c r="AE762" s="181">
        <v>2</v>
      </c>
      <c r="AF762" s="181">
        <v>2</v>
      </c>
      <c r="AG762" s="181">
        <v>0</v>
      </c>
      <c r="AH762" s="181">
        <v>0</v>
      </c>
      <c r="AI762" s="181">
        <v>0</v>
      </c>
      <c r="AJ762" s="181">
        <v>0</v>
      </c>
      <c r="AK762" s="181">
        <v>2</v>
      </c>
      <c r="AL762" s="181">
        <v>2</v>
      </c>
      <c r="AM762" s="181">
        <v>2</v>
      </c>
      <c r="AN762" s="181">
        <v>2</v>
      </c>
      <c r="AO762" s="181">
        <v>3</v>
      </c>
      <c r="AP762" s="181">
        <v>2</v>
      </c>
      <c r="AQ762" s="181">
        <v>2</v>
      </c>
      <c r="AR762" s="181">
        <v>1</v>
      </c>
      <c r="AS762" s="181">
        <v>1</v>
      </c>
      <c r="AT762" s="181">
        <v>2</v>
      </c>
      <c r="AU762" s="181">
        <v>2</v>
      </c>
      <c r="AV762" s="181">
        <v>2</v>
      </c>
      <c r="AW762" s="181">
        <v>0</v>
      </c>
      <c r="AX762" s="181">
        <v>0</v>
      </c>
      <c r="AY762" s="181">
        <v>0</v>
      </c>
      <c r="AZ762" s="181">
        <v>0</v>
      </c>
      <c r="BA762" s="181">
        <v>2</v>
      </c>
      <c r="BB762" s="181">
        <v>2</v>
      </c>
      <c r="BC762" s="181">
        <v>2</v>
      </c>
      <c r="BD762" s="181">
        <v>2</v>
      </c>
      <c r="BE762" s="181">
        <v>3</v>
      </c>
      <c r="BF762" s="181">
        <v>2</v>
      </c>
      <c r="BG762" s="181">
        <v>2</v>
      </c>
      <c r="BH762" s="181">
        <v>1</v>
      </c>
      <c r="BI762" s="181">
        <v>10.4</v>
      </c>
      <c r="BJ762" s="181">
        <v>10.4</v>
      </c>
      <c r="BK762" s="181">
        <v>10.4</v>
      </c>
      <c r="BL762" s="181">
        <v>31.53</v>
      </c>
      <c r="BM762" s="181">
        <v>299</v>
      </c>
      <c r="BN762" s="181">
        <v>299</v>
      </c>
      <c r="BO762" s="181">
        <v>0</v>
      </c>
      <c r="BP762" s="181">
        <v>3.4235000000000002</v>
      </c>
      <c r="BQ762" s="181" t="s">
        <v>1251</v>
      </c>
      <c r="BR762" s="181" t="s">
        <v>1251</v>
      </c>
      <c r="BS762" s="181" t="s">
        <v>1251</v>
      </c>
      <c r="BT762" s="181" t="s">
        <v>1254</v>
      </c>
      <c r="BY762" s="181" t="s">
        <v>1251</v>
      </c>
      <c r="BZ762" s="181" t="s">
        <v>1254</v>
      </c>
      <c r="CA762" s="181" t="s">
        <v>1254</v>
      </c>
      <c r="CB762" s="181" t="s">
        <v>1251</v>
      </c>
      <c r="CC762" s="181" t="s">
        <v>1251</v>
      </c>
      <c r="CD762" s="181" t="s">
        <v>1251</v>
      </c>
      <c r="CE762" s="181" t="s">
        <v>1251</v>
      </c>
      <c r="CF762" s="181" t="s">
        <v>1254</v>
      </c>
      <c r="CG762" s="181">
        <v>3.7</v>
      </c>
      <c r="CH762" s="181">
        <v>7.7</v>
      </c>
      <c r="CI762" s="181">
        <v>7.7</v>
      </c>
      <c r="CJ762" s="181">
        <v>7.7</v>
      </c>
      <c r="CK762" s="181">
        <v>0</v>
      </c>
      <c r="CL762" s="181">
        <v>0</v>
      </c>
      <c r="CM762" s="181">
        <v>0</v>
      </c>
      <c r="CN762" s="181">
        <v>0</v>
      </c>
      <c r="CO762" s="181">
        <v>7.7</v>
      </c>
      <c r="CP762" s="181">
        <v>7.7</v>
      </c>
      <c r="CQ762" s="181">
        <v>7.7</v>
      </c>
      <c r="CR762" s="181">
        <v>7.7</v>
      </c>
      <c r="CS762" s="181">
        <v>10.4</v>
      </c>
      <c r="CT762" s="181">
        <v>7.7</v>
      </c>
      <c r="CU762" s="181">
        <v>7.7</v>
      </c>
      <c r="CV762" s="181">
        <v>3.7</v>
      </c>
      <c r="CW762" s="181">
        <v>134290000</v>
      </c>
      <c r="CX762" s="181">
        <v>7320200</v>
      </c>
      <c r="CY762" s="181">
        <v>13820000</v>
      </c>
      <c r="CZ762" s="181">
        <v>12227000</v>
      </c>
      <c r="DA762" s="181">
        <v>13168000</v>
      </c>
      <c r="DB762" s="181">
        <v>0</v>
      </c>
      <c r="DC762" s="181">
        <v>0</v>
      </c>
      <c r="DD762" s="181">
        <v>0</v>
      </c>
      <c r="DE762" s="181">
        <v>0</v>
      </c>
      <c r="DF762" s="181">
        <v>9358700</v>
      </c>
      <c r="DG762" s="181">
        <v>13057000</v>
      </c>
      <c r="DH762" s="181">
        <v>11099000</v>
      </c>
      <c r="DI762" s="181">
        <v>7481600</v>
      </c>
      <c r="DJ762" s="195">
        <v>0</v>
      </c>
      <c r="DK762" s="195">
        <v>0</v>
      </c>
      <c r="DL762" s="195">
        <v>0</v>
      </c>
      <c r="DM762" s="195">
        <v>0</v>
      </c>
      <c r="DN762" s="181">
        <v>0</v>
      </c>
      <c r="DO762" s="181">
        <v>0</v>
      </c>
      <c r="DP762" s="181">
        <v>0</v>
      </c>
      <c r="DQ762" s="181">
        <v>0</v>
      </c>
      <c r="DR762" s="181">
        <v>0</v>
      </c>
      <c r="DS762" s="181" t="e">
        <f t="shared" si="57"/>
        <v>#DIV/0!</v>
      </c>
      <c r="DT762" s="181" t="e">
        <f t="shared" si="55"/>
        <v>#DIV/0!</v>
      </c>
      <c r="DU762" s="195">
        <v>0</v>
      </c>
      <c r="DW762" s="195">
        <v>0</v>
      </c>
      <c r="DY762" s="195">
        <v>0</v>
      </c>
      <c r="DZ762" s="196" t="e">
        <f t="shared" si="56"/>
        <v>#DIV/0!</v>
      </c>
      <c r="EA762" s="195">
        <v>0</v>
      </c>
      <c r="EB762" s="181">
        <v>1</v>
      </c>
      <c r="EC762" s="181">
        <v>1</v>
      </c>
      <c r="ED762" s="181">
        <v>1</v>
      </c>
      <c r="EE762" s="181">
        <v>0</v>
      </c>
      <c r="EF762" s="181">
        <v>0</v>
      </c>
      <c r="EG762" s="181">
        <v>0</v>
      </c>
      <c r="EH762" s="181">
        <v>0</v>
      </c>
      <c r="EI762" s="181">
        <v>0</v>
      </c>
      <c r="EJ762" s="181">
        <v>1</v>
      </c>
      <c r="EK762" s="181">
        <v>0</v>
      </c>
      <c r="EL762" s="181">
        <v>0</v>
      </c>
      <c r="EM762" s="181">
        <v>1</v>
      </c>
      <c r="EN762" s="181">
        <v>1</v>
      </c>
      <c r="EO762" s="181">
        <v>1</v>
      </c>
      <c r="EP762" s="181">
        <v>1</v>
      </c>
      <c r="EQ762" s="181">
        <v>0</v>
      </c>
      <c r="ER762" s="181">
        <v>8</v>
      </c>
      <c r="EV762" s="181">
        <v>582</v>
      </c>
      <c r="EW762" s="181" t="s">
        <v>10113</v>
      </c>
      <c r="EX762" s="181" t="s">
        <v>3709</v>
      </c>
      <c r="EY762" s="181" t="s">
        <v>10114</v>
      </c>
      <c r="EZ762" s="181" t="s">
        <v>10115</v>
      </c>
      <c r="FA762" s="181" t="s">
        <v>10116</v>
      </c>
      <c r="FB762" s="181" t="s">
        <v>10117</v>
      </c>
      <c r="FE762" s="181">
        <v>-1</v>
      </c>
    </row>
    <row r="763" spans="1:161" x14ac:dyDescent="0.25">
      <c r="A763" s="181" t="s">
        <v>10118</v>
      </c>
      <c r="B763" s="181" t="s">
        <v>10118</v>
      </c>
      <c r="C763" s="181">
        <v>2</v>
      </c>
      <c r="D763" s="181">
        <v>1</v>
      </c>
      <c r="E763" s="181">
        <v>1</v>
      </c>
      <c r="F763" s="181" t="s">
        <v>10119</v>
      </c>
      <c r="G763" s="181" t="s">
        <v>10120</v>
      </c>
      <c r="H763" s="181" t="s">
        <v>10121</v>
      </c>
      <c r="I763" s="181">
        <v>1</v>
      </c>
      <c r="J763" s="181">
        <v>2</v>
      </c>
      <c r="K763" s="181">
        <v>1</v>
      </c>
      <c r="L763" s="181">
        <v>1</v>
      </c>
      <c r="M763" s="181">
        <v>2</v>
      </c>
      <c r="N763" s="181">
        <v>1</v>
      </c>
      <c r="O763" s="181">
        <v>1</v>
      </c>
      <c r="P763" s="181">
        <v>2</v>
      </c>
      <c r="Q763" s="181">
        <v>1</v>
      </c>
      <c r="R763" s="181">
        <v>1</v>
      </c>
      <c r="S763" s="181">
        <v>2</v>
      </c>
      <c r="T763" s="181">
        <v>1</v>
      </c>
      <c r="U763" s="181">
        <v>0</v>
      </c>
      <c r="V763" s="181">
        <v>2</v>
      </c>
      <c r="W763" s="181">
        <v>2</v>
      </c>
      <c r="X763" s="181">
        <v>2</v>
      </c>
      <c r="Y763" s="181">
        <v>1</v>
      </c>
      <c r="Z763" s="181">
        <v>2</v>
      </c>
      <c r="AA763" s="181">
        <v>2</v>
      </c>
      <c r="AB763" s="181">
        <v>2</v>
      </c>
      <c r="AC763" s="181">
        <v>1</v>
      </c>
      <c r="AD763" s="181">
        <v>0</v>
      </c>
      <c r="AE763" s="181">
        <v>1</v>
      </c>
      <c r="AF763" s="181">
        <v>1</v>
      </c>
      <c r="AG763" s="181">
        <v>1</v>
      </c>
      <c r="AH763" s="181">
        <v>0</v>
      </c>
      <c r="AI763" s="181">
        <v>1</v>
      </c>
      <c r="AJ763" s="181">
        <v>0</v>
      </c>
      <c r="AK763" s="181">
        <v>0</v>
      </c>
      <c r="AL763" s="181">
        <v>1</v>
      </c>
      <c r="AM763" s="181">
        <v>1</v>
      </c>
      <c r="AN763" s="181">
        <v>1</v>
      </c>
      <c r="AO763" s="181">
        <v>0</v>
      </c>
      <c r="AP763" s="181">
        <v>1</v>
      </c>
      <c r="AQ763" s="181">
        <v>1</v>
      </c>
      <c r="AR763" s="181">
        <v>1</v>
      </c>
      <c r="AS763" s="181">
        <v>1</v>
      </c>
      <c r="AT763" s="181">
        <v>0</v>
      </c>
      <c r="AU763" s="181">
        <v>1</v>
      </c>
      <c r="AV763" s="181">
        <v>1</v>
      </c>
      <c r="AW763" s="181">
        <v>1</v>
      </c>
      <c r="AX763" s="181">
        <v>0</v>
      </c>
      <c r="AY763" s="181">
        <v>1</v>
      </c>
      <c r="AZ763" s="181">
        <v>0</v>
      </c>
      <c r="BA763" s="181">
        <v>0</v>
      </c>
      <c r="BB763" s="181">
        <v>1</v>
      </c>
      <c r="BC763" s="181">
        <v>1</v>
      </c>
      <c r="BD763" s="181">
        <v>1</v>
      </c>
      <c r="BE763" s="181">
        <v>0</v>
      </c>
      <c r="BF763" s="181">
        <v>1</v>
      </c>
      <c r="BG763" s="181">
        <v>1</v>
      </c>
      <c r="BH763" s="181">
        <v>1</v>
      </c>
      <c r="BI763" s="181">
        <v>11</v>
      </c>
      <c r="BJ763" s="181">
        <v>5.5</v>
      </c>
      <c r="BK763" s="181">
        <v>5.5</v>
      </c>
      <c r="BL763" s="181">
        <v>22.541</v>
      </c>
      <c r="BM763" s="181">
        <v>200</v>
      </c>
      <c r="BN763" s="181">
        <v>200</v>
      </c>
      <c r="BO763" s="181">
        <v>1.3587E-3</v>
      </c>
      <c r="BP763" s="181">
        <v>3.0192000000000001</v>
      </c>
      <c r="BQ763" s="181" t="s">
        <v>1254</v>
      </c>
      <c r="BR763" s="181" t="s">
        <v>1254</v>
      </c>
      <c r="BS763" s="181" t="s">
        <v>1251</v>
      </c>
      <c r="BT763" s="181" t="s">
        <v>1254</v>
      </c>
      <c r="BU763" s="181" t="s">
        <v>1254</v>
      </c>
      <c r="BV763" s="181" t="s">
        <v>1254</v>
      </c>
      <c r="BW763" s="181" t="s">
        <v>1254</v>
      </c>
      <c r="BX763" s="181" t="s">
        <v>1254</v>
      </c>
      <c r="BZ763" s="181" t="s">
        <v>1254</v>
      </c>
      <c r="CA763" s="181" t="s">
        <v>1254</v>
      </c>
      <c r="CB763" s="181" t="s">
        <v>1254</v>
      </c>
      <c r="CC763" s="181" t="s">
        <v>1254</v>
      </c>
      <c r="CD763" s="181" t="s">
        <v>1251</v>
      </c>
      <c r="CE763" s="181" t="s">
        <v>1254</v>
      </c>
      <c r="CF763" s="181" t="s">
        <v>1254</v>
      </c>
      <c r="CG763" s="181">
        <v>11</v>
      </c>
      <c r="CH763" s="181">
        <v>5.5</v>
      </c>
      <c r="CI763" s="181">
        <v>5.5</v>
      </c>
      <c r="CJ763" s="181">
        <v>11</v>
      </c>
      <c r="CK763" s="181">
        <v>5.5</v>
      </c>
      <c r="CL763" s="181">
        <v>5.5</v>
      </c>
      <c r="CM763" s="181">
        <v>11</v>
      </c>
      <c r="CN763" s="181">
        <v>5.5</v>
      </c>
      <c r="CO763" s="181">
        <v>0</v>
      </c>
      <c r="CP763" s="181">
        <v>11</v>
      </c>
      <c r="CQ763" s="181">
        <v>11</v>
      </c>
      <c r="CR763" s="181">
        <v>11</v>
      </c>
      <c r="CS763" s="181">
        <v>5.5</v>
      </c>
      <c r="CT763" s="181">
        <v>11</v>
      </c>
      <c r="CU763" s="181">
        <v>11</v>
      </c>
      <c r="CV763" s="181">
        <v>11</v>
      </c>
      <c r="CW763" s="181">
        <v>37346000</v>
      </c>
      <c r="CX763" s="181">
        <v>2880100</v>
      </c>
      <c r="CY763" s="181">
        <v>0</v>
      </c>
      <c r="CZ763" s="181">
        <v>7128200</v>
      </c>
      <c r="DA763" s="181">
        <v>3043200</v>
      </c>
      <c r="DB763" s="181">
        <v>1880700</v>
      </c>
      <c r="DC763" s="181">
        <v>0</v>
      </c>
      <c r="DD763" s="181">
        <v>2004000</v>
      </c>
      <c r="DE763" s="181">
        <v>0</v>
      </c>
      <c r="DF763" s="181">
        <v>0</v>
      </c>
      <c r="DG763" s="181">
        <v>0</v>
      </c>
      <c r="DH763" s="181">
        <v>3873300</v>
      </c>
      <c r="DI763" s="181">
        <v>4849200</v>
      </c>
      <c r="DJ763" s="195">
        <v>0</v>
      </c>
      <c r="DK763" s="195">
        <v>0</v>
      </c>
      <c r="DL763" s="195">
        <v>0</v>
      </c>
      <c r="DM763" s="195">
        <v>0</v>
      </c>
      <c r="DN763" s="181">
        <v>0</v>
      </c>
      <c r="DO763" s="181">
        <v>0</v>
      </c>
      <c r="DP763" s="181">
        <v>0</v>
      </c>
      <c r="DQ763" s="181">
        <v>0</v>
      </c>
      <c r="DR763" s="181">
        <v>0</v>
      </c>
      <c r="DS763" s="181" t="e">
        <f t="shared" si="57"/>
        <v>#DIV/0!</v>
      </c>
      <c r="DT763" s="181" t="e">
        <f t="shared" si="55"/>
        <v>#DIV/0!</v>
      </c>
      <c r="DU763" s="195">
        <v>0</v>
      </c>
      <c r="DW763" s="195">
        <v>0</v>
      </c>
      <c r="DY763" s="195">
        <v>0</v>
      </c>
      <c r="DZ763" s="196" t="e">
        <f t="shared" si="56"/>
        <v>#DIV/0!</v>
      </c>
      <c r="EA763" s="195">
        <v>0</v>
      </c>
      <c r="EB763" s="181">
        <v>0</v>
      </c>
      <c r="EC763" s="181">
        <v>0</v>
      </c>
      <c r="ED763" s="181">
        <v>1</v>
      </c>
      <c r="EE763" s="181">
        <v>0</v>
      </c>
      <c r="EF763" s="181">
        <v>0</v>
      </c>
      <c r="EG763" s="181">
        <v>0</v>
      </c>
      <c r="EH763" s="181">
        <v>0</v>
      </c>
      <c r="EI763" s="181">
        <v>0</v>
      </c>
      <c r="EJ763" s="181">
        <v>0</v>
      </c>
      <c r="EK763" s="181">
        <v>0</v>
      </c>
      <c r="EL763" s="181">
        <v>0</v>
      </c>
      <c r="EM763" s="181">
        <v>0</v>
      </c>
      <c r="EN763" s="181">
        <v>0</v>
      </c>
      <c r="EO763" s="181">
        <v>1</v>
      </c>
      <c r="EP763" s="181">
        <v>0</v>
      </c>
      <c r="EQ763" s="181">
        <v>0</v>
      </c>
      <c r="ER763" s="181">
        <v>2</v>
      </c>
      <c r="EV763" s="181">
        <v>271</v>
      </c>
      <c r="EW763" s="181" t="s">
        <v>10122</v>
      </c>
      <c r="EX763" s="181" t="s">
        <v>10123</v>
      </c>
      <c r="EY763" s="181" t="s">
        <v>10124</v>
      </c>
      <c r="EZ763" s="181" t="s">
        <v>10125</v>
      </c>
      <c r="FA763" s="181" t="s">
        <v>10126</v>
      </c>
      <c r="FB763" s="181" t="s">
        <v>10127</v>
      </c>
      <c r="FE763" s="181">
        <v>-1</v>
      </c>
    </row>
    <row r="764" spans="1:161" x14ac:dyDescent="0.25">
      <c r="A764" s="181" t="s">
        <v>10128</v>
      </c>
      <c r="B764" s="181" t="s">
        <v>10128</v>
      </c>
      <c r="C764" s="181">
        <v>2</v>
      </c>
      <c r="D764" s="181">
        <v>2</v>
      </c>
      <c r="E764" s="181">
        <v>2</v>
      </c>
      <c r="F764" s="181" t="s">
        <v>10129</v>
      </c>
      <c r="G764" s="181" t="s">
        <v>10130</v>
      </c>
      <c r="H764" s="181" t="s">
        <v>10131</v>
      </c>
      <c r="I764" s="181">
        <v>1</v>
      </c>
      <c r="J764" s="181">
        <v>2</v>
      </c>
      <c r="K764" s="181">
        <v>2</v>
      </c>
      <c r="L764" s="181">
        <v>2</v>
      </c>
      <c r="M764" s="181">
        <v>2</v>
      </c>
      <c r="N764" s="181">
        <v>2</v>
      </c>
      <c r="O764" s="181">
        <v>2</v>
      </c>
      <c r="P764" s="181">
        <v>2</v>
      </c>
      <c r="Q764" s="181">
        <v>1</v>
      </c>
      <c r="R764" s="181">
        <v>1</v>
      </c>
      <c r="S764" s="181">
        <v>0</v>
      </c>
      <c r="T764" s="181">
        <v>0</v>
      </c>
      <c r="U764" s="181">
        <v>1</v>
      </c>
      <c r="V764" s="181">
        <v>2</v>
      </c>
      <c r="W764" s="181">
        <v>0</v>
      </c>
      <c r="X764" s="181">
        <v>2</v>
      </c>
      <c r="Y764" s="181">
        <v>1</v>
      </c>
      <c r="Z764" s="181">
        <v>2</v>
      </c>
      <c r="AA764" s="181">
        <v>1</v>
      </c>
      <c r="AB764" s="181">
        <v>1</v>
      </c>
      <c r="AC764" s="181">
        <v>2</v>
      </c>
      <c r="AD764" s="181">
        <v>2</v>
      </c>
      <c r="AE764" s="181">
        <v>2</v>
      </c>
      <c r="AF764" s="181">
        <v>2</v>
      </c>
      <c r="AG764" s="181">
        <v>1</v>
      </c>
      <c r="AH764" s="181">
        <v>1</v>
      </c>
      <c r="AI764" s="181">
        <v>0</v>
      </c>
      <c r="AJ764" s="181">
        <v>0</v>
      </c>
      <c r="AK764" s="181">
        <v>1</v>
      </c>
      <c r="AL764" s="181">
        <v>2</v>
      </c>
      <c r="AM764" s="181">
        <v>0</v>
      </c>
      <c r="AN764" s="181">
        <v>2</v>
      </c>
      <c r="AO764" s="181">
        <v>1</v>
      </c>
      <c r="AP764" s="181">
        <v>2</v>
      </c>
      <c r="AQ764" s="181">
        <v>1</v>
      </c>
      <c r="AR764" s="181">
        <v>1</v>
      </c>
      <c r="AS764" s="181">
        <v>2</v>
      </c>
      <c r="AT764" s="181">
        <v>2</v>
      </c>
      <c r="AU764" s="181">
        <v>2</v>
      </c>
      <c r="AV764" s="181">
        <v>2</v>
      </c>
      <c r="AW764" s="181">
        <v>1</v>
      </c>
      <c r="AX764" s="181">
        <v>1</v>
      </c>
      <c r="AY764" s="181">
        <v>0</v>
      </c>
      <c r="AZ764" s="181">
        <v>0</v>
      </c>
      <c r="BA764" s="181">
        <v>1</v>
      </c>
      <c r="BB764" s="181">
        <v>2</v>
      </c>
      <c r="BC764" s="181">
        <v>0</v>
      </c>
      <c r="BD764" s="181">
        <v>2</v>
      </c>
      <c r="BE764" s="181">
        <v>1</v>
      </c>
      <c r="BF764" s="181">
        <v>2</v>
      </c>
      <c r="BG764" s="181">
        <v>1</v>
      </c>
      <c r="BH764" s="181">
        <v>1</v>
      </c>
      <c r="BI764" s="181">
        <v>20.5</v>
      </c>
      <c r="BJ764" s="181">
        <v>20.5</v>
      </c>
      <c r="BK764" s="181">
        <v>20.5</v>
      </c>
      <c r="BL764" s="181">
        <v>23.896999999999998</v>
      </c>
      <c r="BM764" s="181">
        <v>215</v>
      </c>
      <c r="BN764" s="181">
        <v>215</v>
      </c>
      <c r="BO764" s="181">
        <v>0</v>
      </c>
      <c r="BP764" s="181">
        <v>9.0661000000000005</v>
      </c>
      <c r="BQ764" s="181" t="s">
        <v>1254</v>
      </c>
      <c r="BR764" s="181" t="s">
        <v>1251</v>
      </c>
      <c r="BS764" s="181" t="s">
        <v>1254</v>
      </c>
      <c r="BT764" s="181" t="s">
        <v>1251</v>
      </c>
      <c r="BU764" s="181" t="s">
        <v>1254</v>
      </c>
      <c r="BV764" s="181" t="s">
        <v>1254</v>
      </c>
      <c r="BY764" s="181" t="s">
        <v>1254</v>
      </c>
      <c r="BZ764" s="181" t="s">
        <v>1251</v>
      </c>
      <c r="CB764" s="181" t="s">
        <v>1254</v>
      </c>
      <c r="CC764" s="181" t="s">
        <v>1254</v>
      </c>
      <c r="CD764" s="181" t="s">
        <v>1251</v>
      </c>
      <c r="CE764" s="181" t="s">
        <v>1254</v>
      </c>
      <c r="CF764" s="181" t="s">
        <v>1254</v>
      </c>
      <c r="CG764" s="181">
        <v>20.5</v>
      </c>
      <c r="CH764" s="181">
        <v>20.5</v>
      </c>
      <c r="CI764" s="181">
        <v>20.5</v>
      </c>
      <c r="CJ764" s="181">
        <v>20.5</v>
      </c>
      <c r="CK764" s="181">
        <v>14</v>
      </c>
      <c r="CL764" s="181">
        <v>14</v>
      </c>
      <c r="CM764" s="181">
        <v>0</v>
      </c>
      <c r="CN764" s="181">
        <v>0</v>
      </c>
      <c r="CO764" s="181">
        <v>6.5</v>
      </c>
      <c r="CP764" s="181">
        <v>20.5</v>
      </c>
      <c r="CQ764" s="181">
        <v>0</v>
      </c>
      <c r="CR764" s="181">
        <v>20.5</v>
      </c>
      <c r="CS764" s="181">
        <v>6.5</v>
      </c>
      <c r="CT764" s="181">
        <v>20.5</v>
      </c>
      <c r="CU764" s="181">
        <v>6.5</v>
      </c>
      <c r="CV764" s="181">
        <v>6.5</v>
      </c>
      <c r="CW764" s="181">
        <v>180050000</v>
      </c>
      <c r="CX764" s="181">
        <v>22522000</v>
      </c>
      <c r="CY764" s="181">
        <v>26089000</v>
      </c>
      <c r="CZ764" s="181">
        <v>22799000</v>
      </c>
      <c r="DA764" s="181">
        <v>21012000</v>
      </c>
      <c r="DB764" s="181">
        <v>2880800</v>
      </c>
      <c r="DC764" s="181">
        <v>3139400</v>
      </c>
      <c r="DD764" s="181">
        <v>0</v>
      </c>
      <c r="DE764" s="181">
        <v>0</v>
      </c>
      <c r="DF764" s="181">
        <v>8629400</v>
      </c>
      <c r="DG764" s="181">
        <v>18629000</v>
      </c>
      <c r="DH764" s="181">
        <v>7533300</v>
      </c>
      <c r="DI764" s="181">
        <v>6642600</v>
      </c>
      <c r="DJ764" s="195">
        <v>0</v>
      </c>
      <c r="DK764" s="195">
        <v>0</v>
      </c>
      <c r="DL764" s="195">
        <v>0</v>
      </c>
      <c r="DM764" s="195">
        <v>0</v>
      </c>
      <c r="DN764" s="181">
        <v>0</v>
      </c>
      <c r="DO764" s="181">
        <v>0</v>
      </c>
      <c r="DP764" s="181">
        <v>0</v>
      </c>
      <c r="DQ764" s="181">
        <v>0</v>
      </c>
      <c r="DR764" s="181">
        <v>0</v>
      </c>
      <c r="DS764" s="181" t="e">
        <f t="shared" si="57"/>
        <v>#DIV/0!</v>
      </c>
      <c r="DT764" s="181" t="e">
        <f t="shared" si="55"/>
        <v>#DIV/0!</v>
      </c>
      <c r="DU764" s="195">
        <v>0</v>
      </c>
      <c r="DW764" s="195">
        <v>0</v>
      </c>
      <c r="DY764" s="195">
        <v>0</v>
      </c>
      <c r="DZ764" s="196" t="e">
        <f t="shared" si="56"/>
        <v>#DIV/0!</v>
      </c>
      <c r="EA764" s="195">
        <v>0</v>
      </c>
      <c r="EB764" s="181">
        <v>0</v>
      </c>
      <c r="EC764" s="181">
        <v>0</v>
      </c>
      <c r="ED764" s="181">
        <v>0</v>
      </c>
      <c r="EE764" s="181">
        <v>0</v>
      </c>
      <c r="EF764" s="181">
        <v>0</v>
      </c>
      <c r="EG764" s="181">
        <v>0</v>
      </c>
      <c r="EH764" s="181">
        <v>0</v>
      </c>
      <c r="EI764" s="181">
        <v>0</v>
      </c>
      <c r="EJ764" s="181">
        <v>0</v>
      </c>
      <c r="EK764" s="181">
        <v>0</v>
      </c>
      <c r="EL764" s="181">
        <v>0</v>
      </c>
      <c r="EM764" s="181">
        <v>0</v>
      </c>
      <c r="EN764" s="181">
        <v>0</v>
      </c>
      <c r="EO764" s="181">
        <v>1</v>
      </c>
      <c r="EP764" s="181">
        <v>0</v>
      </c>
      <c r="EQ764" s="181">
        <v>0</v>
      </c>
      <c r="ER764" s="181">
        <v>1</v>
      </c>
      <c r="EV764" s="181">
        <v>559</v>
      </c>
      <c r="EW764" s="181" t="s">
        <v>10132</v>
      </c>
      <c r="EX764" s="181" t="s">
        <v>3637</v>
      </c>
      <c r="EY764" s="181" t="s">
        <v>10133</v>
      </c>
      <c r="EZ764" s="181" t="s">
        <v>10134</v>
      </c>
      <c r="FA764" s="181" t="s">
        <v>10135</v>
      </c>
      <c r="FB764" s="181" t="s">
        <v>10136</v>
      </c>
      <c r="FE764" s="181">
        <v>-1</v>
      </c>
    </row>
    <row r="765" spans="1:161" x14ac:dyDescent="0.25">
      <c r="A765" s="181" t="s">
        <v>1367</v>
      </c>
      <c r="B765" s="181" t="s">
        <v>1367</v>
      </c>
      <c r="C765" s="181" t="s">
        <v>1366</v>
      </c>
      <c r="D765" s="181" t="s">
        <v>1366</v>
      </c>
      <c r="E765" s="181" t="s">
        <v>1366</v>
      </c>
      <c r="F765" s="181" t="s">
        <v>1365</v>
      </c>
      <c r="G765" s="181" t="s">
        <v>1364</v>
      </c>
      <c r="H765" s="181" t="s">
        <v>1363</v>
      </c>
      <c r="I765" s="181">
        <v>3</v>
      </c>
      <c r="J765" s="181">
        <v>1</v>
      </c>
      <c r="K765" s="181">
        <v>1</v>
      </c>
      <c r="L765" s="181">
        <v>1</v>
      </c>
      <c r="M765" s="181">
        <v>1</v>
      </c>
      <c r="N765" s="181">
        <v>1</v>
      </c>
      <c r="O765" s="181">
        <v>1</v>
      </c>
      <c r="P765" s="181">
        <v>1</v>
      </c>
      <c r="Q765" s="181">
        <v>1</v>
      </c>
      <c r="R765" s="181">
        <v>1</v>
      </c>
      <c r="S765" s="181">
        <v>1</v>
      </c>
      <c r="T765" s="181">
        <v>1</v>
      </c>
      <c r="U765" s="181">
        <v>1</v>
      </c>
      <c r="V765" s="181">
        <v>1</v>
      </c>
      <c r="W765" s="181">
        <v>1</v>
      </c>
      <c r="X765" s="181">
        <v>1</v>
      </c>
      <c r="Y765" s="181">
        <v>1</v>
      </c>
      <c r="Z765" s="181">
        <v>1</v>
      </c>
      <c r="AA765" s="181">
        <v>1</v>
      </c>
      <c r="AB765" s="181">
        <v>1</v>
      </c>
      <c r="AC765" s="181">
        <v>1</v>
      </c>
      <c r="AD765" s="181">
        <v>1</v>
      </c>
      <c r="AE765" s="181">
        <v>1</v>
      </c>
      <c r="AF765" s="181">
        <v>1</v>
      </c>
      <c r="AG765" s="181">
        <v>1</v>
      </c>
      <c r="AH765" s="181">
        <v>1</v>
      </c>
      <c r="AI765" s="181">
        <v>1</v>
      </c>
      <c r="AJ765" s="181">
        <v>1</v>
      </c>
      <c r="AK765" s="181">
        <v>1</v>
      </c>
      <c r="AL765" s="181">
        <v>1</v>
      </c>
      <c r="AM765" s="181">
        <v>1</v>
      </c>
      <c r="AN765" s="181">
        <v>1</v>
      </c>
      <c r="AO765" s="181">
        <v>1</v>
      </c>
      <c r="AP765" s="181">
        <v>1</v>
      </c>
      <c r="AQ765" s="181">
        <v>1</v>
      </c>
      <c r="AR765" s="181">
        <v>1</v>
      </c>
      <c r="AS765" s="181">
        <v>1</v>
      </c>
      <c r="AT765" s="181">
        <v>1</v>
      </c>
      <c r="AU765" s="181">
        <v>1</v>
      </c>
      <c r="AV765" s="181">
        <v>1</v>
      </c>
      <c r="AW765" s="181">
        <v>1</v>
      </c>
      <c r="AX765" s="181">
        <v>1</v>
      </c>
      <c r="AY765" s="181">
        <v>1</v>
      </c>
      <c r="AZ765" s="181">
        <v>1</v>
      </c>
      <c r="BA765" s="181">
        <v>1</v>
      </c>
      <c r="BB765" s="181">
        <v>1</v>
      </c>
      <c r="BC765" s="181">
        <v>1</v>
      </c>
      <c r="BD765" s="181">
        <v>1</v>
      </c>
      <c r="BE765" s="181">
        <v>1</v>
      </c>
      <c r="BF765" s="181">
        <v>1</v>
      </c>
      <c r="BG765" s="181">
        <v>1</v>
      </c>
      <c r="BH765" s="181">
        <v>1</v>
      </c>
      <c r="BI765" s="181">
        <v>5.3</v>
      </c>
      <c r="BJ765" s="181">
        <v>5.3</v>
      </c>
      <c r="BK765" s="181">
        <v>5.3</v>
      </c>
      <c r="BL765" s="181">
        <v>23.59</v>
      </c>
      <c r="BM765" s="181">
        <v>208</v>
      </c>
      <c r="BN765" s="181" t="s">
        <v>1362</v>
      </c>
      <c r="BO765" s="181">
        <v>0</v>
      </c>
      <c r="BP765" s="181">
        <v>12.679</v>
      </c>
      <c r="BQ765" s="181" t="s">
        <v>1251</v>
      </c>
      <c r="BR765" s="181" t="s">
        <v>1251</v>
      </c>
      <c r="BS765" s="181" t="s">
        <v>1251</v>
      </c>
      <c r="BT765" s="181" t="s">
        <v>1251</v>
      </c>
      <c r="BU765" s="181" t="s">
        <v>1254</v>
      </c>
      <c r="BV765" s="181" t="s">
        <v>1251</v>
      </c>
      <c r="BW765" s="181" t="s">
        <v>1251</v>
      </c>
      <c r="BX765" s="181" t="s">
        <v>1251</v>
      </c>
      <c r="BY765" s="181" t="s">
        <v>1254</v>
      </c>
      <c r="BZ765" s="181" t="s">
        <v>1251</v>
      </c>
      <c r="CA765" s="181" t="s">
        <v>1251</v>
      </c>
      <c r="CB765" s="181" t="s">
        <v>1251</v>
      </c>
      <c r="CC765" s="181" t="s">
        <v>1251</v>
      </c>
      <c r="CD765" s="181" t="s">
        <v>1254</v>
      </c>
      <c r="CE765" s="181" t="s">
        <v>1251</v>
      </c>
      <c r="CF765" s="181" t="s">
        <v>1251</v>
      </c>
      <c r="CG765" s="181">
        <v>5.3</v>
      </c>
      <c r="CH765" s="181">
        <v>5.3</v>
      </c>
      <c r="CI765" s="181">
        <v>5.3</v>
      </c>
      <c r="CJ765" s="181">
        <v>5.3</v>
      </c>
      <c r="CK765" s="181">
        <v>5.3</v>
      </c>
      <c r="CL765" s="181">
        <v>5.3</v>
      </c>
      <c r="CM765" s="181">
        <v>5.3</v>
      </c>
      <c r="CN765" s="181">
        <v>5.3</v>
      </c>
      <c r="CO765" s="181">
        <v>5.3</v>
      </c>
      <c r="CP765" s="181">
        <v>5.3</v>
      </c>
      <c r="CQ765" s="181">
        <v>5.3</v>
      </c>
      <c r="CR765" s="181">
        <v>5.3</v>
      </c>
      <c r="CS765" s="181">
        <v>5.3</v>
      </c>
      <c r="CT765" s="181">
        <v>5.3</v>
      </c>
      <c r="CU765" s="181">
        <v>5.3</v>
      </c>
      <c r="CV765" s="181">
        <v>5.3</v>
      </c>
      <c r="CW765" s="181">
        <v>284030000</v>
      </c>
      <c r="CX765" s="181">
        <v>21880000</v>
      </c>
      <c r="CY765" s="181">
        <v>23899000</v>
      </c>
      <c r="CZ765" s="181">
        <v>25406000</v>
      </c>
      <c r="DA765" s="181">
        <v>24572000</v>
      </c>
      <c r="DB765" s="181">
        <v>5785400</v>
      </c>
      <c r="DC765" s="181">
        <v>0</v>
      </c>
      <c r="DD765" s="181">
        <v>7930900</v>
      </c>
      <c r="DE765" s="181">
        <v>5973900</v>
      </c>
      <c r="DF765" s="181">
        <v>18936000</v>
      </c>
      <c r="DG765" s="181">
        <v>23734000</v>
      </c>
      <c r="DH765" s="181">
        <v>19706000</v>
      </c>
      <c r="DI765" s="181">
        <v>23926000</v>
      </c>
      <c r="DJ765" s="195">
        <v>0</v>
      </c>
      <c r="DK765" s="195">
        <v>0</v>
      </c>
      <c r="DL765" s="195">
        <v>0</v>
      </c>
      <c r="DM765" s="195">
        <v>0</v>
      </c>
      <c r="DN765" s="181">
        <v>0</v>
      </c>
      <c r="DO765" s="181">
        <v>0</v>
      </c>
      <c r="DP765" s="181">
        <v>0</v>
      </c>
      <c r="DQ765" s="181">
        <v>0</v>
      </c>
      <c r="DR765" s="181">
        <v>0</v>
      </c>
      <c r="DS765" s="181" t="e">
        <f t="shared" si="57"/>
        <v>#DIV/0!</v>
      </c>
      <c r="DT765" s="181" t="e">
        <f t="shared" si="55"/>
        <v>#DIV/0!</v>
      </c>
      <c r="DU765" s="195">
        <v>0</v>
      </c>
      <c r="DW765" s="195">
        <v>0</v>
      </c>
      <c r="DY765" s="195">
        <v>0</v>
      </c>
      <c r="DZ765" s="196" t="e">
        <f t="shared" si="56"/>
        <v>#DIV/0!</v>
      </c>
      <c r="EA765" s="195">
        <v>0</v>
      </c>
      <c r="EB765" s="181">
        <v>1</v>
      </c>
      <c r="EC765" s="181">
        <v>1</v>
      </c>
      <c r="ED765" s="181">
        <v>1</v>
      </c>
      <c r="EE765" s="181">
        <v>1</v>
      </c>
      <c r="EF765" s="181">
        <v>0</v>
      </c>
      <c r="EG765" s="181">
        <v>1</v>
      </c>
      <c r="EH765" s="181">
        <v>1</v>
      </c>
      <c r="EI765" s="181">
        <v>1</v>
      </c>
      <c r="EJ765" s="181">
        <v>0</v>
      </c>
      <c r="EK765" s="181">
        <v>1</v>
      </c>
      <c r="EL765" s="181">
        <v>1</v>
      </c>
      <c r="EM765" s="181">
        <v>1</v>
      </c>
      <c r="EN765" s="181">
        <v>1</v>
      </c>
      <c r="EO765" s="181">
        <v>0</v>
      </c>
      <c r="EP765" s="181">
        <v>1</v>
      </c>
      <c r="EQ765" s="181">
        <v>1</v>
      </c>
      <c r="ER765" s="181">
        <v>13</v>
      </c>
      <c r="EV765" s="181">
        <v>195</v>
      </c>
      <c r="EW765" s="181">
        <v>4141</v>
      </c>
      <c r="EX765" s="181" t="b">
        <v>1</v>
      </c>
      <c r="EY765" s="181">
        <v>4371</v>
      </c>
      <c r="EZ765" s="181" t="s">
        <v>10137</v>
      </c>
      <c r="FA765" s="181" t="s">
        <v>10138</v>
      </c>
      <c r="FB765" s="181">
        <v>65182</v>
      </c>
      <c r="FE765" s="181" t="s">
        <v>3818</v>
      </c>
    </row>
    <row r="766" spans="1:161" x14ac:dyDescent="0.25">
      <c r="A766" s="181" t="s">
        <v>10139</v>
      </c>
      <c r="B766" s="181" t="s">
        <v>10139</v>
      </c>
      <c r="C766" s="181">
        <v>2</v>
      </c>
      <c r="D766" s="181">
        <v>2</v>
      </c>
      <c r="E766" s="181">
        <v>2</v>
      </c>
      <c r="F766" s="181" t="s">
        <v>10140</v>
      </c>
      <c r="G766" s="181" t="s">
        <v>10141</v>
      </c>
      <c r="H766" s="181" t="s">
        <v>10142</v>
      </c>
      <c r="I766" s="181">
        <v>1</v>
      </c>
      <c r="J766" s="181">
        <v>2</v>
      </c>
      <c r="K766" s="181">
        <v>2</v>
      </c>
      <c r="L766" s="181">
        <v>2</v>
      </c>
      <c r="M766" s="181">
        <v>1</v>
      </c>
      <c r="N766" s="181">
        <v>2</v>
      </c>
      <c r="O766" s="181">
        <v>1</v>
      </c>
      <c r="P766" s="181">
        <v>1</v>
      </c>
      <c r="Q766" s="181">
        <v>1</v>
      </c>
      <c r="R766" s="181">
        <v>1</v>
      </c>
      <c r="S766" s="181">
        <v>1</v>
      </c>
      <c r="T766" s="181">
        <v>1</v>
      </c>
      <c r="U766" s="181">
        <v>1</v>
      </c>
      <c r="V766" s="181">
        <v>1</v>
      </c>
      <c r="W766" s="181">
        <v>1</v>
      </c>
      <c r="X766" s="181">
        <v>1</v>
      </c>
      <c r="Y766" s="181">
        <v>1</v>
      </c>
      <c r="Z766" s="181">
        <v>1</v>
      </c>
      <c r="AA766" s="181">
        <v>1</v>
      </c>
      <c r="AB766" s="181">
        <v>1</v>
      </c>
      <c r="AC766" s="181">
        <v>1</v>
      </c>
      <c r="AD766" s="181">
        <v>2</v>
      </c>
      <c r="AE766" s="181">
        <v>1</v>
      </c>
      <c r="AF766" s="181">
        <v>1</v>
      </c>
      <c r="AG766" s="181">
        <v>1</v>
      </c>
      <c r="AH766" s="181">
        <v>1</v>
      </c>
      <c r="AI766" s="181">
        <v>1</v>
      </c>
      <c r="AJ766" s="181">
        <v>1</v>
      </c>
      <c r="AK766" s="181">
        <v>1</v>
      </c>
      <c r="AL766" s="181">
        <v>1</v>
      </c>
      <c r="AM766" s="181">
        <v>1</v>
      </c>
      <c r="AN766" s="181">
        <v>1</v>
      </c>
      <c r="AO766" s="181">
        <v>1</v>
      </c>
      <c r="AP766" s="181">
        <v>1</v>
      </c>
      <c r="AQ766" s="181">
        <v>1</v>
      </c>
      <c r="AR766" s="181">
        <v>1</v>
      </c>
      <c r="AS766" s="181">
        <v>1</v>
      </c>
      <c r="AT766" s="181">
        <v>2</v>
      </c>
      <c r="AU766" s="181">
        <v>1</v>
      </c>
      <c r="AV766" s="181">
        <v>1</v>
      </c>
      <c r="AW766" s="181">
        <v>1</v>
      </c>
      <c r="AX766" s="181">
        <v>1</v>
      </c>
      <c r="AY766" s="181">
        <v>1</v>
      </c>
      <c r="AZ766" s="181">
        <v>1</v>
      </c>
      <c r="BA766" s="181">
        <v>1</v>
      </c>
      <c r="BB766" s="181">
        <v>1</v>
      </c>
      <c r="BC766" s="181">
        <v>1</v>
      </c>
      <c r="BD766" s="181">
        <v>1</v>
      </c>
      <c r="BE766" s="181">
        <v>1</v>
      </c>
      <c r="BF766" s="181">
        <v>1</v>
      </c>
      <c r="BG766" s="181">
        <v>1</v>
      </c>
      <c r="BH766" s="181">
        <v>1</v>
      </c>
      <c r="BI766" s="181">
        <v>15.3</v>
      </c>
      <c r="BJ766" s="181">
        <v>15.3</v>
      </c>
      <c r="BK766" s="181">
        <v>15.3</v>
      </c>
      <c r="BL766" s="181">
        <v>22.988</v>
      </c>
      <c r="BM766" s="181">
        <v>196</v>
      </c>
      <c r="BN766" s="181">
        <v>196</v>
      </c>
      <c r="BO766" s="181">
        <v>0</v>
      </c>
      <c r="BP766" s="181">
        <v>6.7489999999999997</v>
      </c>
      <c r="BQ766" s="181" t="s">
        <v>1251</v>
      </c>
      <c r="BR766" s="181" t="s">
        <v>1251</v>
      </c>
      <c r="BS766" s="181" t="s">
        <v>1251</v>
      </c>
      <c r="BT766" s="181" t="s">
        <v>1251</v>
      </c>
      <c r="BU766" s="181" t="s">
        <v>1254</v>
      </c>
      <c r="BV766" s="181" t="s">
        <v>1254</v>
      </c>
      <c r="BW766" s="181" t="s">
        <v>1254</v>
      </c>
      <c r="BX766" s="181" t="s">
        <v>1254</v>
      </c>
      <c r="BY766" s="181" t="s">
        <v>1251</v>
      </c>
      <c r="BZ766" s="181" t="s">
        <v>1251</v>
      </c>
      <c r="CA766" s="181" t="s">
        <v>1251</v>
      </c>
      <c r="CB766" s="181" t="s">
        <v>1251</v>
      </c>
      <c r="CC766" s="181" t="s">
        <v>1251</v>
      </c>
      <c r="CD766" s="181" t="s">
        <v>1251</v>
      </c>
      <c r="CE766" s="181" t="s">
        <v>1251</v>
      </c>
      <c r="CF766" s="181" t="s">
        <v>1251</v>
      </c>
      <c r="CG766" s="181">
        <v>9.6999999999999993</v>
      </c>
      <c r="CH766" s="181">
        <v>15.3</v>
      </c>
      <c r="CI766" s="181">
        <v>9.6999999999999993</v>
      </c>
      <c r="CJ766" s="181">
        <v>9.6999999999999993</v>
      </c>
      <c r="CK766" s="181">
        <v>9.6999999999999993</v>
      </c>
      <c r="CL766" s="181">
        <v>9.6999999999999993</v>
      </c>
      <c r="CM766" s="181">
        <v>9.6999999999999993</v>
      </c>
      <c r="CN766" s="181">
        <v>9.6999999999999993</v>
      </c>
      <c r="CO766" s="181">
        <v>9.6999999999999993</v>
      </c>
      <c r="CP766" s="181">
        <v>9.6999999999999993</v>
      </c>
      <c r="CQ766" s="181">
        <v>9.6999999999999993</v>
      </c>
      <c r="CR766" s="181">
        <v>9.6999999999999993</v>
      </c>
      <c r="CS766" s="181">
        <v>9.6999999999999993</v>
      </c>
      <c r="CT766" s="181">
        <v>9.6999999999999993</v>
      </c>
      <c r="CU766" s="181">
        <v>9.6999999999999993</v>
      </c>
      <c r="CV766" s="181">
        <v>9.6999999999999993</v>
      </c>
      <c r="CW766" s="181">
        <v>165410000</v>
      </c>
      <c r="CX766" s="181">
        <v>13340000</v>
      </c>
      <c r="CY766" s="181">
        <v>20810000</v>
      </c>
      <c r="CZ766" s="181">
        <v>13862000</v>
      </c>
      <c r="DA766" s="181">
        <v>12897000</v>
      </c>
      <c r="DB766" s="181">
        <v>3359500</v>
      </c>
      <c r="DC766" s="181">
        <v>2676600</v>
      </c>
      <c r="DD766" s="181">
        <v>3229100</v>
      </c>
      <c r="DE766" s="181">
        <v>2638900</v>
      </c>
      <c r="DF766" s="181">
        <v>11399000</v>
      </c>
      <c r="DG766" s="181">
        <v>10433000</v>
      </c>
      <c r="DH766" s="181">
        <v>11122000</v>
      </c>
      <c r="DI766" s="181">
        <v>9236200</v>
      </c>
      <c r="DJ766" s="195">
        <v>0</v>
      </c>
      <c r="DK766" s="195">
        <v>0</v>
      </c>
      <c r="DL766" s="195">
        <v>0</v>
      </c>
      <c r="DM766" s="195">
        <v>0</v>
      </c>
      <c r="DN766" s="181">
        <v>0</v>
      </c>
      <c r="DO766" s="181">
        <v>0</v>
      </c>
      <c r="DP766" s="181">
        <v>0</v>
      </c>
      <c r="DQ766" s="181">
        <v>0</v>
      </c>
      <c r="DR766" s="181">
        <v>0</v>
      </c>
      <c r="DS766" s="181" t="e">
        <f t="shared" si="57"/>
        <v>#DIV/0!</v>
      </c>
      <c r="DT766" s="181" t="e">
        <f t="shared" si="55"/>
        <v>#DIV/0!</v>
      </c>
      <c r="DU766" s="195">
        <v>0</v>
      </c>
      <c r="DW766" s="195">
        <v>0</v>
      </c>
      <c r="DY766" s="195">
        <v>0</v>
      </c>
      <c r="DZ766" s="196" t="e">
        <f t="shared" si="56"/>
        <v>#DIV/0!</v>
      </c>
      <c r="EA766" s="195">
        <v>0</v>
      </c>
      <c r="EB766" s="181">
        <v>1</v>
      </c>
      <c r="EC766" s="181">
        <v>1</v>
      </c>
      <c r="ED766" s="181">
        <v>1</v>
      </c>
      <c r="EE766" s="181">
        <v>1</v>
      </c>
      <c r="EF766" s="181">
        <v>0</v>
      </c>
      <c r="EG766" s="181">
        <v>0</v>
      </c>
      <c r="EH766" s="181">
        <v>0</v>
      </c>
      <c r="EI766" s="181">
        <v>0</v>
      </c>
      <c r="EJ766" s="181">
        <v>1</v>
      </c>
      <c r="EK766" s="181">
        <v>1</v>
      </c>
      <c r="EL766" s="181">
        <v>1</v>
      </c>
      <c r="EM766" s="181">
        <v>1</v>
      </c>
      <c r="EN766" s="181">
        <v>1</v>
      </c>
      <c r="EO766" s="181">
        <v>1</v>
      </c>
      <c r="EP766" s="181">
        <v>1</v>
      </c>
      <c r="EQ766" s="181">
        <v>1</v>
      </c>
      <c r="ER766" s="181">
        <v>12</v>
      </c>
      <c r="EV766" s="181">
        <v>649</v>
      </c>
      <c r="EW766" s="181" t="s">
        <v>10143</v>
      </c>
      <c r="EX766" s="181" t="s">
        <v>3637</v>
      </c>
      <c r="EY766" s="181" t="s">
        <v>10144</v>
      </c>
      <c r="EZ766" s="181" t="s">
        <v>10145</v>
      </c>
      <c r="FA766" s="181" t="s">
        <v>10146</v>
      </c>
      <c r="FB766" s="181" t="s">
        <v>10147</v>
      </c>
      <c r="FE766" s="181">
        <v>-1</v>
      </c>
    </row>
    <row r="767" spans="1:161" x14ac:dyDescent="0.25">
      <c r="A767" s="181" t="s">
        <v>10148</v>
      </c>
      <c r="B767" s="181" t="s">
        <v>10148</v>
      </c>
      <c r="C767" s="181">
        <v>1</v>
      </c>
      <c r="D767" s="181">
        <v>1</v>
      </c>
      <c r="E767" s="181">
        <v>1</v>
      </c>
      <c r="F767" s="181" t="s">
        <v>10149</v>
      </c>
      <c r="G767" s="181" t="s">
        <v>10150</v>
      </c>
      <c r="H767" s="181" t="s">
        <v>10151</v>
      </c>
      <c r="I767" s="181">
        <v>1</v>
      </c>
      <c r="J767" s="181">
        <v>1</v>
      </c>
      <c r="K767" s="181">
        <v>1</v>
      </c>
      <c r="L767" s="181">
        <v>1</v>
      </c>
      <c r="M767" s="181">
        <v>1</v>
      </c>
      <c r="N767" s="181">
        <v>1</v>
      </c>
      <c r="O767" s="181">
        <v>1</v>
      </c>
      <c r="P767" s="181">
        <v>1</v>
      </c>
      <c r="Q767" s="181">
        <v>1</v>
      </c>
      <c r="R767" s="181">
        <v>1</v>
      </c>
      <c r="S767" s="181">
        <v>1</v>
      </c>
      <c r="T767" s="181">
        <v>0</v>
      </c>
      <c r="U767" s="181">
        <v>1</v>
      </c>
      <c r="V767" s="181">
        <v>1</v>
      </c>
      <c r="W767" s="181">
        <v>1</v>
      </c>
      <c r="X767" s="181">
        <v>0</v>
      </c>
      <c r="Y767" s="181">
        <v>1</v>
      </c>
      <c r="Z767" s="181">
        <v>1</v>
      </c>
      <c r="AA767" s="181">
        <v>0</v>
      </c>
      <c r="AB767" s="181">
        <v>1</v>
      </c>
      <c r="AC767" s="181">
        <v>1</v>
      </c>
      <c r="AD767" s="181">
        <v>1</v>
      </c>
      <c r="AE767" s="181">
        <v>1</v>
      </c>
      <c r="AF767" s="181">
        <v>1</v>
      </c>
      <c r="AG767" s="181">
        <v>1</v>
      </c>
      <c r="AH767" s="181">
        <v>1</v>
      </c>
      <c r="AI767" s="181">
        <v>1</v>
      </c>
      <c r="AJ767" s="181">
        <v>0</v>
      </c>
      <c r="AK767" s="181">
        <v>1</v>
      </c>
      <c r="AL767" s="181">
        <v>1</v>
      </c>
      <c r="AM767" s="181">
        <v>1</v>
      </c>
      <c r="AN767" s="181">
        <v>0</v>
      </c>
      <c r="AO767" s="181">
        <v>1</v>
      </c>
      <c r="AP767" s="181">
        <v>1</v>
      </c>
      <c r="AQ767" s="181">
        <v>0</v>
      </c>
      <c r="AR767" s="181">
        <v>1</v>
      </c>
      <c r="AS767" s="181">
        <v>1</v>
      </c>
      <c r="AT767" s="181">
        <v>1</v>
      </c>
      <c r="AU767" s="181">
        <v>1</v>
      </c>
      <c r="AV767" s="181">
        <v>1</v>
      </c>
      <c r="AW767" s="181">
        <v>1</v>
      </c>
      <c r="AX767" s="181">
        <v>1</v>
      </c>
      <c r="AY767" s="181">
        <v>1</v>
      </c>
      <c r="AZ767" s="181">
        <v>0</v>
      </c>
      <c r="BA767" s="181">
        <v>1</v>
      </c>
      <c r="BB767" s="181">
        <v>1</v>
      </c>
      <c r="BC767" s="181">
        <v>1</v>
      </c>
      <c r="BD767" s="181">
        <v>0</v>
      </c>
      <c r="BE767" s="181">
        <v>1</v>
      </c>
      <c r="BF767" s="181">
        <v>1</v>
      </c>
      <c r="BG767" s="181">
        <v>0</v>
      </c>
      <c r="BH767" s="181">
        <v>1</v>
      </c>
      <c r="BI767" s="181">
        <v>2.1</v>
      </c>
      <c r="BJ767" s="181">
        <v>2.1</v>
      </c>
      <c r="BK767" s="181">
        <v>2.1</v>
      </c>
      <c r="BL767" s="181">
        <v>32.357999999999997</v>
      </c>
      <c r="BM767" s="181">
        <v>287</v>
      </c>
      <c r="BN767" s="181">
        <v>287</v>
      </c>
      <c r="BO767" s="181">
        <v>1</v>
      </c>
      <c r="BP767" s="181">
        <v>-2</v>
      </c>
      <c r="BQ767" s="181" t="s">
        <v>1254</v>
      </c>
      <c r="BR767" s="181" t="s">
        <v>1254</v>
      </c>
      <c r="BS767" s="181" t="s">
        <v>1254</v>
      </c>
      <c r="BT767" s="181" t="s">
        <v>1254</v>
      </c>
      <c r="BU767" s="181" t="s">
        <v>1254</v>
      </c>
      <c r="BV767" s="181" t="s">
        <v>1254</v>
      </c>
      <c r="BW767" s="181" t="s">
        <v>1254</v>
      </c>
      <c r="BY767" s="181" t="s">
        <v>1254</v>
      </c>
      <c r="BZ767" s="181" t="s">
        <v>1254</v>
      </c>
      <c r="CA767" s="181" t="s">
        <v>1254</v>
      </c>
      <c r="CC767" s="181" t="s">
        <v>1254</v>
      </c>
      <c r="CD767" s="181" t="s">
        <v>1254</v>
      </c>
      <c r="CF767" s="181" t="s">
        <v>1251</v>
      </c>
      <c r="CG767" s="181">
        <v>2.1</v>
      </c>
      <c r="CH767" s="181">
        <v>2.1</v>
      </c>
      <c r="CI767" s="181">
        <v>2.1</v>
      </c>
      <c r="CJ767" s="181">
        <v>2.1</v>
      </c>
      <c r="CK767" s="181">
        <v>2.1</v>
      </c>
      <c r="CL767" s="181">
        <v>2.1</v>
      </c>
      <c r="CM767" s="181">
        <v>2.1</v>
      </c>
      <c r="CN767" s="181">
        <v>0</v>
      </c>
      <c r="CO767" s="181">
        <v>2.1</v>
      </c>
      <c r="CP767" s="181">
        <v>2.1</v>
      </c>
      <c r="CQ767" s="181">
        <v>2.1</v>
      </c>
      <c r="CR767" s="181">
        <v>0</v>
      </c>
      <c r="CS767" s="181">
        <v>2.1</v>
      </c>
      <c r="CT767" s="181">
        <v>2.1</v>
      </c>
      <c r="CU767" s="181">
        <v>0</v>
      </c>
      <c r="CV767" s="181">
        <v>2.1</v>
      </c>
      <c r="CW767" s="181">
        <v>58162000</v>
      </c>
      <c r="CX767" s="181">
        <v>3870300</v>
      </c>
      <c r="CY767" s="181">
        <v>4464100</v>
      </c>
      <c r="CZ767" s="181">
        <v>4737200</v>
      </c>
      <c r="DA767" s="181">
        <v>6248500</v>
      </c>
      <c r="DB767" s="181">
        <v>1294800</v>
      </c>
      <c r="DC767" s="181">
        <v>932930</v>
      </c>
      <c r="DD767" s="181">
        <v>853730</v>
      </c>
      <c r="DE767" s="181">
        <v>0</v>
      </c>
      <c r="DF767" s="181">
        <v>4529600</v>
      </c>
      <c r="DG767" s="181">
        <v>5384800</v>
      </c>
      <c r="DH767" s="181">
        <v>0</v>
      </c>
      <c r="DI767" s="181">
        <v>5715600</v>
      </c>
      <c r="DJ767" s="195">
        <v>0</v>
      </c>
      <c r="DK767" s="195">
        <v>0</v>
      </c>
      <c r="DL767" s="195">
        <v>0</v>
      </c>
      <c r="DM767" s="195">
        <v>0</v>
      </c>
      <c r="DN767" s="181">
        <v>0</v>
      </c>
      <c r="DO767" s="181">
        <v>0</v>
      </c>
      <c r="DP767" s="181">
        <v>0</v>
      </c>
      <c r="DQ767" s="181">
        <v>0</v>
      </c>
      <c r="DR767" s="181">
        <v>0</v>
      </c>
      <c r="DS767" s="181" t="e">
        <f t="shared" si="57"/>
        <v>#DIV/0!</v>
      </c>
      <c r="DT767" s="181" t="e">
        <f t="shared" si="55"/>
        <v>#DIV/0!</v>
      </c>
      <c r="DU767" s="195">
        <v>0</v>
      </c>
      <c r="DW767" s="195">
        <v>0</v>
      </c>
      <c r="DY767" s="195">
        <v>0</v>
      </c>
      <c r="DZ767" s="196" t="e">
        <f t="shared" si="56"/>
        <v>#DIV/0!</v>
      </c>
      <c r="EA767" s="195">
        <v>0</v>
      </c>
      <c r="EB767" s="181">
        <v>0</v>
      </c>
      <c r="EC767" s="181">
        <v>0</v>
      </c>
      <c r="ED767" s="181">
        <v>0</v>
      </c>
      <c r="EE767" s="181">
        <v>0</v>
      </c>
      <c r="EF767" s="181">
        <v>0</v>
      </c>
      <c r="EG767" s="181">
        <v>0</v>
      </c>
      <c r="EH767" s="181">
        <v>0</v>
      </c>
      <c r="EI767" s="181">
        <v>0</v>
      </c>
      <c r="EJ767" s="181">
        <v>0</v>
      </c>
      <c r="EK767" s="181">
        <v>0</v>
      </c>
      <c r="EL767" s="181">
        <v>0</v>
      </c>
      <c r="EM767" s="181">
        <v>0</v>
      </c>
      <c r="EN767" s="181">
        <v>0</v>
      </c>
      <c r="EO767" s="181">
        <v>0</v>
      </c>
      <c r="EP767" s="181">
        <v>0</v>
      </c>
      <c r="EQ767" s="181">
        <v>1</v>
      </c>
      <c r="ER767" s="181">
        <v>1</v>
      </c>
      <c r="ES767" s="181" t="s">
        <v>9376</v>
      </c>
      <c r="EV767" s="181">
        <v>554</v>
      </c>
      <c r="EW767" s="181">
        <v>4439</v>
      </c>
      <c r="EX767" s="181" t="b">
        <v>1</v>
      </c>
      <c r="EY767" s="181">
        <v>4686</v>
      </c>
      <c r="EZ767" s="181" t="s">
        <v>10152</v>
      </c>
      <c r="FA767" s="181">
        <v>69058</v>
      </c>
      <c r="FB767" s="181">
        <v>69058</v>
      </c>
      <c r="FC767" s="181">
        <v>367</v>
      </c>
      <c r="FD767" s="181">
        <v>1</v>
      </c>
      <c r="FE767" s="181">
        <v>-1</v>
      </c>
    </row>
    <row r="768" spans="1:161" x14ac:dyDescent="0.25">
      <c r="A768" s="181" t="s">
        <v>1361</v>
      </c>
      <c r="B768" s="181" t="s">
        <v>1361</v>
      </c>
      <c r="C768" s="181" t="s">
        <v>2365</v>
      </c>
      <c r="D768" s="181" t="s">
        <v>2365</v>
      </c>
      <c r="E768" s="181" t="s">
        <v>2365</v>
      </c>
      <c r="F768" s="181" t="s">
        <v>1360</v>
      </c>
      <c r="G768" s="181" t="s">
        <v>1359</v>
      </c>
      <c r="H768" s="181" t="s">
        <v>1358</v>
      </c>
      <c r="I768" s="181">
        <v>2</v>
      </c>
      <c r="J768" s="181">
        <v>2</v>
      </c>
      <c r="K768" s="181">
        <v>2</v>
      </c>
      <c r="L768" s="181">
        <v>2</v>
      </c>
      <c r="M768" s="181">
        <v>1</v>
      </c>
      <c r="N768" s="181">
        <v>2</v>
      </c>
      <c r="O768" s="181">
        <v>0</v>
      </c>
      <c r="P768" s="181">
        <v>2</v>
      </c>
      <c r="Q768" s="181">
        <v>1</v>
      </c>
      <c r="R768" s="181">
        <v>1</v>
      </c>
      <c r="S768" s="181">
        <v>1</v>
      </c>
      <c r="T768" s="181">
        <v>1</v>
      </c>
      <c r="U768" s="181">
        <v>1</v>
      </c>
      <c r="V768" s="181">
        <v>2</v>
      </c>
      <c r="W768" s="181">
        <v>0</v>
      </c>
      <c r="X768" s="181">
        <v>0</v>
      </c>
      <c r="Y768" s="181">
        <v>1</v>
      </c>
      <c r="Z768" s="181">
        <v>1</v>
      </c>
      <c r="AA768" s="181">
        <v>0</v>
      </c>
      <c r="AB768" s="181">
        <v>2</v>
      </c>
      <c r="AC768" s="181">
        <v>1</v>
      </c>
      <c r="AD768" s="181">
        <v>2</v>
      </c>
      <c r="AE768" s="181">
        <v>0</v>
      </c>
      <c r="AF768" s="181">
        <v>2</v>
      </c>
      <c r="AG768" s="181">
        <v>1</v>
      </c>
      <c r="AH768" s="181">
        <v>1</v>
      </c>
      <c r="AI768" s="181">
        <v>1</v>
      </c>
      <c r="AJ768" s="181">
        <v>1</v>
      </c>
      <c r="AK768" s="181">
        <v>1</v>
      </c>
      <c r="AL768" s="181">
        <v>2</v>
      </c>
      <c r="AM768" s="181">
        <v>0</v>
      </c>
      <c r="AN768" s="181">
        <v>0</v>
      </c>
      <c r="AO768" s="181">
        <v>1</v>
      </c>
      <c r="AP768" s="181">
        <v>1</v>
      </c>
      <c r="AQ768" s="181">
        <v>0</v>
      </c>
      <c r="AR768" s="181">
        <v>2</v>
      </c>
      <c r="AS768" s="181">
        <v>1</v>
      </c>
      <c r="AT768" s="181">
        <v>2</v>
      </c>
      <c r="AU768" s="181">
        <v>0</v>
      </c>
      <c r="AV768" s="181">
        <v>2</v>
      </c>
      <c r="AW768" s="181">
        <v>1</v>
      </c>
      <c r="AX768" s="181">
        <v>1</v>
      </c>
      <c r="AY768" s="181">
        <v>1</v>
      </c>
      <c r="AZ768" s="181">
        <v>1</v>
      </c>
      <c r="BA768" s="181">
        <v>1</v>
      </c>
      <c r="BB768" s="181">
        <v>2</v>
      </c>
      <c r="BC768" s="181">
        <v>0</v>
      </c>
      <c r="BD768" s="181">
        <v>0</v>
      </c>
      <c r="BE768" s="181">
        <v>1</v>
      </c>
      <c r="BF768" s="181">
        <v>1</v>
      </c>
      <c r="BG768" s="181">
        <v>0</v>
      </c>
      <c r="BH768" s="181">
        <v>2</v>
      </c>
      <c r="BI768" s="181">
        <v>11.9</v>
      </c>
      <c r="BJ768" s="181">
        <v>11.9</v>
      </c>
      <c r="BK768" s="181">
        <v>11.9</v>
      </c>
      <c r="BL768" s="181">
        <v>21.782</v>
      </c>
      <c r="BM768" s="181">
        <v>193</v>
      </c>
      <c r="BN768" s="181" t="s">
        <v>1357</v>
      </c>
      <c r="BO768" s="181">
        <v>0</v>
      </c>
      <c r="BP768" s="181">
        <v>3.3317000000000001</v>
      </c>
      <c r="BQ768" s="181" t="s">
        <v>1251</v>
      </c>
      <c r="BR768" s="181" t="s">
        <v>1254</v>
      </c>
      <c r="BT768" s="181" t="s">
        <v>1254</v>
      </c>
      <c r="BU768" s="181" t="s">
        <v>1254</v>
      </c>
      <c r="BV768" s="181" t="s">
        <v>1254</v>
      </c>
      <c r="BW768" s="181" t="s">
        <v>1254</v>
      </c>
      <c r="BX768" s="181" t="s">
        <v>1254</v>
      </c>
      <c r="BY768" s="181" t="s">
        <v>1254</v>
      </c>
      <c r="BZ768" s="181" t="s">
        <v>1251</v>
      </c>
      <c r="CC768" s="181" t="s">
        <v>1254</v>
      </c>
      <c r="CD768" s="181" t="s">
        <v>1254</v>
      </c>
      <c r="CF768" s="181" t="s">
        <v>1251</v>
      </c>
      <c r="CG768" s="181">
        <v>6.2</v>
      </c>
      <c r="CH768" s="181">
        <v>11.9</v>
      </c>
      <c r="CI768" s="181">
        <v>0</v>
      </c>
      <c r="CJ768" s="181">
        <v>11.9</v>
      </c>
      <c r="CK768" s="181">
        <v>5.7</v>
      </c>
      <c r="CL768" s="181">
        <v>5.7</v>
      </c>
      <c r="CM768" s="181">
        <v>5.7</v>
      </c>
      <c r="CN768" s="181">
        <v>5.7</v>
      </c>
      <c r="CO768" s="181">
        <v>6.2</v>
      </c>
      <c r="CP768" s="181">
        <v>11.9</v>
      </c>
      <c r="CQ768" s="181">
        <v>0</v>
      </c>
      <c r="CR768" s="181">
        <v>0</v>
      </c>
      <c r="CS768" s="181">
        <v>6.2</v>
      </c>
      <c r="CT768" s="181">
        <v>6.2</v>
      </c>
      <c r="CU768" s="181">
        <v>0</v>
      </c>
      <c r="CV768" s="181">
        <v>11.9</v>
      </c>
      <c r="CW768" s="181">
        <v>71336000</v>
      </c>
      <c r="CX768" s="181">
        <v>6373300</v>
      </c>
      <c r="CY768" s="181">
        <v>13822000</v>
      </c>
      <c r="CZ768" s="181">
        <v>0</v>
      </c>
      <c r="DA768" s="181">
        <v>10086000</v>
      </c>
      <c r="DB768" s="181">
        <v>1897800</v>
      </c>
      <c r="DC768" s="181">
        <v>1760800</v>
      </c>
      <c r="DD768" s="181">
        <v>1444500</v>
      </c>
      <c r="DE768" s="181">
        <v>1635400</v>
      </c>
      <c r="DF768" s="181">
        <v>4867500</v>
      </c>
      <c r="DG768" s="181">
        <v>5658200</v>
      </c>
      <c r="DH768" s="181">
        <v>0</v>
      </c>
      <c r="DI768" s="181">
        <v>9576800</v>
      </c>
      <c r="DJ768" s="195">
        <v>0</v>
      </c>
      <c r="DK768" s="195">
        <v>0</v>
      </c>
      <c r="DL768" s="195">
        <v>0</v>
      </c>
      <c r="DM768" s="195">
        <v>0</v>
      </c>
      <c r="DN768" s="181">
        <v>0</v>
      </c>
      <c r="DO768" s="181">
        <v>0</v>
      </c>
      <c r="DP768" s="181">
        <v>0</v>
      </c>
      <c r="DQ768" s="181">
        <v>0</v>
      </c>
      <c r="DR768" s="181">
        <v>0</v>
      </c>
      <c r="DS768" s="181" t="e">
        <f t="shared" si="57"/>
        <v>#DIV/0!</v>
      </c>
      <c r="DT768" s="181" t="e">
        <f t="shared" si="55"/>
        <v>#DIV/0!</v>
      </c>
      <c r="DU768" s="195">
        <v>0</v>
      </c>
      <c r="DW768" s="195">
        <v>0</v>
      </c>
      <c r="DY768" s="195">
        <v>0</v>
      </c>
      <c r="DZ768" s="196" t="e">
        <f t="shared" si="56"/>
        <v>#DIV/0!</v>
      </c>
      <c r="EA768" s="195">
        <v>0</v>
      </c>
      <c r="EB768" s="181">
        <v>1</v>
      </c>
      <c r="EC768" s="181">
        <v>0</v>
      </c>
      <c r="ED768" s="181">
        <v>0</v>
      </c>
      <c r="EE768" s="181">
        <v>0</v>
      </c>
      <c r="EF768" s="181">
        <v>0</v>
      </c>
      <c r="EG768" s="181">
        <v>0</v>
      </c>
      <c r="EH768" s="181">
        <v>0</v>
      </c>
      <c r="EI768" s="181">
        <v>0</v>
      </c>
      <c r="EJ768" s="181">
        <v>0</v>
      </c>
      <c r="EK768" s="181">
        <v>0</v>
      </c>
      <c r="EL768" s="181">
        <v>0</v>
      </c>
      <c r="EM768" s="181">
        <v>0</v>
      </c>
      <c r="EN768" s="181">
        <v>0</v>
      </c>
      <c r="EO768" s="181">
        <v>0</v>
      </c>
      <c r="EP768" s="181">
        <v>0</v>
      </c>
      <c r="EQ768" s="181">
        <v>0</v>
      </c>
      <c r="ER768" s="181">
        <v>1</v>
      </c>
      <c r="EV768" s="181">
        <v>766</v>
      </c>
      <c r="EW768" s="181" t="s">
        <v>10153</v>
      </c>
      <c r="EX768" s="181" t="s">
        <v>3637</v>
      </c>
      <c r="EY768" s="181" t="s">
        <v>10154</v>
      </c>
      <c r="EZ768" s="181" t="s">
        <v>10155</v>
      </c>
      <c r="FA768" s="181" t="s">
        <v>10156</v>
      </c>
      <c r="FB768" s="181" t="s">
        <v>10157</v>
      </c>
      <c r="FE768" s="181" t="s">
        <v>3613</v>
      </c>
    </row>
    <row r="769" spans="1:161" x14ac:dyDescent="0.25">
      <c r="A769" s="181" t="s">
        <v>10158</v>
      </c>
      <c r="B769" s="181" t="s">
        <v>10158</v>
      </c>
      <c r="C769" s="181">
        <v>1</v>
      </c>
      <c r="D769" s="181">
        <v>1</v>
      </c>
      <c r="E769" s="181">
        <v>1</v>
      </c>
      <c r="F769" s="181" t="s">
        <v>10159</v>
      </c>
      <c r="G769" s="181" t="s">
        <v>10160</v>
      </c>
      <c r="H769" s="181" t="s">
        <v>10161</v>
      </c>
      <c r="I769" s="181">
        <v>1</v>
      </c>
      <c r="J769" s="181">
        <v>1</v>
      </c>
      <c r="K769" s="181">
        <v>1</v>
      </c>
      <c r="L769" s="181">
        <v>1</v>
      </c>
      <c r="M769" s="181">
        <v>1</v>
      </c>
      <c r="N769" s="181">
        <v>0</v>
      </c>
      <c r="O769" s="181">
        <v>1</v>
      </c>
      <c r="P769" s="181">
        <v>1</v>
      </c>
      <c r="Q769" s="181">
        <v>0</v>
      </c>
      <c r="R769" s="181">
        <v>0</v>
      </c>
      <c r="S769" s="181">
        <v>0</v>
      </c>
      <c r="T769" s="181">
        <v>0</v>
      </c>
      <c r="U769" s="181">
        <v>1</v>
      </c>
      <c r="V769" s="181">
        <v>1</v>
      </c>
      <c r="W769" s="181">
        <v>1</v>
      </c>
      <c r="X769" s="181">
        <v>1</v>
      </c>
      <c r="Y769" s="181">
        <v>1</v>
      </c>
      <c r="Z769" s="181">
        <v>1</v>
      </c>
      <c r="AA769" s="181">
        <v>0</v>
      </c>
      <c r="AB769" s="181">
        <v>1</v>
      </c>
      <c r="AC769" s="181">
        <v>1</v>
      </c>
      <c r="AD769" s="181">
        <v>0</v>
      </c>
      <c r="AE769" s="181">
        <v>1</v>
      </c>
      <c r="AF769" s="181">
        <v>1</v>
      </c>
      <c r="AG769" s="181">
        <v>0</v>
      </c>
      <c r="AH769" s="181">
        <v>0</v>
      </c>
      <c r="AI769" s="181">
        <v>0</v>
      </c>
      <c r="AJ769" s="181">
        <v>0</v>
      </c>
      <c r="AK769" s="181">
        <v>1</v>
      </c>
      <c r="AL769" s="181">
        <v>1</v>
      </c>
      <c r="AM769" s="181">
        <v>1</v>
      </c>
      <c r="AN769" s="181">
        <v>1</v>
      </c>
      <c r="AO769" s="181">
        <v>1</v>
      </c>
      <c r="AP769" s="181">
        <v>1</v>
      </c>
      <c r="AQ769" s="181">
        <v>0</v>
      </c>
      <c r="AR769" s="181">
        <v>1</v>
      </c>
      <c r="AS769" s="181">
        <v>1</v>
      </c>
      <c r="AT769" s="181">
        <v>0</v>
      </c>
      <c r="AU769" s="181">
        <v>1</v>
      </c>
      <c r="AV769" s="181">
        <v>1</v>
      </c>
      <c r="AW769" s="181">
        <v>0</v>
      </c>
      <c r="AX769" s="181">
        <v>0</v>
      </c>
      <c r="AY769" s="181">
        <v>0</v>
      </c>
      <c r="AZ769" s="181">
        <v>0</v>
      </c>
      <c r="BA769" s="181">
        <v>1</v>
      </c>
      <c r="BB769" s="181">
        <v>1</v>
      </c>
      <c r="BC769" s="181">
        <v>1</v>
      </c>
      <c r="BD769" s="181">
        <v>1</v>
      </c>
      <c r="BE769" s="181">
        <v>1</v>
      </c>
      <c r="BF769" s="181">
        <v>1</v>
      </c>
      <c r="BG769" s="181">
        <v>0</v>
      </c>
      <c r="BH769" s="181">
        <v>1</v>
      </c>
      <c r="BI769" s="181">
        <v>3.7</v>
      </c>
      <c r="BJ769" s="181">
        <v>3.7</v>
      </c>
      <c r="BK769" s="181">
        <v>3.7</v>
      </c>
      <c r="BL769" s="181">
        <v>47.015999999999998</v>
      </c>
      <c r="BM769" s="181">
        <v>410</v>
      </c>
      <c r="BN769" s="181">
        <v>410</v>
      </c>
      <c r="BO769" s="181">
        <v>1.3495E-3</v>
      </c>
      <c r="BP769" s="181">
        <v>2.9601999999999999</v>
      </c>
      <c r="BQ769" s="181" t="s">
        <v>1254</v>
      </c>
      <c r="BS769" s="181" t="s">
        <v>1254</v>
      </c>
      <c r="BT769" s="181" t="s">
        <v>1251</v>
      </c>
      <c r="BY769" s="181" t="s">
        <v>1254</v>
      </c>
      <c r="BZ769" s="181" t="s">
        <v>1254</v>
      </c>
      <c r="CA769" s="181" t="s">
        <v>1254</v>
      </c>
      <c r="CB769" s="181" t="s">
        <v>1254</v>
      </c>
      <c r="CC769" s="181" t="s">
        <v>1254</v>
      </c>
      <c r="CD769" s="181" t="s">
        <v>1254</v>
      </c>
      <c r="CF769" s="181" t="s">
        <v>1254</v>
      </c>
      <c r="CG769" s="181">
        <v>3.7</v>
      </c>
      <c r="CH769" s="181">
        <v>0</v>
      </c>
      <c r="CI769" s="181">
        <v>3.7</v>
      </c>
      <c r="CJ769" s="181">
        <v>3.7</v>
      </c>
      <c r="CK769" s="181">
        <v>0</v>
      </c>
      <c r="CL769" s="181">
        <v>0</v>
      </c>
      <c r="CM769" s="181">
        <v>0</v>
      </c>
      <c r="CN769" s="181">
        <v>0</v>
      </c>
      <c r="CO769" s="181">
        <v>3.7</v>
      </c>
      <c r="CP769" s="181">
        <v>3.7</v>
      </c>
      <c r="CQ769" s="181">
        <v>3.7</v>
      </c>
      <c r="CR769" s="181">
        <v>3.7</v>
      </c>
      <c r="CS769" s="181">
        <v>3.7</v>
      </c>
      <c r="CT769" s="181">
        <v>3.7</v>
      </c>
      <c r="CU769" s="181">
        <v>0</v>
      </c>
      <c r="CV769" s="181">
        <v>3.7</v>
      </c>
      <c r="CW769" s="181">
        <v>37046000</v>
      </c>
      <c r="CX769" s="181">
        <v>3111900</v>
      </c>
      <c r="CY769" s="181">
        <v>0</v>
      </c>
      <c r="CZ769" s="181">
        <v>3538600</v>
      </c>
      <c r="DA769" s="181">
        <v>4900800</v>
      </c>
      <c r="DB769" s="181">
        <v>0</v>
      </c>
      <c r="DC769" s="181">
        <v>0</v>
      </c>
      <c r="DD769" s="181">
        <v>0</v>
      </c>
      <c r="DE769" s="181">
        <v>0</v>
      </c>
      <c r="DF769" s="181">
        <v>3270300</v>
      </c>
      <c r="DG769" s="181">
        <v>3600100</v>
      </c>
      <c r="DH769" s="181">
        <v>0</v>
      </c>
      <c r="DI769" s="181">
        <v>3544200</v>
      </c>
      <c r="DJ769" s="195">
        <v>0</v>
      </c>
      <c r="DK769" s="195">
        <v>0</v>
      </c>
      <c r="DL769" s="195">
        <v>0</v>
      </c>
      <c r="DM769" s="195">
        <v>0</v>
      </c>
      <c r="DN769" s="181">
        <v>0</v>
      </c>
      <c r="DO769" s="181">
        <v>0</v>
      </c>
      <c r="DP769" s="181">
        <v>0</v>
      </c>
      <c r="DQ769" s="181">
        <v>0</v>
      </c>
      <c r="DR769" s="181">
        <v>0</v>
      </c>
      <c r="DS769" s="181" t="e">
        <f t="shared" si="57"/>
        <v>#DIV/0!</v>
      </c>
      <c r="DT769" s="181" t="e">
        <f t="shared" si="55"/>
        <v>#DIV/0!</v>
      </c>
      <c r="DU769" s="195">
        <v>0</v>
      </c>
      <c r="DW769" s="195">
        <v>0</v>
      </c>
      <c r="DY769" s="195">
        <v>0</v>
      </c>
      <c r="DZ769" s="196" t="e">
        <f t="shared" si="56"/>
        <v>#DIV/0!</v>
      </c>
      <c r="EA769" s="195">
        <v>0</v>
      </c>
      <c r="EB769" s="181">
        <v>0</v>
      </c>
      <c r="EC769" s="181">
        <v>0</v>
      </c>
      <c r="ED769" s="181">
        <v>0</v>
      </c>
      <c r="EE769" s="181">
        <v>1</v>
      </c>
      <c r="EF769" s="181">
        <v>0</v>
      </c>
      <c r="EG769" s="181">
        <v>0</v>
      </c>
      <c r="EH769" s="181">
        <v>0</v>
      </c>
      <c r="EI769" s="181">
        <v>0</v>
      </c>
      <c r="EJ769" s="181">
        <v>0</v>
      </c>
      <c r="EK769" s="181">
        <v>0</v>
      </c>
      <c r="EL769" s="181">
        <v>0</v>
      </c>
      <c r="EM769" s="181">
        <v>0</v>
      </c>
      <c r="EN769" s="181">
        <v>0</v>
      </c>
      <c r="EO769" s="181">
        <v>0</v>
      </c>
      <c r="EP769" s="181">
        <v>0</v>
      </c>
      <c r="EQ769" s="181">
        <v>0</v>
      </c>
      <c r="ER769" s="181">
        <v>1</v>
      </c>
      <c r="EV769" s="181">
        <v>473</v>
      </c>
      <c r="EW769" s="181">
        <v>651</v>
      </c>
      <c r="EX769" s="181" t="b">
        <v>1</v>
      </c>
      <c r="EY769" s="181">
        <v>691</v>
      </c>
      <c r="EZ769" s="181" t="s">
        <v>10162</v>
      </c>
      <c r="FA769" s="181">
        <v>9385</v>
      </c>
      <c r="FB769" s="181">
        <v>9385</v>
      </c>
      <c r="FE769" s="181">
        <v>-1</v>
      </c>
    </row>
    <row r="770" spans="1:161" x14ac:dyDescent="0.25">
      <c r="A770" s="181" t="s">
        <v>10163</v>
      </c>
      <c r="B770" s="181" t="s">
        <v>10163</v>
      </c>
      <c r="C770" s="181">
        <v>1</v>
      </c>
      <c r="D770" s="181">
        <v>1</v>
      </c>
      <c r="E770" s="181">
        <v>1</v>
      </c>
      <c r="F770" s="181" t="s">
        <v>10164</v>
      </c>
      <c r="G770" s="181" t="s">
        <v>10165</v>
      </c>
      <c r="H770" s="181" t="s">
        <v>10166</v>
      </c>
      <c r="I770" s="181">
        <v>1</v>
      </c>
      <c r="J770" s="181">
        <v>1</v>
      </c>
      <c r="K770" s="181">
        <v>1</v>
      </c>
      <c r="L770" s="181">
        <v>1</v>
      </c>
      <c r="M770" s="181">
        <v>0</v>
      </c>
      <c r="N770" s="181">
        <v>0</v>
      </c>
      <c r="O770" s="181">
        <v>0</v>
      </c>
      <c r="P770" s="181">
        <v>0</v>
      </c>
      <c r="Q770" s="181">
        <v>1</v>
      </c>
      <c r="R770" s="181">
        <v>0</v>
      </c>
      <c r="S770" s="181">
        <v>1</v>
      </c>
      <c r="T770" s="181">
        <v>0</v>
      </c>
      <c r="U770" s="181">
        <v>0</v>
      </c>
      <c r="V770" s="181">
        <v>0</v>
      </c>
      <c r="W770" s="181">
        <v>1</v>
      </c>
      <c r="X770" s="181">
        <v>0</v>
      </c>
      <c r="Y770" s="181">
        <v>0</v>
      </c>
      <c r="Z770" s="181">
        <v>0</v>
      </c>
      <c r="AA770" s="181">
        <v>0</v>
      </c>
      <c r="AB770" s="181">
        <v>0</v>
      </c>
      <c r="AC770" s="181">
        <v>0</v>
      </c>
      <c r="AD770" s="181">
        <v>0</v>
      </c>
      <c r="AE770" s="181">
        <v>0</v>
      </c>
      <c r="AF770" s="181">
        <v>0</v>
      </c>
      <c r="AG770" s="181">
        <v>1</v>
      </c>
      <c r="AH770" s="181">
        <v>0</v>
      </c>
      <c r="AI770" s="181">
        <v>1</v>
      </c>
      <c r="AJ770" s="181">
        <v>0</v>
      </c>
      <c r="AK770" s="181">
        <v>0</v>
      </c>
      <c r="AL770" s="181">
        <v>0</v>
      </c>
      <c r="AM770" s="181">
        <v>1</v>
      </c>
      <c r="AN770" s="181">
        <v>0</v>
      </c>
      <c r="AO770" s="181">
        <v>0</v>
      </c>
      <c r="AP770" s="181">
        <v>0</v>
      </c>
      <c r="AQ770" s="181">
        <v>0</v>
      </c>
      <c r="AR770" s="181">
        <v>0</v>
      </c>
      <c r="AS770" s="181">
        <v>0</v>
      </c>
      <c r="AT770" s="181">
        <v>0</v>
      </c>
      <c r="AU770" s="181">
        <v>0</v>
      </c>
      <c r="AV770" s="181">
        <v>0</v>
      </c>
      <c r="AW770" s="181">
        <v>1</v>
      </c>
      <c r="AX770" s="181">
        <v>0</v>
      </c>
      <c r="AY770" s="181">
        <v>1</v>
      </c>
      <c r="AZ770" s="181">
        <v>0</v>
      </c>
      <c r="BA770" s="181">
        <v>0</v>
      </c>
      <c r="BB770" s="181">
        <v>0</v>
      </c>
      <c r="BC770" s="181">
        <v>1</v>
      </c>
      <c r="BD770" s="181">
        <v>0</v>
      </c>
      <c r="BE770" s="181">
        <v>0</v>
      </c>
      <c r="BF770" s="181">
        <v>0</v>
      </c>
      <c r="BG770" s="181">
        <v>0</v>
      </c>
      <c r="BH770" s="181">
        <v>0</v>
      </c>
      <c r="BI770" s="181">
        <v>0.7</v>
      </c>
      <c r="BJ770" s="181">
        <v>0.7</v>
      </c>
      <c r="BK770" s="181">
        <v>0.7</v>
      </c>
      <c r="BL770" s="181">
        <v>155.27000000000001</v>
      </c>
      <c r="BM770" s="181">
        <v>1409</v>
      </c>
      <c r="BN770" s="181">
        <v>1409</v>
      </c>
      <c r="BO770" s="181">
        <v>2.6384999999999998E-3</v>
      </c>
      <c r="BP770" s="181">
        <v>2.7568999999999999</v>
      </c>
      <c r="BU770" s="181" t="s">
        <v>1251</v>
      </c>
      <c r="BW770" s="181" t="s">
        <v>1254</v>
      </c>
      <c r="CA770" s="181" t="s">
        <v>1254</v>
      </c>
      <c r="CG770" s="181">
        <v>0</v>
      </c>
      <c r="CH770" s="181">
        <v>0</v>
      </c>
      <c r="CI770" s="181">
        <v>0</v>
      </c>
      <c r="CJ770" s="181">
        <v>0</v>
      </c>
      <c r="CK770" s="181">
        <v>0.7</v>
      </c>
      <c r="CL770" s="181">
        <v>0</v>
      </c>
      <c r="CM770" s="181">
        <v>0.7</v>
      </c>
      <c r="CN770" s="181">
        <v>0</v>
      </c>
      <c r="CO770" s="181">
        <v>0</v>
      </c>
      <c r="CP770" s="181">
        <v>0</v>
      </c>
      <c r="CQ770" s="181">
        <v>0.7</v>
      </c>
      <c r="CR770" s="181">
        <v>0</v>
      </c>
      <c r="CS770" s="181">
        <v>0</v>
      </c>
      <c r="CT770" s="181">
        <v>0</v>
      </c>
      <c r="CU770" s="181">
        <v>0</v>
      </c>
      <c r="CV770" s="181">
        <v>0</v>
      </c>
      <c r="CW770" s="181">
        <v>377110000</v>
      </c>
      <c r="CX770" s="181">
        <v>0</v>
      </c>
      <c r="CY770" s="181">
        <v>0</v>
      </c>
      <c r="CZ770" s="181">
        <v>0</v>
      </c>
      <c r="DA770" s="181">
        <v>0</v>
      </c>
      <c r="DB770" s="181">
        <v>365870000</v>
      </c>
      <c r="DC770" s="181">
        <v>0</v>
      </c>
      <c r="DD770" s="181">
        <v>2127300</v>
      </c>
      <c r="DE770" s="181">
        <v>0</v>
      </c>
      <c r="DF770" s="181">
        <v>0</v>
      </c>
      <c r="DG770" s="181">
        <v>0</v>
      </c>
      <c r="DH770" s="181">
        <v>0</v>
      </c>
      <c r="DI770" s="181">
        <v>0</v>
      </c>
      <c r="DJ770" s="195">
        <v>0</v>
      </c>
      <c r="DK770" s="195">
        <v>0</v>
      </c>
      <c r="DL770" s="195">
        <v>0</v>
      </c>
      <c r="DM770" s="195">
        <v>0</v>
      </c>
      <c r="DN770" s="181">
        <v>0</v>
      </c>
      <c r="DO770" s="181">
        <v>0</v>
      </c>
      <c r="DP770" s="181">
        <v>0</v>
      </c>
      <c r="DQ770" s="181">
        <v>0</v>
      </c>
      <c r="DR770" s="181">
        <v>0</v>
      </c>
      <c r="DS770" s="181" t="e">
        <f t="shared" si="57"/>
        <v>#DIV/0!</v>
      </c>
      <c r="DT770" s="181" t="e">
        <f t="shared" si="55"/>
        <v>#DIV/0!</v>
      </c>
      <c r="DU770" s="195">
        <v>0</v>
      </c>
      <c r="DW770" s="195">
        <v>0</v>
      </c>
      <c r="DY770" s="195">
        <v>0</v>
      </c>
      <c r="DZ770" s="196" t="e">
        <f t="shared" si="56"/>
        <v>#DIV/0!</v>
      </c>
      <c r="EA770" s="195">
        <v>0</v>
      </c>
      <c r="EB770" s="181">
        <v>0</v>
      </c>
      <c r="EC770" s="181">
        <v>0</v>
      </c>
      <c r="ED770" s="181">
        <v>0</v>
      </c>
      <c r="EE770" s="181">
        <v>0</v>
      </c>
      <c r="EF770" s="181">
        <v>1</v>
      </c>
      <c r="EG770" s="181">
        <v>0</v>
      </c>
      <c r="EH770" s="181">
        <v>0</v>
      </c>
      <c r="EI770" s="181">
        <v>0</v>
      </c>
      <c r="EJ770" s="181">
        <v>0</v>
      </c>
      <c r="EK770" s="181">
        <v>0</v>
      </c>
      <c r="EL770" s="181">
        <v>0</v>
      </c>
      <c r="EM770" s="181">
        <v>0</v>
      </c>
      <c r="EN770" s="181">
        <v>0</v>
      </c>
      <c r="EO770" s="181">
        <v>0</v>
      </c>
      <c r="EP770" s="181">
        <v>0</v>
      </c>
      <c r="EQ770" s="181">
        <v>0</v>
      </c>
      <c r="ER770" s="181">
        <v>1</v>
      </c>
      <c r="EV770" s="181">
        <v>443</v>
      </c>
      <c r="EW770" s="181">
        <v>6193</v>
      </c>
      <c r="EX770" s="181" t="b">
        <v>1</v>
      </c>
      <c r="EY770" s="181">
        <v>6585</v>
      </c>
      <c r="EZ770" s="181" t="s">
        <v>10167</v>
      </c>
      <c r="FA770" s="181">
        <v>97982</v>
      </c>
      <c r="FB770" s="181">
        <v>97982</v>
      </c>
      <c r="FE770" s="181">
        <v>-1</v>
      </c>
    </row>
    <row r="771" spans="1:161" x14ac:dyDescent="0.25">
      <c r="A771" s="181" t="s">
        <v>10168</v>
      </c>
      <c r="B771" s="181" t="s">
        <v>10168</v>
      </c>
      <c r="C771" s="181">
        <v>2</v>
      </c>
      <c r="D771" s="181">
        <v>2</v>
      </c>
      <c r="E771" s="181">
        <v>2</v>
      </c>
      <c r="F771" s="181" t="s">
        <v>10169</v>
      </c>
      <c r="G771" s="181" t="s">
        <v>10170</v>
      </c>
      <c r="H771" s="181" t="s">
        <v>10171</v>
      </c>
      <c r="I771" s="181">
        <v>1</v>
      </c>
      <c r="J771" s="181">
        <v>2</v>
      </c>
      <c r="K771" s="181">
        <v>2</v>
      </c>
      <c r="L771" s="181">
        <v>2</v>
      </c>
      <c r="M771" s="181">
        <v>1</v>
      </c>
      <c r="N771" s="181">
        <v>1</v>
      </c>
      <c r="O771" s="181">
        <v>1</v>
      </c>
      <c r="P771" s="181">
        <v>1</v>
      </c>
      <c r="Q771" s="181">
        <v>2</v>
      </c>
      <c r="R771" s="181">
        <v>2</v>
      </c>
      <c r="S771" s="181">
        <v>2</v>
      </c>
      <c r="T771" s="181">
        <v>2</v>
      </c>
      <c r="U771" s="181">
        <v>1</v>
      </c>
      <c r="V771" s="181">
        <v>2</v>
      </c>
      <c r="W771" s="181">
        <v>1</v>
      </c>
      <c r="X771" s="181">
        <v>1</v>
      </c>
      <c r="Y771" s="181">
        <v>2</v>
      </c>
      <c r="Z771" s="181">
        <v>1</v>
      </c>
      <c r="AA771" s="181">
        <v>2</v>
      </c>
      <c r="AB771" s="181">
        <v>1</v>
      </c>
      <c r="AC771" s="181">
        <v>1</v>
      </c>
      <c r="AD771" s="181">
        <v>1</v>
      </c>
      <c r="AE771" s="181">
        <v>1</v>
      </c>
      <c r="AF771" s="181">
        <v>1</v>
      </c>
      <c r="AG771" s="181">
        <v>2</v>
      </c>
      <c r="AH771" s="181">
        <v>2</v>
      </c>
      <c r="AI771" s="181">
        <v>2</v>
      </c>
      <c r="AJ771" s="181">
        <v>2</v>
      </c>
      <c r="AK771" s="181">
        <v>1</v>
      </c>
      <c r="AL771" s="181">
        <v>2</v>
      </c>
      <c r="AM771" s="181">
        <v>1</v>
      </c>
      <c r="AN771" s="181">
        <v>1</v>
      </c>
      <c r="AO771" s="181">
        <v>2</v>
      </c>
      <c r="AP771" s="181">
        <v>1</v>
      </c>
      <c r="AQ771" s="181">
        <v>2</v>
      </c>
      <c r="AR771" s="181">
        <v>1</v>
      </c>
      <c r="AS771" s="181">
        <v>1</v>
      </c>
      <c r="AT771" s="181">
        <v>1</v>
      </c>
      <c r="AU771" s="181">
        <v>1</v>
      </c>
      <c r="AV771" s="181">
        <v>1</v>
      </c>
      <c r="AW771" s="181">
        <v>2</v>
      </c>
      <c r="AX771" s="181">
        <v>2</v>
      </c>
      <c r="AY771" s="181">
        <v>2</v>
      </c>
      <c r="AZ771" s="181">
        <v>2</v>
      </c>
      <c r="BA771" s="181">
        <v>1</v>
      </c>
      <c r="BB771" s="181">
        <v>2</v>
      </c>
      <c r="BC771" s="181">
        <v>1</v>
      </c>
      <c r="BD771" s="181">
        <v>1</v>
      </c>
      <c r="BE771" s="181">
        <v>2</v>
      </c>
      <c r="BF771" s="181">
        <v>1</v>
      </c>
      <c r="BG771" s="181">
        <v>2</v>
      </c>
      <c r="BH771" s="181">
        <v>1</v>
      </c>
      <c r="BI771" s="181">
        <v>16.2</v>
      </c>
      <c r="BJ771" s="181">
        <v>16.2</v>
      </c>
      <c r="BK771" s="181">
        <v>16.2</v>
      </c>
      <c r="BL771" s="181">
        <v>18.562000000000001</v>
      </c>
      <c r="BM771" s="181">
        <v>160</v>
      </c>
      <c r="BN771" s="181">
        <v>160</v>
      </c>
      <c r="BO771" s="181">
        <v>0</v>
      </c>
      <c r="BP771" s="181">
        <v>3.8809999999999998</v>
      </c>
      <c r="BQ771" s="181" t="s">
        <v>1254</v>
      </c>
      <c r="BR771" s="181" t="s">
        <v>1254</v>
      </c>
      <c r="BS771" s="181" t="s">
        <v>1254</v>
      </c>
      <c r="BT771" s="181" t="s">
        <v>1254</v>
      </c>
      <c r="BU771" s="181" t="s">
        <v>1251</v>
      </c>
      <c r="BV771" s="181" t="s">
        <v>1251</v>
      </c>
      <c r="BW771" s="181" t="s">
        <v>1251</v>
      </c>
      <c r="BX771" s="181" t="s">
        <v>1251</v>
      </c>
      <c r="BY771" s="181" t="s">
        <v>1254</v>
      </c>
      <c r="BZ771" s="181" t="s">
        <v>1254</v>
      </c>
      <c r="CA771" s="181" t="s">
        <v>1254</v>
      </c>
      <c r="CB771" s="181" t="s">
        <v>1254</v>
      </c>
      <c r="CC771" s="181" t="s">
        <v>1251</v>
      </c>
      <c r="CD771" s="181" t="s">
        <v>1254</v>
      </c>
      <c r="CE771" s="181" t="s">
        <v>1254</v>
      </c>
      <c r="CF771" s="181" t="s">
        <v>1254</v>
      </c>
      <c r="CG771" s="181">
        <v>9.4</v>
      </c>
      <c r="CH771" s="181">
        <v>9.4</v>
      </c>
      <c r="CI771" s="181">
        <v>9.4</v>
      </c>
      <c r="CJ771" s="181">
        <v>9.4</v>
      </c>
      <c r="CK771" s="181">
        <v>16.2</v>
      </c>
      <c r="CL771" s="181">
        <v>16.2</v>
      </c>
      <c r="CM771" s="181">
        <v>16.2</v>
      </c>
      <c r="CN771" s="181">
        <v>16.2</v>
      </c>
      <c r="CO771" s="181">
        <v>9.4</v>
      </c>
      <c r="CP771" s="181">
        <v>16.2</v>
      </c>
      <c r="CQ771" s="181">
        <v>9.4</v>
      </c>
      <c r="CR771" s="181">
        <v>9.4</v>
      </c>
      <c r="CS771" s="181">
        <v>16.2</v>
      </c>
      <c r="CT771" s="181">
        <v>9.4</v>
      </c>
      <c r="CU771" s="181">
        <v>16.2</v>
      </c>
      <c r="CV771" s="181">
        <v>9.4</v>
      </c>
      <c r="CW771" s="181">
        <v>329790000</v>
      </c>
      <c r="CX771" s="181">
        <v>16945000</v>
      </c>
      <c r="CY771" s="181">
        <v>18513000</v>
      </c>
      <c r="CZ771" s="181">
        <v>19212000</v>
      </c>
      <c r="DA771" s="181">
        <v>19548000</v>
      </c>
      <c r="DB771" s="181">
        <v>19940000</v>
      </c>
      <c r="DC771" s="181">
        <v>17933000</v>
      </c>
      <c r="DD771" s="181">
        <v>24717000</v>
      </c>
      <c r="DE771" s="181">
        <v>18806000</v>
      </c>
      <c r="DF771" s="181">
        <v>30091000</v>
      </c>
      <c r="DG771" s="181">
        <v>17799000</v>
      </c>
      <c r="DH771" s="181">
        <v>27713000</v>
      </c>
      <c r="DI771" s="181">
        <v>16624000</v>
      </c>
      <c r="DJ771" s="195">
        <v>0</v>
      </c>
      <c r="DK771" s="195">
        <v>0</v>
      </c>
      <c r="DL771" s="195">
        <v>0</v>
      </c>
      <c r="DM771" s="195">
        <v>0</v>
      </c>
      <c r="DN771" s="181">
        <v>0</v>
      </c>
      <c r="DO771" s="181">
        <v>0</v>
      </c>
      <c r="DP771" s="181">
        <v>0</v>
      </c>
      <c r="DQ771" s="181">
        <v>0</v>
      </c>
      <c r="DR771" s="181">
        <v>0</v>
      </c>
      <c r="DS771" s="181" t="e">
        <f t="shared" si="57"/>
        <v>#DIV/0!</v>
      </c>
      <c r="DT771" s="181" t="e">
        <f t="shared" ref="DT771:DT826" si="58">DS771/DN771</f>
        <v>#DIV/0!</v>
      </c>
      <c r="DU771" s="195">
        <v>0</v>
      </c>
      <c r="DW771" s="195">
        <v>0</v>
      </c>
      <c r="DY771" s="195">
        <v>0</v>
      </c>
      <c r="DZ771" s="196" t="e">
        <f t="shared" ref="DZ771:DZ827" si="59">DY771/DN771</f>
        <v>#DIV/0!</v>
      </c>
      <c r="EA771" s="195">
        <v>0</v>
      </c>
      <c r="EB771" s="181">
        <v>0</v>
      </c>
      <c r="EC771" s="181">
        <v>0</v>
      </c>
      <c r="ED771" s="181">
        <v>0</v>
      </c>
      <c r="EE771" s="181">
        <v>0</v>
      </c>
      <c r="EF771" s="181">
        <v>1</v>
      </c>
      <c r="EG771" s="181">
        <v>1</v>
      </c>
      <c r="EH771" s="181">
        <v>1</v>
      </c>
      <c r="EI771" s="181">
        <v>1</v>
      </c>
      <c r="EJ771" s="181">
        <v>0</v>
      </c>
      <c r="EK771" s="181">
        <v>0</v>
      </c>
      <c r="EL771" s="181">
        <v>0</v>
      </c>
      <c r="EM771" s="181">
        <v>0</v>
      </c>
      <c r="EN771" s="181">
        <v>1</v>
      </c>
      <c r="EO771" s="181">
        <v>0</v>
      </c>
      <c r="EP771" s="181">
        <v>0</v>
      </c>
      <c r="EQ771" s="181">
        <v>0</v>
      </c>
      <c r="ER771" s="181">
        <v>5</v>
      </c>
      <c r="EV771" s="181">
        <v>26</v>
      </c>
      <c r="EW771" s="181" t="s">
        <v>10172</v>
      </c>
      <c r="EX771" s="181" t="s">
        <v>3637</v>
      </c>
      <c r="EY771" s="181" t="s">
        <v>10173</v>
      </c>
      <c r="EZ771" s="181" t="s">
        <v>10174</v>
      </c>
      <c r="FA771" s="181" t="s">
        <v>10175</v>
      </c>
      <c r="FB771" s="181" t="s">
        <v>10176</v>
      </c>
      <c r="FE771" s="181">
        <v>-1</v>
      </c>
    </row>
    <row r="772" spans="1:161" x14ac:dyDescent="0.25">
      <c r="A772" s="181" t="s">
        <v>10177</v>
      </c>
      <c r="B772" s="181" t="s">
        <v>10177</v>
      </c>
      <c r="C772" s="181">
        <v>1</v>
      </c>
      <c r="D772" s="181">
        <v>1</v>
      </c>
      <c r="E772" s="181">
        <v>1</v>
      </c>
      <c r="F772" s="181" t="s">
        <v>10178</v>
      </c>
      <c r="G772" s="181" t="s">
        <v>10179</v>
      </c>
      <c r="H772" s="181" t="s">
        <v>10180</v>
      </c>
      <c r="I772" s="181">
        <v>1</v>
      </c>
      <c r="J772" s="181">
        <v>1</v>
      </c>
      <c r="K772" s="181">
        <v>1</v>
      </c>
      <c r="L772" s="181">
        <v>1</v>
      </c>
      <c r="M772" s="181">
        <v>1</v>
      </c>
      <c r="N772" s="181">
        <v>1</v>
      </c>
      <c r="O772" s="181">
        <v>1</v>
      </c>
      <c r="P772" s="181">
        <v>1</v>
      </c>
      <c r="Q772" s="181">
        <v>1</v>
      </c>
      <c r="R772" s="181">
        <v>1</v>
      </c>
      <c r="S772" s="181">
        <v>1</v>
      </c>
      <c r="T772" s="181">
        <v>1</v>
      </c>
      <c r="U772" s="181">
        <v>1</v>
      </c>
      <c r="V772" s="181">
        <v>1</v>
      </c>
      <c r="W772" s="181">
        <v>0</v>
      </c>
      <c r="X772" s="181">
        <v>0</v>
      </c>
      <c r="Y772" s="181">
        <v>1</v>
      </c>
      <c r="Z772" s="181">
        <v>0</v>
      </c>
      <c r="AA772" s="181">
        <v>0</v>
      </c>
      <c r="AB772" s="181">
        <v>1</v>
      </c>
      <c r="AC772" s="181">
        <v>1</v>
      </c>
      <c r="AD772" s="181">
        <v>1</v>
      </c>
      <c r="AE772" s="181">
        <v>1</v>
      </c>
      <c r="AF772" s="181">
        <v>1</v>
      </c>
      <c r="AG772" s="181">
        <v>1</v>
      </c>
      <c r="AH772" s="181">
        <v>1</v>
      </c>
      <c r="AI772" s="181">
        <v>1</v>
      </c>
      <c r="AJ772" s="181">
        <v>1</v>
      </c>
      <c r="AK772" s="181">
        <v>1</v>
      </c>
      <c r="AL772" s="181">
        <v>1</v>
      </c>
      <c r="AM772" s="181">
        <v>0</v>
      </c>
      <c r="AN772" s="181">
        <v>0</v>
      </c>
      <c r="AO772" s="181">
        <v>1</v>
      </c>
      <c r="AP772" s="181">
        <v>0</v>
      </c>
      <c r="AQ772" s="181">
        <v>0</v>
      </c>
      <c r="AR772" s="181">
        <v>1</v>
      </c>
      <c r="AS772" s="181">
        <v>1</v>
      </c>
      <c r="AT772" s="181">
        <v>1</v>
      </c>
      <c r="AU772" s="181">
        <v>1</v>
      </c>
      <c r="AV772" s="181">
        <v>1</v>
      </c>
      <c r="AW772" s="181">
        <v>1</v>
      </c>
      <c r="AX772" s="181">
        <v>1</v>
      </c>
      <c r="AY772" s="181">
        <v>1</v>
      </c>
      <c r="AZ772" s="181">
        <v>1</v>
      </c>
      <c r="BA772" s="181">
        <v>1</v>
      </c>
      <c r="BB772" s="181">
        <v>1</v>
      </c>
      <c r="BC772" s="181">
        <v>0</v>
      </c>
      <c r="BD772" s="181">
        <v>0</v>
      </c>
      <c r="BE772" s="181">
        <v>1</v>
      </c>
      <c r="BF772" s="181">
        <v>0</v>
      </c>
      <c r="BG772" s="181">
        <v>0</v>
      </c>
      <c r="BH772" s="181">
        <v>1</v>
      </c>
      <c r="BI772" s="181">
        <v>14.3</v>
      </c>
      <c r="BJ772" s="181">
        <v>14.3</v>
      </c>
      <c r="BK772" s="181">
        <v>14.3</v>
      </c>
      <c r="BL772" s="181">
        <v>14.865</v>
      </c>
      <c r="BM772" s="181">
        <v>140</v>
      </c>
      <c r="BN772" s="181">
        <v>140</v>
      </c>
      <c r="BO772" s="181">
        <v>0</v>
      </c>
      <c r="BP772" s="181">
        <v>4.3708</v>
      </c>
      <c r="BQ772" s="181" t="s">
        <v>1254</v>
      </c>
      <c r="BR772" s="181" t="s">
        <v>1254</v>
      </c>
      <c r="BS772" s="181" t="s">
        <v>1254</v>
      </c>
      <c r="BT772" s="181" t="s">
        <v>1254</v>
      </c>
      <c r="BU772" s="181" t="s">
        <v>1254</v>
      </c>
      <c r="BV772" s="181" t="s">
        <v>1254</v>
      </c>
      <c r="BW772" s="181" t="s">
        <v>1254</v>
      </c>
      <c r="BX772" s="181" t="s">
        <v>1254</v>
      </c>
      <c r="BY772" s="181" t="s">
        <v>1251</v>
      </c>
      <c r="BZ772" s="181" t="s">
        <v>1254</v>
      </c>
      <c r="CC772" s="181" t="s">
        <v>1254</v>
      </c>
      <c r="CF772" s="181" t="s">
        <v>1254</v>
      </c>
      <c r="CG772" s="181">
        <v>14.3</v>
      </c>
      <c r="CH772" s="181">
        <v>14.3</v>
      </c>
      <c r="CI772" s="181">
        <v>14.3</v>
      </c>
      <c r="CJ772" s="181">
        <v>14.3</v>
      </c>
      <c r="CK772" s="181">
        <v>14.3</v>
      </c>
      <c r="CL772" s="181">
        <v>14.3</v>
      </c>
      <c r="CM772" s="181">
        <v>14.3</v>
      </c>
      <c r="CN772" s="181">
        <v>14.3</v>
      </c>
      <c r="CO772" s="181">
        <v>14.3</v>
      </c>
      <c r="CP772" s="181">
        <v>14.3</v>
      </c>
      <c r="CQ772" s="181">
        <v>0</v>
      </c>
      <c r="CR772" s="181">
        <v>0</v>
      </c>
      <c r="CS772" s="181">
        <v>14.3</v>
      </c>
      <c r="CT772" s="181">
        <v>0</v>
      </c>
      <c r="CU772" s="181">
        <v>0</v>
      </c>
      <c r="CV772" s="181">
        <v>14.3</v>
      </c>
      <c r="CW772" s="181">
        <v>65854000</v>
      </c>
      <c r="CX772" s="181">
        <v>8311300</v>
      </c>
      <c r="CY772" s="181">
        <v>5489500</v>
      </c>
      <c r="CZ772" s="181">
        <v>6237300</v>
      </c>
      <c r="DA772" s="181">
        <v>6364000</v>
      </c>
      <c r="DB772" s="181">
        <v>3959200</v>
      </c>
      <c r="DC772" s="181">
        <v>2718600</v>
      </c>
      <c r="DD772" s="181">
        <v>5434400</v>
      </c>
      <c r="DE772" s="181">
        <v>3575800</v>
      </c>
      <c r="DF772" s="181">
        <v>3621800</v>
      </c>
      <c r="DG772" s="181">
        <v>0</v>
      </c>
      <c r="DH772" s="181">
        <v>0</v>
      </c>
      <c r="DI772" s="181">
        <v>5198800</v>
      </c>
      <c r="DJ772" s="195">
        <v>0</v>
      </c>
      <c r="DK772" s="195">
        <v>0</v>
      </c>
      <c r="DL772" s="195">
        <v>0</v>
      </c>
      <c r="DM772" s="195">
        <v>0</v>
      </c>
      <c r="DN772" s="181">
        <v>0</v>
      </c>
      <c r="DO772" s="181">
        <v>0</v>
      </c>
      <c r="DP772" s="181">
        <v>0</v>
      </c>
      <c r="DQ772" s="181">
        <v>0</v>
      </c>
      <c r="DR772" s="181">
        <v>0</v>
      </c>
      <c r="DS772" s="181" t="e">
        <f t="shared" si="57"/>
        <v>#DIV/0!</v>
      </c>
      <c r="DT772" s="181" t="e">
        <f t="shared" si="58"/>
        <v>#DIV/0!</v>
      </c>
      <c r="DU772" s="195">
        <v>0</v>
      </c>
      <c r="DW772" s="195">
        <v>0</v>
      </c>
      <c r="DY772" s="195">
        <v>0</v>
      </c>
      <c r="DZ772" s="196" t="e">
        <f t="shared" si="59"/>
        <v>#DIV/0!</v>
      </c>
      <c r="EA772" s="195">
        <v>0</v>
      </c>
      <c r="EB772" s="181">
        <v>0</v>
      </c>
      <c r="EC772" s="181">
        <v>0</v>
      </c>
      <c r="ED772" s="181">
        <v>0</v>
      </c>
      <c r="EE772" s="181">
        <v>0</v>
      </c>
      <c r="EF772" s="181">
        <v>0</v>
      </c>
      <c r="EG772" s="181">
        <v>0</v>
      </c>
      <c r="EH772" s="181">
        <v>0</v>
      </c>
      <c r="EI772" s="181">
        <v>0</v>
      </c>
      <c r="EJ772" s="181">
        <v>1</v>
      </c>
      <c r="EK772" s="181">
        <v>0</v>
      </c>
      <c r="EL772" s="181">
        <v>0</v>
      </c>
      <c r="EM772" s="181">
        <v>0</v>
      </c>
      <c r="EN772" s="181">
        <v>0</v>
      </c>
      <c r="EO772" s="181">
        <v>0</v>
      </c>
      <c r="EP772" s="181">
        <v>0</v>
      </c>
      <c r="EQ772" s="181">
        <v>0</v>
      </c>
      <c r="ER772" s="181">
        <v>1</v>
      </c>
      <c r="EV772" s="181">
        <v>292</v>
      </c>
      <c r="EW772" s="181">
        <v>3255</v>
      </c>
      <c r="EX772" s="181" t="b">
        <v>1</v>
      </c>
      <c r="EY772" s="181">
        <v>3446</v>
      </c>
      <c r="EZ772" s="181" t="s">
        <v>10181</v>
      </c>
      <c r="FA772" s="181">
        <v>51050</v>
      </c>
      <c r="FB772" s="181">
        <v>51050</v>
      </c>
      <c r="FE772" s="181">
        <v>-1</v>
      </c>
    </row>
    <row r="773" spans="1:161" x14ac:dyDescent="0.25">
      <c r="A773" s="181" t="s">
        <v>10182</v>
      </c>
      <c r="B773" s="181" t="s">
        <v>10182</v>
      </c>
      <c r="C773" s="181">
        <v>2</v>
      </c>
      <c r="D773" s="181">
        <v>2</v>
      </c>
      <c r="E773" s="181">
        <v>2</v>
      </c>
      <c r="F773" s="181" t="s">
        <v>10183</v>
      </c>
      <c r="G773" s="181" t="s">
        <v>10184</v>
      </c>
      <c r="H773" s="181" t="s">
        <v>10185</v>
      </c>
      <c r="I773" s="181">
        <v>1</v>
      </c>
      <c r="J773" s="181">
        <v>2</v>
      </c>
      <c r="K773" s="181">
        <v>2</v>
      </c>
      <c r="L773" s="181">
        <v>2</v>
      </c>
      <c r="M773" s="181">
        <v>2</v>
      </c>
      <c r="N773" s="181">
        <v>2</v>
      </c>
      <c r="O773" s="181">
        <v>2</v>
      </c>
      <c r="P773" s="181">
        <v>2</v>
      </c>
      <c r="Q773" s="181">
        <v>2</v>
      </c>
      <c r="R773" s="181">
        <v>2</v>
      </c>
      <c r="S773" s="181">
        <v>2</v>
      </c>
      <c r="T773" s="181">
        <v>2</v>
      </c>
      <c r="U773" s="181">
        <v>2</v>
      </c>
      <c r="V773" s="181">
        <v>2</v>
      </c>
      <c r="W773" s="181">
        <v>2</v>
      </c>
      <c r="X773" s="181">
        <v>2</v>
      </c>
      <c r="Y773" s="181">
        <v>2</v>
      </c>
      <c r="Z773" s="181">
        <v>2</v>
      </c>
      <c r="AA773" s="181">
        <v>2</v>
      </c>
      <c r="AB773" s="181">
        <v>2</v>
      </c>
      <c r="AC773" s="181">
        <v>2</v>
      </c>
      <c r="AD773" s="181">
        <v>2</v>
      </c>
      <c r="AE773" s="181">
        <v>2</v>
      </c>
      <c r="AF773" s="181">
        <v>2</v>
      </c>
      <c r="AG773" s="181">
        <v>2</v>
      </c>
      <c r="AH773" s="181">
        <v>2</v>
      </c>
      <c r="AI773" s="181">
        <v>2</v>
      </c>
      <c r="AJ773" s="181">
        <v>2</v>
      </c>
      <c r="AK773" s="181">
        <v>2</v>
      </c>
      <c r="AL773" s="181">
        <v>2</v>
      </c>
      <c r="AM773" s="181">
        <v>2</v>
      </c>
      <c r="AN773" s="181">
        <v>2</v>
      </c>
      <c r="AO773" s="181">
        <v>2</v>
      </c>
      <c r="AP773" s="181">
        <v>2</v>
      </c>
      <c r="AQ773" s="181">
        <v>2</v>
      </c>
      <c r="AR773" s="181">
        <v>2</v>
      </c>
      <c r="AS773" s="181">
        <v>2</v>
      </c>
      <c r="AT773" s="181">
        <v>2</v>
      </c>
      <c r="AU773" s="181">
        <v>2</v>
      </c>
      <c r="AV773" s="181">
        <v>2</v>
      </c>
      <c r="AW773" s="181">
        <v>2</v>
      </c>
      <c r="AX773" s="181">
        <v>2</v>
      </c>
      <c r="AY773" s="181">
        <v>2</v>
      </c>
      <c r="AZ773" s="181">
        <v>2</v>
      </c>
      <c r="BA773" s="181">
        <v>2</v>
      </c>
      <c r="BB773" s="181">
        <v>2</v>
      </c>
      <c r="BC773" s="181">
        <v>2</v>
      </c>
      <c r="BD773" s="181">
        <v>2</v>
      </c>
      <c r="BE773" s="181">
        <v>2</v>
      </c>
      <c r="BF773" s="181">
        <v>2</v>
      </c>
      <c r="BG773" s="181">
        <v>2</v>
      </c>
      <c r="BH773" s="181">
        <v>2</v>
      </c>
      <c r="BI773" s="181">
        <v>13.7</v>
      </c>
      <c r="BJ773" s="181">
        <v>13.7</v>
      </c>
      <c r="BK773" s="181">
        <v>13.7</v>
      </c>
      <c r="BL773" s="181">
        <v>13.292999999999999</v>
      </c>
      <c r="BM773" s="181">
        <v>117</v>
      </c>
      <c r="BN773" s="181">
        <v>117</v>
      </c>
      <c r="BO773" s="181">
        <v>0</v>
      </c>
      <c r="BP773" s="181">
        <v>3.1286</v>
      </c>
      <c r="BQ773" s="181" t="s">
        <v>1254</v>
      </c>
      <c r="BR773" s="181" t="s">
        <v>1251</v>
      </c>
      <c r="BS773" s="181" t="s">
        <v>1251</v>
      </c>
      <c r="BT773" s="181" t="s">
        <v>1251</v>
      </c>
      <c r="BU773" s="181" t="s">
        <v>1251</v>
      </c>
      <c r="BV773" s="181" t="s">
        <v>1251</v>
      </c>
      <c r="BW773" s="181" t="s">
        <v>1251</v>
      </c>
      <c r="BX773" s="181" t="s">
        <v>1251</v>
      </c>
      <c r="BY773" s="181" t="s">
        <v>1254</v>
      </c>
      <c r="BZ773" s="181" t="s">
        <v>1254</v>
      </c>
      <c r="CA773" s="181" t="s">
        <v>1251</v>
      </c>
      <c r="CB773" s="181" t="s">
        <v>1251</v>
      </c>
      <c r="CC773" s="181" t="s">
        <v>1254</v>
      </c>
      <c r="CD773" s="181" t="s">
        <v>1254</v>
      </c>
      <c r="CE773" s="181" t="s">
        <v>1251</v>
      </c>
      <c r="CF773" s="181" t="s">
        <v>1254</v>
      </c>
      <c r="CG773" s="181">
        <v>13.7</v>
      </c>
      <c r="CH773" s="181">
        <v>13.7</v>
      </c>
      <c r="CI773" s="181">
        <v>13.7</v>
      </c>
      <c r="CJ773" s="181">
        <v>13.7</v>
      </c>
      <c r="CK773" s="181">
        <v>13.7</v>
      </c>
      <c r="CL773" s="181">
        <v>13.7</v>
      </c>
      <c r="CM773" s="181">
        <v>13.7</v>
      </c>
      <c r="CN773" s="181">
        <v>13.7</v>
      </c>
      <c r="CO773" s="181">
        <v>13.7</v>
      </c>
      <c r="CP773" s="181">
        <v>13.7</v>
      </c>
      <c r="CQ773" s="181">
        <v>13.7</v>
      </c>
      <c r="CR773" s="181">
        <v>13.7</v>
      </c>
      <c r="CS773" s="181">
        <v>13.7</v>
      </c>
      <c r="CT773" s="181">
        <v>13.7</v>
      </c>
      <c r="CU773" s="181">
        <v>13.7</v>
      </c>
      <c r="CV773" s="181">
        <v>13.7</v>
      </c>
      <c r="CW773" s="181">
        <v>484590000</v>
      </c>
      <c r="CX773" s="181">
        <v>31671000</v>
      </c>
      <c r="CY773" s="181">
        <v>31781000</v>
      </c>
      <c r="CZ773" s="181">
        <v>37384000</v>
      </c>
      <c r="DA773" s="181">
        <v>38834000</v>
      </c>
      <c r="DB773" s="181">
        <v>21001000</v>
      </c>
      <c r="DC773" s="181">
        <v>21193000</v>
      </c>
      <c r="DD773" s="181">
        <v>20623000</v>
      </c>
      <c r="DE773" s="181">
        <v>25484000</v>
      </c>
      <c r="DF773" s="181">
        <v>25120000</v>
      </c>
      <c r="DG773" s="181">
        <v>35886000</v>
      </c>
      <c r="DH773" s="181">
        <v>24284000</v>
      </c>
      <c r="DI773" s="181">
        <v>42778000</v>
      </c>
      <c r="DJ773" s="195">
        <v>0</v>
      </c>
      <c r="DK773" s="195">
        <v>0</v>
      </c>
      <c r="DL773" s="195">
        <v>0</v>
      </c>
      <c r="DM773" s="195">
        <v>0</v>
      </c>
      <c r="DN773" s="181">
        <v>0</v>
      </c>
      <c r="DO773" s="181">
        <v>0</v>
      </c>
      <c r="DP773" s="181">
        <v>0</v>
      </c>
      <c r="DQ773" s="181">
        <v>0</v>
      </c>
      <c r="DR773" s="181">
        <v>0</v>
      </c>
      <c r="DS773" s="181" t="e">
        <f t="shared" si="57"/>
        <v>#DIV/0!</v>
      </c>
      <c r="DT773" s="181" t="e">
        <f t="shared" si="58"/>
        <v>#DIV/0!</v>
      </c>
      <c r="DU773" s="195">
        <v>0</v>
      </c>
      <c r="DW773" s="195">
        <v>0</v>
      </c>
      <c r="DY773" s="195">
        <v>0</v>
      </c>
      <c r="DZ773" s="196" t="e">
        <f t="shared" si="59"/>
        <v>#DIV/0!</v>
      </c>
      <c r="EA773" s="195">
        <v>0</v>
      </c>
      <c r="EB773" s="181">
        <v>0</v>
      </c>
      <c r="EC773" s="181">
        <v>1</v>
      </c>
      <c r="ED773" s="181">
        <v>1</v>
      </c>
      <c r="EE773" s="181">
        <v>1</v>
      </c>
      <c r="EF773" s="181">
        <v>1</v>
      </c>
      <c r="EG773" s="181">
        <v>1</v>
      </c>
      <c r="EH773" s="181">
        <v>1</v>
      </c>
      <c r="EI773" s="181">
        <v>1</v>
      </c>
      <c r="EJ773" s="181">
        <v>0</v>
      </c>
      <c r="EK773" s="181">
        <v>0</v>
      </c>
      <c r="EL773" s="181">
        <v>1</v>
      </c>
      <c r="EM773" s="181">
        <v>1</v>
      </c>
      <c r="EN773" s="181">
        <v>0</v>
      </c>
      <c r="EO773" s="181">
        <v>0</v>
      </c>
      <c r="EP773" s="181">
        <v>1</v>
      </c>
      <c r="EQ773" s="181">
        <v>0</v>
      </c>
      <c r="ER773" s="181">
        <v>10</v>
      </c>
      <c r="EV773" s="181">
        <v>688</v>
      </c>
      <c r="EW773" s="181" t="s">
        <v>10186</v>
      </c>
      <c r="EX773" s="181" t="s">
        <v>3637</v>
      </c>
      <c r="EY773" s="181" t="s">
        <v>10187</v>
      </c>
      <c r="EZ773" s="181" t="s">
        <v>10188</v>
      </c>
      <c r="FA773" s="181" t="s">
        <v>10189</v>
      </c>
      <c r="FB773" s="181" t="s">
        <v>10190</v>
      </c>
      <c r="FE773" s="181">
        <v>-1</v>
      </c>
    </row>
    <row r="774" spans="1:161" x14ac:dyDescent="0.25">
      <c r="A774" s="181" t="s">
        <v>10191</v>
      </c>
      <c r="B774" s="181" t="s">
        <v>10191</v>
      </c>
      <c r="C774" s="181">
        <v>1</v>
      </c>
      <c r="D774" s="181">
        <v>1</v>
      </c>
      <c r="E774" s="181">
        <v>1</v>
      </c>
      <c r="F774" s="181" t="s">
        <v>10192</v>
      </c>
      <c r="G774" s="181" t="s">
        <v>10193</v>
      </c>
      <c r="H774" s="181" t="s">
        <v>10194</v>
      </c>
      <c r="I774" s="181">
        <v>1</v>
      </c>
      <c r="J774" s="181">
        <v>1</v>
      </c>
      <c r="K774" s="181">
        <v>1</v>
      </c>
      <c r="L774" s="181">
        <v>1</v>
      </c>
      <c r="M774" s="181">
        <v>1</v>
      </c>
      <c r="N774" s="181">
        <v>1</v>
      </c>
      <c r="O774" s="181">
        <v>1</v>
      </c>
      <c r="P774" s="181">
        <v>1</v>
      </c>
      <c r="Q774" s="181">
        <v>1</v>
      </c>
      <c r="R774" s="181">
        <v>1</v>
      </c>
      <c r="S774" s="181">
        <v>1</v>
      </c>
      <c r="T774" s="181">
        <v>1</v>
      </c>
      <c r="U774" s="181">
        <v>1</v>
      </c>
      <c r="V774" s="181">
        <v>1</v>
      </c>
      <c r="W774" s="181">
        <v>1</v>
      </c>
      <c r="X774" s="181">
        <v>1</v>
      </c>
      <c r="Y774" s="181">
        <v>1</v>
      </c>
      <c r="Z774" s="181">
        <v>1</v>
      </c>
      <c r="AA774" s="181">
        <v>1</v>
      </c>
      <c r="AB774" s="181">
        <v>1</v>
      </c>
      <c r="AC774" s="181">
        <v>1</v>
      </c>
      <c r="AD774" s="181">
        <v>1</v>
      </c>
      <c r="AE774" s="181">
        <v>1</v>
      </c>
      <c r="AF774" s="181">
        <v>1</v>
      </c>
      <c r="AG774" s="181">
        <v>1</v>
      </c>
      <c r="AH774" s="181">
        <v>1</v>
      </c>
      <c r="AI774" s="181">
        <v>1</v>
      </c>
      <c r="AJ774" s="181">
        <v>1</v>
      </c>
      <c r="AK774" s="181">
        <v>1</v>
      </c>
      <c r="AL774" s="181">
        <v>1</v>
      </c>
      <c r="AM774" s="181">
        <v>1</v>
      </c>
      <c r="AN774" s="181">
        <v>1</v>
      </c>
      <c r="AO774" s="181">
        <v>1</v>
      </c>
      <c r="AP774" s="181">
        <v>1</v>
      </c>
      <c r="AQ774" s="181">
        <v>1</v>
      </c>
      <c r="AR774" s="181">
        <v>1</v>
      </c>
      <c r="AS774" s="181">
        <v>1</v>
      </c>
      <c r="AT774" s="181">
        <v>1</v>
      </c>
      <c r="AU774" s="181">
        <v>1</v>
      </c>
      <c r="AV774" s="181">
        <v>1</v>
      </c>
      <c r="AW774" s="181">
        <v>1</v>
      </c>
      <c r="AX774" s="181">
        <v>1</v>
      </c>
      <c r="AY774" s="181">
        <v>1</v>
      </c>
      <c r="AZ774" s="181">
        <v>1</v>
      </c>
      <c r="BA774" s="181">
        <v>1</v>
      </c>
      <c r="BB774" s="181">
        <v>1</v>
      </c>
      <c r="BC774" s="181">
        <v>1</v>
      </c>
      <c r="BD774" s="181">
        <v>1</v>
      </c>
      <c r="BE774" s="181">
        <v>1</v>
      </c>
      <c r="BF774" s="181">
        <v>1</v>
      </c>
      <c r="BG774" s="181">
        <v>1</v>
      </c>
      <c r="BH774" s="181">
        <v>1</v>
      </c>
      <c r="BI774" s="181">
        <v>8.5</v>
      </c>
      <c r="BJ774" s="181">
        <v>8.5</v>
      </c>
      <c r="BK774" s="181">
        <v>8.5</v>
      </c>
      <c r="BL774" s="181">
        <v>12.441000000000001</v>
      </c>
      <c r="BM774" s="181">
        <v>106</v>
      </c>
      <c r="BN774" s="181">
        <v>106</v>
      </c>
      <c r="BO774" s="181">
        <v>3.8265E-3</v>
      </c>
      <c r="BP774" s="181">
        <v>2.3969999999999998</v>
      </c>
      <c r="BQ774" s="181" t="s">
        <v>1251</v>
      </c>
      <c r="BR774" s="181" t="s">
        <v>1251</v>
      </c>
      <c r="BS774" s="181" t="s">
        <v>1251</v>
      </c>
      <c r="BT774" s="181" t="s">
        <v>1251</v>
      </c>
      <c r="BU774" s="181" t="s">
        <v>1251</v>
      </c>
      <c r="BV774" s="181" t="s">
        <v>1251</v>
      </c>
      <c r="BW774" s="181" t="s">
        <v>1254</v>
      </c>
      <c r="BX774" s="181" t="s">
        <v>1251</v>
      </c>
      <c r="BY774" s="181" t="s">
        <v>1251</v>
      </c>
      <c r="BZ774" s="181" t="s">
        <v>1251</v>
      </c>
      <c r="CA774" s="181" t="s">
        <v>1251</v>
      </c>
      <c r="CB774" s="181" t="s">
        <v>1251</v>
      </c>
      <c r="CC774" s="181" t="s">
        <v>1251</v>
      </c>
      <c r="CD774" s="181" t="s">
        <v>1251</v>
      </c>
      <c r="CE774" s="181" t="s">
        <v>1251</v>
      </c>
      <c r="CF774" s="181" t="s">
        <v>1251</v>
      </c>
      <c r="CG774" s="181">
        <v>8.5</v>
      </c>
      <c r="CH774" s="181">
        <v>8.5</v>
      </c>
      <c r="CI774" s="181">
        <v>8.5</v>
      </c>
      <c r="CJ774" s="181">
        <v>8.5</v>
      </c>
      <c r="CK774" s="181">
        <v>8.5</v>
      </c>
      <c r="CL774" s="181">
        <v>8.5</v>
      </c>
      <c r="CM774" s="181">
        <v>8.5</v>
      </c>
      <c r="CN774" s="181">
        <v>8.5</v>
      </c>
      <c r="CO774" s="181">
        <v>8.5</v>
      </c>
      <c r="CP774" s="181">
        <v>8.5</v>
      </c>
      <c r="CQ774" s="181">
        <v>8.5</v>
      </c>
      <c r="CR774" s="181">
        <v>8.5</v>
      </c>
      <c r="CS774" s="181">
        <v>8.5</v>
      </c>
      <c r="CT774" s="181">
        <v>8.5</v>
      </c>
      <c r="CU774" s="181">
        <v>8.5</v>
      </c>
      <c r="CV774" s="181">
        <v>8.5</v>
      </c>
      <c r="CW774" s="181">
        <v>66806000</v>
      </c>
      <c r="CX774" s="181">
        <v>5616700</v>
      </c>
      <c r="CY774" s="181">
        <v>4277300</v>
      </c>
      <c r="CZ774" s="181">
        <v>4066300</v>
      </c>
      <c r="DA774" s="181">
        <v>5261300</v>
      </c>
      <c r="DB774" s="181">
        <v>3836000</v>
      </c>
      <c r="DC774" s="181">
        <v>2709000</v>
      </c>
      <c r="DD774" s="181">
        <v>2729100</v>
      </c>
      <c r="DE774" s="181">
        <v>3837300</v>
      </c>
      <c r="DF774" s="181">
        <v>3429600</v>
      </c>
      <c r="DG774" s="181">
        <v>4129500</v>
      </c>
      <c r="DH774" s="181">
        <v>2893900</v>
      </c>
      <c r="DI774" s="181">
        <v>3689200</v>
      </c>
      <c r="DJ774" s="195">
        <v>0</v>
      </c>
      <c r="DK774" s="195">
        <v>0</v>
      </c>
      <c r="DL774" s="195">
        <v>0</v>
      </c>
      <c r="DM774" s="195">
        <v>0</v>
      </c>
      <c r="DN774" s="181">
        <v>0</v>
      </c>
      <c r="DO774" s="181">
        <v>0</v>
      </c>
      <c r="DP774" s="181">
        <v>0</v>
      </c>
      <c r="DQ774" s="181">
        <v>0</v>
      </c>
      <c r="DR774" s="181">
        <v>0</v>
      </c>
      <c r="DS774" s="181" t="e">
        <f t="shared" ref="DS774:DS826" si="60">AVERAGEIF(DO774:DR774,"&lt;&gt;0")</f>
        <v>#DIV/0!</v>
      </c>
      <c r="DT774" s="181" t="e">
        <f t="shared" si="58"/>
        <v>#DIV/0!</v>
      </c>
      <c r="DU774" s="195">
        <v>0</v>
      </c>
      <c r="DW774" s="195">
        <v>0</v>
      </c>
      <c r="DY774" s="195">
        <v>0</v>
      </c>
      <c r="DZ774" s="196" t="e">
        <f t="shared" si="59"/>
        <v>#DIV/0!</v>
      </c>
      <c r="EA774" s="195">
        <v>0</v>
      </c>
      <c r="EB774" s="181">
        <v>1</v>
      </c>
      <c r="EC774" s="181">
        <v>1</v>
      </c>
      <c r="ED774" s="181">
        <v>1</v>
      </c>
      <c r="EE774" s="181">
        <v>1</v>
      </c>
      <c r="EF774" s="181">
        <v>1</v>
      </c>
      <c r="EG774" s="181">
        <v>1</v>
      </c>
      <c r="EH774" s="181">
        <v>0</v>
      </c>
      <c r="EI774" s="181">
        <v>1</v>
      </c>
      <c r="EJ774" s="181">
        <v>1</v>
      </c>
      <c r="EK774" s="181">
        <v>1</v>
      </c>
      <c r="EL774" s="181">
        <v>1</v>
      </c>
      <c r="EM774" s="181">
        <v>1</v>
      </c>
      <c r="EN774" s="181">
        <v>1</v>
      </c>
      <c r="EO774" s="181">
        <v>1</v>
      </c>
      <c r="EP774" s="181">
        <v>1</v>
      </c>
      <c r="EQ774" s="181">
        <v>1</v>
      </c>
      <c r="ER774" s="181">
        <v>15</v>
      </c>
      <c r="EV774" s="181">
        <v>318</v>
      </c>
      <c r="EW774" s="181">
        <v>3682</v>
      </c>
      <c r="EX774" s="181" t="b">
        <v>1</v>
      </c>
      <c r="EY774" s="181">
        <v>3892</v>
      </c>
      <c r="EZ774" s="181" t="s">
        <v>10195</v>
      </c>
      <c r="FA774" s="181" t="s">
        <v>10196</v>
      </c>
      <c r="FB774" s="181">
        <v>57496</v>
      </c>
      <c r="FE774" s="181">
        <v>-1</v>
      </c>
    </row>
    <row r="775" spans="1:161" x14ac:dyDescent="0.25">
      <c r="A775" s="181" t="s">
        <v>10197</v>
      </c>
      <c r="B775" s="181" t="s">
        <v>10197</v>
      </c>
      <c r="C775" s="181">
        <v>1</v>
      </c>
      <c r="D775" s="181">
        <v>1</v>
      </c>
      <c r="E775" s="181">
        <v>1</v>
      </c>
      <c r="F775" s="181" t="s">
        <v>10198</v>
      </c>
      <c r="G775" s="181" t="s">
        <v>10199</v>
      </c>
      <c r="H775" s="181" t="s">
        <v>10200</v>
      </c>
      <c r="I775" s="181">
        <v>1</v>
      </c>
      <c r="J775" s="181">
        <v>1</v>
      </c>
      <c r="K775" s="181">
        <v>1</v>
      </c>
      <c r="L775" s="181">
        <v>1</v>
      </c>
      <c r="M775" s="181">
        <v>1</v>
      </c>
      <c r="N775" s="181">
        <v>1</v>
      </c>
      <c r="O775" s="181">
        <v>1</v>
      </c>
      <c r="P775" s="181">
        <v>1</v>
      </c>
      <c r="Q775" s="181">
        <v>1</v>
      </c>
      <c r="R775" s="181">
        <v>1</v>
      </c>
      <c r="S775" s="181">
        <v>1</v>
      </c>
      <c r="T775" s="181">
        <v>1</v>
      </c>
      <c r="U775" s="181">
        <v>0</v>
      </c>
      <c r="V775" s="181">
        <v>1</v>
      </c>
      <c r="W775" s="181">
        <v>1</v>
      </c>
      <c r="X775" s="181">
        <v>1</v>
      </c>
      <c r="Y775" s="181">
        <v>1</v>
      </c>
      <c r="Z775" s="181">
        <v>1</v>
      </c>
      <c r="AA775" s="181">
        <v>1</v>
      </c>
      <c r="AB775" s="181">
        <v>0</v>
      </c>
      <c r="AC775" s="181">
        <v>1</v>
      </c>
      <c r="AD775" s="181">
        <v>1</v>
      </c>
      <c r="AE775" s="181">
        <v>1</v>
      </c>
      <c r="AF775" s="181">
        <v>1</v>
      </c>
      <c r="AG775" s="181">
        <v>1</v>
      </c>
      <c r="AH775" s="181">
        <v>1</v>
      </c>
      <c r="AI775" s="181">
        <v>1</v>
      </c>
      <c r="AJ775" s="181">
        <v>1</v>
      </c>
      <c r="AK775" s="181">
        <v>0</v>
      </c>
      <c r="AL775" s="181">
        <v>1</v>
      </c>
      <c r="AM775" s="181">
        <v>1</v>
      </c>
      <c r="AN775" s="181">
        <v>1</v>
      </c>
      <c r="AO775" s="181">
        <v>1</v>
      </c>
      <c r="AP775" s="181">
        <v>1</v>
      </c>
      <c r="AQ775" s="181">
        <v>1</v>
      </c>
      <c r="AR775" s="181">
        <v>0</v>
      </c>
      <c r="AS775" s="181">
        <v>1</v>
      </c>
      <c r="AT775" s="181">
        <v>1</v>
      </c>
      <c r="AU775" s="181">
        <v>1</v>
      </c>
      <c r="AV775" s="181">
        <v>1</v>
      </c>
      <c r="AW775" s="181">
        <v>1</v>
      </c>
      <c r="AX775" s="181">
        <v>1</v>
      </c>
      <c r="AY775" s="181">
        <v>1</v>
      </c>
      <c r="AZ775" s="181">
        <v>1</v>
      </c>
      <c r="BA775" s="181">
        <v>0</v>
      </c>
      <c r="BB775" s="181">
        <v>1</v>
      </c>
      <c r="BC775" s="181">
        <v>1</v>
      </c>
      <c r="BD775" s="181">
        <v>1</v>
      </c>
      <c r="BE775" s="181">
        <v>1</v>
      </c>
      <c r="BF775" s="181">
        <v>1</v>
      </c>
      <c r="BG775" s="181">
        <v>1</v>
      </c>
      <c r="BH775" s="181">
        <v>0</v>
      </c>
      <c r="BI775" s="181">
        <v>14</v>
      </c>
      <c r="BJ775" s="181">
        <v>14</v>
      </c>
      <c r="BK775" s="181">
        <v>14</v>
      </c>
      <c r="BL775" s="181">
        <v>11.475</v>
      </c>
      <c r="BM775" s="181">
        <v>114</v>
      </c>
      <c r="BN775" s="181">
        <v>114</v>
      </c>
      <c r="BO775" s="181">
        <v>1.3514E-3</v>
      </c>
      <c r="BP775" s="181">
        <v>2.9661</v>
      </c>
      <c r="BQ775" s="181" t="s">
        <v>1251</v>
      </c>
      <c r="BR775" s="181" t="s">
        <v>1254</v>
      </c>
      <c r="BS775" s="181" t="s">
        <v>1254</v>
      </c>
      <c r="BT775" s="181" t="s">
        <v>1251</v>
      </c>
      <c r="BU775" s="181" t="s">
        <v>1254</v>
      </c>
      <c r="BV775" s="181" t="s">
        <v>1254</v>
      </c>
      <c r="BW775" s="181" t="s">
        <v>1251</v>
      </c>
      <c r="BX775" s="181" t="s">
        <v>1254</v>
      </c>
      <c r="BZ775" s="181" t="s">
        <v>1254</v>
      </c>
      <c r="CA775" s="181" t="s">
        <v>1254</v>
      </c>
      <c r="CB775" s="181" t="s">
        <v>1251</v>
      </c>
      <c r="CC775" s="181" t="s">
        <v>1254</v>
      </c>
      <c r="CD775" s="181" t="s">
        <v>1251</v>
      </c>
      <c r="CE775" s="181" t="s">
        <v>1254</v>
      </c>
      <c r="CG775" s="181">
        <v>14</v>
      </c>
      <c r="CH775" s="181">
        <v>14</v>
      </c>
      <c r="CI775" s="181">
        <v>14</v>
      </c>
      <c r="CJ775" s="181">
        <v>14</v>
      </c>
      <c r="CK775" s="181">
        <v>14</v>
      </c>
      <c r="CL775" s="181">
        <v>14</v>
      </c>
      <c r="CM775" s="181">
        <v>14</v>
      </c>
      <c r="CN775" s="181">
        <v>14</v>
      </c>
      <c r="CO775" s="181">
        <v>0</v>
      </c>
      <c r="CP775" s="181">
        <v>14</v>
      </c>
      <c r="CQ775" s="181">
        <v>14</v>
      </c>
      <c r="CR775" s="181">
        <v>14</v>
      </c>
      <c r="CS775" s="181">
        <v>14</v>
      </c>
      <c r="CT775" s="181">
        <v>14</v>
      </c>
      <c r="CU775" s="181">
        <v>14</v>
      </c>
      <c r="CV775" s="181">
        <v>0</v>
      </c>
      <c r="CW775" s="181">
        <v>92290000</v>
      </c>
      <c r="CX775" s="181">
        <v>8222400</v>
      </c>
      <c r="CY775" s="181">
        <v>8059000</v>
      </c>
      <c r="CZ775" s="181">
        <v>7069500</v>
      </c>
      <c r="DA775" s="181">
        <v>9122600</v>
      </c>
      <c r="DB775" s="181">
        <v>2767500</v>
      </c>
      <c r="DC775" s="181">
        <v>3238900</v>
      </c>
      <c r="DD775" s="181">
        <v>3954700</v>
      </c>
      <c r="DE775" s="181">
        <v>2311600</v>
      </c>
      <c r="DF775" s="181">
        <v>8317700</v>
      </c>
      <c r="DG775" s="181">
        <v>8755500</v>
      </c>
      <c r="DH775" s="181">
        <v>6730300</v>
      </c>
      <c r="DI775" s="181">
        <v>0</v>
      </c>
      <c r="DJ775" s="195">
        <v>0</v>
      </c>
      <c r="DK775" s="195">
        <v>0</v>
      </c>
      <c r="DL775" s="195">
        <v>0</v>
      </c>
      <c r="DM775" s="195">
        <v>0</v>
      </c>
      <c r="DN775" s="181">
        <v>0</v>
      </c>
      <c r="DO775" s="181">
        <v>0</v>
      </c>
      <c r="DP775" s="181">
        <v>0</v>
      </c>
      <c r="DQ775" s="181">
        <v>0</v>
      </c>
      <c r="DR775" s="181">
        <v>0</v>
      </c>
      <c r="DS775" s="181" t="e">
        <f t="shared" si="60"/>
        <v>#DIV/0!</v>
      </c>
      <c r="DT775" s="181" t="e">
        <f t="shared" si="58"/>
        <v>#DIV/0!</v>
      </c>
      <c r="DU775" s="195">
        <v>0</v>
      </c>
      <c r="DW775" s="195">
        <v>0</v>
      </c>
      <c r="DY775" s="195">
        <v>0</v>
      </c>
      <c r="DZ775" s="196" t="e">
        <f t="shared" si="59"/>
        <v>#DIV/0!</v>
      </c>
      <c r="EA775" s="195">
        <v>0</v>
      </c>
      <c r="EB775" s="181">
        <v>1</v>
      </c>
      <c r="EC775" s="181">
        <v>0</v>
      </c>
      <c r="ED775" s="181">
        <v>0</v>
      </c>
      <c r="EE775" s="181">
        <v>1</v>
      </c>
      <c r="EF775" s="181">
        <v>0</v>
      </c>
      <c r="EG775" s="181">
        <v>0</v>
      </c>
      <c r="EH775" s="181">
        <v>1</v>
      </c>
      <c r="EI775" s="181">
        <v>0</v>
      </c>
      <c r="EJ775" s="181">
        <v>0</v>
      </c>
      <c r="EK775" s="181">
        <v>0</v>
      </c>
      <c r="EL775" s="181">
        <v>0</v>
      </c>
      <c r="EM775" s="181">
        <v>1</v>
      </c>
      <c r="EN775" s="181">
        <v>0</v>
      </c>
      <c r="EO775" s="181">
        <v>1</v>
      </c>
      <c r="EP775" s="181">
        <v>0</v>
      </c>
      <c r="EQ775" s="181">
        <v>0</v>
      </c>
      <c r="ER775" s="181">
        <v>5</v>
      </c>
      <c r="EV775" s="181">
        <v>222</v>
      </c>
      <c r="EW775" s="181">
        <v>24</v>
      </c>
      <c r="EX775" s="181" t="b">
        <v>1</v>
      </c>
      <c r="EY775" s="181">
        <v>25</v>
      </c>
      <c r="EZ775" s="181" t="s">
        <v>10201</v>
      </c>
      <c r="FA775" s="181" t="s">
        <v>10202</v>
      </c>
      <c r="FB775" s="181">
        <v>325</v>
      </c>
      <c r="FE775" s="181">
        <v>-1</v>
      </c>
    </row>
    <row r="776" spans="1:161" x14ac:dyDescent="0.25">
      <c r="A776" s="181" t="s">
        <v>10203</v>
      </c>
      <c r="B776" s="181" t="s">
        <v>10203</v>
      </c>
      <c r="C776" s="181">
        <v>1</v>
      </c>
      <c r="D776" s="181">
        <v>1</v>
      </c>
      <c r="E776" s="181">
        <v>1</v>
      </c>
      <c r="F776" s="181" t="s">
        <v>10204</v>
      </c>
      <c r="G776" s="181" t="s">
        <v>10205</v>
      </c>
      <c r="H776" s="181" t="s">
        <v>10206</v>
      </c>
      <c r="I776" s="181">
        <v>1</v>
      </c>
      <c r="J776" s="181">
        <v>1</v>
      </c>
      <c r="K776" s="181">
        <v>1</v>
      </c>
      <c r="L776" s="181">
        <v>1</v>
      </c>
      <c r="M776" s="181">
        <v>1</v>
      </c>
      <c r="N776" s="181">
        <v>1</v>
      </c>
      <c r="O776" s="181">
        <v>1</v>
      </c>
      <c r="P776" s="181">
        <v>1</v>
      </c>
      <c r="Q776" s="181">
        <v>1</v>
      </c>
      <c r="R776" s="181">
        <v>1</v>
      </c>
      <c r="S776" s="181">
        <v>1</v>
      </c>
      <c r="T776" s="181">
        <v>1</v>
      </c>
      <c r="U776" s="181">
        <v>1</v>
      </c>
      <c r="V776" s="181">
        <v>1</v>
      </c>
      <c r="W776" s="181">
        <v>1</v>
      </c>
      <c r="X776" s="181">
        <v>1</v>
      </c>
      <c r="Y776" s="181">
        <v>1</v>
      </c>
      <c r="Z776" s="181">
        <v>1</v>
      </c>
      <c r="AA776" s="181">
        <v>1</v>
      </c>
      <c r="AB776" s="181">
        <v>1</v>
      </c>
      <c r="AC776" s="181">
        <v>1</v>
      </c>
      <c r="AD776" s="181">
        <v>1</v>
      </c>
      <c r="AE776" s="181">
        <v>1</v>
      </c>
      <c r="AF776" s="181">
        <v>1</v>
      </c>
      <c r="AG776" s="181">
        <v>1</v>
      </c>
      <c r="AH776" s="181">
        <v>1</v>
      </c>
      <c r="AI776" s="181">
        <v>1</v>
      </c>
      <c r="AJ776" s="181">
        <v>1</v>
      </c>
      <c r="AK776" s="181">
        <v>1</v>
      </c>
      <c r="AL776" s="181">
        <v>1</v>
      </c>
      <c r="AM776" s="181">
        <v>1</v>
      </c>
      <c r="AN776" s="181">
        <v>1</v>
      </c>
      <c r="AO776" s="181">
        <v>1</v>
      </c>
      <c r="AP776" s="181">
        <v>1</v>
      </c>
      <c r="AQ776" s="181">
        <v>1</v>
      </c>
      <c r="AR776" s="181">
        <v>1</v>
      </c>
      <c r="AS776" s="181">
        <v>1</v>
      </c>
      <c r="AT776" s="181">
        <v>1</v>
      </c>
      <c r="AU776" s="181">
        <v>1</v>
      </c>
      <c r="AV776" s="181">
        <v>1</v>
      </c>
      <c r="AW776" s="181">
        <v>1</v>
      </c>
      <c r="AX776" s="181">
        <v>1</v>
      </c>
      <c r="AY776" s="181">
        <v>1</v>
      </c>
      <c r="AZ776" s="181">
        <v>1</v>
      </c>
      <c r="BA776" s="181">
        <v>1</v>
      </c>
      <c r="BB776" s="181">
        <v>1</v>
      </c>
      <c r="BC776" s="181">
        <v>1</v>
      </c>
      <c r="BD776" s="181">
        <v>1</v>
      </c>
      <c r="BE776" s="181">
        <v>1</v>
      </c>
      <c r="BF776" s="181">
        <v>1</v>
      </c>
      <c r="BG776" s="181">
        <v>1</v>
      </c>
      <c r="BH776" s="181">
        <v>1</v>
      </c>
      <c r="BI776" s="181">
        <v>5.5</v>
      </c>
      <c r="BJ776" s="181">
        <v>5.5</v>
      </c>
      <c r="BK776" s="181">
        <v>5.5</v>
      </c>
      <c r="BL776" s="181">
        <v>18.916</v>
      </c>
      <c r="BM776" s="181">
        <v>165</v>
      </c>
      <c r="BN776" s="181">
        <v>165</v>
      </c>
      <c r="BO776" s="181">
        <v>0</v>
      </c>
      <c r="BP776" s="181">
        <v>3.8182999999999998</v>
      </c>
      <c r="BQ776" s="181" t="s">
        <v>1251</v>
      </c>
      <c r="BR776" s="181" t="s">
        <v>1251</v>
      </c>
      <c r="BS776" s="181" t="s">
        <v>1251</v>
      </c>
      <c r="BT776" s="181" t="s">
        <v>1251</v>
      </c>
      <c r="BU776" s="181" t="s">
        <v>1251</v>
      </c>
      <c r="BV776" s="181" t="s">
        <v>1251</v>
      </c>
      <c r="BW776" s="181" t="s">
        <v>1251</v>
      </c>
      <c r="BX776" s="181" t="s">
        <v>1251</v>
      </c>
      <c r="BY776" s="181" t="s">
        <v>1251</v>
      </c>
      <c r="BZ776" s="181" t="s">
        <v>1251</v>
      </c>
      <c r="CA776" s="181" t="s">
        <v>1251</v>
      </c>
      <c r="CB776" s="181" t="s">
        <v>1251</v>
      </c>
      <c r="CC776" s="181" t="s">
        <v>1251</v>
      </c>
      <c r="CD776" s="181" t="s">
        <v>1251</v>
      </c>
      <c r="CE776" s="181" t="s">
        <v>1251</v>
      </c>
      <c r="CF776" s="181" t="s">
        <v>1251</v>
      </c>
      <c r="CG776" s="181">
        <v>5.5</v>
      </c>
      <c r="CH776" s="181">
        <v>5.5</v>
      </c>
      <c r="CI776" s="181">
        <v>5.5</v>
      </c>
      <c r="CJ776" s="181">
        <v>5.5</v>
      </c>
      <c r="CK776" s="181">
        <v>5.5</v>
      </c>
      <c r="CL776" s="181">
        <v>5.5</v>
      </c>
      <c r="CM776" s="181">
        <v>5.5</v>
      </c>
      <c r="CN776" s="181">
        <v>5.5</v>
      </c>
      <c r="CO776" s="181">
        <v>5.5</v>
      </c>
      <c r="CP776" s="181">
        <v>5.5</v>
      </c>
      <c r="CQ776" s="181">
        <v>5.5</v>
      </c>
      <c r="CR776" s="181">
        <v>5.5</v>
      </c>
      <c r="CS776" s="181">
        <v>5.5</v>
      </c>
      <c r="CT776" s="181">
        <v>5.5</v>
      </c>
      <c r="CU776" s="181">
        <v>5.5</v>
      </c>
      <c r="CV776" s="181">
        <v>5.5</v>
      </c>
      <c r="CW776" s="181">
        <v>241520000</v>
      </c>
      <c r="CX776" s="181">
        <v>21922000</v>
      </c>
      <c r="CY776" s="181">
        <v>21983000</v>
      </c>
      <c r="CZ776" s="181">
        <v>21515000</v>
      </c>
      <c r="DA776" s="181">
        <v>23959000</v>
      </c>
      <c r="DB776" s="181">
        <v>5090300</v>
      </c>
      <c r="DC776" s="181">
        <v>3176500</v>
      </c>
      <c r="DD776" s="181">
        <v>7184500</v>
      </c>
      <c r="DE776" s="181">
        <v>3270800</v>
      </c>
      <c r="DF776" s="181">
        <v>19951000</v>
      </c>
      <c r="DG776" s="181">
        <v>17370000</v>
      </c>
      <c r="DH776" s="181">
        <v>17801000</v>
      </c>
      <c r="DI776" s="181">
        <v>20849000</v>
      </c>
      <c r="DJ776" s="195">
        <v>0</v>
      </c>
      <c r="DK776" s="195">
        <v>0</v>
      </c>
      <c r="DL776" s="195">
        <v>0</v>
      </c>
      <c r="DM776" s="195">
        <v>0</v>
      </c>
      <c r="DN776" s="181">
        <v>0</v>
      </c>
      <c r="DO776" s="181">
        <v>0</v>
      </c>
      <c r="DP776" s="181">
        <v>0</v>
      </c>
      <c r="DQ776" s="181">
        <v>0</v>
      </c>
      <c r="DR776" s="181">
        <v>0</v>
      </c>
      <c r="DS776" s="181" t="e">
        <f t="shared" si="60"/>
        <v>#DIV/0!</v>
      </c>
      <c r="DT776" s="181" t="e">
        <f t="shared" si="58"/>
        <v>#DIV/0!</v>
      </c>
      <c r="DU776" s="195">
        <v>0</v>
      </c>
      <c r="DW776" s="195">
        <v>0</v>
      </c>
      <c r="DY776" s="195">
        <v>0</v>
      </c>
      <c r="DZ776" s="196" t="e">
        <f t="shared" si="59"/>
        <v>#DIV/0!</v>
      </c>
      <c r="EA776" s="195">
        <v>0</v>
      </c>
      <c r="EB776" s="181">
        <v>1</v>
      </c>
      <c r="EC776" s="181">
        <v>1</v>
      </c>
      <c r="ED776" s="181">
        <v>1</v>
      </c>
      <c r="EE776" s="181">
        <v>1</v>
      </c>
      <c r="EF776" s="181">
        <v>1</v>
      </c>
      <c r="EG776" s="181">
        <v>1</v>
      </c>
      <c r="EH776" s="181">
        <v>1</v>
      </c>
      <c r="EI776" s="181">
        <v>1</v>
      </c>
      <c r="EJ776" s="181">
        <v>1</v>
      </c>
      <c r="EK776" s="181">
        <v>1</v>
      </c>
      <c r="EL776" s="181">
        <v>1</v>
      </c>
      <c r="EM776" s="181">
        <v>1</v>
      </c>
      <c r="EN776" s="181">
        <v>1</v>
      </c>
      <c r="EO776" s="181">
        <v>1</v>
      </c>
      <c r="EP776" s="181">
        <v>1</v>
      </c>
      <c r="EQ776" s="181">
        <v>1</v>
      </c>
      <c r="ER776" s="181">
        <v>16</v>
      </c>
      <c r="EV776" s="181">
        <v>306</v>
      </c>
      <c r="EW776" s="181">
        <v>2847</v>
      </c>
      <c r="EX776" s="181" t="b">
        <v>1</v>
      </c>
      <c r="EY776" s="181">
        <v>3018</v>
      </c>
      <c r="EZ776" s="181" t="s">
        <v>10207</v>
      </c>
      <c r="FA776" s="181" t="s">
        <v>10208</v>
      </c>
      <c r="FB776" s="181">
        <v>44877</v>
      </c>
      <c r="FE776" s="181">
        <v>-1</v>
      </c>
    </row>
    <row r="777" spans="1:161" x14ac:dyDescent="0.25">
      <c r="A777" s="181" t="s">
        <v>10209</v>
      </c>
      <c r="B777" s="181" t="s">
        <v>10209</v>
      </c>
      <c r="C777" s="181">
        <v>1</v>
      </c>
      <c r="D777" s="181">
        <v>1</v>
      </c>
      <c r="E777" s="181">
        <v>1</v>
      </c>
      <c r="F777" s="181" t="s">
        <v>10210</v>
      </c>
      <c r="G777" s="181" t="s">
        <v>10211</v>
      </c>
      <c r="H777" s="181" t="s">
        <v>10212</v>
      </c>
      <c r="I777" s="181">
        <v>1</v>
      </c>
      <c r="J777" s="181">
        <v>1</v>
      </c>
      <c r="K777" s="181">
        <v>1</v>
      </c>
      <c r="L777" s="181">
        <v>1</v>
      </c>
      <c r="M777" s="181">
        <v>0</v>
      </c>
      <c r="N777" s="181">
        <v>1</v>
      </c>
      <c r="O777" s="181">
        <v>0</v>
      </c>
      <c r="P777" s="181">
        <v>0</v>
      </c>
      <c r="Q777" s="181">
        <v>1</v>
      </c>
      <c r="R777" s="181">
        <v>1</v>
      </c>
      <c r="S777" s="181">
        <v>1</v>
      </c>
      <c r="T777" s="181">
        <v>1</v>
      </c>
      <c r="U777" s="181">
        <v>1</v>
      </c>
      <c r="V777" s="181">
        <v>1</v>
      </c>
      <c r="W777" s="181">
        <v>1</v>
      </c>
      <c r="X777" s="181">
        <v>1</v>
      </c>
      <c r="Y777" s="181">
        <v>1</v>
      </c>
      <c r="Z777" s="181">
        <v>0</v>
      </c>
      <c r="AA777" s="181">
        <v>1</v>
      </c>
      <c r="AB777" s="181">
        <v>1</v>
      </c>
      <c r="AC777" s="181">
        <v>0</v>
      </c>
      <c r="AD777" s="181">
        <v>1</v>
      </c>
      <c r="AE777" s="181">
        <v>0</v>
      </c>
      <c r="AF777" s="181">
        <v>0</v>
      </c>
      <c r="AG777" s="181">
        <v>1</v>
      </c>
      <c r="AH777" s="181">
        <v>1</v>
      </c>
      <c r="AI777" s="181">
        <v>1</v>
      </c>
      <c r="AJ777" s="181">
        <v>1</v>
      </c>
      <c r="AK777" s="181">
        <v>1</v>
      </c>
      <c r="AL777" s="181">
        <v>1</v>
      </c>
      <c r="AM777" s="181">
        <v>1</v>
      </c>
      <c r="AN777" s="181">
        <v>1</v>
      </c>
      <c r="AO777" s="181">
        <v>1</v>
      </c>
      <c r="AP777" s="181">
        <v>0</v>
      </c>
      <c r="AQ777" s="181">
        <v>1</v>
      </c>
      <c r="AR777" s="181">
        <v>1</v>
      </c>
      <c r="AS777" s="181">
        <v>0</v>
      </c>
      <c r="AT777" s="181">
        <v>1</v>
      </c>
      <c r="AU777" s="181">
        <v>0</v>
      </c>
      <c r="AV777" s="181">
        <v>0</v>
      </c>
      <c r="AW777" s="181">
        <v>1</v>
      </c>
      <c r="AX777" s="181">
        <v>1</v>
      </c>
      <c r="AY777" s="181">
        <v>1</v>
      </c>
      <c r="AZ777" s="181">
        <v>1</v>
      </c>
      <c r="BA777" s="181">
        <v>1</v>
      </c>
      <c r="BB777" s="181">
        <v>1</v>
      </c>
      <c r="BC777" s="181">
        <v>1</v>
      </c>
      <c r="BD777" s="181">
        <v>1</v>
      </c>
      <c r="BE777" s="181">
        <v>1</v>
      </c>
      <c r="BF777" s="181">
        <v>0</v>
      </c>
      <c r="BG777" s="181">
        <v>1</v>
      </c>
      <c r="BH777" s="181">
        <v>1</v>
      </c>
      <c r="BI777" s="181">
        <v>6.2</v>
      </c>
      <c r="BJ777" s="181">
        <v>6.2</v>
      </c>
      <c r="BK777" s="181">
        <v>6.2</v>
      </c>
      <c r="BL777" s="181">
        <v>16.085000000000001</v>
      </c>
      <c r="BM777" s="181">
        <v>145</v>
      </c>
      <c r="BN777" s="181">
        <v>145</v>
      </c>
      <c r="BO777" s="181">
        <v>2.6212000000000002E-3</v>
      </c>
      <c r="BP777" s="181">
        <v>2.7054</v>
      </c>
      <c r="BR777" s="181" t="s">
        <v>1254</v>
      </c>
      <c r="BU777" s="181" t="s">
        <v>1251</v>
      </c>
      <c r="BV777" s="181" t="s">
        <v>1251</v>
      </c>
      <c r="BW777" s="181" t="s">
        <v>1254</v>
      </c>
      <c r="BX777" s="181" t="s">
        <v>1251</v>
      </c>
      <c r="BY777" s="181" t="s">
        <v>1254</v>
      </c>
      <c r="BZ777" s="181" t="s">
        <v>1251</v>
      </c>
      <c r="CA777" s="181" t="s">
        <v>1254</v>
      </c>
      <c r="CB777" s="181" t="s">
        <v>1254</v>
      </c>
      <c r="CC777" s="181" t="s">
        <v>1254</v>
      </c>
      <c r="CE777" s="181" t="s">
        <v>1254</v>
      </c>
      <c r="CF777" s="181" t="s">
        <v>1254</v>
      </c>
      <c r="CG777" s="181">
        <v>0</v>
      </c>
      <c r="CH777" s="181">
        <v>6.2</v>
      </c>
      <c r="CI777" s="181">
        <v>0</v>
      </c>
      <c r="CJ777" s="181">
        <v>0</v>
      </c>
      <c r="CK777" s="181">
        <v>6.2</v>
      </c>
      <c r="CL777" s="181">
        <v>6.2</v>
      </c>
      <c r="CM777" s="181">
        <v>6.2</v>
      </c>
      <c r="CN777" s="181">
        <v>6.2</v>
      </c>
      <c r="CO777" s="181">
        <v>6.2</v>
      </c>
      <c r="CP777" s="181">
        <v>6.2</v>
      </c>
      <c r="CQ777" s="181">
        <v>6.2</v>
      </c>
      <c r="CR777" s="181">
        <v>6.2</v>
      </c>
      <c r="CS777" s="181">
        <v>6.2</v>
      </c>
      <c r="CT777" s="181">
        <v>0</v>
      </c>
      <c r="CU777" s="181">
        <v>6.2</v>
      </c>
      <c r="CV777" s="181">
        <v>6.2</v>
      </c>
      <c r="CW777" s="181">
        <v>50953000</v>
      </c>
      <c r="CX777" s="181">
        <v>0</v>
      </c>
      <c r="CY777" s="181">
        <v>5242700</v>
      </c>
      <c r="CZ777" s="181">
        <v>0</v>
      </c>
      <c r="DA777" s="181">
        <v>0</v>
      </c>
      <c r="DB777" s="181">
        <v>2384900</v>
      </c>
      <c r="DC777" s="181">
        <v>2380600</v>
      </c>
      <c r="DD777" s="181">
        <v>2233100</v>
      </c>
      <c r="DE777" s="181">
        <v>3263100</v>
      </c>
      <c r="DF777" s="181">
        <v>4258400</v>
      </c>
      <c r="DG777" s="181">
        <v>0</v>
      </c>
      <c r="DH777" s="181">
        <v>4312300</v>
      </c>
      <c r="DI777" s="181">
        <v>3045300</v>
      </c>
      <c r="DJ777" s="195">
        <v>0</v>
      </c>
      <c r="DK777" s="195">
        <v>0</v>
      </c>
      <c r="DL777" s="195">
        <v>0</v>
      </c>
      <c r="DM777" s="195">
        <v>0</v>
      </c>
      <c r="DN777" s="181">
        <v>0</v>
      </c>
      <c r="DO777" s="181">
        <v>0</v>
      </c>
      <c r="DP777" s="181">
        <v>0</v>
      </c>
      <c r="DQ777" s="181">
        <v>0</v>
      </c>
      <c r="DR777" s="181">
        <v>0</v>
      </c>
      <c r="DS777" s="181" t="e">
        <f t="shared" si="60"/>
        <v>#DIV/0!</v>
      </c>
      <c r="DT777" s="181" t="e">
        <f t="shared" si="58"/>
        <v>#DIV/0!</v>
      </c>
      <c r="DU777" s="195">
        <v>0</v>
      </c>
      <c r="DW777" s="195">
        <v>0</v>
      </c>
      <c r="DY777" s="195">
        <v>0</v>
      </c>
      <c r="DZ777" s="196" t="e">
        <f t="shared" si="59"/>
        <v>#DIV/0!</v>
      </c>
      <c r="EA777" s="195">
        <v>0</v>
      </c>
      <c r="EB777" s="181">
        <v>0</v>
      </c>
      <c r="EC777" s="181">
        <v>0</v>
      </c>
      <c r="ED777" s="181">
        <v>0</v>
      </c>
      <c r="EE777" s="181">
        <v>0</v>
      </c>
      <c r="EF777" s="181">
        <v>0</v>
      </c>
      <c r="EG777" s="181">
        <v>1</v>
      </c>
      <c r="EH777" s="181">
        <v>0</v>
      </c>
      <c r="EI777" s="181">
        <v>0</v>
      </c>
      <c r="EJ777" s="181">
        <v>0</v>
      </c>
      <c r="EK777" s="181">
        <v>0</v>
      </c>
      <c r="EL777" s="181">
        <v>0</v>
      </c>
      <c r="EM777" s="181">
        <v>0</v>
      </c>
      <c r="EN777" s="181">
        <v>0</v>
      </c>
      <c r="EO777" s="181">
        <v>0</v>
      </c>
      <c r="EP777" s="181">
        <v>0</v>
      </c>
      <c r="EQ777" s="181">
        <v>0</v>
      </c>
      <c r="ER777" s="181">
        <v>1</v>
      </c>
      <c r="EV777" s="181">
        <v>678</v>
      </c>
      <c r="EW777" s="181">
        <v>1130</v>
      </c>
      <c r="EX777" s="181" t="b">
        <v>1</v>
      </c>
      <c r="EY777" s="181">
        <v>1212</v>
      </c>
      <c r="EZ777" s="181" t="s">
        <v>10213</v>
      </c>
      <c r="FA777" s="181" t="s">
        <v>10214</v>
      </c>
      <c r="FB777" s="181">
        <v>16833</v>
      </c>
      <c r="FE777" s="181">
        <v>-1</v>
      </c>
    </row>
    <row r="778" spans="1:161" x14ac:dyDescent="0.25">
      <c r="A778" s="181" t="s">
        <v>10215</v>
      </c>
      <c r="B778" s="181" t="s">
        <v>10215</v>
      </c>
      <c r="C778" s="181">
        <v>2</v>
      </c>
      <c r="D778" s="181">
        <v>2</v>
      </c>
      <c r="E778" s="181">
        <v>2</v>
      </c>
      <c r="F778" s="181" t="s">
        <v>10216</v>
      </c>
      <c r="G778" s="181" t="s">
        <v>10217</v>
      </c>
      <c r="H778" s="181" t="s">
        <v>10218</v>
      </c>
      <c r="I778" s="181">
        <v>1</v>
      </c>
      <c r="J778" s="181">
        <v>2</v>
      </c>
      <c r="K778" s="181">
        <v>2</v>
      </c>
      <c r="L778" s="181">
        <v>2</v>
      </c>
      <c r="M778" s="181">
        <v>2</v>
      </c>
      <c r="N778" s="181">
        <v>2</v>
      </c>
      <c r="O778" s="181">
        <v>2</v>
      </c>
      <c r="P778" s="181">
        <v>2</v>
      </c>
      <c r="Q778" s="181">
        <v>2</v>
      </c>
      <c r="R778" s="181">
        <v>1</v>
      </c>
      <c r="S778" s="181">
        <v>2</v>
      </c>
      <c r="T778" s="181">
        <v>2</v>
      </c>
      <c r="U778" s="181">
        <v>2</v>
      </c>
      <c r="V778" s="181">
        <v>2</v>
      </c>
      <c r="W778" s="181">
        <v>1</v>
      </c>
      <c r="X778" s="181">
        <v>2</v>
      </c>
      <c r="Y778" s="181">
        <v>1</v>
      </c>
      <c r="Z778" s="181">
        <v>2</v>
      </c>
      <c r="AA778" s="181">
        <v>1</v>
      </c>
      <c r="AB778" s="181">
        <v>2</v>
      </c>
      <c r="AC778" s="181">
        <v>2</v>
      </c>
      <c r="AD778" s="181">
        <v>2</v>
      </c>
      <c r="AE778" s="181">
        <v>2</v>
      </c>
      <c r="AF778" s="181">
        <v>2</v>
      </c>
      <c r="AG778" s="181">
        <v>2</v>
      </c>
      <c r="AH778" s="181">
        <v>1</v>
      </c>
      <c r="AI778" s="181">
        <v>2</v>
      </c>
      <c r="AJ778" s="181">
        <v>2</v>
      </c>
      <c r="AK778" s="181">
        <v>2</v>
      </c>
      <c r="AL778" s="181">
        <v>2</v>
      </c>
      <c r="AM778" s="181">
        <v>1</v>
      </c>
      <c r="AN778" s="181">
        <v>2</v>
      </c>
      <c r="AO778" s="181">
        <v>1</v>
      </c>
      <c r="AP778" s="181">
        <v>2</v>
      </c>
      <c r="AQ778" s="181">
        <v>1</v>
      </c>
      <c r="AR778" s="181">
        <v>2</v>
      </c>
      <c r="AS778" s="181">
        <v>2</v>
      </c>
      <c r="AT778" s="181">
        <v>2</v>
      </c>
      <c r="AU778" s="181">
        <v>2</v>
      </c>
      <c r="AV778" s="181">
        <v>2</v>
      </c>
      <c r="AW778" s="181">
        <v>2</v>
      </c>
      <c r="AX778" s="181">
        <v>1</v>
      </c>
      <c r="AY778" s="181">
        <v>2</v>
      </c>
      <c r="AZ778" s="181">
        <v>2</v>
      </c>
      <c r="BA778" s="181">
        <v>2</v>
      </c>
      <c r="BB778" s="181">
        <v>2</v>
      </c>
      <c r="BC778" s="181">
        <v>1</v>
      </c>
      <c r="BD778" s="181">
        <v>2</v>
      </c>
      <c r="BE778" s="181">
        <v>1</v>
      </c>
      <c r="BF778" s="181">
        <v>2</v>
      </c>
      <c r="BG778" s="181">
        <v>1</v>
      </c>
      <c r="BH778" s="181">
        <v>2</v>
      </c>
      <c r="BI778" s="181">
        <v>15.2</v>
      </c>
      <c r="BJ778" s="181">
        <v>15.2</v>
      </c>
      <c r="BK778" s="181">
        <v>15.2</v>
      </c>
      <c r="BL778" s="181">
        <v>13.742000000000001</v>
      </c>
      <c r="BM778" s="181">
        <v>125</v>
      </c>
      <c r="BN778" s="181">
        <v>125</v>
      </c>
      <c r="BO778" s="181">
        <v>0</v>
      </c>
      <c r="BP778" s="181">
        <v>3.24</v>
      </c>
      <c r="BQ778" s="181" t="s">
        <v>1254</v>
      </c>
      <c r="BR778" s="181" t="s">
        <v>1254</v>
      </c>
      <c r="BS778" s="181" t="s">
        <v>1251</v>
      </c>
      <c r="BT778" s="181" t="s">
        <v>1251</v>
      </c>
      <c r="BU778" s="181" t="s">
        <v>1251</v>
      </c>
      <c r="BV778" s="181" t="s">
        <v>1254</v>
      </c>
      <c r="BW778" s="181" t="s">
        <v>1251</v>
      </c>
      <c r="BX778" s="181" t="s">
        <v>1251</v>
      </c>
      <c r="BY778" s="181" t="s">
        <v>1254</v>
      </c>
      <c r="BZ778" s="181" t="s">
        <v>1251</v>
      </c>
      <c r="CA778" s="181" t="s">
        <v>1254</v>
      </c>
      <c r="CB778" s="181" t="s">
        <v>1254</v>
      </c>
      <c r="CC778" s="181" t="s">
        <v>1254</v>
      </c>
      <c r="CD778" s="181" t="s">
        <v>1251</v>
      </c>
      <c r="CE778" s="181" t="s">
        <v>1254</v>
      </c>
      <c r="CF778" s="181" t="s">
        <v>1254</v>
      </c>
      <c r="CG778" s="181">
        <v>15.2</v>
      </c>
      <c r="CH778" s="181">
        <v>15.2</v>
      </c>
      <c r="CI778" s="181">
        <v>15.2</v>
      </c>
      <c r="CJ778" s="181">
        <v>15.2</v>
      </c>
      <c r="CK778" s="181">
        <v>15.2</v>
      </c>
      <c r="CL778" s="181">
        <v>7.2</v>
      </c>
      <c r="CM778" s="181">
        <v>15.2</v>
      </c>
      <c r="CN778" s="181">
        <v>15.2</v>
      </c>
      <c r="CO778" s="181">
        <v>15.2</v>
      </c>
      <c r="CP778" s="181">
        <v>15.2</v>
      </c>
      <c r="CQ778" s="181">
        <v>8</v>
      </c>
      <c r="CR778" s="181">
        <v>15.2</v>
      </c>
      <c r="CS778" s="181">
        <v>8</v>
      </c>
      <c r="CT778" s="181">
        <v>15.2</v>
      </c>
      <c r="CU778" s="181">
        <v>8</v>
      </c>
      <c r="CV778" s="181">
        <v>15.2</v>
      </c>
      <c r="CW778" s="181">
        <v>125010000</v>
      </c>
      <c r="CX778" s="181">
        <v>9771100</v>
      </c>
      <c r="CY778" s="181">
        <v>10790000</v>
      </c>
      <c r="CZ778" s="181">
        <v>9437600</v>
      </c>
      <c r="DA778" s="181">
        <v>8999800</v>
      </c>
      <c r="DB778" s="181">
        <v>6629800</v>
      </c>
      <c r="DC778" s="181">
        <v>2730100</v>
      </c>
      <c r="DD778" s="181">
        <v>7418000</v>
      </c>
      <c r="DE778" s="181">
        <v>7478700</v>
      </c>
      <c r="DF778" s="181">
        <v>4020700</v>
      </c>
      <c r="DG778" s="181">
        <v>11039000</v>
      </c>
      <c r="DH778" s="181">
        <v>4105300</v>
      </c>
      <c r="DI778" s="181">
        <v>9020100</v>
      </c>
      <c r="DJ778" s="195">
        <v>0</v>
      </c>
      <c r="DK778" s="195">
        <v>0</v>
      </c>
      <c r="DL778" s="195">
        <v>0</v>
      </c>
      <c r="DM778" s="195">
        <v>0</v>
      </c>
      <c r="DN778" s="181">
        <v>0</v>
      </c>
      <c r="DO778" s="181">
        <v>0</v>
      </c>
      <c r="DP778" s="181">
        <v>0</v>
      </c>
      <c r="DQ778" s="181">
        <v>0</v>
      </c>
      <c r="DR778" s="181">
        <v>0</v>
      </c>
      <c r="DS778" s="181" t="e">
        <f t="shared" si="60"/>
        <v>#DIV/0!</v>
      </c>
      <c r="DT778" s="181" t="e">
        <f t="shared" si="58"/>
        <v>#DIV/0!</v>
      </c>
      <c r="DU778" s="195">
        <v>0</v>
      </c>
      <c r="DW778" s="195">
        <v>0</v>
      </c>
      <c r="DY778" s="195">
        <v>0</v>
      </c>
      <c r="DZ778" s="196" t="e">
        <f t="shared" si="59"/>
        <v>#DIV/0!</v>
      </c>
      <c r="EA778" s="195">
        <v>0</v>
      </c>
      <c r="EB778" s="181">
        <v>0</v>
      </c>
      <c r="EC778" s="181">
        <v>0</v>
      </c>
      <c r="ED778" s="181">
        <v>1</v>
      </c>
      <c r="EE778" s="181">
        <v>0</v>
      </c>
      <c r="EF778" s="181">
        <v>1</v>
      </c>
      <c r="EG778" s="181">
        <v>0</v>
      </c>
      <c r="EH778" s="181">
        <v>1</v>
      </c>
      <c r="EI778" s="181">
        <v>1</v>
      </c>
      <c r="EJ778" s="181">
        <v>0</v>
      </c>
      <c r="EK778" s="181">
        <v>1</v>
      </c>
      <c r="EL778" s="181">
        <v>0</v>
      </c>
      <c r="EM778" s="181">
        <v>0</v>
      </c>
      <c r="EN778" s="181">
        <v>0</v>
      </c>
      <c r="EO778" s="181">
        <v>0</v>
      </c>
      <c r="EP778" s="181">
        <v>0</v>
      </c>
      <c r="EQ778" s="181">
        <v>0</v>
      </c>
      <c r="ER778" s="181">
        <v>5</v>
      </c>
      <c r="EV778" s="181">
        <v>294</v>
      </c>
      <c r="EW778" s="181" t="s">
        <v>10219</v>
      </c>
      <c r="EX778" s="181" t="s">
        <v>3637</v>
      </c>
      <c r="EY778" s="181" t="s">
        <v>10220</v>
      </c>
      <c r="EZ778" s="181" t="s">
        <v>10221</v>
      </c>
      <c r="FA778" s="181" t="s">
        <v>10222</v>
      </c>
      <c r="FB778" s="181" t="s">
        <v>10223</v>
      </c>
      <c r="FE778" s="181">
        <v>-1</v>
      </c>
    </row>
    <row r="779" spans="1:161" x14ac:dyDescent="0.25">
      <c r="A779" s="181" t="s">
        <v>10224</v>
      </c>
      <c r="B779" s="181" t="s">
        <v>10224</v>
      </c>
      <c r="C779" s="181">
        <v>2</v>
      </c>
      <c r="D779" s="181">
        <v>2</v>
      </c>
      <c r="E779" s="181">
        <v>2</v>
      </c>
      <c r="F779" s="181" t="s">
        <v>10225</v>
      </c>
      <c r="G779" s="181" t="s">
        <v>10226</v>
      </c>
      <c r="H779" s="181" t="s">
        <v>10227</v>
      </c>
      <c r="I779" s="181">
        <v>1</v>
      </c>
      <c r="J779" s="181">
        <v>2</v>
      </c>
      <c r="K779" s="181">
        <v>2</v>
      </c>
      <c r="L779" s="181">
        <v>2</v>
      </c>
      <c r="M779" s="181">
        <v>1</v>
      </c>
      <c r="N779" s="181">
        <v>0</v>
      </c>
      <c r="O779" s="181">
        <v>0</v>
      </c>
      <c r="P779" s="181">
        <v>1</v>
      </c>
      <c r="Q779" s="181">
        <v>1</v>
      </c>
      <c r="R779" s="181">
        <v>1</v>
      </c>
      <c r="S779" s="181">
        <v>1</v>
      </c>
      <c r="T779" s="181">
        <v>0</v>
      </c>
      <c r="U779" s="181">
        <v>2</v>
      </c>
      <c r="V779" s="181">
        <v>2</v>
      </c>
      <c r="W779" s="181">
        <v>2</v>
      </c>
      <c r="X779" s="181">
        <v>1</v>
      </c>
      <c r="Y779" s="181">
        <v>2</v>
      </c>
      <c r="Z779" s="181">
        <v>2</v>
      </c>
      <c r="AA779" s="181">
        <v>1</v>
      </c>
      <c r="AB779" s="181">
        <v>2</v>
      </c>
      <c r="AC779" s="181">
        <v>1</v>
      </c>
      <c r="AD779" s="181">
        <v>0</v>
      </c>
      <c r="AE779" s="181">
        <v>0</v>
      </c>
      <c r="AF779" s="181">
        <v>1</v>
      </c>
      <c r="AG779" s="181">
        <v>1</v>
      </c>
      <c r="AH779" s="181">
        <v>1</v>
      </c>
      <c r="AI779" s="181">
        <v>1</v>
      </c>
      <c r="AJ779" s="181">
        <v>0</v>
      </c>
      <c r="AK779" s="181">
        <v>2</v>
      </c>
      <c r="AL779" s="181">
        <v>2</v>
      </c>
      <c r="AM779" s="181">
        <v>2</v>
      </c>
      <c r="AN779" s="181">
        <v>1</v>
      </c>
      <c r="AO779" s="181">
        <v>2</v>
      </c>
      <c r="AP779" s="181">
        <v>2</v>
      </c>
      <c r="AQ779" s="181">
        <v>1</v>
      </c>
      <c r="AR779" s="181">
        <v>2</v>
      </c>
      <c r="AS779" s="181">
        <v>1</v>
      </c>
      <c r="AT779" s="181">
        <v>0</v>
      </c>
      <c r="AU779" s="181">
        <v>0</v>
      </c>
      <c r="AV779" s="181">
        <v>1</v>
      </c>
      <c r="AW779" s="181">
        <v>1</v>
      </c>
      <c r="AX779" s="181">
        <v>1</v>
      </c>
      <c r="AY779" s="181">
        <v>1</v>
      </c>
      <c r="AZ779" s="181">
        <v>0</v>
      </c>
      <c r="BA779" s="181">
        <v>2</v>
      </c>
      <c r="BB779" s="181">
        <v>2</v>
      </c>
      <c r="BC779" s="181">
        <v>2</v>
      </c>
      <c r="BD779" s="181">
        <v>1</v>
      </c>
      <c r="BE779" s="181">
        <v>2</v>
      </c>
      <c r="BF779" s="181">
        <v>2</v>
      </c>
      <c r="BG779" s="181">
        <v>1</v>
      </c>
      <c r="BH779" s="181">
        <v>2</v>
      </c>
      <c r="BI779" s="181">
        <v>10.7</v>
      </c>
      <c r="BJ779" s="181">
        <v>10.7</v>
      </c>
      <c r="BK779" s="181">
        <v>10.7</v>
      </c>
      <c r="BL779" s="181">
        <v>17.013999999999999</v>
      </c>
      <c r="BM779" s="181">
        <v>159</v>
      </c>
      <c r="BN779" s="181">
        <v>159</v>
      </c>
      <c r="BO779" s="181">
        <v>5.0378000000000003E-3</v>
      </c>
      <c r="BP779" s="181">
        <v>2.2898999999999998</v>
      </c>
      <c r="BQ779" s="181" t="s">
        <v>1251</v>
      </c>
      <c r="BT779" s="181" t="s">
        <v>1251</v>
      </c>
      <c r="BU779" s="181" t="s">
        <v>1254</v>
      </c>
      <c r="BV779" s="181" t="s">
        <v>1254</v>
      </c>
      <c r="BW779" s="181" t="s">
        <v>1251</v>
      </c>
      <c r="BY779" s="181" t="s">
        <v>1251</v>
      </c>
      <c r="BZ779" s="181" t="s">
        <v>1251</v>
      </c>
      <c r="CA779" s="181" t="s">
        <v>1251</v>
      </c>
      <c r="CB779" s="181" t="s">
        <v>1254</v>
      </c>
      <c r="CC779" s="181" t="s">
        <v>1251</v>
      </c>
      <c r="CD779" s="181" t="s">
        <v>1251</v>
      </c>
      <c r="CE779" s="181" t="s">
        <v>1254</v>
      </c>
      <c r="CF779" s="181" t="s">
        <v>1251</v>
      </c>
      <c r="CG779" s="181">
        <v>4.4000000000000004</v>
      </c>
      <c r="CH779" s="181">
        <v>0</v>
      </c>
      <c r="CI779" s="181">
        <v>0</v>
      </c>
      <c r="CJ779" s="181">
        <v>4.4000000000000004</v>
      </c>
      <c r="CK779" s="181">
        <v>6.3</v>
      </c>
      <c r="CL779" s="181">
        <v>6.3</v>
      </c>
      <c r="CM779" s="181">
        <v>4.4000000000000004</v>
      </c>
      <c r="CN779" s="181">
        <v>0</v>
      </c>
      <c r="CO779" s="181">
        <v>10.7</v>
      </c>
      <c r="CP779" s="181">
        <v>10.7</v>
      </c>
      <c r="CQ779" s="181">
        <v>10.7</v>
      </c>
      <c r="CR779" s="181">
        <v>4.4000000000000004</v>
      </c>
      <c r="CS779" s="181">
        <v>10.7</v>
      </c>
      <c r="CT779" s="181">
        <v>10.7</v>
      </c>
      <c r="CU779" s="181">
        <v>6.3</v>
      </c>
      <c r="CV779" s="181">
        <v>10.7</v>
      </c>
      <c r="CW779" s="181">
        <v>108070000</v>
      </c>
      <c r="CX779" s="181">
        <v>9656300</v>
      </c>
      <c r="CY779" s="181">
        <v>0</v>
      </c>
      <c r="CZ779" s="181">
        <v>0</v>
      </c>
      <c r="DA779" s="181">
        <v>9413700</v>
      </c>
      <c r="DB779" s="181">
        <v>1323900</v>
      </c>
      <c r="DC779" s="181">
        <v>1292100</v>
      </c>
      <c r="DD779" s="181">
        <v>3454800</v>
      </c>
      <c r="DE779" s="181">
        <v>0</v>
      </c>
      <c r="DF779" s="181">
        <v>11455000</v>
      </c>
      <c r="DG779" s="181">
        <v>12538000</v>
      </c>
      <c r="DH779" s="181">
        <v>3568600</v>
      </c>
      <c r="DI779" s="181">
        <v>11860000</v>
      </c>
      <c r="DJ779" s="195">
        <v>0</v>
      </c>
      <c r="DK779" s="195">
        <v>0</v>
      </c>
      <c r="DL779" s="195">
        <v>0</v>
      </c>
      <c r="DM779" s="195">
        <v>0</v>
      </c>
      <c r="DN779" s="181">
        <v>0</v>
      </c>
      <c r="DO779" s="181">
        <v>0</v>
      </c>
      <c r="DP779" s="181">
        <v>0</v>
      </c>
      <c r="DQ779" s="181">
        <v>0</v>
      </c>
      <c r="DR779" s="181">
        <v>0</v>
      </c>
      <c r="DS779" s="181" t="e">
        <f t="shared" si="60"/>
        <v>#DIV/0!</v>
      </c>
      <c r="DT779" s="181" t="e">
        <f t="shared" si="58"/>
        <v>#DIV/0!</v>
      </c>
      <c r="DU779" s="195">
        <v>7238200</v>
      </c>
      <c r="DW779" s="195">
        <v>7244500</v>
      </c>
      <c r="DY779" s="195">
        <v>0</v>
      </c>
      <c r="DZ779" s="196" t="e">
        <f t="shared" si="59"/>
        <v>#DIV/0!</v>
      </c>
      <c r="EA779" s="195">
        <v>7093900</v>
      </c>
      <c r="EB779" s="181">
        <v>1</v>
      </c>
      <c r="EC779" s="181">
        <v>0</v>
      </c>
      <c r="ED779" s="181">
        <v>0</v>
      </c>
      <c r="EE779" s="181">
        <v>1</v>
      </c>
      <c r="EF779" s="181">
        <v>0</v>
      </c>
      <c r="EG779" s="181">
        <v>0</v>
      </c>
      <c r="EH779" s="181">
        <v>0</v>
      </c>
      <c r="EI779" s="181">
        <v>0</v>
      </c>
      <c r="EJ779" s="181">
        <v>1</v>
      </c>
      <c r="EK779" s="181">
        <v>1</v>
      </c>
      <c r="EL779" s="181">
        <v>1</v>
      </c>
      <c r="EM779" s="181">
        <v>0</v>
      </c>
      <c r="EN779" s="181">
        <v>1</v>
      </c>
      <c r="EO779" s="181">
        <v>1</v>
      </c>
      <c r="EP779" s="181">
        <v>0</v>
      </c>
      <c r="EQ779" s="181">
        <v>2</v>
      </c>
      <c r="ER779" s="181">
        <v>9</v>
      </c>
      <c r="EV779" s="181">
        <v>665</v>
      </c>
      <c r="EW779" s="181" t="s">
        <v>10228</v>
      </c>
      <c r="EX779" s="181" t="s">
        <v>3637</v>
      </c>
      <c r="EY779" s="181" t="s">
        <v>10229</v>
      </c>
      <c r="EZ779" s="181" t="s">
        <v>10230</v>
      </c>
      <c r="FA779" s="181" t="s">
        <v>10231</v>
      </c>
      <c r="FB779" s="181" t="s">
        <v>10232</v>
      </c>
      <c r="FE779" s="181">
        <v>-1</v>
      </c>
    </row>
    <row r="780" spans="1:161" x14ac:dyDescent="0.25">
      <c r="A780" s="181" t="s">
        <v>10233</v>
      </c>
      <c r="B780" s="181" t="s">
        <v>10233</v>
      </c>
      <c r="C780" s="181">
        <v>2</v>
      </c>
      <c r="D780" s="181">
        <v>2</v>
      </c>
      <c r="E780" s="181">
        <v>2</v>
      </c>
      <c r="F780" s="181" t="s">
        <v>10234</v>
      </c>
      <c r="G780" s="181" t="s">
        <v>10235</v>
      </c>
      <c r="H780" s="181" t="s">
        <v>10236</v>
      </c>
      <c r="I780" s="181">
        <v>1</v>
      </c>
      <c r="J780" s="181">
        <v>2</v>
      </c>
      <c r="K780" s="181">
        <v>2</v>
      </c>
      <c r="L780" s="181">
        <v>2</v>
      </c>
      <c r="M780" s="181">
        <v>2</v>
      </c>
      <c r="N780" s="181">
        <v>1</v>
      </c>
      <c r="O780" s="181">
        <v>2</v>
      </c>
      <c r="P780" s="181">
        <v>2</v>
      </c>
      <c r="Q780" s="181">
        <v>1</v>
      </c>
      <c r="R780" s="181">
        <v>1</v>
      </c>
      <c r="S780" s="181">
        <v>1</v>
      </c>
      <c r="T780" s="181">
        <v>2</v>
      </c>
      <c r="U780" s="181">
        <v>2</v>
      </c>
      <c r="V780" s="181">
        <v>2</v>
      </c>
      <c r="W780" s="181">
        <v>2</v>
      </c>
      <c r="X780" s="181">
        <v>2</v>
      </c>
      <c r="Y780" s="181">
        <v>1</v>
      </c>
      <c r="Z780" s="181">
        <v>2</v>
      </c>
      <c r="AA780" s="181">
        <v>2</v>
      </c>
      <c r="AB780" s="181">
        <v>2</v>
      </c>
      <c r="AC780" s="181">
        <v>2</v>
      </c>
      <c r="AD780" s="181">
        <v>1</v>
      </c>
      <c r="AE780" s="181">
        <v>2</v>
      </c>
      <c r="AF780" s="181">
        <v>2</v>
      </c>
      <c r="AG780" s="181">
        <v>1</v>
      </c>
      <c r="AH780" s="181">
        <v>1</v>
      </c>
      <c r="AI780" s="181">
        <v>1</v>
      </c>
      <c r="AJ780" s="181">
        <v>2</v>
      </c>
      <c r="AK780" s="181">
        <v>2</v>
      </c>
      <c r="AL780" s="181">
        <v>2</v>
      </c>
      <c r="AM780" s="181">
        <v>2</v>
      </c>
      <c r="AN780" s="181">
        <v>2</v>
      </c>
      <c r="AO780" s="181">
        <v>1</v>
      </c>
      <c r="AP780" s="181">
        <v>2</v>
      </c>
      <c r="AQ780" s="181">
        <v>2</v>
      </c>
      <c r="AR780" s="181">
        <v>2</v>
      </c>
      <c r="AS780" s="181">
        <v>2</v>
      </c>
      <c r="AT780" s="181">
        <v>1</v>
      </c>
      <c r="AU780" s="181">
        <v>2</v>
      </c>
      <c r="AV780" s="181">
        <v>2</v>
      </c>
      <c r="AW780" s="181">
        <v>1</v>
      </c>
      <c r="AX780" s="181">
        <v>1</v>
      </c>
      <c r="AY780" s="181">
        <v>1</v>
      </c>
      <c r="AZ780" s="181">
        <v>2</v>
      </c>
      <c r="BA780" s="181">
        <v>2</v>
      </c>
      <c r="BB780" s="181">
        <v>2</v>
      </c>
      <c r="BC780" s="181">
        <v>2</v>
      </c>
      <c r="BD780" s="181">
        <v>2</v>
      </c>
      <c r="BE780" s="181">
        <v>1</v>
      </c>
      <c r="BF780" s="181">
        <v>2</v>
      </c>
      <c r="BG780" s="181">
        <v>2</v>
      </c>
      <c r="BH780" s="181">
        <v>2</v>
      </c>
      <c r="BI780" s="181">
        <v>6.7</v>
      </c>
      <c r="BJ780" s="181">
        <v>6.7</v>
      </c>
      <c r="BK780" s="181">
        <v>6.7</v>
      </c>
      <c r="BL780" s="181">
        <v>46.052999999999997</v>
      </c>
      <c r="BM780" s="181">
        <v>403</v>
      </c>
      <c r="BN780" s="181">
        <v>403</v>
      </c>
      <c r="BO780" s="181">
        <v>0</v>
      </c>
      <c r="BP780" s="181">
        <v>9.4911999999999992</v>
      </c>
      <c r="BQ780" s="181" t="s">
        <v>1251</v>
      </c>
      <c r="BR780" s="181" t="s">
        <v>1251</v>
      </c>
      <c r="BS780" s="181" t="s">
        <v>1254</v>
      </c>
      <c r="BT780" s="181" t="s">
        <v>1254</v>
      </c>
      <c r="BU780" s="181" t="s">
        <v>1254</v>
      </c>
      <c r="BV780" s="181" t="s">
        <v>1254</v>
      </c>
      <c r="BW780" s="181" t="s">
        <v>1254</v>
      </c>
      <c r="BX780" s="181" t="s">
        <v>1254</v>
      </c>
      <c r="BY780" s="181" t="s">
        <v>1251</v>
      </c>
      <c r="BZ780" s="181" t="s">
        <v>1251</v>
      </c>
      <c r="CA780" s="181" t="s">
        <v>1254</v>
      </c>
      <c r="CB780" s="181" t="s">
        <v>1254</v>
      </c>
      <c r="CC780" s="181" t="s">
        <v>1251</v>
      </c>
      <c r="CD780" s="181" t="s">
        <v>1251</v>
      </c>
      <c r="CE780" s="181" t="s">
        <v>1251</v>
      </c>
      <c r="CF780" s="181" t="s">
        <v>1251</v>
      </c>
      <c r="CG780" s="181">
        <v>6.7</v>
      </c>
      <c r="CH780" s="181">
        <v>4</v>
      </c>
      <c r="CI780" s="181">
        <v>6.7</v>
      </c>
      <c r="CJ780" s="181">
        <v>6.7</v>
      </c>
      <c r="CK780" s="181">
        <v>4</v>
      </c>
      <c r="CL780" s="181">
        <v>4</v>
      </c>
      <c r="CM780" s="181">
        <v>4</v>
      </c>
      <c r="CN780" s="181">
        <v>6.7</v>
      </c>
      <c r="CO780" s="181">
        <v>6.7</v>
      </c>
      <c r="CP780" s="181">
        <v>6.7</v>
      </c>
      <c r="CQ780" s="181">
        <v>6.7</v>
      </c>
      <c r="CR780" s="181">
        <v>6.7</v>
      </c>
      <c r="CS780" s="181">
        <v>4</v>
      </c>
      <c r="CT780" s="181">
        <v>6.7</v>
      </c>
      <c r="CU780" s="181">
        <v>6.7</v>
      </c>
      <c r="CV780" s="181">
        <v>6.7</v>
      </c>
      <c r="CW780" s="181">
        <v>131020000</v>
      </c>
      <c r="CX780" s="181">
        <v>10879000</v>
      </c>
      <c r="CY780" s="181">
        <v>7292500</v>
      </c>
      <c r="CZ780" s="181">
        <v>10476000</v>
      </c>
      <c r="DA780" s="181">
        <v>16473000</v>
      </c>
      <c r="DB780" s="181">
        <v>1850100</v>
      </c>
      <c r="DC780" s="181">
        <v>2277700</v>
      </c>
      <c r="DD780" s="181">
        <v>1664100</v>
      </c>
      <c r="DE780" s="181">
        <v>2443900</v>
      </c>
      <c r="DF780" s="181">
        <v>6223200</v>
      </c>
      <c r="DG780" s="181">
        <v>9764700</v>
      </c>
      <c r="DH780" s="181">
        <v>10811000</v>
      </c>
      <c r="DI780" s="181">
        <v>13946000</v>
      </c>
      <c r="DJ780" s="195">
        <v>0</v>
      </c>
      <c r="DK780" s="195">
        <v>0</v>
      </c>
      <c r="DL780" s="195">
        <v>0</v>
      </c>
      <c r="DM780" s="195">
        <v>0</v>
      </c>
      <c r="DN780" s="181">
        <v>0</v>
      </c>
      <c r="DO780" s="181">
        <v>0</v>
      </c>
      <c r="DP780" s="181">
        <v>0</v>
      </c>
      <c r="DQ780" s="181">
        <v>0</v>
      </c>
      <c r="DR780" s="181">
        <v>0</v>
      </c>
      <c r="DS780" s="181" t="e">
        <f t="shared" si="60"/>
        <v>#DIV/0!</v>
      </c>
      <c r="DT780" s="181" t="e">
        <f t="shared" si="58"/>
        <v>#DIV/0!</v>
      </c>
      <c r="DU780" s="195">
        <v>0</v>
      </c>
      <c r="DW780" s="195">
        <v>0</v>
      </c>
      <c r="DY780" s="195">
        <v>0</v>
      </c>
      <c r="DZ780" s="196" t="e">
        <f t="shared" si="59"/>
        <v>#DIV/0!</v>
      </c>
      <c r="EA780" s="195">
        <v>0</v>
      </c>
      <c r="EB780" s="181">
        <v>1</v>
      </c>
      <c r="EC780" s="181">
        <v>1</v>
      </c>
      <c r="ED780" s="181">
        <v>0</v>
      </c>
      <c r="EE780" s="181">
        <v>0</v>
      </c>
      <c r="EF780" s="181">
        <v>0</v>
      </c>
      <c r="EG780" s="181">
        <v>0</v>
      </c>
      <c r="EH780" s="181">
        <v>0</v>
      </c>
      <c r="EI780" s="181">
        <v>0</v>
      </c>
      <c r="EJ780" s="181">
        <v>1</v>
      </c>
      <c r="EK780" s="181">
        <v>1</v>
      </c>
      <c r="EL780" s="181">
        <v>0</v>
      </c>
      <c r="EM780" s="181">
        <v>0</v>
      </c>
      <c r="EN780" s="181">
        <v>1</v>
      </c>
      <c r="EO780" s="181">
        <v>1</v>
      </c>
      <c r="EP780" s="181">
        <v>0</v>
      </c>
      <c r="EQ780" s="181">
        <v>1</v>
      </c>
      <c r="ER780" s="181">
        <v>7</v>
      </c>
      <c r="EV780" s="181">
        <v>518</v>
      </c>
      <c r="EW780" s="181" t="s">
        <v>10237</v>
      </c>
      <c r="EX780" s="181" t="s">
        <v>3637</v>
      </c>
      <c r="EY780" s="181" t="s">
        <v>10238</v>
      </c>
      <c r="EZ780" s="181" t="s">
        <v>10239</v>
      </c>
      <c r="FA780" s="181" t="s">
        <v>10240</v>
      </c>
      <c r="FB780" s="181" t="s">
        <v>10241</v>
      </c>
      <c r="FE780" s="181">
        <v>-1</v>
      </c>
    </row>
    <row r="781" spans="1:161" x14ac:dyDescent="0.25">
      <c r="A781" s="181" t="s">
        <v>10242</v>
      </c>
      <c r="B781" s="181" t="s">
        <v>10242</v>
      </c>
      <c r="C781" s="181">
        <v>1</v>
      </c>
      <c r="D781" s="181">
        <v>1</v>
      </c>
      <c r="E781" s="181">
        <v>1</v>
      </c>
      <c r="F781" s="181" t="s">
        <v>10243</v>
      </c>
      <c r="G781" s="181" t="s">
        <v>10244</v>
      </c>
      <c r="H781" s="181" t="s">
        <v>10245</v>
      </c>
      <c r="I781" s="181">
        <v>1</v>
      </c>
      <c r="J781" s="181">
        <v>1</v>
      </c>
      <c r="K781" s="181">
        <v>1</v>
      </c>
      <c r="L781" s="181">
        <v>1</v>
      </c>
      <c r="M781" s="181">
        <v>1</v>
      </c>
      <c r="N781" s="181">
        <v>1</v>
      </c>
      <c r="O781" s="181">
        <v>1</v>
      </c>
      <c r="P781" s="181">
        <v>1</v>
      </c>
      <c r="Q781" s="181">
        <v>0</v>
      </c>
      <c r="R781" s="181">
        <v>0</v>
      </c>
      <c r="S781" s="181">
        <v>1</v>
      </c>
      <c r="T781" s="181">
        <v>1</v>
      </c>
      <c r="U781" s="181">
        <v>1</v>
      </c>
      <c r="V781" s="181">
        <v>1</v>
      </c>
      <c r="W781" s="181">
        <v>1</v>
      </c>
      <c r="X781" s="181">
        <v>1</v>
      </c>
      <c r="Y781" s="181">
        <v>1</v>
      </c>
      <c r="Z781" s="181">
        <v>1</v>
      </c>
      <c r="AA781" s="181">
        <v>1</v>
      </c>
      <c r="AB781" s="181">
        <v>1</v>
      </c>
      <c r="AC781" s="181">
        <v>1</v>
      </c>
      <c r="AD781" s="181">
        <v>1</v>
      </c>
      <c r="AE781" s="181">
        <v>1</v>
      </c>
      <c r="AF781" s="181">
        <v>1</v>
      </c>
      <c r="AG781" s="181">
        <v>0</v>
      </c>
      <c r="AH781" s="181">
        <v>0</v>
      </c>
      <c r="AI781" s="181">
        <v>1</v>
      </c>
      <c r="AJ781" s="181">
        <v>1</v>
      </c>
      <c r="AK781" s="181">
        <v>1</v>
      </c>
      <c r="AL781" s="181">
        <v>1</v>
      </c>
      <c r="AM781" s="181">
        <v>1</v>
      </c>
      <c r="AN781" s="181">
        <v>1</v>
      </c>
      <c r="AO781" s="181">
        <v>1</v>
      </c>
      <c r="AP781" s="181">
        <v>1</v>
      </c>
      <c r="AQ781" s="181">
        <v>1</v>
      </c>
      <c r="AR781" s="181">
        <v>1</v>
      </c>
      <c r="AS781" s="181">
        <v>1</v>
      </c>
      <c r="AT781" s="181">
        <v>1</v>
      </c>
      <c r="AU781" s="181">
        <v>1</v>
      </c>
      <c r="AV781" s="181">
        <v>1</v>
      </c>
      <c r="AW781" s="181">
        <v>0</v>
      </c>
      <c r="AX781" s="181">
        <v>0</v>
      </c>
      <c r="AY781" s="181">
        <v>1</v>
      </c>
      <c r="AZ781" s="181">
        <v>1</v>
      </c>
      <c r="BA781" s="181">
        <v>1</v>
      </c>
      <c r="BB781" s="181">
        <v>1</v>
      </c>
      <c r="BC781" s="181">
        <v>1</v>
      </c>
      <c r="BD781" s="181">
        <v>1</v>
      </c>
      <c r="BE781" s="181">
        <v>1</v>
      </c>
      <c r="BF781" s="181">
        <v>1</v>
      </c>
      <c r="BG781" s="181">
        <v>1</v>
      </c>
      <c r="BH781" s="181">
        <v>1</v>
      </c>
      <c r="BI781" s="181">
        <v>4.7</v>
      </c>
      <c r="BJ781" s="181">
        <v>4.7</v>
      </c>
      <c r="BK781" s="181">
        <v>4.7</v>
      </c>
      <c r="BL781" s="181">
        <v>24.74</v>
      </c>
      <c r="BM781" s="181">
        <v>215</v>
      </c>
      <c r="BN781" s="181">
        <v>215</v>
      </c>
      <c r="BO781" s="181">
        <v>0</v>
      </c>
      <c r="BP781" s="181">
        <v>4.6551</v>
      </c>
      <c r="BQ781" s="181" t="s">
        <v>1251</v>
      </c>
      <c r="BR781" s="181" t="s">
        <v>1254</v>
      </c>
      <c r="BS781" s="181" t="s">
        <v>1251</v>
      </c>
      <c r="BT781" s="181" t="s">
        <v>1251</v>
      </c>
      <c r="BW781" s="181" t="s">
        <v>1254</v>
      </c>
      <c r="BX781" s="181" t="s">
        <v>1254</v>
      </c>
      <c r="BY781" s="181" t="s">
        <v>1251</v>
      </c>
      <c r="BZ781" s="181" t="s">
        <v>1254</v>
      </c>
      <c r="CA781" s="181" t="s">
        <v>1251</v>
      </c>
      <c r="CB781" s="181" t="s">
        <v>1251</v>
      </c>
      <c r="CC781" s="181" t="s">
        <v>1251</v>
      </c>
      <c r="CD781" s="181" t="s">
        <v>1251</v>
      </c>
      <c r="CE781" s="181" t="s">
        <v>1254</v>
      </c>
      <c r="CF781" s="181" t="s">
        <v>1251</v>
      </c>
      <c r="CG781" s="181">
        <v>4.7</v>
      </c>
      <c r="CH781" s="181">
        <v>4.7</v>
      </c>
      <c r="CI781" s="181">
        <v>4.7</v>
      </c>
      <c r="CJ781" s="181">
        <v>4.7</v>
      </c>
      <c r="CK781" s="181">
        <v>0</v>
      </c>
      <c r="CL781" s="181">
        <v>0</v>
      </c>
      <c r="CM781" s="181">
        <v>4.7</v>
      </c>
      <c r="CN781" s="181">
        <v>4.7</v>
      </c>
      <c r="CO781" s="181">
        <v>4.7</v>
      </c>
      <c r="CP781" s="181">
        <v>4.7</v>
      </c>
      <c r="CQ781" s="181">
        <v>4.7</v>
      </c>
      <c r="CR781" s="181">
        <v>4.7</v>
      </c>
      <c r="CS781" s="181">
        <v>4.7</v>
      </c>
      <c r="CT781" s="181">
        <v>4.7</v>
      </c>
      <c r="CU781" s="181">
        <v>4.7</v>
      </c>
      <c r="CV781" s="181">
        <v>4.7</v>
      </c>
      <c r="CW781" s="181">
        <v>43076000</v>
      </c>
      <c r="CX781" s="181">
        <v>3295400</v>
      </c>
      <c r="CY781" s="181">
        <v>3592200</v>
      </c>
      <c r="CZ781" s="181">
        <v>4650100</v>
      </c>
      <c r="DA781" s="181">
        <v>4213000</v>
      </c>
      <c r="DB781" s="181">
        <v>0</v>
      </c>
      <c r="DC781" s="181">
        <v>0</v>
      </c>
      <c r="DD781" s="181">
        <v>813340</v>
      </c>
      <c r="DE781" s="181">
        <v>857390</v>
      </c>
      <c r="DF781" s="181">
        <v>3254000</v>
      </c>
      <c r="DG781" s="181">
        <v>3174600</v>
      </c>
      <c r="DH781" s="181">
        <v>2881800</v>
      </c>
      <c r="DI781" s="181">
        <v>3218300</v>
      </c>
      <c r="DJ781" s="195">
        <v>0</v>
      </c>
      <c r="DK781" s="195">
        <v>0</v>
      </c>
      <c r="DL781" s="195">
        <v>0</v>
      </c>
      <c r="DM781" s="195">
        <v>0</v>
      </c>
      <c r="DN781" s="181">
        <v>0</v>
      </c>
      <c r="DO781" s="181">
        <v>0</v>
      </c>
      <c r="DP781" s="181">
        <v>0</v>
      </c>
      <c r="DQ781" s="181">
        <v>0</v>
      </c>
      <c r="DR781" s="181">
        <v>0</v>
      </c>
      <c r="DS781" s="181" t="e">
        <f t="shared" si="60"/>
        <v>#DIV/0!</v>
      </c>
      <c r="DT781" s="181" t="e">
        <f t="shared" si="58"/>
        <v>#DIV/0!</v>
      </c>
      <c r="DU781" s="195">
        <v>0</v>
      </c>
      <c r="DW781" s="195">
        <v>0</v>
      </c>
      <c r="DY781" s="195">
        <v>0</v>
      </c>
      <c r="DZ781" s="196" t="e">
        <f t="shared" si="59"/>
        <v>#DIV/0!</v>
      </c>
      <c r="EA781" s="195">
        <v>0</v>
      </c>
      <c r="EB781" s="181">
        <v>1</v>
      </c>
      <c r="EC781" s="181">
        <v>0</v>
      </c>
      <c r="ED781" s="181">
        <v>1</v>
      </c>
      <c r="EE781" s="181">
        <v>1</v>
      </c>
      <c r="EF781" s="181">
        <v>0</v>
      </c>
      <c r="EG781" s="181">
        <v>0</v>
      </c>
      <c r="EH781" s="181">
        <v>0</v>
      </c>
      <c r="EI781" s="181">
        <v>0</v>
      </c>
      <c r="EJ781" s="181">
        <v>1</v>
      </c>
      <c r="EK781" s="181">
        <v>0</v>
      </c>
      <c r="EL781" s="181">
        <v>1</v>
      </c>
      <c r="EM781" s="181">
        <v>1</v>
      </c>
      <c r="EN781" s="181">
        <v>1</v>
      </c>
      <c r="EO781" s="181">
        <v>1</v>
      </c>
      <c r="EP781" s="181">
        <v>0</v>
      </c>
      <c r="EQ781" s="181">
        <v>1</v>
      </c>
      <c r="ER781" s="181">
        <v>9</v>
      </c>
      <c r="EV781" s="181">
        <v>16</v>
      </c>
      <c r="EW781" s="181">
        <v>997</v>
      </c>
      <c r="EX781" s="181" t="b">
        <v>1</v>
      </c>
      <c r="EY781" s="181">
        <v>1065</v>
      </c>
      <c r="EZ781" s="181" t="s">
        <v>10246</v>
      </c>
      <c r="FA781" s="181" t="s">
        <v>10247</v>
      </c>
      <c r="FB781" s="181">
        <v>15044</v>
      </c>
      <c r="FE781" s="181">
        <v>-1</v>
      </c>
    </row>
    <row r="782" spans="1:161" x14ac:dyDescent="0.25">
      <c r="A782" s="181" t="s">
        <v>10248</v>
      </c>
      <c r="B782" s="181" t="s">
        <v>10248</v>
      </c>
      <c r="C782" s="181">
        <v>1</v>
      </c>
      <c r="D782" s="181">
        <v>1</v>
      </c>
      <c r="E782" s="181">
        <v>1</v>
      </c>
      <c r="F782" s="181" t="s">
        <v>10249</v>
      </c>
      <c r="G782" s="181" t="s">
        <v>10250</v>
      </c>
      <c r="H782" s="181" t="s">
        <v>10251</v>
      </c>
      <c r="I782" s="181">
        <v>1</v>
      </c>
      <c r="J782" s="181">
        <v>1</v>
      </c>
      <c r="K782" s="181">
        <v>1</v>
      </c>
      <c r="L782" s="181">
        <v>1</v>
      </c>
      <c r="M782" s="181">
        <v>1</v>
      </c>
      <c r="N782" s="181">
        <v>1</v>
      </c>
      <c r="O782" s="181">
        <v>1</v>
      </c>
      <c r="P782" s="181">
        <v>1</v>
      </c>
      <c r="Q782" s="181">
        <v>1</v>
      </c>
      <c r="R782" s="181">
        <v>1</v>
      </c>
      <c r="S782" s="181">
        <v>1</v>
      </c>
      <c r="T782" s="181">
        <v>1</v>
      </c>
      <c r="U782" s="181">
        <v>1</v>
      </c>
      <c r="V782" s="181">
        <v>1</v>
      </c>
      <c r="W782" s="181">
        <v>1</v>
      </c>
      <c r="X782" s="181">
        <v>1</v>
      </c>
      <c r="Y782" s="181">
        <v>1</v>
      </c>
      <c r="Z782" s="181">
        <v>1</v>
      </c>
      <c r="AA782" s="181">
        <v>1</v>
      </c>
      <c r="AB782" s="181">
        <v>1</v>
      </c>
      <c r="AC782" s="181">
        <v>1</v>
      </c>
      <c r="AD782" s="181">
        <v>1</v>
      </c>
      <c r="AE782" s="181">
        <v>1</v>
      </c>
      <c r="AF782" s="181">
        <v>1</v>
      </c>
      <c r="AG782" s="181">
        <v>1</v>
      </c>
      <c r="AH782" s="181">
        <v>1</v>
      </c>
      <c r="AI782" s="181">
        <v>1</v>
      </c>
      <c r="AJ782" s="181">
        <v>1</v>
      </c>
      <c r="AK782" s="181">
        <v>1</v>
      </c>
      <c r="AL782" s="181">
        <v>1</v>
      </c>
      <c r="AM782" s="181">
        <v>1</v>
      </c>
      <c r="AN782" s="181">
        <v>1</v>
      </c>
      <c r="AO782" s="181">
        <v>1</v>
      </c>
      <c r="AP782" s="181">
        <v>1</v>
      </c>
      <c r="AQ782" s="181">
        <v>1</v>
      </c>
      <c r="AR782" s="181">
        <v>1</v>
      </c>
      <c r="AS782" s="181">
        <v>1</v>
      </c>
      <c r="AT782" s="181">
        <v>1</v>
      </c>
      <c r="AU782" s="181">
        <v>1</v>
      </c>
      <c r="AV782" s="181">
        <v>1</v>
      </c>
      <c r="AW782" s="181">
        <v>1</v>
      </c>
      <c r="AX782" s="181">
        <v>1</v>
      </c>
      <c r="AY782" s="181">
        <v>1</v>
      </c>
      <c r="AZ782" s="181">
        <v>1</v>
      </c>
      <c r="BA782" s="181">
        <v>1</v>
      </c>
      <c r="BB782" s="181">
        <v>1</v>
      </c>
      <c r="BC782" s="181">
        <v>1</v>
      </c>
      <c r="BD782" s="181">
        <v>1</v>
      </c>
      <c r="BE782" s="181">
        <v>1</v>
      </c>
      <c r="BF782" s="181">
        <v>1</v>
      </c>
      <c r="BG782" s="181">
        <v>1</v>
      </c>
      <c r="BH782" s="181">
        <v>1</v>
      </c>
      <c r="BI782" s="181">
        <v>0.6</v>
      </c>
      <c r="BJ782" s="181">
        <v>0.6</v>
      </c>
      <c r="BK782" s="181">
        <v>0.6</v>
      </c>
      <c r="BL782" s="181">
        <v>110.78</v>
      </c>
      <c r="BM782" s="181">
        <v>998</v>
      </c>
      <c r="BN782" s="181">
        <v>998</v>
      </c>
      <c r="BO782" s="181">
        <v>3.8119E-3</v>
      </c>
      <c r="BP782" s="181">
        <v>2.3652000000000002</v>
      </c>
      <c r="BQ782" s="181" t="s">
        <v>1251</v>
      </c>
      <c r="BR782" s="181" t="s">
        <v>1251</v>
      </c>
      <c r="BS782" s="181" t="s">
        <v>1254</v>
      </c>
      <c r="BT782" s="181" t="s">
        <v>1254</v>
      </c>
      <c r="BU782" s="181" t="s">
        <v>1254</v>
      </c>
      <c r="BV782" s="181" t="s">
        <v>1254</v>
      </c>
      <c r="BW782" s="181" t="s">
        <v>1254</v>
      </c>
      <c r="BX782" s="181" t="s">
        <v>1254</v>
      </c>
      <c r="BY782" s="181" t="s">
        <v>1251</v>
      </c>
      <c r="BZ782" s="181" t="s">
        <v>1251</v>
      </c>
      <c r="CA782" s="181" t="s">
        <v>1251</v>
      </c>
      <c r="CB782" s="181" t="s">
        <v>1251</v>
      </c>
      <c r="CC782" s="181" t="s">
        <v>1251</v>
      </c>
      <c r="CD782" s="181" t="s">
        <v>1251</v>
      </c>
      <c r="CE782" s="181" t="s">
        <v>1251</v>
      </c>
      <c r="CF782" s="181" t="s">
        <v>1251</v>
      </c>
      <c r="CG782" s="181">
        <v>0.6</v>
      </c>
      <c r="CH782" s="181">
        <v>0.6</v>
      </c>
      <c r="CI782" s="181">
        <v>0.6</v>
      </c>
      <c r="CJ782" s="181">
        <v>0.6</v>
      </c>
      <c r="CK782" s="181">
        <v>0.6</v>
      </c>
      <c r="CL782" s="181">
        <v>0.6</v>
      </c>
      <c r="CM782" s="181">
        <v>0.6</v>
      </c>
      <c r="CN782" s="181">
        <v>0.6</v>
      </c>
      <c r="CO782" s="181">
        <v>0.6</v>
      </c>
      <c r="CP782" s="181">
        <v>0.6</v>
      </c>
      <c r="CQ782" s="181">
        <v>0.6</v>
      </c>
      <c r="CR782" s="181">
        <v>0.6</v>
      </c>
      <c r="CS782" s="181">
        <v>0.6</v>
      </c>
      <c r="CT782" s="181">
        <v>0.6</v>
      </c>
      <c r="CU782" s="181">
        <v>0.6</v>
      </c>
      <c r="CV782" s="181">
        <v>0.6</v>
      </c>
      <c r="CW782" s="181">
        <v>269120000</v>
      </c>
      <c r="CX782" s="181">
        <v>26740000</v>
      </c>
      <c r="CY782" s="181">
        <v>25316000</v>
      </c>
      <c r="CZ782" s="181">
        <v>24279000</v>
      </c>
      <c r="DA782" s="181">
        <v>29462000</v>
      </c>
      <c r="DB782" s="181">
        <v>2810700</v>
      </c>
      <c r="DC782" s="181">
        <v>2536400</v>
      </c>
      <c r="DD782" s="181">
        <v>2240400</v>
      </c>
      <c r="DE782" s="181">
        <v>2793700</v>
      </c>
      <c r="DF782" s="181">
        <v>20748000</v>
      </c>
      <c r="DG782" s="181">
        <v>23203000</v>
      </c>
      <c r="DH782" s="181">
        <v>16938000</v>
      </c>
      <c r="DI782" s="181">
        <v>23502000</v>
      </c>
      <c r="DJ782" s="195">
        <v>0</v>
      </c>
      <c r="DK782" s="195">
        <v>0</v>
      </c>
      <c r="DL782" s="195">
        <v>0</v>
      </c>
      <c r="DM782" s="195">
        <v>0</v>
      </c>
      <c r="DN782" s="181">
        <v>0</v>
      </c>
      <c r="DO782" s="181">
        <v>0</v>
      </c>
      <c r="DP782" s="181">
        <v>0</v>
      </c>
      <c r="DQ782" s="181">
        <v>0</v>
      </c>
      <c r="DR782" s="181">
        <v>0</v>
      </c>
      <c r="DS782" s="181" t="e">
        <f t="shared" si="60"/>
        <v>#DIV/0!</v>
      </c>
      <c r="DT782" s="181" t="e">
        <f t="shared" si="58"/>
        <v>#DIV/0!</v>
      </c>
      <c r="DU782" s="195">
        <v>0</v>
      </c>
      <c r="DW782" s="195">
        <v>0</v>
      </c>
      <c r="DY782" s="195">
        <v>0</v>
      </c>
      <c r="DZ782" s="196" t="e">
        <f t="shared" si="59"/>
        <v>#DIV/0!</v>
      </c>
      <c r="EA782" s="195">
        <v>0</v>
      </c>
      <c r="EB782" s="181">
        <v>1</v>
      </c>
      <c r="EC782" s="181">
        <v>1</v>
      </c>
      <c r="ED782" s="181">
        <v>0</v>
      </c>
      <c r="EE782" s="181">
        <v>0</v>
      </c>
      <c r="EF782" s="181">
        <v>0</v>
      </c>
      <c r="EG782" s="181">
        <v>0</v>
      </c>
      <c r="EH782" s="181">
        <v>0</v>
      </c>
      <c r="EI782" s="181">
        <v>0</v>
      </c>
      <c r="EJ782" s="181">
        <v>1</v>
      </c>
      <c r="EK782" s="181">
        <v>1</v>
      </c>
      <c r="EL782" s="181">
        <v>1</v>
      </c>
      <c r="EM782" s="181">
        <v>1</v>
      </c>
      <c r="EN782" s="181">
        <v>1</v>
      </c>
      <c r="EO782" s="181">
        <v>1</v>
      </c>
      <c r="EP782" s="181">
        <v>1</v>
      </c>
      <c r="EQ782" s="181">
        <v>1</v>
      </c>
      <c r="ER782" s="181">
        <v>10</v>
      </c>
      <c r="EV782" s="181">
        <v>411</v>
      </c>
      <c r="EW782" s="181">
        <v>3834</v>
      </c>
      <c r="EX782" s="181" t="b">
        <v>1</v>
      </c>
      <c r="EY782" s="181">
        <v>4051</v>
      </c>
      <c r="EZ782" s="181" t="s">
        <v>10252</v>
      </c>
      <c r="FA782" s="181" t="s">
        <v>10253</v>
      </c>
      <c r="FB782" s="181">
        <v>60302</v>
      </c>
      <c r="FE782" s="181">
        <v>-1</v>
      </c>
    </row>
    <row r="783" spans="1:161" x14ac:dyDescent="0.25">
      <c r="A783" s="181" t="s">
        <v>10254</v>
      </c>
      <c r="B783" s="181" t="s">
        <v>10254</v>
      </c>
      <c r="C783" s="181">
        <v>2</v>
      </c>
      <c r="D783" s="181">
        <v>2</v>
      </c>
      <c r="E783" s="181">
        <v>2</v>
      </c>
      <c r="F783" s="181" t="s">
        <v>10255</v>
      </c>
      <c r="G783" s="181" t="s">
        <v>10256</v>
      </c>
      <c r="H783" s="181" t="s">
        <v>10257</v>
      </c>
      <c r="I783" s="181">
        <v>1</v>
      </c>
      <c r="J783" s="181">
        <v>2</v>
      </c>
      <c r="K783" s="181">
        <v>2</v>
      </c>
      <c r="L783" s="181">
        <v>2</v>
      </c>
      <c r="M783" s="181">
        <v>2</v>
      </c>
      <c r="N783" s="181">
        <v>2</v>
      </c>
      <c r="O783" s="181">
        <v>2</v>
      </c>
      <c r="P783" s="181">
        <v>2</v>
      </c>
      <c r="Q783" s="181">
        <v>1</v>
      </c>
      <c r="R783" s="181">
        <v>1</v>
      </c>
      <c r="S783" s="181">
        <v>1</v>
      </c>
      <c r="T783" s="181">
        <v>2</v>
      </c>
      <c r="U783" s="181">
        <v>1</v>
      </c>
      <c r="V783" s="181">
        <v>2</v>
      </c>
      <c r="W783" s="181">
        <v>2</v>
      </c>
      <c r="X783" s="181">
        <v>2</v>
      </c>
      <c r="Y783" s="181">
        <v>2</v>
      </c>
      <c r="Z783" s="181">
        <v>2</v>
      </c>
      <c r="AA783" s="181">
        <v>1</v>
      </c>
      <c r="AB783" s="181">
        <v>2</v>
      </c>
      <c r="AC783" s="181">
        <v>2</v>
      </c>
      <c r="AD783" s="181">
        <v>2</v>
      </c>
      <c r="AE783" s="181">
        <v>2</v>
      </c>
      <c r="AF783" s="181">
        <v>2</v>
      </c>
      <c r="AG783" s="181">
        <v>1</v>
      </c>
      <c r="AH783" s="181">
        <v>1</v>
      </c>
      <c r="AI783" s="181">
        <v>1</v>
      </c>
      <c r="AJ783" s="181">
        <v>2</v>
      </c>
      <c r="AK783" s="181">
        <v>1</v>
      </c>
      <c r="AL783" s="181">
        <v>2</v>
      </c>
      <c r="AM783" s="181">
        <v>2</v>
      </c>
      <c r="AN783" s="181">
        <v>2</v>
      </c>
      <c r="AO783" s="181">
        <v>2</v>
      </c>
      <c r="AP783" s="181">
        <v>2</v>
      </c>
      <c r="AQ783" s="181">
        <v>1</v>
      </c>
      <c r="AR783" s="181">
        <v>2</v>
      </c>
      <c r="AS783" s="181">
        <v>2</v>
      </c>
      <c r="AT783" s="181">
        <v>2</v>
      </c>
      <c r="AU783" s="181">
        <v>2</v>
      </c>
      <c r="AV783" s="181">
        <v>2</v>
      </c>
      <c r="AW783" s="181">
        <v>1</v>
      </c>
      <c r="AX783" s="181">
        <v>1</v>
      </c>
      <c r="AY783" s="181">
        <v>1</v>
      </c>
      <c r="AZ783" s="181">
        <v>2</v>
      </c>
      <c r="BA783" s="181">
        <v>1</v>
      </c>
      <c r="BB783" s="181">
        <v>2</v>
      </c>
      <c r="BC783" s="181">
        <v>2</v>
      </c>
      <c r="BD783" s="181">
        <v>2</v>
      </c>
      <c r="BE783" s="181">
        <v>2</v>
      </c>
      <c r="BF783" s="181">
        <v>2</v>
      </c>
      <c r="BG783" s="181">
        <v>1</v>
      </c>
      <c r="BH783" s="181">
        <v>2</v>
      </c>
      <c r="BI783" s="181">
        <v>21.9</v>
      </c>
      <c r="BJ783" s="181">
        <v>21.9</v>
      </c>
      <c r="BK783" s="181">
        <v>21.9</v>
      </c>
      <c r="BL783" s="181">
        <v>9.9582999999999995</v>
      </c>
      <c r="BM783" s="181">
        <v>96</v>
      </c>
      <c r="BN783" s="181">
        <v>96</v>
      </c>
      <c r="BO783" s="181">
        <v>0</v>
      </c>
      <c r="BP783" s="181">
        <v>4.3026999999999997</v>
      </c>
      <c r="BQ783" s="181" t="s">
        <v>1251</v>
      </c>
      <c r="BR783" s="181" t="s">
        <v>1251</v>
      </c>
      <c r="BS783" s="181" t="s">
        <v>1251</v>
      </c>
      <c r="BT783" s="181" t="s">
        <v>1251</v>
      </c>
      <c r="BU783" s="181" t="s">
        <v>1254</v>
      </c>
      <c r="BV783" s="181" t="s">
        <v>1254</v>
      </c>
      <c r="BW783" s="181" t="s">
        <v>1254</v>
      </c>
      <c r="BX783" s="181" t="s">
        <v>1254</v>
      </c>
      <c r="BY783" s="181" t="s">
        <v>1251</v>
      </c>
      <c r="BZ783" s="181" t="s">
        <v>1251</v>
      </c>
      <c r="CA783" s="181" t="s">
        <v>1251</v>
      </c>
      <c r="CB783" s="181" t="s">
        <v>1251</v>
      </c>
      <c r="CC783" s="181" t="s">
        <v>1251</v>
      </c>
      <c r="CD783" s="181" t="s">
        <v>1251</v>
      </c>
      <c r="CE783" s="181" t="s">
        <v>1251</v>
      </c>
      <c r="CF783" s="181" t="s">
        <v>1251</v>
      </c>
      <c r="CG783" s="181">
        <v>21.9</v>
      </c>
      <c r="CH783" s="181">
        <v>21.9</v>
      </c>
      <c r="CI783" s="181">
        <v>21.9</v>
      </c>
      <c r="CJ783" s="181">
        <v>21.9</v>
      </c>
      <c r="CK783" s="181">
        <v>10.4</v>
      </c>
      <c r="CL783" s="181">
        <v>10.4</v>
      </c>
      <c r="CM783" s="181">
        <v>10.4</v>
      </c>
      <c r="CN783" s="181">
        <v>21.9</v>
      </c>
      <c r="CO783" s="181">
        <v>11.5</v>
      </c>
      <c r="CP783" s="181">
        <v>21.9</v>
      </c>
      <c r="CQ783" s="181">
        <v>21.9</v>
      </c>
      <c r="CR783" s="181">
        <v>21.9</v>
      </c>
      <c r="CS783" s="181">
        <v>21.9</v>
      </c>
      <c r="CT783" s="181">
        <v>21.9</v>
      </c>
      <c r="CU783" s="181">
        <v>11.5</v>
      </c>
      <c r="CV783" s="181">
        <v>21.9</v>
      </c>
      <c r="CW783" s="181">
        <v>234880000</v>
      </c>
      <c r="CX783" s="181">
        <v>16839000</v>
      </c>
      <c r="CY783" s="181">
        <v>25717000</v>
      </c>
      <c r="CZ783" s="181">
        <v>19471000</v>
      </c>
      <c r="DA783" s="181">
        <v>21792000</v>
      </c>
      <c r="DB783" s="181">
        <v>4810200</v>
      </c>
      <c r="DC783" s="181">
        <v>3160400</v>
      </c>
      <c r="DD783" s="181">
        <v>3809300</v>
      </c>
      <c r="DE783" s="181">
        <v>3796000</v>
      </c>
      <c r="DF783" s="181">
        <v>22517000</v>
      </c>
      <c r="DG783" s="181">
        <v>21990000</v>
      </c>
      <c r="DH783" s="181">
        <v>7343900</v>
      </c>
      <c r="DI783" s="181">
        <v>20623000</v>
      </c>
      <c r="DJ783" s="195">
        <v>0</v>
      </c>
      <c r="DK783" s="195">
        <v>0</v>
      </c>
      <c r="DL783" s="195">
        <v>0</v>
      </c>
      <c r="DM783" s="195">
        <v>0</v>
      </c>
      <c r="DN783" s="181">
        <v>0</v>
      </c>
      <c r="DO783" s="181">
        <v>0</v>
      </c>
      <c r="DP783" s="181">
        <v>0</v>
      </c>
      <c r="DQ783" s="181">
        <v>0</v>
      </c>
      <c r="DR783" s="181">
        <v>0</v>
      </c>
      <c r="DS783" s="181" t="e">
        <f t="shared" si="60"/>
        <v>#DIV/0!</v>
      </c>
      <c r="DT783" s="181" t="e">
        <f t="shared" si="58"/>
        <v>#DIV/0!</v>
      </c>
      <c r="DU783" s="195">
        <v>0</v>
      </c>
      <c r="DW783" s="195">
        <v>0</v>
      </c>
      <c r="DY783" s="195">
        <v>0</v>
      </c>
      <c r="DZ783" s="196" t="e">
        <f t="shared" si="59"/>
        <v>#DIV/0!</v>
      </c>
      <c r="EA783" s="195">
        <v>0</v>
      </c>
      <c r="EB783" s="181">
        <v>1</v>
      </c>
      <c r="EC783" s="181">
        <v>1</v>
      </c>
      <c r="ED783" s="181">
        <v>1</v>
      </c>
      <c r="EE783" s="181">
        <v>1</v>
      </c>
      <c r="EF783" s="181">
        <v>0</v>
      </c>
      <c r="EG783" s="181">
        <v>0</v>
      </c>
      <c r="EH783" s="181">
        <v>0</v>
      </c>
      <c r="EI783" s="181">
        <v>0</v>
      </c>
      <c r="EJ783" s="181">
        <v>0</v>
      </c>
      <c r="EK783" s="181">
        <v>1</v>
      </c>
      <c r="EL783" s="181">
        <v>1</v>
      </c>
      <c r="EM783" s="181">
        <v>1</v>
      </c>
      <c r="EN783" s="181">
        <v>0</v>
      </c>
      <c r="EO783" s="181">
        <v>0</v>
      </c>
      <c r="EP783" s="181">
        <v>0</v>
      </c>
      <c r="EQ783" s="181">
        <v>1</v>
      </c>
      <c r="ER783" s="181">
        <v>8</v>
      </c>
      <c r="EV783" s="181">
        <v>648</v>
      </c>
      <c r="EW783" s="181" t="s">
        <v>10258</v>
      </c>
      <c r="EX783" s="181" t="s">
        <v>3637</v>
      </c>
      <c r="EY783" s="181" t="s">
        <v>10259</v>
      </c>
      <c r="EZ783" s="181" t="s">
        <v>10260</v>
      </c>
      <c r="FA783" s="181" t="s">
        <v>10261</v>
      </c>
      <c r="FB783" s="181" t="s">
        <v>10262</v>
      </c>
      <c r="FE783" s="181">
        <v>-1</v>
      </c>
    </row>
    <row r="784" spans="1:161" x14ac:dyDescent="0.25">
      <c r="A784" s="181" t="s">
        <v>10263</v>
      </c>
      <c r="B784" s="181" t="s">
        <v>10263</v>
      </c>
      <c r="C784" s="181">
        <v>1</v>
      </c>
      <c r="D784" s="181">
        <v>1</v>
      </c>
      <c r="E784" s="181">
        <v>1</v>
      </c>
      <c r="F784" s="181" t="s">
        <v>10264</v>
      </c>
      <c r="G784" s="181" t="s">
        <v>10265</v>
      </c>
      <c r="H784" s="181" t="s">
        <v>10266</v>
      </c>
      <c r="I784" s="181">
        <v>1</v>
      </c>
      <c r="J784" s="181">
        <v>1</v>
      </c>
      <c r="K784" s="181">
        <v>1</v>
      </c>
      <c r="L784" s="181">
        <v>1</v>
      </c>
      <c r="M784" s="181">
        <v>1</v>
      </c>
      <c r="N784" s="181">
        <v>1</v>
      </c>
      <c r="O784" s="181">
        <v>1</v>
      </c>
      <c r="P784" s="181">
        <v>1</v>
      </c>
      <c r="Q784" s="181">
        <v>1</v>
      </c>
      <c r="R784" s="181">
        <v>1</v>
      </c>
      <c r="S784" s="181">
        <v>0</v>
      </c>
      <c r="T784" s="181">
        <v>1</v>
      </c>
      <c r="U784" s="181">
        <v>1</v>
      </c>
      <c r="V784" s="181">
        <v>1</v>
      </c>
      <c r="W784" s="181">
        <v>1</v>
      </c>
      <c r="X784" s="181">
        <v>1</v>
      </c>
      <c r="Y784" s="181">
        <v>1</v>
      </c>
      <c r="Z784" s="181">
        <v>1</v>
      </c>
      <c r="AA784" s="181">
        <v>1</v>
      </c>
      <c r="AB784" s="181">
        <v>1</v>
      </c>
      <c r="AC784" s="181">
        <v>1</v>
      </c>
      <c r="AD784" s="181">
        <v>1</v>
      </c>
      <c r="AE784" s="181">
        <v>1</v>
      </c>
      <c r="AF784" s="181">
        <v>1</v>
      </c>
      <c r="AG784" s="181">
        <v>1</v>
      </c>
      <c r="AH784" s="181">
        <v>1</v>
      </c>
      <c r="AI784" s="181">
        <v>0</v>
      </c>
      <c r="AJ784" s="181">
        <v>1</v>
      </c>
      <c r="AK784" s="181">
        <v>1</v>
      </c>
      <c r="AL784" s="181">
        <v>1</v>
      </c>
      <c r="AM784" s="181">
        <v>1</v>
      </c>
      <c r="AN784" s="181">
        <v>1</v>
      </c>
      <c r="AO784" s="181">
        <v>1</v>
      </c>
      <c r="AP784" s="181">
        <v>1</v>
      </c>
      <c r="AQ784" s="181">
        <v>1</v>
      </c>
      <c r="AR784" s="181">
        <v>1</v>
      </c>
      <c r="AS784" s="181">
        <v>1</v>
      </c>
      <c r="AT784" s="181">
        <v>1</v>
      </c>
      <c r="AU784" s="181">
        <v>1</v>
      </c>
      <c r="AV784" s="181">
        <v>1</v>
      </c>
      <c r="AW784" s="181">
        <v>1</v>
      </c>
      <c r="AX784" s="181">
        <v>1</v>
      </c>
      <c r="AY784" s="181">
        <v>0</v>
      </c>
      <c r="AZ784" s="181">
        <v>1</v>
      </c>
      <c r="BA784" s="181">
        <v>1</v>
      </c>
      <c r="BB784" s="181">
        <v>1</v>
      </c>
      <c r="BC784" s="181">
        <v>1</v>
      </c>
      <c r="BD784" s="181">
        <v>1</v>
      </c>
      <c r="BE784" s="181">
        <v>1</v>
      </c>
      <c r="BF784" s="181">
        <v>1</v>
      </c>
      <c r="BG784" s="181">
        <v>1</v>
      </c>
      <c r="BH784" s="181">
        <v>1</v>
      </c>
      <c r="BI784" s="181">
        <v>2.2999999999999998</v>
      </c>
      <c r="BJ784" s="181">
        <v>2.2999999999999998</v>
      </c>
      <c r="BK784" s="181">
        <v>2.2999999999999998</v>
      </c>
      <c r="BL784" s="181">
        <v>45.58</v>
      </c>
      <c r="BM784" s="181">
        <v>398</v>
      </c>
      <c r="BN784" s="181">
        <v>398</v>
      </c>
      <c r="BO784" s="181">
        <v>1.3680000000000001E-3</v>
      </c>
      <c r="BP784" s="181">
        <v>3.0531999999999999</v>
      </c>
      <c r="BQ784" s="181" t="s">
        <v>1251</v>
      </c>
      <c r="BR784" s="181" t="s">
        <v>1254</v>
      </c>
      <c r="BS784" s="181" t="s">
        <v>1251</v>
      </c>
      <c r="BT784" s="181" t="s">
        <v>1251</v>
      </c>
      <c r="BU784" s="181" t="s">
        <v>1254</v>
      </c>
      <c r="BV784" s="181" t="s">
        <v>1254</v>
      </c>
      <c r="BX784" s="181" t="s">
        <v>1254</v>
      </c>
      <c r="BY784" s="181" t="s">
        <v>1251</v>
      </c>
      <c r="BZ784" s="181" t="s">
        <v>1254</v>
      </c>
      <c r="CA784" s="181" t="s">
        <v>1254</v>
      </c>
      <c r="CB784" s="181" t="s">
        <v>1251</v>
      </c>
      <c r="CC784" s="181" t="s">
        <v>1251</v>
      </c>
      <c r="CD784" s="181" t="s">
        <v>1251</v>
      </c>
      <c r="CE784" s="181" t="s">
        <v>1254</v>
      </c>
      <c r="CF784" s="181" t="s">
        <v>1251</v>
      </c>
      <c r="CG784" s="181">
        <v>2.2999999999999998</v>
      </c>
      <c r="CH784" s="181">
        <v>2.2999999999999998</v>
      </c>
      <c r="CI784" s="181">
        <v>2.2999999999999998</v>
      </c>
      <c r="CJ784" s="181">
        <v>2.2999999999999998</v>
      </c>
      <c r="CK784" s="181">
        <v>2.2999999999999998</v>
      </c>
      <c r="CL784" s="181">
        <v>2.2999999999999998</v>
      </c>
      <c r="CM784" s="181">
        <v>0</v>
      </c>
      <c r="CN784" s="181">
        <v>2.2999999999999998</v>
      </c>
      <c r="CO784" s="181">
        <v>2.2999999999999998</v>
      </c>
      <c r="CP784" s="181">
        <v>2.2999999999999998</v>
      </c>
      <c r="CQ784" s="181">
        <v>2.2999999999999998</v>
      </c>
      <c r="CR784" s="181">
        <v>2.2999999999999998</v>
      </c>
      <c r="CS784" s="181">
        <v>2.2999999999999998</v>
      </c>
      <c r="CT784" s="181">
        <v>2.2999999999999998</v>
      </c>
      <c r="CU784" s="181">
        <v>2.2999999999999998</v>
      </c>
      <c r="CV784" s="181">
        <v>2.2999999999999998</v>
      </c>
      <c r="CW784" s="181">
        <v>42008000</v>
      </c>
      <c r="CX784" s="181">
        <v>3588000</v>
      </c>
      <c r="CY784" s="181">
        <v>2813200</v>
      </c>
      <c r="CZ784" s="181">
        <v>2745800</v>
      </c>
      <c r="DA784" s="181">
        <v>3717800</v>
      </c>
      <c r="DB784" s="181">
        <v>1014100</v>
      </c>
      <c r="DC784" s="181">
        <v>1092400</v>
      </c>
      <c r="DD784" s="181">
        <v>0</v>
      </c>
      <c r="DE784" s="181">
        <v>1098300</v>
      </c>
      <c r="DF784" s="181">
        <v>3532800</v>
      </c>
      <c r="DG784" s="181">
        <v>4363700</v>
      </c>
      <c r="DH784" s="181">
        <v>2722700</v>
      </c>
      <c r="DI784" s="181">
        <v>3821900</v>
      </c>
      <c r="DJ784" s="195">
        <v>0</v>
      </c>
      <c r="DK784" s="195">
        <v>0</v>
      </c>
      <c r="DL784" s="195">
        <v>0</v>
      </c>
      <c r="DM784" s="195">
        <v>0</v>
      </c>
      <c r="DN784" s="181">
        <v>0</v>
      </c>
      <c r="DO784" s="181">
        <v>0</v>
      </c>
      <c r="DP784" s="181">
        <v>0</v>
      </c>
      <c r="DQ784" s="181">
        <v>0</v>
      </c>
      <c r="DR784" s="181">
        <v>0</v>
      </c>
      <c r="DS784" s="181" t="e">
        <f t="shared" si="60"/>
        <v>#DIV/0!</v>
      </c>
      <c r="DT784" s="181" t="e">
        <f t="shared" si="58"/>
        <v>#DIV/0!</v>
      </c>
      <c r="DU784" s="195">
        <v>0</v>
      </c>
      <c r="DW784" s="195">
        <v>0</v>
      </c>
      <c r="DY784" s="195">
        <v>0</v>
      </c>
      <c r="DZ784" s="196" t="e">
        <f t="shared" si="59"/>
        <v>#DIV/0!</v>
      </c>
      <c r="EA784" s="195">
        <v>0</v>
      </c>
      <c r="EB784" s="181">
        <v>1</v>
      </c>
      <c r="EC784" s="181">
        <v>0</v>
      </c>
      <c r="ED784" s="181">
        <v>1</v>
      </c>
      <c r="EE784" s="181">
        <v>1</v>
      </c>
      <c r="EF784" s="181">
        <v>0</v>
      </c>
      <c r="EG784" s="181">
        <v>0</v>
      </c>
      <c r="EH784" s="181">
        <v>0</v>
      </c>
      <c r="EI784" s="181">
        <v>0</v>
      </c>
      <c r="EJ784" s="181">
        <v>1</v>
      </c>
      <c r="EK784" s="181">
        <v>0</v>
      </c>
      <c r="EL784" s="181">
        <v>0</v>
      </c>
      <c r="EM784" s="181">
        <v>1</v>
      </c>
      <c r="EN784" s="181">
        <v>1</v>
      </c>
      <c r="EO784" s="181">
        <v>1</v>
      </c>
      <c r="EP784" s="181">
        <v>0</v>
      </c>
      <c r="EQ784" s="181">
        <v>1</v>
      </c>
      <c r="ER784" s="181">
        <v>8</v>
      </c>
      <c r="EV784" s="181">
        <v>475</v>
      </c>
      <c r="EW784" s="181">
        <v>1575</v>
      </c>
      <c r="EX784" s="181" t="b">
        <v>1</v>
      </c>
      <c r="EY784" s="181">
        <v>1686</v>
      </c>
      <c r="EZ784" s="181" t="s">
        <v>10267</v>
      </c>
      <c r="FA784" s="181" t="s">
        <v>10268</v>
      </c>
      <c r="FB784" s="181">
        <v>23969</v>
      </c>
      <c r="FE784" s="181">
        <v>-1</v>
      </c>
    </row>
    <row r="785" spans="1:161" x14ac:dyDescent="0.25">
      <c r="A785" s="181" t="s">
        <v>2402</v>
      </c>
      <c r="B785" s="181" t="s">
        <v>2402</v>
      </c>
      <c r="C785" s="181">
        <v>2</v>
      </c>
      <c r="D785" s="181">
        <v>2</v>
      </c>
      <c r="E785" s="181">
        <v>2</v>
      </c>
      <c r="F785" s="181" t="s">
        <v>2401</v>
      </c>
      <c r="G785" s="181" t="s">
        <v>2400</v>
      </c>
      <c r="H785" s="181" t="s">
        <v>2399</v>
      </c>
      <c r="I785" s="181">
        <v>1</v>
      </c>
      <c r="J785" s="181">
        <v>2</v>
      </c>
      <c r="K785" s="181">
        <v>2</v>
      </c>
      <c r="L785" s="181">
        <v>2</v>
      </c>
      <c r="M785" s="181">
        <v>2</v>
      </c>
      <c r="N785" s="181">
        <v>2</v>
      </c>
      <c r="O785" s="181">
        <v>1</v>
      </c>
      <c r="P785" s="181">
        <v>2</v>
      </c>
      <c r="Q785" s="181">
        <v>1</v>
      </c>
      <c r="R785" s="181">
        <v>0</v>
      </c>
      <c r="S785" s="181">
        <v>0</v>
      </c>
      <c r="T785" s="181">
        <v>0</v>
      </c>
      <c r="U785" s="181">
        <v>2</v>
      </c>
      <c r="V785" s="181">
        <v>1</v>
      </c>
      <c r="W785" s="181">
        <v>2</v>
      </c>
      <c r="X785" s="181">
        <v>2</v>
      </c>
      <c r="Y785" s="181">
        <v>2</v>
      </c>
      <c r="Z785" s="181">
        <v>1</v>
      </c>
      <c r="AA785" s="181">
        <v>1</v>
      </c>
      <c r="AB785" s="181">
        <v>1</v>
      </c>
      <c r="AC785" s="181">
        <v>2</v>
      </c>
      <c r="AD785" s="181">
        <v>2</v>
      </c>
      <c r="AE785" s="181">
        <v>1</v>
      </c>
      <c r="AF785" s="181">
        <v>2</v>
      </c>
      <c r="AG785" s="181">
        <v>1</v>
      </c>
      <c r="AH785" s="181">
        <v>0</v>
      </c>
      <c r="AI785" s="181">
        <v>0</v>
      </c>
      <c r="AJ785" s="181">
        <v>0</v>
      </c>
      <c r="AK785" s="181">
        <v>2</v>
      </c>
      <c r="AL785" s="181">
        <v>1</v>
      </c>
      <c r="AM785" s="181">
        <v>2</v>
      </c>
      <c r="AN785" s="181">
        <v>2</v>
      </c>
      <c r="AO785" s="181">
        <v>2</v>
      </c>
      <c r="AP785" s="181">
        <v>1</v>
      </c>
      <c r="AQ785" s="181">
        <v>1</v>
      </c>
      <c r="AR785" s="181">
        <v>1</v>
      </c>
      <c r="AS785" s="181">
        <v>2</v>
      </c>
      <c r="AT785" s="181">
        <v>2</v>
      </c>
      <c r="AU785" s="181">
        <v>1</v>
      </c>
      <c r="AV785" s="181">
        <v>2</v>
      </c>
      <c r="AW785" s="181">
        <v>1</v>
      </c>
      <c r="AX785" s="181">
        <v>0</v>
      </c>
      <c r="AY785" s="181">
        <v>0</v>
      </c>
      <c r="AZ785" s="181">
        <v>0</v>
      </c>
      <c r="BA785" s="181">
        <v>2</v>
      </c>
      <c r="BB785" s="181">
        <v>1</v>
      </c>
      <c r="BC785" s="181">
        <v>2</v>
      </c>
      <c r="BD785" s="181">
        <v>2</v>
      </c>
      <c r="BE785" s="181">
        <v>2</v>
      </c>
      <c r="BF785" s="181">
        <v>1</v>
      </c>
      <c r="BG785" s="181">
        <v>1</v>
      </c>
      <c r="BH785" s="181">
        <v>1</v>
      </c>
      <c r="BI785" s="181">
        <v>5.8</v>
      </c>
      <c r="BJ785" s="181">
        <v>5.8</v>
      </c>
      <c r="BK785" s="181">
        <v>5.8</v>
      </c>
      <c r="BL785" s="181">
        <v>52.003</v>
      </c>
      <c r="BM785" s="181">
        <v>465</v>
      </c>
      <c r="BN785" s="181">
        <v>465</v>
      </c>
      <c r="BO785" s="181">
        <v>2.5872999999999998E-3</v>
      </c>
      <c r="BP785" s="181">
        <v>2.5623999999999998</v>
      </c>
      <c r="BQ785" s="181" t="s">
        <v>1254</v>
      </c>
      <c r="BR785" s="181" t="s">
        <v>1254</v>
      </c>
      <c r="BS785" s="181" t="s">
        <v>1254</v>
      </c>
      <c r="BT785" s="181" t="s">
        <v>1251</v>
      </c>
      <c r="BU785" s="181" t="s">
        <v>1254</v>
      </c>
      <c r="BY785" s="181" t="s">
        <v>1251</v>
      </c>
      <c r="BZ785" s="181" t="s">
        <v>1254</v>
      </c>
      <c r="CA785" s="181" t="s">
        <v>1254</v>
      </c>
      <c r="CB785" s="181" t="s">
        <v>1251</v>
      </c>
      <c r="CC785" s="181" t="s">
        <v>1254</v>
      </c>
      <c r="CD785" s="181" t="s">
        <v>1254</v>
      </c>
      <c r="CE785" s="181" t="s">
        <v>1254</v>
      </c>
      <c r="CF785" s="181" t="s">
        <v>1254</v>
      </c>
      <c r="CG785" s="181">
        <v>5.8</v>
      </c>
      <c r="CH785" s="181">
        <v>5.8</v>
      </c>
      <c r="CI785" s="181">
        <v>3.7</v>
      </c>
      <c r="CJ785" s="181">
        <v>5.8</v>
      </c>
      <c r="CK785" s="181">
        <v>3.7</v>
      </c>
      <c r="CL785" s="181">
        <v>0</v>
      </c>
      <c r="CM785" s="181">
        <v>0</v>
      </c>
      <c r="CN785" s="181">
        <v>0</v>
      </c>
      <c r="CO785" s="181">
        <v>5.8</v>
      </c>
      <c r="CP785" s="181">
        <v>3.7</v>
      </c>
      <c r="CQ785" s="181">
        <v>5.8</v>
      </c>
      <c r="CR785" s="181">
        <v>5.8</v>
      </c>
      <c r="CS785" s="181">
        <v>5.8</v>
      </c>
      <c r="CT785" s="181">
        <v>3.7</v>
      </c>
      <c r="CU785" s="181">
        <v>3.7</v>
      </c>
      <c r="CV785" s="181">
        <v>3.7</v>
      </c>
      <c r="CW785" s="181">
        <v>88732000</v>
      </c>
      <c r="CX785" s="181">
        <v>10805000</v>
      </c>
      <c r="CY785" s="181">
        <v>8686300</v>
      </c>
      <c r="CZ785" s="181">
        <v>3226100</v>
      </c>
      <c r="DA785" s="181">
        <v>9971100</v>
      </c>
      <c r="DB785" s="181">
        <v>595010</v>
      </c>
      <c r="DC785" s="181">
        <v>0</v>
      </c>
      <c r="DD785" s="181">
        <v>0</v>
      </c>
      <c r="DE785" s="181">
        <v>0</v>
      </c>
      <c r="DF785" s="181">
        <v>10481000</v>
      </c>
      <c r="DG785" s="181">
        <v>3673400</v>
      </c>
      <c r="DH785" s="181">
        <v>2589800</v>
      </c>
      <c r="DI785" s="181">
        <v>2900600</v>
      </c>
      <c r="DJ785" s="195">
        <v>0</v>
      </c>
      <c r="DK785" s="195">
        <v>0</v>
      </c>
      <c r="DL785" s="195">
        <v>0</v>
      </c>
      <c r="DM785" s="195">
        <v>0</v>
      </c>
      <c r="DN785" s="181">
        <v>0</v>
      </c>
      <c r="DO785" s="181">
        <v>0</v>
      </c>
      <c r="DP785" s="181">
        <v>0</v>
      </c>
      <c r="DQ785" s="181">
        <v>0</v>
      </c>
      <c r="DR785" s="181">
        <v>0</v>
      </c>
      <c r="DS785" s="181" t="e">
        <f t="shared" si="60"/>
        <v>#DIV/0!</v>
      </c>
      <c r="DT785" s="181" t="e">
        <f t="shared" si="58"/>
        <v>#DIV/0!</v>
      </c>
      <c r="DU785" s="195">
        <v>0</v>
      </c>
      <c r="DW785" s="195">
        <v>0</v>
      </c>
      <c r="DY785" s="195">
        <v>0</v>
      </c>
      <c r="DZ785" s="196" t="e">
        <f t="shared" si="59"/>
        <v>#DIV/0!</v>
      </c>
      <c r="EA785" s="195">
        <v>0</v>
      </c>
      <c r="EB785" s="181">
        <v>0</v>
      </c>
      <c r="EC785" s="181">
        <v>0</v>
      </c>
      <c r="ED785" s="181">
        <v>0</v>
      </c>
      <c r="EE785" s="181">
        <v>0</v>
      </c>
      <c r="EF785" s="181">
        <v>0</v>
      </c>
      <c r="EG785" s="181">
        <v>0</v>
      </c>
      <c r="EH785" s="181">
        <v>0</v>
      </c>
      <c r="EI785" s="181">
        <v>0</v>
      </c>
      <c r="EJ785" s="181">
        <v>1</v>
      </c>
      <c r="EK785" s="181">
        <v>0</v>
      </c>
      <c r="EL785" s="181">
        <v>0</v>
      </c>
      <c r="EM785" s="181">
        <v>1</v>
      </c>
      <c r="EN785" s="181">
        <v>0</v>
      </c>
      <c r="EO785" s="181">
        <v>0</v>
      </c>
      <c r="EP785" s="181">
        <v>0</v>
      </c>
      <c r="EQ785" s="181">
        <v>0</v>
      </c>
      <c r="ER785" s="181">
        <v>2</v>
      </c>
      <c r="EV785" s="181">
        <v>191</v>
      </c>
      <c r="EW785" s="181" t="s">
        <v>10269</v>
      </c>
      <c r="EX785" s="181" t="s">
        <v>3637</v>
      </c>
      <c r="EY785" s="181" t="s">
        <v>10270</v>
      </c>
      <c r="EZ785" s="181" t="s">
        <v>10271</v>
      </c>
      <c r="FA785" s="181" t="s">
        <v>10272</v>
      </c>
      <c r="FB785" s="181" t="s">
        <v>10272</v>
      </c>
      <c r="FE785" s="181">
        <v>-1</v>
      </c>
    </row>
    <row r="786" spans="1:161" x14ac:dyDescent="0.25">
      <c r="A786" s="181" t="s">
        <v>10273</v>
      </c>
      <c r="B786" s="181" t="s">
        <v>10273</v>
      </c>
      <c r="C786" s="181">
        <v>3</v>
      </c>
      <c r="D786" s="181">
        <v>2</v>
      </c>
      <c r="E786" s="181">
        <v>2</v>
      </c>
      <c r="F786" s="181" t="s">
        <v>10274</v>
      </c>
      <c r="G786" s="181" t="s">
        <v>10275</v>
      </c>
      <c r="H786" s="181" t="s">
        <v>10276</v>
      </c>
      <c r="I786" s="181">
        <v>1</v>
      </c>
      <c r="J786" s="181">
        <v>3</v>
      </c>
      <c r="K786" s="181">
        <v>2</v>
      </c>
      <c r="L786" s="181">
        <v>2</v>
      </c>
      <c r="M786" s="181">
        <v>3</v>
      </c>
      <c r="N786" s="181">
        <v>2</v>
      </c>
      <c r="O786" s="181">
        <v>3</v>
      </c>
      <c r="P786" s="181">
        <v>2</v>
      </c>
      <c r="Q786" s="181">
        <v>0</v>
      </c>
      <c r="R786" s="181">
        <v>0</v>
      </c>
      <c r="S786" s="181">
        <v>1</v>
      </c>
      <c r="T786" s="181">
        <v>1</v>
      </c>
      <c r="U786" s="181">
        <v>3</v>
      </c>
      <c r="V786" s="181">
        <v>2</v>
      </c>
      <c r="W786" s="181">
        <v>3</v>
      </c>
      <c r="X786" s="181">
        <v>3</v>
      </c>
      <c r="Y786" s="181">
        <v>3</v>
      </c>
      <c r="Z786" s="181">
        <v>3</v>
      </c>
      <c r="AA786" s="181">
        <v>3</v>
      </c>
      <c r="AB786" s="181">
        <v>3</v>
      </c>
      <c r="AC786" s="181">
        <v>2</v>
      </c>
      <c r="AD786" s="181">
        <v>1</v>
      </c>
      <c r="AE786" s="181">
        <v>2</v>
      </c>
      <c r="AF786" s="181">
        <v>1</v>
      </c>
      <c r="AG786" s="181">
        <v>0</v>
      </c>
      <c r="AH786" s="181">
        <v>0</v>
      </c>
      <c r="AI786" s="181">
        <v>1</v>
      </c>
      <c r="AJ786" s="181">
        <v>0</v>
      </c>
      <c r="AK786" s="181">
        <v>2</v>
      </c>
      <c r="AL786" s="181">
        <v>1</v>
      </c>
      <c r="AM786" s="181">
        <v>2</v>
      </c>
      <c r="AN786" s="181">
        <v>2</v>
      </c>
      <c r="AO786" s="181">
        <v>2</v>
      </c>
      <c r="AP786" s="181">
        <v>2</v>
      </c>
      <c r="AQ786" s="181">
        <v>2</v>
      </c>
      <c r="AR786" s="181">
        <v>2</v>
      </c>
      <c r="AS786" s="181">
        <v>2</v>
      </c>
      <c r="AT786" s="181">
        <v>1</v>
      </c>
      <c r="AU786" s="181">
        <v>2</v>
      </c>
      <c r="AV786" s="181">
        <v>1</v>
      </c>
      <c r="AW786" s="181">
        <v>0</v>
      </c>
      <c r="AX786" s="181">
        <v>0</v>
      </c>
      <c r="AY786" s="181">
        <v>1</v>
      </c>
      <c r="AZ786" s="181">
        <v>0</v>
      </c>
      <c r="BA786" s="181">
        <v>2</v>
      </c>
      <c r="BB786" s="181">
        <v>1</v>
      </c>
      <c r="BC786" s="181">
        <v>2</v>
      </c>
      <c r="BD786" s="181">
        <v>2</v>
      </c>
      <c r="BE786" s="181">
        <v>2</v>
      </c>
      <c r="BF786" s="181">
        <v>2</v>
      </c>
      <c r="BG786" s="181">
        <v>2</v>
      </c>
      <c r="BH786" s="181">
        <v>2</v>
      </c>
      <c r="BI786" s="181">
        <v>7.5</v>
      </c>
      <c r="BJ786" s="181">
        <v>4.5999999999999996</v>
      </c>
      <c r="BK786" s="181">
        <v>4.5999999999999996</v>
      </c>
      <c r="BL786" s="181">
        <v>52.6</v>
      </c>
      <c r="BM786" s="181">
        <v>478</v>
      </c>
      <c r="BN786" s="181">
        <v>478</v>
      </c>
      <c r="BO786" s="181">
        <v>0</v>
      </c>
      <c r="BP786" s="181">
        <v>6.0312000000000001</v>
      </c>
      <c r="BQ786" s="181" t="s">
        <v>1251</v>
      </c>
      <c r="BR786" s="181" t="s">
        <v>1251</v>
      </c>
      <c r="BS786" s="181" t="s">
        <v>1251</v>
      </c>
      <c r="BT786" s="181" t="s">
        <v>1251</v>
      </c>
      <c r="BW786" s="181" t="s">
        <v>1254</v>
      </c>
      <c r="BX786" s="181" t="s">
        <v>1254</v>
      </c>
      <c r="BY786" s="181" t="s">
        <v>1251</v>
      </c>
      <c r="BZ786" s="181" t="s">
        <v>1254</v>
      </c>
      <c r="CA786" s="181" t="s">
        <v>1254</v>
      </c>
      <c r="CB786" s="181" t="s">
        <v>1251</v>
      </c>
      <c r="CC786" s="181" t="s">
        <v>1251</v>
      </c>
      <c r="CD786" s="181" t="s">
        <v>1251</v>
      </c>
      <c r="CE786" s="181" t="s">
        <v>1254</v>
      </c>
      <c r="CF786" s="181" t="s">
        <v>1251</v>
      </c>
      <c r="CG786" s="181">
        <v>7.5</v>
      </c>
      <c r="CH786" s="181">
        <v>4.8</v>
      </c>
      <c r="CI786" s="181">
        <v>7.5</v>
      </c>
      <c r="CJ786" s="181">
        <v>4.8</v>
      </c>
      <c r="CK786" s="181">
        <v>0</v>
      </c>
      <c r="CL786" s="181">
        <v>0</v>
      </c>
      <c r="CM786" s="181">
        <v>1.9</v>
      </c>
      <c r="CN786" s="181">
        <v>2.9</v>
      </c>
      <c r="CO786" s="181">
        <v>7.5</v>
      </c>
      <c r="CP786" s="181">
        <v>4.8</v>
      </c>
      <c r="CQ786" s="181">
        <v>7.5</v>
      </c>
      <c r="CR786" s="181">
        <v>7.5</v>
      </c>
      <c r="CS786" s="181">
        <v>7.5</v>
      </c>
      <c r="CT786" s="181">
        <v>7.5</v>
      </c>
      <c r="CU786" s="181">
        <v>7.5</v>
      </c>
      <c r="CV786" s="181">
        <v>7.5</v>
      </c>
      <c r="CW786" s="181">
        <v>94543000</v>
      </c>
      <c r="CX786" s="181">
        <v>9697700</v>
      </c>
      <c r="CY786" s="181">
        <v>3638300</v>
      </c>
      <c r="CZ786" s="181">
        <v>10496000</v>
      </c>
      <c r="DA786" s="181">
        <v>4343500</v>
      </c>
      <c r="DB786" s="181">
        <v>0</v>
      </c>
      <c r="DC786" s="181">
        <v>0</v>
      </c>
      <c r="DD786" s="181">
        <v>857820</v>
      </c>
      <c r="DE786" s="181">
        <v>0</v>
      </c>
      <c r="DF786" s="181">
        <v>8468400</v>
      </c>
      <c r="DG786" s="181">
        <v>7409700</v>
      </c>
      <c r="DH786" s="181">
        <v>9152400</v>
      </c>
      <c r="DI786" s="181">
        <v>10568000</v>
      </c>
      <c r="DJ786" s="195">
        <v>0</v>
      </c>
      <c r="DK786" s="195">
        <v>0</v>
      </c>
      <c r="DL786" s="195">
        <v>0</v>
      </c>
      <c r="DM786" s="195">
        <v>0</v>
      </c>
      <c r="DN786" s="181">
        <v>0</v>
      </c>
      <c r="DO786" s="181">
        <v>0</v>
      </c>
      <c r="DP786" s="181">
        <v>0</v>
      </c>
      <c r="DQ786" s="181">
        <v>0</v>
      </c>
      <c r="DR786" s="181">
        <v>0</v>
      </c>
      <c r="DS786" s="181" t="e">
        <f t="shared" si="60"/>
        <v>#DIV/0!</v>
      </c>
      <c r="DT786" s="181" t="e">
        <f t="shared" si="58"/>
        <v>#DIV/0!</v>
      </c>
      <c r="DU786" s="195">
        <v>0</v>
      </c>
      <c r="DW786" s="195">
        <v>0</v>
      </c>
      <c r="DY786" s="195">
        <v>0</v>
      </c>
      <c r="DZ786" s="196" t="e">
        <f t="shared" si="59"/>
        <v>#DIV/0!</v>
      </c>
      <c r="EA786" s="195">
        <v>0</v>
      </c>
      <c r="EB786" s="181">
        <v>1</v>
      </c>
      <c r="EC786" s="181">
        <v>1</v>
      </c>
      <c r="ED786" s="181">
        <v>1</v>
      </c>
      <c r="EE786" s="181">
        <v>1</v>
      </c>
      <c r="EF786" s="181">
        <v>0</v>
      </c>
      <c r="EG786" s="181">
        <v>0</v>
      </c>
      <c r="EH786" s="181">
        <v>0</v>
      </c>
      <c r="EI786" s="181">
        <v>0</v>
      </c>
      <c r="EJ786" s="181">
        <v>1</v>
      </c>
      <c r="EK786" s="181">
        <v>0</v>
      </c>
      <c r="EL786" s="181">
        <v>0</v>
      </c>
      <c r="EM786" s="181">
        <v>1</v>
      </c>
      <c r="EN786" s="181">
        <v>0</v>
      </c>
      <c r="EO786" s="181">
        <v>1</v>
      </c>
      <c r="EP786" s="181">
        <v>0</v>
      </c>
      <c r="EQ786" s="181">
        <v>1</v>
      </c>
      <c r="ER786" s="181">
        <v>8</v>
      </c>
      <c r="EV786" s="181">
        <v>235</v>
      </c>
      <c r="EW786" s="181" t="s">
        <v>10277</v>
      </c>
      <c r="EX786" s="181" t="s">
        <v>4095</v>
      </c>
      <c r="EY786" s="181" t="s">
        <v>10278</v>
      </c>
      <c r="EZ786" s="181" t="s">
        <v>10279</v>
      </c>
      <c r="FA786" s="181" t="s">
        <v>10280</v>
      </c>
      <c r="FB786" s="181" t="s">
        <v>10281</v>
      </c>
      <c r="FE786" s="181">
        <v>-1</v>
      </c>
    </row>
    <row r="787" spans="1:161" x14ac:dyDescent="0.25">
      <c r="A787" s="181" t="s">
        <v>1306</v>
      </c>
      <c r="B787" s="181" t="s">
        <v>1306</v>
      </c>
      <c r="C787" s="181">
        <v>1</v>
      </c>
      <c r="D787" s="181">
        <v>1</v>
      </c>
      <c r="E787" s="181">
        <v>1</v>
      </c>
      <c r="F787" s="181" t="s">
        <v>1305</v>
      </c>
      <c r="G787" s="181" t="s">
        <v>1304</v>
      </c>
      <c r="H787" s="181" t="s">
        <v>1303</v>
      </c>
      <c r="I787" s="181">
        <v>1</v>
      </c>
      <c r="J787" s="181">
        <v>1</v>
      </c>
      <c r="K787" s="181">
        <v>1</v>
      </c>
      <c r="L787" s="181">
        <v>1</v>
      </c>
      <c r="M787" s="181">
        <v>1</v>
      </c>
      <c r="N787" s="181">
        <v>1</v>
      </c>
      <c r="O787" s="181">
        <v>1</v>
      </c>
      <c r="P787" s="181">
        <v>1</v>
      </c>
      <c r="Q787" s="181">
        <v>0</v>
      </c>
      <c r="R787" s="181">
        <v>0</v>
      </c>
      <c r="S787" s="181">
        <v>0</v>
      </c>
      <c r="T787" s="181">
        <v>0</v>
      </c>
      <c r="U787" s="181">
        <v>1</v>
      </c>
      <c r="V787" s="181">
        <v>1</v>
      </c>
      <c r="W787" s="181">
        <v>1</v>
      </c>
      <c r="X787" s="181">
        <v>1</v>
      </c>
      <c r="Y787" s="181">
        <v>1</v>
      </c>
      <c r="Z787" s="181">
        <v>1</v>
      </c>
      <c r="AA787" s="181">
        <v>1</v>
      </c>
      <c r="AB787" s="181">
        <v>1</v>
      </c>
      <c r="AC787" s="181">
        <v>1</v>
      </c>
      <c r="AD787" s="181">
        <v>1</v>
      </c>
      <c r="AE787" s="181">
        <v>1</v>
      </c>
      <c r="AF787" s="181">
        <v>1</v>
      </c>
      <c r="AG787" s="181">
        <v>0</v>
      </c>
      <c r="AH787" s="181">
        <v>0</v>
      </c>
      <c r="AI787" s="181">
        <v>0</v>
      </c>
      <c r="AJ787" s="181">
        <v>0</v>
      </c>
      <c r="AK787" s="181">
        <v>1</v>
      </c>
      <c r="AL787" s="181">
        <v>1</v>
      </c>
      <c r="AM787" s="181">
        <v>1</v>
      </c>
      <c r="AN787" s="181">
        <v>1</v>
      </c>
      <c r="AO787" s="181">
        <v>1</v>
      </c>
      <c r="AP787" s="181">
        <v>1</v>
      </c>
      <c r="AQ787" s="181">
        <v>1</v>
      </c>
      <c r="AR787" s="181">
        <v>1</v>
      </c>
      <c r="AS787" s="181">
        <v>1</v>
      </c>
      <c r="AT787" s="181">
        <v>1</v>
      </c>
      <c r="AU787" s="181">
        <v>1</v>
      </c>
      <c r="AV787" s="181">
        <v>1</v>
      </c>
      <c r="AW787" s="181">
        <v>0</v>
      </c>
      <c r="AX787" s="181">
        <v>0</v>
      </c>
      <c r="AY787" s="181">
        <v>0</v>
      </c>
      <c r="AZ787" s="181">
        <v>0</v>
      </c>
      <c r="BA787" s="181">
        <v>1</v>
      </c>
      <c r="BB787" s="181">
        <v>1</v>
      </c>
      <c r="BC787" s="181">
        <v>1</v>
      </c>
      <c r="BD787" s="181">
        <v>1</v>
      </c>
      <c r="BE787" s="181">
        <v>1</v>
      </c>
      <c r="BF787" s="181">
        <v>1</v>
      </c>
      <c r="BG787" s="181">
        <v>1</v>
      </c>
      <c r="BH787" s="181">
        <v>1</v>
      </c>
      <c r="BI787" s="181">
        <v>2.2000000000000002</v>
      </c>
      <c r="BJ787" s="181">
        <v>2.2000000000000002</v>
      </c>
      <c r="BK787" s="181">
        <v>2.2000000000000002</v>
      </c>
      <c r="BL787" s="181">
        <v>60.774999999999999</v>
      </c>
      <c r="BM787" s="181">
        <v>541</v>
      </c>
      <c r="BN787" s="181">
        <v>541</v>
      </c>
      <c r="BO787" s="181">
        <v>0</v>
      </c>
      <c r="BP787" s="181">
        <v>3.3950999999999998</v>
      </c>
      <c r="BQ787" s="181" t="s">
        <v>1254</v>
      </c>
      <c r="BR787" s="181" t="s">
        <v>1254</v>
      </c>
      <c r="BS787" s="181" t="s">
        <v>1251</v>
      </c>
      <c r="BT787" s="181" t="s">
        <v>1251</v>
      </c>
      <c r="BY787" s="181" t="s">
        <v>1251</v>
      </c>
      <c r="BZ787" s="181" t="s">
        <v>1251</v>
      </c>
      <c r="CA787" s="181" t="s">
        <v>1251</v>
      </c>
      <c r="CB787" s="181" t="s">
        <v>1251</v>
      </c>
      <c r="CC787" s="181" t="s">
        <v>1251</v>
      </c>
      <c r="CD787" s="181" t="s">
        <v>1251</v>
      </c>
      <c r="CE787" s="181" t="s">
        <v>1251</v>
      </c>
      <c r="CF787" s="181" t="s">
        <v>1251</v>
      </c>
      <c r="CG787" s="181">
        <v>2.2000000000000002</v>
      </c>
      <c r="CH787" s="181">
        <v>2.2000000000000002</v>
      </c>
      <c r="CI787" s="181">
        <v>2.2000000000000002</v>
      </c>
      <c r="CJ787" s="181">
        <v>2.2000000000000002</v>
      </c>
      <c r="CK787" s="181">
        <v>0</v>
      </c>
      <c r="CL787" s="181">
        <v>0</v>
      </c>
      <c r="CM787" s="181">
        <v>0</v>
      </c>
      <c r="CN787" s="181">
        <v>0</v>
      </c>
      <c r="CO787" s="181">
        <v>2.2000000000000002</v>
      </c>
      <c r="CP787" s="181">
        <v>2.2000000000000002</v>
      </c>
      <c r="CQ787" s="181">
        <v>2.2000000000000002</v>
      </c>
      <c r="CR787" s="181">
        <v>2.2000000000000002</v>
      </c>
      <c r="CS787" s="181">
        <v>2.2000000000000002</v>
      </c>
      <c r="CT787" s="181">
        <v>2.2000000000000002</v>
      </c>
      <c r="CU787" s="181">
        <v>2.2000000000000002</v>
      </c>
      <c r="CV787" s="181">
        <v>2.2000000000000002</v>
      </c>
      <c r="CW787" s="181">
        <v>122170000</v>
      </c>
      <c r="CX787" s="181">
        <v>5623500</v>
      </c>
      <c r="CY787" s="181">
        <v>6014400</v>
      </c>
      <c r="CZ787" s="181">
        <v>6385400</v>
      </c>
      <c r="DA787" s="181">
        <v>5162900</v>
      </c>
      <c r="DB787" s="181">
        <v>0</v>
      </c>
      <c r="DC787" s="181">
        <v>0</v>
      </c>
      <c r="DD787" s="181">
        <v>0</v>
      </c>
      <c r="DE787" s="181">
        <v>0</v>
      </c>
      <c r="DF787" s="181">
        <v>11654000</v>
      </c>
      <c r="DG787" s="181">
        <v>14925000</v>
      </c>
      <c r="DH787" s="181">
        <v>13172000</v>
      </c>
      <c r="DI787" s="181">
        <v>13187000</v>
      </c>
      <c r="DJ787" s="195">
        <v>0</v>
      </c>
      <c r="DK787" s="195">
        <v>0</v>
      </c>
      <c r="DL787" s="195">
        <v>0</v>
      </c>
      <c r="DM787" s="195">
        <v>0</v>
      </c>
      <c r="DN787" s="181">
        <v>0</v>
      </c>
      <c r="DO787" s="181">
        <v>0</v>
      </c>
      <c r="DP787" s="181">
        <v>0</v>
      </c>
      <c r="DQ787" s="181">
        <v>0</v>
      </c>
      <c r="DR787" s="181">
        <v>0</v>
      </c>
      <c r="DS787" s="181" t="e">
        <f t="shared" si="60"/>
        <v>#DIV/0!</v>
      </c>
      <c r="DT787" s="181" t="e">
        <f t="shared" si="58"/>
        <v>#DIV/0!</v>
      </c>
      <c r="DU787" s="195">
        <v>0</v>
      </c>
      <c r="DW787" s="195">
        <v>0</v>
      </c>
      <c r="DY787" s="195">
        <v>0</v>
      </c>
      <c r="DZ787" s="196" t="e">
        <f t="shared" si="59"/>
        <v>#DIV/0!</v>
      </c>
      <c r="EA787" s="195">
        <v>0</v>
      </c>
      <c r="EB787" s="181">
        <v>0</v>
      </c>
      <c r="EC787" s="181">
        <v>0</v>
      </c>
      <c r="ED787" s="181">
        <v>1</v>
      </c>
      <c r="EE787" s="181">
        <v>1</v>
      </c>
      <c r="EF787" s="181">
        <v>0</v>
      </c>
      <c r="EG787" s="181">
        <v>0</v>
      </c>
      <c r="EH787" s="181">
        <v>0</v>
      </c>
      <c r="EI787" s="181">
        <v>0</v>
      </c>
      <c r="EJ787" s="181">
        <v>1</v>
      </c>
      <c r="EK787" s="181">
        <v>1</v>
      </c>
      <c r="EL787" s="181">
        <v>1</v>
      </c>
      <c r="EM787" s="181">
        <v>1</v>
      </c>
      <c r="EN787" s="181">
        <v>1</v>
      </c>
      <c r="EO787" s="181">
        <v>1</v>
      </c>
      <c r="EP787" s="181">
        <v>1</v>
      </c>
      <c r="EQ787" s="181">
        <v>1</v>
      </c>
      <c r="ER787" s="181">
        <v>10</v>
      </c>
      <c r="EV787" s="181">
        <v>314</v>
      </c>
      <c r="EW787" s="181">
        <v>1471</v>
      </c>
      <c r="EX787" s="181" t="b">
        <v>1</v>
      </c>
      <c r="EY787" s="181">
        <v>1571</v>
      </c>
      <c r="EZ787" s="181" t="s">
        <v>10282</v>
      </c>
      <c r="FA787" s="181" t="s">
        <v>10283</v>
      </c>
      <c r="FB787" s="181">
        <v>21441</v>
      </c>
      <c r="FE787" s="181">
        <v>-1</v>
      </c>
    </row>
    <row r="788" spans="1:161" x14ac:dyDescent="0.25">
      <c r="A788" s="181" t="s">
        <v>10284</v>
      </c>
      <c r="B788" s="181" t="s">
        <v>10284</v>
      </c>
      <c r="C788" s="181">
        <v>1</v>
      </c>
      <c r="D788" s="181">
        <v>1</v>
      </c>
      <c r="E788" s="181">
        <v>1</v>
      </c>
      <c r="F788" s="181" t="s">
        <v>10285</v>
      </c>
      <c r="G788" s="181" t="s">
        <v>10286</v>
      </c>
      <c r="H788" s="181" t="s">
        <v>10287</v>
      </c>
      <c r="I788" s="181">
        <v>1</v>
      </c>
      <c r="J788" s="181">
        <v>1</v>
      </c>
      <c r="K788" s="181">
        <v>1</v>
      </c>
      <c r="L788" s="181">
        <v>1</v>
      </c>
      <c r="M788" s="181">
        <v>1</v>
      </c>
      <c r="N788" s="181">
        <v>1</v>
      </c>
      <c r="O788" s="181">
        <v>1</v>
      </c>
      <c r="P788" s="181">
        <v>1</v>
      </c>
      <c r="Q788" s="181">
        <v>1</v>
      </c>
      <c r="R788" s="181">
        <v>1</v>
      </c>
      <c r="S788" s="181">
        <v>1</v>
      </c>
      <c r="T788" s="181">
        <v>1</v>
      </c>
      <c r="U788" s="181">
        <v>1</v>
      </c>
      <c r="V788" s="181">
        <v>1</v>
      </c>
      <c r="W788" s="181">
        <v>1</v>
      </c>
      <c r="X788" s="181">
        <v>1</v>
      </c>
      <c r="Y788" s="181">
        <v>1</v>
      </c>
      <c r="Z788" s="181">
        <v>1</v>
      </c>
      <c r="AA788" s="181">
        <v>1</v>
      </c>
      <c r="AB788" s="181">
        <v>1</v>
      </c>
      <c r="AC788" s="181">
        <v>1</v>
      </c>
      <c r="AD788" s="181">
        <v>1</v>
      </c>
      <c r="AE788" s="181">
        <v>1</v>
      </c>
      <c r="AF788" s="181">
        <v>1</v>
      </c>
      <c r="AG788" s="181">
        <v>1</v>
      </c>
      <c r="AH788" s="181">
        <v>1</v>
      </c>
      <c r="AI788" s="181">
        <v>1</v>
      </c>
      <c r="AJ788" s="181">
        <v>1</v>
      </c>
      <c r="AK788" s="181">
        <v>1</v>
      </c>
      <c r="AL788" s="181">
        <v>1</v>
      </c>
      <c r="AM788" s="181">
        <v>1</v>
      </c>
      <c r="AN788" s="181">
        <v>1</v>
      </c>
      <c r="AO788" s="181">
        <v>1</v>
      </c>
      <c r="AP788" s="181">
        <v>1</v>
      </c>
      <c r="AQ788" s="181">
        <v>1</v>
      </c>
      <c r="AR788" s="181">
        <v>1</v>
      </c>
      <c r="AS788" s="181">
        <v>1</v>
      </c>
      <c r="AT788" s="181">
        <v>1</v>
      </c>
      <c r="AU788" s="181">
        <v>1</v>
      </c>
      <c r="AV788" s="181">
        <v>1</v>
      </c>
      <c r="AW788" s="181">
        <v>1</v>
      </c>
      <c r="AX788" s="181">
        <v>1</v>
      </c>
      <c r="AY788" s="181">
        <v>1</v>
      </c>
      <c r="AZ788" s="181">
        <v>1</v>
      </c>
      <c r="BA788" s="181">
        <v>1</v>
      </c>
      <c r="BB788" s="181">
        <v>1</v>
      </c>
      <c r="BC788" s="181">
        <v>1</v>
      </c>
      <c r="BD788" s="181">
        <v>1</v>
      </c>
      <c r="BE788" s="181">
        <v>1</v>
      </c>
      <c r="BF788" s="181">
        <v>1</v>
      </c>
      <c r="BG788" s="181">
        <v>1</v>
      </c>
      <c r="BH788" s="181">
        <v>1</v>
      </c>
      <c r="BI788" s="181">
        <v>3.9</v>
      </c>
      <c r="BJ788" s="181">
        <v>3.9</v>
      </c>
      <c r="BK788" s="181">
        <v>3.9</v>
      </c>
      <c r="BL788" s="181">
        <v>39.412999999999997</v>
      </c>
      <c r="BM788" s="181">
        <v>362</v>
      </c>
      <c r="BN788" s="181">
        <v>362</v>
      </c>
      <c r="BO788" s="181">
        <v>1.3332999999999999E-3</v>
      </c>
      <c r="BP788" s="181">
        <v>2.8313000000000001</v>
      </c>
      <c r="BQ788" s="181" t="s">
        <v>1251</v>
      </c>
      <c r="BR788" s="181" t="s">
        <v>1251</v>
      </c>
      <c r="BS788" s="181" t="s">
        <v>1251</v>
      </c>
      <c r="BT788" s="181" t="s">
        <v>1251</v>
      </c>
      <c r="BU788" s="181" t="s">
        <v>1251</v>
      </c>
      <c r="BV788" s="181" t="s">
        <v>1251</v>
      </c>
      <c r="BW788" s="181" t="s">
        <v>1251</v>
      </c>
      <c r="BX788" s="181" t="s">
        <v>1251</v>
      </c>
      <c r="BY788" s="181" t="s">
        <v>1251</v>
      </c>
      <c r="BZ788" s="181" t="s">
        <v>1251</v>
      </c>
      <c r="CA788" s="181" t="s">
        <v>1251</v>
      </c>
      <c r="CB788" s="181" t="s">
        <v>1251</v>
      </c>
      <c r="CC788" s="181" t="s">
        <v>1251</v>
      </c>
      <c r="CD788" s="181" t="s">
        <v>1251</v>
      </c>
      <c r="CE788" s="181" t="s">
        <v>1251</v>
      </c>
      <c r="CF788" s="181" t="s">
        <v>1251</v>
      </c>
      <c r="CG788" s="181">
        <v>3.9</v>
      </c>
      <c r="CH788" s="181">
        <v>3.9</v>
      </c>
      <c r="CI788" s="181">
        <v>3.9</v>
      </c>
      <c r="CJ788" s="181">
        <v>3.9</v>
      </c>
      <c r="CK788" s="181">
        <v>3.9</v>
      </c>
      <c r="CL788" s="181">
        <v>3.9</v>
      </c>
      <c r="CM788" s="181">
        <v>3.9</v>
      </c>
      <c r="CN788" s="181">
        <v>3.9</v>
      </c>
      <c r="CO788" s="181">
        <v>3.9</v>
      </c>
      <c r="CP788" s="181">
        <v>3.9</v>
      </c>
      <c r="CQ788" s="181">
        <v>3.9</v>
      </c>
      <c r="CR788" s="181">
        <v>3.9</v>
      </c>
      <c r="CS788" s="181">
        <v>3.9</v>
      </c>
      <c r="CT788" s="181">
        <v>3.9</v>
      </c>
      <c r="CU788" s="181">
        <v>3.9</v>
      </c>
      <c r="CV788" s="181">
        <v>3.9</v>
      </c>
      <c r="CW788" s="181">
        <v>105840000</v>
      </c>
      <c r="CX788" s="181">
        <v>4933900</v>
      </c>
      <c r="CY788" s="181">
        <v>5104300</v>
      </c>
      <c r="CZ788" s="181">
        <v>6531800</v>
      </c>
      <c r="DA788" s="181">
        <v>6799900</v>
      </c>
      <c r="DB788" s="181">
        <v>4585900</v>
      </c>
      <c r="DC788" s="181">
        <v>5178300</v>
      </c>
      <c r="DD788" s="181">
        <v>4083800</v>
      </c>
      <c r="DE788" s="181">
        <v>5131900</v>
      </c>
      <c r="DF788" s="181">
        <v>7839900</v>
      </c>
      <c r="DG788" s="181">
        <v>10018000</v>
      </c>
      <c r="DH788" s="181">
        <v>5367600</v>
      </c>
      <c r="DI788" s="181">
        <v>7537800</v>
      </c>
      <c r="DJ788" s="195">
        <v>0</v>
      </c>
      <c r="DK788" s="195">
        <v>0</v>
      </c>
      <c r="DL788" s="195">
        <v>0</v>
      </c>
      <c r="DM788" s="195">
        <v>0</v>
      </c>
      <c r="DN788" s="181">
        <v>0</v>
      </c>
      <c r="DO788" s="181">
        <v>0</v>
      </c>
      <c r="DP788" s="181">
        <v>0</v>
      </c>
      <c r="DQ788" s="181">
        <v>0</v>
      </c>
      <c r="DR788" s="181">
        <v>0</v>
      </c>
      <c r="DS788" s="181" t="e">
        <f t="shared" si="60"/>
        <v>#DIV/0!</v>
      </c>
      <c r="DT788" s="181" t="e">
        <f t="shared" si="58"/>
        <v>#DIV/0!</v>
      </c>
      <c r="DU788" s="195">
        <v>0</v>
      </c>
      <c r="DW788" s="195">
        <v>0</v>
      </c>
      <c r="DY788" s="195">
        <v>0</v>
      </c>
      <c r="DZ788" s="196" t="e">
        <f t="shared" si="59"/>
        <v>#DIV/0!</v>
      </c>
      <c r="EA788" s="195">
        <v>0</v>
      </c>
      <c r="EB788" s="181">
        <v>1</v>
      </c>
      <c r="EC788" s="181">
        <v>1</v>
      </c>
      <c r="ED788" s="181">
        <v>1</v>
      </c>
      <c r="EE788" s="181">
        <v>1</v>
      </c>
      <c r="EF788" s="181">
        <v>0</v>
      </c>
      <c r="EG788" s="181">
        <v>1</v>
      </c>
      <c r="EH788" s="181">
        <v>1</v>
      </c>
      <c r="EI788" s="181">
        <v>1</v>
      </c>
      <c r="EJ788" s="181">
        <v>1</v>
      </c>
      <c r="EK788" s="181">
        <v>1</v>
      </c>
      <c r="EL788" s="181">
        <v>1</v>
      </c>
      <c r="EM788" s="181">
        <v>1</v>
      </c>
      <c r="EN788" s="181">
        <v>1</v>
      </c>
      <c r="EO788" s="181">
        <v>1</v>
      </c>
      <c r="EP788" s="181">
        <v>1</v>
      </c>
      <c r="EQ788" s="181">
        <v>1</v>
      </c>
      <c r="ER788" s="181">
        <v>15</v>
      </c>
      <c r="EV788" s="181">
        <v>19</v>
      </c>
      <c r="EW788" s="181">
        <v>2</v>
      </c>
      <c r="EX788" s="181" t="b">
        <v>1</v>
      </c>
      <c r="EY788" s="181">
        <v>2</v>
      </c>
      <c r="EZ788" s="181" t="s">
        <v>10288</v>
      </c>
      <c r="FA788" s="181" t="s">
        <v>10289</v>
      </c>
      <c r="FB788" s="181">
        <v>19</v>
      </c>
      <c r="FE788" s="181">
        <v>-1</v>
      </c>
    </row>
    <row r="789" spans="1:161" x14ac:dyDescent="0.25">
      <c r="A789" s="181" t="s">
        <v>10290</v>
      </c>
      <c r="B789" s="181" t="s">
        <v>10290</v>
      </c>
      <c r="C789" s="181">
        <v>1</v>
      </c>
      <c r="D789" s="181">
        <v>1</v>
      </c>
      <c r="E789" s="181">
        <v>1</v>
      </c>
      <c r="F789" s="181" t="s">
        <v>10291</v>
      </c>
      <c r="G789" s="181" t="s">
        <v>10292</v>
      </c>
      <c r="H789" s="181" t="s">
        <v>10293</v>
      </c>
      <c r="I789" s="181">
        <v>1</v>
      </c>
      <c r="J789" s="181">
        <v>1</v>
      </c>
      <c r="K789" s="181">
        <v>1</v>
      </c>
      <c r="L789" s="181">
        <v>1</v>
      </c>
      <c r="M789" s="181">
        <v>1</v>
      </c>
      <c r="N789" s="181">
        <v>1</v>
      </c>
      <c r="O789" s="181">
        <v>1</v>
      </c>
      <c r="P789" s="181">
        <v>1</v>
      </c>
      <c r="Q789" s="181">
        <v>0</v>
      </c>
      <c r="R789" s="181">
        <v>0</v>
      </c>
      <c r="S789" s="181">
        <v>0</v>
      </c>
      <c r="T789" s="181">
        <v>0</v>
      </c>
      <c r="U789" s="181">
        <v>1</v>
      </c>
      <c r="V789" s="181">
        <v>1</v>
      </c>
      <c r="W789" s="181">
        <v>1</v>
      </c>
      <c r="X789" s="181">
        <v>1</v>
      </c>
      <c r="Y789" s="181">
        <v>1</v>
      </c>
      <c r="Z789" s="181">
        <v>1</v>
      </c>
      <c r="AA789" s="181">
        <v>1</v>
      </c>
      <c r="AB789" s="181">
        <v>1</v>
      </c>
      <c r="AC789" s="181">
        <v>1</v>
      </c>
      <c r="AD789" s="181">
        <v>1</v>
      </c>
      <c r="AE789" s="181">
        <v>1</v>
      </c>
      <c r="AF789" s="181">
        <v>1</v>
      </c>
      <c r="AG789" s="181">
        <v>0</v>
      </c>
      <c r="AH789" s="181">
        <v>0</v>
      </c>
      <c r="AI789" s="181">
        <v>0</v>
      </c>
      <c r="AJ789" s="181">
        <v>0</v>
      </c>
      <c r="AK789" s="181">
        <v>1</v>
      </c>
      <c r="AL789" s="181">
        <v>1</v>
      </c>
      <c r="AM789" s="181">
        <v>1</v>
      </c>
      <c r="AN789" s="181">
        <v>1</v>
      </c>
      <c r="AO789" s="181">
        <v>1</v>
      </c>
      <c r="AP789" s="181">
        <v>1</v>
      </c>
      <c r="AQ789" s="181">
        <v>1</v>
      </c>
      <c r="AR789" s="181">
        <v>1</v>
      </c>
      <c r="AS789" s="181">
        <v>1</v>
      </c>
      <c r="AT789" s="181">
        <v>1</v>
      </c>
      <c r="AU789" s="181">
        <v>1</v>
      </c>
      <c r="AV789" s="181">
        <v>1</v>
      </c>
      <c r="AW789" s="181">
        <v>0</v>
      </c>
      <c r="AX789" s="181">
        <v>0</v>
      </c>
      <c r="AY789" s="181">
        <v>0</v>
      </c>
      <c r="AZ789" s="181">
        <v>0</v>
      </c>
      <c r="BA789" s="181">
        <v>1</v>
      </c>
      <c r="BB789" s="181">
        <v>1</v>
      </c>
      <c r="BC789" s="181">
        <v>1</v>
      </c>
      <c r="BD789" s="181">
        <v>1</v>
      </c>
      <c r="BE789" s="181">
        <v>1</v>
      </c>
      <c r="BF789" s="181">
        <v>1</v>
      </c>
      <c r="BG789" s="181">
        <v>1</v>
      </c>
      <c r="BH789" s="181">
        <v>1</v>
      </c>
      <c r="BI789" s="181">
        <v>2.4</v>
      </c>
      <c r="BJ789" s="181">
        <v>2.4</v>
      </c>
      <c r="BK789" s="181">
        <v>2.4</v>
      </c>
      <c r="BL789" s="181">
        <v>51.018000000000001</v>
      </c>
      <c r="BM789" s="181">
        <v>468</v>
      </c>
      <c r="BN789" s="181">
        <v>468</v>
      </c>
      <c r="BO789" s="181">
        <v>0</v>
      </c>
      <c r="BP789" s="181">
        <v>3.2772999999999999</v>
      </c>
      <c r="BQ789" s="181" t="s">
        <v>1251</v>
      </c>
      <c r="BR789" s="181" t="s">
        <v>1251</v>
      </c>
      <c r="BS789" s="181" t="s">
        <v>1251</v>
      </c>
      <c r="BT789" s="181" t="s">
        <v>1251</v>
      </c>
      <c r="BY789" s="181" t="s">
        <v>1251</v>
      </c>
      <c r="BZ789" s="181" t="s">
        <v>1251</v>
      </c>
      <c r="CA789" s="181" t="s">
        <v>1251</v>
      </c>
      <c r="CB789" s="181" t="s">
        <v>1251</v>
      </c>
      <c r="CC789" s="181" t="s">
        <v>1251</v>
      </c>
      <c r="CD789" s="181" t="s">
        <v>1251</v>
      </c>
      <c r="CE789" s="181" t="s">
        <v>1251</v>
      </c>
      <c r="CF789" s="181" t="s">
        <v>1251</v>
      </c>
      <c r="CG789" s="181">
        <v>2.4</v>
      </c>
      <c r="CH789" s="181">
        <v>2.4</v>
      </c>
      <c r="CI789" s="181">
        <v>2.4</v>
      </c>
      <c r="CJ789" s="181">
        <v>2.4</v>
      </c>
      <c r="CK789" s="181">
        <v>0</v>
      </c>
      <c r="CL789" s="181">
        <v>0</v>
      </c>
      <c r="CM789" s="181">
        <v>0</v>
      </c>
      <c r="CN789" s="181">
        <v>0</v>
      </c>
      <c r="CO789" s="181">
        <v>2.4</v>
      </c>
      <c r="CP789" s="181">
        <v>2.4</v>
      </c>
      <c r="CQ789" s="181">
        <v>2.4</v>
      </c>
      <c r="CR789" s="181">
        <v>2.4</v>
      </c>
      <c r="CS789" s="181">
        <v>2.4</v>
      </c>
      <c r="CT789" s="181">
        <v>2.4</v>
      </c>
      <c r="CU789" s="181">
        <v>2.4</v>
      </c>
      <c r="CV789" s="181">
        <v>2.4</v>
      </c>
      <c r="CW789" s="181">
        <v>372040000</v>
      </c>
      <c r="CX789" s="181">
        <v>26057000</v>
      </c>
      <c r="CY789" s="181">
        <v>28682000</v>
      </c>
      <c r="CZ789" s="181">
        <v>26954000</v>
      </c>
      <c r="DA789" s="181">
        <v>24715000</v>
      </c>
      <c r="DB789" s="181">
        <v>0</v>
      </c>
      <c r="DC789" s="181">
        <v>0</v>
      </c>
      <c r="DD789" s="181">
        <v>0</v>
      </c>
      <c r="DE789" s="181">
        <v>0</v>
      </c>
      <c r="DF789" s="181">
        <v>35453000</v>
      </c>
      <c r="DG789" s="181">
        <v>32727000</v>
      </c>
      <c r="DH789" s="181">
        <v>30097000</v>
      </c>
      <c r="DI789" s="181">
        <v>26130000</v>
      </c>
      <c r="DJ789" s="195">
        <v>0</v>
      </c>
      <c r="DK789" s="195">
        <v>0</v>
      </c>
      <c r="DL789" s="195">
        <v>0</v>
      </c>
      <c r="DM789" s="195">
        <v>0</v>
      </c>
      <c r="DN789" s="181">
        <v>0</v>
      </c>
      <c r="DO789" s="181">
        <v>0</v>
      </c>
      <c r="DP789" s="181">
        <v>0</v>
      </c>
      <c r="DQ789" s="181">
        <v>0</v>
      </c>
      <c r="DR789" s="181">
        <v>0</v>
      </c>
      <c r="DS789" s="181" t="e">
        <f t="shared" si="60"/>
        <v>#DIV/0!</v>
      </c>
      <c r="DT789" s="181" t="e">
        <f t="shared" si="58"/>
        <v>#DIV/0!</v>
      </c>
      <c r="DU789" s="195">
        <v>0</v>
      </c>
      <c r="DW789" s="195">
        <v>0</v>
      </c>
      <c r="DY789" s="195">
        <v>0</v>
      </c>
      <c r="DZ789" s="196" t="e">
        <f t="shared" si="59"/>
        <v>#DIV/0!</v>
      </c>
      <c r="EA789" s="195">
        <v>0</v>
      </c>
      <c r="EB789" s="181">
        <v>1</v>
      </c>
      <c r="EC789" s="181">
        <v>1</v>
      </c>
      <c r="ED789" s="181">
        <v>1</v>
      </c>
      <c r="EE789" s="181">
        <v>0</v>
      </c>
      <c r="EF789" s="181">
        <v>0</v>
      </c>
      <c r="EG789" s="181">
        <v>0</v>
      </c>
      <c r="EH789" s="181">
        <v>0</v>
      </c>
      <c r="EI789" s="181">
        <v>0</v>
      </c>
      <c r="EJ789" s="181">
        <v>1</v>
      </c>
      <c r="EK789" s="181">
        <v>1</v>
      </c>
      <c r="EL789" s="181">
        <v>1</v>
      </c>
      <c r="EM789" s="181">
        <v>0</v>
      </c>
      <c r="EN789" s="181">
        <v>1</v>
      </c>
      <c r="EO789" s="181">
        <v>1</v>
      </c>
      <c r="EP789" s="181">
        <v>1</v>
      </c>
      <c r="EQ789" s="181">
        <v>1</v>
      </c>
      <c r="ER789" s="181">
        <v>10</v>
      </c>
      <c r="EV789" s="181">
        <v>15</v>
      </c>
      <c r="EW789" s="181">
        <v>4442</v>
      </c>
      <c r="EX789" s="181" t="b">
        <v>1</v>
      </c>
      <c r="EY789" s="181">
        <v>4689</v>
      </c>
      <c r="EZ789" s="181" t="s">
        <v>10294</v>
      </c>
      <c r="FA789" s="181" t="s">
        <v>10295</v>
      </c>
      <c r="FB789" s="181">
        <v>69079</v>
      </c>
      <c r="FC789" s="181">
        <v>30</v>
      </c>
      <c r="FD789" s="181">
        <v>1</v>
      </c>
      <c r="FE789" s="181">
        <v>-1</v>
      </c>
    </row>
    <row r="790" spans="1:161" x14ac:dyDescent="0.25">
      <c r="A790" s="181" t="s">
        <v>10296</v>
      </c>
      <c r="B790" s="181" t="s">
        <v>10296</v>
      </c>
      <c r="C790" s="181">
        <v>1</v>
      </c>
      <c r="D790" s="181">
        <v>1</v>
      </c>
      <c r="E790" s="181">
        <v>1</v>
      </c>
      <c r="F790" s="181" t="s">
        <v>10297</v>
      </c>
      <c r="G790" s="181" t="s">
        <v>10298</v>
      </c>
      <c r="H790" s="181" t="s">
        <v>10299</v>
      </c>
      <c r="I790" s="181">
        <v>1</v>
      </c>
      <c r="J790" s="181">
        <v>1</v>
      </c>
      <c r="K790" s="181">
        <v>1</v>
      </c>
      <c r="L790" s="181">
        <v>1</v>
      </c>
      <c r="M790" s="181">
        <v>1</v>
      </c>
      <c r="N790" s="181">
        <v>1</v>
      </c>
      <c r="O790" s="181">
        <v>0</v>
      </c>
      <c r="P790" s="181">
        <v>0</v>
      </c>
      <c r="Q790" s="181">
        <v>0</v>
      </c>
      <c r="R790" s="181">
        <v>1</v>
      </c>
      <c r="S790" s="181">
        <v>1</v>
      </c>
      <c r="T790" s="181">
        <v>1</v>
      </c>
      <c r="U790" s="181">
        <v>1</v>
      </c>
      <c r="V790" s="181">
        <v>1</v>
      </c>
      <c r="W790" s="181">
        <v>1</v>
      </c>
      <c r="X790" s="181">
        <v>1</v>
      </c>
      <c r="Y790" s="181">
        <v>1</v>
      </c>
      <c r="Z790" s="181">
        <v>1</v>
      </c>
      <c r="AA790" s="181">
        <v>1</v>
      </c>
      <c r="AB790" s="181">
        <v>1</v>
      </c>
      <c r="AC790" s="181">
        <v>1</v>
      </c>
      <c r="AD790" s="181">
        <v>1</v>
      </c>
      <c r="AE790" s="181">
        <v>0</v>
      </c>
      <c r="AF790" s="181">
        <v>0</v>
      </c>
      <c r="AG790" s="181">
        <v>0</v>
      </c>
      <c r="AH790" s="181">
        <v>1</v>
      </c>
      <c r="AI790" s="181">
        <v>1</v>
      </c>
      <c r="AJ790" s="181">
        <v>1</v>
      </c>
      <c r="AK790" s="181">
        <v>1</v>
      </c>
      <c r="AL790" s="181">
        <v>1</v>
      </c>
      <c r="AM790" s="181">
        <v>1</v>
      </c>
      <c r="AN790" s="181">
        <v>1</v>
      </c>
      <c r="AO790" s="181">
        <v>1</v>
      </c>
      <c r="AP790" s="181">
        <v>1</v>
      </c>
      <c r="AQ790" s="181">
        <v>1</v>
      </c>
      <c r="AR790" s="181">
        <v>1</v>
      </c>
      <c r="AS790" s="181">
        <v>1</v>
      </c>
      <c r="AT790" s="181">
        <v>1</v>
      </c>
      <c r="AU790" s="181">
        <v>0</v>
      </c>
      <c r="AV790" s="181">
        <v>0</v>
      </c>
      <c r="AW790" s="181">
        <v>0</v>
      </c>
      <c r="AX790" s="181">
        <v>1</v>
      </c>
      <c r="AY790" s="181">
        <v>1</v>
      </c>
      <c r="AZ790" s="181">
        <v>1</v>
      </c>
      <c r="BA790" s="181">
        <v>1</v>
      </c>
      <c r="BB790" s="181">
        <v>1</v>
      </c>
      <c r="BC790" s="181">
        <v>1</v>
      </c>
      <c r="BD790" s="181">
        <v>1</v>
      </c>
      <c r="BE790" s="181">
        <v>1</v>
      </c>
      <c r="BF790" s="181">
        <v>1</v>
      </c>
      <c r="BG790" s="181">
        <v>1</v>
      </c>
      <c r="BH790" s="181">
        <v>1</v>
      </c>
      <c r="BI790" s="181">
        <v>2.1</v>
      </c>
      <c r="BJ790" s="181">
        <v>2.1</v>
      </c>
      <c r="BK790" s="181">
        <v>2.1</v>
      </c>
      <c r="BL790" s="181">
        <v>52.62</v>
      </c>
      <c r="BM790" s="181">
        <v>469</v>
      </c>
      <c r="BN790" s="181">
        <v>469</v>
      </c>
      <c r="BO790" s="181">
        <v>8.6420000000000004E-3</v>
      </c>
      <c r="BP790" s="181">
        <v>2.1206</v>
      </c>
      <c r="BQ790" s="181" t="s">
        <v>1254</v>
      </c>
      <c r="BR790" s="181" t="s">
        <v>1254</v>
      </c>
      <c r="BV790" s="181" t="s">
        <v>1254</v>
      </c>
      <c r="BW790" s="181" t="s">
        <v>1254</v>
      </c>
      <c r="BX790" s="181" t="s">
        <v>1254</v>
      </c>
      <c r="BY790" s="181" t="s">
        <v>1254</v>
      </c>
      <c r="BZ790" s="181" t="s">
        <v>1254</v>
      </c>
      <c r="CA790" s="181" t="s">
        <v>1254</v>
      </c>
      <c r="CB790" s="181" t="s">
        <v>1254</v>
      </c>
      <c r="CC790" s="181" t="s">
        <v>1251</v>
      </c>
      <c r="CD790" s="181" t="s">
        <v>1254</v>
      </c>
      <c r="CE790" s="181" t="s">
        <v>1254</v>
      </c>
      <c r="CF790" s="181" t="s">
        <v>1251</v>
      </c>
      <c r="CG790" s="181">
        <v>2.1</v>
      </c>
      <c r="CH790" s="181">
        <v>2.1</v>
      </c>
      <c r="CI790" s="181">
        <v>0</v>
      </c>
      <c r="CJ790" s="181">
        <v>0</v>
      </c>
      <c r="CK790" s="181">
        <v>0</v>
      </c>
      <c r="CL790" s="181">
        <v>2.1</v>
      </c>
      <c r="CM790" s="181">
        <v>2.1</v>
      </c>
      <c r="CN790" s="181">
        <v>2.1</v>
      </c>
      <c r="CO790" s="181">
        <v>2.1</v>
      </c>
      <c r="CP790" s="181">
        <v>2.1</v>
      </c>
      <c r="CQ790" s="181">
        <v>2.1</v>
      </c>
      <c r="CR790" s="181">
        <v>2.1</v>
      </c>
      <c r="CS790" s="181">
        <v>2.1</v>
      </c>
      <c r="CT790" s="181">
        <v>2.1</v>
      </c>
      <c r="CU790" s="181">
        <v>2.1</v>
      </c>
      <c r="CV790" s="181">
        <v>2.1</v>
      </c>
      <c r="CW790" s="181">
        <v>30231000</v>
      </c>
      <c r="CX790" s="181">
        <v>1957900</v>
      </c>
      <c r="CY790" s="181">
        <v>1736900</v>
      </c>
      <c r="CZ790" s="181">
        <v>0</v>
      </c>
      <c r="DA790" s="181">
        <v>0</v>
      </c>
      <c r="DB790" s="181">
        <v>0</v>
      </c>
      <c r="DC790" s="181">
        <v>749560</v>
      </c>
      <c r="DD790" s="181">
        <v>674840</v>
      </c>
      <c r="DE790" s="181">
        <v>560240</v>
      </c>
      <c r="DF790" s="181">
        <v>3998100</v>
      </c>
      <c r="DG790" s="181">
        <v>3544300</v>
      </c>
      <c r="DH790" s="181">
        <v>3811800</v>
      </c>
      <c r="DI790" s="181">
        <v>2961500</v>
      </c>
      <c r="DJ790" s="195">
        <v>0</v>
      </c>
      <c r="DK790" s="195">
        <v>0</v>
      </c>
      <c r="DL790" s="195">
        <v>0</v>
      </c>
      <c r="DM790" s="195">
        <v>0</v>
      </c>
      <c r="DN790" s="181">
        <v>0</v>
      </c>
      <c r="DO790" s="181">
        <v>0</v>
      </c>
      <c r="DP790" s="181">
        <v>0</v>
      </c>
      <c r="DQ790" s="181">
        <v>0</v>
      </c>
      <c r="DR790" s="181">
        <v>0</v>
      </c>
      <c r="DS790" s="181" t="e">
        <f t="shared" si="60"/>
        <v>#DIV/0!</v>
      </c>
      <c r="DT790" s="181" t="e">
        <f t="shared" si="58"/>
        <v>#DIV/0!</v>
      </c>
      <c r="DU790" s="195">
        <v>0</v>
      </c>
      <c r="DW790" s="195">
        <v>0</v>
      </c>
      <c r="DY790" s="195">
        <v>0</v>
      </c>
      <c r="DZ790" s="196" t="e">
        <f t="shared" si="59"/>
        <v>#DIV/0!</v>
      </c>
      <c r="EA790" s="195">
        <v>0</v>
      </c>
      <c r="EB790" s="181">
        <v>0</v>
      </c>
      <c r="EC790" s="181">
        <v>0</v>
      </c>
      <c r="ED790" s="181">
        <v>0</v>
      </c>
      <c r="EE790" s="181">
        <v>0</v>
      </c>
      <c r="EF790" s="181">
        <v>0</v>
      </c>
      <c r="EG790" s="181">
        <v>0</v>
      </c>
      <c r="EH790" s="181">
        <v>0</v>
      </c>
      <c r="EI790" s="181">
        <v>0</v>
      </c>
      <c r="EJ790" s="181">
        <v>0</v>
      </c>
      <c r="EK790" s="181">
        <v>0</v>
      </c>
      <c r="EL790" s="181">
        <v>0</v>
      </c>
      <c r="EM790" s="181">
        <v>0</v>
      </c>
      <c r="EN790" s="181">
        <v>1</v>
      </c>
      <c r="EO790" s="181">
        <v>0</v>
      </c>
      <c r="EP790" s="181">
        <v>0</v>
      </c>
      <c r="EQ790" s="181">
        <v>1</v>
      </c>
      <c r="ER790" s="181">
        <v>2</v>
      </c>
      <c r="EV790" s="181">
        <v>5</v>
      </c>
      <c r="EW790" s="181">
        <v>4328</v>
      </c>
      <c r="EX790" s="181" t="b">
        <v>1</v>
      </c>
      <c r="EY790" s="181">
        <v>4568</v>
      </c>
      <c r="EZ790" s="181" t="s">
        <v>10300</v>
      </c>
      <c r="FA790" s="181" t="s">
        <v>10301</v>
      </c>
      <c r="FB790" s="181">
        <v>67870</v>
      </c>
      <c r="FE790" s="181">
        <v>-1</v>
      </c>
    </row>
    <row r="791" spans="1:161" x14ac:dyDescent="0.25">
      <c r="A791" s="181" t="s">
        <v>1302</v>
      </c>
      <c r="B791" s="181" t="s">
        <v>1302</v>
      </c>
      <c r="C791" s="181">
        <v>4</v>
      </c>
      <c r="D791" s="181">
        <v>4</v>
      </c>
      <c r="E791" s="181">
        <v>4</v>
      </c>
      <c r="F791" s="181" t="s">
        <v>1301</v>
      </c>
      <c r="G791" s="181" t="s">
        <v>1300</v>
      </c>
      <c r="H791" s="181" t="s">
        <v>1299</v>
      </c>
      <c r="I791" s="181">
        <v>1</v>
      </c>
      <c r="J791" s="181">
        <v>4</v>
      </c>
      <c r="K791" s="181">
        <v>4</v>
      </c>
      <c r="L791" s="181">
        <v>4</v>
      </c>
      <c r="M791" s="181">
        <v>0</v>
      </c>
      <c r="N791" s="181">
        <v>0</v>
      </c>
      <c r="O791" s="181">
        <v>0</v>
      </c>
      <c r="P791" s="181">
        <v>0</v>
      </c>
      <c r="Q791" s="181">
        <v>4</v>
      </c>
      <c r="R791" s="181">
        <v>4</v>
      </c>
      <c r="S791" s="181">
        <v>4</v>
      </c>
      <c r="T791" s="181">
        <v>3</v>
      </c>
      <c r="U791" s="181">
        <v>0</v>
      </c>
      <c r="V791" s="181">
        <v>0</v>
      </c>
      <c r="W791" s="181">
        <v>0</v>
      </c>
      <c r="X791" s="181">
        <v>0</v>
      </c>
      <c r="Y791" s="181">
        <v>0</v>
      </c>
      <c r="Z791" s="181">
        <v>0</v>
      </c>
      <c r="AA791" s="181">
        <v>0</v>
      </c>
      <c r="AB791" s="181">
        <v>0</v>
      </c>
      <c r="AC791" s="181">
        <v>0</v>
      </c>
      <c r="AD791" s="181">
        <v>0</v>
      </c>
      <c r="AE791" s="181">
        <v>0</v>
      </c>
      <c r="AF791" s="181">
        <v>0</v>
      </c>
      <c r="AG791" s="181">
        <v>4</v>
      </c>
      <c r="AH791" s="181">
        <v>4</v>
      </c>
      <c r="AI791" s="181">
        <v>4</v>
      </c>
      <c r="AJ791" s="181">
        <v>3</v>
      </c>
      <c r="AK791" s="181">
        <v>0</v>
      </c>
      <c r="AL791" s="181">
        <v>0</v>
      </c>
      <c r="AM791" s="181">
        <v>0</v>
      </c>
      <c r="AN791" s="181">
        <v>0</v>
      </c>
      <c r="AO791" s="181">
        <v>0</v>
      </c>
      <c r="AP791" s="181">
        <v>0</v>
      </c>
      <c r="AQ791" s="181">
        <v>0</v>
      </c>
      <c r="AR791" s="181">
        <v>0</v>
      </c>
      <c r="AS791" s="181">
        <v>0</v>
      </c>
      <c r="AT791" s="181">
        <v>0</v>
      </c>
      <c r="AU791" s="181">
        <v>0</v>
      </c>
      <c r="AV791" s="181">
        <v>0</v>
      </c>
      <c r="AW791" s="181">
        <v>4</v>
      </c>
      <c r="AX791" s="181">
        <v>4</v>
      </c>
      <c r="AY791" s="181">
        <v>4</v>
      </c>
      <c r="AZ791" s="181">
        <v>3</v>
      </c>
      <c r="BA791" s="181">
        <v>0</v>
      </c>
      <c r="BB791" s="181">
        <v>0</v>
      </c>
      <c r="BC791" s="181">
        <v>0</v>
      </c>
      <c r="BD791" s="181">
        <v>0</v>
      </c>
      <c r="BE791" s="181">
        <v>0</v>
      </c>
      <c r="BF791" s="181">
        <v>0</v>
      </c>
      <c r="BG791" s="181">
        <v>0</v>
      </c>
      <c r="BH791" s="181">
        <v>0</v>
      </c>
      <c r="BI791" s="181">
        <v>32.5</v>
      </c>
      <c r="BJ791" s="181">
        <v>32.5</v>
      </c>
      <c r="BK791" s="181">
        <v>32.5</v>
      </c>
      <c r="BL791" s="181">
        <v>15.942</v>
      </c>
      <c r="BM791" s="181">
        <v>154</v>
      </c>
      <c r="BN791" s="181">
        <v>154</v>
      </c>
      <c r="BO791" s="181">
        <v>0</v>
      </c>
      <c r="BP791" s="181">
        <v>10.862</v>
      </c>
      <c r="BU791" s="181" t="s">
        <v>1251</v>
      </c>
      <c r="BV791" s="181" t="s">
        <v>1251</v>
      </c>
      <c r="BW791" s="181" t="s">
        <v>1251</v>
      </c>
      <c r="BX791" s="181" t="s">
        <v>1251</v>
      </c>
      <c r="CG791" s="181">
        <v>0</v>
      </c>
      <c r="CH791" s="181">
        <v>0</v>
      </c>
      <c r="CI791" s="181">
        <v>0</v>
      </c>
      <c r="CJ791" s="181">
        <v>0</v>
      </c>
      <c r="CK791" s="181">
        <v>32.5</v>
      </c>
      <c r="CL791" s="181">
        <v>32.5</v>
      </c>
      <c r="CM791" s="181">
        <v>32.5</v>
      </c>
      <c r="CN791" s="181">
        <v>24.7</v>
      </c>
      <c r="CO791" s="181">
        <v>0</v>
      </c>
      <c r="CP791" s="181">
        <v>0</v>
      </c>
      <c r="CQ791" s="181">
        <v>0</v>
      </c>
      <c r="CR791" s="181">
        <v>0</v>
      </c>
      <c r="CS791" s="181">
        <v>0</v>
      </c>
      <c r="CT791" s="181">
        <v>0</v>
      </c>
      <c r="CU791" s="181">
        <v>0</v>
      </c>
      <c r="CV791" s="181">
        <v>0</v>
      </c>
      <c r="CW791" s="181">
        <v>115800000</v>
      </c>
      <c r="CX791" s="181">
        <v>0</v>
      </c>
      <c r="CY791" s="181">
        <v>0</v>
      </c>
      <c r="CZ791" s="181">
        <v>0</v>
      </c>
      <c r="DA791" s="181">
        <v>0</v>
      </c>
      <c r="DB791" s="181">
        <v>21953000</v>
      </c>
      <c r="DC791" s="181">
        <v>43859000</v>
      </c>
      <c r="DD791" s="181">
        <v>27728000</v>
      </c>
      <c r="DE791" s="181">
        <v>22261000</v>
      </c>
      <c r="DF791" s="181">
        <v>0</v>
      </c>
      <c r="DG791" s="181">
        <v>0</v>
      </c>
      <c r="DH791" s="181">
        <v>0</v>
      </c>
      <c r="DI791" s="181">
        <v>0</v>
      </c>
      <c r="DJ791" s="195">
        <v>0</v>
      </c>
      <c r="DK791" s="195">
        <v>0</v>
      </c>
      <c r="DL791" s="195">
        <v>0</v>
      </c>
      <c r="DM791" s="195">
        <v>0</v>
      </c>
      <c r="DN791" s="181">
        <v>0</v>
      </c>
      <c r="DO791" s="181">
        <v>17258000</v>
      </c>
      <c r="DP791" s="181">
        <v>41917000</v>
      </c>
      <c r="DQ791" s="181">
        <v>22287000</v>
      </c>
      <c r="DR791" s="181">
        <v>25008000</v>
      </c>
      <c r="DS791" s="181">
        <f t="shared" si="60"/>
        <v>26617500</v>
      </c>
      <c r="DT791" s="181" t="e">
        <f t="shared" si="58"/>
        <v>#DIV/0!</v>
      </c>
      <c r="DU791" s="195">
        <v>0</v>
      </c>
      <c r="DW791" s="195">
        <v>0</v>
      </c>
      <c r="DY791" s="195">
        <v>0</v>
      </c>
      <c r="DZ791" s="196" t="e">
        <f t="shared" si="59"/>
        <v>#DIV/0!</v>
      </c>
      <c r="EA791" s="195">
        <v>0</v>
      </c>
      <c r="EB791" s="181">
        <v>0</v>
      </c>
      <c r="EC791" s="181">
        <v>0</v>
      </c>
      <c r="ED791" s="181">
        <v>0</v>
      </c>
      <c r="EE791" s="181">
        <v>0</v>
      </c>
      <c r="EF791" s="181">
        <v>3</v>
      </c>
      <c r="EG791" s="181">
        <v>6</v>
      </c>
      <c r="EH791" s="181">
        <v>5</v>
      </c>
      <c r="EI791" s="181">
        <v>2</v>
      </c>
      <c r="EJ791" s="181">
        <v>0</v>
      </c>
      <c r="EK791" s="181">
        <v>0</v>
      </c>
      <c r="EL791" s="181">
        <v>0</v>
      </c>
      <c r="EM791" s="181">
        <v>0</v>
      </c>
      <c r="EN791" s="181">
        <v>0</v>
      </c>
      <c r="EO791" s="181">
        <v>0</v>
      </c>
      <c r="EP791" s="181">
        <v>0</v>
      </c>
      <c r="EQ791" s="181">
        <v>0</v>
      </c>
      <c r="ER791" s="181">
        <v>16</v>
      </c>
      <c r="EV791" s="181">
        <v>101</v>
      </c>
      <c r="EW791" s="181" t="s">
        <v>10302</v>
      </c>
      <c r="EX791" s="181" t="s">
        <v>3631</v>
      </c>
      <c r="EY791" s="181" t="s">
        <v>10303</v>
      </c>
      <c r="EZ791" s="181" t="s">
        <v>10304</v>
      </c>
      <c r="FA791" s="181" t="s">
        <v>10305</v>
      </c>
      <c r="FB791" s="181" t="s">
        <v>10306</v>
      </c>
      <c r="FE791" s="181">
        <v>-1</v>
      </c>
    </row>
    <row r="792" spans="1:161" x14ac:dyDescent="0.25">
      <c r="A792" s="181" t="s">
        <v>10307</v>
      </c>
      <c r="B792" s="181" t="s">
        <v>10307</v>
      </c>
      <c r="C792" s="181">
        <v>1</v>
      </c>
      <c r="D792" s="181">
        <v>1</v>
      </c>
      <c r="E792" s="181">
        <v>1</v>
      </c>
      <c r="G792" s="181" t="s">
        <v>10308</v>
      </c>
      <c r="H792" s="181" t="s">
        <v>10309</v>
      </c>
      <c r="I792" s="181">
        <v>1</v>
      </c>
      <c r="J792" s="181">
        <v>1</v>
      </c>
      <c r="K792" s="181">
        <v>1</v>
      </c>
      <c r="L792" s="181">
        <v>1</v>
      </c>
      <c r="M792" s="181">
        <v>1</v>
      </c>
      <c r="N792" s="181">
        <v>1</v>
      </c>
      <c r="O792" s="181">
        <v>1</v>
      </c>
      <c r="P792" s="181">
        <v>1</v>
      </c>
      <c r="Q792" s="181">
        <v>1</v>
      </c>
      <c r="R792" s="181">
        <v>0</v>
      </c>
      <c r="S792" s="181">
        <v>1</v>
      </c>
      <c r="T792" s="181">
        <v>1</v>
      </c>
      <c r="U792" s="181">
        <v>1</v>
      </c>
      <c r="V792" s="181">
        <v>1</v>
      </c>
      <c r="W792" s="181">
        <v>1</v>
      </c>
      <c r="X792" s="181">
        <v>1</v>
      </c>
      <c r="Y792" s="181">
        <v>1</v>
      </c>
      <c r="Z792" s="181">
        <v>1</v>
      </c>
      <c r="AA792" s="181">
        <v>1</v>
      </c>
      <c r="AB792" s="181">
        <v>1</v>
      </c>
      <c r="AC792" s="181">
        <v>1</v>
      </c>
      <c r="AD792" s="181">
        <v>1</v>
      </c>
      <c r="AE792" s="181">
        <v>1</v>
      </c>
      <c r="AF792" s="181">
        <v>1</v>
      </c>
      <c r="AG792" s="181">
        <v>1</v>
      </c>
      <c r="AH792" s="181">
        <v>0</v>
      </c>
      <c r="AI792" s="181">
        <v>1</v>
      </c>
      <c r="AJ792" s="181">
        <v>1</v>
      </c>
      <c r="AK792" s="181">
        <v>1</v>
      </c>
      <c r="AL792" s="181">
        <v>1</v>
      </c>
      <c r="AM792" s="181">
        <v>1</v>
      </c>
      <c r="AN792" s="181">
        <v>1</v>
      </c>
      <c r="AO792" s="181">
        <v>1</v>
      </c>
      <c r="AP792" s="181">
        <v>1</v>
      </c>
      <c r="AQ792" s="181">
        <v>1</v>
      </c>
      <c r="AR792" s="181">
        <v>1</v>
      </c>
      <c r="AS792" s="181">
        <v>1</v>
      </c>
      <c r="AT792" s="181">
        <v>1</v>
      </c>
      <c r="AU792" s="181">
        <v>1</v>
      </c>
      <c r="AV792" s="181">
        <v>1</v>
      </c>
      <c r="AW792" s="181">
        <v>1</v>
      </c>
      <c r="AX792" s="181">
        <v>0</v>
      </c>
      <c r="AY792" s="181">
        <v>1</v>
      </c>
      <c r="AZ792" s="181">
        <v>1</v>
      </c>
      <c r="BA792" s="181">
        <v>1</v>
      </c>
      <c r="BB792" s="181">
        <v>1</v>
      </c>
      <c r="BC792" s="181">
        <v>1</v>
      </c>
      <c r="BD792" s="181">
        <v>1</v>
      </c>
      <c r="BE792" s="181">
        <v>1</v>
      </c>
      <c r="BF792" s="181">
        <v>1</v>
      </c>
      <c r="BG792" s="181">
        <v>1</v>
      </c>
      <c r="BH792" s="181">
        <v>1</v>
      </c>
      <c r="BI792" s="181">
        <v>5</v>
      </c>
      <c r="BJ792" s="181">
        <v>5</v>
      </c>
      <c r="BK792" s="181">
        <v>5</v>
      </c>
      <c r="BL792" s="181">
        <v>20.312999999999999</v>
      </c>
      <c r="BM792" s="181">
        <v>180</v>
      </c>
      <c r="BN792" s="181">
        <v>180</v>
      </c>
      <c r="BO792" s="181">
        <v>7.5188E-3</v>
      </c>
      <c r="BP792" s="181">
        <v>2.2338</v>
      </c>
      <c r="BQ792" s="181" t="s">
        <v>1251</v>
      </c>
      <c r="BR792" s="181" t="s">
        <v>1251</v>
      </c>
      <c r="BS792" s="181" t="s">
        <v>1251</v>
      </c>
      <c r="BT792" s="181" t="s">
        <v>1251</v>
      </c>
      <c r="BU792" s="181" t="s">
        <v>1254</v>
      </c>
      <c r="BW792" s="181" t="s">
        <v>1254</v>
      </c>
      <c r="BX792" s="181" t="s">
        <v>1254</v>
      </c>
      <c r="BY792" s="181" t="s">
        <v>1251</v>
      </c>
      <c r="BZ792" s="181" t="s">
        <v>1251</v>
      </c>
      <c r="CA792" s="181" t="s">
        <v>1251</v>
      </c>
      <c r="CB792" s="181" t="s">
        <v>1251</v>
      </c>
      <c r="CC792" s="181" t="s">
        <v>1251</v>
      </c>
      <c r="CD792" s="181" t="s">
        <v>1251</v>
      </c>
      <c r="CE792" s="181" t="s">
        <v>1251</v>
      </c>
      <c r="CF792" s="181" t="s">
        <v>1251</v>
      </c>
      <c r="CG792" s="181">
        <v>5</v>
      </c>
      <c r="CH792" s="181">
        <v>5</v>
      </c>
      <c r="CI792" s="181">
        <v>5</v>
      </c>
      <c r="CJ792" s="181">
        <v>5</v>
      </c>
      <c r="CK792" s="181">
        <v>5</v>
      </c>
      <c r="CL792" s="181">
        <v>0</v>
      </c>
      <c r="CM792" s="181">
        <v>5</v>
      </c>
      <c r="CN792" s="181">
        <v>5</v>
      </c>
      <c r="CO792" s="181">
        <v>5</v>
      </c>
      <c r="CP792" s="181">
        <v>5</v>
      </c>
      <c r="CQ792" s="181">
        <v>5</v>
      </c>
      <c r="CR792" s="181">
        <v>5</v>
      </c>
      <c r="CS792" s="181">
        <v>5</v>
      </c>
      <c r="CT792" s="181">
        <v>5</v>
      </c>
      <c r="CU792" s="181">
        <v>5</v>
      </c>
      <c r="CV792" s="181">
        <v>5</v>
      </c>
      <c r="CW792" s="181">
        <v>95047000</v>
      </c>
      <c r="CX792" s="181">
        <v>7083300</v>
      </c>
      <c r="CY792" s="181">
        <v>8106300</v>
      </c>
      <c r="CZ792" s="181">
        <v>8000700</v>
      </c>
      <c r="DA792" s="181">
        <v>9116100</v>
      </c>
      <c r="DB792" s="181">
        <v>1334700</v>
      </c>
      <c r="DC792" s="181">
        <v>0</v>
      </c>
      <c r="DD792" s="181">
        <v>1588200</v>
      </c>
      <c r="DE792" s="181">
        <v>1300800</v>
      </c>
      <c r="DF792" s="181">
        <v>7766700</v>
      </c>
      <c r="DG792" s="181">
        <v>9651400</v>
      </c>
      <c r="DH792" s="181">
        <v>5942000</v>
      </c>
      <c r="DI792" s="181">
        <v>7251400</v>
      </c>
      <c r="DJ792" s="195">
        <v>0</v>
      </c>
      <c r="DK792" s="195">
        <v>0</v>
      </c>
      <c r="DL792" s="195">
        <v>0</v>
      </c>
      <c r="DM792" s="195">
        <v>0</v>
      </c>
      <c r="DN792" s="181">
        <v>0</v>
      </c>
      <c r="DO792" s="181">
        <v>0</v>
      </c>
      <c r="DP792" s="181">
        <v>0</v>
      </c>
      <c r="DQ792" s="181">
        <v>0</v>
      </c>
      <c r="DR792" s="181">
        <v>0</v>
      </c>
      <c r="DS792" s="181" t="e">
        <f t="shared" si="60"/>
        <v>#DIV/0!</v>
      </c>
      <c r="DT792" s="181" t="e">
        <f t="shared" si="58"/>
        <v>#DIV/0!</v>
      </c>
      <c r="DU792" s="195">
        <v>0</v>
      </c>
      <c r="DW792" s="195">
        <v>0</v>
      </c>
      <c r="DY792" s="195">
        <v>0</v>
      </c>
      <c r="DZ792" s="196" t="e">
        <f t="shared" si="59"/>
        <v>#DIV/0!</v>
      </c>
      <c r="EA792" s="195">
        <v>0</v>
      </c>
      <c r="EB792" s="181">
        <v>1</v>
      </c>
      <c r="EC792" s="181">
        <v>1</v>
      </c>
      <c r="ED792" s="181">
        <v>1</v>
      </c>
      <c r="EE792" s="181">
        <v>1</v>
      </c>
      <c r="EF792" s="181">
        <v>0</v>
      </c>
      <c r="EG792" s="181">
        <v>0</v>
      </c>
      <c r="EH792" s="181">
        <v>0</v>
      </c>
      <c r="EI792" s="181">
        <v>0</v>
      </c>
      <c r="EJ792" s="181">
        <v>1</v>
      </c>
      <c r="EK792" s="181">
        <v>1</v>
      </c>
      <c r="EL792" s="181">
        <v>1</v>
      </c>
      <c r="EM792" s="181">
        <v>1</v>
      </c>
      <c r="EN792" s="181">
        <v>1</v>
      </c>
      <c r="EO792" s="181">
        <v>1</v>
      </c>
      <c r="EP792" s="181">
        <v>1</v>
      </c>
      <c r="EQ792" s="181">
        <v>1</v>
      </c>
      <c r="ER792" s="181">
        <v>12</v>
      </c>
      <c r="EV792" s="181">
        <v>425</v>
      </c>
      <c r="EW792" s="181">
        <v>4895</v>
      </c>
      <c r="EX792" s="181" t="b">
        <v>1</v>
      </c>
      <c r="EY792" s="181">
        <v>5208</v>
      </c>
      <c r="EZ792" s="181" t="s">
        <v>10310</v>
      </c>
      <c r="FA792" s="181" t="s">
        <v>10311</v>
      </c>
      <c r="FB792" s="181">
        <v>76722</v>
      </c>
      <c r="FE792" s="181">
        <v>-1</v>
      </c>
    </row>
    <row r="793" spans="1:161" x14ac:dyDescent="0.25">
      <c r="A793" s="181" t="s">
        <v>10312</v>
      </c>
      <c r="B793" s="181" t="s">
        <v>10312</v>
      </c>
      <c r="C793" s="181">
        <v>1</v>
      </c>
      <c r="D793" s="181">
        <v>1</v>
      </c>
      <c r="E793" s="181">
        <v>1</v>
      </c>
      <c r="F793" s="181" t="s">
        <v>10313</v>
      </c>
      <c r="G793" s="181" t="s">
        <v>10314</v>
      </c>
      <c r="H793" s="181" t="s">
        <v>10315</v>
      </c>
      <c r="I793" s="181">
        <v>1</v>
      </c>
      <c r="J793" s="181">
        <v>1</v>
      </c>
      <c r="K793" s="181">
        <v>1</v>
      </c>
      <c r="L793" s="181">
        <v>1</v>
      </c>
      <c r="M793" s="181">
        <v>1</v>
      </c>
      <c r="N793" s="181">
        <v>1</v>
      </c>
      <c r="O793" s="181">
        <v>1</v>
      </c>
      <c r="P793" s="181">
        <v>1</v>
      </c>
      <c r="Q793" s="181">
        <v>0</v>
      </c>
      <c r="R793" s="181">
        <v>0</v>
      </c>
      <c r="S793" s="181">
        <v>0</v>
      </c>
      <c r="T793" s="181">
        <v>0</v>
      </c>
      <c r="U793" s="181">
        <v>1</v>
      </c>
      <c r="V793" s="181">
        <v>1</v>
      </c>
      <c r="W793" s="181">
        <v>1</v>
      </c>
      <c r="X793" s="181">
        <v>1</v>
      </c>
      <c r="Y793" s="181">
        <v>1</v>
      </c>
      <c r="Z793" s="181">
        <v>1</v>
      </c>
      <c r="AA793" s="181">
        <v>1</v>
      </c>
      <c r="AB793" s="181">
        <v>1</v>
      </c>
      <c r="AC793" s="181">
        <v>1</v>
      </c>
      <c r="AD793" s="181">
        <v>1</v>
      </c>
      <c r="AE793" s="181">
        <v>1</v>
      </c>
      <c r="AF793" s="181">
        <v>1</v>
      </c>
      <c r="AG793" s="181">
        <v>0</v>
      </c>
      <c r="AH793" s="181">
        <v>0</v>
      </c>
      <c r="AI793" s="181">
        <v>0</v>
      </c>
      <c r="AJ793" s="181">
        <v>0</v>
      </c>
      <c r="AK793" s="181">
        <v>1</v>
      </c>
      <c r="AL793" s="181">
        <v>1</v>
      </c>
      <c r="AM793" s="181">
        <v>1</v>
      </c>
      <c r="AN793" s="181">
        <v>1</v>
      </c>
      <c r="AO793" s="181">
        <v>1</v>
      </c>
      <c r="AP793" s="181">
        <v>1</v>
      </c>
      <c r="AQ793" s="181">
        <v>1</v>
      </c>
      <c r="AR793" s="181">
        <v>1</v>
      </c>
      <c r="AS793" s="181">
        <v>1</v>
      </c>
      <c r="AT793" s="181">
        <v>1</v>
      </c>
      <c r="AU793" s="181">
        <v>1</v>
      </c>
      <c r="AV793" s="181">
        <v>1</v>
      </c>
      <c r="AW793" s="181">
        <v>0</v>
      </c>
      <c r="AX793" s="181">
        <v>0</v>
      </c>
      <c r="AY793" s="181">
        <v>0</v>
      </c>
      <c r="AZ793" s="181">
        <v>0</v>
      </c>
      <c r="BA793" s="181">
        <v>1</v>
      </c>
      <c r="BB793" s="181">
        <v>1</v>
      </c>
      <c r="BC793" s="181">
        <v>1</v>
      </c>
      <c r="BD793" s="181">
        <v>1</v>
      </c>
      <c r="BE793" s="181">
        <v>1</v>
      </c>
      <c r="BF793" s="181">
        <v>1</v>
      </c>
      <c r="BG793" s="181">
        <v>1</v>
      </c>
      <c r="BH793" s="181">
        <v>1</v>
      </c>
      <c r="BI793" s="181">
        <v>7.6</v>
      </c>
      <c r="BJ793" s="181">
        <v>7.6</v>
      </c>
      <c r="BK793" s="181">
        <v>7.6</v>
      </c>
      <c r="BL793" s="181">
        <v>21.064</v>
      </c>
      <c r="BM793" s="181">
        <v>185</v>
      </c>
      <c r="BN793" s="181">
        <v>185</v>
      </c>
      <c r="BO793" s="181">
        <v>2.6281E-3</v>
      </c>
      <c r="BP793" s="181">
        <v>2.7505999999999999</v>
      </c>
      <c r="BQ793" s="181" t="s">
        <v>1254</v>
      </c>
      <c r="BR793" s="181" t="s">
        <v>1254</v>
      </c>
      <c r="BS793" s="181" t="s">
        <v>1254</v>
      </c>
      <c r="BT793" s="181" t="s">
        <v>1254</v>
      </c>
      <c r="BY793" s="181" t="s">
        <v>1251</v>
      </c>
      <c r="BZ793" s="181" t="s">
        <v>1251</v>
      </c>
      <c r="CA793" s="181" t="s">
        <v>1254</v>
      </c>
      <c r="CB793" s="181" t="s">
        <v>1254</v>
      </c>
      <c r="CC793" s="181" t="s">
        <v>1251</v>
      </c>
      <c r="CD793" s="181" t="s">
        <v>1254</v>
      </c>
      <c r="CE793" s="181" t="s">
        <v>1254</v>
      </c>
      <c r="CF793" s="181" t="s">
        <v>1254</v>
      </c>
      <c r="CG793" s="181">
        <v>7.6</v>
      </c>
      <c r="CH793" s="181">
        <v>7.6</v>
      </c>
      <c r="CI793" s="181">
        <v>7.6</v>
      </c>
      <c r="CJ793" s="181">
        <v>7.6</v>
      </c>
      <c r="CK793" s="181">
        <v>0</v>
      </c>
      <c r="CL793" s="181">
        <v>0</v>
      </c>
      <c r="CM793" s="181">
        <v>0</v>
      </c>
      <c r="CN793" s="181">
        <v>0</v>
      </c>
      <c r="CO793" s="181">
        <v>7.6</v>
      </c>
      <c r="CP793" s="181">
        <v>7.6</v>
      </c>
      <c r="CQ793" s="181">
        <v>7.6</v>
      </c>
      <c r="CR793" s="181">
        <v>7.6</v>
      </c>
      <c r="CS793" s="181">
        <v>7.6</v>
      </c>
      <c r="CT793" s="181">
        <v>7.6</v>
      </c>
      <c r="CU793" s="181">
        <v>7.6</v>
      </c>
      <c r="CV793" s="181">
        <v>7.6</v>
      </c>
      <c r="CW793" s="181">
        <v>85286000</v>
      </c>
      <c r="CX793" s="181">
        <v>4944000</v>
      </c>
      <c r="CY793" s="181">
        <v>13913000</v>
      </c>
      <c r="CZ793" s="181">
        <v>9455700</v>
      </c>
      <c r="DA793" s="181">
        <v>5954400</v>
      </c>
      <c r="DB793" s="181">
        <v>0</v>
      </c>
      <c r="DC793" s="181">
        <v>0</v>
      </c>
      <c r="DD793" s="181">
        <v>0</v>
      </c>
      <c r="DE793" s="181">
        <v>0</v>
      </c>
      <c r="DF793" s="181">
        <v>7077900</v>
      </c>
      <c r="DG793" s="181">
        <v>5148600</v>
      </c>
      <c r="DH793" s="181">
        <v>5502000</v>
      </c>
      <c r="DI793" s="181">
        <v>7929600</v>
      </c>
      <c r="DJ793" s="195">
        <v>0</v>
      </c>
      <c r="DK793" s="195">
        <v>0</v>
      </c>
      <c r="DL793" s="195">
        <v>0</v>
      </c>
      <c r="DM793" s="195">
        <v>0</v>
      </c>
      <c r="DN793" s="181">
        <v>0</v>
      </c>
      <c r="DO793" s="181">
        <v>0</v>
      </c>
      <c r="DP793" s="181">
        <v>0</v>
      </c>
      <c r="DQ793" s="181">
        <v>0</v>
      </c>
      <c r="DR793" s="181">
        <v>0</v>
      </c>
      <c r="DS793" s="181" t="e">
        <f t="shared" si="60"/>
        <v>#DIV/0!</v>
      </c>
      <c r="DT793" s="181" t="e">
        <f t="shared" si="58"/>
        <v>#DIV/0!</v>
      </c>
      <c r="DU793" s="195">
        <v>0</v>
      </c>
      <c r="DW793" s="195">
        <v>0</v>
      </c>
      <c r="DY793" s="195">
        <v>0</v>
      </c>
      <c r="DZ793" s="196" t="e">
        <f t="shared" si="59"/>
        <v>#DIV/0!</v>
      </c>
      <c r="EA793" s="195">
        <v>0</v>
      </c>
      <c r="EB793" s="181">
        <v>0</v>
      </c>
      <c r="EC793" s="181">
        <v>0</v>
      </c>
      <c r="ED793" s="181">
        <v>0</v>
      </c>
      <c r="EE793" s="181">
        <v>0</v>
      </c>
      <c r="EF793" s="181">
        <v>0</v>
      </c>
      <c r="EG793" s="181">
        <v>0</v>
      </c>
      <c r="EH793" s="181">
        <v>0</v>
      </c>
      <c r="EI793" s="181">
        <v>0</v>
      </c>
      <c r="EJ793" s="181">
        <v>0</v>
      </c>
      <c r="EK793" s="181">
        <v>1</v>
      </c>
      <c r="EL793" s="181">
        <v>0</v>
      </c>
      <c r="EM793" s="181">
        <v>0</v>
      </c>
      <c r="EN793" s="181">
        <v>1</v>
      </c>
      <c r="EO793" s="181">
        <v>0</v>
      </c>
      <c r="EP793" s="181">
        <v>0</v>
      </c>
      <c r="EQ793" s="181">
        <v>0</v>
      </c>
      <c r="ER793" s="181">
        <v>2</v>
      </c>
      <c r="EV793" s="181">
        <v>723</v>
      </c>
      <c r="EW793" s="181">
        <v>5095</v>
      </c>
      <c r="EX793" s="181" t="b">
        <v>1</v>
      </c>
      <c r="EY793" s="181">
        <v>5423</v>
      </c>
      <c r="EZ793" s="181" t="s">
        <v>10316</v>
      </c>
      <c r="FA793" s="181" t="s">
        <v>10317</v>
      </c>
      <c r="FB793" s="181">
        <v>80087</v>
      </c>
      <c r="FE793" s="181">
        <v>-1</v>
      </c>
    </row>
    <row r="794" spans="1:161" x14ac:dyDescent="0.25">
      <c r="A794" s="181" t="s">
        <v>10318</v>
      </c>
      <c r="B794" s="181" t="s">
        <v>10318</v>
      </c>
      <c r="C794" s="181">
        <v>1</v>
      </c>
      <c r="D794" s="181">
        <v>1</v>
      </c>
      <c r="E794" s="181">
        <v>1</v>
      </c>
      <c r="F794" s="181" t="s">
        <v>10319</v>
      </c>
      <c r="G794" s="181" t="s">
        <v>10320</v>
      </c>
      <c r="H794" s="181" t="s">
        <v>10321</v>
      </c>
      <c r="I794" s="181">
        <v>1</v>
      </c>
      <c r="J794" s="181">
        <v>1</v>
      </c>
      <c r="K794" s="181">
        <v>1</v>
      </c>
      <c r="L794" s="181">
        <v>1</v>
      </c>
      <c r="M794" s="181">
        <v>1</v>
      </c>
      <c r="N794" s="181">
        <v>1</v>
      </c>
      <c r="O794" s="181">
        <v>1</v>
      </c>
      <c r="P794" s="181">
        <v>1</v>
      </c>
      <c r="Q794" s="181">
        <v>0</v>
      </c>
      <c r="R794" s="181">
        <v>0</v>
      </c>
      <c r="S794" s="181">
        <v>1</v>
      </c>
      <c r="T794" s="181">
        <v>0</v>
      </c>
      <c r="U794" s="181">
        <v>1</v>
      </c>
      <c r="V794" s="181">
        <v>1</v>
      </c>
      <c r="W794" s="181">
        <v>1</v>
      </c>
      <c r="X794" s="181">
        <v>1</v>
      </c>
      <c r="Y794" s="181">
        <v>1</v>
      </c>
      <c r="Z794" s="181">
        <v>0</v>
      </c>
      <c r="AA794" s="181">
        <v>0</v>
      </c>
      <c r="AB794" s="181">
        <v>1</v>
      </c>
      <c r="AC794" s="181">
        <v>1</v>
      </c>
      <c r="AD794" s="181">
        <v>1</v>
      </c>
      <c r="AE794" s="181">
        <v>1</v>
      </c>
      <c r="AF794" s="181">
        <v>1</v>
      </c>
      <c r="AG794" s="181">
        <v>0</v>
      </c>
      <c r="AH794" s="181">
        <v>0</v>
      </c>
      <c r="AI794" s="181">
        <v>1</v>
      </c>
      <c r="AJ794" s="181">
        <v>0</v>
      </c>
      <c r="AK794" s="181">
        <v>1</v>
      </c>
      <c r="AL794" s="181">
        <v>1</v>
      </c>
      <c r="AM794" s="181">
        <v>1</v>
      </c>
      <c r="AN794" s="181">
        <v>1</v>
      </c>
      <c r="AO794" s="181">
        <v>1</v>
      </c>
      <c r="AP794" s="181">
        <v>0</v>
      </c>
      <c r="AQ794" s="181">
        <v>0</v>
      </c>
      <c r="AR794" s="181">
        <v>1</v>
      </c>
      <c r="AS794" s="181">
        <v>1</v>
      </c>
      <c r="AT794" s="181">
        <v>1</v>
      </c>
      <c r="AU794" s="181">
        <v>1</v>
      </c>
      <c r="AV794" s="181">
        <v>1</v>
      </c>
      <c r="AW794" s="181">
        <v>0</v>
      </c>
      <c r="AX794" s="181">
        <v>0</v>
      </c>
      <c r="AY794" s="181">
        <v>1</v>
      </c>
      <c r="AZ794" s="181">
        <v>0</v>
      </c>
      <c r="BA794" s="181">
        <v>1</v>
      </c>
      <c r="BB794" s="181">
        <v>1</v>
      </c>
      <c r="BC794" s="181">
        <v>1</v>
      </c>
      <c r="BD794" s="181">
        <v>1</v>
      </c>
      <c r="BE794" s="181">
        <v>1</v>
      </c>
      <c r="BF794" s="181">
        <v>0</v>
      </c>
      <c r="BG794" s="181">
        <v>0</v>
      </c>
      <c r="BH794" s="181">
        <v>1</v>
      </c>
      <c r="BI794" s="181">
        <v>4.0999999999999996</v>
      </c>
      <c r="BJ794" s="181">
        <v>4.0999999999999996</v>
      </c>
      <c r="BK794" s="181">
        <v>4.0999999999999996</v>
      </c>
      <c r="BL794" s="181">
        <v>32.951000000000001</v>
      </c>
      <c r="BM794" s="181">
        <v>291</v>
      </c>
      <c r="BN794" s="181">
        <v>291</v>
      </c>
      <c r="BO794" s="181">
        <v>0</v>
      </c>
      <c r="BP794" s="181">
        <v>3.3016999999999999</v>
      </c>
      <c r="BQ794" s="181" t="s">
        <v>1251</v>
      </c>
      <c r="BR794" s="181" t="s">
        <v>1254</v>
      </c>
      <c r="BS794" s="181" t="s">
        <v>1254</v>
      </c>
      <c r="BT794" s="181" t="s">
        <v>1251</v>
      </c>
      <c r="BW794" s="181" t="s">
        <v>1254</v>
      </c>
      <c r="BY794" s="181" t="s">
        <v>1254</v>
      </c>
      <c r="BZ794" s="181" t="s">
        <v>1251</v>
      </c>
      <c r="CA794" s="181" t="s">
        <v>1251</v>
      </c>
      <c r="CB794" s="181" t="s">
        <v>1251</v>
      </c>
      <c r="CC794" s="181" t="s">
        <v>1254</v>
      </c>
      <c r="CF794" s="181" t="s">
        <v>1251</v>
      </c>
      <c r="CG794" s="181">
        <v>4.0999999999999996</v>
      </c>
      <c r="CH794" s="181">
        <v>4.0999999999999996</v>
      </c>
      <c r="CI794" s="181">
        <v>4.0999999999999996</v>
      </c>
      <c r="CJ794" s="181">
        <v>4.0999999999999996</v>
      </c>
      <c r="CK794" s="181">
        <v>0</v>
      </c>
      <c r="CL794" s="181">
        <v>0</v>
      </c>
      <c r="CM794" s="181">
        <v>4.0999999999999996</v>
      </c>
      <c r="CN794" s="181">
        <v>0</v>
      </c>
      <c r="CO794" s="181">
        <v>4.0999999999999996</v>
      </c>
      <c r="CP794" s="181">
        <v>4.0999999999999996</v>
      </c>
      <c r="CQ794" s="181">
        <v>4.0999999999999996</v>
      </c>
      <c r="CR794" s="181">
        <v>4.0999999999999996</v>
      </c>
      <c r="CS794" s="181">
        <v>4.0999999999999996</v>
      </c>
      <c r="CT794" s="181">
        <v>0</v>
      </c>
      <c r="CU794" s="181">
        <v>0</v>
      </c>
      <c r="CV794" s="181">
        <v>4.0999999999999996</v>
      </c>
      <c r="CW794" s="181">
        <v>87794000</v>
      </c>
      <c r="CX794" s="181">
        <v>11657000</v>
      </c>
      <c r="CY794" s="181">
        <v>5693800</v>
      </c>
      <c r="CZ794" s="181">
        <v>7800900</v>
      </c>
      <c r="DA794" s="181">
        <v>8661300</v>
      </c>
      <c r="DB794" s="181">
        <v>0</v>
      </c>
      <c r="DC794" s="181">
        <v>0</v>
      </c>
      <c r="DD794" s="181">
        <v>5047200</v>
      </c>
      <c r="DE794" s="181">
        <v>0</v>
      </c>
      <c r="DF794" s="181">
        <v>6543500</v>
      </c>
      <c r="DG794" s="181">
        <v>0</v>
      </c>
      <c r="DH794" s="181">
        <v>0</v>
      </c>
      <c r="DI794" s="181">
        <v>11589000</v>
      </c>
      <c r="DJ794" s="195">
        <v>0</v>
      </c>
      <c r="DK794" s="195">
        <v>0</v>
      </c>
      <c r="DL794" s="195">
        <v>0</v>
      </c>
      <c r="DM794" s="195">
        <v>0</v>
      </c>
      <c r="DN794" s="181">
        <v>0</v>
      </c>
      <c r="DO794" s="181">
        <v>0</v>
      </c>
      <c r="DP794" s="181">
        <v>0</v>
      </c>
      <c r="DQ794" s="181">
        <v>0</v>
      </c>
      <c r="DR794" s="181">
        <v>0</v>
      </c>
      <c r="DS794" s="181" t="e">
        <f t="shared" si="60"/>
        <v>#DIV/0!</v>
      </c>
      <c r="DT794" s="181" t="e">
        <f t="shared" si="58"/>
        <v>#DIV/0!</v>
      </c>
      <c r="DU794" s="195">
        <v>0</v>
      </c>
      <c r="DW794" s="195">
        <v>0</v>
      </c>
      <c r="DY794" s="195">
        <v>0</v>
      </c>
      <c r="DZ794" s="196" t="e">
        <f t="shared" si="59"/>
        <v>#DIV/0!</v>
      </c>
      <c r="EA794" s="195">
        <v>0</v>
      </c>
      <c r="EB794" s="181">
        <v>1</v>
      </c>
      <c r="EC794" s="181">
        <v>0</v>
      </c>
      <c r="ED794" s="181">
        <v>0</v>
      </c>
      <c r="EE794" s="181">
        <v>1</v>
      </c>
      <c r="EF794" s="181">
        <v>0</v>
      </c>
      <c r="EG794" s="181">
        <v>0</v>
      </c>
      <c r="EH794" s="181">
        <v>0</v>
      </c>
      <c r="EI794" s="181">
        <v>0</v>
      </c>
      <c r="EJ794" s="181">
        <v>0</v>
      </c>
      <c r="EK794" s="181">
        <v>0</v>
      </c>
      <c r="EL794" s="181">
        <v>1</v>
      </c>
      <c r="EM794" s="181">
        <v>1</v>
      </c>
      <c r="EN794" s="181">
        <v>0</v>
      </c>
      <c r="EO794" s="181">
        <v>0</v>
      </c>
      <c r="EP794" s="181">
        <v>0</v>
      </c>
      <c r="EQ794" s="181">
        <v>1</v>
      </c>
      <c r="ER794" s="181">
        <v>5</v>
      </c>
      <c r="EV794" s="181">
        <v>764</v>
      </c>
      <c r="EW794" s="181">
        <v>1573</v>
      </c>
      <c r="EX794" s="181" t="b">
        <v>1</v>
      </c>
      <c r="EY794" s="181">
        <v>1684</v>
      </c>
      <c r="EZ794" s="181" t="s">
        <v>10322</v>
      </c>
      <c r="FA794" s="181" t="s">
        <v>10323</v>
      </c>
      <c r="FB794" s="181">
        <v>23959</v>
      </c>
      <c r="FE794" s="181">
        <v>-1</v>
      </c>
    </row>
    <row r="795" spans="1:161" x14ac:dyDescent="0.25">
      <c r="A795" s="181" t="s">
        <v>10324</v>
      </c>
      <c r="B795" s="181" t="s">
        <v>10324</v>
      </c>
      <c r="C795" s="181">
        <v>1</v>
      </c>
      <c r="D795" s="181">
        <v>1</v>
      </c>
      <c r="E795" s="181">
        <v>1</v>
      </c>
      <c r="F795" s="181" t="s">
        <v>10325</v>
      </c>
      <c r="G795" s="181" t="s">
        <v>10326</v>
      </c>
      <c r="H795" s="181" t="s">
        <v>10327</v>
      </c>
      <c r="I795" s="181">
        <v>1</v>
      </c>
      <c r="J795" s="181">
        <v>1</v>
      </c>
      <c r="K795" s="181">
        <v>1</v>
      </c>
      <c r="L795" s="181">
        <v>1</v>
      </c>
      <c r="M795" s="181">
        <v>0</v>
      </c>
      <c r="N795" s="181">
        <v>0</v>
      </c>
      <c r="O795" s="181">
        <v>0</v>
      </c>
      <c r="P795" s="181">
        <v>0</v>
      </c>
      <c r="Q795" s="181">
        <v>0</v>
      </c>
      <c r="R795" s="181">
        <v>0</v>
      </c>
      <c r="S795" s="181">
        <v>1</v>
      </c>
      <c r="T795" s="181">
        <v>0</v>
      </c>
      <c r="U795" s="181">
        <v>1</v>
      </c>
      <c r="V795" s="181">
        <v>0</v>
      </c>
      <c r="W795" s="181">
        <v>0</v>
      </c>
      <c r="X795" s="181">
        <v>0</v>
      </c>
      <c r="Y795" s="181">
        <v>0</v>
      </c>
      <c r="Z795" s="181">
        <v>0</v>
      </c>
      <c r="AA795" s="181">
        <v>0</v>
      </c>
      <c r="AB795" s="181">
        <v>0</v>
      </c>
      <c r="AC795" s="181">
        <v>0</v>
      </c>
      <c r="AD795" s="181">
        <v>0</v>
      </c>
      <c r="AE795" s="181">
        <v>0</v>
      </c>
      <c r="AF795" s="181">
        <v>0</v>
      </c>
      <c r="AG795" s="181">
        <v>0</v>
      </c>
      <c r="AH795" s="181">
        <v>0</v>
      </c>
      <c r="AI795" s="181">
        <v>1</v>
      </c>
      <c r="AJ795" s="181">
        <v>0</v>
      </c>
      <c r="AK795" s="181">
        <v>1</v>
      </c>
      <c r="AL795" s="181">
        <v>0</v>
      </c>
      <c r="AM795" s="181">
        <v>0</v>
      </c>
      <c r="AN795" s="181">
        <v>0</v>
      </c>
      <c r="AO795" s="181">
        <v>0</v>
      </c>
      <c r="AP795" s="181">
        <v>0</v>
      </c>
      <c r="AQ795" s="181">
        <v>0</v>
      </c>
      <c r="AR795" s="181">
        <v>0</v>
      </c>
      <c r="AS795" s="181">
        <v>0</v>
      </c>
      <c r="AT795" s="181">
        <v>0</v>
      </c>
      <c r="AU795" s="181">
        <v>0</v>
      </c>
      <c r="AV795" s="181">
        <v>0</v>
      </c>
      <c r="AW795" s="181">
        <v>0</v>
      </c>
      <c r="AX795" s="181">
        <v>0</v>
      </c>
      <c r="AY795" s="181">
        <v>1</v>
      </c>
      <c r="AZ795" s="181">
        <v>0</v>
      </c>
      <c r="BA795" s="181">
        <v>1</v>
      </c>
      <c r="BB795" s="181">
        <v>0</v>
      </c>
      <c r="BC795" s="181">
        <v>0</v>
      </c>
      <c r="BD795" s="181">
        <v>0</v>
      </c>
      <c r="BE795" s="181">
        <v>0</v>
      </c>
      <c r="BF795" s="181">
        <v>0</v>
      </c>
      <c r="BG795" s="181">
        <v>0</v>
      </c>
      <c r="BH795" s="181">
        <v>0</v>
      </c>
      <c r="BI795" s="181">
        <v>0.9</v>
      </c>
      <c r="BJ795" s="181">
        <v>0.9</v>
      </c>
      <c r="BK795" s="181">
        <v>0.9</v>
      </c>
      <c r="BL795" s="181">
        <v>111.9</v>
      </c>
      <c r="BM795" s="181">
        <v>966</v>
      </c>
      <c r="BN795" s="181">
        <v>966</v>
      </c>
      <c r="BO795" s="181">
        <v>6.2735000000000004E-3</v>
      </c>
      <c r="BP795" s="181">
        <v>2.2595000000000001</v>
      </c>
      <c r="BW795" s="181" t="s">
        <v>1251</v>
      </c>
      <c r="BY795" s="181" t="s">
        <v>1254</v>
      </c>
      <c r="CG795" s="181">
        <v>0</v>
      </c>
      <c r="CH795" s="181">
        <v>0</v>
      </c>
      <c r="CI795" s="181">
        <v>0</v>
      </c>
      <c r="CJ795" s="181">
        <v>0</v>
      </c>
      <c r="CK795" s="181">
        <v>0</v>
      </c>
      <c r="CL795" s="181">
        <v>0</v>
      </c>
      <c r="CM795" s="181">
        <v>0.9</v>
      </c>
      <c r="CN795" s="181">
        <v>0</v>
      </c>
      <c r="CO795" s="181">
        <v>0.9</v>
      </c>
      <c r="CP795" s="181">
        <v>0</v>
      </c>
      <c r="CQ795" s="181">
        <v>0</v>
      </c>
      <c r="CR795" s="181">
        <v>0</v>
      </c>
      <c r="CS795" s="181">
        <v>0</v>
      </c>
      <c r="CT795" s="181">
        <v>0</v>
      </c>
      <c r="CU795" s="181">
        <v>0</v>
      </c>
      <c r="CV795" s="181">
        <v>0</v>
      </c>
      <c r="CW795" s="181">
        <v>7274200</v>
      </c>
      <c r="CX795" s="181">
        <v>0</v>
      </c>
      <c r="CY795" s="181">
        <v>0</v>
      </c>
      <c r="CZ795" s="181">
        <v>0</v>
      </c>
      <c r="DA795" s="181">
        <v>0</v>
      </c>
      <c r="DB795" s="181">
        <v>0</v>
      </c>
      <c r="DC795" s="181">
        <v>0</v>
      </c>
      <c r="DD795" s="181">
        <v>5741700</v>
      </c>
      <c r="DE795" s="181">
        <v>0</v>
      </c>
      <c r="DF795" s="181">
        <v>0</v>
      </c>
      <c r="DG795" s="181">
        <v>0</v>
      </c>
      <c r="DH795" s="181">
        <v>0</v>
      </c>
      <c r="DI795" s="181">
        <v>0</v>
      </c>
      <c r="DJ795" s="195">
        <v>0</v>
      </c>
      <c r="DK795" s="195">
        <v>0</v>
      </c>
      <c r="DL795" s="195">
        <v>0</v>
      </c>
      <c r="DM795" s="195">
        <v>0</v>
      </c>
      <c r="DN795" s="181">
        <v>0</v>
      </c>
      <c r="DO795" s="181">
        <v>0</v>
      </c>
      <c r="DP795" s="181">
        <v>0</v>
      </c>
      <c r="DQ795" s="181">
        <v>0</v>
      </c>
      <c r="DR795" s="181">
        <v>0</v>
      </c>
      <c r="DS795" s="181" t="e">
        <f t="shared" si="60"/>
        <v>#DIV/0!</v>
      </c>
      <c r="DT795" s="181" t="e">
        <f t="shared" si="58"/>
        <v>#DIV/0!</v>
      </c>
      <c r="DU795" s="195">
        <v>0</v>
      </c>
      <c r="DW795" s="195">
        <v>0</v>
      </c>
      <c r="DY795" s="195">
        <v>0</v>
      </c>
      <c r="DZ795" s="196" t="e">
        <f t="shared" si="59"/>
        <v>#DIV/0!</v>
      </c>
      <c r="EA795" s="195">
        <v>0</v>
      </c>
      <c r="EB795" s="181">
        <v>0</v>
      </c>
      <c r="EC795" s="181">
        <v>0</v>
      </c>
      <c r="ED795" s="181">
        <v>0</v>
      </c>
      <c r="EE795" s="181">
        <v>0</v>
      </c>
      <c r="EF795" s="181">
        <v>0</v>
      </c>
      <c r="EG795" s="181">
        <v>0</v>
      </c>
      <c r="EH795" s="181">
        <v>1</v>
      </c>
      <c r="EI795" s="181">
        <v>0</v>
      </c>
      <c r="EJ795" s="181">
        <v>0</v>
      </c>
      <c r="EK795" s="181">
        <v>0</v>
      </c>
      <c r="EL795" s="181">
        <v>0</v>
      </c>
      <c r="EM795" s="181">
        <v>0</v>
      </c>
      <c r="EN795" s="181">
        <v>0</v>
      </c>
      <c r="EO795" s="181">
        <v>0</v>
      </c>
      <c r="EP795" s="181">
        <v>0</v>
      </c>
      <c r="EQ795" s="181">
        <v>0</v>
      </c>
      <c r="ER795" s="181">
        <v>1</v>
      </c>
      <c r="EV795" s="181">
        <v>43</v>
      </c>
      <c r="EW795" s="181">
        <v>1243</v>
      </c>
      <c r="EX795" s="181" t="b">
        <v>1</v>
      </c>
      <c r="EY795" s="181">
        <v>1329</v>
      </c>
      <c r="EZ795" s="181" t="s">
        <v>10328</v>
      </c>
      <c r="FA795" s="181">
        <v>18370</v>
      </c>
      <c r="FB795" s="181">
        <v>18370</v>
      </c>
      <c r="FC795" s="181">
        <v>37</v>
      </c>
      <c r="FD795" s="181">
        <v>709</v>
      </c>
      <c r="FE795" s="181">
        <v>-1</v>
      </c>
    </row>
    <row r="796" spans="1:161" x14ac:dyDescent="0.25">
      <c r="A796" s="181" t="s">
        <v>10329</v>
      </c>
      <c r="B796" s="181" t="s">
        <v>10329</v>
      </c>
      <c r="C796" s="181">
        <v>8</v>
      </c>
      <c r="D796" s="181">
        <v>7</v>
      </c>
      <c r="E796" s="181">
        <v>7</v>
      </c>
      <c r="F796" s="181" t="s">
        <v>10330</v>
      </c>
      <c r="G796" s="181" t="s">
        <v>10331</v>
      </c>
      <c r="H796" s="181" t="s">
        <v>10332</v>
      </c>
      <c r="I796" s="181">
        <v>1</v>
      </c>
      <c r="J796" s="181">
        <v>8</v>
      </c>
      <c r="K796" s="181">
        <v>7</v>
      </c>
      <c r="L796" s="181">
        <v>7</v>
      </c>
      <c r="M796" s="181">
        <v>7</v>
      </c>
      <c r="N796" s="181">
        <v>8</v>
      </c>
      <c r="O796" s="181">
        <v>8</v>
      </c>
      <c r="P796" s="181">
        <v>8</v>
      </c>
      <c r="Q796" s="181">
        <v>2</v>
      </c>
      <c r="R796" s="181">
        <v>2</v>
      </c>
      <c r="S796" s="181">
        <v>0</v>
      </c>
      <c r="T796" s="181">
        <v>3</v>
      </c>
      <c r="U796" s="181">
        <v>7</v>
      </c>
      <c r="V796" s="181">
        <v>7</v>
      </c>
      <c r="W796" s="181">
        <v>7</v>
      </c>
      <c r="X796" s="181">
        <v>7</v>
      </c>
      <c r="Y796" s="181">
        <v>7</v>
      </c>
      <c r="Z796" s="181">
        <v>6</v>
      </c>
      <c r="AA796" s="181">
        <v>6</v>
      </c>
      <c r="AB796" s="181">
        <v>7</v>
      </c>
      <c r="AC796" s="181">
        <v>6</v>
      </c>
      <c r="AD796" s="181">
        <v>7</v>
      </c>
      <c r="AE796" s="181">
        <v>7</v>
      </c>
      <c r="AF796" s="181">
        <v>7</v>
      </c>
      <c r="AG796" s="181">
        <v>2</v>
      </c>
      <c r="AH796" s="181">
        <v>2</v>
      </c>
      <c r="AI796" s="181">
        <v>0</v>
      </c>
      <c r="AJ796" s="181">
        <v>3</v>
      </c>
      <c r="AK796" s="181">
        <v>6</v>
      </c>
      <c r="AL796" s="181">
        <v>6</v>
      </c>
      <c r="AM796" s="181">
        <v>6</v>
      </c>
      <c r="AN796" s="181">
        <v>6</v>
      </c>
      <c r="AO796" s="181">
        <v>6</v>
      </c>
      <c r="AP796" s="181">
        <v>5</v>
      </c>
      <c r="AQ796" s="181">
        <v>5</v>
      </c>
      <c r="AR796" s="181">
        <v>6</v>
      </c>
      <c r="AS796" s="181">
        <v>6</v>
      </c>
      <c r="AT796" s="181">
        <v>7</v>
      </c>
      <c r="AU796" s="181">
        <v>7</v>
      </c>
      <c r="AV796" s="181">
        <v>7</v>
      </c>
      <c r="AW796" s="181">
        <v>2</v>
      </c>
      <c r="AX796" s="181">
        <v>2</v>
      </c>
      <c r="AY796" s="181">
        <v>0</v>
      </c>
      <c r="AZ796" s="181">
        <v>3</v>
      </c>
      <c r="BA796" s="181">
        <v>6</v>
      </c>
      <c r="BB796" s="181">
        <v>6</v>
      </c>
      <c r="BC796" s="181">
        <v>6</v>
      </c>
      <c r="BD796" s="181">
        <v>6</v>
      </c>
      <c r="BE796" s="181">
        <v>6</v>
      </c>
      <c r="BF796" s="181">
        <v>5</v>
      </c>
      <c r="BG796" s="181">
        <v>5</v>
      </c>
      <c r="BH796" s="181">
        <v>6</v>
      </c>
      <c r="BI796" s="181">
        <v>12.2</v>
      </c>
      <c r="BJ796" s="181">
        <v>11.4</v>
      </c>
      <c r="BK796" s="181">
        <v>11.4</v>
      </c>
      <c r="BL796" s="181">
        <v>93.245000000000005</v>
      </c>
      <c r="BM796" s="181">
        <v>823</v>
      </c>
      <c r="BN796" s="181">
        <v>823</v>
      </c>
      <c r="BO796" s="181">
        <v>0</v>
      </c>
      <c r="BP796" s="181">
        <v>21.332000000000001</v>
      </c>
      <c r="BQ796" s="181" t="s">
        <v>1251</v>
      </c>
      <c r="BR796" s="181" t="s">
        <v>1251</v>
      </c>
      <c r="BS796" s="181" t="s">
        <v>1251</v>
      </c>
      <c r="BT796" s="181" t="s">
        <v>1251</v>
      </c>
      <c r="BU796" s="181" t="s">
        <v>1254</v>
      </c>
      <c r="BV796" s="181" t="s">
        <v>1254</v>
      </c>
      <c r="BX796" s="181" t="s">
        <v>1254</v>
      </c>
      <c r="BY796" s="181" t="s">
        <v>1251</v>
      </c>
      <c r="BZ796" s="181" t="s">
        <v>1251</v>
      </c>
      <c r="CA796" s="181" t="s">
        <v>1251</v>
      </c>
      <c r="CB796" s="181" t="s">
        <v>1251</v>
      </c>
      <c r="CC796" s="181" t="s">
        <v>1251</v>
      </c>
      <c r="CD796" s="181" t="s">
        <v>1251</v>
      </c>
      <c r="CE796" s="181" t="s">
        <v>1251</v>
      </c>
      <c r="CF796" s="181" t="s">
        <v>1251</v>
      </c>
      <c r="CG796" s="181">
        <v>10.8</v>
      </c>
      <c r="CH796" s="181">
        <v>12.2</v>
      </c>
      <c r="CI796" s="181">
        <v>12.2</v>
      </c>
      <c r="CJ796" s="181">
        <v>12.2</v>
      </c>
      <c r="CK796" s="181">
        <v>2.6</v>
      </c>
      <c r="CL796" s="181">
        <v>1.7</v>
      </c>
      <c r="CM796" s="181">
        <v>0</v>
      </c>
      <c r="CN796" s="181">
        <v>5</v>
      </c>
      <c r="CO796" s="181">
        <v>11.3</v>
      </c>
      <c r="CP796" s="181">
        <v>11.3</v>
      </c>
      <c r="CQ796" s="181">
        <v>11.3</v>
      </c>
      <c r="CR796" s="181">
        <v>11.3</v>
      </c>
      <c r="CS796" s="181">
        <v>11.3</v>
      </c>
      <c r="CT796" s="181">
        <v>8.5</v>
      </c>
      <c r="CU796" s="181">
        <v>10</v>
      </c>
      <c r="CV796" s="181">
        <v>11.3</v>
      </c>
      <c r="CW796" s="181">
        <v>711550000</v>
      </c>
      <c r="CX796" s="181">
        <v>49777000</v>
      </c>
      <c r="CY796" s="181">
        <v>73513000</v>
      </c>
      <c r="CZ796" s="181">
        <v>67112000</v>
      </c>
      <c r="DA796" s="181">
        <v>70815000</v>
      </c>
      <c r="DB796" s="181">
        <v>4953700</v>
      </c>
      <c r="DC796" s="181">
        <v>2879000</v>
      </c>
      <c r="DD796" s="181">
        <v>0</v>
      </c>
      <c r="DE796" s="181">
        <v>4063800</v>
      </c>
      <c r="DF796" s="181">
        <v>56298000</v>
      </c>
      <c r="DG796" s="181">
        <v>50717000</v>
      </c>
      <c r="DH796" s="181">
        <v>47977000</v>
      </c>
      <c r="DI796" s="181">
        <v>53482000</v>
      </c>
      <c r="DJ796" s="195">
        <v>0</v>
      </c>
      <c r="DK796" s="195">
        <v>0</v>
      </c>
      <c r="DL796" s="195">
        <v>0</v>
      </c>
      <c r="DM796" s="195">
        <v>0</v>
      </c>
      <c r="DN796" s="181">
        <v>0</v>
      </c>
      <c r="DO796" s="181">
        <v>0</v>
      </c>
      <c r="DP796" s="181">
        <v>0</v>
      </c>
      <c r="DQ796" s="181">
        <v>0</v>
      </c>
      <c r="DR796" s="181">
        <v>0</v>
      </c>
      <c r="DS796" s="181" t="e">
        <f t="shared" si="60"/>
        <v>#DIV/0!</v>
      </c>
      <c r="DT796" s="181" t="e">
        <f t="shared" si="58"/>
        <v>#DIV/0!</v>
      </c>
      <c r="DU796" s="195">
        <v>0</v>
      </c>
      <c r="DW796" s="195">
        <v>0</v>
      </c>
      <c r="DY796" s="195">
        <v>0</v>
      </c>
      <c r="DZ796" s="196" t="e">
        <f t="shared" si="59"/>
        <v>#DIV/0!</v>
      </c>
      <c r="EA796" s="195">
        <v>0</v>
      </c>
      <c r="EB796" s="181">
        <v>1</v>
      </c>
      <c r="EC796" s="181">
        <v>2</v>
      </c>
      <c r="ED796" s="181">
        <v>3</v>
      </c>
      <c r="EE796" s="181">
        <v>4</v>
      </c>
      <c r="EF796" s="181">
        <v>0</v>
      </c>
      <c r="EG796" s="181">
        <v>0</v>
      </c>
      <c r="EH796" s="181">
        <v>0</v>
      </c>
      <c r="EI796" s="181">
        <v>0</v>
      </c>
      <c r="EJ796" s="181">
        <v>1</v>
      </c>
      <c r="EK796" s="181">
        <v>2</v>
      </c>
      <c r="EL796" s="181">
        <v>2</v>
      </c>
      <c r="EM796" s="181">
        <v>3</v>
      </c>
      <c r="EN796" s="181">
        <v>2</v>
      </c>
      <c r="EO796" s="181">
        <v>1</v>
      </c>
      <c r="EP796" s="181">
        <v>4</v>
      </c>
      <c r="EQ796" s="181">
        <v>4</v>
      </c>
      <c r="ER796" s="181">
        <v>29</v>
      </c>
      <c r="EV796" s="181">
        <v>346</v>
      </c>
      <c r="EW796" s="181" t="s">
        <v>10333</v>
      </c>
      <c r="EX796" s="181" t="s">
        <v>10334</v>
      </c>
      <c r="EY796" s="181" t="s">
        <v>10335</v>
      </c>
      <c r="EZ796" s="181" t="s">
        <v>10336</v>
      </c>
      <c r="FA796" s="181" t="s">
        <v>10337</v>
      </c>
      <c r="FB796" s="181" t="s">
        <v>10338</v>
      </c>
      <c r="FE796" s="181">
        <v>-1</v>
      </c>
    </row>
    <row r="797" spans="1:161" x14ac:dyDescent="0.25">
      <c r="A797" s="181" t="s">
        <v>10339</v>
      </c>
      <c r="B797" s="181" t="s">
        <v>10339</v>
      </c>
      <c r="C797" s="181">
        <v>1</v>
      </c>
      <c r="D797" s="181">
        <v>1</v>
      </c>
      <c r="E797" s="181">
        <v>1</v>
      </c>
      <c r="F797" s="181" t="s">
        <v>10340</v>
      </c>
      <c r="G797" s="181" t="s">
        <v>10341</v>
      </c>
      <c r="H797" s="181" t="s">
        <v>10342</v>
      </c>
      <c r="I797" s="181">
        <v>1</v>
      </c>
      <c r="J797" s="181">
        <v>1</v>
      </c>
      <c r="K797" s="181">
        <v>1</v>
      </c>
      <c r="L797" s="181">
        <v>1</v>
      </c>
      <c r="M797" s="181">
        <v>1</v>
      </c>
      <c r="N797" s="181">
        <v>1</v>
      </c>
      <c r="O797" s="181">
        <v>1</v>
      </c>
      <c r="P797" s="181">
        <v>1</v>
      </c>
      <c r="Q797" s="181">
        <v>0</v>
      </c>
      <c r="R797" s="181">
        <v>0</v>
      </c>
      <c r="S797" s="181">
        <v>1</v>
      </c>
      <c r="T797" s="181">
        <v>0</v>
      </c>
      <c r="U797" s="181">
        <v>1</v>
      </c>
      <c r="V797" s="181">
        <v>1</v>
      </c>
      <c r="W797" s="181">
        <v>1</v>
      </c>
      <c r="X797" s="181">
        <v>1</v>
      </c>
      <c r="Y797" s="181">
        <v>1</v>
      </c>
      <c r="Z797" s="181">
        <v>1</v>
      </c>
      <c r="AA797" s="181">
        <v>1</v>
      </c>
      <c r="AB797" s="181">
        <v>1</v>
      </c>
      <c r="AC797" s="181">
        <v>1</v>
      </c>
      <c r="AD797" s="181">
        <v>1</v>
      </c>
      <c r="AE797" s="181">
        <v>1</v>
      </c>
      <c r="AF797" s="181">
        <v>1</v>
      </c>
      <c r="AG797" s="181">
        <v>0</v>
      </c>
      <c r="AH797" s="181">
        <v>0</v>
      </c>
      <c r="AI797" s="181">
        <v>1</v>
      </c>
      <c r="AJ797" s="181">
        <v>0</v>
      </c>
      <c r="AK797" s="181">
        <v>1</v>
      </c>
      <c r="AL797" s="181">
        <v>1</v>
      </c>
      <c r="AM797" s="181">
        <v>1</v>
      </c>
      <c r="AN797" s="181">
        <v>1</v>
      </c>
      <c r="AO797" s="181">
        <v>1</v>
      </c>
      <c r="AP797" s="181">
        <v>1</v>
      </c>
      <c r="AQ797" s="181">
        <v>1</v>
      </c>
      <c r="AR797" s="181">
        <v>1</v>
      </c>
      <c r="AS797" s="181">
        <v>1</v>
      </c>
      <c r="AT797" s="181">
        <v>1</v>
      </c>
      <c r="AU797" s="181">
        <v>1</v>
      </c>
      <c r="AV797" s="181">
        <v>1</v>
      </c>
      <c r="AW797" s="181">
        <v>0</v>
      </c>
      <c r="AX797" s="181">
        <v>0</v>
      </c>
      <c r="AY797" s="181">
        <v>1</v>
      </c>
      <c r="AZ797" s="181">
        <v>0</v>
      </c>
      <c r="BA797" s="181">
        <v>1</v>
      </c>
      <c r="BB797" s="181">
        <v>1</v>
      </c>
      <c r="BC797" s="181">
        <v>1</v>
      </c>
      <c r="BD797" s="181">
        <v>1</v>
      </c>
      <c r="BE797" s="181">
        <v>1</v>
      </c>
      <c r="BF797" s="181">
        <v>1</v>
      </c>
      <c r="BG797" s="181">
        <v>1</v>
      </c>
      <c r="BH797" s="181">
        <v>1</v>
      </c>
      <c r="BI797" s="181">
        <v>4.5999999999999996</v>
      </c>
      <c r="BJ797" s="181">
        <v>4.5999999999999996</v>
      </c>
      <c r="BK797" s="181">
        <v>4.5999999999999996</v>
      </c>
      <c r="BL797" s="181">
        <v>36.154000000000003</v>
      </c>
      <c r="BM797" s="181">
        <v>346</v>
      </c>
      <c r="BN797" s="181">
        <v>346</v>
      </c>
      <c r="BO797" s="181">
        <v>0</v>
      </c>
      <c r="BP797" s="181">
        <v>3.1642999999999999</v>
      </c>
      <c r="BQ797" s="181" t="s">
        <v>1251</v>
      </c>
      <c r="BR797" s="181" t="s">
        <v>1254</v>
      </c>
      <c r="BS797" s="181" t="s">
        <v>1251</v>
      </c>
      <c r="BT797" s="181" t="s">
        <v>1251</v>
      </c>
      <c r="BW797" s="181" t="s">
        <v>1254</v>
      </c>
      <c r="BY797" s="181" t="s">
        <v>1251</v>
      </c>
      <c r="BZ797" s="181" t="s">
        <v>1251</v>
      </c>
      <c r="CA797" s="181" t="s">
        <v>1251</v>
      </c>
      <c r="CB797" s="181" t="s">
        <v>1251</v>
      </c>
      <c r="CC797" s="181" t="s">
        <v>1251</v>
      </c>
      <c r="CD797" s="181" t="s">
        <v>1251</v>
      </c>
      <c r="CE797" s="181" t="s">
        <v>1251</v>
      </c>
      <c r="CF797" s="181" t="s">
        <v>1251</v>
      </c>
      <c r="CG797" s="181">
        <v>4.5999999999999996</v>
      </c>
      <c r="CH797" s="181">
        <v>4.5999999999999996</v>
      </c>
      <c r="CI797" s="181">
        <v>4.5999999999999996</v>
      </c>
      <c r="CJ797" s="181">
        <v>4.5999999999999996</v>
      </c>
      <c r="CK797" s="181">
        <v>0</v>
      </c>
      <c r="CL797" s="181">
        <v>0</v>
      </c>
      <c r="CM797" s="181">
        <v>4.5999999999999996</v>
      </c>
      <c r="CN797" s="181">
        <v>0</v>
      </c>
      <c r="CO797" s="181">
        <v>4.5999999999999996</v>
      </c>
      <c r="CP797" s="181">
        <v>4.5999999999999996</v>
      </c>
      <c r="CQ797" s="181">
        <v>4.5999999999999996</v>
      </c>
      <c r="CR797" s="181">
        <v>4.5999999999999996</v>
      </c>
      <c r="CS797" s="181">
        <v>4.5999999999999996</v>
      </c>
      <c r="CT797" s="181">
        <v>4.5999999999999996</v>
      </c>
      <c r="CU797" s="181">
        <v>4.5999999999999996</v>
      </c>
      <c r="CV797" s="181">
        <v>4.5999999999999996</v>
      </c>
      <c r="CW797" s="181">
        <v>124010000</v>
      </c>
      <c r="CX797" s="181">
        <v>9060500</v>
      </c>
      <c r="CY797" s="181">
        <v>9443300</v>
      </c>
      <c r="CZ797" s="181">
        <v>12210000</v>
      </c>
      <c r="DA797" s="181">
        <v>10763000</v>
      </c>
      <c r="DB797" s="181">
        <v>0</v>
      </c>
      <c r="DC797" s="181">
        <v>0</v>
      </c>
      <c r="DD797" s="181">
        <v>3304700</v>
      </c>
      <c r="DE797" s="181">
        <v>0</v>
      </c>
      <c r="DF797" s="181">
        <v>10826000</v>
      </c>
      <c r="DG797" s="181">
        <v>10196000</v>
      </c>
      <c r="DH797" s="181">
        <v>10487000</v>
      </c>
      <c r="DI797" s="181">
        <v>8044000</v>
      </c>
      <c r="DJ797" s="195">
        <v>0</v>
      </c>
      <c r="DK797" s="195">
        <v>0</v>
      </c>
      <c r="DL797" s="195">
        <v>0</v>
      </c>
      <c r="DM797" s="195">
        <v>0</v>
      </c>
      <c r="DN797" s="181">
        <v>0</v>
      </c>
      <c r="DO797" s="181">
        <v>0</v>
      </c>
      <c r="DP797" s="181">
        <v>0</v>
      </c>
      <c r="DQ797" s="181">
        <v>0</v>
      </c>
      <c r="DR797" s="181">
        <v>0</v>
      </c>
      <c r="DS797" s="181" t="e">
        <f t="shared" si="60"/>
        <v>#DIV/0!</v>
      </c>
      <c r="DT797" s="181" t="e">
        <f t="shared" si="58"/>
        <v>#DIV/0!</v>
      </c>
      <c r="DU797" s="195">
        <v>0</v>
      </c>
      <c r="DW797" s="195">
        <v>0</v>
      </c>
      <c r="DY797" s="195">
        <v>0</v>
      </c>
      <c r="DZ797" s="196" t="e">
        <f t="shared" si="59"/>
        <v>#DIV/0!</v>
      </c>
      <c r="EA797" s="195">
        <v>0</v>
      </c>
      <c r="EB797" s="181">
        <v>1</v>
      </c>
      <c r="EC797" s="181">
        <v>0</v>
      </c>
      <c r="ED797" s="181">
        <v>1</v>
      </c>
      <c r="EE797" s="181">
        <v>1</v>
      </c>
      <c r="EF797" s="181">
        <v>0</v>
      </c>
      <c r="EG797" s="181">
        <v>0</v>
      </c>
      <c r="EH797" s="181">
        <v>0</v>
      </c>
      <c r="EI797" s="181">
        <v>0</v>
      </c>
      <c r="EJ797" s="181">
        <v>1</v>
      </c>
      <c r="EK797" s="181">
        <v>1</v>
      </c>
      <c r="EL797" s="181">
        <v>1</v>
      </c>
      <c r="EM797" s="181">
        <v>1</v>
      </c>
      <c r="EN797" s="181">
        <v>1</v>
      </c>
      <c r="EO797" s="181">
        <v>1</v>
      </c>
      <c r="EP797" s="181">
        <v>1</v>
      </c>
      <c r="EQ797" s="181">
        <v>1</v>
      </c>
      <c r="ER797" s="181">
        <v>11</v>
      </c>
      <c r="EV797" s="181">
        <v>797</v>
      </c>
      <c r="EW797" s="181">
        <v>3857</v>
      </c>
      <c r="EX797" s="181" t="b">
        <v>1</v>
      </c>
      <c r="EY797" s="181">
        <v>4074</v>
      </c>
      <c r="EZ797" s="181" t="s">
        <v>10343</v>
      </c>
      <c r="FA797" s="181" t="s">
        <v>10344</v>
      </c>
      <c r="FB797" s="181">
        <v>60652</v>
      </c>
      <c r="FE797" s="181">
        <v>-1</v>
      </c>
    </row>
    <row r="798" spans="1:161" x14ac:dyDescent="0.25">
      <c r="A798" s="181" t="s">
        <v>10345</v>
      </c>
      <c r="B798" s="181" t="s">
        <v>10345</v>
      </c>
      <c r="C798" s="181" t="s">
        <v>1323</v>
      </c>
      <c r="D798" s="181" t="s">
        <v>1323</v>
      </c>
      <c r="E798" s="181" t="s">
        <v>1323</v>
      </c>
      <c r="F798" s="181" t="s">
        <v>10346</v>
      </c>
      <c r="G798" s="181" t="s">
        <v>10347</v>
      </c>
      <c r="H798" s="181" t="s">
        <v>10348</v>
      </c>
      <c r="I798" s="181">
        <v>2</v>
      </c>
      <c r="J798" s="181">
        <v>1</v>
      </c>
      <c r="K798" s="181">
        <v>1</v>
      </c>
      <c r="L798" s="181">
        <v>1</v>
      </c>
      <c r="M798" s="181">
        <v>1</v>
      </c>
      <c r="N798" s="181">
        <v>1</v>
      </c>
      <c r="O798" s="181">
        <v>1</v>
      </c>
      <c r="P798" s="181">
        <v>1</v>
      </c>
      <c r="Q798" s="181">
        <v>1</v>
      </c>
      <c r="R798" s="181">
        <v>0</v>
      </c>
      <c r="S798" s="181">
        <v>0</v>
      </c>
      <c r="T798" s="181">
        <v>0</v>
      </c>
      <c r="U798" s="181">
        <v>1</v>
      </c>
      <c r="V798" s="181">
        <v>1</v>
      </c>
      <c r="W798" s="181">
        <v>1</v>
      </c>
      <c r="X798" s="181">
        <v>1</v>
      </c>
      <c r="Y798" s="181">
        <v>1</v>
      </c>
      <c r="Z798" s="181">
        <v>1</v>
      </c>
      <c r="AA798" s="181">
        <v>1</v>
      </c>
      <c r="AB798" s="181">
        <v>1</v>
      </c>
      <c r="AC798" s="181">
        <v>1</v>
      </c>
      <c r="AD798" s="181">
        <v>1</v>
      </c>
      <c r="AE798" s="181">
        <v>1</v>
      </c>
      <c r="AF798" s="181">
        <v>1</v>
      </c>
      <c r="AG798" s="181">
        <v>1</v>
      </c>
      <c r="AH798" s="181">
        <v>0</v>
      </c>
      <c r="AI798" s="181">
        <v>0</v>
      </c>
      <c r="AJ798" s="181">
        <v>0</v>
      </c>
      <c r="AK798" s="181">
        <v>1</v>
      </c>
      <c r="AL798" s="181">
        <v>1</v>
      </c>
      <c r="AM798" s="181">
        <v>1</v>
      </c>
      <c r="AN798" s="181">
        <v>1</v>
      </c>
      <c r="AO798" s="181">
        <v>1</v>
      </c>
      <c r="AP798" s="181">
        <v>1</v>
      </c>
      <c r="AQ798" s="181">
        <v>1</v>
      </c>
      <c r="AR798" s="181">
        <v>1</v>
      </c>
      <c r="AS798" s="181">
        <v>1</v>
      </c>
      <c r="AT798" s="181">
        <v>1</v>
      </c>
      <c r="AU798" s="181">
        <v>1</v>
      </c>
      <c r="AV798" s="181">
        <v>1</v>
      </c>
      <c r="AW798" s="181">
        <v>1</v>
      </c>
      <c r="AX798" s="181">
        <v>0</v>
      </c>
      <c r="AY798" s="181">
        <v>0</v>
      </c>
      <c r="AZ798" s="181">
        <v>0</v>
      </c>
      <c r="BA798" s="181">
        <v>1</v>
      </c>
      <c r="BB798" s="181">
        <v>1</v>
      </c>
      <c r="BC798" s="181">
        <v>1</v>
      </c>
      <c r="BD798" s="181">
        <v>1</v>
      </c>
      <c r="BE798" s="181">
        <v>1</v>
      </c>
      <c r="BF798" s="181">
        <v>1</v>
      </c>
      <c r="BG798" s="181">
        <v>1</v>
      </c>
      <c r="BH798" s="181">
        <v>1</v>
      </c>
      <c r="BI798" s="181">
        <v>4.5999999999999996</v>
      </c>
      <c r="BJ798" s="181">
        <v>4.5999999999999996</v>
      </c>
      <c r="BK798" s="181">
        <v>4.5999999999999996</v>
      </c>
      <c r="BL798" s="181">
        <v>33.213000000000001</v>
      </c>
      <c r="BM798" s="181">
        <v>285</v>
      </c>
      <c r="BN798" s="181" t="s">
        <v>10349</v>
      </c>
      <c r="BO798" s="181">
        <v>2.6075999999999998E-3</v>
      </c>
      <c r="BP798" s="181">
        <v>2.6665000000000001</v>
      </c>
      <c r="BQ798" s="181" t="s">
        <v>1254</v>
      </c>
      <c r="BR798" s="181" t="s">
        <v>1254</v>
      </c>
      <c r="BS798" s="181" t="s">
        <v>1254</v>
      </c>
      <c r="BT798" s="181" t="s">
        <v>1254</v>
      </c>
      <c r="BU798" s="181" t="s">
        <v>1254</v>
      </c>
      <c r="BY798" s="181" t="s">
        <v>1251</v>
      </c>
      <c r="BZ798" s="181" t="s">
        <v>1254</v>
      </c>
      <c r="CA798" s="181" t="s">
        <v>1254</v>
      </c>
      <c r="CB798" s="181" t="s">
        <v>1254</v>
      </c>
      <c r="CC798" s="181" t="s">
        <v>1254</v>
      </c>
      <c r="CD798" s="181" t="s">
        <v>1254</v>
      </c>
      <c r="CE798" s="181" t="s">
        <v>1254</v>
      </c>
      <c r="CF798" s="181" t="s">
        <v>1254</v>
      </c>
      <c r="CG798" s="181">
        <v>4.5999999999999996</v>
      </c>
      <c r="CH798" s="181">
        <v>4.5999999999999996</v>
      </c>
      <c r="CI798" s="181">
        <v>4.5999999999999996</v>
      </c>
      <c r="CJ798" s="181">
        <v>4.5999999999999996</v>
      </c>
      <c r="CK798" s="181">
        <v>4.5999999999999996</v>
      </c>
      <c r="CL798" s="181">
        <v>0</v>
      </c>
      <c r="CM798" s="181">
        <v>0</v>
      </c>
      <c r="CN798" s="181">
        <v>0</v>
      </c>
      <c r="CO798" s="181">
        <v>4.5999999999999996</v>
      </c>
      <c r="CP798" s="181">
        <v>4.5999999999999996</v>
      </c>
      <c r="CQ798" s="181">
        <v>4.5999999999999996</v>
      </c>
      <c r="CR798" s="181">
        <v>4.5999999999999996</v>
      </c>
      <c r="CS798" s="181">
        <v>4.5999999999999996</v>
      </c>
      <c r="CT798" s="181">
        <v>4.5999999999999996</v>
      </c>
      <c r="CU798" s="181">
        <v>4.5999999999999996</v>
      </c>
      <c r="CV798" s="181">
        <v>4.5999999999999996</v>
      </c>
      <c r="CW798" s="181">
        <v>63653000</v>
      </c>
      <c r="CX798" s="181">
        <v>5470500</v>
      </c>
      <c r="CY798" s="181">
        <v>4506800</v>
      </c>
      <c r="CZ798" s="181">
        <v>6866100</v>
      </c>
      <c r="DA798" s="181">
        <v>5441500</v>
      </c>
      <c r="DB798" s="181">
        <v>1650400</v>
      </c>
      <c r="DC798" s="181">
        <v>0</v>
      </c>
      <c r="DD798" s="181">
        <v>0</v>
      </c>
      <c r="DE798" s="181">
        <v>0</v>
      </c>
      <c r="DF798" s="181">
        <v>5899500</v>
      </c>
      <c r="DG798" s="181">
        <v>4224000</v>
      </c>
      <c r="DH798" s="181">
        <v>4415100</v>
      </c>
      <c r="DI798" s="181">
        <v>5843300</v>
      </c>
      <c r="DJ798" s="195">
        <v>0</v>
      </c>
      <c r="DK798" s="195">
        <v>0</v>
      </c>
      <c r="DL798" s="195">
        <v>0</v>
      </c>
      <c r="DM798" s="195">
        <v>0</v>
      </c>
      <c r="DN798" s="181">
        <v>0</v>
      </c>
      <c r="DO798" s="181">
        <v>0</v>
      </c>
      <c r="DP798" s="181">
        <v>0</v>
      </c>
      <c r="DQ798" s="181">
        <v>0</v>
      </c>
      <c r="DR798" s="181">
        <v>0</v>
      </c>
      <c r="DS798" s="181" t="e">
        <f t="shared" si="60"/>
        <v>#DIV/0!</v>
      </c>
      <c r="DT798" s="181" t="e">
        <f t="shared" si="58"/>
        <v>#DIV/0!</v>
      </c>
      <c r="DU798" s="195">
        <v>0</v>
      </c>
      <c r="DW798" s="195">
        <v>0</v>
      </c>
      <c r="DY798" s="195">
        <v>0</v>
      </c>
      <c r="DZ798" s="196" t="e">
        <f t="shared" si="59"/>
        <v>#DIV/0!</v>
      </c>
      <c r="EA798" s="195">
        <v>0</v>
      </c>
      <c r="EB798" s="181">
        <v>0</v>
      </c>
      <c r="EC798" s="181">
        <v>0</v>
      </c>
      <c r="ED798" s="181">
        <v>0</v>
      </c>
      <c r="EE798" s="181">
        <v>0</v>
      </c>
      <c r="EF798" s="181">
        <v>0</v>
      </c>
      <c r="EG798" s="181">
        <v>0</v>
      </c>
      <c r="EH798" s="181">
        <v>0</v>
      </c>
      <c r="EI798" s="181">
        <v>0</v>
      </c>
      <c r="EJ798" s="181">
        <v>1</v>
      </c>
      <c r="EK798" s="181">
        <v>0</v>
      </c>
      <c r="EL798" s="181">
        <v>0</v>
      </c>
      <c r="EM798" s="181">
        <v>0</v>
      </c>
      <c r="EN798" s="181">
        <v>0</v>
      </c>
      <c r="EO798" s="181">
        <v>0</v>
      </c>
      <c r="EP798" s="181">
        <v>0</v>
      </c>
      <c r="EQ798" s="181">
        <v>0</v>
      </c>
      <c r="ER798" s="181">
        <v>1</v>
      </c>
      <c r="EV798" s="181">
        <v>231</v>
      </c>
      <c r="EW798" s="181">
        <v>4702</v>
      </c>
      <c r="EX798" s="181" t="b">
        <v>1</v>
      </c>
      <c r="EY798" s="181">
        <v>5009</v>
      </c>
      <c r="EZ798" s="181" t="s">
        <v>10350</v>
      </c>
      <c r="FA798" s="181">
        <v>74081</v>
      </c>
      <c r="FB798" s="181">
        <v>74081</v>
      </c>
      <c r="FE798" s="181" t="s">
        <v>3613</v>
      </c>
    </row>
    <row r="799" spans="1:161" x14ac:dyDescent="0.25">
      <c r="A799" s="181" t="s">
        <v>10351</v>
      </c>
      <c r="B799" s="181" t="s">
        <v>10351</v>
      </c>
      <c r="C799" s="181">
        <v>3</v>
      </c>
      <c r="D799" s="181">
        <v>3</v>
      </c>
      <c r="E799" s="181">
        <v>3</v>
      </c>
      <c r="F799" s="181" t="s">
        <v>10352</v>
      </c>
      <c r="G799" s="181" t="s">
        <v>10353</v>
      </c>
      <c r="H799" s="181" t="s">
        <v>10354</v>
      </c>
      <c r="I799" s="181">
        <v>1</v>
      </c>
      <c r="J799" s="181">
        <v>3</v>
      </c>
      <c r="K799" s="181">
        <v>3</v>
      </c>
      <c r="L799" s="181">
        <v>3</v>
      </c>
      <c r="M799" s="181">
        <v>3</v>
      </c>
      <c r="N799" s="181">
        <v>2</v>
      </c>
      <c r="O799" s="181">
        <v>2</v>
      </c>
      <c r="P799" s="181">
        <v>2</v>
      </c>
      <c r="Q799" s="181">
        <v>1</v>
      </c>
      <c r="R799" s="181">
        <v>0</v>
      </c>
      <c r="S799" s="181">
        <v>0</v>
      </c>
      <c r="T799" s="181">
        <v>0</v>
      </c>
      <c r="U799" s="181">
        <v>2</v>
      </c>
      <c r="V799" s="181">
        <v>2</v>
      </c>
      <c r="W799" s="181">
        <v>3</v>
      </c>
      <c r="X799" s="181">
        <v>3</v>
      </c>
      <c r="Y799" s="181">
        <v>3</v>
      </c>
      <c r="Z799" s="181">
        <v>3</v>
      </c>
      <c r="AA799" s="181">
        <v>1</v>
      </c>
      <c r="AB799" s="181">
        <v>2</v>
      </c>
      <c r="AC799" s="181">
        <v>3</v>
      </c>
      <c r="AD799" s="181">
        <v>2</v>
      </c>
      <c r="AE799" s="181">
        <v>2</v>
      </c>
      <c r="AF799" s="181">
        <v>2</v>
      </c>
      <c r="AG799" s="181">
        <v>1</v>
      </c>
      <c r="AH799" s="181">
        <v>0</v>
      </c>
      <c r="AI799" s="181">
        <v>0</v>
      </c>
      <c r="AJ799" s="181">
        <v>0</v>
      </c>
      <c r="AK799" s="181">
        <v>2</v>
      </c>
      <c r="AL799" s="181">
        <v>2</v>
      </c>
      <c r="AM799" s="181">
        <v>3</v>
      </c>
      <c r="AN799" s="181">
        <v>3</v>
      </c>
      <c r="AO799" s="181">
        <v>3</v>
      </c>
      <c r="AP799" s="181">
        <v>3</v>
      </c>
      <c r="AQ799" s="181">
        <v>1</v>
      </c>
      <c r="AR799" s="181">
        <v>2</v>
      </c>
      <c r="AS799" s="181">
        <v>3</v>
      </c>
      <c r="AT799" s="181">
        <v>2</v>
      </c>
      <c r="AU799" s="181">
        <v>2</v>
      </c>
      <c r="AV799" s="181">
        <v>2</v>
      </c>
      <c r="AW799" s="181">
        <v>1</v>
      </c>
      <c r="AX799" s="181">
        <v>0</v>
      </c>
      <c r="AY799" s="181">
        <v>0</v>
      </c>
      <c r="AZ799" s="181">
        <v>0</v>
      </c>
      <c r="BA799" s="181">
        <v>2</v>
      </c>
      <c r="BB799" s="181">
        <v>2</v>
      </c>
      <c r="BC799" s="181">
        <v>3</v>
      </c>
      <c r="BD799" s="181">
        <v>3</v>
      </c>
      <c r="BE799" s="181">
        <v>3</v>
      </c>
      <c r="BF799" s="181">
        <v>3</v>
      </c>
      <c r="BG799" s="181">
        <v>1</v>
      </c>
      <c r="BH799" s="181">
        <v>2</v>
      </c>
      <c r="BI799" s="181">
        <v>7.9</v>
      </c>
      <c r="BJ799" s="181">
        <v>7.9</v>
      </c>
      <c r="BK799" s="181">
        <v>7.9</v>
      </c>
      <c r="BL799" s="181">
        <v>49.582999999999998</v>
      </c>
      <c r="BM799" s="181">
        <v>442</v>
      </c>
      <c r="BN799" s="181">
        <v>442</v>
      </c>
      <c r="BO799" s="181">
        <v>0</v>
      </c>
      <c r="BP799" s="181">
        <v>5.0885999999999996</v>
      </c>
      <c r="BQ799" s="181" t="s">
        <v>1254</v>
      </c>
      <c r="BR799" s="181" t="s">
        <v>1254</v>
      </c>
      <c r="BS799" s="181" t="s">
        <v>1251</v>
      </c>
      <c r="BT799" s="181" t="s">
        <v>1254</v>
      </c>
      <c r="BU799" s="181" t="s">
        <v>1254</v>
      </c>
      <c r="BY799" s="181" t="s">
        <v>1251</v>
      </c>
      <c r="BZ799" s="181" t="s">
        <v>1254</v>
      </c>
      <c r="CA799" s="181" t="s">
        <v>1254</v>
      </c>
      <c r="CB799" s="181" t="s">
        <v>1254</v>
      </c>
      <c r="CC799" s="181" t="s">
        <v>1251</v>
      </c>
      <c r="CD799" s="181" t="s">
        <v>1251</v>
      </c>
      <c r="CE799" s="181" t="s">
        <v>1254</v>
      </c>
      <c r="CF799" s="181" t="s">
        <v>1251</v>
      </c>
      <c r="CG799" s="181">
        <v>7.9</v>
      </c>
      <c r="CH799" s="181">
        <v>5.2</v>
      </c>
      <c r="CI799" s="181">
        <v>5.2</v>
      </c>
      <c r="CJ799" s="181">
        <v>5.2</v>
      </c>
      <c r="CK799" s="181">
        <v>2.9</v>
      </c>
      <c r="CL799" s="181">
        <v>0</v>
      </c>
      <c r="CM799" s="181">
        <v>0</v>
      </c>
      <c r="CN799" s="181">
        <v>0</v>
      </c>
      <c r="CO799" s="181">
        <v>5.2</v>
      </c>
      <c r="CP799" s="181">
        <v>5.2</v>
      </c>
      <c r="CQ799" s="181">
        <v>7.9</v>
      </c>
      <c r="CR799" s="181">
        <v>7.9</v>
      </c>
      <c r="CS799" s="181">
        <v>7.9</v>
      </c>
      <c r="CT799" s="181">
        <v>7.9</v>
      </c>
      <c r="CU799" s="181">
        <v>2.2999999999999998</v>
      </c>
      <c r="CV799" s="181">
        <v>5.2</v>
      </c>
      <c r="CW799" s="181">
        <v>124890000</v>
      </c>
      <c r="CX799" s="181">
        <v>12439000</v>
      </c>
      <c r="CY799" s="181">
        <v>8392400</v>
      </c>
      <c r="CZ799" s="181">
        <v>10325000</v>
      </c>
      <c r="DA799" s="181">
        <v>9023700</v>
      </c>
      <c r="DB799" s="181">
        <v>1220900</v>
      </c>
      <c r="DC799" s="181">
        <v>0</v>
      </c>
      <c r="DD799" s="181">
        <v>0</v>
      </c>
      <c r="DE799" s="181">
        <v>0</v>
      </c>
      <c r="DF799" s="181">
        <v>14699000</v>
      </c>
      <c r="DG799" s="181">
        <v>13948000</v>
      </c>
      <c r="DH799" s="181">
        <v>3077800</v>
      </c>
      <c r="DI799" s="181">
        <v>8438600</v>
      </c>
      <c r="DJ799" s="195">
        <v>0</v>
      </c>
      <c r="DK799" s="195">
        <v>0</v>
      </c>
      <c r="DL799" s="195">
        <v>0</v>
      </c>
      <c r="DM799" s="195">
        <v>0</v>
      </c>
      <c r="DN799" s="181">
        <v>0</v>
      </c>
      <c r="DO799" s="181">
        <v>0</v>
      </c>
      <c r="DP799" s="181">
        <v>0</v>
      </c>
      <c r="DQ799" s="181">
        <v>0</v>
      </c>
      <c r="DR799" s="181">
        <v>0</v>
      </c>
      <c r="DS799" s="181" t="e">
        <f t="shared" si="60"/>
        <v>#DIV/0!</v>
      </c>
      <c r="DT799" s="181" t="e">
        <f t="shared" si="58"/>
        <v>#DIV/0!</v>
      </c>
      <c r="DU799" s="195">
        <v>6017400</v>
      </c>
      <c r="DW799" s="195">
        <v>5367600</v>
      </c>
      <c r="DY799" s="195">
        <v>0</v>
      </c>
      <c r="DZ799" s="196" t="e">
        <f t="shared" si="59"/>
        <v>#DIV/0!</v>
      </c>
      <c r="EA799" s="195">
        <v>0</v>
      </c>
      <c r="EB799" s="181">
        <v>0</v>
      </c>
      <c r="EC799" s="181">
        <v>0</v>
      </c>
      <c r="ED799" s="181">
        <v>1</v>
      </c>
      <c r="EE799" s="181">
        <v>0</v>
      </c>
      <c r="EF799" s="181">
        <v>0</v>
      </c>
      <c r="EG799" s="181">
        <v>0</v>
      </c>
      <c r="EH799" s="181">
        <v>0</v>
      </c>
      <c r="EI799" s="181">
        <v>0</v>
      </c>
      <c r="EJ799" s="181">
        <v>1</v>
      </c>
      <c r="EK799" s="181">
        <v>0</v>
      </c>
      <c r="EL799" s="181">
        <v>0</v>
      </c>
      <c r="EM799" s="181">
        <v>0</v>
      </c>
      <c r="EN799" s="181">
        <v>1</v>
      </c>
      <c r="EO799" s="181">
        <v>1</v>
      </c>
      <c r="EP799" s="181">
        <v>0</v>
      </c>
      <c r="EQ799" s="181">
        <v>0</v>
      </c>
      <c r="ER799" s="181">
        <v>4</v>
      </c>
      <c r="EV799" s="181">
        <v>785</v>
      </c>
      <c r="EW799" s="181" t="s">
        <v>10355</v>
      </c>
      <c r="EX799" s="181" t="s">
        <v>3709</v>
      </c>
      <c r="EY799" s="181" t="s">
        <v>10356</v>
      </c>
      <c r="EZ799" s="181" t="s">
        <v>10357</v>
      </c>
      <c r="FA799" s="181" t="s">
        <v>10358</v>
      </c>
      <c r="FB799" s="181" t="s">
        <v>10359</v>
      </c>
      <c r="FE799" s="181">
        <v>-1</v>
      </c>
    </row>
    <row r="800" spans="1:161" x14ac:dyDescent="0.25">
      <c r="A800" s="181" t="s">
        <v>10360</v>
      </c>
      <c r="B800" s="181" t="s">
        <v>10360</v>
      </c>
      <c r="C800" s="181">
        <v>2</v>
      </c>
      <c r="D800" s="181">
        <v>2</v>
      </c>
      <c r="E800" s="181">
        <v>2</v>
      </c>
      <c r="F800" s="181" t="s">
        <v>10361</v>
      </c>
      <c r="G800" s="181" t="s">
        <v>10362</v>
      </c>
      <c r="H800" s="181" t="s">
        <v>10363</v>
      </c>
      <c r="I800" s="181">
        <v>1</v>
      </c>
      <c r="J800" s="181">
        <v>2</v>
      </c>
      <c r="K800" s="181">
        <v>2</v>
      </c>
      <c r="L800" s="181">
        <v>2</v>
      </c>
      <c r="M800" s="181">
        <v>2</v>
      </c>
      <c r="N800" s="181">
        <v>2</v>
      </c>
      <c r="O800" s="181">
        <v>2</v>
      </c>
      <c r="P800" s="181">
        <v>2</v>
      </c>
      <c r="Q800" s="181">
        <v>0</v>
      </c>
      <c r="R800" s="181">
        <v>0</v>
      </c>
      <c r="S800" s="181">
        <v>1</v>
      </c>
      <c r="T800" s="181">
        <v>0</v>
      </c>
      <c r="U800" s="181">
        <v>2</v>
      </c>
      <c r="V800" s="181">
        <v>2</v>
      </c>
      <c r="W800" s="181">
        <v>2</v>
      </c>
      <c r="X800" s="181">
        <v>2</v>
      </c>
      <c r="Y800" s="181">
        <v>2</v>
      </c>
      <c r="Z800" s="181">
        <v>2</v>
      </c>
      <c r="AA800" s="181">
        <v>2</v>
      </c>
      <c r="AB800" s="181">
        <v>2</v>
      </c>
      <c r="AC800" s="181">
        <v>2</v>
      </c>
      <c r="AD800" s="181">
        <v>2</v>
      </c>
      <c r="AE800" s="181">
        <v>2</v>
      </c>
      <c r="AF800" s="181">
        <v>2</v>
      </c>
      <c r="AG800" s="181">
        <v>0</v>
      </c>
      <c r="AH800" s="181">
        <v>0</v>
      </c>
      <c r="AI800" s="181">
        <v>1</v>
      </c>
      <c r="AJ800" s="181">
        <v>0</v>
      </c>
      <c r="AK800" s="181">
        <v>2</v>
      </c>
      <c r="AL800" s="181">
        <v>2</v>
      </c>
      <c r="AM800" s="181">
        <v>2</v>
      </c>
      <c r="AN800" s="181">
        <v>2</v>
      </c>
      <c r="AO800" s="181">
        <v>2</v>
      </c>
      <c r="AP800" s="181">
        <v>2</v>
      </c>
      <c r="AQ800" s="181">
        <v>2</v>
      </c>
      <c r="AR800" s="181">
        <v>2</v>
      </c>
      <c r="AS800" s="181">
        <v>2</v>
      </c>
      <c r="AT800" s="181">
        <v>2</v>
      </c>
      <c r="AU800" s="181">
        <v>2</v>
      </c>
      <c r="AV800" s="181">
        <v>2</v>
      </c>
      <c r="AW800" s="181">
        <v>0</v>
      </c>
      <c r="AX800" s="181">
        <v>0</v>
      </c>
      <c r="AY800" s="181">
        <v>1</v>
      </c>
      <c r="AZ800" s="181">
        <v>0</v>
      </c>
      <c r="BA800" s="181">
        <v>2</v>
      </c>
      <c r="BB800" s="181">
        <v>2</v>
      </c>
      <c r="BC800" s="181">
        <v>2</v>
      </c>
      <c r="BD800" s="181">
        <v>2</v>
      </c>
      <c r="BE800" s="181">
        <v>2</v>
      </c>
      <c r="BF800" s="181">
        <v>2</v>
      </c>
      <c r="BG800" s="181">
        <v>2</v>
      </c>
      <c r="BH800" s="181">
        <v>2</v>
      </c>
      <c r="BI800" s="181">
        <v>4.3</v>
      </c>
      <c r="BJ800" s="181">
        <v>4.3</v>
      </c>
      <c r="BK800" s="181">
        <v>4.3</v>
      </c>
      <c r="BL800" s="181">
        <v>60.448</v>
      </c>
      <c r="BM800" s="181">
        <v>556</v>
      </c>
      <c r="BN800" s="181">
        <v>556</v>
      </c>
      <c r="BO800" s="181">
        <v>0</v>
      </c>
      <c r="BP800" s="181">
        <v>3.7591000000000001</v>
      </c>
      <c r="BQ800" s="181" t="s">
        <v>1251</v>
      </c>
      <c r="BR800" s="181" t="s">
        <v>1251</v>
      </c>
      <c r="BS800" s="181" t="s">
        <v>1251</v>
      </c>
      <c r="BT800" s="181" t="s">
        <v>1251</v>
      </c>
      <c r="BW800" s="181" t="s">
        <v>1254</v>
      </c>
      <c r="BY800" s="181" t="s">
        <v>1254</v>
      </c>
      <c r="BZ800" s="181" t="s">
        <v>1254</v>
      </c>
      <c r="CA800" s="181" t="s">
        <v>1254</v>
      </c>
      <c r="CB800" s="181" t="s">
        <v>1251</v>
      </c>
      <c r="CC800" s="181" t="s">
        <v>1254</v>
      </c>
      <c r="CD800" s="181" t="s">
        <v>1254</v>
      </c>
      <c r="CE800" s="181" t="s">
        <v>1254</v>
      </c>
      <c r="CF800" s="181" t="s">
        <v>1251</v>
      </c>
      <c r="CG800" s="181">
        <v>4.3</v>
      </c>
      <c r="CH800" s="181">
        <v>4.3</v>
      </c>
      <c r="CI800" s="181">
        <v>4.3</v>
      </c>
      <c r="CJ800" s="181">
        <v>4.3</v>
      </c>
      <c r="CK800" s="181">
        <v>0</v>
      </c>
      <c r="CL800" s="181">
        <v>0</v>
      </c>
      <c r="CM800" s="181">
        <v>2.2000000000000002</v>
      </c>
      <c r="CN800" s="181">
        <v>0</v>
      </c>
      <c r="CO800" s="181">
        <v>4.3</v>
      </c>
      <c r="CP800" s="181">
        <v>4.3</v>
      </c>
      <c r="CQ800" s="181">
        <v>4.3</v>
      </c>
      <c r="CR800" s="181">
        <v>4.3</v>
      </c>
      <c r="CS800" s="181">
        <v>4.3</v>
      </c>
      <c r="CT800" s="181">
        <v>4.3</v>
      </c>
      <c r="CU800" s="181">
        <v>4.3</v>
      </c>
      <c r="CV800" s="181">
        <v>4.3</v>
      </c>
      <c r="CW800" s="181">
        <v>73839000</v>
      </c>
      <c r="CX800" s="181">
        <v>6552700</v>
      </c>
      <c r="CY800" s="181">
        <v>6440200</v>
      </c>
      <c r="CZ800" s="181">
        <v>6586900</v>
      </c>
      <c r="DA800" s="181">
        <v>9129400</v>
      </c>
      <c r="DB800" s="181">
        <v>0</v>
      </c>
      <c r="DC800" s="181">
        <v>0</v>
      </c>
      <c r="DD800" s="181">
        <v>1254700</v>
      </c>
      <c r="DE800" s="181">
        <v>0</v>
      </c>
      <c r="DF800" s="181">
        <v>4946500</v>
      </c>
      <c r="DG800" s="181">
        <v>6475000</v>
      </c>
      <c r="DH800" s="181">
        <v>3782100</v>
      </c>
      <c r="DI800" s="181">
        <v>6158200</v>
      </c>
      <c r="DJ800" s="195">
        <v>0</v>
      </c>
      <c r="DK800" s="195">
        <v>0</v>
      </c>
      <c r="DL800" s="195">
        <v>0</v>
      </c>
      <c r="DM800" s="195">
        <v>0</v>
      </c>
      <c r="DN800" s="181">
        <v>0</v>
      </c>
      <c r="DO800" s="181">
        <v>0</v>
      </c>
      <c r="DP800" s="181">
        <v>0</v>
      </c>
      <c r="DQ800" s="181">
        <v>0</v>
      </c>
      <c r="DR800" s="181">
        <v>0</v>
      </c>
      <c r="DS800" s="181" t="e">
        <f t="shared" si="60"/>
        <v>#DIV/0!</v>
      </c>
      <c r="DT800" s="181" t="e">
        <f t="shared" si="58"/>
        <v>#DIV/0!</v>
      </c>
      <c r="DU800" s="195">
        <v>0</v>
      </c>
      <c r="DW800" s="195">
        <v>0</v>
      </c>
      <c r="DY800" s="195">
        <v>0</v>
      </c>
      <c r="DZ800" s="196" t="e">
        <f t="shared" si="59"/>
        <v>#DIV/0!</v>
      </c>
      <c r="EA800" s="195">
        <v>0</v>
      </c>
      <c r="EB800" s="181">
        <v>1</v>
      </c>
      <c r="EC800" s="181">
        <v>1</v>
      </c>
      <c r="ED800" s="181">
        <v>1</v>
      </c>
      <c r="EE800" s="181">
        <v>1</v>
      </c>
      <c r="EF800" s="181">
        <v>0</v>
      </c>
      <c r="EG800" s="181">
        <v>0</v>
      </c>
      <c r="EH800" s="181">
        <v>0</v>
      </c>
      <c r="EI800" s="181">
        <v>0</v>
      </c>
      <c r="EJ800" s="181">
        <v>0</v>
      </c>
      <c r="EK800" s="181">
        <v>0</v>
      </c>
      <c r="EL800" s="181">
        <v>0</v>
      </c>
      <c r="EM800" s="181">
        <v>1</v>
      </c>
      <c r="EN800" s="181">
        <v>0</v>
      </c>
      <c r="EO800" s="181">
        <v>0</v>
      </c>
      <c r="EP800" s="181">
        <v>0</v>
      </c>
      <c r="EQ800" s="181">
        <v>0</v>
      </c>
      <c r="ER800" s="181">
        <v>5</v>
      </c>
      <c r="EV800" s="181">
        <v>118</v>
      </c>
      <c r="EW800" s="181" t="s">
        <v>10364</v>
      </c>
      <c r="EX800" s="181" t="s">
        <v>3637</v>
      </c>
      <c r="EY800" s="181" t="s">
        <v>10365</v>
      </c>
      <c r="EZ800" s="181" t="s">
        <v>10366</v>
      </c>
      <c r="FA800" s="181" t="s">
        <v>10367</v>
      </c>
      <c r="FB800" s="181" t="s">
        <v>10368</v>
      </c>
      <c r="FE800" s="181">
        <v>-1</v>
      </c>
    </row>
    <row r="801" spans="1:161" x14ac:dyDescent="0.25">
      <c r="A801" s="181" t="s">
        <v>10369</v>
      </c>
      <c r="B801" s="181" t="s">
        <v>10369</v>
      </c>
      <c r="C801" s="181">
        <v>2</v>
      </c>
      <c r="D801" s="181">
        <v>2</v>
      </c>
      <c r="E801" s="181">
        <v>2</v>
      </c>
      <c r="F801" s="181" t="s">
        <v>10370</v>
      </c>
      <c r="G801" s="181" t="s">
        <v>10371</v>
      </c>
      <c r="H801" s="181" t="s">
        <v>10372</v>
      </c>
      <c r="I801" s="181">
        <v>1</v>
      </c>
      <c r="J801" s="181">
        <v>2</v>
      </c>
      <c r="K801" s="181">
        <v>2</v>
      </c>
      <c r="L801" s="181">
        <v>2</v>
      </c>
      <c r="M801" s="181">
        <v>1</v>
      </c>
      <c r="N801" s="181">
        <v>1</v>
      </c>
      <c r="O801" s="181">
        <v>1</v>
      </c>
      <c r="P801" s="181">
        <v>1</v>
      </c>
      <c r="Q801" s="181">
        <v>0</v>
      </c>
      <c r="R801" s="181">
        <v>0</v>
      </c>
      <c r="S801" s="181">
        <v>0</v>
      </c>
      <c r="T801" s="181">
        <v>0</v>
      </c>
      <c r="U801" s="181">
        <v>1</v>
      </c>
      <c r="V801" s="181">
        <v>1</v>
      </c>
      <c r="W801" s="181">
        <v>1</v>
      </c>
      <c r="X801" s="181">
        <v>1</v>
      </c>
      <c r="Y801" s="181">
        <v>1</v>
      </c>
      <c r="Z801" s="181">
        <v>1</v>
      </c>
      <c r="AA801" s="181">
        <v>1</v>
      </c>
      <c r="AB801" s="181">
        <v>2</v>
      </c>
      <c r="AC801" s="181">
        <v>1</v>
      </c>
      <c r="AD801" s="181">
        <v>1</v>
      </c>
      <c r="AE801" s="181">
        <v>1</v>
      </c>
      <c r="AF801" s="181">
        <v>1</v>
      </c>
      <c r="AG801" s="181">
        <v>0</v>
      </c>
      <c r="AH801" s="181">
        <v>0</v>
      </c>
      <c r="AI801" s="181">
        <v>0</v>
      </c>
      <c r="AJ801" s="181">
        <v>0</v>
      </c>
      <c r="AK801" s="181">
        <v>1</v>
      </c>
      <c r="AL801" s="181">
        <v>1</v>
      </c>
      <c r="AM801" s="181">
        <v>1</v>
      </c>
      <c r="AN801" s="181">
        <v>1</v>
      </c>
      <c r="AO801" s="181">
        <v>1</v>
      </c>
      <c r="AP801" s="181">
        <v>1</v>
      </c>
      <c r="AQ801" s="181">
        <v>1</v>
      </c>
      <c r="AR801" s="181">
        <v>2</v>
      </c>
      <c r="AS801" s="181">
        <v>1</v>
      </c>
      <c r="AT801" s="181">
        <v>1</v>
      </c>
      <c r="AU801" s="181">
        <v>1</v>
      </c>
      <c r="AV801" s="181">
        <v>1</v>
      </c>
      <c r="AW801" s="181">
        <v>0</v>
      </c>
      <c r="AX801" s="181">
        <v>0</v>
      </c>
      <c r="AY801" s="181">
        <v>0</v>
      </c>
      <c r="AZ801" s="181">
        <v>0</v>
      </c>
      <c r="BA801" s="181">
        <v>1</v>
      </c>
      <c r="BB801" s="181">
        <v>1</v>
      </c>
      <c r="BC801" s="181">
        <v>1</v>
      </c>
      <c r="BD801" s="181">
        <v>1</v>
      </c>
      <c r="BE801" s="181">
        <v>1</v>
      </c>
      <c r="BF801" s="181">
        <v>1</v>
      </c>
      <c r="BG801" s="181">
        <v>1</v>
      </c>
      <c r="BH801" s="181">
        <v>2</v>
      </c>
      <c r="BI801" s="181">
        <v>6.7</v>
      </c>
      <c r="BJ801" s="181">
        <v>6.7</v>
      </c>
      <c r="BK801" s="181">
        <v>6.7</v>
      </c>
      <c r="BL801" s="181">
        <v>47.756</v>
      </c>
      <c r="BM801" s="181">
        <v>406</v>
      </c>
      <c r="BN801" s="181">
        <v>406</v>
      </c>
      <c r="BO801" s="181">
        <v>0</v>
      </c>
      <c r="BP801" s="181">
        <v>3.9594</v>
      </c>
      <c r="BQ801" s="181" t="s">
        <v>1254</v>
      </c>
      <c r="BR801" s="181" t="s">
        <v>1251</v>
      </c>
      <c r="BS801" s="181" t="s">
        <v>1254</v>
      </c>
      <c r="BT801" s="181" t="s">
        <v>1254</v>
      </c>
      <c r="BY801" s="181" t="s">
        <v>1254</v>
      </c>
      <c r="BZ801" s="181" t="s">
        <v>1254</v>
      </c>
      <c r="CA801" s="181" t="s">
        <v>1254</v>
      </c>
      <c r="CB801" s="181" t="s">
        <v>1254</v>
      </c>
      <c r="CC801" s="181" t="s">
        <v>1254</v>
      </c>
      <c r="CD801" s="181" t="s">
        <v>1254</v>
      </c>
      <c r="CE801" s="181" t="s">
        <v>1254</v>
      </c>
      <c r="CF801" s="181" t="s">
        <v>1251</v>
      </c>
      <c r="CG801" s="181">
        <v>3</v>
      </c>
      <c r="CH801" s="181">
        <v>3</v>
      </c>
      <c r="CI801" s="181">
        <v>3</v>
      </c>
      <c r="CJ801" s="181">
        <v>3</v>
      </c>
      <c r="CK801" s="181">
        <v>0</v>
      </c>
      <c r="CL801" s="181">
        <v>0</v>
      </c>
      <c r="CM801" s="181">
        <v>0</v>
      </c>
      <c r="CN801" s="181">
        <v>0</v>
      </c>
      <c r="CO801" s="181">
        <v>3</v>
      </c>
      <c r="CP801" s="181">
        <v>3</v>
      </c>
      <c r="CQ801" s="181">
        <v>3</v>
      </c>
      <c r="CR801" s="181">
        <v>3</v>
      </c>
      <c r="CS801" s="181">
        <v>3</v>
      </c>
      <c r="CT801" s="181">
        <v>3</v>
      </c>
      <c r="CU801" s="181">
        <v>3</v>
      </c>
      <c r="CV801" s="181">
        <v>6.7</v>
      </c>
      <c r="CW801" s="181">
        <v>90982000</v>
      </c>
      <c r="CX801" s="181">
        <v>6685500</v>
      </c>
      <c r="CY801" s="181">
        <v>7794600</v>
      </c>
      <c r="CZ801" s="181">
        <v>7340400</v>
      </c>
      <c r="DA801" s="181">
        <v>7184400</v>
      </c>
      <c r="DB801" s="181">
        <v>0</v>
      </c>
      <c r="DC801" s="181">
        <v>0</v>
      </c>
      <c r="DD801" s="181">
        <v>0</v>
      </c>
      <c r="DE801" s="181">
        <v>0</v>
      </c>
      <c r="DF801" s="181">
        <v>9062100</v>
      </c>
      <c r="DG801" s="181">
        <v>7493800</v>
      </c>
      <c r="DH801" s="181">
        <v>5569000</v>
      </c>
      <c r="DI801" s="181">
        <v>9440700</v>
      </c>
      <c r="DJ801" s="195">
        <v>0</v>
      </c>
      <c r="DK801" s="195">
        <v>0</v>
      </c>
      <c r="DL801" s="195">
        <v>0</v>
      </c>
      <c r="DM801" s="195">
        <v>0</v>
      </c>
      <c r="DN801" s="181">
        <v>0</v>
      </c>
      <c r="DO801" s="181">
        <v>0</v>
      </c>
      <c r="DP801" s="181">
        <v>0</v>
      </c>
      <c r="DQ801" s="181">
        <v>0</v>
      </c>
      <c r="DR801" s="181">
        <v>0</v>
      </c>
      <c r="DS801" s="181" t="e">
        <f t="shared" si="60"/>
        <v>#DIV/0!</v>
      </c>
      <c r="DT801" s="181" t="e">
        <f t="shared" si="58"/>
        <v>#DIV/0!</v>
      </c>
      <c r="DU801" s="195">
        <v>0</v>
      </c>
      <c r="DW801" s="195">
        <v>0</v>
      </c>
      <c r="DY801" s="195">
        <v>0</v>
      </c>
      <c r="DZ801" s="196" t="e">
        <f t="shared" si="59"/>
        <v>#DIV/0!</v>
      </c>
      <c r="EA801" s="195">
        <v>0</v>
      </c>
      <c r="EB801" s="181">
        <v>0</v>
      </c>
      <c r="EC801" s="181">
        <v>1</v>
      </c>
      <c r="ED801" s="181">
        <v>0</v>
      </c>
      <c r="EE801" s="181">
        <v>0</v>
      </c>
      <c r="EF801" s="181">
        <v>0</v>
      </c>
      <c r="EG801" s="181">
        <v>0</v>
      </c>
      <c r="EH801" s="181">
        <v>0</v>
      </c>
      <c r="EI801" s="181">
        <v>0</v>
      </c>
      <c r="EJ801" s="181">
        <v>0</v>
      </c>
      <c r="EK801" s="181">
        <v>0</v>
      </c>
      <c r="EL801" s="181">
        <v>0</v>
      </c>
      <c r="EM801" s="181">
        <v>0</v>
      </c>
      <c r="EN801" s="181">
        <v>0</v>
      </c>
      <c r="EO801" s="181">
        <v>0</v>
      </c>
      <c r="EP801" s="181">
        <v>0</v>
      </c>
      <c r="EQ801" s="181">
        <v>0</v>
      </c>
      <c r="ER801" s="181">
        <v>1</v>
      </c>
      <c r="EV801" s="181">
        <v>228</v>
      </c>
      <c r="EW801" s="181" t="s">
        <v>10373</v>
      </c>
      <c r="EX801" s="181" t="s">
        <v>3637</v>
      </c>
      <c r="EY801" s="181" t="s">
        <v>10374</v>
      </c>
      <c r="EZ801" s="181" t="s">
        <v>10375</v>
      </c>
      <c r="FA801" s="181" t="s">
        <v>10376</v>
      </c>
      <c r="FB801" s="181" t="s">
        <v>10376</v>
      </c>
      <c r="FE801" s="181">
        <v>-1</v>
      </c>
    </row>
    <row r="802" spans="1:161" x14ac:dyDescent="0.25">
      <c r="A802" s="181" t="s">
        <v>10377</v>
      </c>
      <c r="B802" s="181" t="s">
        <v>10377</v>
      </c>
      <c r="C802" s="181">
        <v>1</v>
      </c>
      <c r="D802" s="181">
        <v>1</v>
      </c>
      <c r="E802" s="181">
        <v>1</v>
      </c>
      <c r="F802" s="181" t="s">
        <v>10378</v>
      </c>
      <c r="G802" s="181" t="s">
        <v>10379</v>
      </c>
      <c r="H802" s="181" t="s">
        <v>10380</v>
      </c>
      <c r="I802" s="181">
        <v>1</v>
      </c>
      <c r="J802" s="181">
        <v>1</v>
      </c>
      <c r="K802" s="181">
        <v>1</v>
      </c>
      <c r="L802" s="181">
        <v>1</v>
      </c>
      <c r="M802" s="181">
        <v>1</v>
      </c>
      <c r="N802" s="181">
        <v>1</v>
      </c>
      <c r="O802" s="181">
        <v>1</v>
      </c>
      <c r="P802" s="181">
        <v>1</v>
      </c>
      <c r="Q802" s="181">
        <v>0</v>
      </c>
      <c r="R802" s="181">
        <v>0</v>
      </c>
      <c r="S802" s="181">
        <v>0</v>
      </c>
      <c r="T802" s="181">
        <v>0</v>
      </c>
      <c r="U802" s="181">
        <v>1</v>
      </c>
      <c r="V802" s="181">
        <v>1</v>
      </c>
      <c r="W802" s="181">
        <v>1</v>
      </c>
      <c r="X802" s="181">
        <v>1</v>
      </c>
      <c r="Y802" s="181">
        <v>1</v>
      </c>
      <c r="Z802" s="181">
        <v>1</v>
      </c>
      <c r="AA802" s="181">
        <v>1</v>
      </c>
      <c r="AB802" s="181">
        <v>1</v>
      </c>
      <c r="AC802" s="181">
        <v>1</v>
      </c>
      <c r="AD802" s="181">
        <v>1</v>
      </c>
      <c r="AE802" s="181">
        <v>1</v>
      </c>
      <c r="AF802" s="181">
        <v>1</v>
      </c>
      <c r="AG802" s="181">
        <v>0</v>
      </c>
      <c r="AH802" s="181">
        <v>0</v>
      </c>
      <c r="AI802" s="181">
        <v>0</v>
      </c>
      <c r="AJ802" s="181">
        <v>0</v>
      </c>
      <c r="AK802" s="181">
        <v>1</v>
      </c>
      <c r="AL802" s="181">
        <v>1</v>
      </c>
      <c r="AM802" s="181">
        <v>1</v>
      </c>
      <c r="AN802" s="181">
        <v>1</v>
      </c>
      <c r="AO802" s="181">
        <v>1</v>
      </c>
      <c r="AP802" s="181">
        <v>1</v>
      </c>
      <c r="AQ802" s="181">
        <v>1</v>
      </c>
      <c r="AR802" s="181">
        <v>1</v>
      </c>
      <c r="AS802" s="181">
        <v>1</v>
      </c>
      <c r="AT802" s="181">
        <v>1</v>
      </c>
      <c r="AU802" s="181">
        <v>1</v>
      </c>
      <c r="AV802" s="181">
        <v>1</v>
      </c>
      <c r="AW802" s="181">
        <v>0</v>
      </c>
      <c r="AX802" s="181">
        <v>0</v>
      </c>
      <c r="AY802" s="181">
        <v>0</v>
      </c>
      <c r="AZ802" s="181">
        <v>0</v>
      </c>
      <c r="BA802" s="181">
        <v>1</v>
      </c>
      <c r="BB802" s="181">
        <v>1</v>
      </c>
      <c r="BC802" s="181">
        <v>1</v>
      </c>
      <c r="BD802" s="181">
        <v>1</v>
      </c>
      <c r="BE802" s="181">
        <v>1</v>
      </c>
      <c r="BF802" s="181">
        <v>1</v>
      </c>
      <c r="BG802" s="181">
        <v>1</v>
      </c>
      <c r="BH802" s="181">
        <v>1</v>
      </c>
      <c r="BI802" s="181">
        <v>1.3</v>
      </c>
      <c r="BJ802" s="181">
        <v>1.3</v>
      </c>
      <c r="BK802" s="181">
        <v>1.3</v>
      </c>
      <c r="BL802" s="181">
        <v>114.53</v>
      </c>
      <c r="BM802" s="181">
        <v>1013</v>
      </c>
      <c r="BN802" s="181">
        <v>1013</v>
      </c>
      <c r="BO802" s="181">
        <v>1</v>
      </c>
      <c r="BP802" s="181">
        <v>-2</v>
      </c>
      <c r="BQ802" s="181" t="s">
        <v>1251</v>
      </c>
      <c r="BR802" s="181" t="s">
        <v>1254</v>
      </c>
      <c r="BS802" s="181" t="s">
        <v>1251</v>
      </c>
      <c r="BT802" s="181" t="s">
        <v>1251</v>
      </c>
      <c r="BY802" s="181" t="s">
        <v>1251</v>
      </c>
      <c r="BZ802" s="181" t="s">
        <v>1251</v>
      </c>
      <c r="CA802" s="181" t="s">
        <v>1251</v>
      </c>
      <c r="CB802" s="181" t="s">
        <v>1251</v>
      </c>
      <c r="CC802" s="181" t="s">
        <v>1254</v>
      </c>
      <c r="CD802" s="181" t="s">
        <v>1254</v>
      </c>
      <c r="CE802" s="181" t="s">
        <v>1251</v>
      </c>
      <c r="CF802" s="181" t="s">
        <v>1254</v>
      </c>
      <c r="CG802" s="181">
        <v>1.3</v>
      </c>
      <c r="CH802" s="181">
        <v>1.3</v>
      </c>
      <c r="CI802" s="181">
        <v>1.3</v>
      </c>
      <c r="CJ802" s="181">
        <v>1.3</v>
      </c>
      <c r="CK802" s="181">
        <v>0</v>
      </c>
      <c r="CL802" s="181">
        <v>0</v>
      </c>
      <c r="CM802" s="181">
        <v>0</v>
      </c>
      <c r="CN802" s="181">
        <v>0</v>
      </c>
      <c r="CO802" s="181">
        <v>1.3</v>
      </c>
      <c r="CP802" s="181">
        <v>1.3</v>
      </c>
      <c r="CQ802" s="181">
        <v>1.3</v>
      </c>
      <c r="CR802" s="181">
        <v>1.3</v>
      </c>
      <c r="CS802" s="181">
        <v>1.3</v>
      </c>
      <c r="CT802" s="181">
        <v>1.3</v>
      </c>
      <c r="CU802" s="181">
        <v>1.3</v>
      </c>
      <c r="CV802" s="181">
        <v>1.3</v>
      </c>
      <c r="CW802" s="181">
        <v>276150000</v>
      </c>
      <c r="CX802" s="181">
        <v>20947000</v>
      </c>
      <c r="CY802" s="181">
        <v>23145000</v>
      </c>
      <c r="CZ802" s="181">
        <v>29675000</v>
      </c>
      <c r="DA802" s="181">
        <v>24649000</v>
      </c>
      <c r="DB802" s="181">
        <v>0</v>
      </c>
      <c r="DC802" s="181">
        <v>0</v>
      </c>
      <c r="DD802" s="181">
        <v>0</v>
      </c>
      <c r="DE802" s="181">
        <v>0</v>
      </c>
      <c r="DF802" s="181">
        <v>18263000</v>
      </c>
      <c r="DG802" s="181">
        <v>19404000</v>
      </c>
      <c r="DH802" s="181">
        <v>25561000</v>
      </c>
      <c r="DI802" s="181">
        <v>24254000</v>
      </c>
      <c r="DJ802" s="195">
        <v>0</v>
      </c>
      <c r="DK802" s="195">
        <v>0</v>
      </c>
      <c r="DL802" s="195">
        <v>0</v>
      </c>
      <c r="DM802" s="195">
        <v>0</v>
      </c>
      <c r="DN802" s="181">
        <v>0</v>
      </c>
      <c r="DO802" s="181">
        <v>0</v>
      </c>
      <c r="DP802" s="181">
        <v>0</v>
      </c>
      <c r="DQ802" s="181">
        <v>0</v>
      </c>
      <c r="DR802" s="181">
        <v>0</v>
      </c>
      <c r="DS802" s="181" t="e">
        <f t="shared" si="60"/>
        <v>#DIV/0!</v>
      </c>
      <c r="DT802" s="181" t="e">
        <f t="shared" si="58"/>
        <v>#DIV/0!</v>
      </c>
      <c r="DU802" s="195">
        <v>0</v>
      </c>
      <c r="DW802" s="195">
        <v>0</v>
      </c>
      <c r="DY802" s="195">
        <v>0</v>
      </c>
      <c r="DZ802" s="196" t="e">
        <f t="shared" si="59"/>
        <v>#DIV/0!</v>
      </c>
      <c r="EA802" s="195">
        <v>0</v>
      </c>
      <c r="EB802" s="181">
        <v>0</v>
      </c>
      <c r="EC802" s="181">
        <v>0</v>
      </c>
      <c r="ED802" s="181">
        <v>1</v>
      </c>
      <c r="EE802" s="181">
        <v>0</v>
      </c>
      <c r="EF802" s="181">
        <v>0</v>
      </c>
      <c r="EG802" s="181">
        <v>0</v>
      </c>
      <c r="EH802" s="181">
        <v>0</v>
      </c>
      <c r="EI802" s="181">
        <v>0</v>
      </c>
      <c r="EJ802" s="181">
        <v>0</v>
      </c>
      <c r="EK802" s="181">
        <v>0</v>
      </c>
      <c r="EL802" s="181">
        <v>0</v>
      </c>
      <c r="EM802" s="181">
        <v>0</v>
      </c>
      <c r="EN802" s="181">
        <v>0</v>
      </c>
      <c r="EO802" s="181">
        <v>0</v>
      </c>
      <c r="EP802" s="181">
        <v>0</v>
      </c>
      <c r="EQ802" s="181">
        <v>0</v>
      </c>
      <c r="ER802" s="181">
        <v>1</v>
      </c>
      <c r="ES802" s="181" t="s">
        <v>9376</v>
      </c>
      <c r="EV802" s="181">
        <v>389</v>
      </c>
      <c r="EW802" s="181">
        <v>5209</v>
      </c>
      <c r="EX802" s="181" t="b">
        <v>1</v>
      </c>
      <c r="EY802" s="181">
        <v>5540</v>
      </c>
      <c r="EZ802" s="181" t="s">
        <v>10381</v>
      </c>
      <c r="FA802" s="181">
        <v>81415</v>
      </c>
      <c r="FB802" s="181">
        <v>81415</v>
      </c>
      <c r="FC802" s="181">
        <v>233</v>
      </c>
      <c r="FD802" s="181">
        <v>128</v>
      </c>
      <c r="FE802" s="181">
        <v>-1</v>
      </c>
    </row>
    <row r="803" spans="1:161" x14ac:dyDescent="0.25">
      <c r="A803" s="181" t="s">
        <v>10382</v>
      </c>
      <c r="B803" s="181" t="s">
        <v>10382</v>
      </c>
      <c r="C803" s="181">
        <v>1</v>
      </c>
      <c r="D803" s="181">
        <v>1</v>
      </c>
      <c r="E803" s="181">
        <v>1</v>
      </c>
      <c r="F803" s="181" t="s">
        <v>10383</v>
      </c>
      <c r="G803" s="181" t="s">
        <v>10384</v>
      </c>
      <c r="H803" s="181" t="s">
        <v>10385</v>
      </c>
      <c r="I803" s="181">
        <v>1</v>
      </c>
      <c r="J803" s="181">
        <v>1</v>
      </c>
      <c r="K803" s="181">
        <v>1</v>
      </c>
      <c r="L803" s="181">
        <v>1</v>
      </c>
      <c r="M803" s="181">
        <v>1</v>
      </c>
      <c r="N803" s="181">
        <v>1</v>
      </c>
      <c r="O803" s="181">
        <v>1</v>
      </c>
      <c r="P803" s="181">
        <v>0</v>
      </c>
      <c r="Q803" s="181">
        <v>0</v>
      </c>
      <c r="R803" s="181">
        <v>0</v>
      </c>
      <c r="S803" s="181">
        <v>1</v>
      </c>
      <c r="T803" s="181">
        <v>0</v>
      </c>
      <c r="U803" s="181">
        <v>1</v>
      </c>
      <c r="V803" s="181">
        <v>1</v>
      </c>
      <c r="W803" s="181">
        <v>1</v>
      </c>
      <c r="X803" s="181">
        <v>1</v>
      </c>
      <c r="Y803" s="181">
        <v>1</v>
      </c>
      <c r="Z803" s="181">
        <v>1</v>
      </c>
      <c r="AA803" s="181">
        <v>1</v>
      </c>
      <c r="AB803" s="181">
        <v>1</v>
      </c>
      <c r="AC803" s="181">
        <v>1</v>
      </c>
      <c r="AD803" s="181">
        <v>1</v>
      </c>
      <c r="AE803" s="181">
        <v>1</v>
      </c>
      <c r="AF803" s="181">
        <v>0</v>
      </c>
      <c r="AG803" s="181">
        <v>0</v>
      </c>
      <c r="AH803" s="181">
        <v>0</v>
      </c>
      <c r="AI803" s="181">
        <v>1</v>
      </c>
      <c r="AJ803" s="181">
        <v>0</v>
      </c>
      <c r="AK803" s="181">
        <v>1</v>
      </c>
      <c r="AL803" s="181">
        <v>1</v>
      </c>
      <c r="AM803" s="181">
        <v>1</v>
      </c>
      <c r="AN803" s="181">
        <v>1</v>
      </c>
      <c r="AO803" s="181">
        <v>1</v>
      </c>
      <c r="AP803" s="181">
        <v>1</v>
      </c>
      <c r="AQ803" s="181">
        <v>1</v>
      </c>
      <c r="AR803" s="181">
        <v>1</v>
      </c>
      <c r="AS803" s="181">
        <v>1</v>
      </c>
      <c r="AT803" s="181">
        <v>1</v>
      </c>
      <c r="AU803" s="181">
        <v>1</v>
      </c>
      <c r="AV803" s="181">
        <v>0</v>
      </c>
      <c r="AW803" s="181">
        <v>0</v>
      </c>
      <c r="AX803" s="181">
        <v>0</v>
      </c>
      <c r="AY803" s="181">
        <v>1</v>
      </c>
      <c r="AZ803" s="181">
        <v>0</v>
      </c>
      <c r="BA803" s="181">
        <v>1</v>
      </c>
      <c r="BB803" s="181">
        <v>1</v>
      </c>
      <c r="BC803" s="181">
        <v>1</v>
      </c>
      <c r="BD803" s="181">
        <v>1</v>
      </c>
      <c r="BE803" s="181">
        <v>1</v>
      </c>
      <c r="BF803" s="181">
        <v>1</v>
      </c>
      <c r="BG803" s="181">
        <v>1</v>
      </c>
      <c r="BH803" s="181">
        <v>1</v>
      </c>
      <c r="BI803" s="181">
        <v>1.9</v>
      </c>
      <c r="BJ803" s="181">
        <v>1.9</v>
      </c>
      <c r="BK803" s="181">
        <v>1.9</v>
      </c>
      <c r="BL803" s="181">
        <v>67.543999999999997</v>
      </c>
      <c r="BM803" s="181">
        <v>587</v>
      </c>
      <c r="BN803" s="181">
        <v>587</v>
      </c>
      <c r="BO803" s="181">
        <v>2.6007999999999999E-3</v>
      </c>
      <c r="BP803" s="181">
        <v>2.6377000000000002</v>
      </c>
      <c r="BQ803" s="181" t="s">
        <v>1254</v>
      </c>
      <c r="BR803" s="181" t="s">
        <v>1254</v>
      </c>
      <c r="BS803" s="181" t="s">
        <v>1254</v>
      </c>
      <c r="BW803" s="181" t="s">
        <v>1254</v>
      </c>
      <c r="BY803" s="181" t="s">
        <v>1254</v>
      </c>
      <c r="BZ803" s="181" t="s">
        <v>1251</v>
      </c>
      <c r="CA803" s="181" t="s">
        <v>1251</v>
      </c>
      <c r="CB803" s="181" t="s">
        <v>1254</v>
      </c>
      <c r="CC803" s="181" t="s">
        <v>1254</v>
      </c>
      <c r="CD803" s="181" t="s">
        <v>1251</v>
      </c>
      <c r="CE803" s="181" t="s">
        <v>1254</v>
      </c>
      <c r="CF803" s="181" t="s">
        <v>1254</v>
      </c>
      <c r="CG803" s="181">
        <v>1.9</v>
      </c>
      <c r="CH803" s="181">
        <v>1.9</v>
      </c>
      <c r="CI803" s="181">
        <v>1.9</v>
      </c>
      <c r="CJ803" s="181">
        <v>0</v>
      </c>
      <c r="CK803" s="181">
        <v>0</v>
      </c>
      <c r="CL803" s="181">
        <v>0</v>
      </c>
      <c r="CM803" s="181">
        <v>1.9</v>
      </c>
      <c r="CN803" s="181">
        <v>0</v>
      </c>
      <c r="CO803" s="181">
        <v>1.9</v>
      </c>
      <c r="CP803" s="181">
        <v>1.9</v>
      </c>
      <c r="CQ803" s="181">
        <v>1.9</v>
      </c>
      <c r="CR803" s="181">
        <v>1.9</v>
      </c>
      <c r="CS803" s="181">
        <v>1.9</v>
      </c>
      <c r="CT803" s="181">
        <v>1.9</v>
      </c>
      <c r="CU803" s="181">
        <v>1.9</v>
      </c>
      <c r="CV803" s="181">
        <v>1.9</v>
      </c>
      <c r="CW803" s="181">
        <v>52210000</v>
      </c>
      <c r="CX803" s="181">
        <v>4109100</v>
      </c>
      <c r="CY803" s="181">
        <v>4931800</v>
      </c>
      <c r="CZ803" s="181">
        <v>5017000</v>
      </c>
      <c r="DA803" s="181">
        <v>0</v>
      </c>
      <c r="DB803" s="181">
        <v>0</v>
      </c>
      <c r="DC803" s="181">
        <v>0</v>
      </c>
      <c r="DD803" s="181">
        <v>2460500</v>
      </c>
      <c r="DE803" s="181">
        <v>0</v>
      </c>
      <c r="DF803" s="181">
        <v>4230800</v>
      </c>
      <c r="DG803" s="181">
        <v>5839300</v>
      </c>
      <c r="DH803" s="181">
        <v>3961300</v>
      </c>
      <c r="DI803" s="181">
        <v>3757300</v>
      </c>
      <c r="DJ803" s="195">
        <v>0</v>
      </c>
      <c r="DK803" s="195">
        <v>0</v>
      </c>
      <c r="DL803" s="195">
        <v>0</v>
      </c>
      <c r="DM803" s="195">
        <v>0</v>
      </c>
      <c r="DN803" s="181">
        <v>0</v>
      </c>
      <c r="DO803" s="181">
        <v>0</v>
      </c>
      <c r="DP803" s="181">
        <v>0</v>
      </c>
      <c r="DQ803" s="181">
        <v>0</v>
      </c>
      <c r="DR803" s="181">
        <v>0</v>
      </c>
      <c r="DS803" s="181" t="e">
        <f t="shared" si="60"/>
        <v>#DIV/0!</v>
      </c>
      <c r="DT803" s="181" t="e">
        <f t="shared" si="58"/>
        <v>#DIV/0!</v>
      </c>
      <c r="DU803" s="195">
        <v>0</v>
      </c>
      <c r="DW803" s="195">
        <v>0</v>
      </c>
      <c r="DY803" s="195">
        <v>0</v>
      </c>
      <c r="DZ803" s="196" t="e">
        <f t="shared" si="59"/>
        <v>#DIV/0!</v>
      </c>
      <c r="EA803" s="195">
        <v>0</v>
      </c>
      <c r="EB803" s="181">
        <v>0</v>
      </c>
      <c r="EC803" s="181">
        <v>0</v>
      </c>
      <c r="ED803" s="181">
        <v>0</v>
      </c>
      <c r="EE803" s="181">
        <v>0</v>
      </c>
      <c r="EF803" s="181">
        <v>0</v>
      </c>
      <c r="EG803" s="181">
        <v>0</v>
      </c>
      <c r="EH803" s="181">
        <v>0</v>
      </c>
      <c r="EI803" s="181">
        <v>0</v>
      </c>
      <c r="EJ803" s="181">
        <v>0</v>
      </c>
      <c r="EK803" s="181">
        <v>1</v>
      </c>
      <c r="EL803" s="181">
        <v>1</v>
      </c>
      <c r="EM803" s="181">
        <v>0</v>
      </c>
      <c r="EN803" s="181">
        <v>0</v>
      </c>
      <c r="EO803" s="181">
        <v>1</v>
      </c>
      <c r="EP803" s="181">
        <v>0</v>
      </c>
      <c r="EQ803" s="181">
        <v>0</v>
      </c>
      <c r="ER803" s="181">
        <v>3</v>
      </c>
      <c r="EV803" s="181">
        <v>749</v>
      </c>
      <c r="EW803" s="181">
        <v>4785</v>
      </c>
      <c r="EX803" s="181" t="b">
        <v>1</v>
      </c>
      <c r="EY803" s="181">
        <v>5096</v>
      </c>
      <c r="EZ803" s="181" t="s">
        <v>10386</v>
      </c>
      <c r="FA803" s="181" t="s">
        <v>10387</v>
      </c>
      <c r="FB803" s="181">
        <v>75228</v>
      </c>
      <c r="FE803" s="181">
        <v>-1</v>
      </c>
    </row>
    <row r="804" spans="1:161" x14ac:dyDescent="0.25">
      <c r="A804" s="181" t="s">
        <v>10388</v>
      </c>
      <c r="B804" s="181" t="s">
        <v>10388</v>
      </c>
      <c r="C804" s="181">
        <v>2</v>
      </c>
      <c r="D804" s="181">
        <v>2</v>
      </c>
      <c r="E804" s="181">
        <v>2</v>
      </c>
      <c r="F804" s="181" t="s">
        <v>10389</v>
      </c>
      <c r="G804" s="181" t="s">
        <v>10390</v>
      </c>
      <c r="H804" s="181" t="s">
        <v>10391</v>
      </c>
      <c r="I804" s="181">
        <v>1</v>
      </c>
      <c r="J804" s="181">
        <v>2</v>
      </c>
      <c r="K804" s="181">
        <v>2</v>
      </c>
      <c r="L804" s="181">
        <v>2</v>
      </c>
      <c r="M804" s="181">
        <v>2</v>
      </c>
      <c r="N804" s="181">
        <v>2</v>
      </c>
      <c r="O804" s="181">
        <v>2</v>
      </c>
      <c r="P804" s="181">
        <v>2</v>
      </c>
      <c r="Q804" s="181">
        <v>0</v>
      </c>
      <c r="R804" s="181">
        <v>0</v>
      </c>
      <c r="S804" s="181">
        <v>0</v>
      </c>
      <c r="T804" s="181">
        <v>0</v>
      </c>
      <c r="U804" s="181">
        <v>2</v>
      </c>
      <c r="V804" s="181">
        <v>2</v>
      </c>
      <c r="W804" s="181">
        <v>2</v>
      </c>
      <c r="X804" s="181">
        <v>2</v>
      </c>
      <c r="Y804" s="181">
        <v>2</v>
      </c>
      <c r="Z804" s="181">
        <v>2</v>
      </c>
      <c r="AA804" s="181">
        <v>1</v>
      </c>
      <c r="AB804" s="181">
        <v>2</v>
      </c>
      <c r="AC804" s="181">
        <v>2</v>
      </c>
      <c r="AD804" s="181">
        <v>2</v>
      </c>
      <c r="AE804" s="181">
        <v>2</v>
      </c>
      <c r="AF804" s="181">
        <v>2</v>
      </c>
      <c r="AG804" s="181">
        <v>0</v>
      </c>
      <c r="AH804" s="181">
        <v>0</v>
      </c>
      <c r="AI804" s="181">
        <v>0</v>
      </c>
      <c r="AJ804" s="181">
        <v>0</v>
      </c>
      <c r="AK804" s="181">
        <v>2</v>
      </c>
      <c r="AL804" s="181">
        <v>2</v>
      </c>
      <c r="AM804" s="181">
        <v>2</v>
      </c>
      <c r="AN804" s="181">
        <v>2</v>
      </c>
      <c r="AO804" s="181">
        <v>2</v>
      </c>
      <c r="AP804" s="181">
        <v>2</v>
      </c>
      <c r="AQ804" s="181">
        <v>1</v>
      </c>
      <c r="AR804" s="181">
        <v>2</v>
      </c>
      <c r="AS804" s="181">
        <v>2</v>
      </c>
      <c r="AT804" s="181">
        <v>2</v>
      </c>
      <c r="AU804" s="181">
        <v>2</v>
      </c>
      <c r="AV804" s="181">
        <v>2</v>
      </c>
      <c r="AW804" s="181">
        <v>0</v>
      </c>
      <c r="AX804" s="181">
        <v>0</v>
      </c>
      <c r="AY804" s="181">
        <v>0</v>
      </c>
      <c r="AZ804" s="181">
        <v>0</v>
      </c>
      <c r="BA804" s="181">
        <v>2</v>
      </c>
      <c r="BB804" s="181">
        <v>2</v>
      </c>
      <c r="BC804" s="181">
        <v>2</v>
      </c>
      <c r="BD804" s="181">
        <v>2</v>
      </c>
      <c r="BE804" s="181">
        <v>2</v>
      </c>
      <c r="BF804" s="181">
        <v>2</v>
      </c>
      <c r="BG804" s="181">
        <v>1</v>
      </c>
      <c r="BH804" s="181">
        <v>2</v>
      </c>
      <c r="BI804" s="181">
        <v>12.2</v>
      </c>
      <c r="BJ804" s="181">
        <v>12.2</v>
      </c>
      <c r="BK804" s="181">
        <v>12.2</v>
      </c>
      <c r="BL804" s="181">
        <v>21.175000000000001</v>
      </c>
      <c r="BM804" s="181">
        <v>188</v>
      </c>
      <c r="BN804" s="181">
        <v>188</v>
      </c>
      <c r="BO804" s="181">
        <v>0</v>
      </c>
      <c r="BP804" s="181">
        <v>4.8198999999999996</v>
      </c>
      <c r="BQ804" s="181" t="s">
        <v>1254</v>
      </c>
      <c r="BR804" s="181" t="s">
        <v>1251</v>
      </c>
      <c r="BS804" s="181" t="s">
        <v>1251</v>
      </c>
      <c r="BT804" s="181" t="s">
        <v>1251</v>
      </c>
      <c r="BY804" s="181" t="s">
        <v>1251</v>
      </c>
      <c r="BZ804" s="181" t="s">
        <v>1251</v>
      </c>
      <c r="CA804" s="181" t="s">
        <v>1254</v>
      </c>
      <c r="CB804" s="181" t="s">
        <v>1251</v>
      </c>
      <c r="CC804" s="181" t="s">
        <v>1251</v>
      </c>
      <c r="CD804" s="181" t="s">
        <v>1251</v>
      </c>
      <c r="CE804" s="181" t="s">
        <v>1251</v>
      </c>
      <c r="CF804" s="181" t="s">
        <v>1251</v>
      </c>
      <c r="CG804" s="181">
        <v>12.2</v>
      </c>
      <c r="CH804" s="181">
        <v>12.2</v>
      </c>
      <c r="CI804" s="181">
        <v>12.2</v>
      </c>
      <c r="CJ804" s="181">
        <v>12.2</v>
      </c>
      <c r="CK804" s="181">
        <v>0</v>
      </c>
      <c r="CL804" s="181">
        <v>0</v>
      </c>
      <c r="CM804" s="181">
        <v>0</v>
      </c>
      <c r="CN804" s="181">
        <v>0</v>
      </c>
      <c r="CO804" s="181">
        <v>12.2</v>
      </c>
      <c r="CP804" s="181">
        <v>12.2</v>
      </c>
      <c r="CQ804" s="181">
        <v>12.2</v>
      </c>
      <c r="CR804" s="181">
        <v>12.2</v>
      </c>
      <c r="CS804" s="181">
        <v>12.2</v>
      </c>
      <c r="CT804" s="181">
        <v>12.2</v>
      </c>
      <c r="CU804" s="181">
        <v>8</v>
      </c>
      <c r="CV804" s="181">
        <v>12.2</v>
      </c>
      <c r="CW804" s="181">
        <v>186790000</v>
      </c>
      <c r="CX804" s="181">
        <v>17809000</v>
      </c>
      <c r="CY804" s="181">
        <v>20763000</v>
      </c>
      <c r="CZ804" s="181">
        <v>16103000</v>
      </c>
      <c r="DA804" s="181">
        <v>13815000</v>
      </c>
      <c r="DB804" s="181">
        <v>0</v>
      </c>
      <c r="DC804" s="181">
        <v>0</v>
      </c>
      <c r="DD804" s="181">
        <v>0</v>
      </c>
      <c r="DE804" s="181">
        <v>0</v>
      </c>
      <c r="DF804" s="181">
        <v>15230000</v>
      </c>
      <c r="DG804" s="181">
        <v>16050000</v>
      </c>
      <c r="DH804" s="181">
        <v>11746000</v>
      </c>
      <c r="DI804" s="181">
        <v>16107000</v>
      </c>
      <c r="DJ804" s="195">
        <v>0</v>
      </c>
      <c r="DK804" s="195">
        <v>0</v>
      </c>
      <c r="DL804" s="195">
        <v>0</v>
      </c>
      <c r="DM804" s="195">
        <v>0</v>
      </c>
      <c r="DN804" s="181">
        <v>0</v>
      </c>
      <c r="DO804" s="181">
        <v>0</v>
      </c>
      <c r="DP804" s="181">
        <v>0</v>
      </c>
      <c r="DQ804" s="181">
        <v>0</v>
      </c>
      <c r="DR804" s="181">
        <v>0</v>
      </c>
      <c r="DS804" s="181" t="e">
        <f t="shared" si="60"/>
        <v>#DIV/0!</v>
      </c>
      <c r="DT804" s="181" t="e">
        <f t="shared" si="58"/>
        <v>#DIV/0!</v>
      </c>
      <c r="DU804" s="195">
        <v>0</v>
      </c>
      <c r="DW804" s="195">
        <v>0</v>
      </c>
      <c r="DY804" s="195">
        <v>0</v>
      </c>
      <c r="DZ804" s="196" t="e">
        <f t="shared" si="59"/>
        <v>#DIV/0!</v>
      </c>
      <c r="EA804" s="195">
        <v>0</v>
      </c>
      <c r="EB804" s="181">
        <v>0</v>
      </c>
      <c r="EC804" s="181">
        <v>1</v>
      </c>
      <c r="ED804" s="181">
        <v>1</v>
      </c>
      <c r="EE804" s="181">
        <v>1</v>
      </c>
      <c r="EF804" s="181">
        <v>0</v>
      </c>
      <c r="EG804" s="181">
        <v>0</v>
      </c>
      <c r="EH804" s="181">
        <v>0</v>
      </c>
      <c r="EI804" s="181">
        <v>0</v>
      </c>
      <c r="EJ804" s="181">
        <v>1</v>
      </c>
      <c r="EK804" s="181">
        <v>1</v>
      </c>
      <c r="EL804" s="181">
        <v>0</v>
      </c>
      <c r="EM804" s="181">
        <v>1</v>
      </c>
      <c r="EN804" s="181">
        <v>1</v>
      </c>
      <c r="EO804" s="181">
        <v>1</v>
      </c>
      <c r="EP804" s="181">
        <v>1</v>
      </c>
      <c r="EQ804" s="181">
        <v>1</v>
      </c>
      <c r="ER804" s="181">
        <v>10</v>
      </c>
      <c r="EV804" s="181">
        <v>603</v>
      </c>
      <c r="EW804" s="181" t="s">
        <v>10392</v>
      </c>
      <c r="EX804" s="181" t="s">
        <v>3637</v>
      </c>
      <c r="EY804" s="181" t="s">
        <v>10393</v>
      </c>
      <c r="EZ804" s="181" t="s">
        <v>10394</v>
      </c>
      <c r="FA804" s="181" t="s">
        <v>10395</v>
      </c>
      <c r="FB804" s="181" t="s">
        <v>10396</v>
      </c>
      <c r="FE804" s="181">
        <v>-1</v>
      </c>
    </row>
    <row r="805" spans="1:161" x14ac:dyDescent="0.25">
      <c r="A805" s="181" t="s">
        <v>10397</v>
      </c>
      <c r="B805" s="181" t="s">
        <v>10397</v>
      </c>
      <c r="C805" s="181">
        <v>2</v>
      </c>
      <c r="D805" s="181">
        <v>2</v>
      </c>
      <c r="E805" s="181">
        <v>2</v>
      </c>
      <c r="F805" s="181" t="s">
        <v>10398</v>
      </c>
      <c r="G805" s="181" t="s">
        <v>10399</v>
      </c>
      <c r="H805" s="181" t="s">
        <v>10400</v>
      </c>
      <c r="I805" s="181">
        <v>1</v>
      </c>
      <c r="J805" s="181">
        <v>2</v>
      </c>
      <c r="K805" s="181">
        <v>2</v>
      </c>
      <c r="L805" s="181">
        <v>2</v>
      </c>
      <c r="M805" s="181">
        <v>1</v>
      </c>
      <c r="N805" s="181">
        <v>1</v>
      </c>
      <c r="O805" s="181">
        <v>1</v>
      </c>
      <c r="P805" s="181">
        <v>1</v>
      </c>
      <c r="Q805" s="181">
        <v>0</v>
      </c>
      <c r="R805" s="181">
        <v>0</v>
      </c>
      <c r="S805" s="181">
        <v>0</v>
      </c>
      <c r="T805" s="181">
        <v>0</v>
      </c>
      <c r="U805" s="181">
        <v>2</v>
      </c>
      <c r="V805" s="181">
        <v>1</v>
      </c>
      <c r="W805" s="181">
        <v>1</v>
      </c>
      <c r="X805" s="181">
        <v>1</v>
      </c>
      <c r="Y805" s="181">
        <v>1</v>
      </c>
      <c r="Z805" s="181">
        <v>1</v>
      </c>
      <c r="AA805" s="181">
        <v>1</v>
      </c>
      <c r="AB805" s="181">
        <v>1</v>
      </c>
      <c r="AC805" s="181">
        <v>1</v>
      </c>
      <c r="AD805" s="181">
        <v>1</v>
      </c>
      <c r="AE805" s="181">
        <v>1</v>
      </c>
      <c r="AF805" s="181">
        <v>1</v>
      </c>
      <c r="AG805" s="181">
        <v>0</v>
      </c>
      <c r="AH805" s="181">
        <v>0</v>
      </c>
      <c r="AI805" s="181">
        <v>0</v>
      </c>
      <c r="AJ805" s="181">
        <v>0</v>
      </c>
      <c r="AK805" s="181">
        <v>2</v>
      </c>
      <c r="AL805" s="181">
        <v>1</v>
      </c>
      <c r="AM805" s="181">
        <v>1</v>
      </c>
      <c r="AN805" s="181">
        <v>1</v>
      </c>
      <c r="AO805" s="181">
        <v>1</v>
      </c>
      <c r="AP805" s="181">
        <v>1</v>
      </c>
      <c r="AQ805" s="181">
        <v>1</v>
      </c>
      <c r="AR805" s="181">
        <v>1</v>
      </c>
      <c r="AS805" s="181">
        <v>1</v>
      </c>
      <c r="AT805" s="181">
        <v>1</v>
      </c>
      <c r="AU805" s="181">
        <v>1</v>
      </c>
      <c r="AV805" s="181">
        <v>1</v>
      </c>
      <c r="AW805" s="181">
        <v>0</v>
      </c>
      <c r="AX805" s="181">
        <v>0</v>
      </c>
      <c r="AY805" s="181">
        <v>0</v>
      </c>
      <c r="AZ805" s="181">
        <v>0</v>
      </c>
      <c r="BA805" s="181">
        <v>2</v>
      </c>
      <c r="BB805" s="181">
        <v>1</v>
      </c>
      <c r="BC805" s="181">
        <v>1</v>
      </c>
      <c r="BD805" s="181">
        <v>1</v>
      </c>
      <c r="BE805" s="181">
        <v>1</v>
      </c>
      <c r="BF805" s="181">
        <v>1</v>
      </c>
      <c r="BG805" s="181">
        <v>1</v>
      </c>
      <c r="BH805" s="181">
        <v>1</v>
      </c>
      <c r="BI805" s="181">
        <v>10.4</v>
      </c>
      <c r="BJ805" s="181">
        <v>10.4</v>
      </c>
      <c r="BK805" s="181">
        <v>10.4</v>
      </c>
      <c r="BL805" s="181">
        <v>22.704999999999998</v>
      </c>
      <c r="BM805" s="181">
        <v>201</v>
      </c>
      <c r="BN805" s="181">
        <v>201</v>
      </c>
      <c r="BO805" s="181">
        <v>0</v>
      </c>
      <c r="BP805" s="181">
        <v>5.6109</v>
      </c>
      <c r="BQ805" s="181" t="s">
        <v>1251</v>
      </c>
      <c r="BR805" s="181" t="s">
        <v>1251</v>
      </c>
      <c r="BS805" s="181" t="s">
        <v>1251</v>
      </c>
      <c r="BT805" s="181" t="s">
        <v>1251</v>
      </c>
      <c r="BY805" s="181" t="s">
        <v>1251</v>
      </c>
      <c r="BZ805" s="181" t="s">
        <v>1251</v>
      </c>
      <c r="CA805" s="181" t="s">
        <v>1251</v>
      </c>
      <c r="CB805" s="181" t="s">
        <v>1251</v>
      </c>
      <c r="CC805" s="181" t="s">
        <v>1251</v>
      </c>
      <c r="CD805" s="181" t="s">
        <v>1251</v>
      </c>
      <c r="CE805" s="181" t="s">
        <v>1251</v>
      </c>
      <c r="CF805" s="181" t="s">
        <v>1251</v>
      </c>
      <c r="CG805" s="181">
        <v>4.5</v>
      </c>
      <c r="CH805" s="181">
        <v>4.5</v>
      </c>
      <c r="CI805" s="181">
        <v>4.5</v>
      </c>
      <c r="CJ805" s="181">
        <v>4.5</v>
      </c>
      <c r="CK805" s="181">
        <v>0</v>
      </c>
      <c r="CL805" s="181">
        <v>0</v>
      </c>
      <c r="CM805" s="181">
        <v>0</v>
      </c>
      <c r="CN805" s="181">
        <v>0</v>
      </c>
      <c r="CO805" s="181">
        <v>10.4</v>
      </c>
      <c r="CP805" s="181">
        <v>4.5</v>
      </c>
      <c r="CQ805" s="181">
        <v>4.5</v>
      </c>
      <c r="CR805" s="181">
        <v>4.5</v>
      </c>
      <c r="CS805" s="181">
        <v>4.5</v>
      </c>
      <c r="CT805" s="181">
        <v>4.5</v>
      </c>
      <c r="CU805" s="181">
        <v>4.5</v>
      </c>
      <c r="CV805" s="181">
        <v>4.5</v>
      </c>
      <c r="CW805" s="181">
        <v>154170000</v>
      </c>
      <c r="CX805" s="181">
        <v>10359000</v>
      </c>
      <c r="CY805" s="181">
        <v>15343000</v>
      </c>
      <c r="CZ805" s="181">
        <v>13916000</v>
      </c>
      <c r="DA805" s="181">
        <v>15269000</v>
      </c>
      <c r="DB805" s="181">
        <v>0</v>
      </c>
      <c r="DC805" s="181">
        <v>0</v>
      </c>
      <c r="DD805" s="181">
        <v>0</v>
      </c>
      <c r="DE805" s="181">
        <v>0</v>
      </c>
      <c r="DF805" s="181">
        <v>12098000</v>
      </c>
      <c r="DG805" s="181">
        <v>12743000</v>
      </c>
      <c r="DH805" s="181">
        <v>10864000</v>
      </c>
      <c r="DI805" s="181">
        <v>15806000</v>
      </c>
      <c r="DJ805" s="195">
        <v>0</v>
      </c>
      <c r="DK805" s="195">
        <v>0</v>
      </c>
      <c r="DL805" s="195">
        <v>0</v>
      </c>
      <c r="DM805" s="195">
        <v>0</v>
      </c>
      <c r="DN805" s="181">
        <v>0</v>
      </c>
      <c r="DO805" s="181">
        <v>0</v>
      </c>
      <c r="DP805" s="181">
        <v>0</v>
      </c>
      <c r="DQ805" s="181">
        <v>0</v>
      </c>
      <c r="DR805" s="181">
        <v>0</v>
      </c>
      <c r="DS805" s="181" t="e">
        <f t="shared" si="60"/>
        <v>#DIV/0!</v>
      </c>
      <c r="DT805" s="181" t="e">
        <f t="shared" si="58"/>
        <v>#DIV/0!</v>
      </c>
      <c r="DU805" s="195">
        <v>0</v>
      </c>
      <c r="DW805" s="195">
        <v>0</v>
      </c>
      <c r="DY805" s="195">
        <v>0</v>
      </c>
      <c r="DZ805" s="196" t="e">
        <f t="shared" si="59"/>
        <v>#DIV/0!</v>
      </c>
      <c r="EA805" s="195">
        <v>0</v>
      </c>
      <c r="EB805" s="181">
        <v>1</v>
      </c>
      <c r="EC805" s="181">
        <v>1</v>
      </c>
      <c r="ED805" s="181">
        <v>1</v>
      </c>
      <c r="EE805" s="181">
        <v>1</v>
      </c>
      <c r="EF805" s="181">
        <v>0</v>
      </c>
      <c r="EG805" s="181">
        <v>0</v>
      </c>
      <c r="EH805" s="181">
        <v>0</v>
      </c>
      <c r="EI805" s="181">
        <v>0</v>
      </c>
      <c r="EJ805" s="181">
        <v>2</v>
      </c>
      <c r="EK805" s="181">
        <v>1</v>
      </c>
      <c r="EL805" s="181">
        <v>1</v>
      </c>
      <c r="EM805" s="181">
        <v>1</v>
      </c>
      <c r="EN805" s="181">
        <v>1</v>
      </c>
      <c r="EO805" s="181">
        <v>1</v>
      </c>
      <c r="EP805" s="181">
        <v>1</v>
      </c>
      <c r="EQ805" s="181">
        <v>1</v>
      </c>
      <c r="ER805" s="181">
        <v>13</v>
      </c>
      <c r="EV805" s="181">
        <v>788</v>
      </c>
      <c r="EW805" s="181" t="s">
        <v>10401</v>
      </c>
      <c r="EX805" s="181" t="s">
        <v>3637</v>
      </c>
      <c r="EY805" s="181" t="s">
        <v>10402</v>
      </c>
      <c r="EZ805" s="181" t="s">
        <v>10403</v>
      </c>
      <c r="FA805" s="181" t="s">
        <v>10404</v>
      </c>
      <c r="FB805" s="181" t="s">
        <v>10405</v>
      </c>
      <c r="FE805" s="181">
        <v>-1</v>
      </c>
    </row>
    <row r="806" spans="1:161" x14ac:dyDescent="0.25">
      <c r="A806" s="181" t="s">
        <v>10406</v>
      </c>
      <c r="B806" s="181" t="s">
        <v>10406</v>
      </c>
      <c r="C806" s="181">
        <v>1</v>
      </c>
      <c r="D806" s="181">
        <v>1</v>
      </c>
      <c r="E806" s="181">
        <v>1</v>
      </c>
      <c r="F806" s="181" t="s">
        <v>10407</v>
      </c>
      <c r="G806" s="181" t="s">
        <v>10408</v>
      </c>
      <c r="H806" s="181" t="s">
        <v>10409</v>
      </c>
      <c r="I806" s="181">
        <v>1</v>
      </c>
      <c r="J806" s="181">
        <v>1</v>
      </c>
      <c r="K806" s="181">
        <v>1</v>
      </c>
      <c r="L806" s="181">
        <v>1</v>
      </c>
      <c r="M806" s="181">
        <v>1</v>
      </c>
      <c r="N806" s="181">
        <v>1</v>
      </c>
      <c r="O806" s="181">
        <v>1</v>
      </c>
      <c r="P806" s="181">
        <v>1</v>
      </c>
      <c r="Q806" s="181">
        <v>1</v>
      </c>
      <c r="R806" s="181">
        <v>0</v>
      </c>
      <c r="S806" s="181">
        <v>0</v>
      </c>
      <c r="T806" s="181">
        <v>0</v>
      </c>
      <c r="U806" s="181">
        <v>1</v>
      </c>
      <c r="V806" s="181">
        <v>1</v>
      </c>
      <c r="W806" s="181">
        <v>1</v>
      </c>
      <c r="X806" s="181">
        <v>1</v>
      </c>
      <c r="Y806" s="181">
        <v>1</v>
      </c>
      <c r="Z806" s="181">
        <v>1</v>
      </c>
      <c r="AA806" s="181">
        <v>1</v>
      </c>
      <c r="AB806" s="181">
        <v>1</v>
      </c>
      <c r="AC806" s="181">
        <v>1</v>
      </c>
      <c r="AD806" s="181">
        <v>1</v>
      </c>
      <c r="AE806" s="181">
        <v>1</v>
      </c>
      <c r="AF806" s="181">
        <v>1</v>
      </c>
      <c r="AG806" s="181">
        <v>1</v>
      </c>
      <c r="AH806" s="181">
        <v>0</v>
      </c>
      <c r="AI806" s="181">
        <v>0</v>
      </c>
      <c r="AJ806" s="181">
        <v>0</v>
      </c>
      <c r="AK806" s="181">
        <v>1</v>
      </c>
      <c r="AL806" s="181">
        <v>1</v>
      </c>
      <c r="AM806" s="181">
        <v>1</v>
      </c>
      <c r="AN806" s="181">
        <v>1</v>
      </c>
      <c r="AO806" s="181">
        <v>1</v>
      </c>
      <c r="AP806" s="181">
        <v>1</v>
      </c>
      <c r="AQ806" s="181">
        <v>1</v>
      </c>
      <c r="AR806" s="181">
        <v>1</v>
      </c>
      <c r="AS806" s="181">
        <v>1</v>
      </c>
      <c r="AT806" s="181">
        <v>1</v>
      </c>
      <c r="AU806" s="181">
        <v>1</v>
      </c>
      <c r="AV806" s="181">
        <v>1</v>
      </c>
      <c r="AW806" s="181">
        <v>1</v>
      </c>
      <c r="AX806" s="181">
        <v>0</v>
      </c>
      <c r="AY806" s="181">
        <v>0</v>
      </c>
      <c r="AZ806" s="181">
        <v>0</v>
      </c>
      <c r="BA806" s="181">
        <v>1</v>
      </c>
      <c r="BB806" s="181">
        <v>1</v>
      </c>
      <c r="BC806" s="181">
        <v>1</v>
      </c>
      <c r="BD806" s="181">
        <v>1</v>
      </c>
      <c r="BE806" s="181">
        <v>1</v>
      </c>
      <c r="BF806" s="181">
        <v>1</v>
      </c>
      <c r="BG806" s="181">
        <v>1</v>
      </c>
      <c r="BH806" s="181">
        <v>1</v>
      </c>
      <c r="BI806" s="181">
        <v>5.2</v>
      </c>
      <c r="BJ806" s="181">
        <v>5.2</v>
      </c>
      <c r="BK806" s="181">
        <v>5.2</v>
      </c>
      <c r="BL806" s="181">
        <v>26.172000000000001</v>
      </c>
      <c r="BM806" s="181">
        <v>229</v>
      </c>
      <c r="BN806" s="181">
        <v>229</v>
      </c>
      <c r="BO806" s="181">
        <v>0</v>
      </c>
      <c r="BP806" s="181">
        <v>3.4493999999999998</v>
      </c>
      <c r="BQ806" s="181" t="s">
        <v>1251</v>
      </c>
      <c r="BR806" s="181" t="s">
        <v>1254</v>
      </c>
      <c r="BS806" s="181" t="s">
        <v>1254</v>
      </c>
      <c r="BT806" s="181" t="s">
        <v>1254</v>
      </c>
      <c r="BU806" s="181" t="s">
        <v>1254</v>
      </c>
      <c r="BY806" s="181" t="s">
        <v>1254</v>
      </c>
      <c r="BZ806" s="181" t="s">
        <v>1251</v>
      </c>
      <c r="CA806" s="181" t="s">
        <v>1251</v>
      </c>
      <c r="CB806" s="181" t="s">
        <v>1251</v>
      </c>
      <c r="CC806" s="181" t="s">
        <v>1251</v>
      </c>
      <c r="CD806" s="181" t="s">
        <v>1254</v>
      </c>
      <c r="CE806" s="181" t="s">
        <v>1254</v>
      </c>
      <c r="CF806" s="181" t="s">
        <v>1254</v>
      </c>
      <c r="CG806" s="181">
        <v>5.2</v>
      </c>
      <c r="CH806" s="181">
        <v>5.2</v>
      </c>
      <c r="CI806" s="181">
        <v>5.2</v>
      </c>
      <c r="CJ806" s="181">
        <v>5.2</v>
      </c>
      <c r="CK806" s="181">
        <v>5.2</v>
      </c>
      <c r="CL806" s="181">
        <v>0</v>
      </c>
      <c r="CM806" s="181">
        <v>0</v>
      </c>
      <c r="CN806" s="181">
        <v>0</v>
      </c>
      <c r="CO806" s="181">
        <v>5.2</v>
      </c>
      <c r="CP806" s="181">
        <v>5.2</v>
      </c>
      <c r="CQ806" s="181">
        <v>5.2</v>
      </c>
      <c r="CR806" s="181">
        <v>5.2</v>
      </c>
      <c r="CS806" s="181">
        <v>5.2</v>
      </c>
      <c r="CT806" s="181">
        <v>5.2</v>
      </c>
      <c r="CU806" s="181">
        <v>5.2</v>
      </c>
      <c r="CV806" s="181">
        <v>5.2</v>
      </c>
      <c r="CW806" s="181">
        <v>80852000</v>
      </c>
      <c r="CX806" s="181">
        <v>9051500</v>
      </c>
      <c r="CY806" s="181">
        <v>6731000</v>
      </c>
      <c r="CZ806" s="181">
        <v>6540400</v>
      </c>
      <c r="DA806" s="181">
        <v>6129400</v>
      </c>
      <c r="DB806" s="181">
        <v>1100700</v>
      </c>
      <c r="DC806" s="181">
        <v>0</v>
      </c>
      <c r="DD806" s="181">
        <v>0</v>
      </c>
      <c r="DE806" s="181">
        <v>0</v>
      </c>
      <c r="DF806" s="181">
        <v>7540700</v>
      </c>
      <c r="DG806" s="181">
        <v>7652700</v>
      </c>
      <c r="DH806" s="181">
        <v>6069400</v>
      </c>
      <c r="DI806" s="181">
        <v>5105900</v>
      </c>
      <c r="DJ806" s="195">
        <v>0</v>
      </c>
      <c r="DK806" s="195">
        <v>0</v>
      </c>
      <c r="DL806" s="195">
        <v>0</v>
      </c>
      <c r="DM806" s="195">
        <v>0</v>
      </c>
      <c r="DN806" s="181">
        <v>0</v>
      </c>
      <c r="DO806" s="181">
        <v>0</v>
      </c>
      <c r="DP806" s="181">
        <v>0</v>
      </c>
      <c r="DQ806" s="181">
        <v>0</v>
      </c>
      <c r="DR806" s="181">
        <v>0</v>
      </c>
      <c r="DS806" s="181" t="e">
        <f t="shared" si="60"/>
        <v>#DIV/0!</v>
      </c>
      <c r="DT806" s="181" t="e">
        <f t="shared" si="58"/>
        <v>#DIV/0!</v>
      </c>
      <c r="DU806" s="195">
        <v>0</v>
      </c>
      <c r="DW806" s="195">
        <v>0</v>
      </c>
      <c r="DY806" s="195">
        <v>0</v>
      </c>
      <c r="DZ806" s="196" t="e">
        <f t="shared" si="59"/>
        <v>#DIV/0!</v>
      </c>
      <c r="EA806" s="195">
        <v>0</v>
      </c>
      <c r="EB806" s="181">
        <v>1</v>
      </c>
      <c r="EC806" s="181">
        <v>0</v>
      </c>
      <c r="ED806" s="181">
        <v>0</v>
      </c>
      <c r="EE806" s="181">
        <v>0</v>
      </c>
      <c r="EF806" s="181">
        <v>0</v>
      </c>
      <c r="EG806" s="181">
        <v>0</v>
      </c>
      <c r="EH806" s="181">
        <v>0</v>
      </c>
      <c r="EI806" s="181">
        <v>0</v>
      </c>
      <c r="EJ806" s="181">
        <v>0</v>
      </c>
      <c r="EK806" s="181">
        <v>1</v>
      </c>
      <c r="EL806" s="181">
        <v>1</v>
      </c>
      <c r="EM806" s="181">
        <v>1</v>
      </c>
      <c r="EN806" s="181">
        <v>1</v>
      </c>
      <c r="EO806" s="181">
        <v>0</v>
      </c>
      <c r="EP806" s="181">
        <v>0</v>
      </c>
      <c r="EQ806" s="181">
        <v>0</v>
      </c>
      <c r="ER806" s="181">
        <v>5</v>
      </c>
      <c r="EV806" s="181">
        <v>663</v>
      </c>
      <c r="EW806" s="181">
        <v>3684</v>
      </c>
      <c r="EX806" s="181" t="b">
        <v>1</v>
      </c>
      <c r="EY806" s="181">
        <v>3894</v>
      </c>
      <c r="EZ806" s="181" t="s">
        <v>10410</v>
      </c>
      <c r="FA806" s="181" t="s">
        <v>10411</v>
      </c>
      <c r="FB806" s="181">
        <v>57508</v>
      </c>
      <c r="FE806" s="181">
        <v>-1</v>
      </c>
    </row>
    <row r="807" spans="1:161" x14ac:dyDescent="0.25">
      <c r="A807" s="181" t="s">
        <v>10412</v>
      </c>
      <c r="B807" s="181" t="s">
        <v>10412</v>
      </c>
      <c r="C807" s="181">
        <v>1</v>
      </c>
      <c r="D807" s="181">
        <v>1</v>
      </c>
      <c r="E807" s="181">
        <v>1</v>
      </c>
      <c r="F807" s="181" t="s">
        <v>10413</v>
      </c>
      <c r="G807" s="181" t="s">
        <v>10414</v>
      </c>
      <c r="H807" s="181" t="s">
        <v>10415</v>
      </c>
      <c r="I807" s="181">
        <v>1</v>
      </c>
      <c r="J807" s="181">
        <v>1</v>
      </c>
      <c r="K807" s="181">
        <v>1</v>
      </c>
      <c r="L807" s="181">
        <v>1</v>
      </c>
      <c r="M807" s="181">
        <v>0</v>
      </c>
      <c r="N807" s="181">
        <v>1</v>
      </c>
      <c r="O807" s="181">
        <v>0</v>
      </c>
      <c r="P807" s="181">
        <v>0</v>
      </c>
      <c r="Q807" s="181">
        <v>0</v>
      </c>
      <c r="R807" s="181">
        <v>0</v>
      </c>
      <c r="S807" s="181">
        <v>0</v>
      </c>
      <c r="T807" s="181">
        <v>0</v>
      </c>
      <c r="U807" s="181">
        <v>1</v>
      </c>
      <c r="V807" s="181">
        <v>1</v>
      </c>
      <c r="W807" s="181">
        <v>0</v>
      </c>
      <c r="X807" s="181">
        <v>0</v>
      </c>
      <c r="Y807" s="181">
        <v>1</v>
      </c>
      <c r="Z807" s="181">
        <v>0</v>
      </c>
      <c r="AA807" s="181">
        <v>0</v>
      </c>
      <c r="AB807" s="181">
        <v>0</v>
      </c>
      <c r="AC807" s="181">
        <v>0</v>
      </c>
      <c r="AD807" s="181">
        <v>1</v>
      </c>
      <c r="AE807" s="181">
        <v>0</v>
      </c>
      <c r="AF807" s="181">
        <v>0</v>
      </c>
      <c r="AG807" s="181">
        <v>0</v>
      </c>
      <c r="AH807" s="181">
        <v>0</v>
      </c>
      <c r="AI807" s="181">
        <v>0</v>
      </c>
      <c r="AJ807" s="181">
        <v>0</v>
      </c>
      <c r="AK807" s="181">
        <v>1</v>
      </c>
      <c r="AL807" s="181">
        <v>1</v>
      </c>
      <c r="AM807" s="181">
        <v>0</v>
      </c>
      <c r="AN807" s="181">
        <v>0</v>
      </c>
      <c r="AO807" s="181">
        <v>1</v>
      </c>
      <c r="AP807" s="181">
        <v>0</v>
      </c>
      <c r="AQ807" s="181">
        <v>0</v>
      </c>
      <c r="AR807" s="181">
        <v>0</v>
      </c>
      <c r="AS807" s="181">
        <v>0</v>
      </c>
      <c r="AT807" s="181">
        <v>1</v>
      </c>
      <c r="AU807" s="181">
        <v>0</v>
      </c>
      <c r="AV807" s="181">
        <v>0</v>
      </c>
      <c r="AW807" s="181">
        <v>0</v>
      </c>
      <c r="AX807" s="181">
        <v>0</v>
      </c>
      <c r="AY807" s="181">
        <v>0</v>
      </c>
      <c r="AZ807" s="181">
        <v>0</v>
      </c>
      <c r="BA807" s="181">
        <v>1</v>
      </c>
      <c r="BB807" s="181">
        <v>1</v>
      </c>
      <c r="BC807" s="181">
        <v>0</v>
      </c>
      <c r="BD807" s="181">
        <v>0</v>
      </c>
      <c r="BE807" s="181">
        <v>1</v>
      </c>
      <c r="BF807" s="181">
        <v>0</v>
      </c>
      <c r="BG807" s="181">
        <v>0</v>
      </c>
      <c r="BH807" s="181">
        <v>0</v>
      </c>
      <c r="BI807" s="181">
        <v>4.7</v>
      </c>
      <c r="BJ807" s="181">
        <v>4.7</v>
      </c>
      <c r="BK807" s="181">
        <v>4.7</v>
      </c>
      <c r="BL807" s="181">
        <v>27.126999999999999</v>
      </c>
      <c r="BM807" s="181">
        <v>235</v>
      </c>
      <c r="BN807" s="181">
        <v>235</v>
      </c>
      <c r="BO807" s="181">
        <v>0</v>
      </c>
      <c r="BP807" s="181">
        <v>77.088999999999999</v>
      </c>
      <c r="BR807" s="181" t="s">
        <v>1251</v>
      </c>
      <c r="BY807" s="181" t="s">
        <v>1251</v>
      </c>
      <c r="BZ807" s="181" t="s">
        <v>1251</v>
      </c>
      <c r="CC807" s="181" t="s">
        <v>1251</v>
      </c>
      <c r="CG807" s="181">
        <v>0</v>
      </c>
      <c r="CH807" s="181">
        <v>4.7</v>
      </c>
      <c r="CI807" s="181">
        <v>0</v>
      </c>
      <c r="CJ807" s="181">
        <v>0</v>
      </c>
      <c r="CK807" s="181">
        <v>0</v>
      </c>
      <c r="CL807" s="181">
        <v>0</v>
      </c>
      <c r="CM807" s="181">
        <v>0</v>
      </c>
      <c r="CN807" s="181">
        <v>0</v>
      </c>
      <c r="CO807" s="181">
        <v>4.7</v>
      </c>
      <c r="CP807" s="181">
        <v>4.7</v>
      </c>
      <c r="CQ807" s="181">
        <v>0</v>
      </c>
      <c r="CR807" s="181">
        <v>0</v>
      </c>
      <c r="CS807" s="181">
        <v>4.7</v>
      </c>
      <c r="CT807" s="181">
        <v>0</v>
      </c>
      <c r="CU807" s="181">
        <v>0</v>
      </c>
      <c r="CV807" s="181">
        <v>0</v>
      </c>
      <c r="CW807" s="181">
        <v>0</v>
      </c>
      <c r="CX807" s="181">
        <v>0</v>
      </c>
      <c r="CY807" s="181">
        <v>0</v>
      </c>
      <c r="CZ807" s="181">
        <v>0</v>
      </c>
      <c r="DA807" s="181">
        <v>0</v>
      </c>
      <c r="DB807" s="181">
        <v>0</v>
      </c>
      <c r="DC807" s="181">
        <v>0</v>
      </c>
      <c r="DD807" s="181">
        <v>0</v>
      </c>
      <c r="DE807" s="181">
        <v>0</v>
      </c>
      <c r="DF807" s="181">
        <v>0</v>
      </c>
      <c r="DG807" s="181">
        <v>0</v>
      </c>
      <c r="DH807" s="181">
        <v>0</v>
      </c>
      <c r="DI807" s="181">
        <v>0</v>
      </c>
      <c r="DJ807" s="195">
        <v>0</v>
      </c>
      <c r="DK807" s="195">
        <v>0</v>
      </c>
      <c r="DL807" s="195">
        <v>0</v>
      </c>
      <c r="DM807" s="195">
        <v>0</v>
      </c>
      <c r="DN807" s="181">
        <v>0</v>
      </c>
      <c r="DO807" s="181">
        <v>0</v>
      </c>
      <c r="DP807" s="181">
        <v>0</v>
      </c>
      <c r="DQ807" s="181">
        <v>0</v>
      </c>
      <c r="DR807" s="181">
        <v>0</v>
      </c>
      <c r="DS807" s="181" t="e">
        <f t="shared" si="60"/>
        <v>#DIV/0!</v>
      </c>
      <c r="DT807" s="181" t="e">
        <f t="shared" si="58"/>
        <v>#DIV/0!</v>
      </c>
      <c r="DU807" s="195">
        <v>0</v>
      </c>
      <c r="DW807" s="195">
        <v>0</v>
      </c>
      <c r="DY807" s="195">
        <v>0</v>
      </c>
      <c r="DZ807" s="196" t="e">
        <f t="shared" si="59"/>
        <v>#DIV/0!</v>
      </c>
      <c r="EA807" s="195">
        <v>0</v>
      </c>
      <c r="EB807" s="181">
        <v>0</v>
      </c>
      <c r="EC807" s="181">
        <v>1</v>
      </c>
      <c r="ED807" s="181">
        <v>0</v>
      </c>
      <c r="EE807" s="181">
        <v>0</v>
      </c>
      <c r="EF807" s="181">
        <v>0</v>
      </c>
      <c r="EG807" s="181">
        <v>0</v>
      </c>
      <c r="EH807" s="181">
        <v>0</v>
      </c>
      <c r="EI807" s="181">
        <v>0</v>
      </c>
      <c r="EJ807" s="181">
        <v>1</v>
      </c>
      <c r="EK807" s="181">
        <v>1</v>
      </c>
      <c r="EL807" s="181">
        <v>0</v>
      </c>
      <c r="EM807" s="181">
        <v>0</v>
      </c>
      <c r="EN807" s="181">
        <v>1</v>
      </c>
      <c r="EO807" s="181">
        <v>0</v>
      </c>
      <c r="EP807" s="181">
        <v>0</v>
      </c>
      <c r="EQ807" s="181">
        <v>0</v>
      </c>
      <c r="ER807" s="181">
        <v>4</v>
      </c>
      <c r="EV807" s="181">
        <v>619</v>
      </c>
      <c r="EW807" s="181">
        <v>5067</v>
      </c>
      <c r="EX807" s="181" t="b">
        <v>1</v>
      </c>
      <c r="EY807" s="181">
        <v>5395</v>
      </c>
      <c r="EZ807" s="181" t="s">
        <v>10416</v>
      </c>
      <c r="FA807" s="181" t="s">
        <v>10417</v>
      </c>
      <c r="FB807" s="181">
        <v>79834</v>
      </c>
      <c r="FE807" s="181">
        <v>-1</v>
      </c>
    </row>
    <row r="808" spans="1:161" x14ac:dyDescent="0.25">
      <c r="A808" s="181" t="s">
        <v>10418</v>
      </c>
      <c r="B808" s="181" t="s">
        <v>10418</v>
      </c>
      <c r="C808" s="181">
        <v>1</v>
      </c>
      <c r="D808" s="181">
        <v>1</v>
      </c>
      <c r="E808" s="181">
        <v>1</v>
      </c>
      <c r="F808" s="181" t="s">
        <v>10419</v>
      </c>
      <c r="G808" s="181" t="s">
        <v>10420</v>
      </c>
      <c r="H808" s="181" t="s">
        <v>10421</v>
      </c>
      <c r="I808" s="181">
        <v>1</v>
      </c>
      <c r="J808" s="181">
        <v>1</v>
      </c>
      <c r="K808" s="181">
        <v>1</v>
      </c>
      <c r="L808" s="181">
        <v>1</v>
      </c>
      <c r="M808" s="181">
        <v>1</v>
      </c>
      <c r="N808" s="181">
        <v>1</v>
      </c>
      <c r="O808" s="181">
        <v>1</v>
      </c>
      <c r="P808" s="181">
        <v>1</v>
      </c>
      <c r="Q808" s="181">
        <v>1</v>
      </c>
      <c r="R808" s="181">
        <v>0</v>
      </c>
      <c r="S808" s="181">
        <v>1</v>
      </c>
      <c r="T808" s="181">
        <v>1</v>
      </c>
      <c r="U808" s="181">
        <v>1</v>
      </c>
      <c r="V808" s="181">
        <v>1</v>
      </c>
      <c r="W808" s="181">
        <v>1</v>
      </c>
      <c r="X808" s="181">
        <v>1</v>
      </c>
      <c r="Y808" s="181">
        <v>1</v>
      </c>
      <c r="Z808" s="181">
        <v>1</v>
      </c>
      <c r="AA808" s="181">
        <v>1</v>
      </c>
      <c r="AB808" s="181">
        <v>1</v>
      </c>
      <c r="AC808" s="181">
        <v>1</v>
      </c>
      <c r="AD808" s="181">
        <v>1</v>
      </c>
      <c r="AE808" s="181">
        <v>1</v>
      </c>
      <c r="AF808" s="181">
        <v>1</v>
      </c>
      <c r="AG808" s="181">
        <v>1</v>
      </c>
      <c r="AH808" s="181">
        <v>0</v>
      </c>
      <c r="AI808" s="181">
        <v>1</v>
      </c>
      <c r="AJ808" s="181">
        <v>1</v>
      </c>
      <c r="AK808" s="181">
        <v>1</v>
      </c>
      <c r="AL808" s="181">
        <v>1</v>
      </c>
      <c r="AM808" s="181">
        <v>1</v>
      </c>
      <c r="AN808" s="181">
        <v>1</v>
      </c>
      <c r="AO808" s="181">
        <v>1</v>
      </c>
      <c r="AP808" s="181">
        <v>1</v>
      </c>
      <c r="AQ808" s="181">
        <v>1</v>
      </c>
      <c r="AR808" s="181">
        <v>1</v>
      </c>
      <c r="AS808" s="181">
        <v>1</v>
      </c>
      <c r="AT808" s="181">
        <v>1</v>
      </c>
      <c r="AU808" s="181">
        <v>1</v>
      </c>
      <c r="AV808" s="181">
        <v>1</v>
      </c>
      <c r="AW808" s="181">
        <v>1</v>
      </c>
      <c r="AX808" s="181">
        <v>0</v>
      </c>
      <c r="AY808" s="181">
        <v>1</v>
      </c>
      <c r="AZ808" s="181">
        <v>1</v>
      </c>
      <c r="BA808" s="181">
        <v>1</v>
      </c>
      <c r="BB808" s="181">
        <v>1</v>
      </c>
      <c r="BC808" s="181">
        <v>1</v>
      </c>
      <c r="BD808" s="181">
        <v>1</v>
      </c>
      <c r="BE808" s="181">
        <v>1</v>
      </c>
      <c r="BF808" s="181">
        <v>1</v>
      </c>
      <c r="BG808" s="181">
        <v>1</v>
      </c>
      <c r="BH808" s="181">
        <v>1</v>
      </c>
      <c r="BI808" s="181">
        <v>3.9</v>
      </c>
      <c r="BJ808" s="181">
        <v>3.9</v>
      </c>
      <c r="BK808" s="181">
        <v>3.9</v>
      </c>
      <c r="BL808" s="181">
        <v>36.295999999999999</v>
      </c>
      <c r="BM808" s="181">
        <v>336</v>
      </c>
      <c r="BN808" s="181">
        <v>336</v>
      </c>
      <c r="BO808" s="181">
        <v>1.3441E-3</v>
      </c>
      <c r="BP808" s="181">
        <v>2.9268000000000001</v>
      </c>
      <c r="BQ808" s="181" t="s">
        <v>1251</v>
      </c>
      <c r="BR808" s="181" t="s">
        <v>1251</v>
      </c>
      <c r="BS808" s="181" t="s">
        <v>1251</v>
      </c>
      <c r="BT808" s="181" t="s">
        <v>1251</v>
      </c>
      <c r="BU808" s="181" t="s">
        <v>1254</v>
      </c>
      <c r="BW808" s="181" t="s">
        <v>1254</v>
      </c>
      <c r="BX808" s="181" t="s">
        <v>1254</v>
      </c>
      <c r="BY808" s="181" t="s">
        <v>1251</v>
      </c>
      <c r="BZ808" s="181" t="s">
        <v>1251</v>
      </c>
      <c r="CA808" s="181" t="s">
        <v>1251</v>
      </c>
      <c r="CB808" s="181" t="s">
        <v>1251</v>
      </c>
      <c r="CC808" s="181" t="s">
        <v>1251</v>
      </c>
      <c r="CD808" s="181" t="s">
        <v>1251</v>
      </c>
      <c r="CE808" s="181" t="s">
        <v>1251</v>
      </c>
      <c r="CF808" s="181" t="s">
        <v>1251</v>
      </c>
      <c r="CG808" s="181">
        <v>3.9</v>
      </c>
      <c r="CH808" s="181">
        <v>3.9</v>
      </c>
      <c r="CI808" s="181">
        <v>3.9</v>
      </c>
      <c r="CJ808" s="181">
        <v>3.9</v>
      </c>
      <c r="CK808" s="181">
        <v>3.9</v>
      </c>
      <c r="CL808" s="181">
        <v>0</v>
      </c>
      <c r="CM808" s="181">
        <v>3.9</v>
      </c>
      <c r="CN808" s="181">
        <v>3.9</v>
      </c>
      <c r="CO808" s="181">
        <v>3.9</v>
      </c>
      <c r="CP808" s="181">
        <v>3.9</v>
      </c>
      <c r="CQ808" s="181">
        <v>3.9</v>
      </c>
      <c r="CR808" s="181">
        <v>3.9</v>
      </c>
      <c r="CS808" s="181">
        <v>3.9</v>
      </c>
      <c r="CT808" s="181">
        <v>3.9</v>
      </c>
      <c r="CU808" s="181">
        <v>3.9</v>
      </c>
      <c r="CV808" s="181">
        <v>3.9</v>
      </c>
      <c r="CW808" s="181">
        <v>167740000</v>
      </c>
      <c r="CX808" s="181">
        <v>13415000</v>
      </c>
      <c r="CY808" s="181">
        <v>15127000</v>
      </c>
      <c r="CZ808" s="181">
        <v>14798000</v>
      </c>
      <c r="DA808" s="181">
        <v>13326000</v>
      </c>
      <c r="DB808" s="181">
        <v>2366800</v>
      </c>
      <c r="DC808" s="181">
        <v>0</v>
      </c>
      <c r="DD808" s="181">
        <v>2501300</v>
      </c>
      <c r="DE808" s="181">
        <v>3024100</v>
      </c>
      <c r="DF808" s="181">
        <v>13739000</v>
      </c>
      <c r="DG808" s="181">
        <v>14535000</v>
      </c>
      <c r="DH808" s="181">
        <v>11424000</v>
      </c>
      <c r="DI808" s="181">
        <v>15781000</v>
      </c>
      <c r="DJ808" s="195">
        <v>0</v>
      </c>
      <c r="DK808" s="195">
        <v>0</v>
      </c>
      <c r="DL808" s="195">
        <v>0</v>
      </c>
      <c r="DM808" s="195">
        <v>0</v>
      </c>
      <c r="DN808" s="181">
        <v>0</v>
      </c>
      <c r="DO808" s="181">
        <v>0</v>
      </c>
      <c r="DP808" s="181">
        <v>0</v>
      </c>
      <c r="DQ808" s="181">
        <v>0</v>
      </c>
      <c r="DR808" s="181">
        <v>0</v>
      </c>
      <c r="DS808" s="181" t="e">
        <f t="shared" si="60"/>
        <v>#DIV/0!</v>
      </c>
      <c r="DT808" s="181" t="e">
        <f t="shared" si="58"/>
        <v>#DIV/0!</v>
      </c>
      <c r="DU808" s="195">
        <v>0</v>
      </c>
      <c r="DW808" s="195">
        <v>0</v>
      </c>
      <c r="DY808" s="195">
        <v>0</v>
      </c>
      <c r="DZ808" s="196" t="e">
        <f t="shared" si="59"/>
        <v>#DIV/0!</v>
      </c>
      <c r="EA808" s="195">
        <v>0</v>
      </c>
      <c r="EB808" s="181">
        <v>1</v>
      </c>
      <c r="EC808" s="181">
        <v>1</v>
      </c>
      <c r="ED808" s="181">
        <v>1</v>
      </c>
      <c r="EE808" s="181">
        <v>1</v>
      </c>
      <c r="EF808" s="181">
        <v>0</v>
      </c>
      <c r="EG808" s="181">
        <v>0</v>
      </c>
      <c r="EH808" s="181">
        <v>0</v>
      </c>
      <c r="EI808" s="181">
        <v>0</v>
      </c>
      <c r="EJ808" s="181">
        <v>1</v>
      </c>
      <c r="EK808" s="181">
        <v>1</v>
      </c>
      <c r="EL808" s="181">
        <v>1</v>
      </c>
      <c r="EM808" s="181">
        <v>1</v>
      </c>
      <c r="EN808" s="181">
        <v>1</v>
      </c>
      <c r="EO808" s="181">
        <v>1</v>
      </c>
      <c r="EP808" s="181">
        <v>1</v>
      </c>
      <c r="EQ808" s="181">
        <v>1</v>
      </c>
      <c r="ER808" s="181">
        <v>12</v>
      </c>
      <c r="EV808" s="181">
        <v>567</v>
      </c>
      <c r="EW808" s="181">
        <v>5895</v>
      </c>
      <c r="EX808" s="181" t="b">
        <v>1</v>
      </c>
      <c r="EY808" s="181">
        <v>6263</v>
      </c>
      <c r="EZ808" s="181" t="s">
        <v>10422</v>
      </c>
      <c r="FA808" s="181" t="s">
        <v>10423</v>
      </c>
      <c r="FB808" s="181">
        <v>91675</v>
      </c>
      <c r="FE808" s="181">
        <v>-1</v>
      </c>
    </row>
    <row r="809" spans="1:161" x14ac:dyDescent="0.25">
      <c r="A809" s="181" t="s">
        <v>10424</v>
      </c>
      <c r="B809" s="181" t="s">
        <v>10424</v>
      </c>
      <c r="C809" s="181">
        <v>1</v>
      </c>
      <c r="D809" s="181">
        <v>1</v>
      </c>
      <c r="E809" s="181">
        <v>1</v>
      </c>
      <c r="F809" s="181" t="s">
        <v>10425</v>
      </c>
      <c r="G809" s="181" t="s">
        <v>10426</v>
      </c>
      <c r="H809" s="181" t="s">
        <v>10427</v>
      </c>
      <c r="I809" s="181">
        <v>1</v>
      </c>
      <c r="J809" s="181">
        <v>1</v>
      </c>
      <c r="K809" s="181">
        <v>1</v>
      </c>
      <c r="L809" s="181">
        <v>1</v>
      </c>
      <c r="M809" s="181">
        <v>1</v>
      </c>
      <c r="N809" s="181">
        <v>1</v>
      </c>
      <c r="O809" s="181">
        <v>1</v>
      </c>
      <c r="P809" s="181">
        <v>1</v>
      </c>
      <c r="Q809" s="181">
        <v>1</v>
      </c>
      <c r="R809" s="181">
        <v>1</v>
      </c>
      <c r="S809" s="181">
        <v>1</v>
      </c>
      <c r="T809" s="181">
        <v>1</v>
      </c>
      <c r="U809" s="181">
        <v>0</v>
      </c>
      <c r="V809" s="181">
        <v>1</v>
      </c>
      <c r="W809" s="181">
        <v>1</v>
      </c>
      <c r="X809" s="181">
        <v>1</v>
      </c>
      <c r="Y809" s="181">
        <v>1</v>
      </c>
      <c r="Z809" s="181">
        <v>1</v>
      </c>
      <c r="AA809" s="181">
        <v>1</v>
      </c>
      <c r="AB809" s="181">
        <v>1</v>
      </c>
      <c r="AC809" s="181">
        <v>1</v>
      </c>
      <c r="AD809" s="181">
        <v>1</v>
      </c>
      <c r="AE809" s="181">
        <v>1</v>
      </c>
      <c r="AF809" s="181">
        <v>1</v>
      </c>
      <c r="AG809" s="181">
        <v>1</v>
      </c>
      <c r="AH809" s="181">
        <v>1</v>
      </c>
      <c r="AI809" s="181">
        <v>1</v>
      </c>
      <c r="AJ809" s="181">
        <v>1</v>
      </c>
      <c r="AK809" s="181">
        <v>0</v>
      </c>
      <c r="AL809" s="181">
        <v>1</v>
      </c>
      <c r="AM809" s="181">
        <v>1</v>
      </c>
      <c r="AN809" s="181">
        <v>1</v>
      </c>
      <c r="AO809" s="181">
        <v>1</v>
      </c>
      <c r="AP809" s="181">
        <v>1</v>
      </c>
      <c r="AQ809" s="181">
        <v>1</v>
      </c>
      <c r="AR809" s="181">
        <v>1</v>
      </c>
      <c r="AS809" s="181">
        <v>1</v>
      </c>
      <c r="AT809" s="181">
        <v>1</v>
      </c>
      <c r="AU809" s="181">
        <v>1</v>
      </c>
      <c r="AV809" s="181">
        <v>1</v>
      </c>
      <c r="AW809" s="181">
        <v>1</v>
      </c>
      <c r="AX809" s="181">
        <v>1</v>
      </c>
      <c r="AY809" s="181">
        <v>1</v>
      </c>
      <c r="AZ809" s="181">
        <v>1</v>
      </c>
      <c r="BA809" s="181">
        <v>0</v>
      </c>
      <c r="BB809" s="181">
        <v>1</v>
      </c>
      <c r="BC809" s="181">
        <v>1</v>
      </c>
      <c r="BD809" s="181">
        <v>1</v>
      </c>
      <c r="BE809" s="181">
        <v>1</v>
      </c>
      <c r="BF809" s="181">
        <v>1</v>
      </c>
      <c r="BG809" s="181">
        <v>1</v>
      </c>
      <c r="BH809" s="181">
        <v>1</v>
      </c>
      <c r="BI809" s="181">
        <v>7.1</v>
      </c>
      <c r="BJ809" s="181">
        <v>7.1</v>
      </c>
      <c r="BK809" s="181">
        <v>7.1</v>
      </c>
      <c r="BL809" s="181">
        <v>11.654999999999999</v>
      </c>
      <c r="BM809" s="181">
        <v>113</v>
      </c>
      <c r="BN809" s="181">
        <v>113</v>
      </c>
      <c r="BO809" s="181">
        <v>3.8462000000000001E-3</v>
      </c>
      <c r="BP809" s="181">
        <v>2.4542000000000002</v>
      </c>
      <c r="BQ809" s="181" t="s">
        <v>1251</v>
      </c>
      <c r="BR809" s="181" t="s">
        <v>1251</v>
      </c>
      <c r="BS809" s="181" t="s">
        <v>1251</v>
      </c>
      <c r="BT809" s="181" t="s">
        <v>1251</v>
      </c>
      <c r="BU809" s="181" t="s">
        <v>1254</v>
      </c>
      <c r="BV809" s="181" t="s">
        <v>1254</v>
      </c>
      <c r="BW809" s="181" t="s">
        <v>1254</v>
      </c>
      <c r="BX809" s="181" t="s">
        <v>1254</v>
      </c>
      <c r="BZ809" s="181" t="s">
        <v>1251</v>
      </c>
      <c r="CA809" s="181" t="s">
        <v>1251</v>
      </c>
      <c r="CB809" s="181" t="s">
        <v>1251</v>
      </c>
      <c r="CC809" s="181" t="s">
        <v>1251</v>
      </c>
      <c r="CD809" s="181" t="s">
        <v>1251</v>
      </c>
      <c r="CE809" s="181" t="s">
        <v>1251</v>
      </c>
      <c r="CF809" s="181" t="s">
        <v>1251</v>
      </c>
      <c r="CG809" s="181">
        <v>7.1</v>
      </c>
      <c r="CH809" s="181">
        <v>7.1</v>
      </c>
      <c r="CI809" s="181">
        <v>7.1</v>
      </c>
      <c r="CJ809" s="181">
        <v>7.1</v>
      </c>
      <c r="CK809" s="181">
        <v>7.1</v>
      </c>
      <c r="CL809" s="181">
        <v>7.1</v>
      </c>
      <c r="CM809" s="181">
        <v>7.1</v>
      </c>
      <c r="CN809" s="181">
        <v>7.1</v>
      </c>
      <c r="CO809" s="181">
        <v>0</v>
      </c>
      <c r="CP809" s="181">
        <v>7.1</v>
      </c>
      <c r="CQ809" s="181">
        <v>7.1</v>
      </c>
      <c r="CR809" s="181">
        <v>7.1</v>
      </c>
      <c r="CS809" s="181">
        <v>7.1</v>
      </c>
      <c r="CT809" s="181">
        <v>7.1</v>
      </c>
      <c r="CU809" s="181">
        <v>7.1</v>
      </c>
      <c r="CV809" s="181">
        <v>7.1</v>
      </c>
      <c r="CW809" s="181">
        <v>56157000</v>
      </c>
      <c r="CX809" s="181">
        <v>5213300</v>
      </c>
      <c r="CY809" s="181">
        <v>4230900</v>
      </c>
      <c r="CZ809" s="181">
        <v>5379400</v>
      </c>
      <c r="DA809" s="181">
        <v>4223500</v>
      </c>
      <c r="DB809" s="181">
        <v>1228500</v>
      </c>
      <c r="DC809" s="181">
        <v>1212000</v>
      </c>
      <c r="DD809" s="181">
        <v>1102500</v>
      </c>
      <c r="DE809" s="181">
        <v>1515100</v>
      </c>
      <c r="DF809" s="181">
        <v>5036300</v>
      </c>
      <c r="DG809" s="181">
        <v>4605500</v>
      </c>
      <c r="DH809" s="181">
        <v>3979600</v>
      </c>
      <c r="DI809" s="181">
        <v>5381300</v>
      </c>
      <c r="DJ809" s="195">
        <v>0</v>
      </c>
      <c r="DK809" s="195">
        <v>0</v>
      </c>
      <c r="DL809" s="195">
        <v>0</v>
      </c>
      <c r="DM809" s="195">
        <v>0</v>
      </c>
      <c r="DN809" s="181">
        <v>0</v>
      </c>
      <c r="DO809" s="181">
        <v>0</v>
      </c>
      <c r="DP809" s="181">
        <v>0</v>
      </c>
      <c r="DQ809" s="181">
        <v>0</v>
      </c>
      <c r="DR809" s="181">
        <v>0</v>
      </c>
      <c r="DS809" s="181" t="e">
        <f t="shared" si="60"/>
        <v>#DIV/0!</v>
      </c>
      <c r="DT809" s="181" t="e">
        <f t="shared" si="58"/>
        <v>#DIV/0!</v>
      </c>
      <c r="DU809" s="195">
        <v>0</v>
      </c>
      <c r="DW809" s="195">
        <v>0</v>
      </c>
      <c r="DY809" s="195">
        <v>0</v>
      </c>
      <c r="DZ809" s="196" t="e">
        <f t="shared" si="59"/>
        <v>#DIV/0!</v>
      </c>
      <c r="EA809" s="195">
        <v>0</v>
      </c>
      <c r="EB809" s="181">
        <v>1</v>
      </c>
      <c r="EC809" s="181">
        <v>1</v>
      </c>
      <c r="ED809" s="181">
        <v>1</v>
      </c>
      <c r="EE809" s="181">
        <v>1</v>
      </c>
      <c r="EF809" s="181">
        <v>0</v>
      </c>
      <c r="EG809" s="181">
        <v>0</v>
      </c>
      <c r="EH809" s="181">
        <v>0</v>
      </c>
      <c r="EI809" s="181">
        <v>0</v>
      </c>
      <c r="EJ809" s="181">
        <v>0</v>
      </c>
      <c r="EK809" s="181">
        <v>1</v>
      </c>
      <c r="EL809" s="181">
        <v>1</v>
      </c>
      <c r="EM809" s="181">
        <v>1</v>
      </c>
      <c r="EN809" s="181">
        <v>1</v>
      </c>
      <c r="EO809" s="181">
        <v>1</v>
      </c>
      <c r="EP809" s="181">
        <v>1</v>
      </c>
      <c r="EQ809" s="181">
        <v>1</v>
      </c>
      <c r="ER809" s="181">
        <v>11</v>
      </c>
      <c r="EV809" s="181">
        <v>364</v>
      </c>
      <c r="EW809" s="181">
        <v>224</v>
      </c>
      <c r="EX809" s="181" t="b">
        <v>1</v>
      </c>
      <c r="EY809" s="181">
        <v>241</v>
      </c>
      <c r="EZ809" s="181" t="s">
        <v>10428</v>
      </c>
      <c r="FA809" s="181" t="s">
        <v>10429</v>
      </c>
      <c r="FB809" s="181">
        <v>3619</v>
      </c>
      <c r="FE809" s="181">
        <v>-1</v>
      </c>
    </row>
    <row r="810" spans="1:161" x14ac:dyDescent="0.25">
      <c r="A810" s="181" t="s">
        <v>3424</v>
      </c>
      <c r="B810" s="181" t="s">
        <v>3424</v>
      </c>
      <c r="C810" s="181">
        <v>3</v>
      </c>
      <c r="D810" s="181">
        <v>3</v>
      </c>
      <c r="E810" s="181">
        <v>3</v>
      </c>
      <c r="F810" s="181" t="s">
        <v>10430</v>
      </c>
      <c r="G810" s="181" t="s">
        <v>10431</v>
      </c>
      <c r="H810" s="181" t="s">
        <v>10432</v>
      </c>
      <c r="I810" s="181">
        <v>1</v>
      </c>
      <c r="J810" s="181">
        <v>3</v>
      </c>
      <c r="K810" s="181">
        <v>3</v>
      </c>
      <c r="L810" s="181">
        <v>3</v>
      </c>
      <c r="M810" s="181">
        <v>1</v>
      </c>
      <c r="N810" s="181">
        <v>3</v>
      </c>
      <c r="O810" s="181">
        <v>2</v>
      </c>
      <c r="P810" s="181">
        <v>3</v>
      </c>
      <c r="Q810" s="181">
        <v>1</v>
      </c>
      <c r="R810" s="181">
        <v>1</v>
      </c>
      <c r="S810" s="181">
        <v>1</v>
      </c>
      <c r="T810" s="181">
        <v>0</v>
      </c>
      <c r="U810" s="181">
        <v>2</v>
      </c>
      <c r="V810" s="181">
        <v>1</v>
      </c>
      <c r="W810" s="181">
        <v>3</v>
      </c>
      <c r="X810" s="181">
        <v>2</v>
      </c>
      <c r="Y810" s="181">
        <v>2</v>
      </c>
      <c r="Z810" s="181">
        <v>3</v>
      </c>
      <c r="AA810" s="181">
        <v>3</v>
      </c>
      <c r="AB810" s="181">
        <v>3</v>
      </c>
      <c r="AC810" s="181">
        <v>1</v>
      </c>
      <c r="AD810" s="181">
        <v>3</v>
      </c>
      <c r="AE810" s="181">
        <v>2</v>
      </c>
      <c r="AF810" s="181">
        <v>3</v>
      </c>
      <c r="AG810" s="181">
        <v>1</v>
      </c>
      <c r="AH810" s="181">
        <v>1</v>
      </c>
      <c r="AI810" s="181">
        <v>1</v>
      </c>
      <c r="AJ810" s="181">
        <v>0</v>
      </c>
      <c r="AK810" s="181">
        <v>2</v>
      </c>
      <c r="AL810" s="181">
        <v>1</v>
      </c>
      <c r="AM810" s="181">
        <v>3</v>
      </c>
      <c r="AN810" s="181">
        <v>2</v>
      </c>
      <c r="AO810" s="181">
        <v>2</v>
      </c>
      <c r="AP810" s="181">
        <v>3</v>
      </c>
      <c r="AQ810" s="181">
        <v>3</v>
      </c>
      <c r="AR810" s="181">
        <v>3</v>
      </c>
      <c r="AS810" s="181">
        <v>1</v>
      </c>
      <c r="AT810" s="181">
        <v>3</v>
      </c>
      <c r="AU810" s="181">
        <v>2</v>
      </c>
      <c r="AV810" s="181">
        <v>3</v>
      </c>
      <c r="AW810" s="181">
        <v>1</v>
      </c>
      <c r="AX810" s="181">
        <v>1</v>
      </c>
      <c r="AY810" s="181">
        <v>1</v>
      </c>
      <c r="AZ810" s="181">
        <v>0</v>
      </c>
      <c r="BA810" s="181">
        <v>2</v>
      </c>
      <c r="BB810" s="181">
        <v>1</v>
      </c>
      <c r="BC810" s="181">
        <v>3</v>
      </c>
      <c r="BD810" s="181">
        <v>2</v>
      </c>
      <c r="BE810" s="181">
        <v>2</v>
      </c>
      <c r="BF810" s="181">
        <v>3</v>
      </c>
      <c r="BG810" s="181">
        <v>3</v>
      </c>
      <c r="BH810" s="181">
        <v>3</v>
      </c>
      <c r="BI810" s="181">
        <v>10.199999999999999</v>
      </c>
      <c r="BJ810" s="181">
        <v>10.199999999999999</v>
      </c>
      <c r="BK810" s="181">
        <v>10.199999999999999</v>
      </c>
      <c r="BL810" s="181">
        <v>33.942</v>
      </c>
      <c r="BM810" s="181">
        <v>295</v>
      </c>
      <c r="BN810" s="181">
        <v>295</v>
      </c>
      <c r="BO810" s="181">
        <v>0</v>
      </c>
      <c r="BP810" s="181">
        <v>5.2055999999999996</v>
      </c>
      <c r="BQ810" s="181" t="s">
        <v>1254</v>
      </c>
      <c r="BR810" s="181" t="s">
        <v>1254</v>
      </c>
      <c r="BS810" s="181" t="s">
        <v>1254</v>
      </c>
      <c r="BT810" s="181" t="s">
        <v>1251</v>
      </c>
      <c r="BU810" s="181" t="s">
        <v>1254</v>
      </c>
      <c r="BV810" s="181" t="s">
        <v>1251</v>
      </c>
      <c r="BW810" s="181" t="s">
        <v>1254</v>
      </c>
      <c r="BY810" s="181" t="s">
        <v>1254</v>
      </c>
      <c r="BZ810" s="181" t="s">
        <v>1251</v>
      </c>
      <c r="CA810" s="181" t="s">
        <v>1254</v>
      </c>
      <c r="CB810" s="181" t="s">
        <v>1251</v>
      </c>
      <c r="CC810" s="181" t="s">
        <v>1254</v>
      </c>
      <c r="CD810" s="181" t="s">
        <v>1254</v>
      </c>
      <c r="CE810" s="181" t="s">
        <v>1251</v>
      </c>
      <c r="CF810" s="181" t="s">
        <v>1254</v>
      </c>
      <c r="CG810" s="181">
        <v>4.0999999999999996</v>
      </c>
      <c r="CH810" s="181">
        <v>10.199999999999999</v>
      </c>
      <c r="CI810" s="181">
        <v>6.8</v>
      </c>
      <c r="CJ810" s="181">
        <v>10.199999999999999</v>
      </c>
      <c r="CK810" s="181">
        <v>4.0999999999999996</v>
      </c>
      <c r="CL810" s="181">
        <v>4.0999999999999996</v>
      </c>
      <c r="CM810" s="181">
        <v>4.0999999999999996</v>
      </c>
      <c r="CN810" s="181">
        <v>0</v>
      </c>
      <c r="CO810" s="181">
        <v>7.5</v>
      </c>
      <c r="CP810" s="181">
        <v>4.0999999999999996</v>
      </c>
      <c r="CQ810" s="181">
        <v>10.199999999999999</v>
      </c>
      <c r="CR810" s="181">
        <v>7.5</v>
      </c>
      <c r="CS810" s="181">
        <v>7.5</v>
      </c>
      <c r="CT810" s="181">
        <v>10.199999999999999</v>
      </c>
      <c r="CU810" s="181">
        <v>10.199999999999999</v>
      </c>
      <c r="CV810" s="181">
        <v>10.199999999999999</v>
      </c>
      <c r="CW810" s="181">
        <v>155210000</v>
      </c>
      <c r="CX810" s="181">
        <v>6350900</v>
      </c>
      <c r="CY810" s="181">
        <v>16892000</v>
      </c>
      <c r="CZ810" s="181">
        <v>11258000</v>
      </c>
      <c r="DA810" s="181">
        <v>15290000</v>
      </c>
      <c r="DB810" s="181">
        <v>578300</v>
      </c>
      <c r="DC810" s="181">
        <v>999860</v>
      </c>
      <c r="DD810" s="181">
        <v>1084000</v>
      </c>
      <c r="DE810" s="181">
        <v>0</v>
      </c>
      <c r="DF810" s="181">
        <v>12468000</v>
      </c>
      <c r="DG810" s="181">
        <v>16819000</v>
      </c>
      <c r="DH810" s="181">
        <v>13514000</v>
      </c>
      <c r="DI810" s="181">
        <v>14903000</v>
      </c>
      <c r="DJ810" s="195">
        <v>0</v>
      </c>
      <c r="DK810" s="195">
        <v>0</v>
      </c>
      <c r="DL810" s="195">
        <v>0</v>
      </c>
      <c r="DM810" s="195">
        <v>0</v>
      </c>
      <c r="DN810" s="181">
        <v>0</v>
      </c>
      <c r="DO810" s="181">
        <v>0</v>
      </c>
      <c r="DP810" s="181">
        <v>0</v>
      </c>
      <c r="DQ810" s="181">
        <v>0</v>
      </c>
      <c r="DR810" s="181">
        <v>0</v>
      </c>
      <c r="DS810" s="181" t="e">
        <f t="shared" si="60"/>
        <v>#DIV/0!</v>
      </c>
      <c r="DT810" s="181" t="e">
        <f t="shared" si="58"/>
        <v>#DIV/0!</v>
      </c>
      <c r="DU810" s="195">
        <v>0</v>
      </c>
      <c r="DW810" s="195">
        <v>0</v>
      </c>
      <c r="DY810" s="195">
        <v>0</v>
      </c>
      <c r="DZ810" s="196" t="e">
        <f t="shared" si="59"/>
        <v>#DIV/0!</v>
      </c>
      <c r="EA810" s="195">
        <v>0</v>
      </c>
      <c r="EB810" s="181">
        <v>0</v>
      </c>
      <c r="EC810" s="181">
        <v>0</v>
      </c>
      <c r="ED810" s="181">
        <v>0</v>
      </c>
      <c r="EE810" s="181">
        <v>0</v>
      </c>
      <c r="EF810" s="181">
        <v>0</v>
      </c>
      <c r="EG810" s="181">
        <v>0</v>
      </c>
      <c r="EH810" s="181">
        <v>0</v>
      </c>
      <c r="EI810" s="181">
        <v>0</v>
      </c>
      <c r="EJ810" s="181">
        <v>0</v>
      </c>
      <c r="EK810" s="181">
        <v>0</v>
      </c>
      <c r="EL810" s="181">
        <v>0</v>
      </c>
      <c r="EM810" s="181">
        <v>1</v>
      </c>
      <c r="EN810" s="181">
        <v>0</v>
      </c>
      <c r="EO810" s="181">
        <v>0</v>
      </c>
      <c r="EP810" s="181">
        <v>0</v>
      </c>
      <c r="EQ810" s="181">
        <v>0</v>
      </c>
      <c r="ER810" s="181">
        <v>1</v>
      </c>
      <c r="EV810" s="181">
        <v>695</v>
      </c>
      <c r="EW810" s="181" t="s">
        <v>10433</v>
      </c>
      <c r="EX810" s="181" t="s">
        <v>3709</v>
      </c>
      <c r="EY810" s="181" t="s">
        <v>10434</v>
      </c>
      <c r="EZ810" s="181" t="s">
        <v>10435</v>
      </c>
      <c r="FA810" s="181" t="s">
        <v>10436</v>
      </c>
      <c r="FB810" s="181" t="s">
        <v>10437</v>
      </c>
      <c r="FE810" s="181">
        <v>-1</v>
      </c>
    </row>
    <row r="811" spans="1:161" x14ac:dyDescent="0.25">
      <c r="A811" s="181" t="s">
        <v>10438</v>
      </c>
      <c r="B811" s="181" t="s">
        <v>10438</v>
      </c>
      <c r="C811" s="181">
        <v>1</v>
      </c>
      <c r="D811" s="181">
        <v>1</v>
      </c>
      <c r="E811" s="181">
        <v>1</v>
      </c>
      <c r="F811" s="181" t="s">
        <v>10439</v>
      </c>
      <c r="G811" s="181" t="s">
        <v>10440</v>
      </c>
      <c r="H811" s="181" t="s">
        <v>10441</v>
      </c>
      <c r="I811" s="181">
        <v>1</v>
      </c>
      <c r="J811" s="181">
        <v>1</v>
      </c>
      <c r="K811" s="181">
        <v>1</v>
      </c>
      <c r="L811" s="181">
        <v>1</v>
      </c>
      <c r="M811" s="181">
        <v>1</v>
      </c>
      <c r="N811" s="181">
        <v>1</v>
      </c>
      <c r="O811" s="181">
        <v>1</v>
      </c>
      <c r="P811" s="181">
        <v>1</v>
      </c>
      <c r="Q811" s="181">
        <v>1</v>
      </c>
      <c r="R811" s="181">
        <v>1</v>
      </c>
      <c r="S811" s="181">
        <v>1</v>
      </c>
      <c r="T811" s="181">
        <v>1</v>
      </c>
      <c r="U811" s="181">
        <v>1</v>
      </c>
      <c r="V811" s="181">
        <v>1</v>
      </c>
      <c r="W811" s="181">
        <v>1</v>
      </c>
      <c r="X811" s="181">
        <v>1</v>
      </c>
      <c r="Y811" s="181">
        <v>1</v>
      </c>
      <c r="Z811" s="181">
        <v>1</v>
      </c>
      <c r="AA811" s="181">
        <v>1</v>
      </c>
      <c r="AB811" s="181">
        <v>1</v>
      </c>
      <c r="AC811" s="181">
        <v>1</v>
      </c>
      <c r="AD811" s="181">
        <v>1</v>
      </c>
      <c r="AE811" s="181">
        <v>1</v>
      </c>
      <c r="AF811" s="181">
        <v>1</v>
      </c>
      <c r="AG811" s="181">
        <v>1</v>
      </c>
      <c r="AH811" s="181">
        <v>1</v>
      </c>
      <c r="AI811" s="181">
        <v>1</v>
      </c>
      <c r="AJ811" s="181">
        <v>1</v>
      </c>
      <c r="AK811" s="181">
        <v>1</v>
      </c>
      <c r="AL811" s="181">
        <v>1</v>
      </c>
      <c r="AM811" s="181">
        <v>1</v>
      </c>
      <c r="AN811" s="181">
        <v>1</v>
      </c>
      <c r="AO811" s="181">
        <v>1</v>
      </c>
      <c r="AP811" s="181">
        <v>1</v>
      </c>
      <c r="AQ811" s="181">
        <v>1</v>
      </c>
      <c r="AR811" s="181">
        <v>1</v>
      </c>
      <c r="AS811" s="181">
        <v>1</v>
      </c>
      <c r="AT811" s="181">
        <v>1</v>
      </c>
      <c r="AU811" s="181">
        <v>1</v>
      </c>
      <c r="AV811" s="181">
        <v>1</v>
      </c>
      <c r="AW811" s="181">
        <v>1</v>
      </c>
      <c r="AX811" s="181">
        <v>1</v>
      </c>
      <c r="AY811" s="181">
        <v>1</v>
      </c>
      <c r="AZ811" s="181">
        <v>1</v>
      </c>
      <c r="BA811" s="181">
        <v>1</v>
      </c>
      <c r="BB811" s="181">
        <v>1</v>
      </c>
      <c r="BC811" s="181">
        <v>1</v>
      </c>
      <c r="BD811" s="181">
        <v>1</v>
      </c>
      <c r="BE811" s="181">
        <v>1</v>
      </c>
      <c r="BF811" s="181">
        <v>1</v>
      </c>
      <c r="BG811" s="181">
        <v>1</v>
      </c>
      <c r="BH811" s="181">
        <v>1</v>
      </c>
      <c r="BI811" s="181">
        <v>0.6</v>
      </c>
      <c r="BJ811" s="181">
        <v>0.6</v>
      </c>
      <c r="BK811" s="181">
        <v>0.6</v>
      </c>
      <c r="BL811" s="181">
        <v>151.11000000000001</v>
      </c>
      <c r="BM811" s="181">
        <v>1363</v>
      </c>
      <c r="BN811" s="181">
        <v>1363</v>
      </c>
      <c r="BO811" s="181">
        <v>9.8644000000000006E-3</v>
      </c>
      <c r="BP811" s="181">
        <v>2.1153</v>
      </c>
      <c r="BQ811" s="181" t="s">
        <v>1251</v>
      </c>
      <c r="BR811" s="181" t="s">
        <v>1251</v>
      </c>
      <c r="BS811" s="181" t="s">
        <v>1251</v>
      </c>
      <c r="BT811" s="181" t="s">
        <v>1251</v>
      </c>
      <c r="BU811" s="181" t="s">
        <v>1254</v>
      </c>
      <c r="BV811" s="181" t="s">
        <v>1254</v>
      </c>
      <c r="BW811" s="181" t="s">
        <v>1254</v>
      </c>
      <c r="BX811" s="181" t="s">
        <v>1254</v>
      </c>
      <c r="BY811" s="181" t="s">
        <v>1251</v>
      </c>
      <c r="BZ811" s="181" t="s">
        <v>1254</v>
      </c>
      <c r="CA811" s="181" t="s">
        <v>1254</v>
      </c>
      <c r="CB811" s="181" t="s">
        <v>1251</v>
      </c>
      <c r="CC811" s="181" t="s">
        <v>1254</v>
      </c>
      <c r="CD811" s="181" t="s">
        <v>1254</v>
      </c>
      <c r="CE811" s="181" t="s">
        <v>1254</v>
      </c>
      <c r="CF811" s="181" t="s">
        <v>1251</v>
      </c>
      <c r="CG811" s="181">
        <v>0.6</v>
      </c>
      <c r="CH811" s="181">
        <v>0.6</v>
      </c>
      <c r="CI811" s="181">
        <v>0.6</v>
      </c>
      <c r="CJ811" s="181">
        <v>0.6</v>
      </c>
      <c r="CK811" s="181">
        <v>0.6</v>
      </c>
      <c r="CL811" s="181">
        <v>0.6</v>
      </c>
      <c r="CM811" s="181">
        <v>0.6</v>
      </c>
      <c r="CN811" s="181">
        <v>0.6</v>
      </c>
      <c r="CO811" s="181">
        <v>0.6</v>
      </c>
      <c r="CP811" s="181">
        <v>0.6</v>
      </c>
      <c r="CQ811" s="181">
        <v>0.6</v>
      </c>
      <c r="CR811" s="181">
        <v>0.6</v>
      </c>
      <c r="CS811" s="181">
        <v>0.6</v>
      </c>
      <c r="CT811" s="181">
        <v>0.6</v>
      </c>
      <c r="CU811" s="181">
        <v>0.6</v>
      </c>
      <c r="CV811" s="181">
        <v>0.6</v>
      </c>
      <c r="CW811" s="181">
        <v>237300000</v>
      </c>
      <c r="CX811" s="181">
        <v>19979000</v>
      </c>
      <c r="CY811" s="181">
        <v>18062000</v>
      </c>
      <c r="CZ811" s="181">
        <v>19227000</v>
      </c>
      <c r="DA811" s="181">
        <v>21825000</v>
      </c>
      <c r="DB811" s="181">
        <v>4232100</v>
      </c>
      <c r="DC811" s="181">
        <v>3308700</v>
      </c>
      <c r="DD811" s="181">
        <v>3065300</v>
      </c>
      <c r="DE811" s="181">
        <v>348810</v>
      </c>
      <c r="DF811" s="181">
        <v>16996000</v>
      </c>
      <c r="DG811" s="181">
        <v>17314000</v>
      </c>
      <c r="DH811" s="181">
        <v>18661000</v>
      </c>
      <c r="DI811" s="181">
        <v>20406000</v>
      </c>
      <c r="DJ811" s="195">
        <v>0</v>
      </c>
      <c r="DK811" s="195">
        <v>0</v>
      </c>
      <c r="DL811" s="195">
        <v>0</v>
      </c>
      <c r="DM811" s="195">
        <v>0</v>
      </c>
      <c r="DN811" s="181">
        <v>0</v>
      </c>
      <c r="DO811" s="181">
        <v>0</v>
      </c>
      <c r="DP811" s="181">
        <v>0</v>
      </c>
      <c r="DQ811" s="181">
        <v>0</v>
      </c>
      <c r="DR811" s="181">
        <v>0</v>
      </c>
      <c r="DS811" s="181" t="e">
        <f t="shared" si="60"/>
        <v>#DIV/0!</v>
      </c>
      <c r="DT811" s="181" t="e">
        <f t="shared" si="58"/>
        <v>#DIV/0!</v>
      </c>
      <c r="DU811" s="195">
        <v>0</v>
      </c>
      <c r="DW811" s="195">
        <v>0</v>
      </c>
      <c r="DY811" s="195">
        <v>0</v>
      </c>
      <c r="DZ811" s="196" t="e">
        <f t="shared" si="59"/>
        <v>#DIV/0!</v>
      </c>
      <c r="EA811" s="195">
        <v>0</v>
      </c>
      <c r="EB811" s="181">
        <v>1</v>
      </c>
      <c r="EC811" s="181">
        <v>1</v>
      </c>
      <c r="ED811" s="181">
        <v>1</v>
      </c>
      <c r="EE811" s="181">
        <v>1</v>
      </c>
      <c r="EF811" s="181">
        <v>0</v>
      </c>
      <c r="EG811" s="181">
        <v>0</v>
      </c>
      <c r="EH811" s="181">
        <v>0</v>
      </c>
      <c r="EI811" s="181">
        <v>0</v>
      </c>
      <c r="EJ811" s="181">
        <v>1</v>
      </c>
      <c r="EK811" s="181">
        <v>0</v>
      </c>
      <c r="EL811" s="181">
        <v>0</v>
      </c>
      <c r="EM811" s="181">
        <v>1</v>
      </c>
      <c r="EN811" s="181">
        <v>0</v>
      </c>
      <c r="EO811" s="181">
        <v>0</v>
      </c>
      <c r="EP811" s="181">
        <v>0</v>
      </c>
      <c r="EQ811" s="181">
        <v>1</v>
      </c>
      <c r="ER811" s="181">
        <v>7</v>
      </c>
      <c r="EV811" s="181">
        <v>412</v>
      </c>
      <c r="EW811" s="181">
        <v>69</v>
      </c>
      <c r="EX811" s="181" t="b">
        <v>1</v>
      </c>
      <c r="EY811" s="181">
        <v>71</v>
      </c>
      <c r="EZ811" s="181" t="s">
        <v>10442</v>
      </c>
      <c r="FA811" s="181" t="s">
        <v>10443</v>
      </c>
      <c r="FB811" s="181">
        <v>844</v>
      </c>
      <c r="FE811" s="181">
        <v>-1</v>
      </c>
    </row>
    <row r="812" spans="1:161" x14ac:dyDescent="0.25">
      <c r="A812" s="181" t="s">
        <v>10444</v>
      </c>
      <c r="B812" s="181" t="s">
        <v>10444</v>
      </c>
      <c r="C812" s="181">
        <v>1</v>
      </c>
      <c r="D812" s="181">
        <v>1</v>
      </c>
      <c r="E812" s="181">
        <v>1</v>
      </c>
      <c r="F812" s="181" t="s">
        <v>10445</v>
      </c>
      <c r="G812" s="181" t="s">
        <v>10446</v>
      </c>
      <c r="H812" s="181" t="s">
        <v>10447</v>
      </c>
      <c r="I812" s="181">
        <v>1</v>
      </c>
      <c r="J812" s="181">
        <v>1</v>
      </c>
      <c r="K812" s="181">
        <v>1</v>
      </c>
      <c r="L812" s="181">
        <v>1</v>
      </c>
      <c r="M812" s="181">
        <v>0</v>
      </c>
      <c r="N812" s="181">
        <v>0</v>
      </c>
      <c r="O812" s="181">
        <v>1</v>
      </c>
      <c r="P812" s="181">
        <v>1</v>
      </c>
      <c r="Q812" s="181">
        <v>1</v>
      </c>
      <c r="R812" s="181">
        <v>1</v>
      </c>
      <c r="S812" s="181">
        <v>1</v>
      </c>
      <c r="T812" s="181">
        <v>1</v>
      </c>
      <c r="U812" s="181">
        <v>1</v>
      </c>
      <c r="V812" s="181">
        <v>1</v>
      </c>
      <c r="W812" s="181">
        <v>1</v>
      </c>
      <c r="X812" s="181">
        <v>1</v>
      </c>
      <c r="Y812" s="181">
        <v>0</v>
      </c>
      <c r="Z812" s="181">
        <v>0</v>
      </c>
      <c r="AA812" s="181">
        <v>1</v>
      </c>
      <c r="AB812" s="181">
        <v>1</v>
      </c>
      <c r="AC812" s="181">
        <v>0</v>
      </c>
      <c r="AD812" s="181">
        <v>0</v>
      </c>
      <c r="AE812" s="181">
        <v>1</v>
      </c>
      <c r="AF812" s="181">
        <v>1</v>
      </c>
      <c r="AG812" s="181">
        <v>1</v>
      </c>
      <c r="AH812" s="181">
        <v>1</v>
      </c>
      <c r="AI812" s="181">
        <v>1</v>
      </c>
      <c r="AJ812" s="181">
        <v>1</v>
      </c>
      <c r="AK812" s="181">
        <v>1</v>
      </c>
      <c r="AL812" s="181">
        <v>1</v>
      </c>
      <c r="AM812" s="181">
        <v>1</v>
      </c>
      <c r="AN812" s="181">
        <v>1</v>
      </c>
      <c r="AO812" s="181">
        <v>0</v>
      </c>
      <c r="AP812" s="181">
        <v>0</v>
      </c>
      <c r="AQ812" s="181">
        <v>1</v>
      </c>
      <c r="AR812" s="181">
        <v>1</v>
      </c>
      <c r="AS812" s="181">
        <v>0</v>
      </c>
      <c r="AT812" s="181">
        <v>0</v>
      </c>
      <c r="AU812" s="181">
        <v>1</v>
      </c>
      <c r="AV812" s="181">
        <v>1</v>
      </c>
      <c r="AW812" s="181">
        <v>1</v>
      </c>
      <c r="AX812" s="181">
        <v>1</v>
      </c>
      <c r="AY812" s="181">
        <v>1</v>
      </c>
      <c r="AZ812" s="181">
        <v>1</v>
      </c>
      <c r="BA812" s="181">
        <v>1</v>
      </c>
      <c r="BB812" s="181">
        <v>1</v>
      </c>
      <c r="BC812" s="181">
        <v>1</v>
      </c>
      <c r="BD812" s="181">
        <v>1</v>
      </c>
      <c r="BE812" s="181">
        <v>0</v>
      </c>
      <c r="BF812" s="181">
        <v>0</v>
      </c>
      <c r="BG812" s="181">
        <v>1</v>
      </c>
      <c r="BH812" s="181">
        <v>1</v>
      </c>
      <c r="BI812" s="181">
        <v>1.2</v>
      </c>
      <c r="BJ812" s="181">
        <v>1.2</v>
      </c>
      <c r="BK812" s="181">
        <v>1.2</v>
      </c>
      <c r="BL812" s="181">
        <v>69.003</v>
      </c>
      <c r="BM812" s="181">
        <v>593</v>
      </c>
      <c r="BN812" s="181">
        <v>593</v>
      </c>
      <c r="BO812" s="181">
        <v>1</v>
      </c>
      <c r="BP812" s="181">
        <v>-2</v>
      </c>
      <c r="BS812" s="181" t="s">
        <v>1251</v>
      </c>
      <c r="BT812" s="181" t="s">
        <v>1254</v>
      </c>
      <c r="BU812" s="181" t="s">
        <v>1254</v>
      </c>
      <c r="BV812" s="181" t="s">
        <v>1251</v>
      </c>
      <c r="BW812" s="181" t="s">
        <v>1251</v>
      </c>
      <c r="BX812" s="181" t="s">
        <v>1254</v>
      </c>
      <c r="BY812" s="181" t="s">
        <v>1254</v>
      </c>
      <c r="BZ812" s="181" t="s">
        <v>1254</v>
      </c>
      <c r="CA812" s="181" t="s">
        <v>1251</v>
      </c>
      <c r="CB812" s="181" t="s">
        <v>1251</v>
      </c>
      <c r="CE812" s="181" t="s">
        <v>1254</v>
      </c>
      <c r="CF812" s="181" t="s">
        <v>1254</v>
      </c>
      <c r="CG812" s="181">
        <v>0</v>
      </c>
      <c r="CH812" s="181">
        <v>0</v>
      </c>
      <c r="CI812" s="181">
        <v>1.2</v>
      </c>
      <c r="CJ812" s="181">
        <v>1.2</v>
      </c>
      <c r="CK812" s="181">
        <v>1.2</v>
      </c>
      <c r="CL812" s="181">
        <v>1.2</v>
      </c>
      <c r="CM812" s="181">
        <v>1.2</v>
      </c>
      <c r="CN812" s="181">
        <v>1.2</v>
      </c>
      <c r="CO812" s="181">
        <v>1.2</v>
      </c>
      <c r="CP812" s="181">
        <v>1.2</v>
      </c>
      <c r="CQ812" s="181">
        <v>1.2</v>
      </c>
      <c r="CR812" s="181">
        <v>1.2</v>
      </c>
      <c r="CS812" s="181">
        <v>0</v>
      </c>
      <c r="CT812" s="181">
        <v>0</v>
      </c>
      <c r="CU812" s="181">
        <v>1.2</v>
      </c>
      <c r="CV812" s="181">
        <v>1.2</v>
      </c>
      <c r="CW812" s="181">
        <v>53513000</v>
      </c>
      <c r="CX812" s="181">
        <v>0</v>
      </c>
      <c r="CY812" s="181">
        <v>0</v>
      </c>
      <c r="CZ812" s="181">
        <v>7969900</v>
      </c>
      <c r="DA812" s="181">
        <v>1367100</v>
      </c>
      <c r="DB812" s="181">
        <v>1865700</v>
      </c>
      <c r="DC812" s="181">
        <v>4843700</v>
      </c>
      <c r="DD812" s="181">
        <v>14779000</v>
      </c>
      <c r="DE812" s="181">
        <v>291790</v>
      </c>
      <c r="DF812" s="181">
        <v>0</v>
      </c>
      <c r="DG812" s="181">
        <v>0</v>
      </c>
      <c r="DH812" s="181">
        <v>2765600</v>
      </c>
      <c r="DI812" s="181">
        <v>2135100</v>
      </c>
      <c r="DJ812" s="195">
        <v>0</v>
      </c>
      <c r="DK812" s="195">
        <v>0</v>
      </c>
      <c r="DL812" s="195">
        <v>0</v>
      </c>
      <c r="DM812" s="195">
        <v>0</v>
      </c>
      <c r="DN812" s="181">
        <v>0</v>
      </c>
      <c r="DO812" s="181">
        <v>0</v>
      </c>
      <c r="DP812" s="181">
        <v>0</v>
      </c>
      <c r="DQ812" s="181">
        <v>0</v>
      </c>
      <c r="DR812" s="181">
        <v>0</v>
      </c>
      <c r="DS812" s="181" t="e">
        <f t="shared" si="60"/>
        <v>#DIV/0!</v>
      </c>
      <c r="DT812" s="181" t="e">
        <f t="shared" si="58"/>
        <v>#DIV/0!</v>
      </c>
      <c r="DU812" s="195">
        <v>0</v>
      </c>
      <c r="DW812" s="195">
        <v>0</v>
      </c>
      <c r="DY812" s="195">
        <v>0</v>
      </c>
      <c r="DZ812" s="196" t="e">
        <f t="shared" si="59"/>
        <v>#DIV/0!</v>
      </c>
      <c r="EA812" s="195">
        <v>0</v>
      </c>
      <c r="EB812" s="181">
        <v>0</v>
      </c>
      <c r="EC812" s="181">
        <v>0</v>
      </c>
      <c r="ED812" s="181">
        <v>1</v>
      </c>
      <c r="EE812" s="181">
        <v>0</v>
      </c>
      <c r="EF812" s="181">
        <v>0</v>
      </c>
      <c r="EG812" s="181">
        <v>1</v>
      </c>
      <c r="EH812" s="181">
        <v>1</v>
      </c>
      <c r="EI812" s="181">
        <v>0</v>
      </c>
      <c r="EJ812" s="181">
        <v>0</v>
      </c>
      <c r="EK812" s="181">
        <v>0</v>
      </c>
      <c r="EL812" s="181">
        <v>1</v>
      </c>
      <c r="EM812" s="181">
        <v>1</v>
      </c>
      <c r="EN812" s="181">
        <v>0</v>
      </c>
      <c r="EO812" s="181">
        <v>0</v>
      </c>
      <c r="EP812" s="181">
        <v>0</v>
      </c>
      <c r="EQ812" s="181">
        <v>0</v>
      </c>
      <c r="ER812" s="181">
        <v>5</v>
      </c>
      <c r="ES812" s="181" t="s">
        <v>9376</v>
      </c>
      <c r="EV812" s="181">
        <v>528</v>
      </c>
      <c r="EW812" s="181">
        <v>4531</v>
      </c>
      <c r="EX812" s="181" t="b">
        <v>1</v>
      </c>
      <c r="EY812" s="181" t="s">
        <v>10448</v>
      </c>
      <c r="EZ812" s="181" t="s">
        <v>10449</v>
      </c>
      <c r="FA812" s="181" t="s">
        <v>10450</v>
      </c>
      <c r="FB812" s="181">
        <v>70837</v>
      </c>
      <c r="FC812" s="181">
        <v>346</v>
      </c>
      <c r="FD812" s="181">
        <v>1</v>
      </c>
      <c r="FE812" s="181">
        <v>-1</v>
      </c>
    </row>
    <row r="813" spans="1:161" x14ac:dyDescent="0.25">
      <c r="A813" s="181" t="s">
        <v>10451</v>
      </c>
      <c r="B813" s="181" t="s">
        <v>10451</v>
      </c>
      <c r="C813" s="181">
        <v>1</v>
      </c>
      <c r="D813" s="181">
        <v>1</v>
      </c>
      <c r="E813" s="181">
        <v>1</v>
      </c>
      <c r="F813" s="181" t="s">
        <v>10452</v>
      </c>
      <c r="G813" s="181" t="s">
        <v>10453</v>
      </c>
      <c r="H813" s="181" t="s">
        <v>10454</v>
      </c>
      <c r="I813" s="181">
        <v>1</v>
      </c>
      <c r="J813" s="181">
        <v>1</v>
      </c>
      <c r="K813" s="181">
        <v>1</v>
      </c>
      <c r="L813" s="181">
        <v>1</v>
      </c>
      <c r="M813" s="181">
        <v>1</v>
      </c>
      <c r="N813" s="181">
        <v>1</v>
      </c>
      <c r="O813" s="181">
        <v>1</v>
      </c>
      <c r="P813" s="181">
        <v>1</v>
      </c>
      <c r="Q813" s="181">
        <v>1</v>
      </c>
      <c r="R813" s="181">
        <v>0</v>
      </c>
      <c r="S813" s="181">
        <v>0</v>
      </c>
      <c r="T813" s="181">
        <v>0</v>
      </c>
      <c r="U813" s="181">
        <v>1</v>
      </c>
      <c r="V813" s="181">
        <v>1</v>
      </c>
      <c r="W813" s="181">
        <v>1</v>
      </c>
      <c r="X813" s="181">
        <v>1</v>
      </c>
      <c r="Y813" s="181">
        <v>1</v>
      </c>
      <c r="Z813" s="181">
        <v>1</v>
      </c>
      <c r="AA813" s="181">
        <v>1</v>
      </c>
      <c r="AB813" s="181">
        <v>1</v>
      </c>
      <c r="AC813" s="181">
        <v>1</v>
      </c>
      <c r="AD813" s="181">
        <v>1</v>
      </c>
      <c r="AE813" s="181">
        <v>1</v>
      </c>
      <c r="AF813" s="181">
        <v>1</v>
      </c>
      <c r="AG813" s="181">
        <v>1</v>
      </c>
      <c r="AH813" s="181">
        <v>0</v>
      </c>
      <c r="AI813" s="181">
        <v>0</v>
      </c>
      <c r="AJ813" s="181">
        <v>0</v>
      </c>
      <c r="AK813" s="181">
        <v>1</v>
      </c>
      <c r="AL813" s="181">
        <v>1</v>
      </c>
      <c r="AM813" s="181">
        <v>1</v>
      </c>
      <c r="AN813" s="181">
        <v>1</v>
      </c>
      <c r="AO813" s="181">
        <v>1</v>
      </c>
      <c r="AP813" s="181">
        <v>1</v>
      </c>
      <c r="AQ813" s="181">
        <v>1</v>
      </c>
      <c r="AR813" s="181">
        <v>1</v>
      </c>
      <c r="AS813" s="181">
        <v>1</v>
      </c>
      <c r="AT813" s="181">
        <v>1</v>
      </c>
      <c r="AU813" s="181">
        <v>1</v>
      </c>
      <c r="AV813" s="181">
        <v>1</v>
      </c>
      <c r="AW813" s="181">
        <v>1</v>
      </c>
      <c r="AX813" s="181">
        <v>0</v>
      </c>
      <c r="AY813" s="181">
        <v>0</v>
      </c>
      <c r="AZ813" s="181">
        <v>0</v>
      </c>
      <c r="BA813" s="181">
        <v>1</v>
      </c>
      <c r="BB813" s="181">
        <v>1</v>
      </c>
      <c r="BC813" s="181">
        <v>1</v>
      </c>
      <c r="BD813" s="181">
        <v>1</v>
      </c>
      <c r="BE813" s="181">
        <v>1</v>
      </c>
      <c r="BF813" s="181">
        <v>1</v>
      </c>
      <c r="BG813" s="181">
        <v>1</v>
      </c>
      <c r="BH813" s="181">
        <v>1</v>
      </c>
      <c r="BI813" s="181">
        <v>3.4</v>
      </c>
      <c r="BJ813" s="181">
        <v>3.4</v>
      </c>
      <c r="BK813" s="181">
        <v>3.4</v>
      </c>
      <c r="BL813" s="181">
        <v>54.494999999999997</v>
      </c>
      <c r="BM813" s="181">
        <v>502</v>
      </c>
      <c r="BN813" s="181">
        <v>502</v>
      </c>
      <c r="BO813" s="181">
        <v>0</v>
      </c>
      <c r="BP813" s="181">
        <v>3.1233</v>
      </c>
      <c r="BQ813" s="181" t="s">
        <v>1254</v>
      </c>
      <c r="BR813" s="181" t="s">
        <v>1251</v>
      </c>
      <c r="BS813" s="181" t="s">
        <v>1254</v>
      </c>
      <c r="BT813" s="181" t="s">
        <v>1254</v>
      </c>
      <c r="BU813" s="181" t="s">
        <v>1254</v>
      </c>
      <c r="BY813" s="181" t="s">
        <v>1254</v>
      </c>
      <c r="BZ813" s="181" t="s">
        <v>1254</v>
      </c>
      <c r="CA813" s="181" t="s">
        <v>1254</v>
      </c>
      <c r="CB813" s="181" t="s">
        <v>1254</v>
      </c>
      <c r="CC813" s="181" t="s">
        <v>1254</v>
      </c>
      <c r="CD813" s="181" t="s">
        <v>1254</v>
      </c>
      <c r="CE813" s="181" t="s">
        <v>1254</v>
      </c>
      <c r="CF813" s="181" t="s">
        <v>1254</v>
      </c>
      <c r="CG813" s="181">
        <v>3.4</v>
      </c>
      <c r="CH813" s="181">
        <v>3.4</v>
      </c>
      <c r="CI813" s="181">
        <v>3.4</v>
      </c>
      <c r="CJ813" s="181">
        <v>3.4</v>
      </c>
      <c r="CK813" s="181">
        <v>3.4</v>
      </c>
      <c r="CL813" s="181">
        <v>0</v>
      </c>
      <c r="CM813" s="181">
        <v>0</v>
      </c>
      <c r="CN813" s="181">
        <v>0</v>
      </c>
      <c r="CO813" s="181">
        <v>3.4</v>
      </c>
      <c r="CP813" s="181">
        <v>3.4</v>
      </c>
      <c r="CQ813" s="181">
        <v>3.4</v>
      </c>
      <c r="CR813" s="181">
        <v>3.4</v>
      </c>
      <c r="CS813" s="181">
        <v>3.4</v>
      </c>
      <c r="CT813" s="181">
        <v>3.4</v>
      </c>
      <c r="CU813" s="181">
        <v>3.4</v>
      </c>
      <c r="CV813" s="181">
        <v>3.4</v>
      </c>
      <c r="CW813" s="181">
        <v>38847000</v>
      </c>
      <c r="CX813" s="181">
        <v>2846200</v>
      </c>
      <c r="CY813" s="181">
        <v>3802400</v>
      </c>
      <c r="CZ813" s="181">
        <v>3186200</v>
      </c>
      <c r="DA813" s="181">
        <v>4243900</v>
      </c>
      <c r="DB813" s="181">
        <v>322870</v>
      </c>
      <c r="DC813" s="181">
        <v>0</v>
      </c>
      <c r="DD813" s="181">
        <v>0</v>
      </c>
      <c r="DE813" s="181">
        <v>0</v>
      </c>
      <c r="DF813" s="181">
        <v>3358300</v>
      </c>
      <c r="DG813" s="181">
        <v>3587500</v>
      </c>
      <c r="DH813" s="181">
        <v>2806300</v>
      </c>
      <c r="DI813" s="181">
        <v>3448500</v>
      </c>
      <c r="DJ813" s="195">
        <v>0</v>
      </c>
      <c r="DK813" s="195">
        <v>0</v>
      </c>
      <c r="DL813" s="195">
        <v>0</v>
      </c>
      <c r="DM813" s="195">
        <v>0</v>
      </c>
      <c r="DN813" s="181">
        <v>0</v>
      </c>
      <c r="DO813" s="181">
        <v>0</v>
      </c>
      <c r="DP813" s="181">
        <v>0</v>
      </c>
      <c r="DQ813" s="181">
        <v>0</v>
      </c>
      <c r="DR813" s="181">
        <v>0</v>
      </c>
      <c r="DS813" s="181" t="e">
        <f t="shared" si="60"/>
        <v>#DIV/0!</v>
      </c>
      <c r="DT813" s="181" t="e">
        <f t="shared" si="58"/>
        <v>#DIV/0!</v>
      </c>
      <c r="DU813" s="195">
        <v>0</v>
      </c>
      <c r="DW813" s="195">
        <v>0</v>
      </c>
      <c r="DY813" s="195">
        <v>0</v>
      </c>
      <c r="DZ813" s="196" t="e">
        <f t="shared" si="59"/>
        <v>#DIV/0!</v>
      </c>
      <c r="EA813" s="195">
        <v>0</v>
      </c>
      <c r="EB813" s="181">
        <v>0</v>
      </c>
      <c r="EC813" s="181">
        <v>1</v>
      </c>
      <c r="ED813" s="181">
        <v>0</v>
      </c>
      <c r="EE813" s="181">
        <v>0</v>
      </c>
      <c r="EF813" s="181">
        <v>0</v>
      </c>
      <c r="EG813" s="181">
        <v>0</v>
      </c>
      <c r="EH813" s="181">
        <v>0</v>
      </c>
      <c r="EI813" s="181">
        <v>0</v>
      </c>
      <c r="EJ813" s="181">
        <v>0</v>
      </c>
      <c r="EK813" s="181">
        <v>0</v>
      </c>
      <c r="EL813" s="181">
        <v>0</v>
      </c>
      <c r="EM813" s="181">
        <v>0</v>
      </c>
      <c r="EN813" s="181">
        <v>0</v>
      </c>
      <c r="EO813" s="181">
        <v>0</v>
      </c>
      <c r="EP813" s="181">
        <v>0</v>
      </c>
      <c r="EQ813" s="181">
        <v>0</v>
      </c>
      <c r="ER813" s="181">
        <v>1</v>
      </c>
      <c r="EV813" s="181">
        <v>484</v>
      </c>
      <c r="EW813" s="181">
        <v>2039</v>
      </c>
      <c r="EX813" s="181" t="b">
        <v>1</v>
      </c>
      <c r="EY813" s="181">
        <v>2166</v>
      </c>
      <c r="EZ813" s="181" t="s">
        <v>10455</v>
      </c>
      <c r="FA813" s="181">
        <v>30378</v>
      </c>
      <c r="FB813" s="181">
        <v>30378</v>
      </c>
      <c r="FE813" s="181">
        <v>-1</v>
      </c>
    </row>
    <row r="814" spans="1:161" x14ac:dyDescent="0.25">
      <c r="A814" s="181" t="s">
        <v>1865</v>
      </c>
      <c r="B814" s="181" t="s">
        <v>1865</v>
      </c>
      <c r="C814" s="181">
        <v>1</v>
      </c>
      <c r="D814" s="181">
        <v>1</v>
      </c>
      <c r="E814" s="181">
        <v>1</v>
      </c>
      <c r="F814" s="181" t="s">
        <v>1864</v>
      </c>
      <c r="G814" s="181" t="s">
        <v>1863</v>
      </c>
      <c r="H814" s="181" t="s">
        <v>1862</v>
      </c>
      <c r="I814" s="181">
        <v>1</v>
      </c>
      <c r="J814" s="181">
        <v>1</v>
      </c>
      <c r="K814" s="181">
        <v>1</v>
      </c>
      <c r="L814" s="181">
        <v>1</v>
      </c>
      <c r="M814" s="181">
        <v>1</v>
      </c>
      <c r="N814" s="181">
        <v>1</v>
      </c>
      <c r="O814" s="181">
        <v>1</v>
      </c>
      <c r="P814" s="181">
        <v>1</v>
      </c>
      <c r="Q814" s="181">
        <v>0</v>
      </c>
      <c r="R814" s="181">
        <v>1</v>
      </c>
      <c r="S814" s="181">
        <v>0</v>
      </c>
      <c r="T814" s="181">
        <v>0</v>
      </c>
      <c r="U814" s="181">
        <v>1</v>
      </c>
      <c r="V814" s="181">
        <v>1</v>
      </c>
      <c r="W814" s="181">
        <v>1</v>
      </c>
      <c r="X814" s="181">
        <v>1</v>
      </c>
      <c r="Y814" s="181">
        <v>1</v>
      </c>
      <c r="Z814" s="181">
        <v>1</v>
      </c>
      <c r="AA814" s="181">
        <v>1</v>
      </c>
      <c r="AB814" s="181">
        <v>1</v>
      </c>
      <c r="AC814" s="181">
        <v>1</v>
      </c>
      <c r="AD814" s="181">
        <v>1</v>
      </c>
      <c r="AE814" s="181">
        <v>1</v>
      </c>
      <c r="AF814" s="181">
        <v>1</v>
      </c>
      <c r="AG814" s="181">
        <v>0</v>
      </c>
      <c r="AH814" s="181">
        <v>1</v>
      </c>
      <c r="AI814" s="181">
        <v>0</v>
      </c>
      <c r="AJ814" s="181">
        <v>0</v>
      </c>
      <c r="AK814" s="181">
        <v>1</v>
      </c>
      <c r="AL814" s="181">
        <v>1</v>
      </c>
      <c r="AM814" s="181">
        <v>1</v>
      </c>
      <c r="AN814" s="181">
        <v>1</v>
      </c>
      <c r="AO814" s="181">
        <v>1</v>
      </c>
      <c r="AP814" s="181">
        <v>1</v>
      </c>
      <c r="AQ814" s="181">
        <v>1</v>
      </c>
      <c r="AR814" s="181">
        <v>1</v>
      </c>
      <c r="AS814" s="181">
        <v>1</v>
      </c>
      <c r="AT814" s="181">
        <v>1</v>
      </c>
      <c r="AU814" s="181">
        <v>1</v>
      </c>
      <c r="AV814" s="181">
        <v>1</v>
      </c>
      <c r="AW814" s="181">
        <v>0</v>
      </c>
      <c r="AX814" s="181">
        <v>1</v>
      </c>
      <c r="AY814" s="181">
        <v>0</v>
      </c>
      <c r="AZ814" s="181">
        <v>0</v>
      </c>
      <c r="BA814" s="181">
        <v>1</v>
      </c>
      <c r="BB814" s="181">
        <v>1</v>
      </c>
      <c r="BC814" s="181">
        <v>1</v>
      </c>
      <c r="BD814" s="181">
        <v>1</v>
      </c>
      <c r="BE814" s="181">
        <v>1</v>
      </c>
      <c r="BF814" s="181">
        <v>1</v>
      </c>
      <c r="BG814" s="181">
        <v>1</v>
      </c>
      <c r="BH814" s="181">
        <v>1</v>
      </c>
      <c r="BI814" s="181">
        <v>10.199999999999999</v>
      </c>
      <c r="BJ814" s="181">
        <v>10.199999999999999</v>
      </c>
      <c r="BK814" s="181">
        <v>10.199999999999999</v>
      </c>
      <c r="BL814" s="181">
        <v>15.776</v>
      </c>
      <c r="BM814" s="181">
        <v>147</v>
      </c>
      <c r="BN814" s="181">
        <v>147</v>
      </c>
      <c r="BO814" s="181">
        <v>8.6741000000000006E-3</v>
      </c>
      <c r="BP814" s="181">
        <v>2.1284999999999998</v>
      </c>
      <c r="BQ814" s="181" t="s">
        <v>1251</v>
      </c>
      <c r="BR814" s="181" t="s">
        <v>1254</v>
      </c>
      <c r="BS814" s="181" t="s">
        <v>1251</v>
      </c>
      <c r="BT814" s="181" t="s">
        <v>1251</v>
      </c>
      <c r="BV814" s="181" t="s">
        <v>1254</v>
      </c>
      <c r="BY814" s="181" t="s">
        <v>1254</v>
      </c>
      <c r="BZ814" s="181" t="s">
        <v>1251</v>
      </c>
      <c r="CA814" s="181" t="s">
        <v>1254</v>
      </c>
      <c r="CB814" s="181" t="s">
        <v>1254</v>
      </c>
      <c r="CC814" s="181" t="s">
        <v>1254</v>
      </c>
      <c r="CD814" s="181" t="s">
        <v>1254</v>
      </c>
      <c r="CE814" s="181" t="s">
        <v>1251</v>
      </c>
      <c r="CF814" s="181" t="s">
        <v>1254</v>
      </c>
      <c r="CG814" s="181">
        <v>10.199999999999999</v>
      </c>
      <c r="CH814" s="181">
        <v>10.199999999999999</v>
      </c>
      <c r="CI814" s="181">
        <v>10.199999999999999</v>
      </c>
      <c r="CJ814" s="181">
        <v>10.199999999999999</v>
      </c>
      <c r="CK814" s="181">
        <v>0</v>
      </c>
      <c r="CL814" s="181">
        <v>10.199999999999999</v>
      </c>
      <c r="CM814" s="181">
        <v>0</v>
      </c>
      <c r="CN814" s="181">
        <v>0</v>
      </c>
      <c r="CO814" s="181">
        <v>10.199999999999999</v>
      </c>
      <c r="CP814" s="181">
        <v>10.199999999999999</v>
      </c>
      <c r="CQ814" s="181">
        <v>10.199999999999999</v>
      </c>
      <c r="CR814" s="181">
        <v>10.199999999999999</v>
      </c>
      <c r="CS814" s="181">
        <v>10.199999999999999</v>
      </c>
      <c r="CT814" s="181">
        <v>10.199999999999999</v>
      </c>
      <c r="CU814" s="181">
        <v>10.199999999999999</v>
      </c>
      <c r="CV814" s="181">
        <v>10.199999999999999</v>
      </c>
      <c r="CW814" s="181">
        <v>77553000</v>
      </c>
      <c r="CX814" s="181">
        <v>6874500</v>
      </c>
      <c r="CY814" s="181">
        <v>7485000</v>
      </c>
      <c r="CZ814" s="181">
        <v>6634700</v>
      </c>
      <c r="DA814" s="181">
        <v>8100400</v>
      </c>
      <c r="DB814" s="181">
        <v>0</v>
      </c>
      <c r="DC814" s="181">
        <v>1499600</v>
      </c>
      <c r="DD814" s="181">
        <v>0</v>
      </c>
      <c r="DE814" s="181">
        <v>0</v>
      </c>
      <c r="DF814" s="181">
        <v>5659100</v>
      </c>
      <c r="DG814" s="181">
        <v>7375500</v>
      </c>
      <c r="DH814" s="181">
        <v>5136000</v>
      </c>
      <c r="DI814" s="181">
        <v>6576400</v>
      </c>
      <c r="DJ814" s="195">
        <v>0</v>
      </c>
      <c r="DK814" s="195">
        <v>0</v>
      </c>
      <c r="DL814" s="195">
        <v>0</v>
      </c>
      <c r="DM814" s="195">
        <v>0</v>
      </c>
      <c r="DN814" s="181">
        <v>0</v>
      </c>
      <c r="DO814" s="181">
        <v>0</v>
      </c>
      <c r="DP814" s="181">
        <v>0</v>
      </c>
      <c r="DQ814" s="181">
        <v>0</v>
      </c>
      <c r="DR814" s="181">
        <v>0</v>
      </c>
      <c r="DS814" s="181" t="e">
        <f t="shared" si="60"/>
        <v>#DIV/0!</v>
      </c>
      <c r="DT814" s="181" t="e">
        <f t="shared" si="58"/>
        <v>#DIV/0!</v>
      </c>
      <c r="DU814" s="195">
        <v>0</v>
      </c>
      <c r="DW814" s="195">
        <v>0</v>
      </c>
      <c r="DY814" s="195">
        <v>0</v>
      </c>
      <c r="DZ814" s="196" t="e">
        <f t="shared" si="59"/>
        <v>#DIV/0!</v>
      </c>
      <c r="EA814" s="195">
        <v>0</v>
      </c>
      <c r="EB814" s="181">
        <v>1</v>
      </c>
      <c r="EC814" s="181">
        <v>0</v>
      </c>
      <c r="ED814" s="181">
        <v>0</v>
      </c>
      <c r="EE814" s="181">
        <v>0</v>
      </c>
      <c r="EF814" s="181">
        <v>0</v>
      </c>
      <c r="EG814" s="181">
        <v>0</v>
      </c>
      <c r="EH814" s="181">
        <v>0</v>
      </c>
      <c r="EI814" s="181">
        <v>0</v>
      </c>
      <c r="EJ814" s="181">
        <v>0</v>
      </c>
      <c r="EK814" s="181">
        <v>1</v>
      </c>
      <c r="EL814" s="181">
        <v>0</v>
      </c>
      <c r="EM814" s="181">
        <v>0</v>
      </c>
      <c r="EN814" s="181">
        <v>0</v>
      </c>
      <c r="EO814" s="181">
        <v>0</v>
      </c>
      <c r="EP814" s="181">
        <v>0</v>
      </c>
      <c r="EQ814" s="181">
        <v>0</v>
      </c>
      <c r="ER814" s="181">
        <v>2</v>
      </c>
      <c r="EV814" s="181">
        <v>94</v>
      </c>
      <c r="EW814" s="181">
        <v>5761</v>
      </c>
      <c r="EX814" s="181" t="b">
        <v>1</v>
      </c>
      <c r="EY814" s="181">
        <v>6121</v>
      </c>
      <c r="EZ814" s="181" t="s">
        <v>10456</v>
      </c>
      <c r="FA814" s="181" t="s">
        <v>10457</v>
      </c>
      <c r="FB814" s="181">
        <v>90013</v>
      </c>
      <c r="FE814" s="181">
        <v>-1</v>
      </c>
    </row>
    <row r="815" spans="1:161" x14ac:dyDescent="0.25">
      <c r="A815" s="181" t="s">
        <v>2375</v>
      </c>
      <c r="B815" s="181" t="s">
        <v>2375</v>
      </c>
      <c r="C815" s="181">
        <v>13</v>
      </c>
      <c r="D815" s="181">
        <v>4</v>
      </c>
      <c r="E815" s="181">
        <v>3</v>
      </c>
      <c r="F815" s="181" t="s">
        <v>2374</v>
      </c>
      <c r="G815" s="181" t="s">
        <v>2373</v>
      </c>
      <c r="H815" s="181" t="s">
        <v>2372</v>
      </c>
      <c r="I815" s="181">
        <v>1</v>
      </c>
      <c r="J815" s="181">
        <v>13</v>
      </c>
      <c r="K815" s="181">
        <v>4</v>
      </c>
      <c r="L815" s="181">
        <v>3</v>
      </c>
      <c r="M815" s="181">
        <v>11</v>
      </c>
      <c r="N815" s="181">
        <v>11</v>
      </c>
      <c r="O815" s="181">
        <v>12</v>
      </c>
      <c r="P815" s="181">
        <v>11</v>
      </c>
      <c r="Q815" s="181">
        <v>8</v>
      </c>
      <c r="R815" s="181">
        <v>6</v>
      </c>
      <c r="S815" s="181">
        <v>7</v>
      </c>
      <c r="T815" s="181">
        <v>5</v>
      </c>
      <c r="U815" s="181">
        <v>10</v>
      </c>
      <c r="V815" s="181">
        <v>12</v>
      </c>
      <c r="W815" s="181">
        <v>13</v>
      </c>
      <c r="X815" s="181">
        <v>12</v>
      </c>
      <c r="Y815" s="181">
        <v>12</v>
      </c>
      <c r="Z815" s="181">
        <v>11</v>
      </c>
      <c r="AA815" s="181">
        <v>12</v>
      </c>
      <c r="AB815" s="181">
        <v>11</v>
      </c>
      <c r="AC815" s="181">
        <v>3</v>
      </c>
      <c r="AD815" s="181">
        <v>3</v>
      </c>
      <c r="AE815" s="181">
        <v>3</v>
      </c>
      <c r="AF815" s="181">
        <v>3</v>
      </c>
      <c r="AG815" s="181">
        <v>3</v>
      </c>
      <c r="AH815" s="181">
        <v>3</v>
      </c>
      <c r="AI815" s="181">
        <v>3</v>
      </c>
      <c r="AJ815" s="181">
        <v>0</v>
      </c>
      <c r="AK815" s="181">
        <v>3</v>
      </c>
      <c r="AL815" s="181">
        <v>3</v>
      </c>
      <c r="AM815" s="181">
        <v>4</v>
      </c>
      <c r="AN815" s="181">
        <v>4</v>
      </c>
      <c r="AO815" s="181">
        <v>3</v>
      </c>
      <c r="AP815" s="181">
        <v>3</v>
      </c>
      <c r="AQ815" s="181">
        <v>3</v>
      </c>
      <c r="AR815" s="181">
        <v>3</v>
      </c>
      <c r="AS815" s="181">
        <v>3</v>
      </c>
      <c r="AT815" s="181">
        <v>3</v>
      </c>
      <c r="AU815" s="181">
        <v>3</v>
      </c>
      <c r="AV815" s="181">
        <v>3</v>
      </c>
      <c r="AW815" s="181">
        <v>3</v>
      </c>
      <c r="AX815" s="181">
        <v>3</v>
      </c>
      <c r="AY815" s="181">
        <v>2</v>
      </c>
      <c r="AZ815" s="181">
        <v>0</v>
      </c>
      <c r="BA815" s="181">
        <v>3</v>
      </c>
      <c r="BB815" s="181">
        <v>3</v>
      </c>
      <c r="BC815" s="181">
        <v>3</v>
      </c>
      <c r="BD815" s="181">
        <v>3</v>
      </c>
      <c r="BE815" s="181">
        <v>3</v>
      </c>
      <c r="BF815" s="181">
        <v>3</v>
      </c>
      <c r="BG815" s="181">
        <v>3</v>
      </c>
      <c r="BH815" s="181">
        <v>3</v>
      </c>
      <c r="BI815" s="181">
        <v>36.4</v>
      </c>
      <c r="BJ815" s="181">
        <v>10.5</v>
      </c>
      <c r="BK815" s="181">
        <v>7.6</v>
      </c>
      <c r="BL815" s="181">
        <v>49.923999999999999</v>
      </c>
      <c r="BM815" s="181">
        <v>448</v>
      </c>
      <c r="BN815" s="181">
        <v>448</v>
      </c>
      <c r="BO815" s="181">
        <v>0</v>
      </c>
      <c r="BP815" s="181">
        <v>5.0194000000000001</v>
      </c>
      <c r="BQ815" s="181" t="s">
        <v>1254</v>
      </c>
      <c r="BR815" s="181" t="s">
        <v>1251</v>
      </c>
      <c r="BS815" s="181" t="s">
        <v>1251</v>
      </c>
      <c r="BT815" s="181" t="s">
        <v>1251</v>
      </c>
      <c r="BU815" s="181" t="s">
        <v>1254</v>
      </c>
      <c r="BV815" s="181" t="s">
        <v>1254</v>
      </c>
      <c r="BW815" s="181" t="s">
        <v>1251</v>
      </c>
      <c r="BX815" s="181" t="s">
        <v>1254</v>
      </c>
      <c r="BY815" s="181" t="s">
        <v>1251</v>
      </c>
      <c r="BZ815" s="181" t="s">
        <v>1251</v>
      </c>
      <c r="CA815" s="181" t="s">
        <v>1254</v>
      </c>
      <c r="CB815" s="181" t="s">
        <v>1251</v>
      </c>
      <c r="CC815" s="181" t="s">
        <v>1251</v>
      </c>
      <c r="CD815" s="181" t="s">
        <v>1254</v>
      </c>
      <c r="CE815" s="181" t="s">
        <v>1251</v>
      </c>
      <c r="CF815" s="181" t="s">
        <v>1251</v>
      </c>
      <c r="CG815" s="181">
        <v>30.8</v>
      </c>
      <c r="CH815" s="181">
        <v>29.9</v>
      </c>
      <c r="CI815" s="181">
        <v>33.5</v>
      </c>
      <c r="CJ815" s="181">
        <v>29.7</v>
      </c>
      <c r="CK815" s="181">
        <v>22.3</v>
      </c>
      <c r="CL815" s="181">
        <v>17</v>
      </c>
      <c r="CM815" s="181">
        <v>20.5</v>
      </c>
      <c r="CN815" s="181">
        <v>14.7</v>
      </c>
      <c r="CO815" s="181">
        <v>29.2</v>
      </c>
      <c r="CP815" s="181">
        <v>33.5</v>
      </c>
      <c r="CQ815" s="181">
        <v>36.4</v>
      </c>
      <c r="CR815" s="181">
        <v>33.299999999999997</v>
      </c>
      <c r="CS815" s="181">
        <v>33.5</v>
      </c>
      <c r="CT815" s="181">
        <v>29.7</v>
      </c>
      <c r="CU815" s="181">
        <v>33.5</v>
      </c>
      <c r="CV815" s="181">
        <v>30.4</v>
      </c>
      <c r="CW815" s="181">
        <v>277360000</v>
      </c>
      <c r="CX815" s="181">
        <v>19635000</v>
      </c>
      <c r="CY815" s="181">
        <v>20682000</v>
      </c>
      <c r="CZ815" s="181">
        <v>21737000</v>
      </c>
      <c r="DA815" s="181">
        <v>26348000</v>
      </c>
      <c r="DB815" s="181">
        <v>8634200</v>
      </c>
      <c r="DC815" s="181">
        <v>6946100</v>
      </c>
      <c r="DD815" s="181">
        <v>6845900</v>
      </c>
      <c r="DE815" s="181">
        <v>0</v>
      </c>
      <c r="DF815" s="181">
        <v>22328000</v>
      </c>
      <c r="DG815" s="181">
        <v>21643000</v>
      </c>
      <c r="DH815" s="181">
        <v>15678000</v>
      </c>
      <c r="DI815" s="181">
        <v>10824000</v>
      </c>
      <c r="DJ815" s="195">
        <v>0</v>
      </c>
      <c r="DK815" s="195">
        <v>0</v>
      </c>
      <c r="DL815" s="195">
        <v>0</v>
      </c>
      <c r="DM815" s="195">
        <v>0</v>
      </c>
      <c r="DN815" s="181">
        <v>0</v>
      </c>
      <c r="DO815" s="181">
        <v>0</v>
      </c>
      <c r="DP815" s="181">
        <v>0</v>
      </c>
      <c r="DQ815" s="181">
        <v>0</v>
      </c>
      <c r="DR815" s="181">
        <v>0</v>
      </c>
      <c r="DS815" s="181" t="e">
        <f t="shared" si="60"/>
        <v>#DIV/0!</v>
      </c>
      <c r="DT815" s="181" t="e">
        <f t="shared" si="58"/>
        <v>#DIV/0!</v>
      </c>
      <c r="DU815" s="195">
        <v>0</v>
      </c>
      <c r="DW815" s="195">
        <v>0</v>
      </c>
      <c r="DY815" s="195">
        <v>0</v>
      </c>
      <c r="DZ815" s="196" t="e">
        <f t="shared" si="59"/>
        <v>#DIV/0!</v>
      </c>
      <c r="EA815" s="195">
        <v>0</v>
      </c>
      <c r="EB815" s="181">
        <v>0</v>
      </c>
      <c r="EC815" s="181">
        <v>1</v>
      </c>
      <c r="ED815" s="181">
        <v>1</v>
      </c>
      <c r="EE815" s="181">
        <v>0</v>
      </c>
      <c r="EF815" s="181">
        <v>0</v>
      </c>
      <c r="EG815" s="181">
        <v>0</v>
      </c>
      <c r="EH815" s="181">
        <v>0</v>
      </c>
      <c r="EI815" s="181">
        <v>0</v>
      </c>
      <c r="EJ815" s="181">
        <v>1</v>
      </c>
      <c r="EK815" s="181">
        <v>1</v>
      </c>
      <c r="EL815" s="181">
        <v>0</v>
      </c>
      <c r="EM815" s="181">
        <v>1</v>
      </c>
      <c r="EN815" s="181">
        <v>1</v>
      </c>
      <c r="EO815" s="181">
        <v>0</v>
      </c>
      <c r="EP815" s="181">
        <v>0</v>
      </c>
      <c r="EQ815" s="181">
        <v>1</v>
      </c>
      <c r="ER815" s="181">
        <v>7</v>
      </c>
      <c r="EV815" s="181">
        <v>310</v>
      </c>
      <c r="EW815" s="181" t="s">
        <v>10458</v>
      </c>
      <c r="EX815" s="181" t="s">
        <v>10459</v>
      </c>
      <c r="EY815" s="181" t="s">
        <v>10460</v>
      </c>
      <c r="EZ815" s="181" t="s">
        <v>10461</v>
      </c>
      <c r="FA815" s="181" t="s">
        <v>10462</v>
      </c>
      <c r="FB815" s="181" t="s">
        <v>10463</v>
      </c>
      <c r="FE815" s="181">
        <v>-1</v>
      </c>
    </row>
    <row r="816" spans="1:161" x14ac:dyDescent="0.25">
      <c r="A816" s="181" t="s">
        <v>1278</v>
      </c>
      <c r="B816" s="181" t="s">
        <v>1278</v>
      </c>
      <c r="C816" s="181">
        <v>1</v>
      </c>
      <c r="D816" s="181">
        <v>1</v>
      </c>
      <c r="E816" s="181">
        <v>1</v>
      </c>
      <c r="F816" s="181" t="s">
        <v>1277</v>
      </c>
      <c r="G816" s="181" t="s">
        <v>1276</v>
      </c>
      <c r="H816" s="181" t="s">
        <v>1275</v>
      </c>
      <c r="I816" s="181">
        <v>1</v>
      </c>
      <c r="J816" s="181">
        <v>1</v>
      </c>
      <c r="K816" s="181">
        <v>1</v>
      </c>
      <c r="L816" s="181">
        <v>1</v>
      </c>
      <c r="M816" s="181">
        <v>1</v>
      </c>
      <c r="N816" s="181">
        <v>1</v>
      </c>
      <c r="O816" s="181">
        <v>0</v>
      </c>
      <c r="P816" s="181">
        <v>1</v>
      </c>
      <c r="Q816" s="181">
        <v>0</v>
      </c>
      <c r="R816" s="181">
        <v>0</v>
      </c>
      <c r="S816" s="181">
        <v>0</v>
      </c>
      <c r="T816" s="181">
        <v>0</v>
      </c>
      <c r="U816" s="181">
        <v>0</v>
      </c>
      <c r="V816" s="181">
        <v>1</v>
      </c>
      <c r="W816" s="181">
        <v>1</v>
      </c>
      <c r="X816" s="181">
        <v>0</v>
      </c>
      <c r="Y816" s="181">
        <v>0</v>
      </c>
      <c r="Z816" s="181">
        <v>1</v>
      </c>
      <c r="AA816" s="181">
        <v>1</v>
      </c>
      <c r="AB816" s="181">
        <v>1</v>
      </c>
      <c r="AC816" s="181">
        <v>1</v>
      </c>
      <c r="AD816" s="181">
        <v>1</v>
      </c>
      <c r="AE816" s="181">
        <v>0</v>
      </c>
      <c r="AF816" s="181">
        <v>1</v>
      </c>
      <c r="AG816" s="181">
        <v>0</v>
      </c>
      <c r="AH816" s="181">
        <v>0</v>
      </c>
      <c r="AI816" s="181">
        <v>0</v>
      </c>
      <c r="AJ816" s="181">
        <v>0</v>
      </c>
      <c r="AK816" s="181">
        <v>0</v>
      </c>
      <c r="AL816" s="181">
        <v>1</v>
      </c>
      <c r="AM816" s="181">
        <v>1</v>
      </c>
      <c r="AN816" s="181">
        <v>0</v>
      </c>
      <c r="AO816" s="181">
        <v>0</v>
      </c>
      <c r="AP816" s="181">
        <v>1</v>
      </c>
      <c r="AQ816" s="181">
        <v>1</v>
      </c>
      <c r="AR816" s="181">
        <v>1</v>
      </c>
      <c r="AS816" s="181">
        <v>1</v>
      </c>
      <c r="AT816" s="181">
        <v>1</v>
      </c>
      <c r="AU816" s="181">
        <v>0</v>
      </c>
      <c r="AV816" s="181">
        <v>1</v>
      </c>
      <c r="AW816" s="181">
        <v>0</v>
      </c>
      <c r="AX816" s="181">
        <v>0</v>
      </c>
      <c r="AY816" s="181">
        <v>0</v>
      </c>
      <c r="AZ816" s="181">
        <v>0</v>
      </c>
      <c r="BA816" s="181">
        <v>0</v>
      </c>
      <c r="BB816" s="181">
        <v>1</v>
      </c>
      <c r="BC816" s="181">
        <v>1</v>
      </c>
      <c r="BD816" s="181">
        <v>0</v>
      </c>
      <c r="BE816" s="181">
        <v>0</v>
      </c>
      <c r="BF816" s="181">
        <v>1</v>
      </c>
      <c r="BG816" s="181">
        <v>1</v>
      </c>
      <c r="BH816" s="181">
        <v>1</v>
      </c>
      <c r="BI816" s="181">
        <v>1.6</v>
      </c>
      <c r="BJ816" s="181">
        <v>1.6</v>
      </c>
      <c r="BK816" s="181">
        <v>1.6</v>
      </c>
      <c r="BL816" s="181">
        <v>67.082999999999998</v>
      </c>
      <c r="BM816" s="181">
        <v>613</v>
      </c>
      <c r="BN816" s="181">
        <v>613</v>
      </c>
      <c r="BO816" s="181">
        <v>2.6350000000000002E-3</v>
      </c>
      <c r="BP816" s="181">
        <v>2.7551999999999999</v>
      </c>
      <c r="BQ816" s="181" t="s">
        <v>1254</v>
      </c>
      <c r="BR816" s="181" t="s">
        <v>1251</v>
      </c>
      <c r="BT816" s="181" t="s">
        <v>1254</v>
      </c>
      <c r="BZ816" s="181" t="s">
        <v>1254</v>
      </c>
      <c r="CA816" s="181" t="s">
        <v>1254</v>
      </c>
      <c r="CD816" s="181" t="s">
        <v>1254</v>
      </c>
      <c r="CE816" s="181" t="s">
        <v>1254</v>
      </c>
      <c r="CF816" s="181" t="s">
        <v>1254</v>
      </c>
      <c r="CG816" s="181">
        <v>1.6</v>
      </c>
      <c r="CH816" s="181">
        <v>1.6</v>
      </c>
      <c r="CI816" s="181">
        <v>0</v>
      </c>
      <c r="CJ816" s="181">
        <v>1.6</v>
      </c>
      <c r="CK816" s="181">
        <v>0</v>
      </c>
      <c r="CL816" s="181">
        <v>0</v>
      </c>
      <c r="CM816" s="181">
        <v>0</v>
      </c>
      <c r="CN816" s="181">
        <v>0</v>
      </c>
      <c r="CO816" s="181">
        <v>0</v>
      </c>
      <c r="CP816" s="181">
        <v>1.6</v>
      </c>
      <c r="CQ816" s="181">
        <v>1.6</v>
      </c>
      <c r="CR816" s="181">
        <v>0</v>
      </c>
      <c r="CS816" s="181">
        <v>0</v>
      </c>
      <c r="CT816" s="181">
        <v>1.6</v>
      </c>
      <c r="CU816" s="181">
        <v>1.6</v>
      </c>
      <c r="CV816" s="181">
        <v>1.6</v>
      </c>
      <c r="CW816" s="181">
        <v>29335000</v>
      </c>
      <c r="CX816" s="181">
        <v>4619300</v>
      </c>
      <c r="CY816" s="181">
        <v>3998400</v>
      </c>
      <c r="CZ816" s="181">
        <v>0</v>
      </c>
      <c r="DA816" s="181">
        <v>3255900</v>
      </c>
      <c r="DB816" s="181">
        <v>0</v>
      </c>
      <c r="DC816" s="181">
        <v>0</v>
      </c>
      <c r="DD816" s="181">
        <v>0</v>
      </c>
      <c r="DE816" s="181">
        <v>0</v>
      </c>
      <c r="DF816" s="181">
        <v>0</v>
      </c>
      <c r="DG816" s="181">
        <v>2910400</v>
      </c>
      <c r="DH816" s="181">
        <v>3198800</v>
      </c>
      <c r="DI816" s="181">
        <v>5060400</v>
      </c>
      <c r="DJ816" s="195">
        <v>0</v>
      </c>
      <c r="DK816" s="195">
        <v>0</v>
      </c>
      <c r="DL816" s="195">
        <v>0</v>
      </c>
      <c r="DM816" s="195">
        <v>0</v>
      </c>
      <c r="DN816" s="181">
        <v>0</v>
      </c>
      <c r="DO816" s="181">
        <v>0</v>
      </c>
      <c r="DP816" s="181">
        <v>0</v>
      </c>
      <c r="DQ816" s="181">
        <v>0</v>
      </c>
      <c r="DR816" s="181">
        <v>0</v>
      </c>
      <c r="DS816" s="181" t="e">
        <f t="shared" si="60"/>
        <v>#DIV/0!</v>
      </c>
      <c r="DT816" s="181" t="e">
        <f t="shared" si="58"/>
        <v>#DIV/0!</v>
      </c>
      <c r="DU816" s="195">
        <v>0</v>
      </c>
      <c r="DW816" s="195">
        <v>0</v>
      </c>
      <c r="DY816" s="195">
        <v>0</v>
      </c>
      <c r="DZ816" s="196" t="e">
        <f t="shared" si="59"/>
        <v>#DIV/0!</v>
      </c>
      <c r="EA816" s="195">
        <v>0</v>
      </c>
      <c r="EB816" s="181">
        <v>0</v>
      </c>
      <c r="EC816" s="181">
        <v>1</v>
      </c>
      <c r="ED816" s="181">
        <v>0</v>
      </c>
      <c r="EE816" s="181">
        <v>0</v>
      </c>
      <c r="EF816" s="181">
        <v>0</v>
      </c>
      <c r="EG816" s="181">
        <v>0</v>
      </c>
      <c r="EH816" s="181">
        <v>0</v>
      </c>
      <c r="EI816" s="181">
        <v>0</v>
      </c>
      <c r="EJ816" s="181">
        <v>0</v>
      </c>
      <c r="EK816" s="181">
        <v>0</v>
      </c>
      <c r="EL816" s="181">
        <v>0</v>
      </c>
      <c r="EM816" s="181">
        <v>0</v>
      </c>
      <c r="EN816" s="181">
        <v>0</v>
      </c>
      <c r="EO816" s="181">
        <v>0</v>
      </c>
      <c r="EP816" s="181">
        <v>0</v>
      </c>
      <c r="EQ816" s="181">
        <v>0</v>
      </c>
      <c r="ER816" s="181">
        <v>1</v>
      </c>
      <c r="EV816" s="181">
        <v>765</v>
      </c>
      <c r="EW816" s="181">
        <v>1909</v>
      </c>
      <c r="EX816" s="181" t="b">
        <v>1</v>
      </c>
      <c r="EY816" s="181">
        <v>2032</v>
      </c>
      <c r="EZ816" s="181" t="s">
        <v>10464</v>
      </c>
      <c r="FA816" s="181">
        <v>28454</v>
      </c>
      <c r="FB816" s="181">
        <v>28454</v>
      </c>
      <c r="FE816" s="181">
        <v>-1</v>
      </c>
    </row>
    <row r="817" spans="1:161" x14ac:dyDescent="0.25">
      <c r="A817" s="181" t="s">
        <v>10465</v>
      </c>
      <c r="B817" s="181" t="s">
        <v>10465</v>
      </c>
      <c r="C817" s="181">
        <v>3</v>
      </c>
      <c r="D817" s="181">
        <v>1</v>
      </c>
      <c r="E817" s="181">
        <v>1</v>
      </c>
      <c r="F817" s="181" t="s">
        <v>10466</v>
      </c>
      <c r="G817" s="181" t="s">
        <v>10467</v>
      </c>
      <c r="H817" s="181" t="s">
        <v>10468</v>
      </c>
      <c r="I817" s="181">
        <v>1</v>
      </c>
      <c r="J817" s="181">
        <v>3</v>
      </c>
      <c r="K817" s="181">
        <v>1</v>
      </c>
      <c r="L817" s="181">
        <v>1</v>
      </c>
      <c r="M817" s="181">
        <v>3</v>
      </c>
      <c r="N817" s="181">
        <v>3</v>
      </c>
      <c r="O817" s="181">
        <v>3</v>
      </c>
      <c r="P817" s="181">
        <v>3</v>
      </c>
      <c r="Q817" s="181">
        <v>1</v>
      </c>
      <c r="R817" s="181">
        <v>1</v>
      </c>
      <c r="S817" s="181">
        <v>1</v>
      </c>
      <c r="T817" s="181">
        <v>1</v>
      </c>
      <c r="U817" s="181">
        <v>3</v>
      </c>
      <c r="V817" s="181">
        <v>2</v>
      </c>
      <c r="W817" s="181">
        <v>2</v>
      </c>
      <c r="X817" s="181">
        <v>2</v>
      </c>
      <c r="Y817" s="181">
        <v>3</v>
      </c>
      <c r="Z817" s="181">
        <v>3</v>
      </c>
      <c r="AA817" s="181">
        <v>3</v>
      </c>
      <c r="AB817" s="181">
        <v>3</v>
      </c>
      <c r="AC817" s="181">
        <v>1</v>
      </c>
      <c r="AD817" s="181">
        <v>1</v>
      </c>
      <c r="AE817" s="181">
        <v>1</v>
      </c>
      <c r="AF817" s="181">
        <v>1</v>
      </c>
      <c r="AG817" s="181">
        <v>0</v>
      </c>
      <c r="AH817" s="181">
        <v>0</v>
      </c>
      <c r="AI817" s="181">
        <v>0</v>
      </c>
      <c r="AJ817" s="181">
        <v>0</v>
      </c>
      <c r="AK817" s="181">
        <v>1</v>
      </c>
      <c r="AL817" s="181">
        <v>1</v>
      </c>
      <c r="AM817" s="181">
        <v>1</v>
      </c>
      <c r="AN817" s="181">
        <v>1</v>
      </c>
      <c r="AO817" s="181">
        <v>1</v>
      </c>
      <c r="AP817" s="181">
        <v>1</v>
      </c>
      <c r="AQ817" s="181">
        <v>1</v>
      </c>
      <c r="AR817" s="181">
        <v>1</v>
      </c>
      <c r="AS817" s="181">
        <v>1</v>
      </c>
      <c r="AT817" s="181">
        <v>1</v>
      </c>
      <c r="AU817" s="181">
        <v>1</v>
      </c>
      <c r="AV817" s="181">
        <v>1</v>
      </c>
      <c r="AW817" s="181">
        <v>0</v>
      </c>
      <c r="AX817" s="181">
        <v>0</v>
      </c>
      <c r="AY817" s="181">
        <v>0</v>
      </c>
      <c r="AZ817" s="181">
        <v>0</v>
      </c>
      <c r="BA817" s="181">
        <v>1</v>
      </c>
      <c r="BB817" s="181">
        <v>1</v>
      </c>
      <c r="BC817" s="181">
        <v>1</v>
      </c>
      <c r="BD817" s="181">
        <v>1</v>
      </c>
      <c r="BE817" s="181">
        <v>1</v>
      </c>
      <c r="BF817" s="181">
        <v>1</v>
      </c>
      <c r="BG817" s="181">
        <v>1</v>
      </c>
      <c r="BH817" s="181">
        <v>1</v>
      </c>
      <c r="BI817" s="181">
        <v>7.8</v>
      </c>
      <c r="BJ817" s="181">
        <v>2.7</v>
      </c>
      <c r="BK817" s="181">
        <v>2.7</v>
      </c>
      <c r="BL817" s="181">
        <v>59.698</v>
      </c>
      <c r="BM817" s="181">
        <v>523</v>
      </c>
      <c r="BN817" s="181">
        <v>523</v>
      </c>
      <c r="BO817" s="181">
        <v>8.7173000000000007E-3</v>
      </c>
      <c r="BP817" s="181">
        <v>2.1825999999999999</v>
      </c>
      <c r="BQ817" s="181" t="s">
        <v>1251</v>
      </c>
      <c r="BR817" s="181" t="s">
        <v>1251</v>
      </c>
      <c r="BS817" s="181" t="s">
        <v>1254</v>
      </c>
      <c r="BT817" s="181" t="s">
        <v>1251</v>
      </c>
      <c r="BU817" s="181" t="s">
        <v>1254</v>
      </c>
      <c r="BV817" s="181" t="s">
        <v>1254</v>
      </c>
      <c r="BW817" s="181" t="s">
        <v>1254</v>
      </c>
      <c r="BX817" s="181" t="s">
        <v>1254</v>
      </c>
      <c r="BY817" s="181" t="s">
        <v>1254</v>
      </c>
      <c r="BZ817" s="181" t="s">
        <v>1251</v>
      </c>
      <c r="CA817" s="181" t="s">
        <v>1254</v>
      </c>
      <c r="CB817" s="181" t="s">
        <v>1251</v>
      </c>
      <c r="CC817" s="181" t="s">
        <v>1254</v>
      </c>
      <c r="CD817" s="181" t="s">
        <v>1251</v>
      </c>
      <c r="CE817" s="181" t="s">
        <v>1251</v>
      </c>
      <c r="CF817" s="181" t="s">
        <v>1251</v>
      </c>
      <c r="CG817" s="181">
        <v>7.8</v>
      </c>
      <c r="CH817" s="181">
        <v>7.8</v>
      </c>
      <c r="CI817" s="181">
        <v>7.8</v>
      </c>
      <c r="CJ817" s="181">
        <v>7.8</v>
      </c>
      <c r="CK817" s="181">
        <v>1.7</v>
      </c>
      <c r="CL817" s="181">
        <v>1.7</v>
      </c>
      <c r="CM817" s="181">
        <v>1.7</v>
      </c>
      <c r="CN817" s="181">
        <v>1.7</v>
      </c>
      <c r="CO817" s="181">
        <v>7.8</v>
      </c>
      <c r="CP817" s="181">
        <v>4.4000000000000004</v>
      </c>
      <c r="CQ817" s="181">
        <v>4.4000000000000004</v>
      </c>
      <c r="CR817" s="181">
        <v>6.1</v>
      </c>
      <c r="CS817" s="181">
        <v>7.8</v>
      </c>
      <c r="CT817" s="181">
        <v>7.8</v>
      </c>
      <c r="CU817" s="181">
        <v>7.8</v>
      </c>
      <c r="CV817" s="181">
        <v>7.8</v>
      </c>
      <c r="CW817" s="181">
        <v>63836000</v>
      </c>
      <c r="CX817" s="181">
        <v>5473000</v>
      </c>
      <c r="CY817" s="181">
        <v>4494100</v>
      </c>
      <c r="CZ817" s="181">
        <v>6059600</v>
      </c>
      <c r="DA817" s="181">
        <v>6777100</v>
      </c>
      <c r="DB817" s="181">
        <v>0</v>
      </c>
      <c r="DC817" s="181">
        <v>0</v>
      </c>
      <c r="DD817" s="181">
        <v>0</v>
      </c>
      <c r="DE817" s="181">
        <v>0</v>
      </c>
      <c r="DF817" s="181">
        <v>4968600</v>
      </c>
      <c r="DG817" s="181">
        <v>3301300</v>
      </c>
      <c r="DH817" s="181">
        <v>4578600</v>
      </c>
      <c r="DI817" s="181">
        <v>4959400</v>
      </c>
      <c r="DJ817" s="195">
        <v>0</v>
      </c>
      <c r="DK817" s="195">
        <v>0</v>
      </c>
      <c r="DL817" s="195">
        <v>0</v>
      </c>
      <c r="DM817" s="195">
        <v>0</v>
      </c>
      <c r="DN817" s="181">
        <v>0</v>
      </c>
      <c r="DO817" s="181">
        <v>0</v>
      </c>
      <c r="DP817" s="181">
        <v>0</v>
      </c>
      <c r="DQ817" s="181">
        <v>0</v>
      </c>
      <c r="DR817" s="181">
        <v>0</v>
      </c>
      <c r="DS817" s="181" t="e">
        <f t="shared" si="60"/>
        <v>#DIV/0!</v>
      </c>
      <c r="DT817" s="181" t="e">
        <f t="shared" si="58"/>
        <v>#DIV/0!</v>
      </c>
      <c r="DU817" s="195">
        <v>0</v>
      </c>
      <c r="DW817" s="195">
        <v>0</v>
      </c>
      <c r="DY817" s="195">
        <v>0</v>
      </c>
      <c r="DZ817" s="196" t="e">
        <f t="shared" si="59"/>
        <v>#DIV/0!</v>
      </c>
      <c r="EA817" s="195">
        <v>0</v>
      </c>
      <c r="EB817" s="181">
        <v>1</v>
      </c>
      <c r="EC817" s="181">
        <v>1</v>
      </c>
      <c r="ED817" s="181">
        <v>0</v>
      </c>
      <c r="EE817" s="181">
        <v>1</v>
      </c>
      <c r="EF817" s="181">
        <v>0</v>
      </c>
      <c r="EG817" s="181">
        <v>0</v>
      </c>
      <c r="EH817" s="181">
        <v>0</v>
      </c>
      <c r="EI817" s="181">
        <v>0</v>
      </c>
      <c r="EJ817" s="181">
        <v>0</v>
      </c>
      <c r="EK817" s="181">
        <v>1</v>
      </c>
      <c r="EL817" s="181">
        <v>0</v>
      </c>
      <c r="EM817" s="181">
        <v>1</v>
      </c>
      <c r="EN817" s="181">
        <v>0</v>
      </c>
      <c r="EO817" s="181">
        <v>0</v>
      </c>
      <c r="EP817" s="181">
        <v>1</v>
      </c>
      <c r="EQ817" s="181">
        <v>1</v>
      </c>
      <c r="ER817" s="181">
        <v>7</v>
      </c>
      <c r="EV817" s="181">
        <v>356</v>
      </c>
      <c r="EW817" s="181" t="s">
        <v>10469</v>
      </c>
      <c r="EX817" s="181" t="s">
        <v>10470</v>
      </c>
      <c r="EY817" s="181" t="s">
        <v>10471</v>
      </c>
      <c r="EZ817" s="181" t="s">
        <v>10472</v>
      </c>
      <c r="FA817" s="181" t="s">
        <v>10473</v>
      </c>
      <c r="FB817" s="181" t="s">
        <v>10474</v>
      </c>
      <c r="FE817" s="181">
        <v>-1</v>
      </c>
    </row>
    <row r="818" spans="1:161" x14ac:dyDescent="0.25">
      <c r="A818" s="181" t="s">
        <v>10475</v>
      </c>
      <c r="B818" s="181" t="s">
        <v>10475</v>
      </c>
      <c r="C818" s="181">
        <v>1</v>
      </c>
      <c r="D818" s="181">
        <v>1</v>
      </c>
      <c r="E818" s="181">
        <v>1</v>
      </c>
      <c r="F818" s="181" t="s">
        <v>10476</v>
      </c>
      <c r="G818" s="181" t="s">
        <v>10477</v>
      </c>
      <c r="H818" s="181" t="s">
        <v>10478</v>
      </c>
      <c r="I818" s="181">
        <v>1</v>
      </c>
      <c r="J818" s="181">
        <v>1</v>
      </c>
      <c r="K818" s="181">
        <v>1</v>
      </c>
      <c r="L818" s="181">
        <v>1</v>
      </c>
      <c r="M818" s="181">
        <v>1</v>
      </c>
      <c r="N818" s="181">
        <v>1</v>
      </c>
      <c r="O818" s="181">
        <v>1</v>
      </c>
      <c r="P818" s="181">
        <v>1</v>
      </c>
      <c r="Q818" s="181">
        <v>1</v>
      </c>
      <c r="R818" s="181">
        <v>1</v>
      </c>
      <c r="S818" s="181">
        <v>0</v>
      </c>
      <c r="T818" s="181">
        <v>1</v>
      </c>
      <c r="U818" s="181">
        <v>1</v>
      </c>
      <c r="V818" s="181">
        <v>1</v>
      </c>
      <c r="W818" s="181">
        <v>1</v>
      </c>
      <c r="X818" s="181">
        <v>1</v>
      </c>
      <c r="Y818" s="181">
        <v>1</v>
      </c>
      <c r="Z818" s="181">
        <v>1</v>
      </c>
      <c r="AA818" s="181">
        <v>1</v>
      </c>
      <c r="AB818" s="181">
        <v>1</v>
      </c>
      <c r="AC818" s="181">
        <v>1</v>
      </c>
      <c r="AD818" s="181">
        <v>1</v>
      </c>
      <c r="AE818" s="181">
        <v>1</v>
      </c>
      <c r="AF818" s="181">
        <v>1</v>
      </c>
      <c r="AG818" s="181">
        <v>1</v>
      </c>
      <c r="AH818" s="181">
        <v>1</v>
      </c>
      <c r="AI818" s="181">
        <v>0</v>
      </c>
      <c r="AJ818" s="181">
        <v>1</v>
      </c>
      <c r="AK818" s="181">
        <v>1</v>
      </c>
      <c r="AL818" s="181">
        <v>1</v>
      </c>
      <c r="AM818" s="181">
        <v>1</v>
      </c>
      <c r="AN818" s="181">
        <v>1</v>
      </c>
      <c r="AO818" s="181">
        <v>1</v>
      </c>
      <c r="AP818" s="181">
        <v>1</v>
      </c>
      <c r="AQ818" s="181">
        <v>1</v>
      </c>
      <c r="AR818" s="181">
        <v>1</v>
      </c>
      <c r="AS818" s="181">
        <v>1</v>
      </c>
      <c r="AT818" s="181">
        <v>1</v>
      </c>
      <c r="AU818" s="181">
        <v>1</v>
      </c>
      <c r="AV818" s="181">
        <v>1</v>
      </c>
      <c r="AW818" s="181">
        <v>1</v>
      </c>
      <c r="AX818" s="181">
        <v>1</v>
      </c>
      <c r="AY818" s="181">
        <v>0</v>
      </c>
      <c r="AZ818" s="181">
        <v>1</v>
      </c>
      <c r="BA818" s="181">
        <v>1</v>
      </c>
      <c r="BB818" s="181">
        <v>1</v>
      </c>
      <c r="BC818" s="181">
        <v>1</v>
      </c>
      <c r="BD818" s="181">
        <v>1</v>
      </c>
      <c r="BE818" s="181">
        <v>1</v>
      </c>
      <c r="BF818" s="181">
        <v>1</v>
      </c>
      <c r="BG818" s="181">
        <v>1</v>
      </c>
      <c r="BH818" s="181">
        <v>1</v>
      </c>
      <c r="BI818" s="181">
        <v>1.2</v>
      </c>
      <c r="BJ818" s="181">
        <v>1.2</v>
      </c>
      <c r="BK818" s="181">
        <v>1.2</v>
      </c>
      <c r="BL818" s="181">
        <v>123.97</v>
      </c>
      <c r="BM818" s="181">
        <v>1124</v>
      </c>
      <c r="BN818" s="181">
        <v>1124</v>
      </c>
      <c r="BO818" s="181">
        <v>9.8522000000000002E-3</v>
      </c>
      <c r="BP818" s="181">
        <v>2.1152000000000002</v>
      </c>
      <c r="BQ818" s="181" t="s">
        <v>1254</v>
      </c>
      <c r="BR818" s="181" t="s">
        <v>1254</v>
      </c>
      <c r="BS818" s="181" t="s">
        <v>1251</v>
      </c>
      <c r="BT818" s="181" t="s">
        <v>1254</v>
      </c>
      <c r="BU818" s="181" t="s">
        <v>1254</v>
      </c>
      <c r="BV818" s="181" t="s">
        <v>1254</v>
      </c>
      <c r="BX818" s="181" t="s">
        <v>1254</v>
      </c>
      <c r="BY818" s="181" t="s">
        <v>1251</v>
      </c>
      <c r="BZ818" s="181" t="s">
        <v>1254</v>
      </c>
      <c r="CA818" s="181" t="s">
        <v>1254</v>
      </c>
      <c r="CB818" s="181" t="s">
        <v>1254</v>
      </c>
      <c r="CC818" s="181" t="s">
        <v>1251</v>
      </c>
      <c r="CD818" s="181" t="s">
        <v>1254</v>
      </c>
      <c r="CE818" s="181" t="s">
        <v>1251</v>
      </c>
      <c r="CF818" s="181" t="s">
        <v>1251</v>
      </c>
      <c r="CG818" s="181">
        <v>1.2</v>
      </c>
      <c r="CH818" s="181">
        <v>1.2</v>
      </c>
      <c r="CI818" s="181">
        <v>1.2</v>
      </c>
      <c r="CJ818" s="181">
        <v>1.2</v>
      </c>
      <c r="CK818" s="181">
        <v>1.2</v>
      </c>
      <c r="CL818" s="181">
        <v>1.2</v>
      </c>
      <c r="CM818" s="181">
        <v>0</v>
      </c>
      <c r="CN818" s="181">
        <v>1.2</v>
      </c>
      <c r="CO818" s="181">
        <v>1.2</v>
      </c>
      <c r="CP818" s="181">
        <v>1.2</v>
      </c>
      <c r="CQ818" s="181">
        <v>1.2</v>
      </c>
      <c r="CR818" s="181">
        <v>1.2</v>
      </c>
      <c r="CS818" s="181">
        <v>1.2</v>
      </c>
      <c r="CT818" s="181">
        <v>1.2</v>
      </c>
      <c r="CU818" s="181">
        <v>1.2</v>
      </c>
      <c r="CV818" s="181">
        <v>1.2</v>
      </c>
      <c r="CW818" s="181">
        <v>71610000</v>
      </c>
      <c r="CX818" s="181">
        <v>5533000</v>
      </c>
      <c r="CY818" s="181">
        <v>6748200</v>
      </c>
      <c r="CZ818" s="181">
        <v>5970100</v>
      </c>
      <c r="DA818" s="181">
        <v>5559000</v>
      </c>
      <c r="DB818" s="181">
        <v>1465200</v>
      </c>
      <c r="DC818" s="181">
        <v>1040900</v>
      </c>
      <c r="DD818" s="181">
        <v>0</v>
      </c>
      <c r="DE818" s="181">
        <v>1095300</v>
      </c>
      <c r="DF818" s="181">
        <v>5061200</v>
      </c>
      <c r="DG818" s="181">
        <v>4843300</v>
      </c>
      <c r="DH818" s="181">
        <v>5098400</v>
      </c>
      <c r="DI818" s="181">
        <v>6127900</v>
      </c>
      <c r="DJ818" s="195">
        <v>0</v>
      </c>
      <c r="DK818" s="195">
        <v>0</v>
      </c>
      <c r="DL818" s="195">
        <v>0</v>
      </c>
      <c r="DM818" s="195">
        <v>0</v>
      </c>
      <c r="DN818" s="181">
        <v>0</v>
      </c>
      <c r="DO818" s="181">
        <v>0</v>
      </c>
      <c r="DP818" s="181">
        <v>0</v>
      </c>
      <c r="DQ818" s="181">
        <v>0</v>
      </c>
      <c r="DR818" s="181">
        <v>0</v>
      </c>
      <c r="DS818" s="181" t="e">
        <f t="shared" si="60"/>
        <v>#DIV/0!</v>
      </c>
      <c r="DT818" s="181" t="e">
        <f t="shared" si="58"/>
        <v>#DIV/0!</v>
      </c>
      <c r="DU818" s="195">
        <v>0</v>
      </c>
      <c r="DW818" s="195">
        <v>0</v>
      </c>
      <c r="DY818" s="195">
        <v>0</v>
      </c>
      <c r="DZ818" s="196" t="e">
        <f t="shared" si="59"/>
        <v>#DIV/0!</v>
      </c>
      <c r="EA818" s="195">
        <v>0</v>
      </c>
      <c r="EB818" s="181">
        <v>0</v>
      </c>
      <c r="EC818" s="181">
        <v>0</v>
      </c>
      <c r="ED818" s="181">
        <v>0</v>
      </c>
      <c r="EE818" s="181">
        <v>0</v>
      </c>
      <c r="EF818" s="181">
        <v>0</v>
      </c>
      <c r="EG818" s="181">
        <v>0</v>
      </c>
      <c r="EH818" s="181">
        <v>0</v>
      </c>
      <c r="EI818" s="181">
        <v>0</v>
      </c>
      <c r="EJ818" s="181">
        <v>0</v>
      </c>
      <c r="EK818" s="181">
        <v>0</v>
      </c>
      <c r="EL818" s="181">
        <v>0</v>
      </c>
      <c r="EM818" s="181">
        <v>0</v>
      </c>
      <c r="EN818" s="181">
        <v>0</v>
      </c>
      <c r="EO818" s="181">
        <v>0</v>
      </c>
      <c r="EP818" s="181">
        <v>0</v>
      </c>
      <c r="EQ818" s="181">
        <v>0</v>
      </c>
      <c r="ER818" s="181">
        <v>0</v>
      </c>
      <c r="EV818" s="181">
        <v>738</v>
      </c>
      <c r="EW818" s="181">
        <v>2427</v>
      </c>
      <c r="EX818" s="181" t="b">
        <v>1</v>
      </c>
      <c r="EY818" s="181">
        <v>2571</v>
      </c>
      <c r="EZ818" s="181" t="s">
        <v>10479</v>
      </c>
      <c r="FA818" s="181" t="s">
        <v>10480</v>
      </c>
      <c r="FB818" s="181">
        <v>37815</v>
      </c>
      <c r="FE818" s="181">
        <v>-1</v>
      </c>
    </row>
    <row r="819" spans="1:161" x14ac:dyDescent="0.25">
      <c r="A819" s="181" t="s">
        <v>10481</v>
      </c>
      <c r="B819" s="181" t="s">
        <v>10481</v>
      </c>
      <c r="C819" s="181">
        <v>3</v>
      </c>
      <c r="D819" s="181">
        <v>3</v>
      </c>
      <c r="E819" s="181">
        <v>3</v>
      </c>
      <c r="F819" s="181" t="s">
        <v>10482</v>
      </c>
      <c r="G819" s="181" t="s">
        <v>10483</v>
      </c>
      <c r="H819" s="181" t="s">
        <v>10484</v>
      </c>
      <c r="I819" s="181">
        <v>1</v>
      </c>
      <c r="J819" s="181">
        <v>3</v>
      </c>
      <c r="K819" s="181">
        <v>3</v>
      </c>
      <c r="L819" s="181">
        <v>3</v>
      </c>
      <c r="M819" s="181">
        <v>2</v>
      </c>
      <c r="N819" s="181">
        <v>1</v>
      </c>
      <c r="O819" s="181">
        <v>2</v>
      </c>
      <c r="P819" s="181">
        <v>2</v>
      </c>
      <c r="Q819" s="181">
        <v>2</v>
      </c>
      <c r="R819" s="181">
        <v>3</v>
      </c>
      <c r="S819" s="181">
        <v>2</v>
      </c>
      <c r="T819" s="181">
        <v>3</v>
      </c>
      <c r="U819" s="181">
        <v>2</v>
      </c>
      <c r="V819" s="181">
        <v>1</v>
      </c>
      <c r="W819" s="181">
        <v>1</v>
      </c>
      <c r="X819" s="181">
        <v>1</v>
      </c>
      <c r="Y819" s="181">
        <v>1</v>
      </c>
      <c r="Z819" s="181">
        <v>2</v>
      </c>
      <c r="AA819" s="181">
        <v>2</v>
      </c>
      <c r="AB819" s="181">
        <v>3</v>
      </c>
      <c r="AC819" s="181">
        <v>2</v>
      </c>
      <c r="AD819" s="181">
        <v>1</v>
      </c>
      <c r="AE819" s="181">
        <v>2</v>
      </c>
      <c r="AF819" s="181">
        <v>2</v>
      </c>
      <c r="AG819" s="181">
        <v>2</v>
      </c>
      <c r="AH819" s="181">
        <v>3</v>
      </c>
      <c r="AI819" s="181">
        <v>2</v>
      </c>
      <c r="AJ819" s="181">
        <v>3</v>
      </c>
      <c r="AK819" s="181">
        <v>2</v>
      </c>
      <c r="AL819" s="181">
        <v>1</v>
      </c>
      <c r="AM819" s="181">
        <v>1</v>
      </c>
      <c r="AN819" s="181">
        <v>1</v>
      </c>
      <c r="AO819" s="181">
        <v>1</v>
      </c>
      <c r="AP819" s="181">
        <v>2</v>
      </c>
      <c r="AQ819" s="181">
        <v>2</v>
      </c>
      <c r="AR819" s="181">
        <v>3</v>
      </c>
      <c r="AS819" s="181">
        <v>2</v>
      </c>
      <c r="AT819" s="181">
        <v>1</v>
      </c>
      <c r="AU819" s="181">
        <v>2</v>
      </c>
      <c r="AV819" s="181">
        <v>2</v>
      </c>
      <c r="AW819" s="181">
        <v>2</v>
      </c>
      <c r="AX819" s="181">
        <v>3</v>
      </c>
      <c r="AY819" s="181">
        <v>2</v>
      </c>
      <c r="AZ819" s="181">
        <v>3</v>
      </c>
      <c r="BA819" s="181">
        <v>2</v>
      </c>
      <c r="BB819" s="181">
        <v>1</v>
      </c>
      <c r="BC819" s="181">
        <v>1</v>
      </c>
      <c r="BD819" s="181">
        <v>1</v>
      </c>
      <c r="BE819" s="181">
        <v>1</v>
      </c>
      <c r="BF819" s="181">
        <v>2</v>
      </c>
      <c r="BG819" s="181">
        <v>2</v>
      </c>
      <c r="BH819" s="181">
        <v>3</v>
      </c>
      <c r="BI819" s="181">
        <v>32.9</v>
      </c>
      <c r="BJ819" s="181">
        <v>32.9</v>
      </c>
      <c r="BK819" s="181">
        <v>32.9</v>
      </c>
      <c r="BL819" s="181">
        <v>9.7681000000000004</v>
      </c>
      <c r="BM819" s="181">
        <v>82</v>
      </c>
      <c r="BN819" s="181">
        <v>82</v>
      </c>
      <c r="BO819" s="181">
        <v>0</v>
      </c>
      <c r="BP819" s="181">
        <v>4.8574000000000002</v>
      </c>
      <c r="BQ819" s="181" t="s">
        <v>1251</v>
      </c>
      <c r="BR819" s="181" t="s">
        <v>1251</v>
      </c>
      <c r="BS819" s="181" t="s">
        <v>1251</v>
      </c>
      <c r="BT819" s="181" t="s">
        <v>1251</v>
      </c>
      <c r="BU819" s="181" t="s">
        <v>1254</v>
      </c>
      <c r="BV819" s="181" t="s">
        <v>1251</v>
      </c>
      <c r="BW819" s="181" t="s">
        <v>1251</v>
      </c>
      <c r="BX819" s="181" t="s">
        <v>1251</v>
      </c>
      <c r="BY819" s="181" t="s">
        <v>1251</v>
      </c>
      <c r="BZ819" s="181" t="s">
        <v>1251</v>
      </c>
      <c r="CA819" s="181" t="s">
        <v>1251</v>
      </c>
      <c r="CB819" s="181" t="s">
        <v>1251</v>
      </c>
      <c r="CC819" s="181" t="s">
        <v>1251</v>
      </c>
      <c r="CD819" s="181" t="s">
        <v>1251</v>
      </c>
      <c r="CE819" s="181" t="s">
        <v>1251</v>
      </c>
      <c r="CF819" s="181" t="s">
        <v>1251</v>
      </c>
      <c r="CG819" s="181">
        <v>24.4</v>
      </c>
      <c r="CH819" s="181">
        <v>8.5</v>
      </c>
      <c r="CI819" s="181">
        <v>24.4</v>
      </c>
      <c r="CJ819" s="181">
        <v>24.4</v>
      </c>
      <c r="CK819" s="181">
        <v>24.4</v>
      </c>
      <c r="CL819" s="181">
        <v>32.9</v>
      </c>
      <c r="CM819" s="181">
        <v>24.4</v>
      </c>
      <c r="CN819" s="181">
        <v>32.9</v>
      </c>
      <c r="CO819" s="181">
        <v>24.4</v>
      </c>
      <c r="CP819" s="181">
        <v>8.5</v>
      </c>
      <c r="CQ819" s="181">
        <v>8.5</v>
      </c>
      <c r="CR819" s="181">
        <v>8.5</v>
      </c>
      <c r="CS819" s="181">
        <v>8.5</v>
      </c>
      <c r="CT819" s="181">
        <v>24.4</v>
      </c>
      <c r="CU819" s="181">
        <v>24.4</v>
      </c>
      <c r="CV819" s="181">
        <v>32.9</v>
      </c>
      <c r="CW819" s="181">
        <v>328450000</v>
      </c>
      <c r="CX819" s="181">
        <v>22253000</v>
      </c>
      <c r="CY819" s="181">
        <v>15551000</v>
      </c>
      <c r="CZ819" s="181">
        <v>27030000</v>
      </c>
      <c r="DA819" s="181">
        <v>28850000</v>
      </c>
      <c r="DB819" s="181">
        <v>13094000</v>
      </c>
      <c r="DC819" s="181">
        <v>15927000</v>
      </c>
      <c r="DD819" s="181">
        <v>12731000</v>
      </c>
      <c r="DE819" s="181">
        <v>23453000</v>
      </c>
      <c r="DF819" s="181">
        <v>14349000</v>
      </c>
      <c r="DG819" s="181">
        <v>24514000</v>
      </c>
      <c r="DH819" s="181">
        <v>21969000</v>
      </c>
      <c r="DI819" s="181">
        <v>36120000</v>
      </c>
      <c r="DJ819" s="195">
        <v>0</v>
      </c>
      <c r="DK819" s="195">
        <v>0</v>
      </c>
      <c r="DL819" s="195">
        <v>0</v>
      </c>
      <c r="DM819" s="195">
        <v>0</v>
      </c>
      <c r="DN819" s="181">
        <v>0</v>
      </c>
      <c r="DO819" s="181">
        <v>0</v>
      </c>
      <c r="DP819" s="181">
        <v>25770000</v>
      </c>
      <c r="DQ819" s="181">
        <v>0</v>
      </c>
      <c r="DR819" s="181">
        <v>48807000</v>
      </c>
      <c r="DS819" s="181">
        <f t="shared" si="60"/>
        <v>37288500</v>
      </c>
      <c r="DT819" s="181" t="e">
        <f t="shared" si="58"/>
        <v>#DIV/0!</v>
      </c>
      <c r="DU819" s="195">
        <v>0</v>
      </c>
      <c r="DW819" s="195">
        <v>0</v>
      </c>
      <c r="DY819" s="195">
        <v>0</v>
      </c>
      <c r="DZ819" s="196" t="e">
        <f t="shared" si="59"/>
        <v>#DIV/0!</v>
      </c>
      <c r="EA819" s="195">
        <v>19612000</v>
      </c>
      <c r="EB819" s="181">
        <v>0</v>
      </c>
      <c r="EC819" s="181">
        <v>1</v>
      </c>
      <c r="ED819" s="181">
        <v>1</v>
      </c>
      <c r="EE819" s="181">
        <v>1</v>
      </c>
      <c r="EF819" s="181">
        <v>0</v>
      </c>
      <c r="EG819" s="181">
        <v>0</v>
      </c>
      <c r="EH819" s="181">
        <v>0</v>
      </c>
      <c r="EI819" s="181">
        <v>2</v>
      </c>
      <c r="EJ819" s="181">
        <v>0</v>
      </c>
      <c r="EK819" s="181">
        <v>1</v>
      </c>
      <c r="EL819" s="181">
        <v>1</v>
      </c>
      <c r="EM819" s="181">
        <v>0</v>
      </c>
      <c r="EN819" s="181">
        <v>1</v>
      </c>
      <c r="EO819" s="181">
        <v>1</v>
      </c>
      <c r="EP819" s="181">
        <v>0</v>
      </c>
      <c r="EQ819" s="181">
        <v>1</v>
      </c>
      <c r="ER819" s="181">
        <v>10</v>
      </c>
      <c r="EV819" s="181">
        <v>640</v>
      </c>
      <c r="EW819" s="181" t="s">
        <v>10485</v>
      </c>
      <c r="EX819" s="181" t="s">
        <v>3709</v>
      </c>
      <c r="EY819" s="181" t="s">
        <v>10486</v>
      </c>
      <c r="EZ819" s="181" t="s">
        <v>10487</v>
      </c>
      <c r="FA819" s="181" t="s">
        <v>10488</v>
      </c>
      <c r="FB819" s="181" t="s">
        <v>10489</v>
      </c>
      <c r="FE819" s="181">
        <v>-1</v>
      </c>
    </row>
    <row r="820" spans="1:161" x14ac:dyDescent="0.25">
      <c r="A820" s="181" t="s">
        <v>10490</v>
      </c>
      <c r="B820" s="181" t="s">
        <v>10490</v>
      </c>
      <c r="C820" s="181">
        <v>1</v>
      </c>
      <c r="D820" s="181">
        <v>1</v>
      </c>
      <c r="E820" s="181">
        <v>1</v>
      </c>
      <c r="F820" s="181" t="s">
        <v>10491</v>
      </c>
      <c r="G820" s="181" t="s">
        <v>10492</v>
      </c>
      <c r="H820" s="181" t="s">
        <v>10493</v>
      </c>
      <c r="I820" s="181">
        <v>1</v>
      </c>
      <c r="J820" s="181">
        <v>1</v>
      </c>
      <c r="K820" s="181">
        <v>1</v>
      </c>
      <c r="L820" s="181">
        <v>1</v>
      </c>
      <c r="M820" s="181">
        <v>1</v>
      </c>
      <c r="N820" s="181">
        <v>1</v>
      </c>
      <c r="O820" s="181">
        <v>1</v>
      </c>
      <c r="P820" s="181">
        <v>1</v>
      </c>
      <c r="Q820" s="181">
        <v>1</v>
      </c>
      <c r="R820" s="181">
        <v>1</v>
      </c>
      <c r="S820" s="181">
        <v>1</v>
      </c>
      <c r="T820" s="181">
        <v>1</v>
      </c>
      <c r="U820" s="181">
        <v>1</v>
      </c>
      <c r="V820" s="181">
        <v>1</v>
      </c>
      <c r="W820" s="181">
        <v>1</v>
      </c>
      <c r="X820" s="181">
        <v>1</v>
      </c>
      <c r="Y820" s="181">
        <v>1</v>
      </c>
      <c r="Z820" s="181">
        <v>1</v>
      </c>
      <c r="AA820" s="181">
        <v>1</v>
      </c>
      <c r="AB820" s="181">
        <v>1</v>
      </c>
      <c r="AC820" s="181">
        <v>1</v>
      </c>
      <c r="AD820" s="181">
        <v>1</v>
      </c>
      <c r="AE820" s="181">
        <v>1</v>
      </c>
      <c r="AF820" s="181">
        <v>1</v>
      </c>
      <c r="AG820" s="181">
        <v>1</v>
      </c>
      <c r="AH820" s="181">
        <v>1</v>
      </c>
      <c r="AI820" s="181">
        <v>1</v>
      </c>
      <c r="AJ820" s="181">
        <v>1</v>
      </c>
      <c r="AK820" s="181">
        <v>1</v>
      </c>
      <c r="AL820" s="181">
        <v>1</v>
      </c>
      <c r="AM820" s="181">
        <v>1</v>
      </c>
      <c r="AN820" s="181">
        <v>1</v>
      </c>
      <c r="AO820" s="181">
        <v>1</v>
      </c>
      <c r="AP820" s="181">
        <v>1</v>
      </c>
      <c r="AQ820" s="181">
        <v>1</v>
      </c>
      <c r="AR820" s="181">
        <v>1</v>
      </c>
      <c r="AS820" s="181">
        <v>1</v>
      </c>
      <c r="AT820" s="181">
        <v>1</v>
      </c>
      <c r="AU820" s="181">
        <v>1</v>
      </c>
      <c r="AV820" s="181">
        <v>1</v>
      </c>
      <c r="AW820" s="181">
        <v>1</v>
      </c>
      <c r="AX820" s="181">
        <v>1</v>
      </c>
      <c r="AY820" s="181">
        <v>1</v>
      </c>
      <c r="AZ820" s="181">
        <v>1</v>
      </c>
      <c r="BA820" s="181">
        <v>1</v>
      </c>
      <c r="BB820" s="181">
        <v>1</v>
      </c>
      <c r="BC820" s="181">
        <v>1</v>
      </c>
      <c r="BD820" s="181">
        <v>1</v>
      </c>
      <c r="BE820" s="181">
        <v>1</v>
      </c>
      <c r="BF820" s="181">
        <v>1</v>
      </c>
      <c r="BG820" s="181">
        <v>1</v>
      </c>
      <c r="BH820" s="181">
        <v>1</v>
      </c>
      <c r="BI820" s="181">
        <v>8.1</v>
      </c>
      <c r="BJ820" s="181">
        <v>8.1</v>
      </c>
      <c r="BK820" s="181">
        <v>8.1</v>
      </c>
      <c r="BL820" s="181">
        <v>17.768000000000001</v>
      </c>
      <c r="BM820" s="181">
        <v>161</v>
      </c>
      <c r="BN820" s="181">
        <v>161</v>
      </c>
      <c r="BO820" s="181">
        <v>0</v>
      </c>
      <c r="BP820" s="181">
        <v>12.089</v>
      </c>
      <c r="BQ820" s="181" t="s">
        <v>1251</v>
      </c>
      <c r="BR820" s="181" t="s">
        <v>1251</v>
      </c>
      <c r="BS820" s="181" t="s">
        <v>1251</v>
      </c>
      <c r="BT820" s="181" t="s">
        <v>1251</v>
      </c>
      <c r="BU820" s="181" t="s">
        <v>1251</v>
      </c>
      <c r="BV820" s="181" t="s">
        <v>1251</v>
      </c>
      <c r="BW820" s="181" t="s">
        <v>1251</v>
      </c>
      <c r="BX820" s="181" t="s">
        <v>1251</v>
      </c>
      <c r="BY820" s="181" t="s">
        <v>1251</v>
      </c>
      <c r="BZ820" s="181" t="s">
        <v>1251</v>
      </c>
      <c r="CA820" s="181" t="s">
        <v>1251</v>
      </c>
      <c r="CB820" s="181" t="s">
        <v>1251</v>
      </c>
      <c r="CC820" s="181" t="s">
        <v>1251</v>
      </c>
      <c r="CD820" s="181" t="s">
        <v>1251</v>
      </c>
      <c r="CE820" s="181" t="s">
        <v>1251</v>
      </c>
      <c r="CF820" s="181" t="s">
        <v>1251</v>
      </c>
      <c r="CG820" s="181">
        <v>8.1</v>
      </c>
      <c r="CH820" s="181">
        <v>8.1</v>
      </c>
      <c r="CI820" s="181">
        <v>8.1</v>
      </c>
      <c r="CJ820" s="181">
        <v>8.1</v>
      </c>
      <c r="CK820" s="181">
        <v>8.1</v>
      </c>
      <c r="CL820" s="181">
        <v>8.1</v>
      </c>
      <c r="CM820" s="181">
        <v>8.1</v>
      </c>
      <c r="CN820" s="181">
        <v>8.1</v>
      </c>
      <c r="CO820" s="181">
        <v>8.1</v>
      </c>
      <c r="CP820" s="181">
        <v>8.1</v>
      </c>
      <c r="CQ820" s="181">
        <v>8.1</v>
      </c>
      <c r="CR820" s="181">
        <v>8.1</v>
      </c>
      <c r="CS820" s="181">
        <v>8.1</v>
      </c>
      <c r="CT820" s="181">
        <v>8.1</v>
      </c>
      <c r="CU820" s="181">
        <v>8.1</v>
      </c>
      <c r="CV820" s="181">
        <v>8.1</v>
      </c>
      <c r="CW820" s="181">
        <v>677860000</v>
      </c>
      <c r="CX820" s="181">
        <v>51285000</v>
      </c>
      <c r="CY820" s="181">
        <v>57965000</v>
      </c>
      <c r="CZ820" s="181">
        <v>55516000</v>
      </c>
      <c r="DA820" s="181">
        <v>50272000</v>
      </c>
      <c r="DB820" s="181">
        <v>7942100</v>
      </c>
      <c r="DC820" s="181">
        <v>7116300</v>
      </c>
      <c r="DD820" s="181">
        <v>6093100</v>
      </c>
      <c r="DE820" s="181">
        <v>8406400</v>
      </c>
      <c r="DF820" s="181">
        <v>58649000</v>
      </c>
      <c r="DG820" s="181">
        <v>54277000</v>
      </c>
      <c r="DH820" s="181">
        <v>43503000</v>
      </c>
      <c r="DI820" s="181">
        <v>51859000</v>
      </c>
      <c r="DJ820" s="195">
        <v>0</v>
      </c>
      <c r="DK820" s="195">
        <v>0</v>
      </c>
      <c r="DL820" s="195">
        <v>0</v>
      </c>
      <c r="DM820" s="195">
        <v>0</v>
      </c>
      <c r="DN820" s="181">
        <v>0</v>
      </c>
      <c r="DO820" s="181">
        <v>0</v>
      </c>
      <c r="DP820" s="181">
        <v>0</v>
      </c>
      <c r="DQ820" s="181">
        <v>0</v>
      </c>
      <c r="DR820" s="181">
        <v>0</v>
      </c>
      <c r="DS820" s="181" t="e">
        <f t="shared" si="60"/>
        <v>#DIV/0!</v>
      </c>
      <c r="DT820" s="181" t="e">
        <f t="shared" si="58"/>
        <v>#DIV/0!</v>
      </c>
      <c r="DU820" s="195">
        <v>0</v>
      </c>
      <c r="DW820" s="195">
        <v>0</v>
      </c>
      <c r="DY820" s="195">
        <v>0</v>
      </c>
      <c r="DZ820" s="196" t="e">
        <f t="shared" si="59"/>
        <v>#DIV/0!</v>
      </c>
      <c r="EA820" s="195">
        <v>0</v>
      </c>
      <c r="EB820" s="181">
        <v>1</v>
      </c>
      <c r="EC820" s="181">
        <v>1</v>
      </c>
      <c r="ED820" s="181">
        <v>1</v>
      </c>
      <c r="EE820" s="181">
        <v>1</v>
      </c>
      <c r="EF820" s="181">
        <v>1</v>
      </c>
      <c r="EG820" s="181">
        <v>1</v>
      </c>
      <c r="EH820" s="181">
        <v>1</v>
      </c>
      <c r="EI820" s="181">
        <v>1</v>
      </c>
      <c r="EJ820" s="181">
        <v>1</v>
      </c>
      <c r="EK820" s="181">
        <v>1</v>
      </c>
      <c r="EL820" s="181">
        <v>1</v>
      </c>
      <c r="EM820" s="181">
        <v>1</v>
      </c>
      <c r="EN820" s="181">
        <v>1</v>
      </c>
      <c r="EO820" s="181">
        <v>1</v>
      </c>
      <c r="EP820" s="181">
        <v>1</v>
      </c>
      <c r="EQ820" s="181">
        <v>1</v>
      </c>
      <c r="ER820" s="181">
        <v>16</v>
      </c>
      <c r="EV820" s="181">
        <v>660</v>
      </c>
      <c r="EW820" s="181">
        <v>315</v>
      </c>
      <c r="EX820" s="181" t="b">
        <v>1</v>
      </c>
      <c r="EY820" s="181">
        <v>338</v>
      </c>
      <c r="EZ820" s="181" t="s">
        <v>10494</v>
      </c>
      <c r="FA820" s="181" t="s">
        <v>10495</v>
      </c>
      <c r="FB820" s="181">
        <v>5428</v>
      </c>
      <c r="FE820" s="181">
        <v>-1</v>
      </c>
    </row>
    <row r="821" spans="1:161" x14ac:dyDescent="0.25">
      <c r="A821" s="181" t="s">
        <v>1270</v>
      </c>
      <c r="B821" s="181" t="s">
        <v>1270</v>
      </c>
      <c r="C821" s="181">
        <v>2</v>
      </c>
      <c r="D821" s="181">
        <v>2</v>
      </c>
      <c r="E821" s="181">
        <v>2</v>
      </c>
      <c r="F821" s="181" t="s">
        <v>1269</v>
      </c>
      <c r="G821" s="181" t="s">
        <v>1268</v>
      </c>
      <c r="H821" s="181" t="s">
        <v>1267</v>
      </c>
      <c r="I821" s="181">
        <v>1</v>
      </c>
      <c r="J821" s="181">
        <v>2</v>
      </c>
      <c r="K821" s="181">
        <v>2</v>
      </c>
      <c r="L821" s="181">
        <v>2</v>
      </c>
      <c r="M821" s="181">
        <v>2</v>
      </c>
      <c r="N821" s="181">
        <v>1</v>
      </c>
      <c r="O821" s="181">
        <v>1</v>
      </c>
      <c r="P821" s="181">
        <v>2</v>
      </c>
      <c r="Q821" s="181">
        <v>1</v>
      </c>
      <c r="R821" s="181">
        <v>1</v>
      </c>
      <c r="S821" s="181">
        <v>1</v>
      </c>
      <c r="T821" s="181">
        <v>1</v>
      </c>
      <c r="U821" s="181">
        <v>1</v>
      </c>
      <c r="V821" s="181">
        <v>1</v>
      </c>
      <c r="W821" s="181">
        <v>1</v>
      </c>
      <c r="X821" s="181">
        <v>1</v>
      </c>
      <c r="Y821" s="181">
        <v>1</v>
      </c>
      <c r="Z821" s="181">
        <v>1</v>
      </c>
      <c r="AA821" s="181">
        <v>2</v>
      </c>
      <c r="AB821" s="181">
        <v>2</v>
      </c>
      <c r="AC821" s="181">
        <v>2</v>
      </c>
      <c r="AD821" s="181">
        <v>1</v>
      </c>
      <c r="AE821" s="181">
        <v>1</v>
      </c>
      <c r="AF821" s="181">
        <v>2</v>
      </c>
      <c r="AG821" s="181">
        <v>1</v>
      </c>
      <c r="AH821" s="181">
        <v>1</v>
      </c>
      <c r="AI821" s="181">
        <v>1</v>
      </c>
      <c r="AJ821" s="181">
        <v>1</v>
      </c>
      <c r="AK821" s="181">
        <v>1</v>
      </c>
      <c r="AL821" s="181">
        <v>1</v>
      </c>
      <c r="AM821" s="181">
        <v>1</v>
      </c>
      <c r="AN821" s="181">
        <v>1</v>
      </c>
      <c r="AO821" s="181">
        <v>1</v>
      </c>
      <c r="AP821" s="181">
        <v>1</v>
      </c>
      <c r="AQ821" s="181">
        <v>2</v>
      </c>
      <c r="AR821" s="181">
        <v>2</v>
      </c>
      <c r="AS821" s="181">
        <v>2</v>
      </c>
      <c r="AT821" s="181">
        <v>1</v>
      </c>
      <c r="AU821" s="181">
        <v>1</v>
      </c>
      <c r="AV821" s="181">
        <v>2</v>
      </c>
      <c r="AW821" s="181">
        <v>1</v>
      </c>
      <c r="AX821" s="181">
        <v>1</v>
      </c>
      <c r="AY821" s="181">
        <v>1</v>
      </c>
      <c r="AZ821" s="181">
        <v>1</v>
      </c>
      <c r="BA821" s="181">
        <v>1</v>
      </c>
      <c r="BB821" s="181">
        <v>1</v>
      </c>
      <c r="BC821" s="181">
        <v>1</v>
      </c>
      <c r="BD821" s="181">
        <v>1</v>
      </c>
      <c r="BE821" s="181">
        <v>1</v>
      </c>
      <c r="BF821" s="181">
        <v>1</v>
      </c>
      <c r="BG821" s="181">
        <v>2</v>
      </c>
      <c r="BH821" s="181">
        <v>2</v>
      </c>
      <c r="BI821" s="181">
        <v>7</v>
      </c>
      <c r="BJ821" s="181">
        <v>7</v>
      </c>
      <c r="BK821" s="181">
        <v>7</v>
      </c>
      <c r="BL821" s="181">
        <v>71.793000000000006</v>
      </c>
      <c r="BM821" s="181">
        <v>660</v>
      </c>
      <c r="BN821" s="181">
        <v>660</v>
      </c>
      <c r="BO821" s="181">
        <v>2.6178E-3</v>
      </c>
      <c r="BP821" s="181">
        <v>2.7000999999999999</v>
      </c>
      <c r="BQ821" s="181" t="s">
        <v>1251</v>
      </c>
      <c r="BR821" s="181" t="s">
        <v>1254</v>
      </c>
      <c r="BS821" s="181" t="s">
        <v>1254</v>
      </c>
      <c r="BT821" s="181" t="s">
        <v>1254</v>
      </c>
      <c r="BU821" s="181" t="s">
        <v>1254</v>
      </c>
      <c r="BV821" s="181" t="s">
        <v>1251</v>
      </c>
      <c r="BW821" s="181" t="s">
        <v>1251</v>
      </c>
      <c r="BX821" s="181" t="s">
        <v>1251</v>
      </c>
      <c r="BY821" s="181" t="s">
        <v>1254</v>
      </c>
      <c r="BZ821" s="181" t="s">
        <v>1251</v>
      </c>
      <c r="CA821" s="181" t="s">
        <v>1254</v>
      </c>
      <c r="CB821" s="181" t="s">
        <v>1254</v>
      </c>
      <c r="CC821" s="181" t="s">
        <v>1254</v>
      </c>
      <c r="CD821" s="181" t="s">
        <v>1251</v>
      </c>
      <c r="CE821" s="181" t="s">
        <v>1251</v>
      </c>
      <c r="CF821" s="181" t="s">
        <v>1251</v>
      </c>
      <c r="CG821" s="181">
        <v>7</v>
      </c>
      <c r="CH821" s="181">
        <v>5.8</v>
      </c>
      <c r="CI821" s="181">
        <v>1.2</v>
      </c>
      <c r="CJ821" s="181">
        <v>7</v>
      </c>
      <c r="CK821" s="181">
        <v>1.2</v>
      </c>
      <c r="CL821" s="181">
        <v>1.2</v>
      </c>
      <c r="CM821" s="181">
        <v>1.2</v>
      </c>
      <c r="CN821" s="181">
        <v>1.2</v>
      </c>
      <c r="CO821" s="181">
        <v>5.8</v>
      </c>
      <c r="CP821" s="181">
        <v>5.8</v>
      </c>
      <c r="CQ821" s="181">
        <v>5.8</v>
      </c>
      <c r="CR821" s="181">
        <v>5.8</v>
      </c>
      <c r="CS821" s="181">
        <v>5.8</v>
      </c>
      <c r="CT821" s="181">
        <v>1.2</v>
      </c>
      <c r="CU821" s="181">
        <v>7</v>
      </c>
      <c r="CV821" s="181">
        <v>7</v>
      </c>
      <c r="CW821" s="181">
        <v>210470000</v>
      </c>
      <c r="CX821" s="181">
        <v>17495000</v>
      </c>
      <c r="CY821" s="181">
        <v>19660000</v>
      </c>
      <c r="CZ821" s="181">
        <v>6901600</v>
      </c>
      <c r="DA821" s="181">
        <v>15381000</v>
      </c>
      <c r="DB821" s="181">
        <v>6109800</v>
      </c>
      <c r="DC821" s="181">
        <v>5803400</v>
      </c>
      <c r="DD821" s="181">
        <v>5818200</v>
      </c>
      <c r="DE821" s="181">
        <v>5106100</v>
      </c>
      <c r="DF821" s="181">
        <v>15371000</v>
      </c>
      <c r="DG821" s="181">
        <v>6056600</v>
      </c>
      <c r="DH821" s="181">
        <v>19267000</v>
      </c>
      <c r="DI821" s="181">
        <v>23769000</v>
      </c>
      <c r="DJ821" s="195">
        <v>0</v>
      </c>
      <c r="DK821" s="195">
        <v>0</v>
      </c>
      <c r="DL821" s="195">
        <v>0</v>
      </c>
      <c r="DM821" s="195">
        <v>0</v>
      </c>
      <c r="DN821" s="181">
        <v>0</v>
      </c>
      <c r="DO821" s="181">
        <v>0</v>
      </c>
      <c r="DP821" s="181">
        <v>0</v>
      </c>
      <c r="DQ821" s="181">
        <v>0</v>
      </c>
      <c r="DR821" s="181">
        <v>0</v>
      </c>
      <c r="DS821" s="181" t="e">
        <f t="shared" si="60"/>
        <v>#DIV/0!</v>
      </c>
      <c r="DT821" s="181" t="e">
        <f t="shared" si="58"/>
        <v>#DIV/0!</v>
      </c>
      <c r="DU821" s="195">
        <v>0</v>
      </c>
      <c r="DW821" s="195">
        <v>0</v>
      </c>
      <c r="DY821" s="195">
        <v>0</v>
      </c>
      <c r="DZ821" s="196" t="e">
        <f t="shared" si="59"/>
        <v>#DIV/0!</v>
      </c>
      <c r="EA821" s="195">
        <v>0</v>
      </c>
      <c r="EB821" s="181">
        <v>1</v>
      </c>
      <c r="EC821" s="181">
        <v>0</v>
      </c>
      <c r="ED821" s="181">
        <v>0</v>
      </c>
      <c r="EE821" s="181">
        <v>0</v>
      </c>
      <c r="EF821" s="181">
        <v>0</v>
      </c>
      <c r="EG821" s="181">
        <v>1</v>
      </c>
      <c r="EH821" s="181">
        <v>1</v>
      </c>
      <c r="EI821" s="181">
        <v>1</v>
      </c>
      <c r="EJ821" s="181">
        <v>0</v>
      </c>
      <c r="EK821" s="181">
        <v>1</v>
      </c>
      <c r="EL821" s="181">
        <v>0</v>
      </c>
      <c r="EM821" s="181">
        <v>0</v>
      </c>
      <c r="EN821" s="181">
        <v>0</v>
      </c>
      <c r="EO821" s="181">
        <v>1</v>
      </c>
      <c r="EP821" s="181">
        <v>1</v>
      </c>
      <c r="EQ821" s="181">
        <v>1</v>
      </c>
      <c r="ER821" s="181">
        <v>8</v>
      </c>
      <c r="EV821" s="181">
        <v>586</v>
      </c>
      <c r="EW821" s="181" t="s">
        <v>10496</v>
      </c>
      <c r="EX821" s="181" t="s">
        <v>3637</v>
      </c>
      <c r="EY821" s="181" t="s">
        <v>10497</v>
      </c>
      <c r="EZ821" s="181" t="s">
        <v>10498</v>
      </c>
      <c r="FA821" s="181" t="s">
        <v>10499</v>
      </c>
      <c r="FB821" s="181" t="s">
        <v>10500</v>
      </c>
      <c r="FE821" s="181">
        <v>-1</v>
      </c>
    </row>
    <row r="822" spans="1:161" x14ac:dyDescent="0.25">
      <c r="A822" s="181" t="s">
        <v>10501</v>
      </c>
      <c r="B822" s="181" t="s">
        <v>10501</v>
      </c>
      <c r="C822" s="181" t="s">
        <v>4347</v>
      </c>
      <c r="D822" s="181" t="s">
        <v>4347</v>
      </c>
      <c r="E822" s="181" t="s">
        <v>2365</v>
      </c>
      <c r="F822" s="181" t="s">
        <v>10502</v>
      </c>
      <c r="G822" s="181" t="s">
        <v>10503</v>
      </c>
      <c r="H822" s="181" t="s">
        <v>10504</v>
      </c>
      <c r="I822" s="181">
        <v>2</v>
      </c>
      <c r="J822" s="181">
        <v>3</v>
      </c>
      <c r="K822" s="181">
        <v>3</v>
      </c>
      <c r="L822" s="181">
        <v>2</v>
      </c>
      <c r="M822" s="181">
        <v>3</v>
      </c>
      <c r="N822" s="181">
        <v>2</v>
      </c>
      <c r="O822" s="181">
        <v>3</v>
      </c>
      <c r="P822" s="181">
        <v>2</v>
      </c>
      <c r="Q822" s="181">
        <v>1</v>
      </c>
      <c r="R822" s="181">
        <v>1</v>
      </c>
      <c r="S822" s="181">
        <v>1</v>
      </c>
      <c r="T822" s="181">
        <v>1</v>
      </c>
      <c r="U822" s="181">
        <v>3</v>
      </c>
      <c r="V822" s="181">
        <v>2</v>
      </c>
      <c r="W822" s="181">
        <v>3</v>
      </c>
      <c r="X822" s="181">
        <v>2</v>
      </c>
      <c r="Y822" s="181">
        <v>2</v>
      </c>
      <c r="Z822" s="181">
        <v>2</v>
      </c>
      <c r="AA822" s="181">
        <v>2</v>
      </c>
      <c r="AB822" s="181">
        <v>3</v>
      </c>
      <c r="AC822" s="181">
        <v>3</v>
      </c>
      <c r="AD822" s="181">
        <v>2</v>
      </c>
      <c r="AE822" s="181">
        <v>3</v>
      </c>
      <c r="AF822" s="181">
        <v>2</v>
      </c>
      <c r="AG822" s="181">
        <v>1</v>
      </c>
      <c r="AH822" s="181">
        <v>1</v>
      </c>
      <c r="AI822" s="181">
        <v>1</v>
      </c>
      <c r="AJ822" s="181">
        <v>1</v>
      </c>
      <c r="AK822" s="181">
        <v>3</v>
      </c>
      <c r="AL822" s="181">
        <v>2</v>
      </c>
      <c r="AM822" s="181">
        <v>3</v>
      </c>
      <c r="AN822" s="181">
        <v>2</v>
      </c>
      <c r="AO822" s="181">
        <v>2</v>
      </c>
      <c r="AP822" s="181">
        <v>2</v>
      </c>
      <c r="AQ822" s="181">
        <v>2</v>
      </c>
      <c r="AR822" s="181">
        <v>3</v>
      </c>
      <c r="AS822" s="181">
        <v>2</v>
      </c>
      <c r="AT822" s="181">
        <v>1</v>
      </c>
      <c r="AU822" s="181">
        <v>2</v>
      </c>
      <c r="AV822" s="181">
        <v>1</v>
      </c>
      <c r="AW822" s="181">
        <v>0</v>
      </c>
      <c r="AX822" s="181">
        <v>0</v>
      </c>
      <c r="AY822" s="181">
        <v>0</v>
      </c>
      <c r="AZ822" s="181">
        <v>0</v>
      </c>
      <c r="BA822" s="181">
        <v>2</v>
      </c>
      <c r="BB822" s="181">
        <v>1</v>
      </c>
      <c r="BC822" s="181">
        <v>2</v>
      </c>
      <c r="BD822" s="181">
        <v>1</v>
      </c>
      <c r="BE822" s="181">
        <v>1</v>
      </c>
      <c r="BF822" s="181">
        <v>1</v>
      </c>
      <c r="BG822" s="181">
        <v>1</v>
      </c>
      <c r="BH822" s="181">
        <v>2</v>
      </c>
      <c r="BI822" s="181">
        <v>11.4</v>
      </c>
      <c r="BJ822" s="181">
        <v>11.4</v>
      </c>
      <c r="BK822" s="181">
        <v>8.1</v>
      </c>
      <c r="BL822" s="181">
        <v>28.085999999999999</v>
      </c>
      <c r="BM822" s="181">
        <v>246</v>
      </c>
      <c r="BN822" s="181" t="s">
        <v>10505</v>
      </c>
      <c r="BO822" s="181">
        <v>0</v>
      </c>
      <c r="BP822" s="181">
        <v>3.4197000000000002</v>
      </c>
      <c r="BQ822" s="181" t="s">
        <v>1254</v>
      </c>
      <c r="BR822" s="181" t="s">
        <v>1251</v>
      </c>
      <c r="BS822" s="181" t="s">
        <v>1251</v>
      </c>
      <c r="BT822" s="181" t="s">
        <v>1254</v>
      </c>
      <c r="BU822" s="181" t="s">
        <v>1254</v>
      </c>
      <c r="BV822" s="181" t="s">
        <v>1251</v>
      </c>
      <c r="BW822" s="181" t="s">
        <v>1254</v>
      </c>
      <c r="BX822" s="181" t="s">
        <v>1254</v>
      </c>
      <c r="BY822" s="181" t="s">
        <v>1251</v>
      </c>
      <c r="BZ822" s="181" t="s">
        <v>1251</v>
      </c>
      <c r="CA822" s="181" t="s">
        <v>1254</v>
      </c>
      <c r="CB822" s="181" t="s">
        <v>1254</v>
      </c>
      <c r="CC822" s="181" t="s">
        <v>1254</v>
      </c>
      <c r="CD822" s="181" t="s">
        <v>1254</v>
      </c>
      <c r="CE822" s="181" t="s">
        <v>1251</v>
      </c>
      <c r="CF822" s="181" t="s">
        <v>1254</v>
      </c>
      <c r="CG822" s="181">
        <v>11.4</v>
      </c>
      <c r="CH822" s="181">
        <v>7.7</v>
      </c>
      <c r="CI822" s="181">
        <v>11.4</v>
      </c>
      <c r="CJ822" s="181">
        <v>7.7</v>
      </c>
      <c r="CK822" s="181">
        <v>3.3</v>
      </c>
      <c r="CL822" s="181">
        <v>3.3</v>
      </c>
      <c r="CM822" s="181">
        <v>3.3</v>
      </c>
      <c r="CN822" s="181">
        <v>3.3</v>
      </c>
      <c r="CO822" s="181">
        <v>11.4</v>
      </c>
      <c r="CP822" s="181">
        <v>7.7</v>
      </c>
      <c r="CQ822" s="181">
        <v>11.4</v>
      </c>
      <c r="CR822" s="181">
        <v>7.7</v>
      </c>
      <c r="CS822" s="181">
        <v>7.7</v>
      </c>
      <c r="CT822" s="181">
        <v>7.7</v>
      </c>
      <c r="CU822" s="181">
        <v>7.7</v>
      </c>
      <c r="CV822" s="181">
        <v>11.4</v>
      </c>
      <c r="CW822" s="181">
        <v>329980000</v>
      </c>
      <c r="CX822" s="181">
        <v>28454000</v>
      </c>
      <c r="CY822" s="181">
        <v>25852000</v>
      </c>
      <c r="CZ822" s="181">
        <v>27541000</v>
      </c>
      <c r="DA822" s="181">
        <v>22661000</v>
      </c>
      <c r="DB822" s="181">
        <v>3169500</v>
      </c>
      <c r="DC822" s="181">
        <v>2825300</v>
      </c>
      <c r="DD822" s="181">
        <v>3070000</v>
      </c>
      <c r="DE822" s="181">
        <v>2624700</v>
      </c>
      <c r="DF822" s="181">
        <v>28911000</v>
      </c>
      <c r="DG822" s="181">
        <v>30762000</v>
      </c>
      <c r="DH822" s="181">
        <v>22129000</v>
      </c>
      <c r="DI822" s="181">
        <v>23352000</v>
      </c>
      <c r="DJ822" s="195">
        <v>0</v>
      </c>
      <c r="DK822" s="195">
        <v>0</v>
      </c>
      <c r="DL822" s="195">
        <v>0</v>
      </c>
      <c r="DM822" s="195">
        <v>0</v>
      </c>
      <c r="DN822" s="181">
        <v>0</v>
      </c>
      <c r="DO822" s="181">
        <v>0</v>
      </c>
      <c r="DP822" s="181">
        <v>0</v>
      </c>
      <c r="DQ822" s="181">
        <v>0</v>
      </c>
      <c r="DR822" s="181">
        <v>0</v>
      </c>
      <c r="DS822" s="181" t="e">
        <f t="shared" si="60"/>
        <v>#DIV/0!</v>
      </c>
      <c r="DT822" s="181" t="e">
        <f t="shared" si="58"/>
        <v>#DIV/0!</v>
      </c>
      <c r="DU822" s="195">
        <v>0</v>
      </c>
      <c r="DW822" s="195">
        <v>0</v>
      </c>
      <c r="DY822" s="195">
        <v>0</v>
      </c>
      <c r="DZ822" s="196" t="e">
        <f t="shared" si="59"/>
        <v>#DIV/0!</v>
      </c>
      <c r="EA822" s="195">
        <v>0</v>
      </c>
      <c r="EB822" s="181">
        <v>0</v>
      </c>
      <c r="EC822" s="181">
        <v>0</v>
      </c>
      <c r="ED822" s="181">
        <v>0</v>
      </c>
      <c r="EE822" s="181">
        <v>0</v>
      </c>
      <c r="EF822" s="181">
        <v>0</v>
      </c>
      <c r="EG822" s="181">
        <v>1</v>
      </c>
      <c r="EH822" s="181">
        <v>0</v>
      </c>
      <c r="EI822" s="181">
        <v>0</v>
      </c>
      <c r="EJ822" s="181">
        <v>0</v>
      </c>
      <c r="EK822" s="181">
        <v>1</v>
      </c>
      <c r="EL822" s="181">
        <v>0</v>
      </c>
      <c r="EM822" s="181">
        <v>0</v>
      </c>
      <c r="EN822" s="181">
        <v>0</v>
      </c>
      <c r="EO822" s="181">
        <v>0</v>
      </c>
      <c r="EP822" s="181">
        <v>0</v>
      </c>
      <c r="EQ822" s="181">
        <v>0</v>
      </c>
      <c r="ER822" s="181">
        <v>2</v>
      </c>
      <c r="EV822" s="181">
        <v>650</v>
      </c>
      <c r="EW822" s="181" t="s">
        <v>10506</v>
      </c>
      <c r="EX822" s="181" t="s">
        <v>3709</v>
      </c>
      <c r="EY822" s="181" t="s">
        <v>10507</v>
      </c>
      <c r="EZ822" s="181" t="s">
        <v>10508</v>
      </c>
      <c r="FA822" s="181" t="s">
        <v>10509</v>
      </c>
      <c r="FB822" s="181" t="s">
        <v>10510</v>
      </c>
      <c r="FC822" s="181" t="s">
        <v>10511</v>
      </c>
      <c r="FD822" s="181" t="s">
        <v>9853</v>
      </c>
      <c r="FE822" s="181" t="s">
        <v>3613</v>
      </c>
    </row>
    <row r="823" spans="1:161" x14ac:dyDescent="0.25">
      <c r="A823" s="181" t="s">
        <v>10512</v>
      </c>
      <c r="B823" s="181" t="s">
        <v>2050</v>
      </c>
      <c r="C823" s="181" t="s">
        <v>10513</v>
      </c>
      <c r="D823" s="181" t="s">
        <v>10514</v>
      </c>
      <c r="E823" s="181" t="s">
        <v>10514</v>
      </c>
      <c r="F823" s="181" t="s">
        <v>2049</v>
      </c>
      <c r="G823" s="181" t="s">
        <v>2048</v>
      </c>
      <c r="H823" s="181" t="s">
        <v>2047</v>
      </c>
      <c r="I823" s="181">
        <v>5</v>
      </c>
      <c r="J823" s="181">
        <v>3</v>
      </c>
      <c r="K823" s="181">
        <v>2</v>
      </c>
      <c r="L823" s="181">
        <v>2</v>
      </c>
      <c r="M823" s="181">
        <v>3</v>
      </c>
      <c r="N823" s="181">
        <v>2</v>
      </c>
      <c r="O823" s="181">
        <v>3</v>
      </c>
      <c r="P823" s="181">
        <v>3</v>
      </c>
      <c r="Q823" s="181">
        <v>2</v>
      </c>
      <c r="R823" s="181">
        <v>2</v>
      </c>
      <c r="S823" s="181">
        <v>1</v>
      </c>
      <c r="T823" s="181">
        <v>1</v>
      </c>
      <c r="U823" s="181">
        <v>3</v>
      </c>
      <c r="V823" s="181">
        <v>3</v>
      </c>
      <c r="W823" s="181">
        <v>3</v>
      </c>
      <c r="X823" s="181">
        <v>3</v>
      </c>
      <c r="Y823" s="181">
        <v>3</v>
      </c>
      <c r="Z823" s="181">
        <v>3</v>
      </c>
      <c r="AA823" s="181">
        <v>2</v>
      </c>
      <c r="AB823" s="181">
        <v>3</v>
      </c>
      <c r="AC823" s="181">
        <v>2</v>
      </c>
      <c r="AD823" s="181">
        <v>1</v>
      </c>
      <c r="AE823" s="181">
        <v>2</v>
      </c>
      <c r="AF823" s="181">
        <v>2</v>
      </c>
      <c r="AG823" s="181">
        <v>1</v>
      </c>
      <c r="AH823" s="181">
        <v>1</v>
      </c>
      <c r="AI823" s="181">
        <v>0</v>
      </c>
      <c r="AJ823" s="181">
        <v>0</v>
      </c>
      <c r="AK823" s="181">
        <v>2</v>
      </c>
      <c r="AL823" s="181">
        <v>2</v>
      </c>
      <c r="AM823" s="181">
        <v>2</v>
      </c>
      <c r="AN823" s="181">
        <v>2</v>
      </c>
      <c r="AO823" s="181">
        <v>2</v>
      </c>
      <c r="AP823" s="181">
        <v>2</v>
      </c>
      <c r="AQ823" s="181">
        <v>1</v>
      </c>
      <c r="AR823" s="181">
        <v>2</v>
      </c>
      <c r="AS823" s="181">
        <v>2</v>
      </c>
      <c r="AT823" s="181">
        <v>1</v>
      </c>
      <c r="AU823" s="181">
        <v>2</v>
      </c>
      <c r="AV823" s="181">
        <v>2</v>
      </c>
      <c r="AW823" s="181">
        <v>1</v>
      </c>
      <c r="AX823" s="181">
        <v>1</v>
      </c>
      <c r="AY823" s="181">
        <v>0</v>
      </c>
      <c r="AZ823" s="181">
        <v>0</v>
      </c>
      <c r="BA823" s="181">
        <v>2</v>
      </c>
      <c r="BB823" s="181">
        <v>2</v>
      </c>
      <c r="BC823" s="181">
        <v>2</v>
      </c>
      <c r="BD823" s="181">
        <v>2</v>
      </c>
      <c r="BE823" s="181">
        <v>2</v>
      </c>
      <c r="BF823" s="181">
        <v>2</v>
      </c>
      <c r="BG823" s="181">
        <v>1</v>
      </c>
      <c r="BH823" s="181">
        <v>2</v>
      </c>
      <c r="BI823" s="181">
        <v>12.2</v>
      </c>
      <c r="BJ823" s="181">
        <v>9</v>
      </c>
      <c r="BK823" s="181">
        <v>9</v>
      </c>
      <c r="BL823" s="181">
        <v>29.173999999999999</v>
      </c>
      <c r="BM823" s="181">
        <v>255</v>
      </c>
      <c r="BN823" s="181" t="s">
        <v>10515</v>
      </c>
      <c r="BO823" s="181">
        <v>5.0314000000000001E-3</v>
      </c>
      <c r="BP823" s="181">
        <v>2.2829999999999999</v>
      </c>
      <c r="BQ823" s="181" t="s">
        <v>1251</v>
      </c>
      <c r="BR823" s="181" t="s">
        <v>1254</v>
      </c>
      <c r="BS823" s="181" t="s">
        <v>1254</v>
      </c>
      <c r="BT823" s="181" t="s">
        <v>1251</v>
      </c>
      <c r="BU823" s="181" t="s">
        <v>1254</v>
      </c>
      <c r="BV823" s="181" t="s">
        <v>1254</v>
      </c>
      <c r="BW823" s="181" t="s">
        <v>1254</v>
      </c>
      <c r="BX823" s="181" t="s">
        <v>1254</v>
      </c>
      <c r="BY823" s="181" t="s">
        <v>1254</v>
      </c>
      <c r="BZ823" s="181" t="s">
        <v>1254</v>
      </c>
      <c r="CA823" s="181" t="s">
        <v>1254</v>
      </c>
      <c r="CB823" s="181" t="s">
        <v>1254</v>
      </c>
      <c r="CC823" s="181" t="s">
        <v>1254</v>
      </c>
      <c r="CD823" s="181" t="s">
        <v>1251</v>
      </c>
      <c r="CE823" s="181" t="s">
        <v>1254</v>
      </c>
      <c r="CF823" s="181" t="s">
        <v>1254</v>
      </c>
      <c r="CG823" s="181">
        <v>12.2</v>
      </c>
      <c r="CH823" s="181">
        <v>7.8</v>
      </c>
      <c r="CI823" s="181">
        <v>12.2</v>
      </c>
      <c r="CJ823" s="181">
        <v>12.2</v>
      </c>
      <c r="CK823" s="181">
        <v>7.8</v>
      </c>
      <c r="CL823" s="181">
        <v>7.8</v>
      </c>
      <c r="CM823" s="181">
        <v>3.1</v>
      </c>
      <c r="CN823" s="181">
        <v>3.1</v>
      </c>
      <c r="CO823" s="181">
        <v>12.2</v>
      </c>
      <c r="CP823" s="181">
        <v>12.2</v>
      </c>
      <c r="CQ823" s="181">
        <v>12.2</v>
      </c>
      <c r="CR823" s="181">
        <v>12.2</v>
      </c>
      <c r="CS823" s="181">
        <v>12.2</v>
      </c>
      <c r="CT823" s="181">
        <v>12.2</v>
      </c>
      <c r="CU823" s="181">
        <v>7.8</v>
      </c>
      <c r="CV823" s="181">
        <v>12.2</v>
      </c>
      <c r="CW823" s="181">
        <v>59900000</v>
      </c>
      <c r="CX823" s="181">
        <v>6022500</v>
      </c>
      <c r="CY823" s="181">
        <v>1935600</v>
      </c>
      <c r="CZ823" s="181">
        <v>7286900</v>
      </c>
      <c r="DA823" s="181">
        <v>4071200</v>
      </c>
      <c r="DB823" s="181">
        <v>727770</v>
      </c>
      <c r="DC823" s="181">
        <v>384130</v>
      </c>
      <c r="DD823" s="181">
        <v>0</v>
      </c>
      <c r="DE823" s="181">
        <v>0</v>
      </c>
      <c r="DF823" s="181">
        <v>6265400</v>
      </c>
      <c r="DG823" s="181">
        <v>5744300</v>
      </c>
      <c r="DH823" s="181">
        <v>1631400</v>
      </c>
      <c r="DI823" s="181">
        <v>5242500</v>
      </c>
      <c r="DJ823" s="195">
        <v>0</v>
      </c>
      <c r="DK823" s="195">
        <v>0</v>
      </c>
      <c r="DL823" s="195">
        <v>0</v>
      </c>
      <c r="DM823" s="195">
        <v>0</v>
      </c>
      <c r="DN823" s="181">
        <v>0</v>
      </c>
      <c r="DO823" s="181">
        <v>0</v>
      </c>
      <c r="DP823" s="181">
        <v>0</v>
      </c>
      <c r="DQ823" s="181">
        <v>0</v>
      </c>
      <c r="DR823" s="181">
        <v>0</v>
      </c>
      <c r="DS823" s="181" t="e">
        <f t="shared" si="60"/>
        <v>#DIV/0!</v>
      </c>
      <c r="DT823" s="181" t="e">
        <f t="shared" si="58"/>
        <v>#DIV/0!</v>
      </c>
      <c r="DU823" s="195">
        <v>0</v>
      </c>
      <c r="DW823" s="195">
        <v>0</v>
      </c>
      <c r="DY823" s="195">
        <v>0</v>
      </c>
      <c r="DZ823" s="196" t="e">
        <f t="shared" si="59"/>
        <v>#DIV/0!</v>
      </c>
      <c r="EA823" s="195">
        <v>0</v>
      </c>
      <c r="EB823" s="181">
        <v>1</v>
      </c>
      <c r="EC823" s="181">
        <v>0</v>
      </c>
      <c r="ED823" s="181">
        <v>0</v>
      </c>
      <c r="EE823" s="181">
        <v>0</v>
      </c>
      <c r="EF823" s="181">
        <v>0</v>
      </c>
      <c r="EG823" s="181">
        <v>0</v>
      </c>
      <c r="EH823" s="181">
        <v>0</v>
      </c>
      <c r="EI823" s="181">
        <v>0</v>
      </c>
      <c r="EJ823" s="181">
        <v>0</v>
      </c>
      <c r="EK823" s="181">
        <v>0</v>
      </c>
      <c r="EL823" s="181">
        <v>0</v>
      </c>
      <c r="EM823" s="181">
        <v>0</v>
      </c>
      <c r="EN823" s="181">
        <v>0</v>
      </c>
      <c r="EO823" s="181">
        <v>1</v>
      </c>
      <c r="EP823" s="181">
        <v>0</v>
      </c>
      <c r="EQ823" s="181">
        <v>0</v>
      </c>
      <c r="ER823" s="181">
        <v>2</v>
      </c>
      <c r="EV823" s="181">
        <v>282</v>
      </c>
      <c r="EW823" s="181" t="s">
        <v>10516</v>
      </c>
      <c r="EX823" s="181" t="s">
        <v>10517</v>
      </c>
      <c r="EY823" s="181" t="s">
        <v>10518</v>
      </c>
      <c r="EZ823" s="181" t="s">
        <v>10519</v>
      </c>
      <c r="FA823" s="181" t="s">
        <v>10520</v>
      </c>
      <c r="FB823" s="181" t="s">
        <v>10521</v>
      </c>
      <c r="FE823" s="181" t="s">
        <v>4560</v>
      </c>
    </row>
    <row r="824" spans="1:161" x14ac:dyDescent="0.25">
      <c r="A824" s="181" t="s">
        <v>10522</v>
      </c>
      <c r="B824" s="181" t="s">
        <v>10522</v>
      </c>
      <c r="C824" s="181">
        <v>2</v>
      </c>
      <c r="D824" s="181">
        <v>2</v>
      </c>
      <c r="E824" s="181">
        <v>2</v>
      </c>
      <c r="F824" s="181" t="s">
        <v>10523</v>
      </c>
      <c r="G824" s="181" t="s">
        <v>10524</v>
      </c>
      <c r="H824" s="181" t="s">
        <v>10525</v>
      </c>
      <c r="I824" s="181">
        <v>1</v>
      </c>
      <c r="J824" s="181">
        <v>2</v>
      </c>
      <c r="K824" s="181">
        <v>2</v>
      </c>
      <c r="L824" s="181">
        <v>2</v>
      </c>
      <c r="M824" s="181">
        <v>1</v>
      </c>
      <c r="N824" s="181">
        <v>1</v>
      </c>
      <c r="O824" s="181">
        <v>1</v>
      </c>
      <c r="P824" s="181">
        <v>2</v>
      </c>
      <c r="Q824" s="181">
        <v>1</v>
      </c>
      <c r="R824" s="181">
        <v>1</v>
      </c>
      <c r="S824" s="181">
        <v>1</v>
      </c>
      <c r="T824" s="181">
        <v>2</v>
      </c>
      <c r="U824" s="181">
        <v>2</v>
      </c>
      <c r="V824" s="181">
        <v>1</v>
      </c>
      <c r="W824" s="181">
        <v>2</v>
      </c>
      <c r="X824" s="181">
        <v>1</v>
      </c>
      <c r="Y824" s="181">
        <v>2</v>
      </c>
      <c r="Z824" s="181">
        <v>1</v>
      </c>
      <c r="AA824" s="181">
        <v>1</v>
      </c>
      <c r="AB824" s="181">
        <v>2</v>
      </c>
      <c r="AC824" s="181">
        <v>1</v>
      </c>
      <c r="AD824" s="181">
        <v>1</v>
      </c>
      <c r="AE824" s="181">
        <v>1</v>
      </c>
      <c r="AF824" s="181">
        <v>2</v>
      </c>
      <c r="AG824" s="181">
        <v>1</v>
      </c>
      <c r="AH824" s="181">
        <v>1</v>
      </c>
      <c r="AI824" s="181">
        <v>1</v>
      </c>
      <c r="AJ824" s="181">
        <v>2</v>
      </c>
      <c r="AK824" s="181">
        <v>2</v>
      </c>
      <c r="AL824" s="181">
        <v>1</v>
      </c>
      <c r="AM824" s="181">
        <v>2</v>
      </c>
      <c r="AN824" s="181">
        <v>1</v>
      </c>
      <c r="AO824" s="181">
        <v>2</v>
      </c>
      <c r="AP824" s="181">
        <v>1</v>
      </c>
      <c r="AQ824" s="181">
        <v>1</v>
      </c>
      <c r="AR824" s="181">
        <v>2</v>
      </c>
      <c r="AS824" s="181">
        <v>1</v>
      </c>
      <c r="AT824" s="181">
        <v>1</v>
      </c>
      <c r="AU824" s="181">
        <v>1</v>
      </c>
      <c r="AV824" s="181">
        <v>2</v>
      </c>
      <c r="AW824" s="181">
        <v>1</v>
      </c>
      <c r="AX824" s="181">
        <v>1</v>
      </c>
      <c r="AY824" s="181">
        <v>1</v>
      </c>
      <c r="AZ824" s="181">
        <v>2</v>
      </c>
      <c r="BA824" s="181">
        <v>2</v>
      </c>
      <c r="BB824" s="181">
        <v>1</v>
      </c>
      <c r="BC824" s="181">
        <v>2</v>
      </c>
      <c r="BD824" s="181">
        <v>1</v>
      </c>
      <c r="BE824" s="181">
        <v>2</v>
      </c>
      <c r="BF824" s="181">
        <v>1</v>
      </c>
      <c r="BG824" s="181">
        <v>1</v>
      </c>
      <c r="BH824" s="181">
        <v>2</v>
      </c>
      <c r="BI824" s="181">
        <v>6.9</v>
      </c>
      <c r="BJ824" s="181">
        <v>6.9</v>
      </c>
      <c r="BK824" s="181">
        <v>6.9</v>
      </c>
      <c r="BL824" s="181">
        <v>40.527999999999999</v>
      </c>
      <c r="BM824" s="181">
        <v>377</v>
      </c>
      <c r="BN824" s="181">
        <v>377</v>
      </c>
      <c r="BO824" s="181">
        <v>0</v>
      </c>
      <c r="BP824" s="181">
        <v>3.9039000000000001</v>
      </c>
      <c r="BQ824" s="181" t="s">
        <v>1251</v>
      </c>
      <c r="BR824" s="181" t="s">
        <v>1251</v>
      </c>
      <c r="BS824" s="181" t="s">
        <v>1251</v>
      </c>
      <c r="BT824" s="181" t="s">
        <v>1251</v>
      </c>
      <c r="BU824" s="181" t="s">
        <v>1254</v>
      </c>
      <c r="BV824" s="181" t="s">
        <v>1254</v>
      </c>
      <c r="BW824" s="181" t="s">
        <v>1254</v>
      </c>
      <c r="BX824" s="181" t="s">
        <v>1254</v>
      </c>
      <c r="BY824" s="181" t="s">
        <v>1251</v>
      </c>
      <c r="BZ824" s="181" t="s">
        <v>1254</v>
      </c>
      <c r="CA824" s="181" t="s">
        <v>1251</v>
      </c>
      <c r="CB824" s="181" t="s">
        <v>1251</v>
      </c>
      <c r="CC824" s="181" t="s">
        <v>1251</v>
      </c>
      <c r="CD824" s="181" t="s">
        <v>1251</v>
      </c>
      <c r="CE824" s="181" t="s">
        <v>1251</v>
      </c>
      <c r="CF824" s="181" t="s">
        <v>1251</v>
      </c>
      <c r="CG824" s="181">
        <v>2.9</v>
      </c>
      <c r="CH824" s="181">
        <v>2.9</v>
      </c>
      <c r="CI824" s="181">
        <v>2.9</v>
      </c>
      <c r="CJ824" s="181">
        <v>6.9</v>
      </c>
      <c r="CK824" s="181">
        <v>2.9</v>
      </c>
      <c r="CL824" s="181">
        <v>2.9</v>
      </c>
      <c r="CM824" s="181">
        <v>2.9</v>
      </c>
      <c r="CN824" s="181">
        <v>6.9</v>
      </c>
      <c r="CO824" s="181">
        <v>6.9</v>
      </c>
      <c r="CP824" s="181">
        <v>2.9</v>
      </c>
      <c r="CQ824" s="181">
        <v>6.9</v>
      </c>
      <c r="CR824" s="181">
        <v>2.9</v>
      </c>
      <c r="CS824" s="181">
        <v>6.9</v>
      </c>
      <c r="CT824" s="181">
        <v>2.9</v>
      </c>
      <c r="CU824" s="181">
        <v>2.9</v>
      </c>
      <c r="CV824" s="181">
        <v>6.9</v>
      </c>
      <c r="CW824" s="181">
        <v>89964000</v>
      </c>
      <c r="CX824" s="181">
        <v>4000800</v>
      </c>
      <c r="CY824" s="181">
        <v>4084500</v>
      </c>
      <c r="CZ824" s="181">
        <v>4553700</v>
      </c>
      <c r="DA824" s="181">
        <v>9603600</v>
      </c>
      <c r="DB824" s="181">
        <v>1410700</v>
      </c>
      <c r="DC824" s="181">
        <v>1509200</v>
      </c>
      <c r="DD824" s="181">
        <v>1595300</v>
      </c>
      <c r="DE824" s="181">
        <v>3047000</v>
      </c>
      <c r="DF824" s="181">
        <v>11404000</v>
      </c>
      <c r="DG824" s="181">
        <v>4150300</v>
      </c>
      <c r="DH824" s="181">
        <v>4625400</v>
      </c>
      <c r="DI824" s="181">
        <v>10695000</v>
      </c>
      <c r="DJ824" s="195">
        <v>0</v>
      </c>
      <c r="DK824" s="195">
        <v>0</v>
      </c>
      <c r="DL824" s="195">
        <v>0</v>
      </c>
      <c r="DM824" s="195">
        <v>0</v>
      </c>
      <c r="DN824" s="181">
        <v>0</v>
      </c>
      <c r="DO824" s="181">
        <v>0</v>
      </c>
      <c r="DP824" s="181">
        <v>0</v>
      </c>
      <c r="DQ824" s="181">
        <v>0</v>
      </c>
      <c r="DR824" s="181">
        <v>0</v>
      </c>
      <c r="DS824" s="181" t="e">
        <f t="shared" si="60"/>
        <v>#DIV/0!</v>
      </c>
      <c r="DT824" s="181" t="e">
        <f t="shared" si="58"/>
        <v>#DIV/0!</v>
      </c>
      <c r="DU824" s="195">
        <v>0</v>
      </c>
      <c r="DW824" s="195">
        <v>0</v>
      </c>
      <c r="DY824" s="195">
        <v>0</v>
      </c>
      <c r="DZ824" s="196" t="e">
        <f t="shared" si="59"/>
        <v>#DIV/0!</v>
      </c>
      <c r="EA824" s="195">
        <v>0</v>
      </c>
      <c r="EB824" s="181">
        <v>1</v>
      </c>
      <c r="EC824" s="181">
        <v>1</v>
      </c>
      <c r="ED824" s="181">
        <v>1</v>
      </c>
      <c r="EE824" s="181">
        <v>1</v>
      </c>
      <c r="EF824" s="181">
        <v>0</v>
      </c>
      <c r="EG824" s="181">
        <v>0</v>
      </c>
      <c r="EH824" s="181">
        <v>0</v>
      </c>
      <c r="EI824" s="181">
        <v>0</v>
      </c>
      <c r="EJ824" s="181">
        <v>1</v>
      </c>
      <c r="EK824" s="181">
        <v>0</v>
      </c>
      <c r="EL824" s="181">
        <v>1</v>
      </c>
      <c r="EM824" s="181">
        <v>1</v>
      </c>
      <c r="EN824" s="181">
        <v>1</v>
      </c>
      <c r="EO824" s="181">
        <v>1</v>
      </c>
      <c r="EP824" s="181">
        <v>1</v>
      </c>
      <c r="EQ824" s="181">
        <v>1</v>
      </c>
      <c r="ER824" s="181">
        <v>11</v>
      </c>
      <c r="EV824" s="181">
        <v>451</v>
      </c>
      <c r="EW824" s="181" t="s">
        <v>10526</v>
      </c>
      <c r="EX824" s="181" t="s">
        <v>3637</v>
      </c>
      <c r="EY824" s="181" t="s">
        <v>10527</v>
      </c>
      <c r="EZ824" s="181" t="s">
        <v>10528</v>
      </c>
      <c r="FA824" s="181" t="s">
        <v>10529</v>
      </c>
      <c r="FB824" s="181" t="s">
        <v>10530</v>
      </c>
      <c r="FE824" s="181">
        <v>-1</v>
      </c>
    </row>
    <row r="825" spans="1:161" x14ac:dyDescent="0.25">
      <c r="A825" s="181" t="s">
        <v>10531</v>
      </c>
      <c r="B825" s="181" t="s">
        <v>10531</v>
      </c>
      <c r="C825" s="181">
        <v>1</v>
      </c>
      <c r="D825" s="181">
        <v>1</v>
      </c>
      <c r="E825" s="181">
        <v>1</v>
      </c>
      <c r="F825" s="181" t="s">
        <v>10532</v>
      </c>
      <c r="H825" s="181" t="s">
        <v>10533</v>
      </c>
      <c r="I825" s="181">
        <v>1</v>
      </c>
      <c r="J825" s="181">
        <v>1</v>
      </c>
      <c r="K825" s="181">
        <v>1</v>
      </c>
      <c r="L825" s="181">
        <v>1</v>
      </c>
      <c r="M825" s="181">
        <v>0</v>
      </c>
      <c r="N825" s="181">
        <v>0</v>
      </c>
      <c r="O825" s="181">
        <v>0</v>
      </c>
      <c r="P825" s="181">
        <v>0</v>
      </c>
      <c r="Q825" s="181">
        <v>0</v>
      </c>
      <c r="R825" s="181">
        <v>0</v>
      </c>
      <c r="S825" s="181">
        <v>1</v>
      </c>
      <c r="T825" s="181">
        <v>0</v>
      </c>
      <c r="U825" s="181">
        <v>1</v>
      </c>
      <c r="V825" s="181">
        <v>0</v>
      </c>
      <c r="W825" s="181">
        <v>0</v>
      </c>
      <c r="X825" s="181">
        <v>0</v>
      </c>
      <c r="Y825" s="181">
        <v>0</v>
      </c>
      <c r="Z825" s="181">
        <v>0</v>
      </c>
      <c r="AA825" s="181">
        <v>0</v>
      </c>
      <c r="AB825" s="181">
        <v>0</v>
      </c>
      <c r="AC825" s="181">
        <v>0</v>
      </c>
      <c r="AD825" s="181">
        <v>0</v>
      </c>
      <c r="AE825" s="181">
        <v>0</v>
      </c>
      <c r="AF825" s="181">
        <v>0</v>
      </c>
      <c r="AG825" s="181">
        <v>0</v>
      </c>
      <c r="AH825" s="181">
        <v>0</v>
      </c>
      <c r="AI825" s="181">
        <v>1</v>
      </c>
      <c r="AJ825" s="181">
        <v>0</v>
      </c>
      <c r="AK825" s="181">
        <v>1</v>
      </c>
      <c r="AL825" s="181">
        <v>0</v>
      </c>
      <c r="AM825" s="181">
        <v>0</v>
      </c>
      <c r="AN825" s="181">
        <v>0</v>
      </c>
      <c r="AO825" s="181">
        <v>0</v>
      </c>
      <c r="AP825" s="181">
        <v>0</v>
      </c>
      <c r="AQ825" s="181">
        <v>0</v>
      </c>
      <c r="AR825" s="181">
        <v>0</v>
      </c>
      <c r="AS825" s="181">
        <v>0</v>
      </c>
      <c r="AT825" s="181">
        <v>0</v>
      </c>
      <c r="AU825" s="181">
        <v>0</v>
      </c>
      <c r="AV825" s="181">
        <v>0</v>
      </c>
      <c r="AW825" s="181">
        <v>0</v>
      </c>
      <c r="AX825" s="181">
        <v>0</v>
      </c>
      <c r="AY825" s="181">
        <v>1</v>
      </c>
      <c r="AZ825" s="181">
        <v>0</v>
      </c>
      <c r="BA825" s="181">
        <v>1</v>
      </c>
      <c r="BB825" s="181">
        <v>0</v>
      </c>
      <c r="BC825" s="181">
        <v>0</v>
      </c>
      <c r="BD825" s="181">
        <v>0</v>
      </c>
      <c r="BE825" s="181">
        <v>0</v>
      </c>
      <c r="BF825" s="181">
        <v>0</v>
      </c>
      <c r="BG825" s="181">
        <v>0</v>
      </c>
      <c r="BH825" s="181">
        <v>0</v>
      </c>
      <c r="BI825" s="181">
        <v>13.1</v>
      </c>
      <c r="BJ825" s="181">
        <v>13.1</v>
      </c>
      <c r="BK825" s="181">
        <v>13.1</v>
      </c>
      <c r="BL825" s="181">
        <v>11.933999999999999</v>
      </c>
      <c r="BM825" s="181">
        <v>107</v>
      </c>
      <c r="BN825" s="181">
        <v>107</v>
      </c>
      <c r="BO825" s="181">
        <v>1</v>
      </c>
      <c r="BP825" s="181">
        <v>-2</v>
      </c>
      <c r="BW825" s="181" t="s">
        <v>1251</v>
      </c>
      <c r="BY825" s="181" t="s">
        <v>1251</v>
      </c>
      <c r="CG825" s="181">
        <v>0</v>
      </c>
      <c r="CH825" s="181">
        <v>0</v>
      </c>
      <c r="CI825" s="181">
        <v>0</v>
      </c>
      <c r="CJ825" s="181">
        <v>0</v>
      </c>
      <c r="CK825" s="181">
        <v>0</v>
      </c>
      <c r="CL825" s="181">
        <v>0</v>
      </c>
      <c r="CM825" s="181">
        <v>13.1</v>
      </c>
      <c r="CN825" s="181">
        <v>0</v>
      </c>
      <c r="CO825" s="181">
        <v>13.1</v>
      </c>
      <c r="CP825" s="181">
        <v>0</v>
      </c>
      <c r="CQ825" s="181">
        <v>0</v>
      </c>
      <c r="CR825" s="181">
        <v>0</v>
      </c>
      <c r="CS825" s="181">
        <v>0</v>
      </c>
      <c r="CT825" s="181">
        <v>0</v>
      </c>
      <c r="CU825" s="181">
        <v>0</v>
      </c>
      <c r="CV825" s="181">
        <v>0</v>
      </c>
      <c r="CW825" s="181">
        <v>16311000</v>
      </c>
      <c r="CX825" s="181">
        <v>0</v>
      </c>
      <c r="CY825" s="181">
        <v>0</v>
      </c>
      <c r="CZ825" s="181">
        <v>0</v>
      </c>
      <c r="DA825" s="181">
        <v>0</v>
      </c>
      <c r="DB825" s="181">
        <v>0</v>
      </c>
      <c r="DC825" s="181">
        <v>0</v>
      </c>
      <c r="DD825" s="181">
        <v>4161100</v>
      </c>
      <c r="DE825" s="181">
        <v>0</v>
      </c>
      <c r="DF825" s="181">
        <v>0</v>
      </c>
      <c r="DG825" s="181">
        <v>0</v>
      </c>
      <c r="DH825" s="181">
        <v>0</v>
      </c>
      <c r="DI825" s="181">
        <v>0</v>
      </c>
      <c r="DJ825" s="195">
        <v>0</v>
      </c>
      <c r="DK825" s="195">
        <v>0</v>
      </c>
      <c r="DL825" s="195">
        <v>0</v>
      </c>
      <c r="DM825" s="195">
        <v>0</v>
      </c>
      <c r="DN825" s="181">
        <v>0</v>
      </c>
      <c r="DO825" s="181">
        <v>0</v>
      </c>
      <c r="DP825" s="181">
        <v>0</v>
      </c>
      <c r="DQ825" s="181">
        <v>0</v>
      </c>
      <c r="DR825" s="181">
        <v>0</v>
      </c>
      <c r="DS825" s="181" t="e">
        <f t="shared" si="60"/>
        <v>#DIV/0!</v>
      </c>
      <c r="DT825" s="181" t="e">
        <f t="shared" si="58"/>
        <v>#DIV/0!</v>
      </c>
      <c r="DU825" s="195">
        <v>0</v>
      </c>
      <c r="DW825" s="195">
        <v>0</v>
      </c>
      <c r="DY825" s="195">
        <v>0</v>
      </c>
      <c r="DZ825" s="196" t="e">
        <f t="shared" si="59"/>
        <v>#DIV/0!</v>
      </c>
      <c r="EA825" s="195">
        <v>0</v>
      </c>
      <c r="EB825" s="181">
        <v>0</v>
      </c>
      <c r="EC825" s="181">
        <v>0</v>
      </c>
      <c r="ED825" s="181">
        <v>0</v>
      </c>
      <c r="EE825" s="181">
        <v>0</v>
      </c>
      <c r="EF825" s="181">
        <v>0</v>
      </c>
      <c r="EG825" s="181">
        <v>0</v>
      </c>
      <c r="EH825" s="181">
        <v>0</v>
      </c>
      <c r="EI825" s="181">
        <v>0</v>
      </c>
      <c r="EJ825" s="181">
        <v>1</v>
      </c>
      <c r="EK825" s="181">
        <v>0</v>
      </c>
      <c r="EL825" s="181">
        <v>0</v>
      </c>
      <c r="EM825" s="181">
        <v>0</v>
      </c>
      <c r="EN825" s="181">
        <v>0</v>
      </c>
      <c r="EO825" s="181">
        <v>0</v>
      </c>
      <c r="EP825" s="181">
        <v>0</v>
      </c>
      <c r="EQ825" s="181">
        <v>0</v>
      </c>
      <c r="ER825" s="181">
        <v>1</v>
      </c>
      <c r="ES825" s="181" t="s">
        <v>9376</v>
      </c>
      <c r="EV825" s="181">
        <v>73</v>
      </c>
      <c r="EW825" s="181">
        <v>1088</v>
      </c>
      <c r="EX825" s="181" t="b">
        <v>1</v>
      </c>
      <c r="EY825" s="181">
        <v>1167</v>
      </c>
      <c r="EZ825" s="181" t="s">
        <v>10534</v>
      </c>
      <c r="FA825" s="181">
        <v>16287</v>
      </c>
      <c r="FB825" s="181">
        <v>16287</v>
      </c>
      <c r="FC825" s="181">
        <v>47</v>
      </c>
      <c r="FD825" s="181">
        <v>68</v>
      </c>
      <c r="FE825" s="181">
        <v>-1</v>
      </c>
    </row>
    <row r="826" spans="1:161" x14ac:dyDescent="0.25">
      <c r="A826" s="181" t="s">
        <v>2321</v>
      </c>
      <c r="B826" s="181" t="s">
        <v>2321</v>
      </c>
      <c r="C826" s="181">
        <v>6</v>
      </c>
      <c r="D826" s="181">
        <v>5</v>
      </c>
      <c r="E826" s="181">
        <v>5</v>
      </c>
      <c r="H826" s="181" t="s">
        <v>2320</v>
      </c>
      <c r="I826" s="181">
        <v>1</v>
      </c>
      <c r="J826" s="181">
        <v>6</v>
      </c>
      <c r="K826" s="181">
        <v>5</v>
      </c>
      <c r="L826" s="181">
        <v>5</v>
      </c>
      <c r="M826" s="181">
        <v>2</v>
      </c>
      <c r="N826" s="181">
        <v>2</v>
      </c>
      <c r="O826" s="181">
        <v>2</v>
      </c>
      <c r="P826" s="181">
        <v>2</v>
      </c>
      <c r="Q826" s="181">
        <v>3</v>
      </c>
      <c r="R826" s="181">
        <v>4</v>
      </c>
      <c r="S826" s="181">
        <v>6</v>
      </c>
      <c r="T826" s="181">
        <v>5</v>
      </c>
      <c r="U826" s="181">
        <v>2</v>
      </c>
      <c r="V826" s="181">
        <v>2</v>
      </c>
      <c r="W826" s="181">
        <v>3</v>
      </c>
      <c r="X826" s="181">
        <v>2</v>
      </c>
      <c r="Y826" s="181">
        <v>3</v>
      </c>
      <c r="Z826" s="181">
        <v>2</v>
      </c>
      <c r="AA826" s="181">
        <v>2</v>
      </c>
      <c r="AB826" s="181">
        <v>2</v>
      </c>
      <c r="AC826" s="181">
        <v>1</v>
      </c>
      <c r="AD826" s="181">
        <v>1</v>
      </c>
      <c r="AE826" s="181">
        <v>1</v>
      </c>
      <c r="AF826" s="181">
        <v>1</v>
      </c>
      <c r="AG826" s="181">
        <v>2</v>
      </c>
      <c r="AH826" s="181">
        <v>3</v>
      </c>
      <c r="AI826" s="181">
        <v>5</v>
      </c>
      <c r="AJ826" s="181">
        <v>4</v>
      </c>
      <c r="AK826" s="181">
        <v>1</v>
      </c>
      <c r="AL826" s="181">
        <v>1</v>
      </c>
      <c r="AM826" s="181">
        <v>2</v>
      </c>
      <c r="AN826" s="181">
        <v>1</v>
      </c>
      <c r="AO826" s="181">
        <v>2</v>
      </c>
      <c r="AP826" s="181">
        <v>1</v>
      </c>
      <c r="AQ826" s="181">
        <v>1</v>
      </c>
      <c r="AR826" s="181">
        <v>1</v>
      </c>
      <c r="AS826" s="181">
        <v>1</v>
      </c>
      <c r="AT826" s="181">
        <v>1</v>
      </c>
      <c r="AU826" s="181">
        <v>1</v>
      </c>
      <c r="AV826" s="181">
        <v>1</v>
      </c>
      <c r="AW826" s="181">
        <v>2</v>
      </c>
      <c r="AX826" s="181">
        <v>3</v>
      </c>
      <c r="AY826" s="181">
        <v>5</v>
      </c>
      <c r="AZ826" s="181">
        <v>4</v>
      </c>
      <c r="BA826" s="181">
        <v>1</v>
      </c>
      <c r="BB826" s="181">
        <v>1</v>
      </c>
      <c r="BC826" s="181">
        <v>2</v>
      </c>
      <c r="BD826" s="181">
        <v>1</v>
      </c>
      <c r="BE826" s="181">
        <v>2</v>
      </c>
      <c r="BF826" s="181">
        <v>1</v>
      </c>
      <c r="BG826" s="181">
        <v>1</v>
      </c>
      <c r="BH826" s="181">
        <v>1</v>
      </c>
      <c r="BI826" s="181">
        <v>12.4</v>
      </c>
      <c r="BJ826" s="181">
        <v>10</v>
      </c>
      <c r="BK826" s="181">
        <v>10</v>
      </c>
      <c r="BL826" s="181">
        <v>69.293000000000006</v>
      </c>
      <c r="BM826" s="181">
        <v>607</v>
      </c>
      <c r="BN826" s="181">
        <v>607</v>
      </c>
      <c r="BO826" s="181">
        <v>0</v>
      </c>
      <c r="BP826" s="181">
        <v>12.304</v>
      </c>
      <c r="BQ826" s="181" t="s">
        <v>1254</v>
      </c>
      <c r="BR826" s="181" t="s">
        <v>1251</v>
      </c>
      <c r="BS826" s="181" t="s">
        <v>1251</v>
      </c>
      <c r="BT826" s="181" t="s">
        <v>1251</v>
      </c>
      <c r="BU826" s="181" t="s">
        <v>1251</v>
      </c>
      <c r="BV826" s="181" t="s">
        <v>1251</v>
      </c>
      <c r="BW826" s="181" t="s">
        <v>1251</v>
      </c>
      <c r="BX826" s="181" t="s">
        <v>1251</v>
      </c>
      <c r="BY826" s="181" t="s">
        <v>1251</v>
      </c>
      <c r="BZ826" s="181" t="s">
        <v>1254</v>
      </c>
      <c r="CA826" s="181" t="s">
        <v>1254</v>
      </c>
      <c r="CB826" s="181" t="s">
        <v>1254</v>
      </c>
      <c r="CC826" s="181" t="s">
        <v>1251</v>
      </c>
      <c r="CD826" s="181" t="s">
        <v>1251</v>
      </c>
      <c r="CE826" s="181" t="s">
        <v>1254</v>
      </c>
      <c r="CF826" s="181" t="s">
        <v>1251</v>
      </c>
      <c r="CG826" s="181">
        <v>4.9000000000000004</v>
      </c>
      <c r="CH826" s="181">
        <v>4.9000000000000004</v>
      </c>
      <c r="CI826" s="181">
        <v>4.9000000000000004</v>
      </c>
      <c r="CJ826" s="181">
        <v>4.9000000000000004</v>
      </c>
      <c r="CK826" s="181">
        <v>7.1</v>
      </c>
      <c r="CL826" s="181">
        <v>9.6</v>
      </c>
      <c r="CM826" s="181">
        <v>12.4</v>
      </c>
      <c r="CN826" s="181">
        <v>11.2</v>
      </c>
      <c r="CO826" s="181">
        <v>4.9000000000000004</v>
      </c>
      <c r="CP826" s="181">
        <v>4.9000000000000004</v>
      </c>
      <c r="CQ826" s="181">
        <v>7.4</v>
      </c>
      <c r="CR826" s="181">
        <v>4.9000000000000004</v>
      </c>
      <c r="CS826" s="181">
        <v>7.4</v>
      </c>
      <c r="CT826" s="181">
        <v>4.9000000000000004</v>
      </c>
      <c r="CU826" s="181">
        <v>4.9000000000000004</v>
      </c>
      <c r="CV826" s="181">
        <v>4.9000000000000004</v>
      </c>
      <c r="CW826" s="181">
        <v>384920000</v>
      </c>
      <c r="CX826" s="181">
        <v>9585600</v>
      </c>
      <c r="CY826" s="181">
        <v>13690000</v>
      </c>
      <c r="CZ826" s="181">
        <v>13824000</v>
      </c>
      <c r="DA826" s="181">
        <v>8604900</v>
      </c>
      <c r="DB826" s="181">
        <v>54208000</v>
      </c>
      <c r="DC826" s="181">
        <v>46945000</v>
      </c>
      <c r="DD826" s="181">
        <v>86209000</v>
      </c>
      <c r="DE826" s="181">
        <v>51554000</v>
      </c>
      <c r="DF826" s="181">
        <v>21624000</v>
      </c>
      <c r="DG826" s="181">
        <v>13359000</v>
      </c>
      <c r="DH826" s="181">
        <v>8883900</v>
      </c>
      <c r="DI826" s="181">
        <v>10879000</v>
      </c>
      <c r="DJ826" s="195">
        <v>0</v>
      </c>
      <c r="DK826" s="195">
        <v>0</v>
      </c>
      <c r="DL826" s="195">
        <v>0</v>
      </c>
      <c r="DM826" s="195">
        <v>0</v>
      </c>
      <c r="DN826" s="181">
        <v>0</v>
      </c>
      <c r="DO826" s="181">
        <v>176150000</v>
      </c>
      <c r="DP826" s="181">
        <v>135800000</v>
      </c>
      <c r="DQ826" s="181">
        <v>248990000</v>
      </c>
      <c r="DR826" s="181">
        <v>172350000</v>
      </c>
      <c r="DS826" s="181">
        <f t="shared" si="60"/>
        <v>183322500</v>
      </c>
      <c r="DT826" s="181" t="e">
        <f t="shared" si="58"/>
        <v>#DIV/0!</v>
      </c>
      <c r="DU826" s="195">
        <v>0</v>
      </c>
      <c r="DW826" s="195">
        <v>0</v>
      </c>
      <c r="DY826" s="195">
        <v>0</v>
      </c>
      <c r="DZ826" s="196" t="e">
        <f t="shared" si="59"/>
        <v>#DIV/0!</v>
      </c>
      <c r="EA826" s="195">
        <v>0</v>
      </c>
      <c r="EB826" s="181">
        <v>0</v>
      </c>
      <c r="EC826" s="181">
        <v>1</v>
      </c>
      <c r="ED826" s="181">
        <v>1</v>
      </c>
      <c r="EE826" s="181">
        <v>1</v>
      </c>
      <c r="EF826" s="181">
        <v>2</v>
      </c>
      <c r="EG826" s="181">
        <v>2</v>
      </c>
      <c r="EH826" s="181">
        <v>5</v>
      </c>
      <c r="EI826" s="181">
        <v>3</v>
      </c>
      <c r="EJ826" s="181">
        <v>1</v>
      </c>
      <c r="EK826" s="181">
        <v>0</v>
      </c>
      <c r="EL826" s="181">
        <v>0</v>
      </c>
      <c r="EM826" s="181">
        <v>0</v>
      </c>
      <c r="EN826" s="181">
        <v>0</v>
      </c>
      <c r="EO826" s="181">
        <v>1</v>
      </c>
      <c r="EP826" s="181">
        <v>0</v>
      </c>
      <c r="EQ826" s="181">
        <v>1</v>
      </c>
      <c r="ER826" s="181">
        <v>18</v>
      </c>
      <c r="EV826" s="181">
        <v>81</v>
      </c>
      <c r="EW826" s="181" t="s">
        <v>10535</v>
      </c>
      <c r="EX826" s="181" t="s">
        <v>10536</v>
      </c>
      <c r="EY826" s="181" t="s">
        <v>10537</v>
      </c>
      <c r="EZ826" s="181" t="s">
        <v>10538</v>
      </c>
      <c r="FA826" s="181" t="s">
        <v>10539</v>
      </c>
      <c r="FB826" s="181" t="s">
        <v>10540</v>
      </c>
      <c r="FE826" s="181">
        <v>-1</v>
      </c>
    </row>
    <row r="827" spans="1:161" x14ac:dyDescent="0.25">
      <c r="A827" s="181" t="s">
        <v>10541</v>
      </c>
      <c r="B827" s="181" t="s">
        <v>10542</v>
      </c>
      <c r="C827" s="181" t="s">
        <v>10543</v>
      </c>
      <c r="D827" s="181" t="s">
        <v>10544</v>
      </c>
      <c r="E827" s="181">
        <v>-1</v>
      </c>
      <c r="DN827" s="181">
        <v>0</v>
      </c>
      <c r="DZ827" s="196" t="e">
        <f t="shared" si="59"/>
        <v>#DIV/0!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C3E66-CF01-4FDF-BF48-991A5E5ED46B}">
  <dimension ref="A1:V107"/>
  <sheetViews>
    <sheetView topLeftCell="A32" zoomScale="70" zoomScaleNormal="70" workbookViewId="0">
      <selection activeCell="U81" sqref="U81"/>
    </sheetView>
  </sheetViews>
  <sheetFormatPr defaultRowHeight="15" x14ac:dyDescent="0.25"/>
  <cols>
    <col min="1" max="1" width="30.7109375" bestFit="1" customWidth="1"/>
    <col min="2" max="2" width="19.42578125" bestFit="1" customWidth="1"/>
    <col min="3" max="3" width="19.42578125" customWidth="1"/>
    <col min="4" max="5" width="14.85546875" bestFit="1" customWidth="1"/>
    <col min="6" max="6" width="18.7109375" bestFit="1" customWidth="1"/>
    <col min="7" max="7" width="18.28515625" bestFit="1" customWidth="1"/>
    <col min="8" max="9" width="14.85546875" bestFit="1" customWidth="1"/>
    <col min="10" max="10" width="23.5703125" bestFit="1" customWidth="1"/>
    <col min="11" max="11" width="17.7109375" bestFit="1" customWidth="1"/>
    <col min="12" max="14" width="14.85546875" bestFit="1" customWidth="1"/>
    <col min="16" max="17" width="14.5703125" bestFit="1" customWidth="1"/>
    <col min="18" max="18" width="23.140625" customWidth="1"/>
    <col min="19" max="19" width="27.28515625" customWidth="1"/>
    <col min="20" max="20" width="14.5703125" bestFit="1" customWidth="1"/>
    <col min="21" max="21" width="13.28515625" customWidth="1"/>
  </cols>
  <sheetData>
    <row r="1" spans="1:22" x14ac:dyDescent="0.25">
      <c r="A1" t="s">
        <v>1116</v>
      </c>
      <c r="B1" t="s">
        <v>1043</v>
      </c>
      <c r="C1" t="s">
        <v>1115</v>
      </c>
      <c r="D1" t="s">
        <v>1042</v>
      </c>
      <c r="E1" t="s">
        <v>1041</v>
      </c>
      <c r="F1" t="s">
        <v>1040</v>
      </c>
      <c r="G1" t="s">
        <v>1039</v>
      </c>
      <c r="H1" t="s">
        <v>1038</v>
      </c>
      <c r="I1" t="s">
        <v>1037</v>
      </c>
      <c r="J1" t="s">
        <v>1036</v>
      </c>
      <c r="K1" t="s">
        <v>1035</v>
      </c>
      <c r="L1" t="s">
        <v>1034</v>
      </c>
      <c r="M1" t="s">
        <v>1033</v>
      </c>
      <c r="N1" t="s">
        <v>1032</v>
      </c>
      <c r="O1" t="s">
        <v>1031</v>
      </c>
      <c r="P1" t="s">
        <v>1030</v>
      </c>
      <c r="Q1" t="s">
        <v>1029</v>
      </c>
      <c r="R1" t="s">
        <v>1028</v>
      </c>
      <c r="S1" t="s">
        <v>1027</v>
      </c>
      <c r="T1" t="s">
        <v>1026</v>
      </c>
      <c r="U1" t="s">
        <v>1025</v>
      </c>
      <c r="V1" t="s">
        <v>1024</v>
      </c>
    </row>
    <row r="2" spans="1:22" x14ac:dyDescent="0.25">
      <c r="B2" t="s">
        <v>1114</v>
      </c>
      <c r="D2" t="s">
        <v>1084</v>
      </c>
      <c r="E2" s="144">
        <v>6.6058679402177106E-5</v>
      </c>
      <c r="F2">
        <v>0.12734434607217299</v>
      </c>
      <c r="G2" t="s">
        <v>1084</v>
      </c>
      <c r="H2">
        <v>3.6166094775014E-2</v>
      </c>
      <c r="I2">
        <v>0.13592371731594</v>
      </c>
      <c r="J2" t="s">
        <v>1084</v>
      </c>
      <c r="K2">
        <v>9.5614299287316204E-4</v>
      </c>
      <c r="L2" t="s">
        <v>1084</v>
      </c>
      <c r="M2">
        <v>9.6214571794377302E-3</v>
      </c>
      <c r="N2" t="s">
        <v>1084</v>
      </c>
      <c r="O2">
        <v>4.0805631965538898E-4</v>
      </c>
      <c r="P2">
        <v>8.0158846036142302E-4</v>
      </c>
      <c r="Q2">
        <v>5.1697300705946195E-4</v>
      </c>
      <c r="R2">
        <v>7.7071719344351303E-4</v>
      </c>
      <c r="S2">
        <v>4.3981075114599604E-3</v>
      </c>
      <c r="T2">
        <v>1.7595399464403799E-3</v>
      </c>
      <c r="U2" t="s">
        <v>1084</v>
      </c>
      <c r="V2">
        <v>6.9985436931705503E-2</v>
      </c>
    </row>
    <row r="3" spans="1:22" x14ac:dyDescent="0.25">
      <c r="B3" t="s">
        <v>1113</v>
      </c>
      <c r="D3">
        <v>2.0786212009990799E-3</v>
      </c>
      <c r="E3" s="144">
        <v>4.0394304884356903E-5</v>
      </c>
      <c r="F3">
        <v>4.0182355057090398E-2</v>
      </c>
      <c r="G3" t="s">
        <v>1084</v>
      </c>
      <c r="H3">
        <v>3.1587454472381302E-2</v>
      </c>
      <c r="I3">
        <v>0.10916629845783</v>
      </c>
      <c r="J3" t="s">
        <v>1084</v>
      </c>
      <c r="K3">
        <v>1.2100723733436301E-3</v>
      </c>
      <c r="L3" t="s">
        <v>1084</v>
      </c>
      <c r="M3">
        <v>1.03484157563029E-2</v>
      </c>
      <c r="N3" t="s">
        <v>1084</v>
      </c>
      <c r="O3">
        <v>3.9204312343617601E-4</v>
      </c>
      <c r="P3">
        <v>8.8999964995923296E-4</v>
      </c>
      <c r="Q3">
        <v>5.1671429931706401E-4</v>
      </c>
      <c r="R3">
        <v>7.4845340978988296E-4</v>
      </c>
      <c r="S3">
        <v>4.54889545670521E-3</v>
      </c>
      <c r="T3">
        <v>1.3338896785261001E-3</v>
      </c>
      <c r="U3" t="s">
        <v>1084</v>
      </c>
      <c r="V3">
        <v>5.0452459715669903E-2</v>
      </c>
    </row>
    <row r="4" spans="1:22" x14ac:dyDescent="0.25">
      <c r="B4" t="s">
        <v>1112</v>
      </c>
      <c r="D4">
        <v>2.7767274592880699E-3</v>
      </c>
      <c r="E4" t="s">
        <v>1084</v>
      </c>
      <c r="F4" t="s">
        <v>1084</v>
      </c>
      <c r="G4" t="s">
        <v>1084</v>
      </c>
      <c r="H4">
        <v>3.2183137603380103E-2</v>
      </c>
      <c r="I4">
        <v>9.38061955356259E-2</v>
      </c>
      <c r="J4" t="s">
        <v>1084</v>
      </c>
      <c r="K4">
        <v>1.29182774214789E-3</v>
      </c>
      <c r="L4" t="s">
        <v>1084</v>
      </c>
      <c r="M4">
        <v>9.7504371023703004E-3</v>
      </c>
      <c r="N4" t="s">
        <v>1084</v>
      </c>
      <c r="O4">
        <v>3.8044760889963401E-4</v>
      </c>
      <c r="P4">
        <v>6.5510247815741304E-4</v>
      </c>
      <c r="Q4">
        <v>4.9375894425734903E-4</v>
      </c>
      <c r="R4">
        <v>7.2345022118719101E-4</v>
      </c>
      <c r="S4">
        <v>4.0208500640696596E-3</v>
      </c>
      <c r="T4">
        <v>1.1966897474952999E-3</v>
      </c>
      <c r="U4" t="s">
        <v>1084</v>
      </c>
      <c r="V4">
        <v>5.0194448835266699E-2</v>
      </c>
    </row>
    <row r="5" spans="1:22" x14ac:dyDescent="0.25">
      <c r="A5" t="s">
        <v>1105</v>
      </c>
      <c r="B5" t="s">
        <v>1075</v>
      </c>
      <c r="C5">
        <v>1.8452448689746017</v>
      </c>
      <c r="D5">
        <v>3.7520599321431897E-2</v>
      </c>
      <c r="E5">
        <v>8.0930903238172905E-4</v>
      </c>
      <c r="F5">
        <v>11.6952866035793</v>
      </c>
      <c r="G5">
        <v>3.7947725453060799</v>
      </c>
      <c r="H5">
        <v>0.25847595570484999</v>
      </c>
      <c r="I5">
        <v>1.1828764099085201</v>
      </c>
      <c r="J5">
        <v>3.8845297228813899E-2</v>
      </c>
      <c r="K5">
        <v>1.05831137364936E-2</v>
      </c>
      <c r="L5">
        <v>2.9329290647608501</v>
      </c>
      <c r="M5">
        <v>22.469196234659101</v>
      </c>
      <c r="N5">
        <v>5.6117208586254401</v>
      </c>
      <c r="O5">
        <v>1.2204453206916099E-3</v>
      </c>
      <c r="P5">
        <v>7.4069370195084805E-2</v>
      </c>
      <c r="Q5">
        <v>0.125020164216193</v>
      </c>
      <c r="R5">
        <v>8.58797011183043E-2</v>
      </c>
      <c r="S5">
        <v>2.7830277566442998</v>
      </c>
      <c r="T5">
        <v>2.2753748924104702</v>
      </c>
      <c r="U5" t="s">
        <v>1084</v>
      </c>
      <c r="V5">
        <v>5.2843168252570702</v>
      </c>
    </row>
    <row r="6" spans="1:22" x14ac:dyDescent="0.25">
      <c r="A6" t="s">
        <v>1104</v>
      </c>
      <c r="B6" t="s">
        <v>1074</v>
      </c>
      <c r="C6">
        <v>2.4467770115616676</v>
      </c>
      <c r="D6">
        <v>3.2936161845166699E-2</v>
      </c>
      <c r="E6">
        <v>5.1729293705438703E-4</v>
      </c>
      <c r="F6">
        <v>4.0227537966789404</v>
      </c>
      <c r="G6">
        <v>2.6750205422433</v>
      </c>
      <c r="H6">
        <v>0.21957089917146899</v>
      </c>
      <c r="I6">
        <v>0.88579096250450995</v>
      </c>
      <c r="J6">
        <v>3.2150423402519501E-2</v>
      </c>
      <c r="K6">
        <v>6.3084326561231498E-3</v>
      </c>
      <c r="L6">
        <v>1.8446881747320401</v>
      </c>
      <c r="M6">
        <v>16.1791320516955</v>
      </c>
      <c r="N6">
        <v>3.1153312353651699</v>
      </c>
      <c r="O6">
        <v>1.5873536188022101E-3</v>
      </c>
      <c r="P6">
        <v>6.2253341543822303E-2</v>
      </c>
      <c r="Q6">
        <v>8.9599598923190804E-2</v>
      </c>
      <c r="R6">
        <v>6.5400332166958203E-2</v>
      </c>
      <c r="S6">
        <v>2.23002848160835</v>
      </c>
      <c r="T6">
        <v>1.7846019938489801</v>
      </c>
      <c r="U6" t="s">
        <v>1084</v>
      </c>
      <c r="V6">
        <v>2.8569350089655798</v>
      </c>
    </row>
    <row r="7" spans="1:22" x14ac:dyDescent="0.25">
      <c r="A7" t="s">
        <v>1103</v>
      </c>
      <c r="B7" t="s">
        <v>1073</v>
      </c>
      <c r="C7">
        <v>2.8564084352482477</v>
      </c>
      <c r="D7">
        <v>1.34361509345962E-2</v>
      </c>
      <c r="E7">
        <v>4.5503281091344898E-4</v>
      </c>
      <c r="F7">
        <v>2.8075135030109699</v>
      </c>
      <c r="G7">
        <v>1.29191475303652</v>
      </c>
      <c r="H7">
        <v>0.14875198263412001</v>
      </c>
      <c r="I7">
        <v>0.710538470448007</v>
      </c>
      <c r="J7">
        <v>1.97286908240497E-2</v>
      </c>
      <c r="K7">
        <v>2.5293889193321799E-3</v>
      </c>
      <c r="L7">
        <v>1.24794007288673</v>
      </c>
      <c r="M7">
        <v>12.2230296508147</v>
      </c>
      <c r="N7">
        <v>2.4578826615009501</v>
      </c>
      <c r="O7">
        <v>9.2006997388074398E-4</v>
      </c>
      <c r="P7">
        <v>2.7182918180887399E-2</v>
      </c>
      <c r="Q7">
        <v>5.37466745523155E-2</v>
      </c>
      <c r="R7">
        <v>3.09355822258763E-2</v>
      </c>
      <c r="S7">
        <v>1.1450677416955299</v>
      </c>
      <c r="T7">
        <v>1.3971614791938201</v>
      </c>
      <c r="U7" t="s">
        <v>1084</v>
      </c>
      <c r="V7">
        <v>2.9119214561910498</v>
      </c>
    </row>
    <row r="8" spans="1:22" x14ac:dyDescent="0.25">
      <c r="A8" t="s">
        <v>1102</v>
      </c>
      <c r="B8" t="s">
        <v>1023</v>
      </c>
      <c r="C8">
        <v>2.7089738053936245</v>
      </c>
      <c r="D8">
        <v>1.8228009868438502E-2</v>
      </c>
      <c r="E8">
        <v>4.4768120680707999E-4</v>
      </c>
      <c r="F8">
        <v>3.5556621452072199</v>
      </c>
      <c r="G8">
        <v>1.2373055361207701</v>
      </c>
      <c r="H8">
        <v>0.14266315038706801</v>
      </c>
      <c r="I8">
        <v>0.65059176391665896</v>
      </c>
      <c r="J8">
        <v>3.3137765113075902E-2</v>
      </c>
      <c r="K8">
        <v>8.4484249815404006E-3</v>
      </c>
      <c r="L8">
        <v>1.4812432029326601</v>
      </c>
      <c r="M8">
        <v>13.350193288911001</v>
      </c>
      <c r="N8">
        <v>2.6200412002203799</v>
      </c>
      <c r="O8">
        <v>9.8025393754330508E-4</v>
      </c>
      <c r="P8">
        <v>4.7762918073104399E-2</v>
      </c>
      <c r="Q8">
        <v>8.5149478436053402E-2</v>
      </c>
      <c r="R8">
        <v>4.1853754406699903E-2</v>
      </c>
      <c r="S8">
        <v>1.98316224289964</v>
      </c>
      <c r="T8">
        <v>1.7188719791184499</v>
      </c>
      <c r="U8" t="s">
        <v>1084</v>
      </c>
      <c r="V8">
        <v>3.4468898742906799</v>
      </c>
    </row>
    <row r="9" spans="1:22" x14ac:dyDescent="0.25">
      <c r="A9" t="s">
        <v>1101</v>
      </c>
      <c r="B9" t="s">
        <v>1022</v>
      </c>
      <c r="C9">
        <v>2.5461371557804817</v>
      </c>
      <c r="D9">
        <v>1.9242855738187199E-2</v>
      </c>
      <c r="E9">
        <v>3.4964560506961902E-4</v>
      </c>
      <c r="F9">
        <v>4.6900522322978704</v>
      </c>
      <c r="G9">
        <v>1.3586778981196299</v>
      </c>
      <c r="H9">
        <v>0.18728835292715201</v>
      </c>
      <c r="I9">
        <v>0.71773774028932702</v>
      </c>
      <c r="J9">
        <v>2.2402380534726499E-2</v>
      </c>
      <c r="K9">
        <v>3.91183909118496E-3</v>
      </c>
      <c r="L9">
        <v>1.8504621017859499</v>
      </c>
      <c r="M9">
        <v>17.2068341427427</v>
      </c>
      <c r="N9">
        <v>3.5458318807599798</v>
      </c>
      <c r="O9">
        <v>9.3148051701537999E-4</v>
      </c>
      <c r="P9">
        <v>3.7280011392985E-2</v>
      </c>
      <c r="Q9">
        <v>6.7398822598789099E-2</v>
      </c>
      <c r="R9">
        <v>4.4021704906837003E-2</v>
      </c>
      <c r="S9">
        <v>1.52416917453768</v>
      </c>
      <c r="T9">
        <v>1.52000199835859</v>
      </c>
      <c r="U9" t="s">
        <v>1084</v>
      </c>
      <c r="V9">
        <v>3.5321359381647399</v>
      </c>
    </row>
    <row r="10" spans="1:22" x14ac:dyDescent="0.25">
      <c r="A10" t="s">
        <v>1100</v>
      </c>
      <c r="B10" t="s">
        <v>1021</v>
      </c>
      <c r="C10">
        <v>2.6898884270076606</v>
      </c>
      <c r="D10">
        <v>1.8856831622519998E-2</v>
      </c>
      <c r="E10">
        <v>3.0608605456747999E-4</v>
      </c>
      <c r="F10">
        <v>3.8566958854893598</v>
      </c>
      <c r="G10">
        <v>1.4849163111982</v>
      </c>
      <c r="H10">
        <v>0.13368785824725901</v>
      </c>
      <c r="I10">
        <v>0.61438960442015</v>
      </c>
      <c r="J10">
        <v>2.1686444311572999E-2</v>
      </c>
      <c r="K10">
        <v>5.01722988069716E-3</v>
      </c>
      <c r="L10">
        <v>1.66755579347891</v>
      </c>
      <c r="M10">
        <v>14.909181065601899</v>
      </c>
      <c r="N10">
        <v>2.8757425998530302</v>
      </c>
      <c r="O10">
        <v>1.0138687611056299E-3</v>
      </c>
      <c r="P10">
        <v>3.9917501500106797E-2</v>
      </c>
      <c r="Q10">
        <v>8.5128272356082793E-2</v>
      </c>
      <c r="R10">
        <v>4.3543088945119303E-2</v>
      </c>
      <c r="S10">
        <v>1.62723983666177</v>
      </c>
      <c r="T10">
        <v>1.5211292186076599</v>
      </c>
      <c r="U10" t="s">
        <v>1084</v>
      </c>
      <c r="V10">
        <v>3.2745883950786698</v>
      </c>
    </row>
    <row r="11" spans="1:22" x14ac:dyDescent="0.25">
      <c r="A11" t="s">
        <v>1099</v>
      </c>
      <c r="B11" t="s">
        <v>1072</v>
      </c>
      <c r="C11">
        <v>2.3605990580074478</v>
      </c>
      <c r="D11">
        <v>1.92648604996991E-2</v>
      </c>
      <c r="E11">
        <v>3.1250843013972199E-4</v>
      </c>
      <c r="F11">
        <v>7.1376391858391903</v>
      </c>
      <c r="G11">
        <v>7.2432071991240603</v>
      </c>
      <c r="H11">
        <v>0.16200702367339501</v>
      </c>
      <c r="I11">
        <v>0.69707983861548695</v>
      </c>
      <c r="J11">
        <v>1.42221171894361E-2</v>
      </c>
      <c r="K11">
        <v>4.6310138063497402E-3</v>
      </c>
      <c r="L11">
        <v>2.0491012414226</v>
      </c>
      <c r="M11">
        <v>13.336983451120201</v>
      </c>
      <c r="N11">
        <v>3.3257532860546899</v>
      </c>
      <c r="O11">
        <v>1.19663111895655E-3</v>
      </c>
      <c r="P11">
        <v>3.4688760505012302E-2</v>
      </c>
      <c r="Q11">
        <v>7.5701594401491296E-2</v>
      </c>
      <c r="R11">
        <v>3.6033685437248802E-2</v>
      </c>
      <c r="S11">
        <v>1.40933561403027</v>
      </c>
      <c r="T11">
        <v>1.2220730846165</v>
      </c>
      <c r="U11" t="s">
        <v>1084</v>
      </c>
      <c r="V11">
        <v>3.46205634313384</v>
      </c>
    </row>
    <row r="12" spans="1:22" x14ac:dyDescent="0.25">
      <c r="A12" t="s">
        <v>1098</v>
      </c>
      <c r="B12" t="s">
        <v>1071</v>
      </c>
      <c r="C12">
        <v>2.0245650815075908</v>
      </c>
      <c r="D12">
        <v>3.2465382727978602E-2</v>
      </c>
      <c r="E12">
        <v>8.0961098585100402E-4</v>
      </c>
      <c r="F12">
        <v>20.506191046261002</v>
      </c>
      <c r="G12">
        <v>16.226468868916601</v>
      </c>
      <c r="H12">
        <v>0.27715183797615001</v>
      </c>
      <c r="I12">
        <v>1.6710720453966801</v>
      </c>
      <c r="J12">
        <v>3.4140124190526103E-2</v>
      </c>
      <c r="K12">
        <v>8.4576681407113798E-3</v>
      </c>
      <c r="L12">
        <v>3.0393205084047801</v>
      </c>
      <c r="M12">
        <v>21.147878857881</v>
      </c>
      <c r="N12">
        <v>4.8251726425299397</v>
      </c>
      <c r="O12">
        <v>1.33621937660527E-3</v>
      </c>
      <c r="P12">
        <v>7.5753333472503501E-2</v>
      </c>
      <c r="Q12">
        <v>0.125445209132555</v>
      </c>
      <c r="R12">
        <v>7.9946704815552397E-2</v>
      </c>
      <c r="S12">
        <v>2.9107470776974802</v>
      </c>
      <c r="T12">
        <v>2.2069880356222402</v>
      </c>
      <c r="U12" t="s">
        <v>1084</v>
      </c>
      <c r="V12">
        <v>5.09535750990187</v>
      </c>
    </row>
    <row r="13" spans="1:22" x14ac:dyDescent="0.25">
      <c r="A13" t="s">
        <v>1097</v>
      </c>
      <c r="B13" t="s">
        <v>1070</v>
      </c>
      <c r="C13">
        <v>2.1746815679560156</v>
      </c>
      <c r="D13">
        <v>2.44713438720668E-2</v>
      </c>
      <c r="E13">
        <v>5.3172073481793801E-4</v>
      </c>
      <c r="F13">
        <v>11.640951173520101</v>
      </c>
      <c r="G13">
        <v>11.9153879457219</v>
      </c>
      <c r="H13">
        <v>0.18559940693927701</v>
      </c>
      <c r="I13">
        <v>1.0212814182145999</v>
      </c>
      <c r="J13">
        <v>2.8849270367548901E-2</v>
      </c>
      <c r="K13">
        <v>6.8043305114039703E-3</v>
      </c>
      <c r="L13">
        <v>2.5745265876269801</v>
      </c>
      <c r="M13">
        <v>18.3842780908554</v>
      </c>
      <c r="N13">
        <v>3.74222815131274</v>
      </c>
      <c r="O13">
        <v>1.2892824107844599E-3</v>
      </c>
      <c r="P13">
        <v>6.3933218836135106E-2</v>
      </c>
      <c r="Q13">
        <v>0.107292738279969</v>
      </c>
      <c r="R13">
        <v>6.1613961942512098E-2</v>
      </c>
      <c r="S13">
        <v>2.5858809175437099</v>
      </c>
      <c r="T13">
        <v>1.8538661156237399</v>
      </c>
      <c r="U13" t="s">
        <v>1084</v>
      </c>
      <c r="V13">
        <v>3.9687768234148701</v>
      </c>
    </row>
    <row r="14" spans="1:22" x14ac:dyDescent="0.25">
      <c r="A14" t="s">
        <v>1096</v>
      </c>
      <c r="B14" t="s">
        <v>1069</v>
      </c>
      <c r="C14">
        <v>3.1206355559858685</v>
      </c>
      <c r="D14">
        <v>1.8907536969120099E-2</v>
      </c>
      <c r="E14">
        <v>4.2120278177774201E-4</v>
      </c>
      <c r="F14">
        <v>5.8265335463642698</v>
      </c>
      <c r="G14">
        <v>3.9782908197606899</v>
      </c>
      <c r="H14">
        <v>0.148394030755189</v>
      </c>
      <c r="I14">
        <v>0.78395615622275505</v>
      </c>
      <c r="J14">
        <v>2.75954455288955E-2</v>
      </c>
      <c r="K14">
        <v>8.4160639585509397E-3</v>
      </c>
      <c r="L14">
        <v>2.27756162722009</v>
      </c>
      <c r="M14">
        <v>15.7383561211075</v>
      </c>
      <c r="N14">
        <v>2.9498037846834801</v>
      </c>
      <c r="O14">
        <v>9.1630103323157895E-4</v>
      </c>
      <c r="P14">
        <v>5.2955591942631303E-2</v>
      </c>
      <c r="Q14">
        <v>7.3670081785189606E-2</v>
      </c>
      <c r="R14">
        <v>5.8940081551021303E-2</v>
      </c>
      <c r="S14">
        <v>2.3367630869010498</v>
      </c>
      <c r="T14">
        <v>1.5191067197944299</v>
      </c>
      <c r="U14" t="s">
        <v>1084</v>
      </c>
      <c r="V14">
        <v>2.93852156516287</v>
      </c>
    </row>
    <row r="15" spans="1:22" x14ac:dyDescent="0.25">
      <c r="A15" t="s">
        <v>1095</v>
      </c>
      <c r="B15" t="s">
        <v>1068</v>
      </c>
      <c r="C15">
        <v>2.1158720918584226</v>
      </c>
      <c r="D15">
        <v>2.8959689472872301E-2</v>
      </c>
      <c r="E15">
        <v>6.4060825324096203E-4</v>
      </c>
      <c r="F15">
        <v>13.4454234703341</v>
      </c>
      <c r="G15">
        <v>15.3240809235079</v>
      </c>
      <c r="H15">
        <v>0.205497260473192</v>
      </c>
      <c r="I15">
        <v>1.03891295177331</v>
      </c>
      <c r="J15">
        <v>3.3659604040076403E-2</v>
      </c>
      <c r="K15">
        <v>7.7708733559791396E-3</v>
      </c>
      <c r="L15">
        <v>2.6183655560235302</v>
      </c>
      <c r="M15">
        <v>18.915413761557399</v>
      </c>
      <c r="N15">
        <v>4.2377465820197697</v>
      </c>
      <c r="O15">
        <v>1.6686750437020601E-3</v>
      </c>
      <c r="P15">
        <v>5.9578429079684497E-2</v>
      </c>
      <c r="Q15">
        <v>0.11737488029524901</v>
      </c>
      <c r="R15">
        <v>7.3405904962434501E-2</v>
      </c>
      <c r="S15">
        <v>2.3155820861359202</v>
      </c>
      <c r="T15">
        <v>1.87383330803954</v>
      </c>
      <c r="U15" t="s">
        <v>1084</v>
      </c>
      <c r="V15">
        <v>5.2811581414226696</v>
      </c>
    </row>
    <row r="16" spans="1:22" x14ac:dyDescent="0.25">
      <c r="A16" t="s">
        <v>1094</v>
      </c>
      <c r="B16" t="s">
        <v>1067</v>
      </c>
      <c r="C16">
        <v>2.1533512438296691</v>
      </c>
      <c r="D16">
        <v>2.9545524055581598E-2</v>
      </c>
      <c r="E16">
        <v>6.5444005818352403E-4</v>
      </c>
      <c r="F16">
        <v>17.970112882386701</v>
      </c>
      <c r="G16">
        <v>13.0378714678817</v>
      </c>
      <c r="H16">
        <v>0.21707642997557799</v>
      </c>
      <c r="I16">
        <v>1.02253188806423</v>
      </c>
      <c r="J16">
        <v>2.5625209329906699E-2</v>
      </c>
      <c r="K16">
        <v>8.9261988267944105E-3</v>
      </c>
      <c r="L16">
        <v>2.5010938920751999</v>
      </c>
      <c r="M16">
        <v>18.504307041727699</v>
      </c>
      <c r="N16">
        <v>4.5213233543968503</v>
      </c>
      <c r="O16">
        <v>1.2476805606535101E-3</v>
      </c>
      <c r="P16">
        <v>2.4273346451448199E-2</v>
      </c>
      <c r="Q16">
        <v>6.4462788557654999E-2</v>
      </c>
      <c r="R16">
        <v>3.1000308194882701E-2</v>
      </c>
      <c r="S16">
        <v>0.96763153909334598</v>
      </c>
      <c r="T16">
        <v>1.4418626129482199</v>
      </c>
      <c r="U16" t="s">
        <v>1084</v>
      </c>
      <c r="V16">
        <v>5.4600580198455697</v>
      </c>
    </row>
    <row r="17" spans="1:22" x14ac:dyDescent="0.25">
      <c r="A17" t="s">
        <v>1111</v>
      </c>
      <c r="B17" t="s">
        <v>1066</v>
      </c>
      <c r="C17">
        <v>2.8556019023949273</v>
      </c>
      <c r="D17">
        <v>1.9713163563774502E-2</v>
      </c>
      <c r="E17">
        <v>5.3855454701565099E-4</v>
      </c>
      <c r="F17">
        <v>5.2610160555298098</v>
      </c>
      <c r="G17">
        <v>2.67735474689511</v>
      </c>
      <c r="H17">
        <v>0.14236428077575899</v>
      </c>
      <c r="I17">
        <v>0.58592852628011205</v>
      </c>
      <c r="J17">
        <v>3.11921080314943E-2</v>
      </c>
      <c r="K17">
        <v>3.9215342669240497E-3</v>
      </c>
      <c r="L17">
        <v>1.64351168423688</v>
      </c>
      <c r="M17">
        <v>16.7559384635966</v>
      </c>
      <c r="N17">
        <v>3.1492927222833398</v>
      </c>
      <c r="O17">
        <v>1.16386945792538E-3</v>
      </c>
      <c r="P17">
        <v>6.4734723374717404E-2</v>
      </c>
      <c r="Q17">
        <v>0.103108583993492</v>
      </c>
      <c r="R17">
        <v>6.2685811690200294E-2</v>
      </c>
      <c r="S17">
        <v>2.5660997759469701</v>
      </c>
      <c r="T17">
        <v>1.69099184852666</v>
      </c>
      <c r="U17">
        <v>7.1492100725222203</v>
      </c>
      <c r="V17">
        <v>3.48523399690986</v>
      </c>
    </row>
    <row r="18" spans="1:22" x14ac:dyDescent="0.25">
      <c r="A18" t="s">
        <v>1110</v>
      </c>
      <c r="B18" t="s">
        <v>1065</v>
      </c>
      <c r="C18">
        <v>3.0320704058002499</v>
      </c>
      <c r="D18">
        <v>1.7783175217815798E-2</v>
      </c>
      <c r="E18">
        <v>4.6426361696618698E-4</v>
      </c>
      <c r="F18">
        <v>7.0318982440730302</v>
      </c>
      <c r="G18">
        <v>3.1661512430618499</v>
      </c>
      <c r="H18">
        <v>0.17328495320886</v>
      </c>
      <c r="I18">
        <v>0.82541530405012598</v>
      </c>
      <c r="J18">
        <v>2.5246753621767901E-2</v>
      </c>
      <c r="K18">
        <v>4.4574593388882E-3</v>
      </c>
      <c r="L18">
        <v>1.68338594687231</v>
      </c>
      <c r="M18">
        <v>18.5682070375473</v>
      </c>
      <c r="N18">
        <v>4.0627024311859703</v>
      </c>
      <c r="O18">
        <v>1.07180341040244E-3</v>
      </c>
      <c r="P18">
        <v>3.0519914712516499E-2</v>
      </c>
      <c r="Q18">
        <v>6.7966058768028401E-2</v>
      </c>
      <c r="R18">
        <v>3.4594317480854501E-2</v>
      </c>
      <c r="S18">
        <v>1.26519756843152</v>
      </c>
      <c r="T18">
        <v>1.4913856287198599</v>
      </c>
      <c r="U18">
        <v>7.4925735795429098</v>
      </c>
      <c r="V18">
        <v>3.7300324923722901</v>
      </c>
    </row>
    <row r="19" spans="1:22" x14ac:dyDescent="0.25">
      <c r="A19" t="s">
        <v>1109</v>
      </c>
      <c r="B19" t="s">
        <v>1064</v>
      </c>
      <c r="C19">
        <v>2.3599722570638924</v>
      </c>
      <c r="D19">
        <v>2.7987683832665401E-2</v>
      </c>
      <c r="E19">
        <v>5.3995865627744298E-4</v>
      </c>
      <c r="F19">
        <v>7.5683409767028502</v>
      </c>
      <c r="G19">
        <v>3.0533037455357799</v>
      </c>
      <c r="H19">
        <v>0.22842816771715299</v>
      </c>
      <c r="I19">
        <v>1.0723745239892</v>
      </c>
      <c r="J19">
        <v>3.0888802929771399E-2</v>
      </c>
      <c r="K19">
        <v>5.3996199143165101E-3</v>
      </c>
      <c r="L19">
        <v>2.0394393077894901</v>
      </c>
      <c r="M19">
        <v>22.923466955595998</v>
      </c>
      <c r="N19">
        <v>3.8826740805125102</v>
      </c>
      <c r="O19">
        <v>1.2781168445417099E-3</v>
      </c>
      <c r="P19">
        <v>7.2902804785578396E-2</v>
      </c>
      <c r="Q19">
        <v>0.123242845713277</v>
      </c>
      <c r="R19">
        <v>7.3059049542473498E-2</v>
      </c>
      <c r="S19">
        <v>2.8726520672481102</v>
      </c>
      <c r="T19">
        <v>1.9248374655420399</v>
      </c>
      <c r="U19">
        <v>8.0831449225398408</v>
      </c>
      <c r="V19">
        <v>4.3494635628124501</v>
      </c>
    </row>
    <row r="20" spans="1:22" x14ac:dyDescent="0.25">
      <c r="A20" t="s">
        <v>1108</v>
      </c>
      <c r="B20" t="s">
        <v>1063</v>
      </c>
      <c r="C20">
        <v>2.794362669557001</v>
      </c>
      <c r="D20">
        <v>1.9075928627385799E-2</v>
      </c>
      <c r="E20">
        <v>4.35627377522844E-4</v>
      </c>
      <c r="F20">
        <v>10.248862679596501</v>
      </c>
      <c r="G20">
        <v>4.7809711698655502</v>
      </c>
      <c r="H20">
        <v>0.20083610640074501</v>
      </c>
      <c r="I20">
        <v>0.89812566992119702</v>
      </c>
      <c r="J20">
        <v>3.1562918476510597E-2</v>
      </c>
      <c r="K20">
        <v>5.8207917099960503E-3</v>
      </c>
      <c r="L20">
        <v>1.88919190073528</v>
      </c>
      <c r="M20">
        <v>17.467787134528798</v>
      </c>
      <c r="N20">
        <v>3.2123951783483502</v>
      </c>
      <c r="O20">
        <v>1.19787228909802E-3</v>
      </c>
      <c r="P20">
        <v>4.3339693497022998E-2</v>
      </c>
      <c r="Q20">
        <v>8.9453548014490597E-2</v>
      </c>
      <c r="R20">
        <v>4.74620657504864E-2</v>
      </c>
      <c r="S20">
        <v>1.6255781146431401</v>
      </c>
      <c r="T20">
        <v>1.89584249850667</v>
      </c>
      <c r="U20">
        <v>7.9375469558660701</v>
      </c>
      <c r="V20">
        <v>3.9228751665306301</v>
      </c>
    </row>
    <row r="21" spans="1:22" x14ac:dyDescent="0.25">
      <c r="A21" t="s">
        <v>1107</v>
      </c>
      <c r="B21" t="s">
        <v>1062</v>
      </c>
      <c r="C21">
        <v>2.8003033382971196</v>
      </c>
      <c r="D21">
        <v>1.6734994929342401E-2</v>
      </c>
      <c r="E21">
        <v>3.2436167589114601E-4</v>
      </c>
      <c r="F21">
        <v>3.58519544907915</v>
      </c>
      <c r="G21">
        <v>1.79378329430451</v>
      </c>
      <c r="H21">
        <v>0.14896105373750801</v>
      </c>
      <c r="I21">
        <v>0.67249901578716798</v>
      </c>
      <c r="J21">
        <v>2.96621371560601E-2</v>
      </c>
      <c r="K21">
        <v>5.2317060404668703E-3</v>
      </c>
      <c r="L21">
        <v>1.8606119678733299</v>
      </c>
      <c r="M21">
        <v>18.142423546407901</v>
      </c>
      <c r="N21">
        <v>2.7182116501006099</v>
      </c>
      <c r="O21">
        <v>8.2250250129140402E-4</v>
      </c>
      <c r="P21">
        <v>3.3537926461094103E-2</v>
      </c>
      <c r="Q21">
        <v>5.8528410041480398E-2</v>
      </c>
      <c r="R21">
        <v>3.5145821571601198E-2</v>
      </c>
      <c r="S21">
        <v>1.3919601468221701</v>
      </c>
      <c r="T21">
        <v>1.1663213676813999</v>
      </c>
      <c r="U21">
        <v>6.1565283993948103</v>
      </c>
      <c r="V21">
        <v>3.2669828500820999</v>
      </c>
    </row>
    <row r="22" spans="1:22" x14ac:dyDescent="0.25">
      <c r="A22" t="s">
        <v>1106</v>
      </c>
      <c r="B22" t="s">
        <v>1061</v>
      </c>
      <c r="C22">
        <v>2.0935453447886183</v>
      </c>
      <c r="D22">
        <v>5.4529738175868099E-2</v>
      </c>
      <c r="E22">
        <v>1.0391102683834899E-3</v>
      </c>
      <c r="F22">
        <v>13.9620443324914</v>
      </c>
      <c r="G22">
        <v>9.1177272373708593</v>
      </c>
      <c r="H22">
        <v>0.36291169164661302</v>
      </c>
      <c r="I22">
        <v>1.93386198703861</v>
      </c>
      <c r="J22">
        <v>6.2595234309397202E-2</v>
      </c>
      <c r="K22">
        <v>8.0350565335552005E-3</v>
      </c>
      <c r="L22">
        <v>4.4923742128662303</v>
      </c>
      <c r="M22">
        <v>34.565192172412097</v>
      </c>
      <c r="N22">
        <v>7.2956924602701303</v>
      </c>
      <c r="O22">
        <v>1.73567304780324E-3</v>
      </c>
      <c r="P22">
        <v>8.4145380139429599E-2</v>
      </c>
      <c r="Q22">
        <v>0.107587925229267</v>
      </c>
      <c r="R22">
        <v>0.11475798769244</v>
      </c>
      <c r="S22">
        <v>3.33935983345545</v>
      </c>
      <c r="T22">
        <v>2.1761838001643201</v>
      </c>
      <c r="U22">
        <v>11.604982882615699</v>
      </c>
      <c r="V22">
        <v>3.7879188017580998</v>
      </c>
    </row>
    <row r="23" spans="1:22" x14ac:dyDescent="0.25">
      <c r="A23" t="s">
        <v>1105</v>
      </c>
      <c r="B23" t="s">
        <v>1060</v>
      </c>
      <c r="C23">
        <v>2.9301157313974233</v>
      </c>
      <c r="D23">
        <v>1.2264700971576101E-2</v>
      </c>
      <c r="E23">
        <v>3.81668748331968E-4</v>
      </c>
      <c r="F23">
        <v>4.8606302863558204</v>
      </c>
      <c r="G23">
        <v>0.34754119956559498</v>
      </c>
      <c r="H23">
        <v>0.13660340850622199</v>
      </c>
      <c r="I23">
        <v>0.535241182874301</v>
      </c>
      <c r="J23">
        <v>3.1381689389692997E-2</v>
      </c>
      <c r="K23">
        <v>1.70629252273652E-3</v>
      </c>
      <c r="L23">
        <v>1.2597761500158</v>
      </c>
      <c r="M23">
        <v>14.091606004804801</v>
      </c>
      <c r="N23">
        <v>2.1949410281744499</v>
      </c>
      <c r="O23">
        <v>7.3342200809189799E-4</v>
      </c>
      <c r="P23">
        <v>2.7784594080618698E-2</v>
      </c>
      <c r="Q23">
        <v>6.5686492028843205E-2</v>
      </c>
      <c r="R23">
        <v>3.2472165079091203E-2</v>
      </c>
      <c r="S23">
        <v>1.19878246373335</v>
      </c>
      <c r="T23">
        <v>1.18243725870675</v>
      </c>
      <c r="U23" t="s">
        <v>1084</v>
      </c>
      <c r="V23">
        <v>3.12614494063746</v>
      </c>
    </row>
    <row r="24" spans="1:22" x14ac:dyDescent="0.25">
      <c r="A24" t="s">
        <v>1104</v>
      </c>
      <c r="B24" t="s">
        <v>1059</v>
      </c>
      <c r="C24">
        <v>2.6749956860462638</v>
      </c>
      <c r="D24">
        <v>2.0337607388447799E-2</v>
      </c>
      <c r="E24">
        <v>5.0526097462049997E-4</v>
      </c>
      <c r="F24">
        <v>4.4224825062288904</v>
      </c>
      <c r="G24">
        <v>2.4323976802758702</v>
      </c>
      <c r="H24">
        <v>0.16037038672079601</v>
      </c>
      <c r="I24">
        <v>0.70295689430236397</v>
      </c>
      <c r="J24">
        <v>4.0423154802737997E-2</v>
      </c>
      <c r="K24">
        <v>3.0271068229586E-3</v>
      </c>
      <c r="L24">
        <v>1.9009614023214501</v>
      </c>
      <c r="M24">
        <v>22.025618031949101</v>
      </c>
      <c r="N24">
        <v>3.8696028120267201</v>
      </c>
      <c r="O24">
        <v>1.2730438811017601E-3</v>
      </c>
      <c r="P24">
        <v>5.6124340572056203E-2</v>
      </c>
      <c r="Q24">
        <v>9.7979842167456893E-2</v>
      </c>
      <c r="R24">
        <v>5.8594671940363899E-2</v>
      </c>
      <c r="S24">
        <v>2.2723505324128399</v>
      </c>
      <c r="T24">
        <v>1.57105131286539</v>
      </c>
      <c r="U24" t="s">
        <v>1084</v>
      </c>
      <c r="V24">
        <v>3.68655536271757</v>
      </c>
    </row>
    <row r="25" spans="1:22" x14ac:dyDescent="0.25">
      <c r="A25" t="s">
        <v>1103</v>
      </c>
      <c r="B25" t="s">
        <v>1058</v>
      </c>
      <c r="C25">
        <v>1.7454576932782677</v>
      </c>
      <c r="D25">
        <v>1.9176006866889299E-2</v>
      </c>
      <c r="E25">
        <v>4.7521064086203699E-4</v>
      </c>
      <c r="F25">
        <v>10.059115568321101</v>
      </c>
      <c r="G25">
        <v>3.5765694397355698</v>
      </c>
      <c r="H25">
        <v>0.162488951989188</v>
      </c>
      <c r="I25">
        <v>0.77779674440997504</v>
      </c>
      <c r="J25">
        <v>3.52561379691766E-2</v>
      </c>
      <c r="K25">
        <v>4.8061335627341099E-3</v>
      </c>
      <c r="L25">
        <v>2.1052200222647799</v>
      </c>
      <c r="M25">
        <v>27.035585192785</v>
      </c>
      <c r="N25">
        <v>5.2730288276028601</v>
      </c>
      <c r="O25">
        <v>1.2551164802044499E-3</v>
      </c>
      <c r="P25">
        <v>5.5834524323532198E-2</v>
      </c>
      <c r="Q25">
        <v>0.103193591119459</v>
      </c>
      <c r="R25">
        <v>6.2385372193541198E-2</v>
      </c>
      <c r="S25">
        <v>2.1568703280869901</v>
      </c>
      <c r="T25">
        <v>1.3606661204252299</v>
      </c>
      <c r="U25" t="s">
        <v>1084</v>
      </c>
      <c r="V25">
        <v>4.0700740728185902</v>
      </c>
    </row>
    <row r="26" spans="1:22" x14ac:dyDescent="0.25">
      <c r="A26" t="s">
        <v>1102</v>
      </c>
      <c r="B26" t="s">
        <v>1020</v>
      </c>
      <c r="C26">
        <v>1.8597756611200771</v>
      </c>
      <c r="D26">
        <v>1.2063808605294799E-2</v>
      </c>
      <c r="E26">
        <v>4.2806475285052099E-4</v>
      </c>
      <c r="F26">
        <v>10.860595411754</v>
      </c>
      <c r="G26">
        <v>4.42263753602173</v>
      </c>
      <c r="H26">
        <v>0.13636197359201099</v>
      </c>
      <c r="I26">
        <v>0.56485199994070601</v>
      </c>
      <c r="J26">
        <v>2.5144641925993201E-2</v>
      </c>
      <c r="K26">
        <v>3.1967444915436401E-3</v>
      </c>
      <c r="L26">
        <v>1.92556910764214</v>
      </c>
      <c r="M26">
        <v>28.708835414798699</v>
      </c>
      <c r="N26">
        <v>4.7748216678143303</v>
      </c>
      <c r="O26">
        <v>1.0713288800180199E-3</v>
      </c>
      <c r="P26">
        <v>2.3956995261847799E-2</v>
      </c>
      <c r="Q26">
        <v>5.90890897445423E-2</v>
      </c>
      <c r="R26">
        <v>2.5359511616021901E-2</v>
      </c>
      <c r="S26">
        <v>0.93492029603399096</v>
      </c>
      <c r="T26">
        <v>1.3179652126324299</v>
      </c>
      <c r="U26" t="s">
        <v>1084</v>
      </c>
      <c r="V26">
        <v>4.2697503350980899</v>
      </c>
    </row>
    <row r="27" spans="1:22" x14ac:dyDescent="0.25">
      <c r="A27" t="s">
        <v>1101</v>
      </c>
      <c r="B27" t="s">
        <v>1019</v>
      </c>
      <c r="C27">
        <v>2.6167406429485225</v>
      </c>
      <c r="D27">
        <v>1.1648919542697801E-2</v>
      </c>
      <c r="E27">
        <v>2.8755553578080698E-4</v>
      </c>
      <c r="F27">
        <v>4.1711860203131996</v>
      </c>
      <c r="G27">
        <v>1.7471036541926599</v>
      </c>
      <c r="H27">
        <v>0.119835668929203</v>
      </c>
      <c r="I27">
        <v>0.51525434699040895</v>
      </c>
      <c r="J27">
        <v>2.6419059551434199E-2</v>
      </c>
      <c r="K27">
        <v>1.63970313049123E-3</v>
      </c>
      <c r="L27">
        <v>1.52657721879612</v>
      </c>
      <c r="M27">
        <v>20.108088041957402</v>
      </c>
      <c r="N27">
        <v>3.0407723991178099</v>
      </c>
      <c r="O27">
        <v>8.1355997523081E-4</v>
      </c>
      <c r="P27">
        <v>3.6332757616435701E-2</v>
      </c>
      <c r="Q27">
        <v>6.97109845238882E-2</v>
      </c>
      <c r="R27">
        <v>3.8546643226344601E-2</v>
      </c>
      <c r="S27">
        <v>1.5050242292493401</v>
      </c>
      <c r="T27">
        <v>1.3234285442550999</v>
      </c>
      <c r="U27" t="s">
        <v>1084</v>
      </c>
      <c r="V27">
        <v>2.9023387843540398</v>
      </c>
    </row>
    <row r="28" spans="1:22" x14ac:dyDescent="0.25">
      <c r="A28" t="s">
        <v>1100</v>
      </c>
      <c r="B28" t="s">
        <v>1018</v>
      </c>
      <c r="C28">
        <v>1.8325919946634013</v>
      </c>
      <c r="D28">
        <v>2.4472236654532999E-2</v>
      </c>
      <c r="E28">
        <v>6.4255004866517799E-4</v>
      </c>
      <c r="F28">
        <v>11.4026488621077</v>
      </c>
      <c r="G28">
        <v>1.1684513430074801</v>
      </c>
      <c r="H28">
        <v>0.21791925160610601</v>
      </c>
      <c r="I28">
        <v>1.03573235166426</v>
      </c>
      <c r="J28">
        <v>3.4115605281410701E-2</v>
      </c>
      <c r="K28">
        <v>4.1442116641797E-3</v>
      </c>
      <c r="L28">
        <v>2.81113275507371</v>
      </c>
      <c r="M28">
        <v>30.039115356157001</v>
      </c>
      <c r="N28">
        <v>4.64698118761273</v>
      </c>
      <c r="O28">
        <v>8.0908746010522497E-4</v>
      </c>
      <c r="P28">
        <v>4.3285256821688302E-2</v>
      </c>
      <c r="Q28">
        <v>9.78796284500483E-2</v>
      </c>
      <c r="R28">
        <v>5.9436103088259799E-2</v>
      </c>
      <c r="S28">
        <v>1.87078388964638</v>
      </c>
      <c r="T28">
        <v>1.31944555431428</v>
      </c>
      <c r="U28" t="s">
        <v>1084</v>
      </c>
      <c r="V28">
        <v>4.3442124055156297</v>
      </c>
    </row>
    <row r="29" spans="1:22" x14ac:dyDescent="0.25">
      <c r="A29" t="s">
        <v>1099</v>
      </c>
      <c r="B29" t="s">
        <v>1057</v>
      </c>
      <c r="C29">
        <v>2.8157529972547604</v>
      </c>
      <c r="D29">
        <v>1.1768170111185101E-2</v>
      </c>
      <c r="E29">
        <v>3.2383458768447297E-4</v>
      </c>
      <c r="F29">
        <v>7.5144122297077098</v>
      </c>
      <c r="G29">
        <v>8.50921480208922</v>
      </c>
      <c r="H29">
        <v>0.13535025134796599</v>
      </c>
      <c r="I29">
        <v>0.53467812830058603</v>
      </c>
      <c r="J29">
        <v>1.63532721827356E-2</v>
      </c>
      <c r="K29">
        <v>2.6915116307422399E-3</v>
      </c>
      <c r="L29">
        <v>1.07590686603414</v>
      </c>
      <c r="M29">
        <v>10.1477162190673</v>
      </c>
      <c r="N29">
        <v>1.4468890423448399</v>
      </c>
      <c r="O29">
        <v>6.9022696594612197E-4</v>
      </c>
      <c r="P29">
        <v>2.2178393183646301E-2</v>
      </c>
      <c r="Q29">
        <v>4.8612529724141602E-2</v>
      </c>
      <c r="R29">
        <v>2.0159114176142499E-2</v>
      </c>
      <c r="S29">
        <v>0.91594878814631997</v>
      </c>
      <c r="T29">
        <v>1.03669333421111</v>
      </c>
      <c r="U29" t="s">
        <v>1084</v>
      </c>
      <c r="V29">
        <v>3.0406925765022002</v>
      </c>
    </row>
    <row r="30" spans="1:22" x14ac:dyDescent="0.25">
      <c r="A30" t="s">
        <v>1098</v>
      </c>
      <c r="B30" t="s">
        <v>1056</v>
      </c>
      <c r="C30">
        <v>2.1228789573919076</v>
      </c>
      <c r="D30">
        <v>4.47109257086599E-2</v>
      </c>
      <c r="E30">
        <v>1.0541227400354999E-3</v>
      </c>
      <c r="F30">
        <v>22.068073287938301</v>
      </c>
      <c r="G30">
        <v>29.202087528949999</v>
      </c>
      <c r="H30">
        <v>0.28380456208313198</v>
      </c>
      <c r="I30">
        <v>1.2601694545153901</v>
      </c>
      <c r="J30">
        <v>6.0951967611599302E-2</v>
      </c>
      <c r="K30">
        <v>7.5748431715342299E-3</v>
      </c>
      <c r="L30">
        <v>4.3326549723380099</v>
      </c>
      <c r="M30">
        <v>36.509480927801398</v>
      </c>
      <c r="N30">
        <v>6.4745384340652103</v>
      </c>
      <c r="O30">
        <v>1.3742147116314401E-3</v>
      </c>
      <c r="P30">
        <v>8.6477271338867207E-2</v>
      </c>
      <c r="Q30">
        <v>9.9132369446952098E-2</v>
      </c>
      <c r="R30">
        <v>0.10194794067961201</v>
      </c>
      <c r="S30">
        <v>3.3373820053681702</v>
      </c>
      <c r="T30">
        <v>2.1298633785840302</v>
      </c>
      <c r="U30" t="s">
        <v>1084</v>
      </c>
      <c r="V30">
        <v>4.7663116315377003</v>
      </c>
    </row>
    <row r="31" spans="1:22" x14ac:dyDescent="0.25">
      <c r="A31" t="s">
        <v>1097</v>
      </c>
      <c r="B31" t="s">
        <v>1055</v>
      </c>
      <c r="C31">
        <v>2.6502417763299211</v>
      </c>
      <c r="D31">
        <v>2.4181035832189699E-2</v>
      </c>
      <c r="E31">
        <v>7.2106345533075301E-4</v>
      </c>
      <c r="F31">
        <v>12.975691988875401</v>
      </c>
      <c r="G31">
        <v>6.3031460617816499</v>
      </c>
      <c r="H31">
        <v>0.229845748506049</v>
      </c>
      <c r="I31">
        <v>1.1418660338762101</v>
      </c>
      <c r="J31">
        <v>0.16014391728595101</v>
      </c>
      <c r="K31">
        <v>4.3643874062778204E-3</v>
      </c>
      <c r="L31">
        <v>2.1567493627591001</v>
      </c>
      <c r="M31">
        <v>20.845665914274502</v>
      </c>
      <c r="N31">
        <v>3.8786230889948201</v>
      </c>
      <c r="O31">
        <v>1.0379447973949999E-3</v>
      </c>
      <c r="P31">
        <v>4.1322113919096203E-2</v>
      </c>
      <c r="Q31">
        <v>7.9217842792819904E-2</v>
      </c>
      <c r="R31">
        <v>4.2660966999308103E-2</v>
      </c>
      <c r="S31">
        <v>1.56188264252628</v>
      </c>
      <c r="T31">
        <v>1.4854826346260499</v>
      </c>
      <c r="U31" t="s">
        <v>1084</v>
      </c>
      <c r="V31">
        <v>4.0899785015559802</v>
      </c>
    </row>
    <row r="32" spans="1:22" x14ac:dyDescent="0.25">
      <c r="A32" t="s">
        <v>1096</v>
      </c>
      <c r="B32" t="s">
        <v>1054</v>
      </c>
      <c r="C32">
        <v>1.8174595182208275</v>
      </c>
      <c r="D32">
        <v>2.2990763470606499E-2</v>
      </c>
      <c r="E32">
        <v>4.7334638337338201E-4</v>
      </c>
      <c r="F32">
        <v>16.272837839128002</v>
      </c>
      <c r="G32">
        <v>10.1166547538774</v>
      </c>
      <c r="H32">
        <v>0.181210550816232</v>
      </c>
      <c r="I32">
        <v>0.86728385963360199</v>
      </c>
      <c r="J32">
        <v>3.1657760846097102E-2</v>
      </c>
      <c r="K32">
        <v>5.5519210341886203E-3</v>
      </c>
      <c r="L32">
        <v>3.3253176589962798</v>
      </c>
      <c r="M32">
        <v>26.714791197692701</v>
      </c>
      <c r="N32">
        <v>4.6464681993649704</v>
      </c>
      <c r="O32">
        <v>9.0170164808230698E-4</v>
      </c>
      <c r="P32">
        <v>6.2900287319057599E-2</v>
      </c>
      <c r="Q32">
        <v>0.104482117062043</v>
      </c>
      <c r="R32">
        <v>6.9844701589278205E-2</v>
      </c>
      <c r="S32">
        <v>2.5519397749867898</v>
      </c>
      <c r="T32">
        <v>1.61095878006399</v>
      </c>
      <c r="U32" t="s">
        <v>1084</v>
      </c>
      <c r="V32">
        <v>4.4920640675611798</v>
      </c>
    </row>
    <row r="33" spans="1:22" x14ac:dyDescent="0.25">
      <c r="A33" t="s">
        <v>1095</v>
      </c>
      <c r="B33" t="s">
        <v>1053</v>
      </c>
      <c r="C33">
        <v>2.2145155146300977</v>
      </c>
      <c r="D33">
        <v>1.5918361936495599E-2</v>
      </c>
      <c r="E33">
        <v>4.09627866160619E-4</v>
      </c>
      <c r="F33">
        <v>11.0392883878538</v>
      </c>
      <c r="G33">
        <v>5.5259220249433101</v>
      </c>
      <c r="H33">
        <v>0.168211816215564</v>
      </c>
      <c r="I33">
        <v>0.76001813631832404</v>
      </c>
      <c r="J33">
        <v>2.7669655830401398E-2</v>
      </c>
      <c r="K33">
        <v>1.89366272910151E-3</v>
      </c>
      <c r="L33">
        <v>1.54621450830903</v>
      </c>
      <c r="M33">
        <v>17.510554173974501</v>
      </c>
      <c r="N33">
        <v>2.7187169590499001</v>
      </c>
      <c r="O33">
        <v>7.9612881173595298E-4</v>
      </c>
      <c r="P33">
        <v>1.9033962921196398E-2</v>
      </c>
      <c r="Q33">
        <v>4.5837636708087597E-2</v>
      </c>
      <c r="R33">
        <v>1.7645666315337202E-2</v>
      </c>
      <c r="S33">
        <v>0.76038027610608006</v>
      </c>
      <c r="T33">
        <v>1.0498779570414001</v>
      </c>
      <c r="U33" t="s">
        <v>1084</v>
      </c>
      <c r="V33">
        <v>3.1314738791929599</v>
      </c>
    </row>
    <row r="34" spans="1:22" x14ac:dyDescent="0.25">
      <c r="A34" t="s">
        <v>1094</v>
      </c>
      <c r="B34" t="s">
        <v>1052</v>
      </c>
      <c r="C34">
        <v>2.0442274154460702</v>
      </c>
      <c r="D34">
        <v>2.17184193104898E-2</v>
      </c>
      <c r="E34">
        <v>5.3527923965246004E-4</v>
      </c>
      <c r="F34">
        <v>15.843832711644</v>
      </c>
      <c r="G34">
        <v>15.8989002879387</v>
      </c>
      <c r="H34">
        <v>0.16162251019175899</v>
      </c>
      <c r="I34">
        <v>0.72283536430239403</v>
      </c>
      <c r="J34">
        <v>3.3313849564997097E-2</v>
      </c>
      <c r="K34">
        <v>4.0475296425365901E-3</v>
      </c>
      <c r="L34">
        <v>2.86311127473095</v>
      </c>
      <c r="M34">
        <v>25.8690422412757</v>
      </c>
      <c r="N34">
        <v>4.7868282836494096</v>
      </c>
      <c r="O34">
        <v>9.6648375013006198E-4</v>
      </c>
      <c r="P34">
        <v>5.2014642410548199E-2</v>
      </c>
      <c r="Q34">
        <v>0.101076464417874</v>
      </c>
      <c r="R34">
        <v>5.5176055687143503E-2</v>
      </c>
      <c r="S34">
        <v>2.15207469221478</v>
      </c>
      <c r="T34">
        <v>1.59203718797684</v>
      </c>
      <c r="U34" t="s">
        <v>1084</v>
      </c>
      <c r="V34">
        <v>3.76506493248014</v>
      </c>
    </row>
    <row r="35" spans="1:22" x14ac:dyDescent="0.25">
      <c r="A35" t="s">
        <v>1093</v>
      </c>
      <c r="B35" t="s">
        <v>1051</v>
      </c>
      <c r="C35">
        <v>2.2000422410596423</v>
      </c>
      <c r="D35">
        <v>4.5223510427872697E-2</v>
      </c>
      <c r="E35">
        <v>9.25368865629989E-4</v>
      </c>
      <c r="F35">
        <v>99.249097546821105</v>
      </c>
      <c r="G35">
        <v>49.406767230462599</v>
      </c>
      <c r="H35">
        <v>0.35610964893223401</v>
      </c>
      <c r="I35">
        <v>1.48182404921402</v>
      </c>
      <c r="J35">
        <v>5.1490653076133402E-2</v>
      </c>
      <c r="K35">
        <v>8.1047562244446498E-3</v>
      </c>
      <c r="L35">
        <v>2.5127432822689699</v>
      </c>
      <c r="M35">
        <v>25.0418304311223</v>
      </c>
      <c r="N35">
        <v>2.8455919900739102</v>
      </c>
      <c r="O35">
        <v>1.4446428611444399E-3</v>
      </c>
      <c r="P35">
        <v>7.9653133991757996E-2</v>
      </c>
      <c r="Q35">
        <v>0.129893936818189</v>
      </c>
      <c r="R35">
        <v>9.7035190699223797E-2</v>
      </c>
      <c r="S35">
        <v>3.1904052027910601</v>
      </c>
      <c r="T35">
        <v>2.61952790637734</v>
      </c>
      <c r="U35">
        <v>31.133749218903301</v>
      </c>
      <c r="V35">
        <v>7.0846714944206601</v>
      </c>
    </row>
    <row r="36" spans="1:22" x14ac:dyDescent="0.25">
      <c r="A36" t="s">
        <v>1092</v>
      </c>
      <c r="B36" t="s">
        <v>1050</v>
      </c>
      <c r="C36">
        <v>1.7785095514339559</v>
      </c>
      <c r="D36">
        <v>2.5665948827097999E-2</v>
      </c>
      <c r="E36">
        <v>6.1996249948855398E-4</v>
      </c>
      <c r="F36">
        <v>23.654387959990402</v>
      </c>
      <c r="G36">
        <v>7.99420618545878</v>
      </c>
      <c r="H36">
        <v>0.228117469930886</v>
      </c>
      <c r="I36">
        <v>1.12503157823105</v>
      </c>
      <c r="J36">
        <v>4.3728271437029897E-2</v>
      </c>
      <c r="K36">
        <v>4.8058287534790004E-3</v>
      </c>
      <c r="L36">
        <v>3.38894082000777</v>
      </c>
      <c r="M36">
        <v>38.826402229213599</v>
      </c>
      <c r="N36">
        <v>6.1408120212839101</v>
      </c>
      <c r="O36">
        <v>9.4173442771485697E-4</v>
      </c>
      <c r="P36">
        <v>7.0671073411252103E-2</v>
      </c>
      <c r="Q36">
        <v>0.115700628103045</v>
      </c>
      <c r="R36">
        <v>6.3167902325781899E-2</v>
      </c>
      <c r="S36">
        <v>2.7518547947916301</v>
      </c>
      <c r="T36">
        <v>2.0039690699640902</v>
      </c>
      <c r="U36">
        <v>15.5441737443844</v>
      </c>
      <c r="V36">
        <v>5.7626962455543396</v>
      </c>
    </row>
    <row r="37" spans="1:22" x14ac:dyDescent="0.25">
      <c r="A37" t="s">
        <v>1091</v>
      </c>
      <c r="B37" t="s">
        <v>1049</v>
      </c>
      <c r="C37">
        <v>2.292412963207449</v>
      </c>
      <c r="D37">
        <v>1.22047114223714E-2</v>
      </c>
      <c r="E37">
        <v>2.9747568371442699E-4</v>
      </c>
      <c r="F37">
        <v>28.556384644187101</v>
      </c>
      <c r="G37">
        <v>24.9077649348372</v>
      </c>
      <c r="H37">
        <v>0.109110143487417</v>
      </c>
      <c r="I37">
        <v>0.44201263280481901</v>
      </c>
      <c r="J37">
        <v>2.3192021288493798E-2</v>
      </c>
      <c r="K37">
        <v>2.0373707806422702E-3</v>
      </c>
      <c r="L37">
        <v>1.5094900231245201</v>
      </c>
      <c r="M37">
        <v>17.7250388485818</v>
      </c>
      <c r="N37">
        <v>2.7291599030809301</v>
      </c>
      <c r="O37">
        <v>8.4819943033278102E-4</v>
      </c>
      <c r="P37">
        <v>2.44646260373565E-2</v>
      </c>
      <c r="Q37">
        <v>3.8836559447068902E-2</v>
      </c>
      <c r="R37">
        <v>1.9012413799976601E-2</v>
      </c>
      <c r="S37">
        <v>0.976343976285035</v>
      </c>
      <c r="T37">
        <v>1.0380198516855199</v>
      </c>
      <c r="U37">
        <v>23.639891948196698</v>
      </c>
      <c r="V37" t="s">
        <v>1084</v>
      </c>
    </row>
    <row r="38" spans="1:22" x14ac:dyDescent="0.25">
      <c r="A38" t="s">
        <v>1090</v>
      </c>
      <c r="B38" t="s">
        <v>1048</v>
      </c>
      <c r="C38">
        <v>2.118706357523612</v>
      </c>
      <c r="D38">
        <v>2.7445779965687301E-2</v>
      </c>
      <c r="E38">
        <v>6.0699575959244996E-4</v>
      </c>
      <c r="F38">
        <v>16.453599072400799</v>
      </c>
      <c r="G38">
        <v>3.8809743234007499</v>
      </c>
      <c r="H38">
        <v>0.15595143742662201</v>
      </c>
      <c r="I38">
        <v>0.83166039309306306</v>
      </c>
      <c r="J38">
        <v>2.6204612738782499E-2</v>
      </c>
      <c r="K38">
        <v>4.6882355389667504E-3</v>
      </c>
      <c r="L38">
        <v>2.4360840190170601</v>
      </c>
      <c r="M38">
        <v>27.208735372313399</v>
      </c>
      <c r="N38">
        <v>4.4027108063207496</v>
      </c>
      <c r="O38">
        <v>9.31528386000117E-4</v>
      </c>
      <c r="P38">
        <v>5.0645065317165103E-2</v>
      </c>
      <c r="Q38">
        <v>0.108997086420924</v>
      </c>
      <c r="R38">
        <v>6.1529644928552202E-2</v>
      </c>
      <c r="S38">
        <v>2.0782918719248298</v>
      </c>
      <c r="T38">
        <v>1.55876939928807</v>
      </c>
      <c r="U38">
        <v>13.7197772468054</v>
      </c>
      <c r="V38">
        <v>4.50637954088005</v>
      </c>
    </row>
    <row r="39" spans="1:22" x14ac:dyDescent="0.25">
      <c r="A39" t="s">
        <v>1089</v>
      </c>
      <c r="B39" t="s">
        <v>1047</v>
      </c>
      <c r="C39">
        <v>2.332359352937778</v>
      </c>
      <c r="D39">
        <v>2.0563118676304001E-2</v>
      </c>
      <c r="E39">
        <v>5.4391075774350096E-4</v>
      </c>
      <c r="F39">
        <v>72.188270523987597</v>
      </c>
      <c r="G39">
        <v>51.593777023242502</v>
      </c>
      <c r="H39">
        <v>0.18573704013244999</v>
      </c>
      <c r="I39">
        <v>0.83203919375819102</v>
      </c>
      <c r="J39">
        <v>2.3343658626834199E-2</v>
      </c>
      <c r="K39">
        <v>5.3508396670940697E-3</v>
      </c>
      <c r="L39">
        <v>2.2107578861469901</v>
      </c>
      <c r="M39">
        <v>28.4492451300037</v>
      </c>
      <c r="N39">
        <v>6.3133073692163899</v>
      </c>
      <c r="O39">
        <v>1.3031439458323099E-3</v>
      </c>
      <c r="P39">
        <v>3.9425135247059998E-2</v>
      </c>
      <c r="Q39">
        <v>7.61732054687803E-2</v>
      </c>
      <c r="R39">
        <v>3.8673406941324803E-2</v>
      </c>
      <c r="S39">
        <v>1.5110512942762599</v>
      </c>
      <c r="T39">
        <v>1.69302537770939</v>
      </c>
      <c r="U39">
        <v>38.104238507385404</v>
      </c>
      <c r="V39" t="s">
        <v>1084</v>
      </c>
    </row>
    <row r="40" spans="1:22" x14ac:dyDescent="0.25">
      <c r="A40" t="s">
        <v>1088</v>
      </c>
      <c r="B40" t="s">
        <v>1046</v>
      </c>
      <c r="C40">
        <v>2.0648610556815492</v>
      </c>
      <c r="D40">
        <v>3.2083665283116097E-2</v>
      </c>
      <c r="E40">
        <v>6.9924786028254698E-4</v>
      </c>
      <c r="F40">
        <v>10.395072061384999</v>
      </c>
      <c r="G40">
        <v>8.5246063110248098</v>
      </c>
      <c r="H40">
        <v>0.20122598801771999</v>
      </c>
      <c r="I40">
        <v>0.99810229130987105</v>
      </c>
      <c r="J40">
        <v>4.8557088464073701E-2</v>
      </c>
      <c r="K40">
        <v>7.5478600845483796E-3</v>
      </c>
      <c r="L40">
        <v>3.5409660663106699</v>
      </c>
      <c r="M40">
        <v>40.6225045817433</v>
      </c>
      <c r="N40">
        <v>7.1839076430822102</v>
      </c>
      <c r="O40">
        <v>1.2432940259684299E-3</v>
      </c>
      <c r="P40">
        <v>6.4634754824996699E-2</v>
      </c>
      <c r="Q40">
        <v>0.10848184816729201</v>
      </c>
      <c r="R40">
        <v>7.4077122847426E-2</v>
      </c>
      <c r="S40">
        <v>2.5371802697503898</v>
      </c>
      <c r="T40">
        <v>1.8533809454285699</v>
      </c>
      <c r="U40">
        <v>14.3828390131499</v>
      </c>
      <c r="V40">
        <v>4.9070630765054304</v>
      </c>
    </row>
    <row r="41" spans="1:22" x14ac:dyDescent="0.25">
      <c r="B41" t="s">
        <v>1087</v>
      </c>
      <c r="D41">
        <v>2.9869727262109499E-3</v>
      </c>
      <c r="E41" s="144">
        <v>6.1869493516759401E-5</v>
      </c>
      <c r="F41">
        <v>0.16623394360874399</v>
      </c>
      <c r="G41" t="s">
        <v>1084</v>
      </c>
      <c r="H41">
        <v>3.0715229874510398E-2</v>
      </c>
      <c r="I41">
        <v>0.113221237581208</v>
      </c>
      <c r="J41" t="s">
        <v>1084</v>
      </c>
      <c r="K41">
        <v>1.14065666893113E-3</v>
      </c>
      <c r="L41" t="s">
        <v>1084</v>
      </c>
      <c r="M41">
        <v>1.19766266885949E-2</v>
      </c>
      <c r="N41" t="s">
        <v>1084</v>
      </c>
      <c r="O41">
        <v>3.07864883637666E-4</v>
      </c>
      <c r="P41">
        <v>1.4275668403254799E-3</v>
      </c>
      <c r="Q41" t="s">
        <v>1084</v>
      </c>
      <c r="R41" t="s">
        <v>1084</v>
      </c>
      <c r="S41">
        <v>7.4057133614421197E-3</v>
      </c>
      <c r="T41">
        <v>7.7394306323260303E-3</v>
      </c>
      <c r="U41" t="s">
        <v>1084</v>
      </c>
      <c r="V41">
        <v>0.40331503574154898</v>
      </c>
    </row>
    <row r="42" spans="1:22" x14ac:dyDescent="0.25">
      <c r="B42" t="s">
        <v>1086</v>
      </c>
      <c r="D42">
        <v>3.8247742978929499E-3</v>
      </c>
      <c r="E42" t="s">
        <v>1084</v>
      </c>
      <c r="F42">
        <v>0.16791583390793099</v>
      </c>
      <c r="G42" t="s">
        <v>1084</v>
      </c>
      <c r="H42">
        <v>2.7629858637961999E-2</v>
      </c>
      <c r="I42">
        <v>0.11686731504660799</v>
      </c>
      <c r="J42" t="s">
        <v>1084</v>
      </c>
      <c r="K42">
        <v>1.0980512315248599E-3</v>
      </c>
      <c r="L42" t="s">
        <v>1084</v>
      </c>
      <c r="M42">
        <v>6.6351572614903895E-4</v>
      </c>
      <c r="N42" t="s">
        <v>1084</v>
      </c>
      <c r="O42">
        <v>3.2626905048523401E-4</v>
      </c>
      <c r="P42">
        <v>7.4730042505485005E-4</v>
      </c>
      <c r="Q42">
        <v>3.02898501247731E-4</v>
      </c>
      <c r="R42">
        <v>6.1350185545374801E-4</v>
      </c>
      <c r="S42">
        <v>7.0052388411476502E-3</v>
      </c>
      <c r="T42">
        <v>2.5908441770943502E-3</v>
      </c>
      <c r="U42" t="s">
        <v>1084</v>
      </c>
      <c r="V42">
        <v>0.16085391314185099</v>
      </c>
    </row>
    <row r="43" spans="1:22" x14ac:dyDescent="0.25">
      <c r="B43" t="s">
        <v>1085</v>
      </c>
      <c r="D43" t="s">
        <v>1084</v>
      </c>
      <c r="E43" s="144">
        <v>7.8536093888114102E-5</v>
      </c>
      <c r="F43">
        <v>0.103246225573307</v>
      </c>
      <c r="G43" t="s">
        <v>1084</v>
      </c>
      <c r="H43">
        <v>2.67011511131242E-2</v>
      </c>
      <c r="I43">
        <v>0.111820149176401</v>
      </c>
      <c r="J43" t="s">
        <v>1084</v>
      </c>
      <c r="K43">
        <v>1.0285971484396601E-3</v>
      </c>
      <c r="L43">
        <v>2.3815684519659801E-4</v>
      </c>
      <c r="M43">
        <v>1.0967205701187499E-2</v>
      </c>
      <c r="N43" t="s">
        <v>1084</v>
      </c>
      <c r="O43">
        <v>3.4487319410324898E-4</v>
      </c>
      <c r="P43">
        <v>1.04063448206691E-3</v>
      </c>
      <c r="Q43">
        <v>4.9903076369372699E-4</v>
      </c>
      <c r="R43">
        <v>6.9393846290166205E-4</v>
      </c>
      <c r="S43">
        <v>5.3938045471439997E-3</v>
      </c>
      <c r="T43">
        <v>2.0321041763830599E-3</v>
      </c>
      <c r="U43" t="s">
        <v>1084</v>
      </c>
      <c r="V43">
        <v>8.6335874147863603E-2</v>
      </c>
    </row>
    <row r="44" spans="1:22" x14ac:dyDescent="0.25">
      <c r="B44" t="s">
        <v>1083</v>
      </c>
      <c r="D44">
        <v>2.8034969884224901E-2</v>
      </c>
      <c r="E44">
        <v>7.6238248743436699E-4</v>
      </c>
      <c r="F44">
        <v>7.21276792822289</v>
      </c>
      <c r="G44">
        <v>3.6653045637997499</v>
      </c>
      <c r="H44">
        <v>0.176211396051975</v>
      </c>
      <c r="I44">
        <v>0.82811719942860496</v>
      </c>
      <c r="J44">
        <v>3.0858630388598401E-2</v>
      </c>
      <c r="K44">
        <v>6.8765310290780698E-3</v>
      </c>
      <c r="L44">
        <v>2.3001417065104</v>
      </c>
      <c r="M44">
        <v>21.370459648135</v>
      </c>
      <c r="N44">
        <v>4.0420682251154796</v>
      </c>
      <c r="O44">
        <v>1.1853550168232599E-3</v>
      </c>
      <c r="P44">
        <v>5.7764490345912599E-2</v>
      </c>
      <c r="Q44">
        <v>9.52838179291811E-2</v>
      </c>
      <c r="R44">
        <v>5.2927398795719699E-2</v>
      </c>
      <c r="S44">
        <v>2.2455963738394602</v>
      </c>
      <c r="T44">
        <v>1.69553029818671</v>
      </c>
      <c r="U44">
        <v>3.4695086110301698</v>
      </c>
      <c r="V44">
        <v>3.95354626813532</v>
      </c>
    </row>
    <row r="45" spans="1:22" x14ac:dyDescent="0.25">
      <c r="B45" t="s">
        <v>1082</v>
      </c>
      <c r="D45">
        <v>3.1616629282729097E-2</v>
      </c>
      <c r="E45">
        <v>7.0058629328690497E-4</v>
      </c>
      <c r="F45">
        <v>5.1270615655019798</v>
      </c>
      <c r="G45">
        <v>2.1261315170364399</v>
      </c>
      <c r="H45">
        <v>0.1833025814584</v>
      </c>
      <c r="I45">
        <v>0.82020319333633096</v>
      </c>
      <c r="J45">
        <v>3.41634615223365E-2</v>
      </c>
      <c r="K45">
        <v>6.2386223353343498E-3</v>
      </c>
      <c r="L45">
        <v>2.2955457126394498</v>
      </c>
      <c r="M45">
        <v>21.680197050365901</v>
      </c>
      <c r="N45">
        <v>4.1113868202300701</v>
      </c>
      <c r="O45">
        <v>1.0994311518431399E-3</v>
      </c>
      <c r="P45">
        <v>5.3705607653001197E-2</v>
      </c>
      <c r="Q45">
        <v>9.5287027919941605E-2</v>
      </c>
      <c r="R45">
        <v>5.7226657116990903E-2</v>
      </c>
      <c r="S45">
        <v>2.2767154551983499</v>
      </c>
      <c r="T45">
        <v>1.8587134447796101</v>
      </c>
      <c r="U45">
        <v>3.4994782746755302</v>
      </c>
      <c r="V45">
        <v>3.9860383256110401</v>
      </c>
    </row>
    <row r="46" spans="1:22" x14ac:dyDescent="0.25">
      <c r="B46" t="s">
        <v>1081</v>
      </c>
      <c r="D46">
        <v>2.3890349634172699E-2</v>
      </c>
      <c r="E46">
        <v>3.75717363904103E-4</v>
      </c>
      <c r="F46">
        <v>5.2695648706407701</v>
      </c>
      <c r="G46">
        <v>1.93888463495636</v>
      </c>
      <c r="H46">
        <v>0.171761934375289</v>
      </c>
      <c r="I46">
        <v>0.92626580056354302</v>
      </c>
      <c r="J46">
        <v>3.1509852505988603E-2</v>
      </c>
      <c r="K46">
        <v>4.7204272166041696E-3</v>
      </c>
      <c r="L46">
        <v>2.33148114872143</v>
      </c>
      <c r="M46">
        <v>22.178706614268801</v>
      </c>
      <c r="N46">
        <v>3.9686845189467101</v>
      </c>
      <c r="O46">
        <v>1.2035552271172101E-3</v>
      </c>
      <c r="P46">
        <v>4.8505312170572801E-2</v>
      </c>
      <c r="Q46">
        <v>9.2664821918610904E-2</v>
      </c>
      <c r="R46">
        <v>5.5338892339967201E-2</v>
      </c>
      <c r="S46">
        <v>2.1525535077999902</v>
      </c>
      <c r="T46">
        <v>1.6801641736210799</v>
      </c>
      <c r="U46">
        <v>2.93210668132033</v>
      </c>
      <c r="V46">
        <v>3.5946527005867801</v>
      </c>
    </row>
    <row r="47" spans="1:22" x14ac:dyDescent="0.25">
      <c r="B47" t="s">
        <v>1080</v>
      </c>
      <c r="D47">
        <v>2.5061133742623001E-2</v>
      </c>
      <c r="E47">
        <v>5.9398453434884402E-4</v>
      </c>
      <c r="F47">
        <v>5.6089668298112096</v>
      </c>
      <c r="G47">
        <v>2.8217574732450599</v>
      </c>
      <c r="H47">
        <v>0.192816127858526</v>
      </c>
      <c r="I47">
        <v>0.95860318394143396</v>
      </c>
      <c r="J47">
        <v>3.0365475991292998E-2</v>
      </c>
      <c r="K47">
        <v>5.5793066967721001E-3</v>
      </c>
      <c r="L47">
        <v>2.2244514058299298</v>
      </c>
      <c r="M47">
        <v>21.3432631204549</v>
      </c>
      <c r="N47">
        <v>4.2054422141817804</v>
      </c>
      <c r="O47">
        <v>1.0815555631317299E-3</v>
      </c>
      <c r="P47">
        <v>5.2477586858861398E-2</v>
      </c>
      <c r="Q47">
        <v>8.9299574312928703E-2</v>
      </c>
      <c r="R47">
        <v>5.7537444145718701E-2</v>
      </c>
      <c r="S47">
        <v>2.1328921237653402</v>
      </c>
      <c r="T47">
        <v>1.6522847012462401</v>
      </c>
      <c r="U47">
        <v>3.3776043476625399</v>
      </c>
      <c r="V47">
        <v>3.6254290464737302</v>
      </c>
    </row>
    <row r="48" spans="1:22" x14ac:dyDescent="0.25">
      <c r="B48" t="s">
        <v>1079</v>
      </c>
      <c r="D48">
        <v>2.9372219843904201E-2</v>
      </c>
      <c r="E48">
        <v>5.0950345096793901E-4</v>
      </c>
      <c r="F48">
        <v>5.13559020036395</v>
      </c>
      <c r="G48">
        <v>2.1572749213057798</v>
      </c>
      <c r="H48">
        <v>0.19081359784302299</v>
      </c>
      <c r="I48">
        <v>0.92030982225073299</v>
      </c>
      <c r="J48">
        <v>2.96975965128904E-2</v>
      </c>
      <c r="K48">
        <v>4.8220952063828303E-3</v>
      </c>
      <c r="L48">
        <v>2.2684303204029099</v>
      </c>
      <c r="M48">
        <v>21.4095827383914</v>
      </c>
      <c r="N48">
        <v>4.4076334956010497</v>
      </c>
      <c r="O48">
        <v>1.2850864125385599E-3</v>
      </c>
      <c r="P48">
        <v>5.3231528221460697E-2</v>
      </c>
      <c r="Q48">
        <v>9.1585034718934297E-2</v>
      </c>
      <c r="R48">
        <v>5.5797681684168703E-2</v>
      </c>
      <c r="S48">
        <v>2.0021790730903302</v>
      </c>
      <c r="T48">
        <v>1.6237893425090599</v>
      </c>
      <c r="U48">
        <v>3.3951098118698799</v>
      </c>
      <c r="V48">
        <v>4.5484325703926096</v>
      </c>
    </row>
    <row r="49" spans="2:22" x14ac:dyDescent="0.25">
      <c r="B49" t="s">
        <v>1078</v>
      </c>
      <c r="D49">
        <v>2.57506543276677E-2</v>
      </c>
      <c r="E49">
        <v>4.6948240511850598E-4</v>
      </c>
      <c r="F49">
        <v>4.78330332129915</v>
      </c>
      <c r="G49">
        <v>2.2530196774081301</v>
      </c>
      <c r="H49">
        <v>0.18606372379076799</v>
      </c>
      <c r="I49">
        <v>0.88298392790212499</v>
      </c>
      <c r="J49">
        <v>3.22201725355485E-2</v>
      </c>
      <c r="K49">
        <v>5.8233063884771102E-3</v>
      </c>
      <c r="L49">
        <v>2.34498601195703</v>
      </c>
      <c r="M49">
        <v>22.3497450647614</v>
      </c>
      <c r="N49">
        <v>4.4076159571625997</v>
      </c>
      <c r="O49">
        <v>1.0676279039341799E-3</v>
      </c>
      <c r="P49">
        <v>5.3259795126669299E-2</v>
      </c>
      <c r="Q49">
        <v>9.03593528653866E-2</v>
      </c>
      <c r="R49">
        <v>5.5253474851846403E-2</v>
      </c>
      <c r="S49">
        <v>2.1509487092705801</v>
      </c>
      <c r="T49">
        <v>1.6998509342066099</v>
      </c>
      <c r="U49">
        <v>3.4627906255460501</v>
      </c>
      <c r="V49">
        <v>4.6143301270491603</v>
      </c>
    </row>
    <row r="51" spans="2:22" x14ac:dyDescent="0.25">
      <c r="B51" t="s">
        <v>1077</v>
      </c>
      <c r="D51" s="143">
        <f t="shared" ref="D51:V51" si="0">STDEV(D44:D49)/AVERAGE(D44:D49)</f>
        <v>0.10684902454519542</v>
      </c>
      <c r="E51" s="143">
        <f t="shared" si="0"/>
        <v>0.2562323617612649</v>
      </c>
      <c r="F51" s="143">
        <f t="shared" si="0"/>
        <v>0.15745251951406308</v>
      </c>
      <c r="G51" s="143">
        <f t="shared" si="0"/>
        <v>0.25952949725180591</v>
      </c>
      <c r="H51" s="143">
        <f t="shared" si="0"/>
        <v>4.4793862364876216E-2</v>
      </c>
      <c r="I51" s="143">
        <f t="shared" si="0"/>
        <v>6.2979937849232073E-2</v>
      </c>
      <c r="J51" s="143">
        <f t="shared" si="0"/>
        <v>5.0352901942543493E-2</v>
      </c>
      <c r="K51" s="143">
        <f t="shared" si="0"/>
        <v>0.14592743748409059</v>
      </c>
      <c r="L51" s="143">
        <f t="shared" si="0"/>
        <v>1.9034996121560472E-2</v>
      </c>
      <c r="M51" s="143">
        <f t="shared" si="0"/>
        <v>2.0266628349612698E-2</v>
      </c>
      <c r="N51" s="143">
        <f t="shared" si="0"/>
        <v>4.4260826057717681E-2</v>
      </c>
      <c r="O51" s="143">
        <f t="shared" si="0"/>
        <v>7.3858270003167845E-2</v>
      </c>
      <c r="P51" s="143">
        <f t="shared" si="0"/>
        <v>5.5580558009255869E-2</v>
      </c>
      <c r="Q51" s="143">
        <f t="shared" si="0"/>
        <v>2.701404011720036E-2</v>
      </c>
      <c r="R51" s="143">
        <f t="shared" si="0"/>
        <v>2.9762389778878531E-2</v>
      </c>
      <c r="S51" s="143">
        <f t="shared" si="0"/>
        <v>4.4753162503976401E-2</v>
      </c>
      <c r="T51" s="143">
        <f t="shared" si="0"/>
        <v>4.822261135446531E-2</v>
      </c>
      <c r="U51" s="143">
        <f t="shared" si="0"/>
        <v>6.3426125496669136E-2</v>
      </c>
      <c r="V51" s="143">
        <f t="shared" si="0"/>
        <v>0.10853146025277816</v>
      </c>
    </row>
    <row r="52" spans="2:22" x14ac:dyDescent="0.25">
      <c r="B52" t="s">
        <v>1076</v>
      </c>
      <c r="D52" s="143">
        <f t="shared" ref="D52:V52" si="1">AVERAGE(D41:D43)/AVERAGE(D44:D49)</f>
        <v>0.12481369162400718</v>
      </c>
      <c r="E52" s="143">
        <f t="shared" si="1"/>
        <v>0.12346399993255204</v>
      </c>
      <c r="F52" s="143">
        <f t="shared" si="1"/>
        <v>2.6399048855480601E-2</v>
      </c>
      <c r="G52" s="143" t="e">
        <f t="shared" si="1"/>
        <v>#DIV/0!</v>
      </c>
      <c r="H52" s="143">
        <f t="shared" si="1"/>
        <v>0.15449338121299239</v>
      </c>
      <c r="I52" s="143">
        <f t="shared" si="1"/>
        <v>0.12814008538591226</v>
      </c>
      <c r="J52" s="143" t="e">
        <f t="shared" si="1"/>
        <v>#DIV/0!</v>
      </c>
      <c r="K52" s="143">
        <f t="shared" si="1"/>
        <v>0.19185421833103639</v>
      </c>
      <c r="L52" s="143">
        <f t="shared" si="1"/>
        <v>1.0380946620172614E-4</v>
      </c>
      <c r="M52" s="143">
        <f t="shared" si="1"/>
        <v>3.6226492964443413E-4</v>
      </c>
      <c r="N52" s="143" t="e">
        <f t="shared" si="1"/>
        <v>#DIV/0!</v>
      </c>
      <c r="O52" s="143">
        <f t="shared" si="1"/>
        <v>0.28284330559100074</v>
      </c>
      <c r="P52" s="143">
        <f t="shared" si="1"/>
        <v>2.0163404970821874E-2</v>
      </c>
      <c r="Q52" s="143">
        <f t="shared" si="1"/>
        <v>4.3388208801790461E-3</v>
      </c>
      <c r="R52" s="143">
        <f t="shared" si="1"/>
        <v>1.1740609343966727E-2</v>
      </c>
      <c r="S52" s="143">
        <f t="shared" si="1"/>
        <v>3.0560808738716336E-3</v>
      </c>
      <c r="T52" s="143">
        <f t="shared" si="1"/>
        <v>2.4215427867984559E-3</v>
      </c>
      <c r="U52" s="143" t="e">
        <f t="shared" si="1"/>
        <v>#DIV/0!</v>
      </c>
      <c r="V52" s="143">
        <f t="shared" si="1"/>
        <v>5.3490119922504568E-2</v>
      </c>
    </row>
    <row r="54" spans="2:22" x14ac:dyDescent="0.25">
      <c r="B54" t="s">
        <v>1043</v>
      </c>
      <c r="D54" t="s">
        <v>1042</v>
      </c>
      <c r="E54" t="s">
        <v>1041</v>
      </c>
      <c r="F54" t="s">
        <v>1040</v>
      </c>
      <c r="G54" t="s">
        <v>1039</v>
      </c>
      <c r="H54" t="s">
        <v>1038</v>
      </c>
      <c r="I54" t="s">
        <v>1037</v>
      </c>
      <c r="J54" t="s">
        <v>1036</v>
      </c>
      <c r="K54" t="s">
        <v>1035</v>
      </c>
      <c r="L54" t="s">
        <v>1034</v>
      </c>
      <c r="M54" t="s">
        <v>1033</v>
      </c>
      <c r="N54" t="s">
        <v>1032</v>
      </c>
      <c r="O54" t="s">
        <v>1031</v>
      </c>
      <c r="P54" t="s">
        <v>1030</v>
      </c>
      <c r="Q54" t="s">
        <v>1029</v>
      </c>
      <c r="R54" t="s">
        <v>1028</v>
      </c>
      <c r="S54" t="s">
        <v>1027</v>
      </c>
      <c r="T54" t="s">
        <v>1026</v>
      </c>
      <c r="U54" t="s">
        <v>1025</v>
      </c>
      <c r="V54" t="s">
        <v>1024</v>
      </c>
    </row>
    <row r="55" spans="2:22" x14ac:dyDescent="0.25">
      <c r="B55" t="s">
        <v>1075</v>
      </c>
      <c r="C55">
        <v>1.8452448689746017</v>
      </c>
      <c r="D55">
        <f t="shared" ref="D55:U55" si="2">D5/$C5</f>
        <v>2.0333669504948689E-2</v>
      </c>
      <c r="E55">
        <f t="shared" si="2"/>
        <v>4.3859167202641249E-4</v>
      </c>
      <c r="F55">
        <f t="shared" si="2"/>
        <v>6.3380675379297182</v>
      </c>
      <c r="G55">
        <f t="shared" si="2"/>
        <v>2.0565143462042661</v>
      </c>
      <c r="H55">
        <f t="shared" si="2"/>
        <v>0.14007677791212853</v>
      </c>
      <c r="I55">
        <f t="shared" si="2"/>
        <v>0.64104034635026064</v>
      </c>
      <c r="J55">
        <f t="shared" si="2"/>
        <v>2.105156767101601E-2</v>
      </c>
      <c r="K55">
        <f t="shared" si="2"/>
        <v>5.7353438096129821E-3</v>
      </c>
      <c r="L55">
        <f t="shared" si="2"/>
        <v>1.5894524971044477</v>
      </c>
      <c r="M55">
        <f t="shared" si="2"/>
        <v>12.176810033426719</v>
      </c>
      <c r="N55">
        <f t="shared" si="2"/>
        <v>3.0411794949164985</v>
      </c>
      <c r="O55">
        <f t="shared" si="2"/>
        <v>6.6140019745444866E-4</v>
      </c>
      <c r="P55">
        <f t="shared" si="2"/>
        <v>4.0140672623165174E-2</v>
      </c>
      <c r="Q55">
        <f t="shared" si="2"/>
        <v>6.7752614473149259E-2</v>
      </c>
      <c r="R55">
        <f t="shared" si="2"/>
        <v>4.6541086531256659E-2</v>
      </c>
      <c r="S55">
        <f t="shared" si="2"/>
        <v>1.5082159573709162</v>
      </c>
      <c r="T55">
        <f t="shared" si="2"/>
        <v>1.233101866677939</v>
      </c>
      <c r="U55" t="e">
        <f t="shared" si="2"/>
        <v>#VALUE!</v>
      </c>
    </row>
    <row r="56" spans="2:22" x14ac:dyDescent="0.25">
      <c r="B56" t="s">
        <v>1074</v>
      </c>
      <c r="C56">
        <v>2.4467770115616676</v>
      </c>
      <c r="D56">
        <f t="shared" ref="D56:U56" si="3">D6/$C6</f>
        <v>1.3461039436587247E-2</v>
      </c>
      <c r="E56">
        <f t="shared" si="3"/>
        <v>2.1141809597280067E-4</v>
      </c>
      <c r="F56">
        <f t="shared" si="3"/>
        <v>1.6441031518893492</v>
      </c>
      <c r="G56">
        <f t="shared" si="3"/>
        <v>1.0932833395128045</v>
      </c>
      <c r="H56">
        <f t="shared" si="3"/>
        <v>8.9738827091287235E-2</v>
      </c>
      <c r="I56">
        <f t="shared" si="3"/>
        <v>0.36202357563395182</v>
      </c>
      <c r="J56">
        <f t="shared" si="3"/>
        <v>1.3139907417226931E-2</v>
      </c>
      <c r="K56">
        <f t="shared" si="3"/>
        <v>2.5782621899397206E-3</v>
      </c>
      <c r="L56">
        <f t="shared" si="3"/>
        <v>0.7539257423195499</v>
      </c>
      <c r="M56">
        <f t="shared" si="3"/>
        <v>6.6124260507781578</v>
      </c>
      <c r="N56">
        <f t="shared" si="3"/>
        <v>1.2732387220594303</v>
      </c>
      <c r="O56">
        <f t="shared" si="3"/>
        <v>6.4875287421025502E-4</v>
      </c>
      <c r="P56">
        <f t="shared" si="3"/>
        <v>2.5442997563594402E-2</v>
      </c>
      <c r="Q56">
        <f t="shared" si="3"/>
        <v>3.6619437938074879E-2</v>
      </c>
      <c r="R56">
        <f t="shared" si="3"/>
        <v>2.6729175506359736E-2</v>
      </c>
      <c r="S56">
        <f t="shared" si="3"/>
        <v>0.91141467778668694</v>
      </c>
      <c r="T56">
        <f t="shared" si="3"/>
        <v>0.72936846529792632</v>
      </c>
      <c r="U56" t="e">
        <f t="shared" si="3"/>
        <v>#VALUE!</v>
      </c>
    </row>
    <row r="57" spans="2:22" x14ac:dyDescent="0.25">
      <c r="B57" t="s">
        <v>1073</v>
      </c>
      <c r="C57">
        <v>2.8564084352482477</v>
      </c>
      <c r="D57">
        <f t="shared" ref="D57:U57" si="4">D7/$C7</f>
        <v>4.7038619438289388E-3</v>
      </c>
      <c r="E57">
        <f t="shared" si="4"/>
        <v>1.5930243213761638E-4</v>
      </c>
      <c r="F57">
        <f t="shared" si="4"/>
        <v>0.98288237367110687</v>
      </c>
      <c r="G57">
        <f t="shared" si="4"/>
        <v>0.45228642273080283</v>
      </c>
      <c r="H57">
        <f t="shared" si="4"/>
        <v>5.2076580085155824E-2</v>
      </c>
      <c r="I57">
        <f t="shared" si="4"/>
        <v>0.24875240588142808</v>
      </c>
      <c r="J57">
        <f t="shared" si="4"/>
        <v>6.9068171696303991E-3</v>
      </c>
      <c r="K57">
        <f t="shared" si="4"/>
        <v>8.8551374100404273E-4</v>
      </c>
      <c r="L57">
        <f t="shared" si="4"/>
        <v>0.43689132740509945</v>
      </c>
      <c r="M57">
        <f t="shared" si="4"/>
        <v>4.279160325947017</v>
      </c>
      <c r="N57">
        <f t="shared" si="4"/>
        <v>0.86048011592828733</v>
      </c>
      <c r="O57">
        <f t="shared" si="4"/>
        <v>3.2210728778385699E-4</v>
      </c>
      <c r="P57">
        <f t="shared" si="4"/>
        <v>9.5164675490551683E-3</v>
      </c>
      <c r="Q57">
        <f t="shared" si="4"/>
        <v>1.8816172746543659E-2</v>
      </c>
      <c r="R57">
        <f t="shared" si="4"/>
        <v>1.0830237666339799E-2</v>
      </c>
      <c r="S57">
        <f t="shared" si="4"/>
        <v>0.40087675402625439</v>
      </c>
      <c r="T57">
        <f t="shared" si="4"/>
        <v>0.48913224801914368</v>
      </c>
      <c r="U57" t="e">
        <f t="shared" si="4"/>
        <v>#VALUE!</v>
      </c>
    </row>
    <row r="58" spans="2:22" x14ac:dyDescent="0.25">
      <c r="B58" t="s">
        <v>1023</v>
      </c>
      <c r="C58">
        <v>2.7089738053936245</v>
      </c>
      <c r="D58">
        <f t="shared" ref="D58:U58" si="5">D8/$C8</f>
        <v>6.7287508768619862E-3</v>
      </c>
      <c r="E58">
        <f t="shared" si="5"/>
        <v>1.6525859567772017E-4</v>
      </c>
      <c r="F58">
        <f t="shared" si="5"/>
        <v>1.3125494746858832</v>
      </c>
      <c r="G58">
        <f t="shared" si="5"/>
        <v>0.45674326331885101</v>
      </c>
      <c r="H58">
        <f t="shared" si="5"/>
        <v>5.2663170866777166E-2</v>
      </c>
      <c r="I58">
        <f t="shared" si="5"/>
        <v>0.2401617035282205</v>
      </c>
      <c r="J58">
        <f t="shared" si="5"/>
        <v>1.2232589716112392E-2</v>
      </c>
      <c r="K58">
        <f t="shared" si="5"/>
        <v>3.1186809428424174E-3</v>
      </c>
      <c r="L58">
        <f t="shared" si="5"/>
        <v>0.54679126095035446</v>
      </c>
      <c r="M58">
        <f t="shared" si="5"/>
        <v>4.9281367218577312</v>
      </c>
      <c r="N58">
        <f t="shared" si="5"/>
        <v>0.9671711092236559</v>
      </c>
      <c r="O58">
        <f t="shared" si="5"/>
        <v>3.6185434336485597E-4</v>
      </c>
      <c r="P58">
        <f t="shared" si="5"/>
        <v>1.7631369479471307E-2</v>
      </c>
      <c r="Q58">
        <f t="shared" si="5"/>
        <v>3.1432374232087064E-2</v>
      </c>
      <c r="R58">
        <f t="shared" si="5"/>
        <v>1.5450040278487813E-2</v>
      </c>
      <c r="S58">
        <f t="shared" si="5"/>
        <v>0.73207139875296012</v>
      </c>
      <c r="T58">
        <f t="shared" si="5"/>
        <v>0.63451037278254196</v>
      </c>
      <c r="U58" t="e">
        <f t="shared" si="5"/>
        <v>#VALUE!</v>
      </c>
    </row>
    <row r="59" spans="2:22" x14ac:dyDescent="0.25">
      <c r="B59" t="s">
        <v>1022</v>
      </c>
      <c r="C59">
        <v>2.5461371557804817</v>
      </c>
      <c r="D59">
        <f t="shared" ref="D59:U59" si="6">D9/$C9</f>
        <v>7.5576665987927023E-3</v>
      </c>
      <c r="E59">
        <f t="shared" si="6"/>
        <v>1.3732394748484797E-4</v>
      </c>
      <c r="F59">
        <f t="shared" si="6"/>
        <v>1.8420265466257659</v>
      </c>
      <c r="G59">
        <f t="shared" si="6"/>
        <v>0.53362321626509035</v>
      </c>
      <c r="H59">
        <f t="shared" si="6"/>
        <v>7.3557841337004271E-2</v>
      </c>
      <c r="I59">
        <f t="shared" si="6"/>
        <v>0.28189280324504545</v>
      </c>
      <c r="J59">
        <f t="shared" si="6"/>
        <v>8.7985757106079279E-3</v>
      </c>
      <c r="K59">
        <f t="shared" si="6"/>
        <v>1.5363819196872143E-3</v>
      </c>
      <c r="L59">
        <f t="shared" si="6"/>
        <v>0.72677235693483977</v>
      </c>
      <c r="M59">
        <f t="shared" si="6"/>
        <v>6.7580154131438341</v>
      </c>
      <c r="N59">
        <f t="shared" si="6"/>
        <v>1.3926319219331513</v>
      </c>
      <c r="O59">
        <f t="shared" si="6"/>
        <v>3.6584066765635336E-4</v>
      </c>
      <c r="P59">
        <f t="shared" si="6"/>
        <v>1.4641792296360935E-2</v>
      </c>
      <c r="Q59">
        <f t="shared" si="6"/>
        <v>2.6471010191172893E-2</v>
      </c>
      <c r="R59">
        <f t="shared" si="6"/>
        <v>1.7289604688771287E-2</v>
      </c>
      <c r="S59">
        <f t="shared" si="6"/>
        <v>0.59862021614875172</v>
      </c>
      <c r="T59">
        <f t="shared" si="6"/>
        <v>0.59698355012326709</v>
      </c>
      <c r="U59" t="e">
        <f t="shared" si="6"/>
        <v>#VALUE!</v>
      </c>
    </row>
    <row r="60" spans="2:22" x14ac:dyDescent="0.25">
      <c r="B60" t="s">
        <v>1021</v>
      </c>
      <c r="C60">
        <v>2.6898884270076606</v>
      </c>
      <c r="D60">
        <f t="shared" ref="D60:U60" si="7">D10/$C10</f>
        <v>7.0102653452794291E-3</v>
      </c>
      <c r="E60">
        <f t="shared" si="7"/>
        <v>1.1379135710397563E-4</v>
      </c>
      <c r="F60">
        <f t="shared" si="7"/>
        <v>1.4337754111904568</v>
      </c>
      <c r="G60">
        <f t="shared" si="7"/>
        <v>0.55203639537201188</v>
      </c>
      <c r="H60">
        <f t="shared" si="7"/>
        <v>4.9700149978331526E-2</v>
      </c>
      <c r="I60">
        <f t="shared" si="7"/>
        <v>0.22840709609045812</v>
      </c>
      <c r="J60">
        <f t="shared" si="7"/>
        <v>8.0622096046183839E-3</v>
      </c>
      <c r="K60">
        <f t="shared" si="7"/>
        <v>1.8652185831657439E-3</v>
      </c>
      <c r="L60">
        <f t="shared" si="7"/>
        <v>0.61993492991602095</v>
      </c>
      <c r="M60">
        <f t="shared" si="7"/>
        <v>5.5426763860936301</v>
      </c>
      <c r="N60">
        <f t="shared" si="7"/>
        <v>1.0690936363677066</v>
      </c>
      <c r="O60">
        <f t="shared" si="7"/>
        <v>3.7691851859948634E-4</v>
      </c>
      <c r="P60">
        <f t="shared" si="7"/>
        <v>1.483983539960898E-2</v>
      </c>
      <c r="Q60">
        <f t="shared" si="7"/>
        <v>3.164751054406479E-2</v>
      </c>
      <c r="R60">
        <f t="shared" si="7"/>
        <v>1.618769332881155E-2</v>
      </c>
      <c r="S60">
        <f t="shared" si="7"/>
        <v>0.60494696371922629</v>
      </c>
      <c r="T60">
        <f t="shared" si="7"/>
        <v>0.56549900112393314</v>
      </c>
      <c r="U60" t="e">
        <f t="shared" si="7"/>
        <v>#VALUE!</v>
      </c>
    </row>
    <row r="61" spans="2:22" x14ac:dyDescent="0.25">
      <c r="B61" t="s">
        <v>1072</v>
      </c>
      <c r="C61">
        <v>2.3605990580074478</v>
      </c>
      <c r="D61">
        <f t="shared" ref="D61:U61" si="8">D11/$C11</f>
        <v>8.1610049086270186E-3</v>
      </c>
      <c r="E61">
        <f t="shared" si="8"/>
        <v>1.3238522191206262E-4</v>
      </c>
      <c r="F61">
        <f t="shared" si="8"/>
        <v>3.0236558646532639</v>
      </c>
      <c r="G61">
        <f t="shared" si="8"/>
        <v>3.0683767218131321</v>
      </c>
      <c r="H61">
        <f t="shared" si="8"/>
        <v>6.8629623113610455E-2</v>
      </c>
      <c r="I61">
        <f t="shared" si="8"/>
        <v>0.29529785511474504</v>
      </c>
      <c r="J61">
        <f t="shared" si="8"/>
        <v>6.0247915211153269E-3</v>
      </c>
      <c r="K61">
        <f t="shared" si="8"/>
        <v>1.961796007094369E-3</v>
      </c>
      <c r="L61">
        <f t="shared" si="8"/>
        <v>0.86804289549798463</v>
      </c>
      <c r="M61">
        <f t="shared" si="8"/>
        <v>5.6498300318639378</v>
      </c>
      <c r="N61">
        <f t="shared" si="8"/>
        <v>1.4088598717233738</v>
      </c>
      <c r="O61">
        <f t="shared" si="8"/>
        <v>5.0691840907816487E-4</v>
      </c>
      <c r="P61">
        <f t="shared" si="8"/>
        <v>1.4694897207276127E-2</v>
      </c>
      <c r="Q61">
        <f t="shared" si="8"/>
        <v>3.2068806494140546E-2</v>
      </c>
      <c r="R61">
        <f t="shared" si="8"/>
        <v>1.5264636031696288E-2</v>
      </c>
      <c r="S61">
        <f t="shared" si="8"/>
        <v>0.59702456003683768</v>
      </c>
      <c r="T61">
        <f t="shared" si="8"/>
        <v>0.51769616719581202</v>
      </c>
      <c r="U61" t="e">
        <f t="shared" si="8"/>
        <v>#VALUE!</v>
      </c>
    </row>
    <row r="62" spans="2:22" x14ac:dyDescent="0.25">
      <c r="B62" t="s">
        <v>1071</v>
      </c>
      <c r="C62">
        <v>2.0245650815075908</v>
      </c>
      <c r="D62">
        <f t="shared" ref="D62:U62" si="9">D12/$C12</f>
        <v>1.6035731834218577E-2</v>
      </c>
      <c r="E62">
        <f t="shared" si="9"/>
        <v>3.9989378125998684E-4</v>
      </c>
      <c r="F62">
        <f t="shared" si="9"/>
        <v>10.128689481787902</v>
      </c>
      <c r="G62">
        <f t="shared" si="9"/>
        <v>8.0147924199273319</v>
      </c>
      <c r="H62">
        <f t="shared" si="9"/>
        <v>0.13689450663140407</v>
      </c>
      <c r="I62">
        <f t="shared" si="9"/>
        <v>0.82539803766264586</v>
      </c>
      <c r="J62">
        <f t="shared" si="9"/>
        <v>1.6862942319001019E-2</v>
      </c>
      <c r="K62">
        <f t="shared" si="9"/>
        <v>4.1775234681087079E-3</v>
      </c>
      <c r="L62">
        <f t="shared" si="9"/>
        <v>1.5012214406768056</v>
      </c>
      <c r="M62">
        <f t="shared" si="9"/>
        <v>10.445640424724331</v>
      </c>
      <c r="N62">
        <f t="shared" si="9"/>
        <v>2.3833131800025309</v>
      </c>
      <c r="O62">
        <f t="shared" si="9"/>
        <v>6.6000317243951247E-4</v>
      </c>
      <c r="P62">
        <f t="shared" si="9"/>
        <v>3.7417089805823305E-2</v>
      </c>
      <c r="Q62">
        <f t="shared" si="9"/>
        <v>6.1961559190353274E-2</v>
      </c>
      <c r="R62">
        <f t="shared" si="9"/>
        <v>3.9488335319909869E-2</v>
      </c>
      <c r="S62">
        <f t="shared" si="9"/>
        <v>1.4377147488536128</v>
      </c>
      <c r="T62">
        <f t="shared" si="9"/>
        <v>1.0901047616502446</v>
      </c>
      <c r="U62" t="e">
        <f t="shared" si="9"/>
        <v>#VALUE!</v>
      </c>
    </row>
    <row r="63" spans="2:22" x14ac:dyDescent="0.25">
      <c r="B63" t="s">
        <v>1070</v>
      </c>
      <c r="C63">
        <v>2.1746815679560156</v>
      </c>
      <c r="D63">
        <f t="shared" ref="D63:U63" si="10">D13/$C13</f>
        <v>1.1252840062955714E-2</v>
      </c>
      <c r="E63">
        <f t="shared" si="10"/>
        <v>2.4450510026518624E-4</v>
      </c>
      <c r="F63">
        <f t="shared" si="10"/>
        <v>5.3529451599028528</v>
      </c>
      <c r="G63">
        <f t="shared" si="10"/>
        <v>5.479141462039971</v>
      </c>
      <c r="H63">
        <f t="shared" si="10"/>
        <v>8.5345555723692457E-2</v>
      </c>
      <c r="I63">
        <f t="shared" si="10"/>
        <v>0.46962343051194522</v>
      </c>
      <c r="J63">
        <f t="shared" si="10"/>
        <v>1.3265974565032224E-2</v>
      </c>
      <c r="K63">
        <f t="shared" si="10"/>
        <v>3.1288859075581186E-3</v>
      </c>
      <c r="L63">
        <f t="shared" si="10"/>
        <v>1.1838637093184998</v>
      </c>
      <c r="M63">
        <f t="shared" si="10"/>
        <v>8.4537793310745677</v>
      </c>
      <c r="N63">
        <f t="shared" si="10"/>
        <v>1.7208166043500623</v>
      </c>
      <c r="O63">
        <f t="shared" si="10"/>
        <v>5.9286032023357659E-4</v>
      </c>
      <c r="P63">
        <f t="shared" si="10"/>
        <v>2.9398887532865774E-2</v>
      </c>
      <c r="Q63">
        <f t="shared" si="10"/>
        <v>4.9337217853376809E-2</v>
      </c>
      <c r="R63">
        <f t="shared" si="10"/>
        <v>2.8332406385557906E-2</v>
      </c>
      <c r="S63">
        <f t="shared" si="10"/>
        <v>1.1890848552940929</v>
      </c>
      <c r="T63">
        <f t="shared" si="10"/>
        <v>0.85247704442825145</v>
      </c>
      <c r="U63" t="e">
        <f t="shared" si="10"/>
        <v>#VALUE!</v>
      </c>
    </row>
    <row r="64" spans="2:22" x14ac:dyDescent="0.25">
      <c r="B64" t="s">
        <v>1069</v>
      </c>
      <c r="C64">
        <v>3.1206355559858685</v>
      </c>
      <c r="D64">
        <f t="shared" ref="D64:U64" si="11">D14/$C14</f>
        <v>6.0588737870567672E-3</v>
      </c>
      <c r="E64">
        <f t="shared" si="11"/>
        <v>1.3497339699594494E-4</v>
      </c>
      <c r="F64">
        <f t="shared" si="11"/>
        <v>1.8670983656480054</v>
      </c>
      <c r="G64">
        <f t="shared" si="11"/>
        <v>1.2748335229756977</v>
      </c>
      <c r="H64">
        <f t="shared" si="11"/>
        <v>4.7552502717129519E-2</v>
      </c>
      <c r="I64">
        <f t="shared" si="11"/>
        <v>0.25121682495702014</v>
      </c>
      <c r="J64">
        <f t="shared" si="11"/>
        <v>8.8428927485502459E-3</v>
      </c>
      <c r="K64">
        <f t="shared" si="11"/>
        <v>2.6969070266496223E-3</v>
      </c>
      <c r="L64">
        <f t="shared" si="11"/>
        <v>0.72983903001789796</v>
      </c>
      <c r="M64">
        <f t="shared" si="11"/>
        <v>5.0433175674483568</v>
      </c>
      <c r="N64">
        <f t="shared" si="11"/>
        <v>0.94525737842898505</v>
      </c>
      <c r="O64">
        <f t="shared" si="11"/>
        <v>2.9362641577097007E-4</v>
      </c>
      <c r="P64">
        <f t="shared" si="11"/>
        <v>1.6969489385280562E-2</v>
      </c>
      <c r="Q64">
        <f t="shared" si="11"/>
        <v>2.3607396782965841E-2</v>
      </c>
      <c r="R64">
        <f t="shared" si="11"/>
        <v>1.8887204383083112E-2</v>
      </c>
      <c r="S64">
        <f t="shared" si="11"/>
        <v>0.74880999238080581</v>
      </c>
      <c r="T64">
        <f t="shared" si="11"/>
        <v>0.48679401760982466</v>
      </c>
      <c r="U64" t="e">
        <f t="shared" si="11"/>
        <v>#VALUE!</v>
      </c>
    </row>
    <row r="65" spans="2:21" x14ac:dyDescent="0.25">
      <c r="B65" t="s">
        <v>1068</v>
      </c>
      <c r="C65">
        <v>2.1158720918584226</v>
      </c>
      <c r="D65">
        <f t="shared" ref="D65:U65" si="12">D15/$C15</f>
        <v>1.3686880971824857E-2</v>
      </c>
      <c r="E65">
        <f t="shared" si="12"/>
        <v>3.0276322264749945E-4</v>
      </c>
      <c r="F65">
        <f t="shared" si="12"/>
        <v>6.3545540026120637</v>
      </c>
      <c r="G65">
        <f t="shared" si="12"/>
        <v>7.2424420088873998</v>
      </c>
      <c r="H65">
        <f t="shared" si="12"/>
        <v>9.7121778421255467E-2</v>
      </c>
      <c r="I65">
        <f t="shared" si="12"/>
        <v>0.49100933642014588</v>
      </c>
      <c r="J65">
        <f t="shared" si="12"/>
        <v>1.5908146891106419E-2</v>
      </c>
      <c r="K65">
        <f t="shared" si="12"/>
        <v>3.6726574285281064E-3</v>
      </c>
      <c r="L65">
        <f t="shared" si="12"/>
        <v>1.237487637413732</v>
      </c>
      <c r="M65">
        <f t="shared" si="12"/>
        <v>8.9397718483745994</v>
      </c>
      <c r="N65">
        <f t="shared" si="12"/>
        <v>2.002836843647601</v>
      </c>
      <c r="O65">
        <f t="shared" si="12"/>
        <v>7.8864646408584262E-4</v>
      </c>
      <c r="P65">
        <f t="shared" si="12"/>
        <v>2.8157859498659624E-2</v>
      </c>
      <c r="Q65">
        <f t="shared" si="12"/>
        <v>5.5473523539958297E-2</v>
      </c>
      <c r="R65">
        <f t="shared" si="12"/>
        <v>3.4692978486218551E-2</v>
      </c>
      <c r="S65">
        <f t="shared" si="12"/>
        <v>1.0943866101575579</v>
      </c>
      <c r="T65">
        <f t="shared" si="12"/>
        <v>0.88560802670907479</v>
      </c>
      <c r="U65" t="e">
        <f t="shared" si="12"/>
        <v>#VALUE!</v>
      </c>
    </row>
    <row r="66" spans="2:21" x14ac:dyDescent="0.25">
      <c r="B66" t="s">
        <v>1067</v>
      </c>
      <c r="C66">
        <v>2.1533512438296691</v>
      </c>
      <c r="D66">
        <f t="shared" ref="D66:U66" si="13">D16/$C16</f>
        <v>1.3720717481759171E-2</v>
      </c>
      <c r="E66">
        <f t="shared" si="13"/>
        <v>3.0391700381384248E-4</v>
      </c>
      <c r="F66">
        <f t="shared" si="13"/>
        <v>8.3451842489139896</v>
      </c>
      <c r="G66">
        <f t="shared" si="13"/>
        <v>6.0546887114868664</v>
      </c>
      <c r="H66">
        <f t="shared" si="13"/>
        <v>0.10080864912196777</v>
      </c>
      <c r="I66">
        <f t="shared" si="13"/>
        <v>0.47485606028939731</v>
      </c>
      <c r="J66">
        <f t="shared" si="13"/>
        <v>1.1900153030461045E-2</v>
      </c>
      <c r="K66">
        <f t="shared" si="13"/>
        <v>4.1452590943405216E-3</v>
      </c>
      <c r="L66">
        <f t="shared" si="13"/>
        <v>1.1614890507259192</v>
      </c>
      <c r="M66">
        <f t="shared" si="13"/>
        <v>8.5932599685030286</v>
      </c>
      <c r="N66">
        <f t="shared" si="13"/>
        <v>2.0996683041619422</v>
      </c>
      <c r="O66">
        <f t="shared" si="13"/>
        <v>5.7941339771144275E-4</v>
      </c>
      <c r="P66">
        <f t="shared" si="13"/>
        <v>1.1272358153832256E-2</v>
      </c>
      <c r="Q66">
        <f t="shared" si="13"/>
        <v>2.9936030520970609E-2</v>
      </c>
      <c r="R66">
        <f t="shared" si="13"/>
        <v>1.4396308212007998E-2</v>
      </c>
      <c r="S66">
        <f t="shared" si="13"/>
        <v>0.44936075425040412</v>
      </c>
      <c r="T66">
        <f t="shared" si="13"/>
        <v>0.66959007132710568</v>
      </c>
      <c r="U66" t="e">
        <f t="shared" si="13"/>
        <v>#VALUE!</v>
      </c>
    </row>
    <row r="67" spans="2:21" x14ac:dyDescent="0.25">
      <c r="B67" t="s">
        <v>1066</v>
      </c>
      <c r="C67">
        <v>2.8556019023949273</v>
      </c>
      <c r="D67">
        <f t="shared" ref="D67:U67" si="14">D17/$C17</f>
        <v>6.9033304492623878E-3</v>
      </c>
      <c r="E67">
        <f t="shared" si="14"/>
        <v>1.885958076172935E-4</v>
      </c>
      <c r="F67">
        <f t="shared" si="14"/>
        <v>1.8423492613299906</v>
      </c>
      <c r="G67">
        <f t="shared" si="14"/>
        <v>0.93757983024513136</v>
      </c>
      <c r="H67">
        <f t="shared" si="14"/>
        <v>4.9854386445239922E-2</v>
      </c>
      <c r="I67">
        <f t="shared" si="14"/>
        <v>0.20518564782741858</v>
      </c>
      <c r="J67">
        <f t="shared" si="14"/>
        <v>1.0923129027661104E-2</v>
      </c>
      <c r="K67">
        <f t="shared" si="14"/>
        <v>1.3732776489731111E-3</v>
      </c>
      <c r="L67">
        <f t="shared" si="14"/>
        <v>0.57553949759541223</v>
      </c>
      <c r="M67">
        <f t="shared" si="14"/>
        <v>5.8677431365848935</v>
      </c>
      <c r="N67">
        <f t="shared" si="14"/>
        <v>1.1028472559995497</v>
      </c>
      <c r="O67">
        <f t="shared" si="14"/>
        <v>4.0757412892506817E-4</v>
      </c>
      <c r="P67">
        <f t="shared" si="14"/>
        <v>2.2669379551969723E-2</v>
      </c>
      <c r="Q67">
        <f t="shared" si="14"/>
        <v>3.6107478394315821E-2</v>
      </c>
      <c r="R67">
        <f t="shared" si="14"/>
        <v>2.1951873486856538E-2</v>
      </c>
      <c r="S67">
        <f t="shared" si="14"/>
        <v>0.89861957781819712</v>
      </c>
      <c r="T67">
        <f t="shared" si="14"/>
        <v>0.59216652261943947</v>
      </c>
      <c r="U67">
        <f t="shared" si="14"/>
        <v>2.5035737882533078</v>
      </c>
    </row>
    <row r="68" spans="2:21" x14ac:dyDescent="0.25">
      <c r="B68" t="s">
        <v>1065</v>
      </c>
      <c r="C68">
        <v>3.0320704058002499</v>
      </c>
      <c r="D68">
        <f t="shared" ref="D68:U68" si="15">D18/$C18</f>
        <v>5.8650271391446499E-3</v>
      </c>
      <c r="E68">
        <f t="shared" si="15"/>
        <v>1.5311769016908912E-4</v>
      </c>
      <c r="F68">
        <f t="shared" si="15"/>
        <v>2.3191737997314452</v>
      </c>
      <c r="G68">
        <f t="shared" si="15"/>
        <v>1.0442208851763823</v>
      </c>
      <c r="H68">
        <f t="shared" si="15"/>
        <v>5.7150702331110664E-2</v>
      </c>
      <c r="I68">
        <f t="shared" si="15"/>
        <v>0.27222827757268891</v>
      </c>
      <c r="J68">
        <f t="shared" si="15"/>
        <v>8.3265723557974444E-3</v>
      </c>
      <c r="K68">
        <f t="shared" si="15"/>
        <v>1.4701041672255462E-3</v>
      </c>
      <c r="L68">
        <f t="shared" si="15"/>
        <v>0.55519355475784748</v>
      </c>
      <c r="M68">
        <f t="shared" si="15"/>
        <v>6.1239366348574675</v>
      </c>
      <c r="N68">
        <f t="shared" si="15"/>
        <v>1.3399103211502463</v>
      </c>
      <c r="O68">
        <f t="shared" si="15"/>
        <v>3.534889586838471E-4</v>
      </c>
      <c r="P68">
        <f t="shared" si="15"/>
        <v>1.0065701196823438E-2</v>
      </c>
      <c r="Q68">
        <f t="shared" si="15"/>
        <v>2.2415725781964557E-2</v>
      </c>
      <c r="R68">
        <f t="shared" si="15"/>
        <v>1.1409470378615458E-2</v>
      </c>
      <c r="S68">
        <f t="shared" si="15"/>
        <v>0.41727183049946304</v>
      </c>
      <c r="T68">
        <f t="shared" si="15"/>
        <v>0.49187038198944483</v>
      </c>
      <c r="U68">
        <f t="shared" si="15"/>
        <v>2.4711080472306532</v>
      </c>
    </row>
    <row r="69" spans="2:21" x14ac:dyDescent="0.25">
      <c r="B69" t="s">
        <v>1064</v>
      </c>
      <c r="C69">
        <v>2.3599722570638924</v>
      </c>
      <c r="D69">
        <f t="shared" ref="D69:U69" si="16">D19/$C19</f>
        <v>1.1859327476792317E-2</v>
      </c>
      <c r="E69">
        <f t="shared" si="16"/>
        <v>2.28798730434747E-4</v>
      </c>
      <c r="F69">
        <f t="shared" si="16"/>
        <v>3.2069618420509891</v>
      </c>
      <c r="G69">
        <f t="shared" si="16"/>
        <v>1.2937879826326775</v>
      </c>
      <c r="H69">
        <f t="shared" si="16"/>
        <v>9.6792734335507349E-2</v>
      </c>
      <c r="I69">
        <f t="shared" si="16"/>
        <v>0.45440132644752834</v>
      </c>
      <c r="J69">
        <f t="shared" si="16"/>
        <v>1.3088629680842531E-2</v>
      </c>
      <c r="K69">
        <f t="shared" si="16"/>
        <v>2.2880014365229567E-3</v>
      </c>
      <c r="L69">
        <f t="shared" si="16"/>
        <v>0.86417935706024518</v>
      </c>
      <c r="M69">
        <f t="shared" si="16"/>
        <v>9.7134476420141169</v>
      </c>
      <c r="N69">
        <f t="shared" si="16"/>
        <v>1.6452202219288179</v>
      </c>
      <c r="O69">
        <f t="shared" si="16"/>
        <v>5.4158130067675071E-4</v>
      </c>
      <c r="P69">
        <f t="shared" si="16"/>
        <v>3.0891382120007978E-2</v>
      </c>
      <c r="Q69">
        <f t="shared" si="16"/>
        <v>5.222215869037667E-2</v>
      </c>
      <c r="R69">
        <f t="shared" si="16"/>
        <v>3.0957588303757565E-2</v>
      </c>
      <c r="S69">
        <f t="shared" si="16"/>
        <v>1.2172397614631525</v>
      </c>
      <c r="T69">
        <f t="shared" si="16"/>
        <v>0.81561868355892631</v>
      </c>
      <c r="U69">
        <f t="shared" si="16"/>
        <v>3.4251016715748634</v>
      </c>
    </row>
    <row r="70" spans="2:21" x14ac:dyDescent="0.25">
      <c r="B70" t="s">
        <v>1063</v>
      </c>
      <c r="C70">
        <v>2.794362669557001</v>
      </c>
      <c r="D70">
        <f t="shared" ref="D70:U70" si="17">D20/$C20</f>
        <v>6.8265758182383552E-3</v>
      </c>
      <c r="E70">
        <f t="shared" si="17"/>
        <v>1.5589507484792779E-4</v>
      </c>
      <c r="F70">
        <f t="shared" si="17"/>
        <v>3.6676923834017883</v>
      </c>
      <c r="G70">
        <f t="shared" si="17"/>
        <v>1.710934382981681</v>
      </c>
      <c r="H70">
        <f t="shared" si="17"/>
        <v>7.187188284067085E-2</v>
      </c>
      <c r="I70">
        <f t="shared" si="17"/>
        <v>0.32140626544498596</v>
      </c>
      <c r="J70">
        <f t="shared" si="17"/>
        <v>1.1295211899432641E-2</v>
      </c>
      <c r="K70">
        <f t="shared" si="17"/>
        <v>2.0830480500653261E-3</v>
      </c>
      <c r="L70">
        <f t="shared" si="17"/>
        <v>0.67607255182620207</v>
      </c>
      <c r="M70">
        <f t="shared" si="17"/>
        <v>6.2510809082981416</v>
      </c>
      <c r="N70">
        <f t="shared" si="17"/>
        <v>1.1495985160929814</v>
      </c>
      <c r="O70">
        <f t="shared" si="17"/>
        <v>4.2867459623196385E-4</v>
      </c>
      <c r="P70">
        <f t="shared" si="17"/>
        <v>1.5509688119292609E-2</v>
      </c>
      <c r="Q70">
        <f t="shared" si="17"/>
        <v>3.2012146808657424E-2</v>
      </c>
      <c r="R70">
        <f t="shared" si="17"/>
        <v>1.6984934084454652E-2</v>
      </c>
      <c r="S70">
        <f t="shared" si="17"/>
        <v>0.58173483791237734</v>
      </c>
      <c r="T70">
        <f t="shared" si="17"/>
        <v>0.67845255705739294</v>
      </c>
      <c r="U70">
        <f t="shared" si="17"/>
        <v>2.8405571840552946</v>
      </c>
    </row>
    <row r="71" spans="2:21" x14ac:dyDescent="0.25">
      <c r="B71" t="s">
        <v>1062</v>
      </c>
      <c r="C71">
        <v>2.8003033382971196</v>
      </c>
      <c r="D71">
        <f t="shared" ref="D71:U71" si="18">D21/$C21</f>
        <v>5.9761364779570801E-3</v>
      </c>
      <c r="E71">
        <f t="shared" si="18"/>
        <v>1.1583090712179495E-4</v>
      </c>
      <c r="F71">
        <f t="shared" si="18"/>
        <v>1.2802882459367162</v>
      </c>
      <c r="G71">
        <f t="shared" si="18"/>
        <v>0.64056749487550868</v>
      </c>
      <c r="H71">
        <f t="shared" si="18"/>
        <v>5.3194613490727072E-2</v>
      </c>
      <c r="I71">
        <f t="shared" si="18"/>
        <v>0.24015220300959197</v>
      </c>
      <c r="J71">
        <f t="shared" si="18"/>
        <v>1.0592472876205553E-2</v>
      </c>
      <c r="K71">
        <f t="shared" si="18"/>
        <v>1.8682640444403786E-3</v>
      </c>
      <c r="L71">
        <f t="shared" si="18"/>
        <v>0.66443229289751826</v>
      </c>
      <c r="M71">
        <f t="shared" si="18"/>
        <v>6.4787351064047272</v>
      </c>
      <c r="N71">
        <f t="shared" si="18"/>
        <v>0.97068471580424209</v>
      </c>
      <c r="O71">
        <f t="shared" si="18"/>
        <v>2.9371907323139232E-4</v>
      </c>
      <c r="P71">
        <f t="shared" si="18"/>
        <v>1.1976533399945416E-2</v>
      </c>
      <c r="Q71">
        <f t="shared" si="18"/>
        <v>2.0900739302432806E-2</v>
      </c>
      <c r="R71">
        <f t="shared" si="18"/>
        <v>1.2550719449191377E-2</v>
      </c>
      <c r="S71">
        <f t="shared" si="18"/>
        <v>0.49707477321675764</v>
      </c>
      <c r="T71">
        <f t="shared" si="18"/>
        <v>0.4164982242211826</v>
      </c>
      <c r="U71">
        <f t="shared" si="18"/>
        <v>2.1985219655305737</v>
      </c>
    </row>
    <row r="72" spans="2:21" x14ac:dyDescent="0.25">
      <c r="B72" t="s">
        <v>1061</v>
      </c>
      <c r="C72">
        <v>2.0935453447886183</v>
      </c>
      <c r="D72">
        <f t="shared" ref="D72:U72" si="19">D22/$C22</f>
        <v>2.6046599999186487E-2</v>
      </c>
      <c r="E72">
        <f t="shared" si="19"/>
        <v>4.9633998660220428E-4</v>
      </c>
      <c r="F72">
        <f t="shared" si="19"/>
        <v>6.6690909596233867</v>
      </c>
      <c r="G72">
        <f t="shared" si="19"/>
        <v>4.3551610955393283</v>
      </c>
      <c r="H72">
        <f t="shared" si="19"/>
        <v>0.17334790122888674</v>
      </c>
      <c r="I72">
        <f t="shared" si="19"/>
        <v>0.92372586619749986</v>
      </c>
      <c r="J72">
        <f t="shared" si="19"/>
        <v>2.9899153827841897E-2</v>
      </c>
      <c r="K72">
        <f t="shared" si="19"/>
        <v>3.8380140910520793E-3</v>
      </c>
      <c r="L72">
        <f t="shared" si="19"/>
        <v>2.1458213093157616</v>
      </c>
      <c r="M72">
        <f t="shared" si="19"/>
        <v>16.510362318377243</v>
      </c>
      <c r="N72">
        <f t="shared" si="19"/>
        <v>3.4848504611715319</v>
      </c>
      <c r="O72">
        <f t="shared" si="19"/>
        <v>8.2905920911805614E-4</v>
      </c>
      <c r="P72">
        <f t="shared" si="19"/>
        <v>4.0192766948606795E-2</v>
      </c>
      <c r="Q72">
        <f t="shared" si="19"/>
        <v>5.1390300906107175E-2</v>
      </c>
      <c r="R72">
        <f t="shared" si="19"/>
        <v>5.4815143115052478E-2</v>
      </c>
      <c r="S72">
        <f t="shared" si="19"/>
        <v>1.5950740411560655</v>
      </c>
      <c r="T72">
        <f t="shared" si="19"/>
        <v>1.0394729713313402</v>
      </c>
      <c r="U72">
        <f t="shared" si="19"/>
        <v>5.5432202180399557</v>
      </c>
    </row>
    <row r="73" spans="2:21" x14ac:dyDescent="0.25">
      <c r="B73" t="s">
        <v>1060</v>
      </c>
      <c r="C73">
        <v>2.9301157313974233</v>
      </c>
      <c r="D73">
        <f t="shared" ref="D73:U73" si="20">D23/$C23</f>
        <v>4.1857394368948189E-3</v>
      </c>
      <c r="E73">
        <f t="shared" si="20"/>
        <v>1.3025722644407068E-4</v>
      </c>
      <c r="F73">
        <f t="shared" si="20"/>
        <v>1.6588526638289816</v>
      </c>
      <c r="G73">
        <f t="shared" si="20"/>
        <v>0.11861005892755182</v>
      </c>
      <c r="H73">
        <f t="shared" si="20"/>
        <v>4.6620482270532518E-2</v>
      </c>
      <c r="I73">
        <f t="shared" si="20"/>
        <v>0.18266895643027559</v>
      </c>
      <c r="J73">
        <f t="shared" si="20"/>
        <v>1.0710051160582153E-2</v>
      </c>
      <c r="K73">
        <f t="shared" si="20"/>
        <v>5.8232939554328088E-4</v>
      </c>
      <c r="L73">
        <f t="shared" si="20"/>
        <v>0.4299407482498962</v>
      </c>
      <c r="M73">
        <f t="shared" si="20"/>
        <v>4.8092318858969669</v>
      </c>
      <c r="N73">
        <f t="shared" si="20"/>
        <v>0.74909704236414043</v>
      </c>
      <c r="O73">
        <f t="shared" si="20"/>
        <v>2.5030479179814384E-4</v>
      </c>
      <c r="P73">
        <f t="shared" si="20"/>
        <v>9.4824220705329414E-3</v>
      </c>
      <c r="Q73">
        <f t="shared" si="20"/>
        <v>2.2417712489982835E-2</v>
      </c>
      <c r="R73">
        <f t="shared" si="20"/>
        <v>1.1082212463875842E-2</v>
      </c>
      <c r="S73">
        <f t="shared" si="20"/>
        <v>0.40912461268607631</v>
      </c>
      <c r="T73">
        <f t="shared" si="20"/>
        <v>0.40354626475549654</v>
      </c>
      <c r="U73" t="e">
        <f t="shared" si="20"/>
        <v>#VALUE!</v>
      </c>
    </row>
    <row r="74" spans="2:21" x14ac:dyDescent="0.25">
      <c r="B74" t="s">
        <v>1059</v>
      </c>
      <c r="C74">
        <v>2.6749956860462638</v>
      </c>
      <c r="D74">
        <f t="shared" ref="D74:U74" si="21">D24/$C24</f>
        <v>7.6028561446046614E-3</v>
      </c>
      <c r="E74">
        <f t="shared" si="21"/>
        <v>1.8888291194491352E-4</v>
      </c>
      <c r="F74">
        <f t="shared" si="21"/>
        <v>1.6532671545222088</v>
      </c>
      <c r="G74">
        <f t="shared" si="21"/>
        <v>0.90930901046462553</v>
      </c>
      <c r="H74">
        <f t="shared" si="21"/>
        <v>5.9951643121275079E-2</v>
      </c>
      <c r="I74">
        <f t="shared" si="21"/>
        <v>0.26278804783470833</v>
      </c>
      <c r="J74">
        <f t="shared" si="21"/>
        <v>1.5111484109525732E-2</v>
      </c>
      <c r="K74">
        <f t="shared" si="21"/>
        <v>1.1316305438356683E-3</v>
      </c>
      <c r="L74">
        <f t="shared" si="21"/>
        <v>0.71064092261439749</v>
      </c>
      <c r="M74">
        <f t="shared" si="21"/>
        <v>8.2338891785293775</v>
      </c>
      <c r="N74">
        <f t="shared" si="21"/>
        <v>1.4465828233712508</v>
      </c>
      <c r="O74">
        <f t="shared" si="21"/>
        <v>4.7590502210617132E-4</v>
      </c>
      <c r="P74">
        <f t="shared" si="21"/>
        <v>2.0981095732161691E-2</v>
      </c>
      <c r="Q74">
        <f t="shared" si="21"/>
        <v>3.6628037450136784E-2</v>
      </c>
      <c r="R74">
        <f t="shared" si="21"/>
        <v>2.1904585583451482E-2</v>
      </c>
      <c r="S74">
        <f t="shared" si="21"/>
        <v>0.8494782044943977</v>
      </c>
      <c r="T74">
        <f t="shared" si="21"/>
        <v>0.5873098491562273</v>
      </c>
      <c r="U74" t="e">
        <f t="shared" si="21"/>
        <v>#VALUE!</v>
      </c>
    </row>
    <row r="75" spans="2:21" x14ac:dyDescent="0.25">
      <c r="B75" t="s">
        <v>1058</v>
      </c>
      <c r="C75">
        <v>1.7454576932782677</v>
      </c>
      <c r="D75">
        <f t="shared" ref="D75:U75" si="22">D25/$C25</f>
        <v>1.0986234121133857E-2</v>
      </c>
      <c r="E75">
        <f t="shared" si="22"/>
        <v>2.7225560533037627E-4</v>
      </c>
      <c r="F75">
        <f t="shared" si="22"/>
        <v>5.7630245677443854</v>
      </c>
      <c r="G75">
        <f t="shared" si="22"/>
        <v>2.0490725461343962</v>
      </c>
      <c r="H75">
        <f t="shared" si="22"/>
        <v>9.309246085707526E-2</v>
      </c>
      <c r="I75">
        <f t="shared" si="22"/>
        <v>0.44561191451689663</v>
      </c>
      <c r="J75">
        <f t="shared" si="22"/>
        <v>2.0198792617516583E-2</v>
      </c>
      <c r="K75">
        <f t="shared" si="22"/>
        <v>2.7535090545261912E-3</v>
      </c>
      <c r="L75">
        <f t="shared" si="22"/>
        <v>1.2061134626017873</v>
      </c>
      <c r="M75">
        <f t="shared" si="22"/>
        <v>15.489109416343144</v>
      </c>
      <c r="N75">
        <f t="shared" si="22"/>
        <v>3.0210006509520211</v>
      </c>
      <c r="O75">
        <f t="shared" si="22"/>
        <v>7.1907585330649101E-4</v>
      </c>
      <c r="P75">
        <f t="shared" si="22"/>
        <v>3.1988471871045712E-2</v>
      </c>
      <c r="Q75">
        <f t="shared" si="22"/>
        <v>5.9121221623907601E-2</v>
      </c>
      <c r="R75">
        <f t="shared" si="22"/>
        <v>3.5741555028108878E-2</v>
      </c>
      <c r="S75">
        <f t="shared" si="22"/>
        <v>1.2357047302796662</v>
      </c>
      <c r="T75">
        <f t="shared" si="22"/>
        <v>0.77954689229371499</v>
      </c>
      <c r="U75" t="e">
        <f t="shared" si="22"/>
        <v>#VALUE!</v>
      </c>
    </row>
    <row r="76" spans="2:21" x14ac:dyDescent="0.25">
      <c r="B76" t="s">
        <v>1020</v>
      </c>
      <c r="C76">
        <v>1.8597756611200771</v>
      </c>
      <c r="D76">
        <f t="shared" ref="D76:U76" si="23">D26/$C26</f>
        <v>6.4867009809286323E-3</v>
      </c>
      <c r="E76">
        <f t="shared" si="23"/>
        <v>2.3017010158779728E-4</v>
      </c>
      <c r="F76">
        <f t="shared" si="23"/>
        <v>5.8397341350370437</v>
      </c>
      <c r="G76">
        <f t="shared" si="23"/>
        <v>2.3780489380951098</v>
      </c>
      <c r="H76">
        <f t="shared" si="23"/>
        <v>7.3321732530839234E-2</v>
      </c>
      <c r="I76">
        <f t="shared" si="23"/>
        <v>0.3037205033646454</v>
      </c>
      <c r="J76">
        <f t="shared" si="23"/>
        <v>1.3520255400508614E-2</v>
      </c>
      <c r="K76">
        <f t="shared" si="23"/>
        <v>1.7188871530979999E-3</v>
      </c>
      <c r="L76">
        <f t="shared" si="23"/>
        <v>1.0353770876227286</v>
      </c>
      <c r="M76">
        <f t="shared" si="23"/>
        <v>15.436719608164129</v>
      </c>
      <c r="N76">
        <f t="shared" si="23"/>
        <v>2.5674180857591309</v>
      </c>
      <c r="O76">
        <f t="shared" si="23"/>
        <v>5.7605274787433036E-4</v>
      </c>
      <c r="P76">
        <f t="shared" si="23"/>
        <v>1.28816586659809E-2</v>
      </c>
      <c r="Q76">
        <f t="shared" si="23"/>
        <v>3.1772159932964728E-2</v>
      </c>
      <c r="R76">
        <f t="shared" si="23"/>
        <v>1.3635790674208934E-2</v>
      </c>
      <c r="S76">
        <f t="shared" si="23"/>
        <v>0.50270595297011333</v>
      </c>
      <c r="T76">
        <f t="shared" si="23"/>
        <v>0.70866892184117847</v>
      </c>
      <c r="U76" t="e">
        <f t="shared" si="23"/>
        <v>#VALUE!</v>
      </c>
    </row>
    <row r="77" spans="2:21" x14ac:dyDescent="0.25">
      <c r="B77" t="s">
        <v>1019</v>
      </c>
      <c r="C77">
        <v>2.6167406429485225</v>
      </c>
      <c r="D77">
        <f t="shared" ref="D77:U77" si="24">D27/$C27</f>
        <v>4.4516905311532485E-3</v>
      </c>
      <c r="E77">
        <f t="shared" si="24"/>
        <v>1.098907285885206E-4</v>
      </c>
      <c r="F77">
        <f t="shared" si="24"/>
        <v>1.5940387640454656</v>
      </c>
      <c r="G77">
        <f t="shared" si="24"/>
        <v>0.6676640495116235</v>
      </c>
      <c r="H77">
        <f t="shared" si="24"/>
        <v>4.5795776227243186E-2</v>
      </c>
      <c r="I77">
        <f t="shared" si="24"/>
        <v>0.19690692250257727</v>
      </c>
      <c r="J77">
        <f t="shared" si="24"/>
        <v>1.0096170448770732E-2</v>
      </c>
      <c r="K77">
        <f t="shared" si="24"/>
        <v>6.2662042373585244E-4</v>
      </c>
      <c r="L77">
        <f t="shared" si="24"/>
        <v>0.58338881344999671</v>
      </c>
      <c r="M77">
        <f t="shared" si="24"/>
        <v>7.6844023866651794</v>
      </c>
      <c r="N77">
        <f t="shared" si="24"/>
        <v>1.1620457714492836</v>
      </c>
      <c r="O77">
        <f t="shared" si="24"/>
        <v>3.1090585053706243E-4</v>
      </c>
      <c r="P77">
        <f t="shared" si="24"/>
        <v>1.3884737761208249E-2</v>
      </c>
      <c r="Q77">
        <f t="shared" si="24"/>
        <v>2.6640387426909232E-2</v>
      </c>
      <c r="R77">
        <f t="shared" si="24"/>
        <v>1.4730784776175048E-2</v>
      </c>
      <c r="S77">
        <f t="shared" si="24"/>
        <v>0.57515223501611179</v>
      </c>
      <c r="T77">
        <f t="shared" si="24"/>
        <v>0.50575457213209762</v>
      </c>
      <c r="U77" t="e">
        <f t="shared" si="24"/>
        <v>#VALUE!</v>
      </c>
    </row>
    <row r="78" spans="2:21" x14ac:dyDescent="0.25">
      <c r="B78" t="s">
        <v>1018</v>
      </c>
      <c r="C78">
        <v>1.8325919946634013</v>
      </c>
      <c r="D78">
        <f t="shared" ref="D78:U78" si="25">D28/$C28</f>
        <v>1.3353892588092366E-2</v>
      </c>
      <c r="E78">
        <f t="shared" si="25"/>
        <v>3.5062362519115849E-4</v>
      </c>
      <c r="F78">
        <f t="shared" si="25"/>
        <v>6.2221426784100222</v>
      </c>
      <c r="G78">
        <f t="shared" si="25"/>
        <v>0.63759491824152259</v>
      </c>
      <c r="H78">
        <f t="shared" si="25"/>
        <v>0.11891313082273505</v>
      </c>
      <c r="I78">
        <f t="shared" si="25"/>
        <v>0.56517345632872129</v>
      </c>
      <c r="J78">
        <f t="shared" si="25"/>
        <v>1.8616039675365292E-2</v>
      </c>
      <c r="K78">
        <f t="shared" si="25"/>
        <v>2.2613935214427705E-3</v>
      </c>
      <c r="L78">
        <f t="shared" si="25"/>
        <v>1.5339654234329669</v>
      </c>
      <c r="M78">
        <f t="shared" si="25"/>
        <v>16.391600227236829</v>
      </c>
      <c r="N78">
        <f t="shared" si="25"/>
        <v>2.5357423808163353</v>
      </c>
      <c r="O78">
        <f t="shared" si="25"/>
        <v>4.4149896019481029E-4</v>
      </c>
      <c r="P78">
        <f t="shared" si="25"/>
        <v>2.3619691097493123E-2</v>
      </c>
      <c r="Q78">
        <f t="shared" si="25"/>
        <v>5.3410485659153066E-2</v>
      </c>
      <c r="R78">
        <f t="shared" si="25"/>
        <v>3.2432807335915838E-2</v>
      </c>
      <c r="S78">
        <f t="shared" si="25"/>
        <v>1.0208403698663944</v>
      </c>
      <c r="T78">
        <f t="shared" si="25"/>
        <v>0.71998871443101953</v>
      </c>
      <c r="U78" t="e">
        <f t="shared" si="25"/>
        <v>#VALUE!</v>
      </c>
    </row>
    <row r="79" spans="2:21" x14ac:dyDescent="0.25">
      <c r="B79" t="s">
        <v>1057</v>
      </c>
      <c r="C79">
        <v>2.8157529972547604</v>
      </c>
      <c r="D79">
        <f t="shared" ref="D79:U79" si="26">D29/$C29</f>
        <v>4.1794042739752265E-3</v>
      </c>
      <c r="E79">
        <f t="shared" si="26"/>
        <v>1.1500816584416245E-4</v>
      </c>
      <c r="F79">
        <f t="shared" si="26"/>
        <v>2.6687043348738126</v>
      </c>
      <c r="G79">
        <f t="shared" si="26"/>
        <v>3.0220032830952657</v>
      </c>
      <c r="H79">
        <f t="shared" si="26"/>
        <v>4.8068936259653014E-2</v>
      </c>
      <c r="I79">
        <f t="shared" si="26"/>
        <v>0.18988815028231329</v>
      </c>
      <c r="J79">
        <f t="shared" si="26"/>
        <v>5.8077793750656911E-3</v>
      </c>
      <c r="K79">
        <f t="shared" si="26"/>
        <v>9.5587632628513556E-4</v>
      </c>
      <c r="L79">
        <f t="shared" si="26"/>
        <v>0.38210271536001328</v>
      </c>
      <c r="M79">
        <f t="shared" si="26"/>
        <v>3.6039085207263892</v>
      </c>
      <c r="N79">
        <f t="shared" si="26"/>
        <v>0.51385510155027636</v>
      </c>
      <c r="O79">
        <f t="shared" si="26"/>
        <v>2.4513050918140335E-4</v>
      </c>
      <c r="P79">
        <f t="shared" si="26"/>
        <v>7.8765407353803031E-3</v>
      </c>
      <c r="Q79">
        <f t="shared" si="26"/>
        <v>1.7264486541091053E-2</v>
      </c>
      <c r="R79">
        <f t="shared" si="26"/>
        <v>7.1594043212585686E-3</v>
      </c>
      <c r="S79">
        <f t="shared" si="26"/>
        <v>0.32529443777182554</v>
      </c>
      <c r="T79">
        <f t="shared" si="26"/>
        <v>0.36817623393168436</v>
      </c>
      <c r="U79" t="e">
        <f t="shared" si="26"/>
        <v>#VALUE!</v>
      </c>
    </row>
    <row r="80" spans="2:21" x14ac:dyDescent="0.25">
      <c r="B80" t="s">
        <v>1056</v>
      </c>
      <c r="C80">
        <v>2.1228789573919076</v>
      </c>
      <c r="D80">
        <f t="shared" ref="D80:U80" si="27">D30/$C30</f>
        <v>2.1061457862670666E-2</v>
      </c>
      <c r="E80">
        <f t="shared" si="27"/>
        <v>4.965533886729732E-4</v>
      </c>
      <c r="F80">
        <f t="shared" si="27"/>
        <v>10.395351657284474</v>
      </c>
      <c r="G80">
        <f t="shared" si="27"/>
        <v>13.755889108640762</v>
      </c>
      <c r="H80">
        <f t="shared" si="27"/>
        <v>0.133688527598297</v>
      </c>
      <c r="I80">
        <f t="shared" si="27"/>
        <v>0.59361342771214276</v>
      </c>
      <c r="J80">
        <f t="shared" si="27"/>
        <v>2.8711937343089352E-2</v>
      </c>
      <c r="K80">
        <f t="shared" si="27"/>
        <v>3.5681936292968905E-3</v>
      </c>
      <c r="L80">
        <f t="shared" si="27"/>
        <v>2.0409335903262962</v>
      </c>
      <c r="M80">
        <f t="shared" si="27"/>
        <v>17.198098271535759</v>
      </c>
      <c r="N80">
        <f t="shared" si="27"/>
        <v>3.0498858220440388</v>
      </c>
      <c r="O80">
        <f t="shared" si="27"/>
        <v>6.4733540593371879E-4</v>
      </c>
      <c r="P80">
        <f t="shared" si="27"/>
        <v>4.0735846496453128E-2</v>
      </c>
      <c r="Q80">
        <f t="shared" si="27"/>
        <v>4.6697136971362019E-2</v>
      </c>
      <c r="R80">
        <f t="shared" si="27"/>
        <v>4.8023435497642111E-2</v>
      </c>
      <c r="S80">
        <f t="shared" si="27"/>
        <v>1.5721018825625166</v>
      </c>
      <c r="T80">
        <f t="shared" si="27"/>
        <v>1.0032900703866336</v>
      </c>
      <c r="U80" t="e">
        <f t="shared" si="27"/>
        <v>#VALUE!</v>
      </c>
    </row>
    <row r="81" spans="2:21" x14ac:dyDescent="0.25">
      <c r="B81" t="s">
        <v>1055</v>
      </c>
      <c r="C81">
        <v>2.6502417763299211</v>
      </c>
      <c r="D81">
        <f t="shared" ref="D81:U81" si="28">D31/$C31</f>
        <v>9.1240867335793865E-3</v>
      </c>
      <c r="E81">
        <f t="shared" si="28"/>
        <v>2.7207459401281048E-4</v>
      </c>
      <c r="F81">
        <f t="shared" si="28"/>
        <v>4.8960408460711298</v>
      </c>
      <c r="G81">
        <f t="shared" si="28"/>
        <v>2.3783286936599062</v>
      </c>
      <c r="H81">
        <f t="shared" si="28"/>
        <v>8.6726332125192554E-2</v>
      </c>
      <c r="I81">
        <f t="shared" si="28"/>
        <v>0.43085353346798289</v>
      </c>
      <c r="J81">
        <f t="shared" si="28"/>
        <v>6.0426153838582894E-2</v>
      </c>
      <c r="K81">
        <f t="shared" si="28"/>
        <v>1.6467883969143613E-3</v>
      </c>
      <c r="L81">
        <f t="shared" si="28"/>
        <v>0.81379343651649261</v>
      </c>
      <c r="M81">
        <f t="shared" si="28"/>
        <v>7.865571398222305</v>
      </c>
      <c r="N81">
        <f t="shared" si="28"/>
        <v>1.4634978301360764</v>
      </c>
      <c r="O81">
        <f t="shared" si="28"/>
        <v>3.9164155008995267E-4</v>
      </c>
      <c r="P81">
        <f t="shared" si="28"/>
        <v>1.5591827994017754E-2</v>
      </c>
      <c r="Q81">
        <f t="shared" si="28"/>
        <v>2.9890798454819279E-2</v>
      </c>
      <c r="R81">
        <f t="shared" si="28"/>
        <v>1.6097009480540828E-2</v>
      </c>
      <c r="S81">
        <f t="shared" si="28"/>
        <v>0.58933590756734244</v>
      </c>
      <c r="T81">
        <f t="shared" si="28"/>
        <v>0.56050834602839883</v>
      </c>
      <c r="U81" t="e">
        <f t="shared" si="28"/>
        <v>#VALUE!</v>
      </c>
    </row>
    <row r="82" spans="2:21" x14ac:dyDescent="0.25">
      <c r="B82" t="s">
        <v>1054</v>
      </c>
      <c r="C82">
        <v>1.8174595182208275</v>
      </c>
      <c r="D82">
        <f t="shared" ref="D82:U82" si="29">D32/$C32</f>
        <v>1.2649945289077433E-2</v>
      </c>
      <c r="E82">
        <f t="shared" si="29"/>
        <v>2.6044397612594793E-4</v>
      </c>
      <c r="F82">
        <f t="shared" si="29"/>
        <v>8.9536177702918156</v>
      </c>
      <c r="G82">
        <f t="shared" si="29"/>
        <v>5.5663714390628822</v>
      </c>
      <c r="H82">
        <f t="shared" si="29"/>
        <v>9.9705412417452427E-2</v>
      </c>
      <c r="I82">
        <f t="shared" si="29"/>
        <v>0.47719569593638894</v>
      </c>
      <c r="J82">
        <f t="shared" si="29"/>
        <v>1.7418688300187259E-2</v>
      </c>
      <c r="K82">
        <f t="shared" si="29"/>
        <v>3.0547701219907132E-3</v>
      </c>
      <c r="L82">
        <f t="shared" si="29"/>
        <v>1.8296515689392332</v>
      </c>
      <c r="M82">
        <f t="shared" si="29"/>
        <v>14.698974546538848</v>
      </c>
      <c r="N82">
        <f t="shared" si="29"/>
        <v>2.556573146626977</v>
      </c>
      <c r="O82">
        <f t="shared" si="29"/>
        <v>4.9613300271194661E-4</v>
      </c>
      <c r="P82">
        <f t="shared" si="29"/>
        <v>3.4608906932151545E-2</v>
      </c>
      <c r="Q82">
        <f t="shared" si="29"/>
        <v>5.7488002354145452E-2</v>
      </c>
      <c r="R82">
        <f t="shared" si="29"/>
        <v>3.8429852708714823E-2</v>
      </c>
      <c r="S82">
        <f t="shared" si="29"/>
        <v>1.4041246858059153</v>
      </c>
      <c r="T82">
        <f t="shared" si="29"/>
        <v>0.88637945655098382</v>
      </c>
      <c r="U82" t="e">
        <f t="shared" si="29"/>
        <v>#VALUE!</v>
      </c>
    </row>
    <row r="83" spans="2:21" x14ac:dyDescent="0.25">
      <c r="B83" t="s">
        <v>1053</v>
      </c>
      <c r="C83">
        <v>2.2145155146300977</v>
      </c>
      <c r="D83">
        <f t="shared" ref="D83:U83" si="30">D33/$C33</f>
        <v>7.1881916524547482E-3</v>
      </c>
      <c r="E83">
        <f t="shared" si="30"/>
        <v>1.8497403312572471E-4</v>
      </c>
      <c r="F83">
        <f t="shared" si="30"/>
        <v>4.9849677344426961</v>
      </c>
      <c r="G83">
        <f t="shared" si="30"/>
        <v>2.4953187225090785</v>
      </c>
      <c r="H83">
        <f t="shared" si="30"/>
        <v>7.5958743618764535E-2</v>
      </c>
      <c r="I83">
        <f t="shared" si="30"/>
        <v>0.34319837964435029</v>
      </c>
      <c r="J83">
        <f t="shared" si="30"/>
        <v>1.2494676893254102E-2</v>
      </c>
      <c r="K83">
        <f t="shared" si="30"/>
        <v>8.5511377842743114E-4</v>
      </c>
      <c r="L83">
        <f t="shared" si="30"/>
        <v>0.69821796148820503</v>
      </c>
      <c r="M83">
        <f t="shared" si="30"/>
        <v>7.9071715950020707</v>
      </c>
      <c r="N83">
        <f t="shared" si="30"/>
        <v>1.2276802492865</v>
      </c>
      <c r="O83">
        <f t="shared" si="30"/>
        <v>3.5950473432060586E-4</v>
      </c>
      <c r="P83">
        <f t="shared" si="30"/>
        <v>8.5950912492820091E-3</v>
      </c>
      <c r="Q83">
        <f t="shared" si="30"/>
        <v>2.0698720061008063E-2</v>
      </c>
      <c r="R83">
        <f t="shared" si="30"/>
        <v>7.9681836495440628E-3</v>
      </c>
      <c r="S83">
        <f t="shared" si="30"/>
        <v>0.34336190967399494</v>
      </c>
      <c r="T83">
        <f t="shared" si="30"/>
        <v>0.47408923085226917</v>
      </c>
      <c r="U83" t="e">
        <f t="shared" si="30"/>
        <v>#VALUE!</v>
      </c>
    </row>
    <row r="84" spans="2:21" x14ac:dyDescent="0.25">
      <c r="B84" t="s">
        <v>1052</v>
      </c>
      <c r="C84">
        <v>2.0442274154460702</v>
      </c>
      <c r="D84">
        <f t="shared" ref="D84:U84" si="31">D34/$C34</f>
        <v>1.0624267704457251E-2</v>
      </c>
      <c r="E84">
        <f t="shared" si="31"/>
        <v>2.6184916394718095E-4</v>
      </c>
      <c r="F84">
        <f t="shared" si="31"/>
        <v>7.7505235434809592</v>
      </c>
      <c r="G84">
        <f t="shared" si="31"/>
        <v>7.7774616306422084</v>
      </c>
      <c r="H84">
        <f t="shared" si="31"/>
        <v>7.9062881639561322E-2</v>
      </c>
      <c r="I84">
        <f t="shared" si="31"/>
        <v>0.35359831241900469</v>
      </c>
      <c r="J84">
        <f t="shared" si="31"/>
        <v>1.6296547689987659E-2</v>
      </c>
      <c r="K84">
        <f t="shared" si="31"/>
        <v>1.9799801196059099E-3</v>
      </c>
      <c r="L84">
        <f t="shared" si="31"/>
        <v>1.4005835422700226</v>
      </c>
      <c r="M84">
        <f t="shared" si="31"/>
        <v>12.65467924253957</v>
      </c>
      <c r="N84">
        <f t="shared" si="31"/>
        <v>2.3416319766971121</v>
      </c>
      <c r="O84">
        <f t="shared" si="31"/>
        <v>4.7278680582569425E-4</v>
      </c>
      <c r="P84">
        <f t="shared" si="31"/>
        <v>2.5444645746128054E-2</v>
      </c>
      <c r="Q84">
        <f t="shared" si="31"/>
        <v>4.9444823826422533E-2</v>
      </c>
      <c r="R84">
        <f t="shared" si="31"/>
        <v>2.6991153366908327E-2</v>
      </c>
      <c r="S84">
        <f t="shared" si="31"/>
        <v>1.0527569858195922</v>
      </c>
      <c r="T84">
        <f t="shared" si="31"/>
        <v>0.77879651546960693</v>
      </c>
      <c r="U84" t="e">
        <f t="shared" si="31"/>
        <v>#VALUE!</v>
      </c>
    </row>
    <row r="85" spans="2:21" x14ac:dyDescent="0.25">
      <c r="B85" t="s">
        <v>1051</v>
      </c>
      <c r="C85">
        <v>2.2000422410596423</v>
      </c>
      <c r="D85">
        <f t="shared" ref="D85:U85" si="32">D35/$C35</f>
        <v>2.0555746423346379E-2</v>
      </c>
      <c r="E85">
        <f t="shared" si="32"/>
        <v>4.2061413565599927E-4</v>
      </c>
      <c r="F85">
        <f t="shared" si="32"/>
        <v>45.112359978605745</v>
      </c>
      <c r="G85">
        <f t="shared" si="32"/>
        <v>22.457190279522091</v>
      </c>
      <c r="H85">
        <f t="shared" si="32"/>
        <v>0.16186491435760575</v>
      </c>
      <c r="I85">
        <f t="shared" si="32"/>
        <v>0.67354345364764667</v>
      </c>
      <c r="J85">
        <f t="shared" si="32"/>
        <v>2.3404392931716218E-2</v>
      </c>
      <c r="K85">
        <f t="shared" si="32"/>
        <v>3.6839093691860315E-3</v>
      </c>
      <c r="L85">
        <f t="shared" si="32"/>
        <v>1.14213410787</v>
      </c>
      <c r="M85">
        <f t="shared" si="32"/>
        <v>11.382431647794633</v>
      </c>
      <c r="N85">
        <f t="shared" si="32"/>
        <v>1.2934260701755169</v>
      </c>
      <c r="O85">
        <f t="shared" si="32"/>
        <v>6.5664323810829788E-4</v>
      </c>
      <c r="P85">
        <f t="shared" si="32"/>
        <v>3.6205274837538277E-2</v>
      </c>
      <c r="Q85">
        <f t="shared" si="32"/>
        <v>5.9041564927237972E-2</v>
      </c>
      <c r="R85">
        <f t="shared" si="32"/>
        <v>4.4106058005725902E-2</v>
      </c>
      <c r="S85">
        <f t="shared" si="32"/>
        <v>1.4501563393866534</v>
      </c>
      <c r="T85">
        <f t="shared" si="32"/>
        <v>1.1906716414297818</v>
      </c>
      <c r="U85">
        <f t="shared" si="32"/>
        <v>14.151432476090934</v>
      </c>
    </row>
    <row r="86" spans="2:21" x14ac:dyDescent="0.25">
      <c r="B86" t="s">
        <v>1050</v>
      </c>
      <c r="C86">
        <v>1.7785095514339559</v>
      </c>
      <c r="D86">
        <f t="shared" ref="D86:U86" si="33">D36/$C36</f>
        <v>1.4431156024101393E-2</v>
      </c>
      <c r="E86">
        <f t="shared" si="33"/>
        <v>3.485854202968423E-4</v>
      </c>
      <c r="F86">
        <f t="shared" si="33"/>
        <v>13.300118597012098</v>
      </c>
      <c r="G86">
        <f t="shared" si="33"/>
        <v>4.4948907803240665</v>
      </c>
      <c r="H86">
        <f t="shared" si="33"/>
        <v>0.12826328076054588</v>
      </c>
      <c r="I86">
        <f t="shared" si="33"/>
        <v>0.63256988264357239</v>
      </c>
      <c r="J86">
        <f t="shared" si="33"/>
        <v>2.4587032103242389E-2</v>
      </c>
      <c r="K86">
        <f t="shared" si="33"/>
        <v>2.7021664008518892E-3</v>
      </c>
      <c r="L86">
        <f t="shared" si="33"/>
        <v>1.9054948663477091</v>
      </c>
      <c r="M86">
        <f t="shared" si="33"/>
        <v>21.8308651746678</v>
      </c>
      <c r="N86">
        <f t="shared" si="33"/>
        <v>3.4527855171386443</v>
      </c>
      <c r="O86">
        <f t="shared" si="33"/>
        <v>5.2950765822739959E-4</v>
      </c>
      <c r="P86">
        <f t="shared" si="33"/>
        <v>3.9736122504527599E-2</v>
      </c>
      <c r="Q86">
        <f t="shared" si="33"/>
        <v>6.5054825266335645E-2</v>
      </c>
      <c r="R86">
        <f t="shared" si="33"/>
        <v>3.5517325321560191E-2</v>
      </c>
      <c r="S86">
        <f t="shared" si="33"/>
        <v>1.5472814259405561</v>
      </c>
      <c r="T86">
        <f t="shared" si="33"/>
        <v>1.1267687982605172</v>
      </c>
      <c r="U86">
        <f t="shared" si="33"/>
        <v>8.7400001489177406</v>
      </c>
    </row>
    <row r="87" spans="2:21" x14ac:dyDescent="0.25">
      <c r="B87" t="s">
        <v>1049</v>
      </c>
      <c r="C87">
        <v>2.292412963207449</v>
      </c>
      <c r="D87">
        <f t="shared" ref="D87:U87" si="34">D37/$C37</f>
        <v>5.3239584744343245E-3</v>
      </c>
      <c r="E87">
        <f t="shared" si="34"/>
        <v>1.2976531213565088E-4</v>
      </c>
      <c r="F87">
        <f t="shared" si="34"/>
        <v>12.456911168497404</v>
      </c>
      <c r="G87">
        <f t="shared" si="34"/>
        <v>10.865304521741706</v>
      </c>
      <c r="H87">
        <f t="shared" si="34"/>
        <v>4.759619895655913E-2</v>
      </c>
      <c r="I87">
        <f t="shared" si="34"/>
        <v>0.19281544813216084</v>
      </c>
      <c r="J87">
        <f t="shared" si="34"/>
        <v>1.011686012106845E-2</v>
      </c>
      <c r="K87">
        <f t="shared" si="34"/>
        <v>8.8874509669133325E-4</v>
      </c>
      <c r="L87">
        <f t="shared" si="34"/>
        <v>0.65847211970591213</v>
      </c>
      <c r="M87">
        <f t="shared" si="34"/>
        <v>7.7320444147993568</v>
      </c>
      <c r="N87">
        <f t="shared" si="34"/>
        <v>1.190518439252936</v>
      </c>
      <c r="O87">
        <f t="shared" si="34"/>
        <v>3.7000289387040264E-4</v>
      </c>
      <c r="P87">
        <f t="shared" si="34"/>
        <v>1.0671997772655505E-2</v>
      </c>
      <c r="Q87">
        <f t="shared" si="34"/>
        <v>1.6941345242059005E-2</v>
      </c>
      <c r="R87">
        <f t="shared" si="34"/>
        <v>8.2936251474408085E-3</v>
      </c>
      <c r="S87">
        <f t="shared" si="34"/>
        <v>0.4259023099044838</v>
      </c>
      <c r="T87">
        <f t="shared" si="34"/>
        <v>0.45280665758981126</v>
      </c>
      <c r="U87">
        <f t="shared" si="34"/>
        <v>10.312230966937451</v>
      </c>
    </row>
    <row r="88" spans="2:21" x14ac:dyDescent="0.25">
      <c r="B88" t="s">
        <v>1048</v>
      </c>
      <c r="C88">
        <v>2.118706357523612</v>
      </c>
      <c r="D88">
        <f t="shared" ref="D88:U88" si="35">D38/$C38</f>
        <v>1.2954027285671856E-2</v>
      </c>
      <c r="E88">
        <f t="shared" si="35"/>
        <v>2.8649357540132139E-4</v>
      </c>
      <c r="F88">
        <f t="shared" si="35"/>
        <v>7.7658704397489542</v>
      </c>
      <c r="G88">
        <f t="shared" si="35"/>
        <v>1.831766025348087</v>
      </c>
      <c r="H88">
        <f t="shared" si="35"/>
        <v>7.3606914366793744E-2</v>
      </c>
      <c r="I88">
        <f t="shared" si="35"/>
        <v>0.39253216479943215</v>
      </c>
      <c r="J88">
        <f t="shared" si="35"/>
        <v>1.2368213577935829E-2</v>
      </c>
      <c r="K88">
        <f t="shared" si="35"/>
        <v>2.2127821169359483E-3</v>
      </c>
      <c r="L88">
        <f t="shared" si="35"/>
        <v>1.1497978520555372</v>
      </c>
      <c r="M88">
        <f t="shared" si="35"/>
        <v>12.842145527007119</v>
      </c>
      <c r="N88">
        <f t="shared" si="35"/>
        <v>2.0780184052813855</v>
      </c>
      <c r="O88">
        <f t="shared" si="35"/>
        <v>4.3966847160873518E-4</v>
      </c>
      <c r="P88">
        <f t="shared" si="35"/>
        <v>2.390376804096633E-2</v>
      </c>
      <c r="Q88">
        <f t="shared" si="35"/>
        <v>5.1445112265732784E-2</v>
      </c>
      <c r="R88">
        <f t="shared" si="35"/>
        <v>2.9041138574988433E-2</v>
      </c>
      <c r="S88">
        <f t="shared" si="35"/>
        <v>0.98092492361894856</v>
      </c>
      <c r="T88">
        <f t="shared" si="35"/>
        <v>0.73571752581607963</v>
      </c>
      <c r="U88">
        <f t="shared" si="35"/>
        <v>6.4755444746205226</v>
      </c>
    </row>
    <row r="89" spans="2:21" x14ac:dyDescent="0.25">
      <c r="B89" t="s">
        <v>1047</v>
      </c>
      <c r="C89">
        <v>2.332359352937778</v>
      </c>
      <c r="D89">
        <f t="shared" ref="D89:U89" si="36">D39/$C39</f>
        <v>8.8164453090829424E-3</v>
      </c>
      <c r="E89">
        <f t="shared" si="36"/>
        <v>2.3320195366053066E-4</v>
      </c>
      <c r="F89">
        <f t="shared" si="36"/>
        <v>30.95074969174933</v>
      </c>
      <c r="G89">
        <f t="shared" si="36"/>
        <v>22.120852414211537</v>
      </c>
      <c r="H89">
        <f t="shared" si="36"/>
        <v>7.963482981235312E-2</v>
      </c>
      <c r="I89">
        <f t="shared" si="36"/>
        <v>0.35673713517180639</v>
      </c>
      <c r="J89">
        <f t="shared" si="36"/>
        <v>1.0008602918513026E-2</v>
      </c>
      <c r="K89">
        <f t="shared" si="36"/>
        <v>2.2941746349482098E-3</v>
      </c>
      <c r="L89">
        <f t="shared" si="36"/>
        <v>0.94786332276043916</v>
      </c>
      <c r="M89">
        <f t="shared" si="36"/>
        <v>12.197625161907313</v>
      </c>
      <c r="N89">
        <f t="shared" si="36"/>
        <v>2.7068330449440885</v>
      </c>
      <c r="O89">
        <f t="shared" si="36"/>
        <v>5.5872348495136673E-4</v>
      </c>
      <c r="P89">
        <f t="shared" si="36"/>
        <v>1.6903542413994287E-2</v>
      </c>
      <c r="Q89">
        <f t="shared" si="36"/>
        <v>3.2659292133879178E-2</v>
      </c>
      <c r="R89">
        <f t="shared" si="36"/>
        <v>1.6581238603996767E-2</v>
      </c>
      <c r="S89">
        <f t="shared" si="36"/>
        <v>0.64786384326796809</v>
      </c>
      <c r="T89">
        <f t="shared" si="36"/>
        <v>0.72588530389920414</v>
      </c>
      <c r="U89">
        <f t="shared" si="36"/>
        <v>16.337207411623908</v>
      </c>
    </row>
    <row r="90" spans="2:21" x14ac:dyDescent="0.25">
      <c r="B90" t="s">
        <v>1046</v>
      </c>
      <c r="C90">
        <v>2.0648610556815492</v>
      </c>
      <c r="D90">
        <f t="shared" ref="D90:U90" si="37">D40/$C40</f>
        <v>1.5537929389891193E-2</v>
      </c>
      <c r="E90">
        <f t="shared" si="37"/>
        <v>3.3864160416921903E-4</v>
      </c>
      <c r="F90">
        <f t="shared" si="37"/>
        <v>5.0342719345606985</v>
      </c>
      <c r="G90">
        <f t="shared" si="37"/>
        <v>4.1284164314925738</v>
      </c>
      <c r="H90">
        <f t="shared" si="37"/>
        <v>9.7452556172745133E-2</v>
      </c>
      <c r="I90">
        <f t="shared" si="37"/>
        <v>0.48337503802667592</v>
      </c>
      <c r="J90">
        <f t="shared" si="37"/>
        <v>2.3515910831126818E-2</v>
      </c>
      <c r="K90">
        <f t="shared" si="37"/>
        <v>3.6553840093889781E-3</v>
      </c>
      <c r="L90">
        <f t="shared" si="37"/>
        <v>1.7148689286223679</v>
      </c>
      <c r="M90">
        <f t="shared" si="37"/>
        <v>19.673238773121721</v>
      </c>
      <c r="N90">
        <f t="shared" si="37"/>
        <v>3.4791239939924266</v>
      </c>
      <c r="O90">
        <f t="shared" si="37"/>
        <v>6.0211994533358835E-4</v>
      </c>
      <c r="P90">
        <f t="shared" si="37"/>
        <v>3.1302229584480534E-2</v>
      </c>
      <c r="Q90">
        <f t="shared" si="37"/>
        <v>5.2537117627745357E-2</v>
      </c>
      <c r="R90">
        <f t="shared" si="37"/>
        <v>3.5875112586195468E-2</v>
      </c>
      <c r="S90">
        <f t="shared" si="37"/>
        <v>1.2287414026087784</v>
      </c>
      <c r="T90">
        <f t="shared" si="37"/>
        <v>0.8975814330600681</v>
      </c>
      <c r="U90">
        <f t="shared" si="37"/>
        <v>6.9655238901304921</v>
      </c>
    </row>
    <row r="95" spans="2:21" x14ac:dyDescent="0.25">
      <c r="B95" t="s">
        <v>1045</v>
      </c>
      <c r="C95">
        <f t="shared" ref="C95:U95" si="38">TTEST(C67:C72,C102:C107,2,2)</f>
        <v>0.23609404620732882</v>
      </c>
      <c r="D95">
        <f t="shared" si="38"/>
        <v>0.40786469051276719</v>
      </c>
      <c r="E95">
        <f t="shared" si="38"/>
        <v>0.58415823184679283</v>
      </c>
      <c r="F95">
        <f t="shared" si="38"/>
        <v>0.92216143870418554</v>
      </c>
      <c r="G95">
        <f t="shared" si="38"/>
        <v>0.24027759341603055</v>
      </c>
      <c r="H95">
        <f t="shared" si="38"/>
        <v>0.52327497906352338</v>
      </c>
      <c r="I95">
        <f t="shared" si="38"/>
        <v>0.43417101082139808</v>
      </c>
      <c r="J95">
        <f t="shared" si="38"/>
        <v>0.5670406644671977</v>
      </c>
      <c r="K95">
        <f t="shared" si="38"/>
        <v>0.56089009693905045</v>
      </c>
      <c r="L95">
        <f t="shared" si="38"/>
        <v>0.81097894054107722</v>
      </c>
      <c r="M95">
        <f t="shared" si="38"/>
        <v>0.72719614341096606</v>
      </c>
      <c r="N95">
        <f t="shared" si="38"/>
        <v>0.99973741180006215</v>
      </c>
      <c r="O95">
        <f t="shared" si="38"/>
        <v>0.43932786830867865</v>
      </c>
      <c r="P95">
        <f t="shared" si="38"/>
        <v>0.29302884143051933</v>
      </c>
      <c r="Q95">
        <f t="shared" si="38"/>
        <v>0.74828670773661743</v>
      </c>
      <c r="R95">
        <f t="shared" si="38"/>
        <v>0.39289659987057746</v>
      </c>
      <c r="S95">
        <f t="shared" si="38"/>
        <v>0.36042730041490501</v>
      </c>
      <c r="T95">
        <f t="shared" si="38"/>
        <v>0.62164028923374204</v>
      </c>
      <c r="U95" t="e">
        <f t="shared" si="38"/>
        <v>#VALUE!</v>
      </c>
    </row>
    <row r="96" spans="2:21" x14ac:dyDescent="0.25">
      <c r="B96" t="s">
        <v>1044</v>
      </c>
      <c r="C96">
        <f t="shared" ref="C96:U96" si="39">TTEST(C85:C90,C102:C107,2,2)</f>
        <v>0.22210294905430075</v>
      </c>
      <c r="D96">
        <f t="shared" si="39"/>
        <v>5.8405723855069543E-2</v>
      </c>
      <c r="E96">
        <f t="shared" si="39"/>
        <v>8.2398697172370569E-2</v>
      </c>
      <c r="F96">
        <f t="shared" si="39"/>
        <v>3.197937692507935E-2</v>
      </c>
      <c r="G96">
        <f t="shared" si="39"/>
        <v>2.3616672469266249E-2</v>
      </c>
      <c r="H96">
        <f t="shared" si="39"/>
        <v>0.17951350654743575</v>
      </c>
      <c r="I96">
        <f t="shared" si="39"/>
        <v>0.12722137972406772</v>
      </c>
      <c r="J96">
        <f t="shared" si="39"/>
        <v>0.13345490170500834</v>
      </c>
      <c r="K96">
        <f t="shared" si="39"/>
        <v>0.21561631138103116</v>
      </c>
      <c r="L96">
        <f t="shared" si="39"/>
        <v>0.12724299905949038</v>
      </c>
      <c r="M96">
        <f t="shared" si="39"/>
        <v>0.14178279546807729</v>
      </c>
      <c r="N96">
        <f t="shared" si="39"/>
        <v>0.17346380064651631</v>
      </c>
      <c r="O96">
        <f t="shared" si="39"/>
        <v>6.2542893921461284E-2</v>
      </c>
      <c r="P96">
        <f t="shared" si="39"/>
        <v>6.3815533080510148E-2</v>
      </c>
      <c r="Q96">
        <f t="shared" si="39"/>
        <v>0.16224352334332154</v>
      </c>
      <c r="R96">
        <f t="shared" si="39"/>
        <v>0.13846001946814943</v>
      </c>
      <c r="S96">
        <f t="shared" si="39"/>
        <v>8.7026851853518272E-2</v>
      </c>
      <c r="T96">
        <f t="shared" si="39"/>
        <v>7.5919541089054576E-2</v>
      </c>
      <c r="U96" t="e">
        <f t="shared" si="39"/>
        <v>#VALUE!</v>
      </c>
    </row>
    <row r="101" spans="2:22" x14ac:dyDescent="0.25">
      <c r="B101" t="s">
        <v>1043</v>
      </c>
      <c r="D101" t="s">
        <v>1042</v>
      </c>
      <c r="E101" t="s">
        <v>1041</v>
      </c>
      <c r="F101" t="s">
        <v>1040</v>
      </c>
      <c r="G101" t="s">
        <v>1039</v>
      </c>
      <c r="H101" t="s">
        <v>1038</v>
      </c>
      <c r="I101" t="s">
        <v>1037</v>
      </c>
      <c r="J101" t="s">
        <v>1036</v>
      </c>
      <c r="K101" t="s">
        <v>1035</v>
      </c>
      <c r="L101" t="s">
        <v>1034</v>
      </c>
      <c r="M101" t="s">
        <v>1033</v>
      </c>
      <c r="N101" t="s">
        <v>1032</v>
      </c>
      <c r="O101" t="s">
        <v>1031</v>
      </c>
      <c r="P101" t="s">
        <v>1030</v>
      </c>
      <c r="Q101" t="s">
        <v>1029</v>
      </c>
      <c r="R101" t="s">
        <v>1028</v>
      </c>
      <c r="S101" t="s">
        <v>1027</v>
      </c>
      <c r="T101" t="s">
        <v>1026</v>
      </c>
      <c r="U101" t="s">
        <v>1025</v>
      </c>
      <c r="V101" t="s">
        <v>1024</v>
      </c>
    </row>
    <row r="102" spans="2:22" x14ac:dyDescent="0.25">
      <c r="B102" t="s">
        <v>1023</v>
      </c>
      <c r="C102">
        <v>2.7089738053936245</v>
      </c>
      <c r="D102">
        <v>6.7287508768619862E-3</v>
      </c>
      <c r="E102">
        <v>1.6525859567772017E-4</v>
      </c>
      <c r="F102">
        <v>1.3125494746858799</v>
      </c>
      <c r="G102">
        <v>0.45674326331885101</v>
      </c>
      <c r="H102">
        <v>5.2663170866777166E-2</v>
      </c>
      <c r="I102">
        <v>0.2401617035282205</v>
      </c>
      <c r="J102">
        <v>1.2232589716112392E-2</v>
      </c>
      <c r="K102">
        <v>3.1186809428424174E-3</v>
      </c>
      <c r="L102">
        <v>0.54679126095035446</v>
      </c>
      <c r="M102">
        <v>4.9281367218577312</v>
      </c>
      <c r="N102">
        <v>0.9671711092236559</v>
      </c>
      <c r="O102">
        <v>3.6185434336485597E-4</v>
      </c>
      <c r="P102">
        <v>1.7631369479471307E-2</v>
      </c>
      <c r="Q102">
        <v>3.1432374232087064E-2</v>
      </c>
      <c r="R102">
        <v>1.5450040278487813E-2</v>
      </c>
      <c r="S102">
        <v>0.73207139875296012</v>
      </c>
      <c r="T102">
        <v>0.63451037278254196</v>
      </c>
      <c r="U102" t="e">
        <v>#VALUE!</v>
      </c>
    </row>
    <row r="103" spans="2:22" x14ac:dyDescent="0.25">
      <c r="B103" t="s">
        <v>1022</v>
      </c>
      <c r="C103">
        <v>2.5461371557804817</v>
      </c>
      <c r="D103">
        <v>7.5576665987927023E-3</v>
      </c>
      <c r="E103">
        <v>1.3732394748484797E-4</v>
      </c>
      <c r="F103">
        <v>1.8420265466257659</v>
      </c>
      <c r="G103">
        <v>0.53362321626509035</v>
      </c>
      <c r="H103">
        <v>7.3557841337004271E-2</v>
      </c>
      <c r="I103">
        <v>0.28189280324504545</v>
      </c>
      <c r="J103">
        <v>8.7985757106079279E-3</v>
      </c>
      <c r="K103">
        <v>1.5363819196872143E-3</v>
      </c>
      <c r="L103">
        <v>0.72677235693483977</v>
      </c>
      <c r="M103">
        <v>6.7580154131438341</v>
      </c>
      <c r="N103">
        <v>1.3926319219331513</v>
      </c>
      <c r="O103">
        <v>3.6584066765635336E-4</v>
      </c>
      <c r="P103">
        <v>1.4641792296360935E-2</v>
      </c>
      <c r="Q103">
        <v>2.6471010191172893E-2</v>
      </c>
      <c r="R103">
        <v>1.7289604688771287E-2</v>
      </c>
      <c r="S103">
        <v>0.59862021614875172</v>
      </c>
      <c r="T103">
        <v>0.59698355012326709</v>
      </c>
      <c r="U103" t="e">
        <v>#VALUE!</v>
      </c>
    </row>
    <row r="104" spans="2:22" x14ac:dyDescent="0.25">
      <c r="B104" t="s">
        <v>1021</v>
      </c>
      <c r="C104">
        <v>2.6898884270076606</v>
      </c>
      <c r="D104">
        <v>7.0102653452794291E-3</v>
      </c>
      <c r="E104">
        <v>1.1379135710397563E-4</v>
      </c>
      <c r="F104">
        <v>1.4337754111904568</v>
      </c>
      <c r="G104">
        <v>0.55203639537201188</v>
      </c>
      <c r="H104">
        <v>4.9700149978331526E-2</v>
      </c>
      <c r="I104">
        <v>0.22840709609045812</v>
      </c>
      <c r="J104">
        <v>8.0622096046183839E-3</v>
      </c>
      <c r="K104">
        <v>1.8652185831657439E-3</v>
      </c>
      <c r="L104">
        <v>0.61993492991602095</v>
      </c>
      <c r="M104">
        <v>5.5426763860936301</v>
      </c>
      <c r="N104">
        <v>1.0690936363677066</v>
      </c>
      <c r="O104">
        <v>3.7691851859948634E-4</v>
      </c>
      <c r="P104">
        <v>1.483983539960898E-2</v>
      </c>
      <c r="Q104">
        <v>3.164751054406479E-2</v>
      </c>
      <c r="R104">
        <v>1.618769332881155E-2</v>
      </c>
      <c r="S104">
        <v>0.60494696371922629</v>
      </c>
      <c r="T104">
        <v>0.56549900112393314</v>
      </c>
      <c r="U104" t="e">
        <v>#VALUE!</v>
      </c>
    </row>
    <row r="105" spans="2:22" x14ac:dyDescent="0.25">
      <c r="B105" t="s">
        <v>1020</v>
      </c>
      <c r="C105">
        <v>1.8597756611200771</v>
      </c>
      <c r="D105">
        <v>6.4867009809286323E-3</v>
      </c>
      <c r="E105">
        <v>2.3017010158779728E-4</v>
      </c>
      <c r="F105">
        <v>5.8397341350370437</v>
      </c>
      <c r="G105">
        <v>2.3780489380951098</v>
      </c>
      <c r="H105">
        <v>7.3321732530839234E-2</v>
      </c>
      <c r="I105">
        <v>0.3037205033646454</v>
      </c>
      <c r="J105">
        <v>1.3520255400508614E-2</v>
      </c>
      <c r="K105">
        <v>1.7188871530979999E-3</v>
      </c>
      <c r="L105">
        <v>1.0353770876227286</v>
      </c>
      <c r="M105">
        <v>15.436719608164129</v>
      </c>
      <c r="N105">
        <v>2.5674180857591309</v>
      </c>
      <c r="O105">
        <v>5.7605274787433036E-4</v>
      </c>
      <c r="P105">
        <v>1.28816586659809E-2</v>
      </c>
      <c r="Q105">
        <v>3.1772159932964728E-2</v>
      </c>
      <c r="R105">
        <v>1.3635790674208934E-2</v>
      </c>
      <c r="S105">
        <v>0.50270595297011333</v>
      </c>
      <c r="T105">
        <v>0.70866892184117847</v>
      </c>
      <c r="U105" t="e">
        <v>#VALUE!</v>
      </c>
    </row>
    <row r="106" spans="2:22" x14ac:dyDescent="0.25">
      <c r="B106" t="s">
        <v>1019</v>
      </c>
      <c r="C106">
        <v>2.6167406429485225</v>
      </c>
      <c r="D106">
        <v>4.4516905311532485E-3</v>
      </c>
      <c r="E106">
        <v>1.098907285885206E-4</v>
      </c>
      <c r="F106">
        <v>1.5940387640454656</v>
      </c>
      <c r="G106">
        <v>0.6676640495116235</v>
      </c>
      <c r="H106">
        <v>4.5795776227243186E-2</v>
      </c>
      <c r="I106">
        <v>0.19690692250257727</v>
      </c>
      <c r="J106">
        <v>1.0096170448770732E-2</v>
      </c>
      <c r="K106">
        <v>6.2662042373585244E-4</v>
      </c>
      <c r="L106">
        <v>0.58338881344999671</v>
      </c>
      <c r="M106">
        <v>7.6844023866651794</v>
      </c>
      <c r="N106">
        <v>1.1620457714492836</v>
      </c>
      <c r="O106">
        <v>3.1090585053706243E-4</v>
      </c>
      <c r="P106">
        <v>1.3884737761208249E-2</v>
      </c>
      <c r="Q106">
        <v>2.6640387426909232E-2</v>
      </c>
      <c r="R106">
        <v>1.4730784776175048E-2</v>
      </c>
      <c r="S106">
        <v>0.57515223501611179</v>
      </c>
      <c r="T106">
        <v>0.50575457213209762</v>
      </c>
      <c r="U106" t="e">
        <v>#VALUE!</v>
      </c>
    </row>
    <row r="107" spans="2:22" x14ac:dyDescent="0.25">
      <c r="B107" t="s">
        <v>1018</v>
      </c>
      <c r="C107">
        <v>1.8325919946634013</v>
      </c>
      <c r="D107">
        <v>1.3353892588092366E-2</v>
      </c>
      <c r="E107">
        <v>3.5062362519115849E-4</v>
      </c>
      <c r="F107">
        <v>6.2221426784100222</v>
      </c>
      <c r="G107">
        <v>0.63759491824152259</v>
      </c>
      <c r="H107">
        <v>0.11891313082273505</v>
      </c>
      <c r="I107">
        <v>0.56517345632872129</v>
      </c>
      <c r="J107">
        <v>1.8616039675365292E-2</v>
      </c>
      <c r="K107">
        <v>2.2613935214427705E-3</v>
      </c>
      <c r="L107">
        <v>1.5339654234329669</v>
      </c>
      <c r="M107">
        <v>16.391600227236829</v>
      </c>
      <c r="N107">
        <v>2.5357423808163353</v>
      </c>
      <c r="O107">
        <v>4.4149896019481029E-4</v>
      </c>
      <c r="P107">
        <v>2.3619691097493123E-2</v>
      </c>
      <c r="Q107">
        <v>5.3410485659153066E-2</v>
      </c>
      <c r="R107">
        <v>3.2432807335915838E-2</v>
      </c>
      <c r="S107">
        <v>1.0208403698663944</v>
      </c>
      <c r="T107">
        <v>0.71998871443101953</v>
      </c>
      <c r="U107" t="e">
        <v>#VALUE!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3E1D9-7BA2-4FAB-BFC3-921C574472C2}">
  <dimension ref="A1:V105"/>
  <sheetViews>
    <sheetView topLeftCell="A13" zoomScale="70" zoomScaleNormal="70" workbookViewId="0">
      <selection activeCell="S81" sqref="S81"/>
    </sheetView>
  </sheetViews>
  <sheetFormatPr defaultRowHeight="15" x14ac:dyDescent="0.25"/>
  <cols>
    <col min="1" max="1" width="29.7109375" bestFit="1" customWidth="1"/>
    <col min="2" max="2" width="21.5703125" bestFit="1" customWidth="1"/>
    <col min="3" max="3" width="19.140625" customWidth="1"/>
    <col min="4" max="4" width="11.5703125" customWidth="1"/>
    <col min="5" max="5" width="14.85546875" bestFit="1" customWidth="1"/>
    <col min="7" max="7" width="18.7109375" bestFit="1" customWidth="1"/>
    <col min="8" max="8" width="14.85546875" customWidth="1"/>
    <col min="10" max="12" width="12.28515625" bestFit="1" customWidth="1"/>
    <col min="13" max="13" width="8.7109375" customWidth="1"/>
    <col min="14" max="14" width="7.28515625" customWidth="1"/>
    <col min="15" max="15" width="8.7109375" customWidth="1"/>
    <col min="16" max="16" width="14.5703125" bestFit="1" customWidth="1"/>
    <col min="17" max="17" width="7.140625" customWidth="1"/>
  </cols>
  <sheetData>
    <row r="1" spans="1:18" x14ac:dyDescent="0.25">
      <c r="A1" t="s">
        <v>1116</v>
      </c>
      <c r="B1" t="s">
        <v>1043</v>
      </c>
      <c r="C1" t="s">
        <v>1115</v>
      </c>
      <c r="D1" t="s">
        <v>1154</v>
      </c>
      <c r="E1" t="s">
        <v>1042</v>
      </c>
      <c r="F1" t="s">
        <v>1041</v>
      </c>
      <c r="G1" t="s">
        <v>1040</v>
      </c>
      <c r="H1" t="s">
        <v>1039</v>
      </c>
      <c r="I1" t="s">
        <v>1038</v>
      </c>
      <c r="J1" t="s">
        <v>1034</v>
      </c>
      <c r="K1" t="s">
        <v>1033</v>
      </c>
      <c r="L1" t="s">
        <v>1032</v>
      </c>
      <c r="M1" t="s">
        <v>1153</v>
      </c>
      <c r="N1" t="s">
        <v>1152</v>
      </c>
      <c r="O1" t="s">
        <v>1031</v>
      </c>
      <c r="P1" t="s">
        <v>1027</v>
      </c>
      <c r="Q1" t="s">
        <v>1026</v>
      </c>
      <c r="R1" t="s">
        <v>1025</v>
      </c>
    </row>
    <row r="2" spans="1:18" x14ac:dyDescent="0.25">
      <c r="B2" t="s">
        <v>1114</v>
      </c>
      <c r="D2">
        <v>3.7629287350128701E-2</v>
      </c>
      <c r="E2">
        <v>2.4574235084859702E-3</v>
      </c>
      <c r="F2" s="144">
        <v>7.4607316545610198E-5</v>
      </c>
      <c r="G2" t="s">
        <v>1084</v>
      </c>
      <c r="H2" t="s">
        <v>1084</v>
      </c>
      <c r="I2">
        <v>3.07286589808707E-2</v>
      </c>
      <c r="J2" t="s">
        <v>1084</v>
      </c>
      <c r="K2">
        <v>9.6078723680160204E-3</v>
      </c>
      <c r="L2" t="s">
        <v>1084</v>
      </c>
      <c r="M2">
        <v>1.4796038005108899E-3</v>
      </c>
      <c r="N2">
        <v>6.5569112328454102E-4</v>
      </c>
      <c r="O2">
        <v>2.9045773896049001E-4</v>
      </c>
      <c r="P2">
        <v>6.03322126105095E-3</v>
      </c>
      <c r="Q2">
        <v>1.6326078632385001E-3</v>
      </c>
      <c r="R2" t="s">
        <v>1084</v>
      </c>
    </row>
    <row r="3" spans="1:18" x14ac:dyDescent="0.25">
      <c r="B3" t="s">
        <v>1113</v>
      </c>
      <c r="D3">
        <v>3.6139663915541E-2</v>
      </c>
      <c r="E3" t="s">
        <v>1084</v>
      </c>
      <c r="F3" s="144">
        <v>5.4906457007513503E-5</v>
      </c>
      <c r="G3" t="s">
        <v>1084</v>
      </c>
      <c r="H3" t="s">
        <v>1084</v>
      </c>
      <c r="I3">
        <v>3.01498229069922E-2</v>
      </c>
      <c r="J3">
        <v>7.4927989615040903E-4</v>
      </c>
      <c r="K3">
        <v>9.3642965637801608E-3</v>
      </c>
      <c r="L3" t="s">
        <v>1084</v>
      </c>
      <c r="M3">
        <v>1.9005775201355801E-3</v>
      </c>
      <c r="N3">
        <v>8.1398602714873904E-4</v>
      </c>
      <c r="O3">
        <v>2.8560829264351702E-4</v>
      </c>
      <c r="P3">
        <v>5.2826235066843101E-3</v>
      </c>
      <c r="Q3">
        <v>1.4912634725444899E-3</v>
      </c>
      <c r="R3" t="s">
        <v>1084</v>
      </c>
    </row>
    <row r="4" spans="1:18" x14ac:dyDescent="0.25">
      <c r="B4" t="s">
        <v>1112</v>
      </c>
      <c r="D4">
        <v>3.7475468606014403E-2</v>
      </c>
      <c r="E4" t="s">
        <v>1084</v>
      </c>
      <c r="F4" s="144">
        <v>4.1452694500468299E-5</v>
      </c>
      <c r="G4" t="s">
        <v>1084</v>
      </c>
      <c r="H4">
        <v>1.17408659159503E-2</v>
      </c>
      <c r="I4">
        <v>3.22919321597048E-2</v>
      </c>
      <c r="J4" t="s">
        <v>1084</v>
      </c>
      <c r="K4">
        <v>9.0612440686079192E-3</v>
      </c>
      <c r="L4" t="s">
        <v>1084</v>
      </c>
      <c r="M4">
        <v>6.5205642644335798E-4</v>
      </c>
      <c r="N4">
        <v>2.7207856034032398E-4</v>
      </c>
      <c r="O4">
        <v>2.33685157677306E-4</v>
      </c>
      <c r="P4">
        <v>4.8551192785706698E-3</v>
      </c>
      <c r="Q4">
        <v>1.2235695800946801E-3</v>
      </c>
      <c r="R4" t="s">
        <v>1084</v>
      </c>
    </row>
    <row r="5" spans="1:18" x14ac:dyDescent="0.25">
      <c r="A5" t="s">
        <v>1105</v>
      </c>
      <c r="B5" t="s">
        <v>1151</v>
      </c>
      <c r="C5">
        <v>1.0596217494089835</v>
      </c>
      <c r="D5">
        <v>6.3664955847943905E-2</v>
      </c>
      <c r="E5">
        <v>2.1438065990850099E-2</v>
      </c>
      <c r="F5">
        <v>6.2807856921394303E-4</v>
      </c>
      <c r="G5">
        <v>26.079616027043699</v>
      </c>
      <c r="H5">
        <v>0.55532603335911201</v>
      </c>
      <c r="I5">
        <v>0.17753876060566501</v>
      </c>
      <c r="J5">
        <v>9.2681528399504706E-2</v>
      </c>
      <c r="K5">
        <v>9.4036739292712307E-2</v>
      </c>
      <c r="L5">
        <v>9.5493387754139694E-2</v>
      </c>
      <c r="M5">
        <v>2.1579106368433301E-3</v>
      </c>
      <c r="N5">
        <v>5.1091673825806605E-4</v>
      </c>
      <c r="O5">
        <v>6.0868681185899799E-4</v>
      </c>
      <c r="P5">
        <v>2.23875861132941</v>
      </c>
      <c r="Q5">
        <v>1.8016931677486401</v>
      </c>
      <c r="R5" t="s">
        <v>1084</v>
      </c>
    </row>
    <row r="6" spans="1:18" x14ac:dyDescent="0.25">
      <c r="A6" t="s">
        <v>1104</v>
      </c>
      <c r="B6" t="s">
        <v>1150</v>
      </c>
      <c r="C6">
        <v>1.9027561071710011</v>
      </c>
      <c r="D6">
        <v>6.0136373496728499E-2</v>
      </c>
      <c r="E6">
        <v>1.8617473629604499E-2</v>
      </c>
      <c r="F6">
        <v>3.8491411794881601E-4</v>
      </c>
      <c r="G6">
        <v>25.238991402350798</v>
      </c>
      <c r="H6">
        <v>0.44218227049622</v>
      </c>
      <c r="I6">
        <v>0.16202804706972801</v>
      </c>
      <c r="J6">
        <v>9.8269448044862498E-2</v>
      </c>
      <c r="K6">
        <v>8.3106143769743998E-2</v>
      </c>
      <c r="L6">
        <v>8.4898911121466095E-2</v>
      </c>
      <c r="M6">
        <v>1.8999120557180601E-3</v>
      </c>
      <c r="N6">
        <v>4.71925559446604E-4</v>
      </c>
      <c r="O6">
        <v>5.2985885883102704E-4</v>
      </c>
      <c r="P6">
        <v>2.1355583578464499</v>
      </c>
      <c r="Q6">
        <v>1.58325043911333</v>
      </c>
      <c r="R6" t="s">
        <v>1084</v>
      </c>
    </row>
    <row r="7" spans="1:18" x14ac:dyDescent="0.25">
      <c r="A7" t="s">
        <v>1103</v>
      </c>
      <c r="B7" t="s">
        <v>1149</v>
      </c>
      <c r="C7">
        <v>1.366379038613081</v>
      </c>
      <c r="D7">
        <v>5.2412880667725398E-2</v>
      </c>
      <c r="E7">
        <v>1.26046569809545E-2</v>
      </c>
      <c r="F7">
        <v>3.39886557648316E-4</v>
      </c>
      <c r="G7">
        <v>18.211006090408901</v>
      </c>
      <c r="H7">
        <v>0.37333541982352397</v>
      </c>
      <c r="I7">
        <v>0.115425077672203</v>
      </c>
      <c r="J7">
        <v>6.7342634920227407E-2</v>
      </c>
      <c r="K7">
        <v>6.3023118633560096E-2</v>
      </c>
      <c r="L7">
        <v>5.0346705967330499E-2</v>
      </c>
      <c r="M7">
        <v>1.49617597861064E-3</v>
      </c>
      <c r="N7">
        <v>4.3186359971230699E-4</v>
      </c>
      <c r="O7">
        <v>5.1995897401971899E-4</v>
      </c>
      <c r="P7">
        <v>1.8871331931642501</v>
      </c>
      <c r="Q7">
        <v>1.05196013327099</v>
      </c>
      <c r="R7" t="s">
        <v>1084</v>
      </c>
    </row>
    <row r="8" spans="1:18" x14ac:dyDescent="0.25">
      <c r="A8" t="s">
        <v>1102</v>
      </c>
      <c r="B8" t="s">
        <v>1122</v>
      </c>
      <c r="C8">
        <v>1.1656599684791173</v>
      </c>
      <c r="D8">
        <v>5.5693355019785902E-2</v>
      </c>
      <c r="E8">
        <v>1.1548284348157901E-2</v>
      </c>
      <c r="F8">
        <v>2.3491961567290401E-4</v>
      </c>
      <c r="G8">
        <v>31.043195114123101</v>
      </c>
      <c r="H8">
        <v>1.14176990545182</v>
      </c>
      <c r="I8">
        <v>0.15285040806460501</v>
      </c>
      <c r="J8">
        <v>4.9680806746810399E-2</v>
      </c>
      <c r="K8">
        <v>5.72282716880744E-2</v>
      </c>
      <c r="L8">
        <v>5.2454239875939397E-2</v>
      </c>
      <c r="M8">
        <v>3.1185109978579301E-3</v>
      </c>
      <c r="N8">
        <v>5.8893016912887799E-4</v>
      </c>
      <c r="O8">
        <v>1.2697033656005E-3</v>
      </c>
      <c r="P8">
        <v>3.3816828400761199</v>
      </c>
      <c r="Q8">
        <v>2.8788348326068798</v>
      </c>
      <c r="R8" t="s">
        <v>1084</v>
      </c>
    </row>
    <row r="9" spans="1:18" x14ac:dyDescent="0.25">
      <c r="A9" t="s">
        <v>1101</v>
      </c>
      <c r="B9" t="s">
        <v>1121</v>
      </c>
      <c r="C9">
        <v>0.6156501182033095</v>
      </c>
      <c r="D9">
        <v>4.8315644782951299E-2</v>
      </c>
      <c r="E9">
        <v>1.01810411570953E-2</v>
      </c>
      <c r="F9">
        <v>2.39273936013803E-4</v>
      </c>
      <c r="G9">
        <v>15.9495660477369</v>
      </c>
      <c r="H9">
        <v>0.54749043058806102</v>
      </c>
      <c r="I9">
        <v>0.108338513924542</v>
      </c>
      <c r="J9">
        <v>6.4251464265249594E-2</v>
      </c>
      <c r="K9">
        <v>5.7930571237731002E-2</v>
      </c>
      <c r="L9">
        <v>4.5225652193962802E-2</v>
      </c>
      <c r="M9">
        <v>1.40050160770296E-3</v>
      </c>
      <c r="N9">
        <v>3.5875774444437102E-4</v>
      </c>
      <c r="O9">
        <v>4.7825115133523201E-4</v>
      </c>
      <c r="P9">
        <v>1.74847398168519</v>
      </c>
      <c r="Q9">
        <v>0.97228510719936401</v>
      </c>
      <c r="R9" t="s">
        <v>1084</v>
      </c>
    </row>
    <row r="10" spans="1:18" x14ac:dyDescent="0.25">
      <c r="A10" t="s">
        <v>1100</v>
      </c>
      <c r="B10" t="s">
        <v>1120</v>
      </c>
      <c r="C10">
        <v>0.76626083530338851</v>
      </c>
      <c r="D10">
        <v>5.51035572338852E-2</v>
      </c>
      <c r="E10">
        <v>1.2666428641283299E-2</v>
      </c>
      <c r="F10">
        <v>3.4679527428228E-4</v>
      </c>
      <c r="G10">
        <v>32.326537018968097</v>
      </c>
      <c r="H10">
        <v>0.89162715909679802</v>
      </c>
      <c r="I10">
        <v>0.12643063014633699</v>
      </c>
      <c r="J10">
        <v>7.6449176558238102E-2</v>
      </c>
      <c r="K10">
        <v>6.4330803580048307E-2</v>
      </c>
      <c r="L10">
        <v>6.5886990067991702E-2</v>
      </c>
      <c r="M10">
        <v>2.2083466717526599E-3</v>
      </c>
      <c r="N10">
        <v>5.42876423041971E-4</v>
      </c>
      <c r="O10">
        <v>6.7086827100149699E-4</v>
      </c>
      <c r="P10">
        <v>1.9219942994178101</v>
      </c>
      <c r="Q10">
        <v>1.3367073574958299</v>
      </c>
      <c r="R10" t="s">
        <v>1084</v>
      </c>
    </row>
    <row r="11" spans="1:18" x14ac:dyDescent="0.25">
      <c r="A11" t="s">
        <v>1099</v>
      </c>
      <c r="B11" t="s">
        <v>1148</v>
      </c>
      <c r="C11">
        <v>1.1114736012608353</v>
      </c>
      <c r="D11">
        <v>6.3860855025654695E-2</v>
      </c>
      <c r="E11">
        <v>1.79495897225498E-2</v>
      </c>
      <c r="F11">
        <v>6.9625827845854501E-4</v>
      </c>
      <c r="G11">
        <v>20.314135721661799</v>
      </c>
      <c r="H11">
        <v>0.69107952012100804</v>
      </c>
      <c r="I11">
        <v>0.14605550864495401</v>
      </c>
      <c r="J11">
        <v>7.7019083086578802E-2</v>
      </c>
      <c r="K11">
        <v>7.9282524978478E-2</v>
      </c>
      <c r="L11">
        <v>8.9017816853394702E-2</v>
      </c>
      <c r="M11">
        <v>1.59890252391975E-3</v>
      </c>
      <c r="N11">
        <v>4.22094630637025E-4</v>
      </c>
      <c r="O11">
        <v>4.8209387158579199E-4</v>
      </c>
      <c r="P11">
        <v>1.95279117200721</v>
      </c>
      <c r="Q11">
        <v>1.47995421804313</v>
      </c>
      <c r="R11" t="s">
        <v>1084</v>
      </c>
    </row>
    <row r="12" spans="1:18" x14ac:dyDescent="0.25">
      <c r="A12" t="s">
        <v>1098</v>
      </c>
      <c r="B12" t="s">
        <v>1147</v>
      </c>
      <c r="C12">
        <v>0.7028349093774624</v>
      </c>
      <c r="D12">
        <v>6.2762073928998102E-2</v>
      </c>
      <c r="E12">
        <v>2.2098408096193501E-2</v>
      </c>
      <c r="F12">
        <v>3.7866690666260198E-4</v>
      </c>
      <c r="G12">
        <v>15.1970825890524</v>
      </c>
      <c r="H12">
        <v>0.49412923107506102</v>
      </c>
      <c r="I12">
        <v>0.159720535692362</v>
      </c>
      <c r="J12">
        <v>9.0760010579772399E-2</v>
      </c>
      <c r="K12">
        <v>8.5848674123480406E-2</v>
      </c>
      <c r="L12">
        <v>8.8367568582808698E-2</v>
      </c>
      <c r="M12">
        <v>1.5607057876629901E-3</v>
      </c>
      <c r="N12">
        <v>4.6668117231528101E-4</v>
      </c>
      <c r="O12">
        <v>5.8302789630039302E-4</v>
      </c>
      <c r="P12">
        <v>1.9801340632437301</v>
      </c>
      <c r="Q12">
        <v>1.21690506613595</v>
      </c>
      <c r="R12" t="s">
        <v>1084</v>
      </c>
    </row>
    <row r="13" spans="1:18" x14ac:dyDescent="0.25">
      <c r="A13" t="s">
        <v>1097</v>
      </c>
      <c r="B13" t="s">
        <v>1146</v>
      </c>
      <c r="C13">
        <v>1.1594936958234827</v>
      </c>
      <c r="D13">
        <v>5.4043793404747499E-2</v>
      </c>
      <c r="E13">
        <v>1.79149635211782E-2</v>
      </c>
      <c r="F13">
        <v>4.8046173397631902E-4</v>
      </c>
      <c r="G13">
        <v>21.836651931990598</v>
      </c>
      <c r="H13">
        <v>0.65989511167193304</v>
      </c>
      <c r="I13">
        <v>0.18818323140214699</v>
      </c>
      <c r="J13">
        <v>6.8664429055041304E-2</v>
      </c>
      <c r="K13">
        <v>9.4722099903825394E-2</v>
      </c>
      <c r="L13">
        <v>6.1559385422626699E-2</v>
      </c>
      <c r="M13">
        <v>1.6803179575499501E-3</v>
      </c>
      <c r="N13">
        <v>4.42282085682811E-4</v>
      </c>
      <c r="O13">
        <v>5.4619574014488795E-4</v>
      </c>
      <c r="P13">
        <v>1.66016451004243</v>
      </c>
      <c r="Q13">
        <v>1.1753190099614701</v>
      </c>
      <c r="R13" t="s">
        <v>1084</v>
      </c>
    </row>
    <row r="14" spans="1:18" x14ac:dyDescent="0.25">
      <c r="A14" t="s">
        <v>1096</v>
      </c>
      <c r="B14" t="s">
        <v>1145</v>
      </c>
      <c r="C14">
        <v>0.68785263987391632</v>
      </c>
      <c r="D14">
        <v>4.6206306723639103E-2</v>
      </c>
      <c r="E14">
        <v>1.5177116469961E-2</v>
      </c>
      <c r="F14">
        <v>3.2101886234729601E-4</v>
      </c>
      <c r="G14">
        <v>20.650329516247002</v>
      </c>
      <c r="H14">
        <v>0.68967557044010697</v>
      </c>
      <c r="I14">
        <v>0.101830833982055</v>
      </c>
      <c r="J14">
        <v>5.6240430986825199E-2</v>
      </c>
      <c r="K14">
        <v>7.7098612790424098E-2</v>
      </c>
      <c r="L14">
        <v>7.7361594792019303E-2</v>
      </c>
      <c r="M14">
        <v>1.3588201156225399E-3</v>
      </c>
      <c r="N14">
        <v>3.5559366351221302E-4</v>
      </c>
      <c r="O14">
        <v>4.79110419105109E-4</v>
      </c>
      <c r="P14">
        <v>1.61693103278049</v>
      </c>
      <c r="Q14">
        <v>0.883094267725964</v>
      </c>
      <c r="R14" t="s">
        <v>1084</v>
      </c>
    </row>
    <row r="15" spans="1:18" x14ac:dyDescent="0.25">
      <c r="A15" t="s">
        <v>1095</v>
      </c>
      <c r="B15" t="s">
        <v>1144</v>
      </c>
      <c r="C15">
        <v>1.2662312844759651</v>
      </c>
      <c r="D15">
        <v>5.5685044449851902E-2</v>
      </c>
      <c r="E15">
        <v>1.39217378877836E-2</v>
      </c>
      <c r="F15">
        <v>3.6024776552989301E-4</v>
      </c>
      <c r="G15">
        <v>18.792013328158099</v>
      </c>
      <c r="H15">
        <v>0.928427733189232</v>
      </c>
      <c r="I15">
        <v>0.119333208021051</v>
      </c>
      <c r="J15">
        <v>6.1279263076056197E-2</v>
      </c>
      <c r="K15">
        <v>7.1013418673026102E-2</v>
      </c>
      <c r="L15">
        <v>6.9200081427527302E-2</v>
      </c>
      <c r="M15">
        <v>1.3808965227946101E-3</v>
      </c>
      <c r="N15">
        <v>3.95878157674195E-4</v>
      </c>
      <c r="O15">
        <v>4.5450138416608198E-4</v>
      </c>
      <c r="P15">
        <v>1.58172949687191</v>
      </c>
      <c r="Q15">
        <v>1.0915178639457801</v>
      </c>
      <c r="R15" t="s">
        <v>1084</v>
      </c>
    </row>
    <row r="16" spans="1:18" x14ac:dyDescent="0.25">
      <c r="A16" t="s">
        <v>1094</v>
      </c>
      <c r="B16" t="s">
        <v>1143</v>
      </c>
      <c r="C16">
        <v>1.2958609141055948</v>
      </c>
      <c r="D16">
        <v>5.65241380583981E-2</v>
      </c>
      <c r="E16">
        <v>1.6559805593956999E-2</v>
      </c>
      <c r="F16">
        <v>3.9110522475056E-4</v>
      </c>
      <c r="G16">
        <v>28.470263372523899</v>
      </c>
      <c r="H16">
        <v>0.80585869587574399</v>
      </c>
      <c r="I16">
        <v>0.14444208856552801</v>
      </c>
      <c r="J16">
        <v>6.9669758478945701E-2</v>
      </c>
      <c r="K16">
        <v>8.4009530467994004E-2</v>
      </c>
      <c r="L16">
        <v>7.0175553620946296E-2</v>
      </c>
      <c r="M16">
        <v>1.4734470758204399E-3</v>
      </c>
      <c r="N16">
        <v>4.0001251555586199E-4</v>
      </c>
      <c r="O16">
        <v>4.9143567316222304E-4</v>
      </c>
      <c r="P16">
        <v>1.8774490138320501</v>
      </c>
      <c r="Q16">
        <v>1.2001151957951699</v>
      </c>
      <c r="R16" t="s">
        <v>1084</v>
      </c>
    </row>
    <row r="17" spans="1:18" x14ac:dyDescent="0.25">
      <c r="A17" t="s">
        <v>1111</v>
      </c>
      <c r="B17" t="s">
        <v>1142</v>
      </c>
      <c r="C17">
        <v>0.88934988179669039</v>
      </c>
      <c r="D17">
        <v>4.7447006050495601E-2</v>
      </c>
      <c r="E17">
        <v>1.13616577373679E-2</v>
      </c>
      <c r="F17">
        <v>2.5178798585304499E-4</v>
      </c>
      <c r="G17">
        <v>17.0463191793175</v>
      </c>
      <c r="H17">
        <v>0.41816320847782101</v>
      </c>
      <c r="I17">
        <v>0.101617803676854</v>
      </c>
      <c r="J17">
        <v>9.5155686445985002E-2</v>
      </c>
      <c r="K17">
        <v>0.106056319878299</v>
      </c>
      <c r="L17">
        <v>0.10184474239635299</v>
      </c>
      <c r="M17">
        <v>1.1288733856508E-3</v>
      </c>
      <c r="N17">
        <v>3.62257078397812E-4</v>
      </c>
      <c r="O17">
        <v>3.9576629583698201E-4</v>
      </c>
      <c r="P17">
        <v>1.2869093488911501</v>
      </c>
      <c r="Q17">
        <v>0.65603841633014304</v>
      </c>
      <c r="R17">
        <v>7.9692433876953004</v>
      </c>
    </row>
    <row r="18" spans="1:18" x14ac:dyDescent="0.25">
      <c r="A18" t="s">
        <v>1110</v>
      </c>
      <c r="B18" t="s">
        <v>1141</v>
      </c>
      <c r="C18">
        <v>0.93347911741528744</v>
      </c>
      <c r="D18">
        <v>5.8680836396442497E-2</v>
      </c>
      <c r="E18">
        <v>1.6776772793123201E-2</v>
      </c>
      <c r="F18">
        <v>4.6179744405709297E-4</v>
      </c>
      <c r="G18">
        <v>38.318894628754101</v>
      </c>
      <c r="H18">
        <v>0.85895290484769804</v>
      </c>
      <c r="I18">
        <v>0.167932606938963</v>
      </c>
      <c r="J18">
        <v>0.11858137023952001</v>
      </c>
      <c r="K18">
        <v>0.109124525038995</v>
      </c>
      <c r="L18">
        <v>0.10516072341263</v>
      </c>
      <c r="M18">
        <v>1.7682154105994E-3</v>
      </c>
      <c r="N18">
        <v>4.3437815436008902E-4</v>
      </c>
      <c r="O18">
        <v>4.6979284154337401E-4</v>
      </c>
      <c r="P18">
        <v>1.9039276365803399</v>
      </c>
      <c r="Q18">
        <v>1.1375899730483801</v>
      </c>
      <c r="R18">
        <v>16.222912465593598</v>
      </c>
    </row>
    <row r="19" spans="1:18" x14ac:dyDescent="0.25">
      <c r="A19" t="s">
        <v>1109</v>
      </c>
      <c r="B19" t="s">
        <v>1140</v>
      </c>
      <c r="C19">
        <v>0.75342592592592583</v>
      </c>
      <c r="D19">
        <v>5.4665180127555203E-2</v>
      </c>
      <c r="E19">
        <v>1.3632741259441101E-2</v>
      </c>
      <c r="F19">
        <v>3.0498238224765001E-4</v>
      </c>
      <c r="G19">
        <v>32.640209832404601</v>
      </c>
      <c r="H19">
        <v>1.19592328763323</v>
      </c>
      <c r="I19">
        <v>0.16866133627642099</v>
      </c>
      <c r="J19">
        <v>0.13332038442457</v>
      </c>
      <c r="K19">
        <v>0.107046508543023</v>
      </c>
      <c r="L19">
        <v>0.11006805830246399</v>
      </c>
      <c r="M19">
        <v>1.59851794407007E-3</v>
      </c>
      <c r="N19">
        <v>3.7632902991499502E-4</v>
      </c>
      <c r="O19">
        <v>4.3277377684246E-4</v>
      </c>
      <c r="P19">
        <v>1.9006678793184599</v>
      </c>
      <c r="Q19">
        <v>1.2137483411286401</v>
      </c>
      <c r="R19">
        <v>13.747461436097501</v>
      </c>
    </row>
    <row r="20" spans="1:18" x14ac:dyDescent="0.25">
      <c r="A20" t="s">
        <v>1108</v>
      </c>
      <c r="B20" t="s">
        <v>1139</v>
      </c>
      <c r="C20">
        <v>1.1391233254531123</v>
      </c>
      <c r="D20">
        <v>6.2407446414496102E-2</v>
      </c>
      <c r="E20">
        <v>2.0464180915363801E-2</v>
      </c>
      <c r="F20">
        <v>4.10654697881602E-4</v>
      </c>
      <c r="G20">
        <v>58.133297218559001</v>
      </c>
      <c r="H20">
        <v>1.12482785730991</v>
      </c>
      <c r="I20">
        <v>0.201549108530335</v>
      </c>
      <c r="J20">
        <v>0.153945673899507</v>
      </c>
      <c r="K20">
        <v>0.12394598963381299</v>
      </c>
      <c r="L20">
        <v>0.12381051590294601</v>
      </c>
      <c r="M20">
        <v>2.3801231555454498E-3</v>
      </c>
      <c r="N20">
        <v>5.7253625402560796E-4</v>
      </c>
      <c r="O20">
        <v>6.2752734307273505E-4</v>
      </c>
      <c r="P20">
        <v>2.34355297885311</v>
      </c>
      <c r="Q20">
        <v>1.7203657019218599</v>
      </c>
      <c r="R20">
        <v>16.961728989704</v>
      </c>
    </row>
    <row r="21" spans="1:18" x14ac:dyDescent="0.25">
      <c r="A21" t="s">
        <v>1107</v>
      </c>
      <c r="B21" t="s">
        <v>1138</v>
      </c>
      <c r="C21">
        <v>0.76605397951142618</v>
      </c>
      <c r="D21">
        <v>5.3578529713204301E-2</v>
      </c>
      <c r="E21">
        <v>1.0236967649841E-2</v>
      </c>
      <c r="F21">
        <v>2.8538609992036701E-4</v>
      </c>
      <c r="G21">
        <v>34.198771305990903</v>
      </c>
      <c r="H21">
        <v>0.68801493019062998</v>
      </c>
      <c r="I21">
        <v>0.20949641065809099</v>
      </c>
      <c r="J21">
        <v>8.7949250765665898E-2</v>
      </c>
      <c r="K21">
        <v>8.4739481475482201E-2</v>
      </c>
      <c r="L21">
        <v>8.0863604315130899E-2</v>
      </c>
      <c r="M21">
        <v>2.45663345316038E-3</v>
      </c>
      <c r="N21">
        <v>4.5017275359581101E-4</v>
      </c>
      <c r="O21">
        <v>8.6200344091164397E-4</v>
      </c>
      <c r="P21">
        <v>2.8105813109981401</v>
      </c>
      <c r="Q21">
        <v>2.21540676268277</v>
      </c>
      <c r="R21">
        <v>13.0223253367514</v>
      </c>
    </row>
    <row r="22" spans="1:18" x14ac:dyDescent="0.25">
      <c r="A22" t="s">
        <v>1106</v>
      </c>
      <c r="B22" t="s">
        <v>1137</v>
      </c>
      <c r="C22">
        <v>1.2085480693459416</v>
      </c>
      <c r="D22">
        <v>6.2403908417263197E-2</v>
      </c>
      <c r="E22">
        <v>2.2412589946166302E-2</v>
      </c>
      <c r="F22">
        <v>2.8275322737199602E-4</v>
      </c>
      <c r="G22">
        <v>63.304850615147799</v>
      </c>
      <c r="H22">
        <v>0.87045536818561597</v>
      </c>
      <c r="I22">
        <v>0.23634186782969499</v>
      </c>
      <c r="J22">
        <v>0.218735765891511</v>
      </c>
      <c r="K22">
        <v>0.21806215668755999</v>
      </c>
      <c r="L22">
        <v>0.19679527869088501</v>
      </c>
      <c r="M22">
        <v>1.8617543849434499E-3</v>
      </c>
      <c r="N22">
        <v>5.07687458806661E-4</v>
      </c>
      <c r="O22">
        <v>6.9097684489522599E-4</v>
      </c>
      <c r="P22">
        <v>2.5114760243078802</v>
      </c>
      <c r="Q22">
        <v>1.54692948199126</v>
      </c>
      <c r="R22">
        <v>22.7742355026217</v>
      </c>
    </row>
    <row r="23" spans="1:18" x14ac:dyDescent="0.25">
      <c r="A23" t="s">
        <v>1105</v>
      </c>
      <c r="B23" t="s">
        <v>1136</v>
      </c>
      <c r="C23">
        <v>0.84520094562647763</v>
      </c>
      <c r="D23">
        <v>4.94545350214722E-2</v>
      </c>
      <c r="E23">
        <v>1.44170191429706E-2</v>
      </c>
      <c r="F23">
        <v>2.5737523222399801E-4</v>
      </c>
      <c r="G23">
        <v>29.207711522577799</v>
      </c>
      <c r="H23">
        <v>0.57964756274815399</v>
      </c>
      <c r="I23">
        <v>0.117002641044645</v>
      </c>
      <c r="J23">
        <v>5.2752247983972302E-2</v>
      </c>
      <c r="K23">
        <v>4.7450462820405701E-2</v>
      </c>
      <c r="L23">
        <v>5.5935193283501897E-2</v>
      </c>
      <c r="M23">
        <v>1.2560982434209999E-3</v>
      </c>
      <c r="N23">
        <v>4.4228340007828302E-4</v>
      </c>
      <c r="O23">
        <v>4.3036858881696598E-4</v>
      </c>
      <c r="P23">
        <v>1.6877103895779899</v>
      </c>
      <c r="Q23">
        <v>1.0326039870755399</v>
      </c>
      <c r="R23" t="s">
        <v>1084</v>
      </c>
    </row>
    <row r="24" spans="1:18" x14ac:dyDescent="0.25">
      <c r="A24" t="s">
        <v>1104</v>
      </c>
      <c r="B24" t="s">
        <v>1135</v>
      </c>
      <c r="C24">
        <v>1.1315681639085893</v>
      </c>
      <c r="D24">
        <v>5.17521192366239E-2</v>
      </c>
      <c r="E24">
        <v>1.6695248312280801E-2</v>
      </c>
      <c r="F24">
        <v>2.6980629333778601E-4</v>
      </c>
      <c r="G24">
        <v>32.550604521402001</v>
      </c>
      <c r="H24">
        <v>0.69715995057400304</v>
      </c>
      <c r="I24">
        <v>0.12795395609518601</v>
      </c>
      <c r="J24">
        <v>8.8871739731507096E-2</v>
      </c>
      <c r="K24">
        <v>7.0629606078882606E-2</v>
      </c>
      <c r="L24">
        <v>6.9348144011054699E-2</v>
      </c>
      <c r="M24">
        <v>1.3605472248128E-3</v>
      </c>
      <c r="N24">
        <v>4.40308824878494E-4</v>
      </c>
      <c r="O24">
        <v>6.2103731988512702E-4</v>
      </c>
      <c r="P24">
        <v>1.7973339385871101</v>
      </c>
      <c r="Q24">
        <v>1.12037116648196</v>
      </c>
      <c r="R24" t="s">
        <v>1084</v>
      </c>
    </row>
    <row r="25" spans="1:18" x14ac:dyDescent="0.25">
      <c r="A25" t="s">
        <v>1103</v>
      </c>
      <c r="B25" t="s">
        <v>1119</v>
      </c>
      <c r="C25">
        <v>0.91508865248226956</v>
      </c>
      <c r="D25">
        <v>4.6952586329730199E-2</v>
      </c>
      <c r="E25">
        <v>1.13678339223247E-2</v>
      </c>
      <c r="F25">
        <v>2.2308732510397601E-4</v>
      </c>
      <c r="G25">
        <v>23.805974825415301</v>
      </c>
      <c r="H25">
        <v>0.27275139968116102</v>
      </c>
      <c r="I25">
        <v>9.8955176307319995E-2</v>
      </c>
      <c r="J25">
        <v>6.6226722756821496E-2</v>
      </c>
      <c r="K25">
        <v>5.4200410821236798E-2</v>
      </c>
      <c r="L25">
        <v>6.6191800083529401E-2</v>
      </c>
      <c r="M25">
        <v>1.3447882102174901E-3</v>
      </c>
      <c r="N25">
        <v>3.7604413160682501E-4</v>
      </c>
      <c r="O25">
        <v>3.9053078986667401E-4</v>
      </c>
      <c r="P25">
        <v>1.54765732470313</v>
      </c>
      <c r="Q25">
        <v>0.93924100384381004</v>
      </c>
      <c r="R25" t="s">
        <v>1084</v>
      </c>
    </row>
    <row r="26" spans="1:18" x14ac:dyDescent="0.25">
      <c r="A26" t="s">
        <v>1102</v>
      </c>
      <c r="B26" t="s">
        <v>1118</v>
      </c>
      <c r="C26">
        <v>0.71842789598108736</v>
      </c>
      <c r="D26">
        <v>5.0589020119220403E-2</v>
      </c>
      <c r="E26">
        <v>1.39096617383261E-2</v>
      </c>
      <c r="F26">
        <v>4.3959135922642798E-4</v>
      </c>
      <c r="G26">
        <v>31.153023175814301</v>
      </c>
      <c r="H26">
        <v>0.64922908627821796</v>
      </c>
      <c r="I26">
        <v>0.108671053702123</v>
      </c>
      <c r="J26">
        <v>5.5739292535573498E-2</v>
      </c>
      <c r="K26">
        <v>5.9045691583755402E-2</v>
      </c>
      <c r="L26">
        <v>4.2433472660956602E-2</v>
      </c>
      <c r="M26">
        <v>1.36967914833596E-3</v>
      </c>
      <c r="N26">
        <v>4.1107424147348697E-4</v>
      </c>
      <c r="O26">
        <v>4.3425151698881799E-4</v>
      </c>
      <c r="P26">
        <v>1.5574741716509499</v>
      </c>
      <c r="Q26">
        <v>1.1043529795151601</v>
      </c>
      <c r="R26" t="s">
        <v>1084</v>
      </c>
    </row>
    <row r="27" spans="1:18" x14ac:dyDescent="0.25">
      <c r="A27" t="s">
        <v>1101</v>
      </c>
      <c r="B27" t="s">
        <v>1117</v>
      </c>
      <c r="C27">
        <v>0.77364854215918044</v>
      </c>
      <c r="D27">
        <v>4.4662293514644E-2</v>
      </c>
      <c r="E27">
        <v>1.0621077993069499E-2</v>
      </c>
      <c r="F27">
        <v>1.9382568628887299E-4</v>
      </c>
      <c r="G27">
        <v>36.6785603546844</v>
      </c>
      <c r="H27">
        <v>0.30800590274117101</v>
      </c>
      <c r="I27">
        <v>8.4587932026476298E-2</v>
      </c>
      <c r="J27">
        <v>5.5673226181627303E-2</v>
      </c>
      <c r="K27">
        <v>6.5566750104938204E-2</v>
      </c>
      <c r="L27">
        <v>7.8054283669452995E-2</v>
      </c>
      <c r="M27">
        <v>1.13676228910871E-3</v>
      </c>
      <c r="N27">
        <v>4.0897135903033801E-4</v>
      </c>
      <c r="O27">
        <v>3.5918336979655498E-4</v>
      </c>
      <c r="P27">
        <v>1.58447173772627</v>
      </c>
      <c r="Q27">
        <v>0.78528612359424799</v>
      </c>
      <c r="R27" t="s">
        <v>1084</v>
      </c>
    </row>
    <row r="28" spans="1:18" x14ac:dyDescent="0.25">
      <c r="A28" t="s">
        <v>1100</v>
      </c>
      <c r="B28" t="s">
        <v>1134</v>
      </c>
      <c r="C28">
        <v>0.61552206461780912</v>
      </c>
      <c r="D28">
        <v>4.7489263866289697E-2</v>
      </c>
      <c r="E28">
        <v>1.46418014295238E-2</v>
      </c>
      <c r="F28">
        <v>3.2725226191171702E-4</v>
      </c>
      <c r="G28">
        <v>29.1379451236193</v>
      </c>
      <c r="H28">
        <v>0.33874180602939002</v>
      </c>
      <c r="I28">
        <v>8.1950337026788098E-2</v>
      </c>
      <c r="J28">
        <v>5.2519234981480097E-2</v>
      </c>
      <c r="K28">
        <v>7.9132232387092202E-2</v>
      </c>
      <c r="L28">
        <v>7.77090331851822E-2</v>
      </c>
      <c r="M28">
        <v>1.07226114986965E-3</v>
      </c>
      <c r="N28">
        <v>3.6054714300760301E-4</v>
      </c>
      <c r="O28">
        <v>3.735099567916E-4</v>
      </c>
      <c r="P28">
        <v>1.3372686715709701</v>
      </c>
      <c r="Q28">
        <v>0.72144587849957298</v>
      </c>
      <c r="R28" t="s">
        <v>1084</v>
      </c>
    </row>
    <row r="29" spans="1:18" x14ac:dyDescent="0.25">
      <c r="A29" t="s">
        <v>1099</v>
      </c>
      <c r="B29" t="s">
        <v>1133</v>
      </c>
      <c r="C29">
        <v>0.47806146572104008</v>
      </c>
      <c r="D29">
        <v>5.8195434542365698E-2</v>
      </c>
      <c r="E29">
        <v>1.7553310408816501E-2</v>
      </c>
      <c r="F29">
        <v>7.9834159400111397E-4</v>
      </c>
      <c r="G29">
        <v>53.630881971388497</v>
      </c>
      <c r="H29">
        <v>0.98936515245895396</v>
      </c>
      <c r="I29">
        <v>0.14588475459512101</v>
      </c>
      <c r="J29">
        <v>6.2084018684668299E-2</v>
      </c>
      <c r="K29">
        <v>6.7094164334887199E-2</v>
      </c>
      <c r="L29">
        <v>7.1638889688814406E-2</v>
      </c>
      <c r="M29">
        <v>1.5154114062634299E-3</v>
      </c>
      <c r="N29">
        <v>4.2472946600758099E-4</v>
      </c>
      <c r="O29">
        <v>4.83408936794162E-4</v>
      </c>
      <c r="P29">
        <v>1.81584890404119</v>
      </c>
      <c r="Q29">
        <v>1.1905858232175399</v>
      </c>
      <c r="R29" t="s">
        <v>1084</v>
      </c>
    </row>
    <row r="30" spans="1:18" x14ac:dyDescent="0.25">
      <c r="A30" t="s">
        <v>1098</v>
      </c>
      <c r="B30" t="s">
        <v>1132</v>
      </c>
      <c r="C30">
        <v>0.67354018912529534</v>
      </c>
      <c r="D30">
        <v>4.94568671792424E-2</v>
      </c>
      <c r="E30">
        <v>1.3982335184263299E-2</v>
      </c>
      <c r="F30">
        <v>4.46181916971046E-4</v>
      </c>
      <c r="G30">
        <v>37.993645230181698</v>
      </c>
      <c r="H30">
        <v>0.64237642328864297</v>
      </c>
      <c r="I30">
        <v>0.136362053098359</v>
      </c>
      <c r="J30">
        <v>9.3879274046891198E-2</v>
      </c>
      <c r="K30">
        <v>8.0707458637994695E-2</v>
      </c>
      <c r="L30">
        <v>9.6961975603496106E-2</v>
      </c>
      <c r="M30">
        <v>1.1793172698924899E-3</v>
      </c>
      <c r="N30">
        <v>4.3199906100479802E-4</v>
      </c>
      <c r="O30">
        <v>4.0239559070777501E-4</v>
      </c>
      <c r="P30">
        <v>1.6412175256777499</v>
      </c>
      <c r="Q30">
        <v>0.99143371308760198</v>
      </c>
      <c r="R30" t="s">
        <v>1084</v>
      </c>
    </row>
    <row r="31" spans="1:18" x14ac:dyDescent="0.25">
      <c r="A31" t="s">
        <v>1097</v>
      </c>
      <c r="B31" t="s">
        <v>1131</v>
      </c>
      <c r="C31">
        <v>0.4522635933806145</v>
      </c>
      <c r="D31">
        <v>5.1578622075726097E-2</v>
      </c>
      <c r="E31">
        <v>1.6859703348309898E-2</v>
      </c>
      <c r="F31">
        <v>4.7545573997650299E-4</v>
      </c>
      <c r="G31">
        <v>37.089880771751098</v>
      </c>
      <c r="H31">
        <v>1.0414688516675401</v>
      </c>
      <c r="I31">
        <v>0.121675951425846</v>
      </c>
      <c r="J31">
        <v>8.6133128391150698E-2</v>
      </c>
      <c r="K31">
        <v>9.5930020840205202E-2</v>
      </c>
      <c r="L31">
        <v>9.4685145042870802E-2</v>
      </c>
      <c r="M31">
        <v>1.5119146606829301E-3</v>
      </c>
      <c r="N31">
        <v>4.5721893332264097E-4</v>
      </c>
      <c r="O31">
        <v>4.85806453448257E-4</v>
      </c>
      <c r="P31">
        <v>1.90231445450905</v>
      </c>
      <c r="Q31">
        <v>1.15727894625571</v>
      </c>
      <c r="R31" t="s">
        <v>1084</v>
      </c>
    </row>
    <row r="32" spans="1:18" x14ac:dyDescent="0.25">
      <c r="A32" t="s">
        <v>1096</v>
      </c>
      <c r="B32" t="s">
        <v>1130</v>
      </c>
      <c r="C32">
        <v>0.56644799054373496</v>
      </c>
      <c r="D32">
        <v>4.9258508247550403E-2</v>
      </c>
      <c r="E32">
        <v>1.25236992682235E-2</v>
      </c>
      <c r="F32">
        <v>3.3546720956090502E-4</v>
      </c>
      <c r="G32">
        <v>23.928183595891301</v>
      </c>
      <c r="H32">
        <v>0.40345904224156298</v>
      </c>
      <c r="I32">
        <v>0.10312526506714099</v>
      </c>
      <c r="J32">
        <v>5.1336306292039301E-2</v>
      </c>
      <c r="K32">
        <v>6.6232761308722105E-2</v>
      </c>
      <c r="L32">
        <v>5.9009854345427798E-2</v>
      </c>
      <c r="M32">
        <v>1.32210381637398E-3</v>
      </c>
      <c r="N32">
        <v>4.49000732180039E-4</v>
      </c>
      <c r="O32">
        <v>4.3820302091151798E-4</v>
      </c>
      <c r="P32">
        <v>1.42586866926749</v>
      </c>
      <c r="Q32">
        <v>0.82043236902569605</v>
      </c>
      <c r="R32" t="s">
        <v>1084</v>
      </c>
    </row>
    <row r="33" spans="1:18" x14ac:dyDescent="0.25">
      <c r="A33" t="s">
        <v>1095</v>
      </c>
      <c r="B33" t="s">
        <v>1129</v>
      </c>
      <c r="C33">
        <v>0.43671000788022046</v>
      </c>
      <c r="D33">
        <v>5.6813962714647698E-2</v>
      </c>
      <c r="E33">
        <v>1.57289860637513E-2</v>
      </c>
      <c r="F33">
        <v>5.2276153683090303E-4</v>
      </c>
      <c r="G33">
        <v>34.296522520733298</v>
      </c>
      <c r="H33">
        <v>0.996374955205095</v>
      </c>
      <c r="I33">
        <v>0.136471891480688</v>
      </c>
      <c r="J33">
        <v>6.1910147394006999E-2</v>
      </c>
      <c r="K33">
        <v>6.6570641408511794E-2</v>
      </c>
      <c r="L33">
        <v>6.55073868630031E-2</v>
      </c>
      <c r="M33">
        <v>1.232490212565E-3</v>
      </c>
      <c r="N33">
        <v>3.8335525187670801E-4</v>
      </c>
      <c r="O33">
        <v>4.8817976690652401E-4</v>
      </c>
      <c r="P33">
        <v>1.8540033948752199</v>
      </c>
      <c r="Q33">
        <v>1.0020366593837799</v>
      </c>
      <c r="R33" t="s">
        <v>1084</v>
      </c>
    </row>
    <row r="34" spans="1:18" x14ac:dyDescent="0.25">
      <c r="A34" t="s">
        <v>1094</v>
      </c>
      <c r="B34" t="s">
        <v>1128</v>
      </c>
      <c r="C34">
        <v>1.0027364066193851</v>
      </c>
      <c r="D34">
        <v>4.6629594274733198E-2</v>
      </c>
      <c r="E34">
        <v>1.1178466275628801E-2</v>
      </c>
      <c r="F34">
        <v>2.4045319495252701E-4</v>
      </c>
      <c r="G34">
        <v>21.5075619356763</v>
      </c>
      <c r="H34">
        <v>0.47590563788868001</v>
      </c>
      <c r="I34">
        <v>9.2446344227084296E-2</v>
      </c>
      <c r="J34">
        <v>6.9501531043489301E-2</v>
      </c>
      <c r="K34">
        <v>6.7319594054941201E-2</v>
      </c>
      <c r="L34">
        <v>7.3688100906610807E-2</v>
      </c>
      <c r="M34">
        <v>1.1709011651953999E-3</v>
      </c>
      <c r="N34">
        <v>3.6470493920048402E-4</v>
      </c>
      <c r="O34">
        <v>3.6203243546490999E-4</v>
      </c>
      <c r="P34">
        <v>1.50866534121747</v>
      </c>
      <c r="Q34">
        <v>0.92003478767583702</v>
      </c>
      <c r="R34">
        <v>17.511467425712201</v>
      </c>
    </row>
    <row r="35" spans="1:18" x14ac:dyDescent="0.25">
      <c r="A35" t="s">
        <v>1093</v>
      </c>
      <c r="B35" t="s">
        <v>1127</v>
      </c>
      <c r="C35">
        <v>1.0015149724192278</v>
      </c>
      <c r="D35">
        <v>4.29616977380846E-2</v>
      </c>
      <c r="E35">
        <v>9.7382070924139797E-3</v>
      </c>
      <c r="F35">
        <v>3.3670900806990198E-4</v>
      </c>
      <c r="G35">
        <v>35.826271597124403</v>
      </c>
      <c r="H35">
        <v>0.84999453642603895</v>
      </c>
      <c r="I35">
        <v>9.8950784763580005E-2</v>
      </c>
      <c r="J35">
        <v>8.8884559016465498E-2</v>
      </c>
      <c r="K35">
        <v>9.3247099474793399E-2</v>
      </c>
      <c r="L35">
        <v>9.0947634755025306E-2</v>
      </c>
      <c r="M35">
        <v>1.2359147374016799E-3</v>
      </c>
      <c r="N35">
        <v>4.2489598986873099E-4</v>
      </c>
      <c r="O35">
        <v>3.7974582995695902E-4</v>
      </c>
      <c r="P35">
        <v>1.63227873929366</v>
      </c>
      <c r="Q35">
        <v>1.04209846502701</v>
      </c>
      <c r="R35">
        <v>18.8042974193514</v>
      </c>
    </row>
    <row r="36" spans="1:18" x14ac:dyDescent="0.25">
      <c r="A36" t="s">
        <v>1092</v>
      </c>
      <c r="B36" t="s">
        <v>1126</v>
      </c>
      <c r="C36">
        <v>0.82257486209613873</v>
      </c>
      <c r="D36">
        <v>4.8616210588886301E-2</v>
      </c>
      <c r="E36">
        <v>1.7457911248849701E-2</v>
      </c>
      <c r="F36">
        <v>4.7207538768872202E-4</v>
      </c>
      <c r="G36">
        <v>48.591176313817897</v>
      </c>
      <c r="H36">
        <v>0.91036427435179901</v>
      </c>
      <c r="I36">
        <v>0.12935710047384999</v>
      </c>
      <c r="J36">
        <v>0.127876758927882</v>
      </c>
      <c r="K36">
        <v>0.110060151833068</v>
      </c>
      <c r="L36">
        <v>0.13648378284099499</v>
      </c>
      <c r="M36">
        <v>1.44859415650246E-3</v>
      </c>
      <c r="N36">
        <v>4.3545799998700199E-4</v>
      </c>
      <c r="O36">
        <v>4.0500485188365502E-4</v>
      </c>
      <c r="P36">
        <v>2.1458101525098501</v>
      </c>
      <c r="Q36">
        <v>1.14142244061188</v>
      </c>
      <c r="R36">
        <v>30.526316832320301</v>
      </c>
    </row>
    <row r="37" spans="1:18" x14ac:dyDescent="0.25">
      <c r="A37" t="s">
        <v>1091</v>
      </c>
      <c r="B37" t="s">
        <v>1125</v>
      </c>
      <c r="C37">
        <v>1.1877344365642235</v>
      </c>
      <c r="D37">
        <v>4.5940223155553198E-2</v>
      </c>
      <c r="E37">
        <v>1.33419346338235E-2</v>
      </c>
      <c r="F37">
        <v>2.9673523005577999E-4</v>
      </c>
      <c r="G37">
        <v>40.696921960206303</v>
      </c>
      <c r="H37">
        <v>0.54529201676035399</v>
      </c>
      <c r="I37">
        <v>0.116916268160051</v>
      </c>
      <c r="J37">
        <v>0.119329153368585</v>
      </c>
      <c r="K37">
        <v>0.13165396432145099</v>
      </c>
      <c r="L37">
        <v>0.120731516881757</v>
      </c>
      <c r="M37">
        <v>1.2249598960300801E-3</v>
      </c>
      <c r="N37">
        <v>4.5952442510224702E-4</v>
      </c>
      <c r="O37">
        <v>3.7730912653804598E-4</v>
      </c>
      <c r="P37">
        <v>1.51868272464784</v>
      </c>
      <c r="Q37">
        <v>0.896951383187364</v>
      </c>
      <c r="R37">
        <v>18.076199887059801</v>
      </c>
    </row>
    <row r="38" spans="1:18" x14ac:dyDescent="0.25">
      <c r="A38" t="s">
        <v>1090</v>
      </c>
      <c r="B38" t="s">
        <v>1124</v>
      </c>
      <c r="C38">
        <v>0.51644799054373491</v>
      </c>
      <c r="D38">
        <v>4.6661697834361401E-2</v>
      </c>
      <c r="E38">
        <v>1.86530026251223E-2</v>
      </c>
      <c r="F38">
        <v>4.3845200022855598E-4</v>
      </c>
      <c r="G38">
        <v>64.639522704012407</v>
      </c>
      <c r="H38">
        <v>0.69086437589491101</v>
      </c>
      <c r="I38">
        <v>0.13340575648589201</v>
      </c>
      <c r="J38">
        <v>0.153259249582263</v>
      </c>
      <c r="K38">
        <v>0.150986232707322</v>
      </c>
      <c r="L38">
        <v>0.187399553973464</v>
      </c>
      <c r="M38">
        <v>1.4947310647378199E-3</v>
      </c>
      <c r="N38">
        <v>4.4989114280842498E-4</v>
      </c>
      <c r="O38">
        <v>4.4610276729753202E-4</v>
      </c>
      <c r="P38">
        <v>2.0647615775384498</v>
      </c>
      <c r="Q38">
        <v>1.0604502420583699</v>
      </c>
      <c r="R38">
        <v>22.322618133199001</v>
      </c>
    </row>
    <row r="39" spans="1:18" x14ac:dyDescent="0.25">
      <c r="A39" t="s">
        <v>1089</v>
      </c>
      <c r="B39" t="s">
        <v>1123</v>
      </c>
      <c r="C39">
        <v>0.88673955870764365</v>
      </c>
      <c r="D39">
        <v>4.8904173862225502E-2</v>
      </c>
      <c r="E39">
        <v>2.0288700151749401E-2</v>
      </c>
      <c r="F39">
        <v>5.1709629790170502E-4</v>
      </c>
      <c r="G39">
        <v>43.9246337273485</v>
      </c>
      <c r="H39">
        <v>0.98518830757438203</v>
      </c>
      <c r="I39">
        <v>0.15361827718802901</v>
      </c>
      <c r="J39">
        <v>0.19703976823773001</v>
      </c>
      <c r="K39">
        <v>0.159574007398466</v>
      </c>
      <c r="L39">
        <v>0.188250610296326</v>
      </c>
      <c r="M39">
        <v>1.6854645270691199E-3</v>
      </c>
      <c r="N39">
        <v>5.3387165217752704E-4</v>
      </c>
      <c r="O39">
        <v>4.9432012099504398E-4</v>
      </c>
      <c r="P39">
        <v>2.3723864140962099</v>
      </c>
      <c r="Q39">
        <v>1.4184949707825201</v>
      </c>
      <c r="R39">
        <v>37.787686590166501</v>
      </c>
    </row>
    <row r="40" spans="1:18" x14ac:dyDescent="0.25">
      <c r="A40" t="s">
        <v>1088</v>
      </c>
      <c r="B40" t="s">
        <v>1087</v>
      </c>
      <c r="D40">
        <v>3.6175016119501302E-2</v>
      </c>
      <c r="E40">
        <v>2.68072498013923E-3</v>
      </c>
      <c r="F40">
        <v>1.74270668501979E-4</v>
      </c>
      <c r="G40" t="s">
        <v>1084</v>
      </c>
      <c r="H40" t="s">
        <v>1084</v>
      </c>
      <c r="I40">
        <v>2.9058282375079601E-2</v>
      </c>
      <c r="J40" t="s">
        <v>1084</v>
      </c>
      <c r="K40">
        <v>9.5409578208712695E-3</v>
      </c>
      <c r="L40" t="s">
        <v>1084</v>
      </c>
      <c r="M40">
        <v>1.3313205351969E-3</v>
      </c>
      <c r="N40">
        <v>5.1804728273941597E-4</v>
      </c>
      <c r="O40">
        <v>2.4497058268360499E-4</v>
      </c>
      <c r="P40">
        <v>3.6413371309778599E-2</v>
      </c>
      <c r="Q40">
        <v>8.2881179103276893E-3</v>
      </c>
      <c r="R40" t="s">
        <v>1084</v>
      </c>
    </row>
    <row r="41" spans="1:18" x14ac:dyDescent="0.25">
      <c r="B41" t="s">
        <v>1086</v>
      </c>
      <c r="D41">
        <v>3.6946293984861697E-2</v>
      </c>
      <c r="E41">
        <v>2.8378003902987401E-3</v>
      </c>
      <c r="F41" s="144">
        <v>5.3451441599303098E-5</v>
      </c>
      <c r="G41" t="s">
        <v>1084</v>
      </c>
      <c r="H41" t="s">
        <v>1084</v>
      </c>
      <c r="I41">
        <v>2.9751414254192199E-2</v>
      </c>
      <c r="J41" t="s">
        <v>1084</v>
      </c>
      <c r="K41">
        <v>1.08297137358547E-2</v>
      </c>
      <c r="L41" t="s">
        <v>1084</v>
      </c>
      <c r="M41">
        <v>1.22691491746193E-3</v>
      </c>
      <c r="N41">
        <v>5.8467978760319095E-4</v>
      </c>
      <c r="O41">
        <v>2.85214595735316E-4</v>
      </c>
      <c r="P41">
        <v>7.2775524077535103E-3</v>
      </c>
      <c r="Q41">
        <v>1.93306950477842E-3</v>
      </c>
      <c r="R41" t="s">
        <v>1084</v>
      </c>
    </row>
    <row r="42" spans="1:18" x14ac:dyDescent="0.25">
      <c r="B42" t="s">
        <v>1085</v>
      </c>
      <c r="D42">
        <v>3.81484102502853E-2</v>
      </c>
      <c r="E42">
        <v>1.4423876438446901E-3</v>
      </c>
      <c r="F42" s="144">
        <v>1.1668642211898201E-5</v>
      </c>
      <c r="G42" t="s">
        <v>1084</v>
      </c>
      <c r="H42" t="s">
        <v>1084</v>
      </c>
      <c r="I42">
        <v>2.73672249183631E-2</v>
      </c>
      <c r="J42">
        <v>1.2022504958921799E-4</v>
      </c>
      <c r="K42">
        <v>9.9513422129292907E-3</v>
      </c>
      <c r="L42" t="s">
        <v>1084</v>
      </c>
      <c r="M42">
        <v>1.40705175197145E-3</v>
      </c>
      <c r="N42">
        <v>6.5783711578342699E-4</v>
      </c>
      <c r="O42">
        <v>2.95613426412117E-4</v>
      </c>
      <c r="P42">
        <v>4.8944485989271501E-3</v>
      </c>
      <c r="Q42">
        <v>1.6857511579023399E-3</v>
      </c>
      <c r="R42" t="s">
        <v>1084</v>
      </c>
    </row>
    <row r="43" spans="1:18" x14ac:dyDescent="0.25">
      <c r="B43" t="s">
        <v>1160</v>
      </c>
      <c r="D43">
        <v>5.5712862155050703E-2</v>
      </c>
      <c r="E43">
        <v>1.50335327235913E-2</v>
      </c>
      <c r="F43">
        <v>3.7631734962774102E-4</v>
      </c>
      <c r="G43">
        <v>20.532733272255602</v>
      </c>
      <c r="H43">
        <v>0.68929081339707399</v>
      </c>
      <c r="I43">
        <v>0.130430073959975</v>
      </c>
      <c r="J43">
        <v>0.101452184268871</v>
      </c>
      <c r="K43">
        <v>8.9596041058106105E-2</v>
      </c>
      <c r="L43">
        <v>9.1605828576734605E-2</v>
      </c>
      <c r="M43">
        <v>1.82855355576135E-3</v>
      </c>
      <c r="N43">
        <v>4.2498385147579702E-4</v>
      </c>
      <c r="O43">
        <v>6.9525639171658202E-4</v>
      </c>
      <c r="P43">
        <v>1.9910796803900499</v>
      </c>
      <c r="Q43">
        <v>1.43496212121011</v>
      </c>
      <c r="R43">
        <v>6.1305233439552804</v>
      </c>
    </row>
    <row r="44" spans="1:18" x14ac:dyDescent="0.25">
      <c r="B44" t="s">
        <v>1159</v>
      </c>
      <c r="D44">
        <v>5.48253006869956E-2</v>
      </c>
      <c r="E44">
        <v>1.9975509744966698E-2</v>
      </c>
      <c r="F44">
        <v>3.7072398058909099E-4</v>
      </c>
      <c r="G44">
        <v>31.656750083858899</v>
      </c>
      <c r="H44">
        <v>0.71031733652955098</v>
      </c>
      <c r="I44">
        <v>0.14987702464319799</v>
      </c>
      <c r="J44">
        <v>0.108413853713604</v>
      </c>
      <c r="K44">
        <v>9.6994734195824106E-2</v>
      </c>
      <c r="L44">
        <v>0.10984433713569999</v>
      </c>
      <c r="M44">
        <v>1.81440411798636E-3</v>
      </c>
      <c r="N44">
        <v>3.9725273149869903E-4</v>
      </c>
      <c r="O44">
        <v>7.37954729002359E-4</v>
      </c>
      <c r="P44">
        <v>2.21081669280463</v>
      </c>
      <c r="Q44">
        <v>1.47549376954714</v>
      </c>
      <c r="R44">
        <v>6.7046762010641103</v>
      </c>
    </row>
    <row r="45" spans="1:18" x14ac:dyDescent="0.25">
      <c r="B45" t="s">
        <v>1158</v>
      </c>
      <c r="D45">
        <v>5.6661362633986301E-2</v>
      </c>
      <c r="E45">
        <v>1.7448967499202699E-2</v>
      </c>
      <c r="F45">
        <v>3.6878953818644399E-4</v>
      </c>
      <c r="G45">
        <v>42.622666349749998</v>
      </c>
      <c r="H45">
        <v>0.91990322128372004</v>
      </c>
      <c r="I45">
        <v>0.14517301319437001</v>
      </c>
      <c r="J45">
        <v>0.11211893043096199</v>
      </c>
      <c r="K45">
        <v>9.4273802294442294E-2</v>
      </c>
      <c r="L45">
        <v>0.10390840273839499</v>
      </c>
      <c r="M45">
        <v>2.0611074505746301E-3</v>
      </c>
      <c r="N45">
        <v>5.0101649237636002E-4</v>
      </c>
      <c r="O45">
        <v>6.5861879226581505E-4</v>
      </c>
      <c r="P45">
        <v>2.2966644489961801</v>
      </c>
      <c r="Q45">
        <v>1.60105197213037</v>
      </c>
      <c r="R45">
        <v>9.1208532987440094</v>
      </c>
    </row>
    <row r="46" spans="1:18" x14ac:dyDescent="0.25">
      <c r="B46" t="s">
        <v>1157</v>
      </c>
      <c r="D46">
        <v>5.38030121093864E-2</v>
      </c>
      <c r="E46">
        <v>1.54161672249547E-2</v>
      </c>
      <c r="F46">
        <v>3.6207015168927099E-4</v>
      </c>
      <c r="G46">
        <v>33.259946261185199</v>
      </c>
      <c r="H46">
        <v>0.41984677041755702</v>
      </c>
      <c r="I46">
        <v>0.13021254913493399</v>
      </c>
      <c r="J46">
        <v>9.3459300857268099E-2</v>
      </c>
      <c r="K46">
        <v>8.8062197701429298E-2</v>
      </c>
      <c r="L46">
        <v>9.1814522120143793E-2</v>
      </c>
      <c r="M46">
        <v>1.75944975801839E-3</v>
      </c>
      <c r="N46">
        <v>4.6873064987939497E-4</v>
      </c>
      <c r="O46">
        <v>5.6003322618226501E-4</v>
      </c>
      <c r="P46">
        <v>2.00439999119323</v>
      </c>
      <c r="Q46">
        <v>1.2292992133827301</v>
      </c>
      <c r="R46">
        <v>5.6210510204382702</v>
      </c>
    </row>
    <row r="47" spans="1:18" x14ac:dyDescent="0.25">
      <c r="B47" t="s">
        <v>1156</v>
      </c>
      <c r="D47">
        <v>5.5552650763352501E-2</v>
      </c>
      <c r="E47">
        <v>1.6643395512960599E-2</v>
      </c>
      <c r="F47">
        <v>1.9140062298817501E-4</v>
      </c>
      <c r="G47">
        <v>34.555465483055499</v>
      </c>
      <c r="H47">
        <v>0.47943703720349401</v>
      </c>
      <c r="I47">
        <v>0.13975326912958899</v>
      </c>
      <c r="J47">
        <v>0.102982586338907</v>
      </c>
      <c r="K47">
        <v>9.2313920956349105E-2</v>
      </c>
      <c r="L47">
        <v>9.5241818888837898E-2</v>
      </c>
      <c r="M47">
        <v>1.9980571017550099E-3</v>
      </c>
      <c r="N47">
        <v>5.4299113964066204E-4</v>
      </c>
      <c r="O47">
        <v>5.7650116790243804E-4</v>
      </c>
      <c r="P47">
        <v>2.1179479753143502</v>
      </c>
      <c r="Q47">
        <v>1.37803023956712</v>
      </c>
      <c r="R47">
        <v>5.7070040768130301</v>
      </c>
    </row>
    <row r="48" spans="1:18" x14ac:dyDescent="0.25">
      <c r="B48" t="s">
        <v>1155</v>
      </c>
      <c r="D48">
        <v>5.6762697331114498E-2</v>
      </c>
      <c r="E48">
        <v>1.61779095094703E-2</v>
      </c>
      <c r="F48">
        <v>4.0131491255902899E-4</v>
      </c>
      <c r="G48">
        <v>36.047404159215397</v>
      </c>
      <c r="H48">
        <v>0.55076500375470505</v>
      </c>
      <c r="I48">
        <v>0.14515037406572601</v>
      </c>
      <c r="J48">
        <v>0.102738873589641</v>
      </c>
      <c r="K48">
        <v>9.6087074281975202E-2</v>
      </c>
      <c r="L48">
        <v>0.107769397081615</v>
      </c>
      <c r="M48">
        <v>1.7837575976772299E-3</v>
      </c>
      <c r="N48">
        <v>4.5304104941273102E-4</v>
      </c>
      <c r="O48">
        <v>6.1073355695270598E-4</v>
      </c>
      <c r="P48">
        <v>2.2099042137110101</v>
      </c>
      <c r="Q48">
        <v>1.4787396146421601</v>
      </c>
      <c r="R48">
        <v>6.1300006530007796</v>
      </c>
    </row>
    <row r="50" spans="2:22" x14ac:dyDescent="0.25">
      <c r="B50" t="s">
        <v>1077</v>
      </c>
      <c r="D50" s="143">
        <f t="shared" ref="D50:V50" si="0">STDEV(D43:D48)/AVERAGE(D43:D48)</f>
        <v>2.0220947367020674E-2</v>
      </c>
      <c r="E50" s="143">
        <f t="shared" si="0"/>
        <v>0.10642367743136541</v>
      </c>
      <c r="F50" s="143">
        <f t="shared" si="0"/>
        <v>0.22168316623251333</v>
      </c>
      <c r="G50" s="143">
        <f t="shared" si="0"/>
        <v>0.21841593465333353</v>
      </c>
      <c r="H50" s="143">
        <f t="shared" si="0"/>
        <v>0.29098370911102533</v>
      </c>
      <c r="I50" s="143">
        <f t="shared" si="0"/>
        <v>5.8705564173412557E-2</v>
      </c>
      <c r="J50" s="143">
        <f t="shared" si="0"/>
        <v>6.1741257612071443E-2</v>
      </c>
      <c r="K50" s="143">
        <f t="shared" si="0"/>
        <v>3.8358000064913876E-2</v>
      </c>
      <c r="L50" s="143">
        <f t="shared" si="0"/>
        <v>8.1540742477428346E-2</v>
      </c>
      <c r="M50" s="143">
        <f t="shared" si="0"/>
        <v>6.6333362904635124E-2</v>
      </c>
      <c r="N50" s="143">
        <f t="shared" si="0"/>
        <v>0.11276125388965583</v>
      </c>
      <c r="O50" s="143">
        <f t="shared" si="0"/>
        <v>0.10890444375441291</v>
      </c>
      <c r="P50" s="143">
        <f t="shared" si="0"/>
        <v>5.7455862977936985E-2</v>
      </c>
      <c r="Q50" s="143">
        <f t="shared" si="0"/>
        <v>8.6411430592323382E-2</v>
      </c>
      <c r="R50" s="143">
        <f t="shared" si="0"/>
        <v>0.19914758527127963</v>
      </c>
      <c r="S50" s="143" t="e">
        <f t="shared" si="0"/>
        <v>#DIV/0!</v>
      </c>
      <c r="T50" s="143" t="e">
        <f t="shared" si="0"/>
        <v>#DIV/0!</v>
      </c>
      <c r="U50" s="143" t="e">
        <f t="shared" si="0"/>
        <v>#DIV/0!</v>
      </c>
      <c r="V50" s="143" t="e">
        <f t="shared" si="0"/>
        <v>#DIV/0!</v>
      </c>
    </row>
    <row r="51" spans="2:22" x14ac:dyDescent="0.25">
      <c r="B51" t="s">
        <v>1076</v>
      </c>
      <c r="D51" s="143">
        <f t="shared" ref="D51:V51" si="1">AVERAGE(D40:D42)/AVERAGE(D43:D48)</f>
        <v>0.66764926297120597</v>
      </c>
      <c r="E51" s="143">
        <f t="shared" si="1"/>
        <v>0.13825670946011162</v>
      </c>
      <c r="F51" s="143">
        <f t="shared" si="1"/>
        <v>0.23122654135180201</v>
      </c>
      <c r="G51" s="143" t="e">
        <f t="shared" si="1"/>
        <v>#DIV/0!</v>
      </c>
      <c r="H51" s="143" t="e">
        <f t="shared" si="1"/>
        <v>#DIV/0!</v>
      </c>
      <c r="I51" s="143">
        <f t="shared" si="1"/>
        <v>0.20503759325245338</v>
      </c>
      <c r="J51" s="143">
        <f t="shared" si="1"/>
        <v>1.1612847644785606E-3</v>
      </c>
      <c r="K51" s="143">
        <f t="shared" si="1"/>
        <v>0.10881214027105895</v>
      </c>
      <c r="L51" s="143" t="e">
        <f t="shared" si="1"/>
        <v>#DIV/0!</v>
      </c>
      <c r="M51" s="143">
        <f t="shared" si="1"/>
        <v>0.70523272364687806</v>
      </c>
      <c r="N51" s="143">
        <f t="shared" si="1"/>
        <v>1.2629513175346383</v>
      </c>
      <c r="O51" s="143">
        <f t="shared" si="1"/>
        <v>0.43020450849661918</v>
      </c>
      <c r="P51" s="143">
        <f t="shared" si="1"/>
        <v>7.5732336380143015E-3</v>
      </c>
      <c r="Q51" s="143">
        <f t="shared" si="1"/>
        <v>2.7698358896438976E-3</v>
      </c>
      <c r="R51" s="143" t="e">
        <f t="shared" si="1"/>
        <v>#DIV/0!</v>
      </c>
      <c r="S51" s="143" t="e">
        <f t="shared" si="1"/>
        <v>#DIV/0!</v>
      </c>
      <c r="T51" s="143" t="e">
        <f t="shared" si="1"/>
        <v>#DIV/0!</v>
      </c>
      <c r="U51" s="143" t="e">
        <f t="shared" si="1"/>
        <v>#DIV/0!</v>
      </c>
      <c r="V51" s="143" t="e">
        <f t="shared" si="1"/>
        <v>#DIV/0!</v>
      </c>
    </row>
    <row r="53" spans="2:22" x14ac:dyDescent="0.25">
      <c r="B53" t="s">
        <v>1043</v>
      </c>
      <c r="D53" t="s">
        <v>1154</v>
      </c>
      <c r="E53" t="s">
        <v>1042</v>
      </c>
      <c r="F53" t="s">
        <v>1041</v>
      </c>
      <c r="G53" t="s">
        <v>1040</v>
      </c>
      <c r="H53" t="s">
        <v>1039</v>
      </c>
      <c r="I53" t="s">
        <v>1038</v>
      </c>
      <c r="J53" t="s">
        <v>1034</v>
      </c>
      <c r="K53" t="s">
        <v>1033</v>
      </c>
      <c r="L53" t="s">
        <v>1032</v>
      </c>
      <c r="M53" t="s">
        <v>1153</v>
      </c>
      <c r="N53" t="s">
        <v>1152</v>
      </c>
      <c r="O53" t="s">
        <v>1031</v>
      </c>
      <c r="P53" t="s">
        <v>1027</v>
      </c>
      <c r="Q53" t="s">
        <v>1026</v>
      </c>
      <c r="R53" t="s">
        <v>1025</v>
      </c>
    </row>
    <row r="54" spans="2:22" x14ac:dyDescent="0.25">
      <c r="B54" t="s">
        <v>1151</v>
      </c>
      <c r="C54">
        <v>1.0596217494089835</v>
      </c>
      <c r="D54">
        <v>6.3664955847943905E-2</v>
      </c>
      <c r="E54">
        <v>2.1438065990850099E-2</v>
      </c>
      <c r="F54">
        <v>6.2807856921394303E-4</v>
      </c>
      <c r="G54">
        <v>26.079616027043699</v>
      </c>
      <c r="H54">
        <v>0.55532603335911201</v>
      </c>
      <c r="I54">
        <v>0.17753876060566501</v>
      </c>
      <c r="J54">
        <v>9.2681528399504706E-2</v>
      </c>
      <c r="K54">
        <v>9.4036739292712307E-2</v>
      </c>
      <c r="L54">
        <v>9.5493387754139694E-2</v>
      </c>
      <c r="M54">
        <v>2.1579106368433301E-3</v>
      </c>
      <c r="N54">
        <v>5.1091673825806605E-4</v>
      </c>
      <c r="O54">
        <v>6.0868681185899799E-4</v>
      </c>
      <c r="P54">
        <v>2.23875861132941</v>
      </c>
      <c r="Q54">
        <v>1.8016931677486401</v>
      </c>
      <c r="R54" t="s">
        <v>1084</v>
      </c>
    </row>
    <row r="55" spans="2:22" x14ac:dyDescent="0.25">
      <c r="B55" t="s">
        <v>1150</v>
      </c>
      <c r="C55">
        <v>1.9027561071710011</v>
      </c>
      <c r="D55">
        <v>6.0136373496728499E-2</v>
      </c>
      <c r="E55">
        <v>1.8617473629604499E-2</v>
      </c>
      <c r="F55">
        <v>3.8491411794881601E-4</v>
      </c>
      <c r="G55">
        <v>25.238991402350798</v>
      </c>
      <c r="H55">
        <v>0.44218227049622</v>
      </c>
      <c r="I55">
        <v>0.16202804706972801</v>
      </c>
      <c r="J55">
        <v>9.8269448044862498E-2</v>
      </c>
      <c r="K55">
        <v>8.3106143769743998E-2</v>
      </c>
      <c r="L55">
        <v>8.4898911121466095E-2</v>
      </c>
      <c r="M55">
        <v>1.8999120557180601E-3</v>
      </c>
      <c r="N55">
        <v>4.71925559446604E-4</v>
      </c>
      <c r="O55">
        <v>5.2985885883102704E-4</v>
      </c>
      <c r="P55">
        <v>2.1355583578464499</v>
      </c>
      <c r="Q55">
        <v>1.58325043911333</v>
      </c>
      <c r="R55" t="s">
        <v>1084</v>
      </c>
    </row>
    <row r="56" spans="2:22" x14ac:dyDescent="0.25">
      <c r="B56" t="s">
        <v>1149</v>
      </c>
      <c r="C56">
        <v>1.366379038613081</v>
      </c>
      <c r="D56">
        <v>5.2412880667725398E-2</v>
      </c>
      <c r="E56">
        <v>1.26046569809545E-2</v>
      </c>
      <c r="F56">
        <v>3.39886557648316E-4</v>
      </c>
      <c r="G56">
        <v>18.211006090408901</v>
      </c>
      <c r="H56">
        <v>0.37333541982352397</v>
      </c>
      <c r="I56">
        <v>0.115425077672203</v>
      </c>
      <c r="J56">
        <v>6.7342634920227407E-2</v>
      </c>
      <c r="K56">
        <v>6.3023118633560096E-2</v>
      </c>
      <c r="L56">
        <v>5.0346705967330499E-2</v>
      </c>
      <c r="M56">
        <v>1.49617597861064E-3</v>
      </c>
      <c r="N56">
        <v>4.3186359971230699E-4</v>
      </c>
      <c r="O56">
        <v>5.1995897401971899E-4</v>
      </c>
      <c r="P56">
        <v>1.8871331931642501</v>
      </c>
      <c r="Q56">
        <v>1.05196013327099</v>
      </c>
      <c r="R56" t="s">
        <v>1084</v>
      </c>
    </row>
    <row r="57" spans="2:22" x14ac:dyDescent="0.25">
      <c r="B57" t="s">
        <v>1122</v>
      </c>
      <c r="C57">
        <v>1.1656599684791173</v>
      </c>
      <c r="D57">
        <v>5.5693355019785902E-2</v>
      </c>
      <c r="E57">
        <v>1.1548284348157901E-2</v>
      </c>
      <c r="F57">
        <v>2.3491961567290401E-4</v>
      </c>
      <c r="G57">
        <v>31.043195114123101</v>
      </c>
      <c r="H57">
        <v>1.14176990545182</v>
      </c>
      <c r="I57">
        <v>0.15285040806460501</v>
      </c>
      <c r="J57">
        <v>4.9680806746810399E-2</v>
      </c>
      <c r="K57">
        <v>5.72282716880744E-2</v>
      </c>
      <c r="L57">
        <v>5.2454239875939397E-2</v>
      </c>
      <c r="M57">
        <v>3.1185109978579301E-3</v>
      </c>
      <c r="N57">
        <v>5.8893016912887799E-4</v>
      </c>
      <c r="O57">
        <v>1.2697033656005E-3</v>
      </c>
      <c r="P57">
        <v>3.3816828400761199</v>
      </c>
      <c r="Q57">
        <v>2.8788348326068798</v>
      </c>
      <c r="R57" t="s">
        <v>1084</v>
      </c>
    </row>
    <row r="58" spans="2:22" x14ac:dyDescent="0.25">
      <c r="B58" t="s">
        <v>1121</v>
      </c>
      <c r="C58">
        <v>0.6156501182033095</v>
      </c>
      <c r="D58">
        <v>4.8315644782951299E-2</v>
      </c>
      <c r="E58">
        <v>1.01810411570953E-2</v>
      </c>
      <c r="F58">
        <v>2.39273936013803E-4</v>
      </c>
      <c r="G58">
        <v>15.9495660477369</v>
      </c>
      <c r="H58">
        <v>0.54749043058806102</v>
      </c>
      <c r="I58">
        <v>0.108338513924542</v>
      </c>
      <c r="J58">
        <v>6.4251464265249594E-2</v>
      </c>
      <c r="K58">
        <v>5.7930571237731002E-2</v>
      </c>
      <c r="L58">
        <v>4.5225652193962802E-2</v>
      </c>
      <c r="M58">
        <v>1.40050160770296E-3</v>
      </c>
      <c r="N58">
        <v>3.5875774444437102E-4</v>
      </c>
      <c r="O58">
        <v>4.7825115133523201E-4</v>
      </c>
      <c r="P58">
        <v>1.74847398168519</v>
      </c>
      <c r="Q58">
        <v>0.97228510719936401</v>
      </c>
      <c r="R58" t="s">
        <v>1084</v>
      </c>
    </row>
    <row r="59" spans="2:22" x14ac:dyDescent="0.25">
      <c r="B59" t="s">
        <v>1120</v>
      </c>
      <c r="C59">
        <v>0.76626083530338851</v>
      </c>
      <c r="D59">
        <v>5.51035572338852E-2</v>
      </c>
      <c r="E59">
        <v>1.2666428641283299E-2</v>
      </c>
      <c r="F59">
        <v>3.4679527428228E-4</v>
      </c>
      <c r="G59">
        <v>32.326537018968097</v>
      </c>
      <c r="H59">
        <v>0.89162715909679802</v>
      </c>
      <c r="I59">
        <v>0.12643063014633699</v>
      </c>
      <c r="J59">
        <v>7.6449176558238102E-2</v>
      </c>
      <c r="K59">
        <v>6.4330803580048307E-2</v>
      </c>
      <c r="L59">
        <v>6.5886990067991702E-2</v>
      </c>
      <c r="M59">
        <v>2.2083466717526599E-3</v>
      </c>
      <c r="N59">
        <v>5.42876423041971E-4</v>
      </c>
      <c r="O59">
        <v>6.7086827100149699E-4</v>
      </c>
      <c r="P59">
        <v>1.9219942994178101</v>
      </c>
      <c r="Q59">
        <v>1.3367073574958299</v>
      </c>
      <c r="R59" t="s">
        <v>1084</v>
      </c>
    </row>
    <row r="60" spans="2:22" x14ac:dyDescent="0.25">
      <c r="B60" t="s">
        <v>1148</v>
      </c>
      <c r="C60">
        <v>1.1114736012608353</v>
      </c>
      <c r="D60">
        <v>6.3860855025654695E-2</v>
      </c>
      <c r="E60">
        <v>1.79495897225498E-2</v>
      </c>
      <c r="F60">
        <v>6.9625827845854501E-4</v>
      </c>
      <c r="G60">
        <v>20.314135721661799</v>
      </c>
      <c r="H60">
        <v>0.69107952012100804</v>
      </c>
      <c r="I60">
        <v>0.14605550864495401</v>
      </c>
      <c r="J60">
        <v>7.7019083086578802E-2</v>
      </c>
      <c r="K60">
        <v>7.9282524978478E-2</v>
      </c>
      <c r="L60">
        <v>8.9017816853394702E-2</v>
      </c>
      <c r="M60">
        <v>1.59890252391975E-3</v>
      </c>
      <c r="N60">
        <v>4.22094630637025E-4</v>
      </c>
      <c r="O60">
        <v>4.8209387158579199E-4</v>
      </c>
      <c r="P60">
        <v>1.95279117200721</v>
      </c>
      <c r="Q60">
        <v>1.47995421804313</v>
      </c>
      <c r="R60" t="s">
        <v>1084</v>
      </c>
    </row>
    <row r="61" spans="2:22" x14ac:dyDescent="0.25">
      <c r="B61" t="s">
        <v>1147</v>
      </c>
      <c r="C61">
        <v>0.7028349093774624</v>
      </c>
      <c r="D61">
        <v>6.2762073928998102E-2</v>
      </c>
      <c r="E61">
        <v>2.2098408096193501E-2</v>
      </c>
      <c r="F61">
        <v>3.7866690666260198E-4</v>
      </c>
      <c r="G61">
        <v>15.1970825890524</v>
      </c>
      <c r="H61">
        <v>0.49412923107506102</v>
      </c>
      <c r="I61">
        <v>0.159720535692362</v>
      </c>
      <c r="J61">
        <v>9.0760010579772399E-2</v>
      </c>
      <c r="K61">
        <v>8.5848674123480406E-2</v>
      </c>
      <c r="L61">
        <v>8.8367568582808698E-2</v>
      </c>
      <c r="M61">
        <v>1.5607057876629901E-3</v>
      </c>
      <c r="N61">
        <v>4.6668117231528101E-4</v>
      </c>
      <c r="O61">
        <v>5.8302789630039302E-4</v>
      </c>
      <c r="P61">
        <v>1.9801340632437301</v>
      </c>
      <c r="Q61">
        <v>1.21690506613595</v>
      </c>
      <c r="R61" t="s">
        <v>1084</v>
      </c>
    </row>
    <row r="62" spans="2:22" x14ac:dyDescent="0.25">
      <c r="B62" t="s">
        <v>1146</v>
      </c>
      <c r="C62">
        <v>1.1594936958234827</v>
      </c>
      <c r="D62">
        <v>5.4043793404747499E-2</v>
      </c>
      <c r="E62">
        <v>1.79149635211782E-2</v>
      </c>
      <c r="F62">
        <v>4.8046173397631902E-4</v>
      </c>
      <c r="G62">
        <v>21.836651931990598</v>
      </c>
      <c r="H62">
        <v>0.65989511167193304</v>
      </c>
      <c r="I62">
        <v>0.18818323140214699</v>
      </c>
      <c r="J62">
        <v>6.8664429055041304E-2</v>
      </c>
      <c r="K62">
        <v>9.4722099903825394E-2</v>
      </c>
      <c r="L62">
        <v>6.1559385422626699E-2</v>
      </c>
      <c r="M62">
        <v>1.6803179575499501E-3</v>
      </c>
      <c r="N62">
        <v>4.42282085682811E-4</v>
      </c>
      <c r="O62">
        <v>5.4619574014488795E-4</v>
      </c>
      <c r="P62">
        <v>1.66016451004243</v>
      </c>
      <c r="Q62">
        <v>1.1753190099614701</v>
      </c>
      <c r="R62" t="s">
        <v>1084</v>
      </c>
    </row>
    <row r="63" spans="2:22" x14ac:dyDescent="0.25">
      <c r="B63" t="s">
        <v>1145</v>
      </c>
      <c r="C63">
        <v>0.68785263987391632</v>
      </c>
      <c r="D63">
        <v>4.6206306723639103E-2</v>
      </c>
      <c r="E63">
        <v>1.5177116469961E-2</v>
      </c>
      <c r="F63">
        <v>3.2101886234729601E-4</v>
      </c>
      <c r="G63">
        <v>20.650329516247002</v>
      </c>
      <c r="H63">
        <v>0.68967557044010697</v>
      </c>
      <c r="I63">
        <v>0.101830833982055</v>
      </c>
      <c r="J63">
        <v>5.6240430986825199E-2</v>
      </c>
      <c r="K63">
        <v>7.7098612790424098E-2</v>
      </c>
      <c r="L63">
        <v>7.7361594792019303E-2</v>
      </c>
      <c r="M63">
        <v>1.3588201156225399E-3</v>
      </c>
      <c r="N63">
        <v>3.5559366351221302E-4</v>
      </c>
      <c r="O63">
        <v>4.79110419105109E-4</v>
      </c>
      <c r="P63">
        <v>1.61693103278049</v>
      </c>
      <c r="Q63">
        <v>0.883094267725964</v>
      </c>
      <c r="R63" t="s">
        <v>1084</v>
      </c>
    </row>
    <row r="64" spans="2:22" x14ac:dyDescent="0.25">
      <c r="B64" t="s">
        <v>1144</v>
      </c>
      <c r="C64">
        <v>1.2662312844759651</v>
      </c>
      <c r="D64">
        <v>5.5685044449851902E-2</v>
      </c>
      <c r="E64">
        <v>1.39217378877836E-2</v>
      </c>
      <c r="F64">
        <v>3.6024776552989301E-4</v>
      </c>
      <c r="G64">
        <v>18.792013328158099</v>
      </c>
      <c r="H64">
        <v>0.928427733189232</v>
      </c>
      <c r="I64">
        <v>0.119333208021051</v>
      </c>
      <c r="J64">
        <v>6.1279263076056197E-2</v>
      </c>
      <c r="K64">
        <v>7.1013418673026102E-2</v>
      </c>
      <c r="L64">
        <v>6.9200081427527302E-2</v>
      </c>
      <c r="M64">
        <v>1.3808965227946101E-3</v>
      </c>
      <c r="N64">
        <v>3.95878157674195E-4</v>
      </c>
      <c r="O64">
        <v>4.5450138416608198E-4</v>
      </c>
      <c r="P64">
        <v>1.58172949687191</v>
      </c>
      <c r="Q64">
        <v>1.0915178639457801</v>
      </c>
      <c r="R64" t="s">
        <v>1084</v>
      </c>
    </row>
    <row r="65" spans="2:18" x14ac:dyDescent="0.25">
      <c r="B65" t="s">
        <v>1143</v>
      </c>
      <c r="C65">
        <v>1.2958609141055948</v>
      </c>
      <c r="D65">
        <v>5.65241380583981E-2</v>
      </c>
      <c r="E65">
        <v>1.6559805593956999E-2</v>
      </c>
      <c r="F65">
        <v>3.9110522475056E-4</v>
      </c>
      <c r="G65">
        <v>28.470263372523899</v>
      </c>
      <c r="H65">
        <v>0.80585869587574399</v>
      </c>
      <c r="I65">
        <v>0.14444208856552801</v>
      </c>
      <c r="J65">
        <v>6.9669758478945701E-2</v>
      </c>
      <c r="K65">
        <v>8.4009530467994004E-2</v>
      </c>
      <c r="L65">
        <v>7.0175553620946296E-2</v>
      </c>
      <c r="M65">
        <v>1.4734470758204399E-3</v>
      </c>
      <c r="N65">
        <v>4.0001251555586199E-4</v>
      </c>
      <c r="O65">
        <v>4.9143567316222304E-4</v>
      </c>
      <c r="P65">
        <v>1.8774490138320501</v>
      </c>
      <c r="Q65">
        <v>1.2001151957951699</v>
      </c>
      <c r="R65" t="s">
        <v>1084</v>
      </c>
    </row>
    <row r="66" spans="2:18" x14ac:dyDescent="0.25">
      <c r="B66" t="s">
        <v>1142</v>
      </c>
      <c r="C66">
        <v>0.88934988179669039</v>
      </c>
      <c r="D66">
        <v>4.7447006050495601E-2</v>
      </c>
      <c r="E66">
        <v>1.13616577373679E-2</v>
      </c>
      <c r="F66">
        <v>2.5178798585304499E-4</v>
      </c>
      <c r="G66">
        <v>17.0463191793175</v>
      </c>
      <c r="H66">
        <v>0.41816320847782101</v>
      </c>
      <c r="I66">
        <v>0.101617803676854</v>
      </c>
      <c r="J66">
        <v>9.5155686445985002E-2</v>
      </c>
      <c r="K66">
        <v>0.106056319878299</v>
      </c>
      <c r="L66">
        <v>0.10184474239635299</v>
      </c>
      <c r="M66">
        <v>1.1288733856508E-3</v>
      </c>
      <c r="N66">
        <v>3.62257078397812E-4</v>
      </c>
      <c r="O66">
        <v>3.9576629583698201E-4</v>
      </c>
      <c r="P66">
        <v>1.2869093488911501</v>
      </c>
      <c r="Q66">
        <v>0.65603841633014304</v>
      </c>
      <c r="R66">
        <v>7.9692433876953004</v>
      </c>
    </row>
    <row r="67" spans="2:18" x14ac:dyDescent="0.25">
      <c r="B67" t="s">
        <v>1141</v>
      </c>
      <c r="C67">
        <v>0.93347911741528744</v>
      </c>
      <c r="D67">
        <v>5.8680836396442497E-2</v>
      </c>
      <c r="E67">
        <v>1.6776772793123201E-2</v>
      </c>
      <c r="F67">
        <v>4.6179744405709297E-4</v>
      </c>
      <c r="G67">
        <v>38.318894628754101</v>
      </c>
      <c r="H67">
        <v>0.85895290484769804</v>
      </c>
      <c r="I67">
        <v>0.167932606938963</v>
      </c>
      <c r="J67">
        <v>0.11858137023952001</v>
      </c>
      <c r="K67">
        <v>0.109124525038995</v>
      </c>
      <c r="L67">
        <v>0.10516072341263</v>
      </c>
      <c r="M67">
        <v>1.7682154105994E-3</v>
      </c>
      <c r="N67">
        <v>4.3437815436008902E-4</v>
      </c>
      <c r="O67">
        <v>4.6979284154337401E-4</v>
      </c>
      <c r="P67">
        <v>1.9039276365803399</v>
      </c>
      <c r="Q67">
        <v>1.1375899730483801</v>
      </c>
      <c r="R67">
        <v>16.222912465593598</v>
      </c>
    </row>
    <row r="68" spans="2:18" x14ac:dyDescent="0.25">
      <c r="B68" t="s">
        <v>1140</v>
      </c>
      <c r="C68">
        <v>0.75342592592592583</v>
      </c>
      <c r="D68">
        <v>5.4665180127555203E-2</v>
      </c>
      <c r="E68">
        <v>1.3632741259441101E-2</v>
      </c>
      <c r="F68">
        <v>3.0498238224765001E-4</v>
      </c>
      <c r="G68">
        <v>32.640209832404601</v>
      </c>
      <c r="H68">
        <v>1.19592328763323</v>
      </c>
      <c r="I68">
        <v>0.16866133627642099</v>
      </c>
      <c r="J68">
        <v>0.13332038442457</v>
      </c>
      <c r="K68">
        <v>0.107046508543023</v>
      </c>
      <c r="L68">
        <v>0.11006805830246399</v>
      </c>
      <c r="M68">
        <v>1.59851794407007E-3</v>
      </c>
      <c r="N68">
        <v>3.7632902991499502E-4</v>
      </c>
      <c r="O68">
        <v>4.3277377684246E-4</v>
      </c>
      <c r="P68">
        <v>1.9006678793184599</v>
      </c>
      <c r="Q68">
        <v>1.2137483411286401</v>
      </c>
      <c r="R68">
        <v>13.747461436097501</v>
      </c>
    </row>
    <row r="69" spans="2:18" x14ac:dyDescent="0.25">
      <c r="B69" t="s">
        <v>1139</v>
      </c>
      <c r="C69">
        <v>1.1391233254531123</v>
      </c>
      <c r="D69">
        <v>6.2407446414496102E-2</v>
      </c>
      <c r="E69">
        <v>2.0464180915363801E-2</v>
      </c>
      <c r="F69">
        <v>4.10654697881602E-4</v>
      </c>
      <c r="G69">
        <v>58.133297218559001</v>
      </c>
      <c r="H69">
        <v>1.12482785730991</v>
      </c>
      <c r="I69">
        <v>0.201549108530335</v>
      </c>
      <c r="J69">
        <v>0.153945673899507</v>
      </c>
      <c r="K69">
        <v>0.12394598963381299</v>
      </c>
      <c r="L69">
        <v>0.12381051590294601</v>
      </c>
      <c r="M69">
        <v>2.3801231555454498E-3</v>
      </c>
      <c r="N69">
        <v>5.7253625402560796E-4</v>
      </c>
      <c r="O69">
        <v>6.2752734307273505E-4</v>
      </c>
      <c r="P69">
        <v>2.34355297885311</v>
      </c>
      <c r="Q69">
        <v>1.7203657019218599</v>
      </c>
      <c r="R69">
        <v>16.961728989704</v>
      </c>
    </row>
    <row r="70" spans="2:18" x14ac:dyDescent="0.25">
      <c r="B70" t="s">
        <v>1138</v>
      </c>
      <c r="C70">
        <v>0.76605397951142618</v>
      </c>
      <c r="D70">
        <v>5.3578529713204301E-2</v>
      </c>
      <c r="E70">
        <v>1.0236967649841E-2</v>
      </c>
      <c r="F70">
        <v>2.8538609992036701E-4</v>
      </c>
      <c r="G70">
        <v>34.198771305990903</v>
      </c>
      <c r="H70">
        <v>0.68801493019062998</v>
      </c>
      <c r="I70">
        <v>0.20949641065809099</v>
      </c>
      <c r="J70">
        <v>8.7949250765665898E-2</v>
      </c>
      <c r="K70">
        <v>8.4739481475482201E-2</v>
      </c>
      <c r="L70">
        <v>8.0863604315130899E-2</v>
      </c>
      <c r="M70">
        <v>2.45663345316038E-3</v>
      </c>
      <c r="N70">
        <v>4.5017275359581101E-4</v>
      </c>
      <c r="O70">
        <v>8.6200344091164397E-4</v>
      </c>
      <c r="P70">
        <v>2.8105813109981401</v>
      </c>
      <c r="Q70">
        <v>2.21540676268277</v>
      </c>
      <c r="R70">
        <v>13.0223253367514</v>
      </c>
    </row>
    <row r="71" spans="2:18" x14ac:dyDescent="0.25">
      <c r="B71" t="s">
        <v>1137</v>
      </c>
      <c r="C71">
        <v>1.2085480693459416</v>
      </c>
      <c r="D71">
        <v>6.2403908417263197E-2</v>
      </c>
      <c r="E71">
        <v>2.2412589946166302E-2</v>
      </c>
      <c r="F71">
        <v>2.8275322737199602E-4</v>
      </c>
      <c r="G71">
        <v>63.304850615147799</v>
      </c>
      <c r="H71">
        <v>0.87045536818561597</v>
      </c>
      <c r="I71">
        <v>0.23634186782969499</v>
      </c>
      <c r="J71">
        <v>0.218735765891511</v>
      </c>
      <c r="K71">
        <v>0.21806215668755999</v>
      </c>
      <c r="L71">
        <v>0.19679527869088501</v>
      </c>
      <c r="M71">
        <v>1.8617543849434499E-3</v>
      </c>
      <c r="N71">
        <v>5.07687458806661E-4</v>
      </c>
      <c r="O71">
        <v>6.9097684489522599E-4</v>
      </c>
      <c r="P71">
        <v>2.5114760243078802</v>
      </c>
      <c r="Q71">
        <v>1.54692948199126</v>
      </c>
      <c r="R71">
        <v>22.7742355026217</v>
      </c>
    </row>
    <row r="72" spans="2:18" x14ac:dyDescent="0.25">
      <c r="B72" t="s">
        <v>1136</v>
      </c>
      <c r="C72">
        <v>0.84520094562647763</v>
      </c>
      <c r="D72">
        <v>4.94545350214722E-2</v>
      </c>
      <c r="E72">
        <v>1.44170191429706E-2</v>
      </c>
      <c r="F72">
        <v>2.5737523222399801E-4</v>
      </c>
      <c r="G72">
        <v>29.207711522577799</v>
      </c>
      <c r="H72">
        <v>0.57964756274815399</v>
      </c>
      <c r="I72">
        <v>0.117002641044645</v>
      </c>
      <c r="J72">
        <v>5.2752247983972302E-2</v>
      </c>
      <c r="K72">
        <v>4.7450462820405701E-2</v>
      </c>
      <c r="L72">
        <v>5.5935193283501897E-2</v>
      </c>
      <c r="M72">
        <v>1.2560982434209999E-3</v>
      </c>
      <c r="N72">
        <v>4.4228340007828302E-4</v>
      </c>
      <c r="O72">
        <v>4.3036858881696598E-4</v>
      </c>
      <c r="P72">
        <v>1.6877103895779899</v>
      </c>
      <c r="Q72">
        <v>1.0326039870755399</v>
      </c>
      <c r="R72" t="s">
        <v>1084</v>
      </c>
    </row>
    <row r="73" spans="2:18" x14ac:dyDescent="0.25">
      <c r="B73" t="s">
        <v>1135</v>
      </c>
      <c r="C73">
        <v>1.1315681639085893</v>
      </c>
      <c r="D73">
        <v>5.17521192366239E-2</v>
      </c>
      <c r="E73">
        <v>1.6695248312280801E-2</v>
      </c>
      <c r="F73">
        <v>2.6980629333778601E-4</v>
      </c>
      <c r="G73">
        <v>32.550604521402001</v>
      </c>
      <c r="H73">
        <v>0.69715995057400304</v>
      </c>
      <c r="I73">
        <v>0.12795395609518601</v>
      </c>
      <c r="J73">
        <v>8.8871739731507096E-2</v>
      </c>
      <c r="K73">
        <v>7.0629606078882606E-2</v>
      </c>
      <c r="L73">
        <v>6.9348144011054699E-2</v>
      </c>
      <c r="M73">
        <v>1.3605472248128E-3</v>
      </c>
      <c r="N73">
        <v>4.40308824878494E-4</v>
      </c>
      <c r="O73">
        <v>6.2103731988512702E-4</v>
      </c>
      <c r="P73">
        <v>1.7973339385871101</v>
      </c>
      <c r="Q73">
        <v>1.12037116648196</v>
      </c>
      <c r="R73" t="s">
        <v>1084</v>
      </c>
    </row>
    <row r="74" spans="2:18" x14ac:dyDescent="0.25">
      <c r="B74" t="s">
        <v>1119</v>
      </c>
      <c r="C74">
        <v>0.91508865248226956</v>
      </c>
      <c r="D74">
        <v>4.6952586329730199E-2</v>
      </c>
      <c r="E74">
        <v>1.13678339223247E-2</v>
      </c>
      <c r="F74">
        <v>2.2308732510397601E-4</v>
      </c>
      <c r="G74">
        <v>23.805974825415301</v>
      </c>
      <c r="H74">
        <v>0.27275139968116102</v>
      </c>
      <c r="I74">
        <v>9.8955176307319995E-2</v>
      </c>
      <c r="J74">
        <v>6.6226722756821496E-2</v>
      </c>
      <c r="K74">
        <v>5.4200410821236798E-2</v>
      </c>
      <c r="L74">
        <v>6.6191800083529401E-2</v>
      </c>
      <c r="M74">
        <v>1.3447882102174901E-3</v>
      </c>
      <c r="N74">
        <v>3.7604413160682501E-4</v>
      </c>
      <c r="O74">
        <v>3.9053078986667401E-4</v>
      </c>
      <c r="P74">
        <v>1.54765732470313</v>
      </c>
      <c r="Q74">
        <v>0.93924100384381004</v>
      </c>
      <c r="R74" t="s">
        <v>1084</v>
      </c>
    </row>
    <row r="75" spans="2:18" x14ac:dyDescent="0.25">
      <c r="B75" t="s">
        <v>1118</v>
      </c>
      <c r="C75">
        <v>0.71842789598108736</v>
      </c>
      <c r="D75">
        <v>5.0589020119220403E-2</v>
      </c>
      <c r="E75">
        <v>1.39096617383261E-2</v>
      </c>
      <c r="F75">
        <v>4.3959135922642798E-4</v>
      </c>
      <c r="G75">
        <v>31.153023175814301</v>
      </c>
      <c r="H75">
        <v>0.64922908627821796</v>
      </c>
      <c r="I75">
        <v>0.108671053702123</v>
      </c>
      <c r="J75">
        <v>5.5739292535573498E-2</v>
      </c>
      <c r="K75">
        <v>5.9045691583755402E-2</v>
      </c>
      <c r="L75">
        <v>4.2433472660956602E-2</v>
      </c>
      <c r="M75">
        <v>1.36967914833596E-3</v>
      </c>
      <c r="N75">
        <v>4.1107424147348697E-4</v>
      </c>
      <c r="O75">
        <v>4.3425151698881799E-4</v>
      </c>
      <c r="P75">
        <v>1.5574741716509499</v>
      </c>
      <c r="Q75">
        <v>1.1043529795151601</v>
      </c>
      <c r="R75" t="s">
        <v>1084</v>
      </c>
    </row>
    <row r="76" spans="2:18" x14ac:dyDescent="0.25">
      <c r="B76" t="s">
        <v>1117</v>
      </c>
      <c r="C76">
        <v>0.77364854215918044</v>
      </c>
      <c r="D76">
        <v>4.4662293514644E-2</v>
      </c>
      <c r="E76">
        <v>1.0621077993069499E-2</v>
      </c>
      <c r="F76">
        <v>1.9382568628887299E-4</v>
      </c>
      <c r="G76">
        <v>36.6785603546844</v>
      </c>
      <c r="H76">
        <v>0.30800590274117101</v>
      </c>
      <c r="I76">
        <v>8.4587932026476298E-2</v>
      </c>
      <c r="J76">
        <v>5.5673226181627303E-2</v>
      </c>
      <c r="K76">
        <v>6.5566750104938204E-2</v>
      </c>
      <c r="L76">
        <v>7.8054283669452995E-2</v>
      </c>
      <c r="M76">
        <v>1.13676228910871E-3</v>
      </c>
      <c r="N76">
        <v>4.0897135903033801E-4</v>
      </c>
      <c r="O76">
        <v>3.5918336979655498E-4</v>
      </c>
      <c r="P76">
        <v>1.58447173772627</v>
      </c>
      <c r="Q76">
        <v>0.78528612359424799</v>
      </c>
      <c r="R76" t="s">
        <v>1084</v>
      </c>
    </row>
    <row r="77" spans="2:18" x14ac:dyDescent="0.25">
      <c r="B77" t="s">
        <v>1134</v>
      </c>
      <c r="C77">
        <v>0.61552206461780912</v>
      </c>
      <c r="D77">
        <v>4.7489263866289697E-2</v>
      </c>
      <c r="E77">
        <v>1.46418014295238E-2</v>
      </c>
      <c r="F77">
        <v>3.2725226191171702E-4</v>
      </c>
      <c r="G77">
        <v>29.1379451236193</v>
      </c>
      <c r="H77">
        <v>0.33874180602939002</v>
      </c>
      <c r="I77">
        <v>8.1950337026788098E-2</v>
      </c>
      <c r="J77">
        <v>5.2519234981480097E-2</v>
      </c>
      <c r="K77">
        <v>7.9132232387092202E-2</v>
      </c>
      <c r="L77">
        <v>7.77090331851822E-2</v>
      </c>
      <c r="M77">
        <v>1.07226114986965E-3</v>
      </c>
      <c r="N77">
        <v>3.6054714300760301E-4</v>
      </c>
      <c r="O77">
        <v>3.735099567916E-4</v>
      </c>
      <c r="P77">
        <v>1.3372686715709701</v>
      </c>
      <c r="Q77">
        <v>0.72144587849957298</v>
      </c>
      <c r="R77" t="s">
        <v>1084</v>
      </c>
    </row>
    <row r="78" spans="2:18" x14ac:dyDescent="0.25">
      <c r="B78" t="s">
        <v>1133</v>
      </c>
      <c r="C78">
        <v>0.47806146572104008</v>
      </c>
      <c r="D78">
        <v>5.8195434542365698E-2</v>
      </c>
      <c r="E78">
        <v>1.7553310408816501E-2</v>
      </c>
      <c r="F78">
        <v>7.9834159400111397E-4</v>
      </c>
      <c r="G78">
        <v>53.630881971388497</v>
      </c>
      <c r="H78">
        <v>0.98936515245895396</v>
      </c>
      <c r="I78">
        <v>0.14588475459512101</v>
      </c>
      <c r="J78">
        <v>6.2084018684668299E-2</v>
      </c>
      <c r="K78">
        <v>6.7094164334887199E-2</v>
      </c>
      <c r="L78">
        <v>7.1638889688814406E-2</v>
      </c>
      <c r="M78">
        <v>1.5154114062634299E-3</v>
      </c>
      <c r="N78">
        <v>4.2472946600758099E-4</v>
      </c>
      <c r="O78">
        <v>4.83408936794162E-4</v>
      </c>
      <c r="P78">
        <v>1.81584890404119</v>
      </c>
      <c r="Q78">
        <v>1.1905858232175399</v>
      </c>
      <c r="R78" t="s">
        <v>1084</v>
      </c>
    </row>
    <row r="79" spans="2:18" x14ac:dyDescent="0.25">
      <c r="B79" t="s">
        <v>1132</v>
      </c>
      <c r="C79">
        <v>0.67354018912529534</v>
      </c>
      <c r="D79">
        <v>4.94568671792424E-2</v>
      </c>
      <c r="E79">
        <v>1.3982335184263299E-2</v>
      </c>
      <c r="F79">
        <v>4.46181916971046E-4</v>
      </c>
      <c r="G79">
        <v>37.993645230181698</v>
      </c>
      <c r="H79">
        <v>0.64237642328864297</v>
      </c>
      <c r="I79">
        <v>0.136362053098359</v>
      </c>
      <c r="J79">
        <v>9.3879274046891198E-2</v>
      </c>
      <c r="K79">
        <v>8.0707458637994695E-2</v>
      </c>
      <c r="L79">
        <v>9.6961975603496106E-2</v>
      </c>
      <c r="M79">
        <v>1.1793172698924899E-3</v>
      </c>
      <c r="N79">
        <v>4.3199906100479802E-4</v>
      </c>
      <c r="O79">
        <v>4.0239559070777501E-4</v>
      </c>
      <c r="P79">
        <v>1.6412175256777499</v>
      </c>
      <c r="Q79">
        <v>0.99143371308760198</v>
      </c>
      <c r="R79" t="s">
        <v>1084</v>
      </c>
    </row>
    <row r="80" spans="2:18" x14ac:dyDescent="0.25">
      <c r="B80" t="s">
        <v>1131</v>
      </c>
      <c r="C80">
        <v>0.4522635933806145</v>
      </c>
      <c r="D80">
        <v>5.1578622075726097E-2</v>
      </c>
      <c r="E80">
        <v>1.6859703348309898E-2</v>
      </c>
      <c r="F80">
        <v>4.7545573997650299E-4</v>
      </c>
      <c r="G80">
        <v>37.089880771751098</v>
      </c>
      <c r="H80">
        <v>1.0414688516675401</v>
      </c>
      <c r="I80">
        <v>0.121675951425846</v>
      </c>
      <c r="J80">
        <v>8.6133128391150698E-2</v>
      </c>
      <c r="K80">
        <v>9.5930020840205202E-2</v>
      </c>
      <c r="L80">
        <v>9.4685145042870802E-2</v>
      </c>
      <c r="M80">
        <v>1.5119146606829301E-3</v>
      </c>
      <c r="N80">
        <v>4.5721893332264097E-4</v>
      </c>
      <c r="O80">
        <v>4.85806453448257E-4</v>
      </c>
      <c r="P80">
        <v>1.90231445450905</v>
      </c>
      <c r="Q80">
        <v>1.15727894625571</v>
      </c>
      <c r="R80" t="s">
        <v>1084</v>
      </c>
    </row>
    <row r="81" spans="2:18" x14ac:dyDescent="0.25">
      <c r="B81" t="s">
        <v>1130</v>
      </c>
      <c r="C81">
        <v>0.56644799054373496</v>
      </c>
      <c r="D81">
        <v>4.9258508247550403E-2</v>
      </c>
      <c r="E81">
        <v>1.25236992682235E-2</v>
      </c>
      <c r="F81">
        <v>3.3546720956090502E-4</v>
      </c>
      <c r="G81">
        <v>23.928183595891301</v>
      </c>
      <c r="H81">
        <v>0.40345904224156298</v>
      </c>
      <c r="I81">
        <v>0.10312526506714099</v>
      </c>
      <c r="J81">
        <v>5.1336306292039301E-2</v>
      </c>
      <c r="K81">
        <v>6.6232761308722105E-2</v>
      </c>
      <c r="L81">
        <v>5.9009854345427798E-2</v>
      </c>
      <c r="M81">
        <v>1.32210381637398E-3</v>
      </c>
      <c r="N81">
        <v>4.49000732180039E-4</v>
      </c>
      <c r="O81">
        <v>4.3820302091151798E-4</v>
      </c>
      <c r="P81">
        <v>1.42586866926749</v>
      </c>
      <c r="Q81">
        <v>0.82043236902569605</v>
      </c>
      <c r="R81" t="s">
        <v>1084</v>
      </c>
    </row>
    <row r="82" spans="2:18" x14ac:dyDescent="0.25">
      <c r="B82" t="s">
        <v>1129</v>
      </c>
      <c r="C82">
        <v>0.43671000788022046</v>
      </c>
      <c r="D82">
        <v>5.6813962714647698E-2</v>
      </c>
      <c r="E82">
        <v>1.57289860637513E-2</v>
      </c>
      <c r="F82">
        <v>5.2276153683090303E-4</v>
      </c>
      <c r="G82">
        <v>34.296522520733298</v>
      </c>
      <c r="H82">
        <v>0.996374955205095</v>
      </c>
      <c r="I82">
        <v>0.136471891480688</v>
      </c>
      <c r="J82">
        <v>6.1910147394006999E-2</v>
      </c>
      <c r="K82">
        <v>6.6570641408511794E-2</v>
      </c>
      <c r="L82">
        <v>6.55073868630031E-2</v>
      </c>
      <c r="M82">
        <v>1.232490212565E-3</v>
      </c>
      <c r="N82">
        <v>3.8335525187670801E-4</v>
      </c>
      <c r="O82">
        <v>4.8817976690652401E-4</v>
      </c>
      <c r="P82">
        <v>1.8540033948752199</v>
      </c>
      <c r="Q82">
        <v>1.0020366593837799</v>
      </c>
      <c r="R82" t="s">
        <v>1084</v>
      </c>
    </row>
    <row r="83" spans="2:18" x14ac:dyDescent="0.25">
      <c r="B83" t="s">
        <v>1128</v>
      </c>
      <c r="C83">
        <v>1.0027364066193851</v>
      </c>
      <c r="D83">
        <v>4.6629594274733198E-2</v>
      </c>
      <c r="E83">
        <v>1.1178466275628801E-2</v>
      </c>
      <c r="F83">
        <v>2.4045319495252701E-4</v>
      </c>
      <c r="G83">
        <v>21.5075619356763</v>
      </c>
      <c r="H83">
        <v>0.47590563788868001</v>
      </c>
      <c r="I83">
        <v>9.2446344227084296E-2</v>
      </c>
      <c r="J83">
        <v>6.9501531043489301E-2</v>
      </c>
      <c r="K83">
        <v>6.7319594054941201E-2</v>
      </c>
      <c r="L83">
        <v>7.3688100906610807E-2</v>
      </c>
      <c r="M83">
        <v>1.1709011651953999E-3</v>
      </c>
      <c r="N83">
        <v>3.6470493920048402E-4</v>
      </c>
      <c r="O83">
        <v>3.6203243546490999E-4</v>
      </c>
      <c r="P83">
        <v>1.50866534121747</v>
      </c>
      <c r="Q83">
        <v>0.92003478767583702</v>
      </c>
      <c r="R83">
        <v>17.511467425712201</v>
      </c>
    </row>
    <row r="84" spans="2:18" x14ac:dyDescent="0.25">
      <c r="B84" t="s">
        <v>1127</v>
      </c>
      <c r="C84">
        <v>1.0015149724192278</v>
      </c>
      <c r="D84">
        <v>4.29616977380846E-2</v>
      </c>
      <c r="E84">
        <v>9.7382070924139797E-3</v>
      </c>
      <c r="F84">
        <v>3.3670900806990198E-4</v>
      </c>
      <c r="G84">
        <v>35.826271597124403</v>
      </c>
      <c r="H84">
        <v>0.84999453642603895</v>
      </c>
      <c r="I84">
        <v>9.8950784763580005E-2</v>
      </c>
      <c r="J84">
        <v>8.8884559016465498E-2</v>
      </c>
      <c r="K84">
        <v>9.3247099474793399E-2</v>
      </c>
      <c r="L84">
        <v>9.0947634755025306E-2</v>
      </c>
      <c r="M84">
        <v>1.2359147374016799E-3</v>
      </c>
      <c r="N84">
        <v>4.2489598986873099E-4</v>
      </c>
      <c r="O84">
        <v>3.7974582995695902E-4</v>
      </c>
      <c r="P84">
        <v>1.63227873929366</v>
      </c>
      <c r="Q84">
        <v>1.04209846502701</v>
      </c>
      <c r="R84">
        <v>18.8042974193514</v>
      </c>
    </row>
    <row r="85" spans="2:18" x14ac:dyDescent="0.25">
      <c r="B85" t="s">
        <v>1126</v>
      </c>
      <c r="C85">
        <v>0.82257486209613873</v>
      </c>
      <c r="D85">
        <v>4.8616210588886301E-2</v>
      </c>
      <c r="E85">
        <v>1.7457911248849701E-2</v>
      </c>
      <c r="F85">
        <v>4.7207538768872202E-4</v>
      </c>
      <c r="G85">
        <v>48.591176313817897</v>
      </c>
      <c r="H85">
        <v>0.91036427435179901</v>
      </c>
      <c r="I85">
        <v>0.12935710047384999</v>
      </c>
      <c r="J85">
        <v>0.127876758927882</v>
      </c>
      <c r="K85">
        <v>0.110060151833068</v>
      </c>
      <c r="L85">
        <v>0.13648378284099499</v>
      </c>
      <c r="M85">
        <v>1.44859415650246E-3</v>
      </c>
      <c r="N85">
        <v>4.3545799998700199E-4</v>
      </c>
      <c r="O85">
        <v>4.0500485188365502E-4</v>
      </c>
      <c r="P85">
        <v>2.1458101525098501</v>
      </c>
      <c r="Q85">
        <v>1.14142244061188</v>
      </c>
      <c r="R85">
        <v>30.526316832320301</v>
      </c>
    </row>
    <row r="86" spans="2:18" x14ac:dyDescent="0.25">
      <c r="B86" t="s">
        <v>1125</v>
      </c>
      <c r="C86">
        <v>1.1877344365642235</v>
      </c>
      <c r="D86">
        <v>4.5940223155553198E-2</v>
      </c>
      <c r="E86">
        <v>1.33419346338235E-2</v>
      </c>
      <c r="F86">
        <v>2.9673523005577999E-4</v>
      </c>
      <c r="G86">
        <v>40.696921960206303</v>
      </c>
      <c r="H86">
        <v>0.54529201676035399</v>
      </c>
      <c r="I86">
        <v>0.116916268160051</v>
      </c>
      <c r="J86">
        <v>0.119329153368585</v>
      </c>
      <c r="K86">
        <v>0.13165396432145099</v>
      </c>
      <c r="L86">
        <v>0.120731516881757</v>
      </c>
      <c r="M86">
        <v>1.2249598960300801E-3</v>
      </c>
      <c r="N86">
        <v>4.5952442510224702E-4</v>
      </c>
      <c r="O86">
        <v>3.7730912653804598E-4</v>
      </c>
      <c r="P86">
        <v>1.51868272464784</v>
      </c>
      <c r="Q86">
        <v>0.896951383187364</v>
      </c>
      <c r="R86">
        <v>18.076199887059801</v>
      </c>
    </row>
    <row r="87" spans="2:18" x14ac:dyDescent="0.25">
      <c r="B87" t="s">
        <v>1124</v>
      </c>
      <c r="C87">
        <v>0.51644799054373491</v>
      </c>
      <c r="D87">
        <v>4.6661697834361401E-2</v>
      </c>
      <c r="E87">
        <v>1.86530026251223E-2</v>
      </c>
      <c r="F87">
        <v>4.3845200022855598E-4</v>
      </c>
      <c r="G87">
        <v>64.639522704012407</v>
      </c>
      <c r="H87">
        <v>0.69086437589491101</v>
      </c>
      <c r="I87">
        <v>0.13340575648589201</v>
      </c>
      <c r="J87">
        <v>0.153259249582263</v>
      </c>
      <c r="K87">
        <v>0.150986232707322</v>
      </c>
      <c r="L87">
        <v>0.187399553973464</v>
      </c>
      <c r="M87">
        <v>1.4947310647378199E-3</v>
      </c>
      <c r="N87">
        <v>4.4989114280842498E-4</v>
      </c>
      <c r="O87">
        <v>4.4610276729753202E-4</v>
      </c>
      <c r="P87">
        <v>2.0647615775384498</v>
      </c>
      <c r="Q87">
        <v>1.0604502420583699</v>
      </c>
      <c r="R87">
        <v>22.322618133199001</v>
      </c>
    </row>
    <row r="88" spans="2:18" x14ac:dyDescent="0.25">
      <c r="B88" t="s">
        <v>1123</v>
      </c>
      <c r="C88">
        <v>0.88673955870764365</v>
      </c>
      <c r="D88">
        <v>4.8904173862225502E-2</v>
      </c>
      <c r="E88">
        <v>2.0288700151749401E-2</v>
      </c>
      <c r="F88">
        <v>5.1709629790170502E-4</v>
      </c>
      <c r="G88">
        <v>43.9246337273485</v>
      </c>
      <c r="H88">
        <v>0.98518830757438203</v>
      </c>
      <c r="I88">
        <v>0.15361827718802901</v>
      </c>
      <c r="J88">
        <v>0.19703976823773001</v>
      </c>
      <c r="K88">
        <v>0.159574007398466</v>
      </c>
      <c r="L88">
        <v>0.188250610296326</v>
      </c>
      <c r="M88">
        <v>1.6854645270691199E-3</v>
      </c>
      <c r="N88">
        <v>5.3387165217752704E-4</v>
      </c>
      <c r="O88">
        <v>4.9432012099504398E-4</v>
      </c>
      <c r="P88">
        <v>2.3723864140962099</v>
      </c>
      <c r="Q88">
        <v>1.4184949707825201</v>
      </c>
      <c r="R88">
        <v>37.787686590166501</v>
      </c>
    </row>
    <row r="90" spans="2:18" x14ac:dyDescent="0.25">
      <c r="F90" s="144"/>
    </row>
    <row r="91" spans="2:18" x14ac:dyDescent="0.25">
      <c r="F91" s="144"/>
    </row>
    <row r="92" spans="2:18" x14ac:dyDescent="0.25">
      <c r="B92" t="s">
        <v>1043</v>
      </c>
    </row>
    <row r="93" spans="2:18" x14ac:dyDescent="0.25">
      <c r="B93" t="s">
        <v>1045</v>
      </c>
      <c r="C93">
        <f t="shared" ref="C93:R93" si="2">TTEST(C66:C71,C100:C105,2,2)</f>
        <v>2.4938515442139177E-2</v>
      </c>
      <c r="D93">
        <f t="shared" si="2"/>
        <v>6.0682426362233886E-2</v>
      </c>
      <c r="E93">
        <f t="shared" si="2"/>
        <v>7.8459451511689135E-2</v>
      </c>
      <c r="F93">
        <f t="shared" si="2"/>
        <v>0.32354953023835697</v>
      </c>
      <c r="G93">
        <f t="shared" si="2"/>
        <v>0.14500586180962977</v>
      </c>
      <c r="H93">
        <f t="shared" si="2"/>
        <v>0.24226362425243922</v>
      </c>
      <c r="I93">
        <f t="shared" si="2"/>
        <v>1.01471683584389E-2</v>
      </c>
      <c r="J93">
        <f t="shared" si="2"/>
        <v>4.255412609874133E-3</v>
      </c>
      <c r="K93">
        <f t="shared" si="2"/>
        <v>7.3253173689168758E-3</v>
      </c>
      <c r="L93">
        <f t="shared" si="2"/>
        <v>5.4247481041421455E-3</v>
      </c>
      <c r="M93">
        <f t="shared" si="2"/>
        <v>0.78771500619119761</v>
      </c>
      <c r="N93">
        <f t="shared" si="2"/>
        <v>0.95714155593988892</v>
      </c>
      <c r="O93">
        <f t="shared" si="2"/>
        <v>0.89927655483772173</v>
      </c>
      <c r="P93">
        <f t="shared" si="2"/>
        <v>0.65333241933099462</v>
      </c>
      <c r="Q93">
        <f t="shared" si="2"/>
        <v>0.84218029949244</v>
      </c>
      <c r="R93" t="e">
        <f t="shared" si="2"/>
        <v>#VALUE!</v>
      </c>
    </row>
    <row r="94" spans="2:18" x14ac:dyDescent="0.25">
      <c r="B94" t="s">
        <v>1044</v>
      </c>
      <c r="C94">
        <f t="shared" ref="C94:R94" si="3">TTEST(C83:C88,C100:C105,2,2)</f>
        <v>8.7491476650535985E-2</v>
      </c>
      <c r="D94">
        <f t="shared" si="3"/>
        <v>0.10472972573899013</v>
      </c>
      <c r="E94">
        <f t="shared" si="3"/>
        <v>9.5135586835691871E-2</v>
      </c>
      <c r="F94">
        <f t="shared" si="3"/>
        <v>0.10655519460721023</v>
      </c>
      <c r="G94">
        <f t="shared" si="3"/>
        <v>5.8146017265024871E-2</v>
      </c>
      <c r="H94">
        <f t="shared" si="3"/>
        <v>0.51894385551186828</v>
      </c>
      <c r="I94">
        <f t="shared" si="3"/>
        <v>0.59020958691604408</v>
      </c>
      <c r="J94">
        <f t="shared" si="3"/>
        <v>6.8109328512753475E-3</v>
      </c>
      <c r="K94">
        <f t="shared" si="3"/>
        <v>2.2682670450177283E-3</v>
      </c>
      <c r="L94">
        <f t="shared" si="3"/>
        <v>4.3715634180937542E-3</v>
      </c>
      <c r="M94">
        <f t="shared" si="3"/>
        <v>0.25629111242045194</v>
      </c>
      <c r="N94">
        <f t="shared" si="3"/>
        <v>0.94693295792152732</v>
      </c>
      <c r="O94">
        <f t="shared" si="3"/>
        <v>0.21306092203011442</v>
      </c>
      <c r="P94">
        <f t="shared" si="3"/>
        <v>0.80460462049777759</v>
      </c>
      <c r="Q94">
        <f t="shared" si="3"/>
        <v>0.45137277225194594</v>
      </c>
      <c r="R94" t="e">
        <f t="shared" si="3"/>
        <v>#VALUE!</v>
      </c>
    </row>
    <row r="100" spans="2:18" x14ac:dyDescent="0.25">
      <c r="B100" t="s">
        <v>1122</v>
      </c>
      <c r="C100">
        <v>0.82641646966115034</v>
      </c>
      <c r="D100">
        <v>5.5693355019785902E-2</v>
      </c>
      <c r="E100">
        <v>1.1548284348157901E-2</v>
      </c>
      <c r="F100">
        <v>2.3491961567290401E-4</v>
      </c>
      <c r="G100">
        <v>31.043195114123101</v>
      </c>
      <c r="H100">
        <v>1.14176990545182</v>
      </c>
      <c r="I100">
        <v>0.15285040806460501</v>
      </c>
      <c r="J100">
        <v>4.9680806746810399E-2</v>
      </c>
      <c r="K100">
        <v>5.72282716880744E-2</v>
      </c>
      <c r="L100">
        <v>5.2454239875939397E-2</v>
      </c>
      <c r="M100">
        <v>3.1185109978579301E-3</v>
      </c>
      <c r="N100">
        <v>5.8893016912887799E-4</v>
      </c>
      <c r="O100">
        <v>1.2697033656005E-3</v>
      </c>
      <c r="P100">
        <v>3.3816828400761199</v>
      </c>
      <c r="Q100">
        <v>2.8788348326068798</v>
      </c>
      <c r="R100" t="e">
        <v>#VALUE!</v>
      </c>
    </row>
    <row r="101" spans="2:18" x14ac:dyDescent="0.25">
      <c r="B101" t="s">
        <v>1121</v>
      </c>
      <c r="C101">
        <v>0.4559771473601259</v>
      </c>
      <c r="D101">
        <v>4.8315644782951299E-2</v>
      </c>
      <c r="E101">
        <v>1.01810411570953E-2</v>
      </c>
      <c r="F101">
        <v>2.39273936013803E-4</v>
      </c>
      <c r="G101">
        <v>15.9495660477369</v>
      </c>
      <c r="H101">
        <v>0.54749043058806102</v>
      </c>
      <c r="I101">
        <v>0.108338513924542</v>
      </c>
      <c r="J101">
        <v>6.4251464265249594E-2</v>
      </c>
      <c r="K101">
        <v>5.7930571237731002E-2</v>
      </c>
      <c r="L101">
        <v>4.5225652193962802E-2</v>
      </c>
      <c r="M101">
        <v>1.40050160770296E-3</v>
      </c>
      <c r="N101">
        <v>3.5875774444437102E-4</v>
      </c>
      <c r="O101">
        <v>4.7825115133523201E-4</v>
      </c>
      <c r="P101">
        <v>1.74847398168519</v>
      </c>
      <c r="Q101">
        <v>0.97228510719936401</v>
      </c>
      <c r="R101" t="e">
        <v>#VALUE!</v>
      </c>
    </row>
    <row r="102" spans="2:18" x14ac:dyDescent="0.25">
      <c r="B102" t="s">
        <v>1120</v>
      </c>
      <c r="C102">
        <v>0.669363672182821</v>
      </c>
      <c r="D102">
        <v>5.51035572338852E-2</v>
      </c>
      <c r="E102">
        <v>1.2666428641283299E-2</v>
      </c>
      <c r="F102">
        <v>3.4679527428228E-4</v>
      </c>
      <c r="G102">
        <v>32.326537018968097</v>
      </c>
      <c r="H102">
        <v>0.89162715909679802</v>
      </c>
      <c r="I102">
        <v>0.12643063014633699</v>
      </c>
      <c r="J102">
        <v>7.6449176558238102E-2</v>
      </c>
      <c r="K102">
        <v>6.4330803580048307E-2</v>
      </c>
      <c r="L102">
        <v>6.5886990067991702E-2</v>
      </c>
      <c r="M102">
        <v>2.2083466717526599E-3</v>
      </c>
      <c r="N102">
        <v>5.42876423041971E-4</v>
      </c>
      <c r="O102">
        <v>6.7086827100149699E-4</v>
      </c>
      <c r="P102">
        <v>1.9219942994178101</v>
      </c>
      <c r="Q102">
        <v>1.3367073574958299</v>
      </c>
      <c r="R102" t="e">
        <v>#VALUE!</v>
      </c>
    </row>
    <row r="103" spans="2:18" x14ac:dyDescent="0.25">
      <c r="B103" t="s">
        <v>1119</v>
      </c>
      <c r="C103">
        <v>0.74408293932230096</v>
      </c>
      <c r="D103">
        <v>4.6952586329730199E-2</v>
      </c>
      <c r="E103">
        <v>1.13678339223247E-2</v>
      </c>
      <c r="F103">
        <v>2.2308732510397601E-4</v>
      </c>
      <c r="G103">
        <v>23.805974825415301</v>
      </c>
      <c r="H103">
        <v>0.27275139968116102</v>
      </c>
      <c r="I103">
        <v>9.8955176307319995E-2</v>
      </c>
      <c r="J103">
        <v>6.6226722756821496E-2</v>
      </c>
      <c r="K103">
        <v>5.4200410821236798E-2</v>
      </c>
      <c r="L103">
        <v>6.6191800083529401E-2</v>
      </c>
      <c r="M103">
        <v>1.3447882102174901E-3</v>
      </c>
      <c r="N103">
        <v>3.7604413160682501E-4</v>
      </c>
      <c r="O103">
        <v>3.9053078986667401E-4</v>
      </c>
      <c r="P103">
        <v>1.54765732470313</v>
      </c>
      <c r="Q103">
        <v>0.93924100384381004</v>
      </c>
      <c r="R103" t="e">
        <f>R54/$C54</f>
        <v>#VALUE!</v>
      </c>
    </row>
    <row r="104" spans="2:18" x14ac:dyDescent="0.25">
      <c r="B104" t="s">
        <v>1118</v>
      </c>
      <c r="C104">
        <v>0.7138622931442079</v>
      </c>
      <c r="D104">
        <v>5.0589020119220403E-2</v>
      </c>
      <c r="E104">
        <v>1.39096617383261E-2</v>
      </c>
      <c r="F104">
        <v>4.3959135922642798E-4</v>
      </c>
      <c r="G104">
        <v>31.153023175814301</v>
      </c>
      <c r="H104">
        <v>0.64922908627821796</v>
      </c>
      <c r="I104">
        <v>0.108671053702123</v>
      </c>
      <c r="J104">
        <v>5.5739292535573498E-2</v>
      </c>
      <c r="K104">
        <v>5.9045691583755402E-2</v>
      </c>
      <c r="L104">
        <v>4.2433472660956602E-2</v>
      </c>
      <c r="M104">
        <v>1.36967914833596E-3</v>
      </c>
      <c r="N104">
        <v>4.1107424147348697E-4</v>
      </c>
      <c r="O104">
        <v>4.3425151698881799E-4</v>
      </c>
      <c r="P104">
        <v>1.5574741716509499</v>
      </c>
      <c r="Q104">
        <v>1.1043529795151601</v>
      </c>
      <c r="R104" t="e">
        <f>R55/$C55</f>
        <v>#VALUE!</v>
      </c>
    </row>
    <row r="105" spans="2:18" x14ac:dyDescent="0.25">
      <c r="B105" t="s">
        <v>1117</v>
      </c>
      <c r="C105">
        <v>0.7914627659574468</v>
      </c>
      <c r="D105">
        <v>4.4662293514644E-2</v>
      </c>
      <c r="E105">
        <v>1.0621077993069499E-2</v>
      </c>
      <c r="F105">
        <v>1.9382568628887299E-4</v>
      </c>
      <c r="G105">
        <v>36.6785603546844</v>
      </c>
      <c r="H105">
        <v>0.30800590274117101</v>
      </c>
      <c r="I105">
        <v>8.4587932026476298E-2</v>
      </c>
      <c r="J105">
        <v>5.5673226181627303E-2</v>
      </c>
      <c r="K105">
        <v>6.5566750104938204E-2</v>
      </c>
      <c r="L105">
        <v>7.8054283669452995E-2</v>
      </c>
      <c r="M105">
        <v>1.13676228910871E-3</v>
      </c>
      <c r="N105">
        <v>4.0897135903033801E-4</v>
      </c>
      <c r="O105">
        <v>3.5918336979655498E-4</v>
      </c>
      <c r="P105">
        <v>1.58447173772627</v>
      </c>
      <c r="Q105">
        <v>0.78528612359424799</v>
      </c>
      <c r="R105" t="e">
        <f>R56/$C56</f>
        <v>#VALUE!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95778-6794-4DAD-A266-716821EDC5CB}">
  <dimension ref="A1:P90"/>
  <sheetViews>
    <sheetView workbookViewId="0">
      <selection activeCell="F15" sqref="F15"/>
    </sheetView>
  </sheetViews>
  <sheetFormatPr defaultRowHeight="15" x14ac:dyDescent="0.25"/>
  <cols>
    <col min="1" max="1" width="25.5703125" bestFit="1" customWidth="1"/>
    <col min="2" max="2" width="45.28515625" bestFit="1" customWidth="1"/>
    <col min="3" max="3" width="24.140625" bestFit="1" customWidth="1"/>
    <col min="4" max="4" width="14.140625" bestFit="1" customWidth="1"/>
    <col min="14" max="14" width="9.85546875" bestFit="1" customWidth="1"/>
    <col min="16" max="16" width="10.28515625" bestFit="1" customWidth="1"/>
  </cols>
  <sheetData>
    <row r="1" spans="1:16" ht="18.75" x14ac:dyDescent="0.3">
      <c r="A1" s="42" t="s">
        <v>712</v>
      </c>
    </row>
    <row r="2" spans="1:16" x14ac:dyDescent="0.25">
      <c r="A2" s="41" t="s">
        <v>661</v>
      </c>
      <c r="B2" s="41" t="s">
        <v>660</v>
      </c>
    </row>
    <row r="4" spans="1:16" x14ac:dyDescent="0.25">
      <c r="A4" s="40" t="s">
        <v>8</v>
      </c>
      <c r="B4" s="37"/>
      <c r="E4" s="37"/>
      <c r="F4" s="37"/>
      <c r="G4" s="37"/>
      <c r="H4" s="37"/>
      <c r="I4" s="37"/>
      <c r="J4" s="37"/>
      <c r="K4" s="37"/>
      <c r="L4" s="37"/>
      <c r="M4" s="39"/>
      <c r="N4" s="38"/>
      <c r="O4" s="37"/>
      <c r="P4" s="36"/>
    </row>
    <row r="5" spans="1:16" s="4" customFormat="1" x14ac:dyDescent="0.25">
      <c r="A5" s="33" t="s">
        <v>9</v>
      </c>
      <c r="B5" s="33">
        <v>2.4341200000000001E-3</v>
      </c>
      <c r="D5" s="33"/>
      <c r="E5" s="33"/>
      <c r="F5" s="33"/>
      <c r="G5" s="33"/>
      <c r="H5" s="33"/>
      <c r="I5" s="33"/>
      <c r="J5" s="33"/>
      <c r="K5" s="33"/>
      <c r="L5" s="33"/>
      <c r="M5" s="35"/>
      <c r="N5" s="34"/>
      <c r="O5" s="33"/>
      <c r="P5" s="32"/>
    </row>
    <row r="6" spans="1:16" s="4" customFormat="1" x14ac:dyDescent="0.25">
      <c r="A6" s="6"/>
      <c r="B6" s="6" t="s">
        <v>10</v>
      </c>
      <c r="C6" s="6" t="s">
        <v>11</v>
      </c>
      <c r="D6" s="6" t="s">
        <v>12</v>
      </c>
      <c r="E6" s="6" t="s">
        <v>13</v>
      </c>
      <c r="F6" s="6" t="s">
        <v>14</v>
      </c>
      <c r="G6" s="6" t="s">
        <v>15</v>
      </c>
      <c r="H6" s="6" t="s">
        <v>16</v>
      </c>
      <c r="I6" s="6" t="s">
        <v>17</v>
      </c>
      <c r="J6" s="6" t="s">
        <v>18</v>
      </c>
      <c r="K6" s="6" t="s">
        <v>23</v>
      </c>
      <c r="L6" s="6" t="s">
        <v>19</v>
      </c>
      <c r="M6" s="31" t="s">
        <v>20</v>
      </c>
      <c r="N6" s="30" t="s">
        <v>21</v>
      </c>
      <c r="O6" s="6" t="s">
        <v>22</v>
      </c>
      <c r="P6" s="29" t="s">
        <v>25</v>
      </c>
    </row>
    <row r="7" spans="1:16" s="4" customFormat="1" x14ac:dyDescent="0.25">
      <c r="A7" s="4">
        <v>1</v>
      </c>
      <c r="B7" s="4" t="s">
        <v>711</v>
      </c>
      <c r="C7" s="4" t="s">
        <v>27</v>
      </c>
      <c r="D7" s="4" t="s">
        <v>28</v>
      </c>
      <c r="I7" s="4" t="s">
        <v>29</v>
      </c>
      <c r="M7" s="27" t="s">
        <v>30</v>
      </c>
      <c r="N7" s="27">
        <v>44279</v>
      </c>
      <c r="O7" s="26">
        <v>0.47418981481481487</v>
      </c>
      <c r="P7" s="28">
        <v>0</v>
      </c>
    </row>
    <row r="8" spans="1:16" s="4" customFormat="1" x14ac:dyDescent="0.25">
      <c r="A8" s="4">
        <v>2</v>
      </c>
      <c r="B8" s="4" t="s">
        <v>710</v>
      </c>
      <c r="C8" s="4" t="s">
        <v>33</v>
      </c>
      <c r="D8" s="4" t="s">
        <v>28</v>
      </c>
      <c r="E8" s="4">
        <v>3.87</v>
      </c>
      <c r="F8" s="4">
        <v>24383</v>
      </c>
      <c r="G8" s="4">
        <v>107567</v>
      </c>
      <c r="H8" s="4">
        <v>0.22700000000000001</v>
      </c>
      <c r="I8" s="4" t="s">
        <v>33</v>
      </c>
      <c r="M8" s="27" t="s">
        <v>35</v>
      </c>
      <c r="N8" s="27">
        <v>44279</v>
      </c>
      <c r="O8" s="26">
        <v>0.47956018518518517</v>
      </c>
      <c r="P8" s="28">
        <v>93.257522225691417</v>
      </c>
    </row>
    <row r="9" spans="1:16" s="4" customFormat="1" x14ac:dyDescent="0.25">
      <c r="A9" s="4">
        <v>3</v>
      </c>
      <c r="B9" s="4" t="s">
        <v>709</v>
      </c>
      <c r="C9" s="4" t="s">
        <v>37</v>
      </c>
      <c r="D9" s="4" t="s">
        <v>28</v>
      </c>
      <c r="E9" s="4">
        <v>3.87</v>
      </c>
      <c r="F9" s="4">
        <v>67008</v>
      </c>
      <c r="G9" s="4">
        <v>133728</v>
      </c>
      <c r="H9" s="4">
        <v>0.501</v>
      </c>
      <c r="I9" s="4" t="s">
        <v>34</v>
      </c>
      <c r="J9" s="4">
        <v>97.656000000000006</v>
      </c>
      <c r="K9" s="4">
        <v>-45.4</v>
      </c>
      <c r="L9" s="4">
        <v>53.317999999999998</v>
      </c>
      <c r="M9" s="27" t="s">
        <v>38</v>
      </c>
      <c r="N9" s="27">
        <v>44279</v>
      </c>
      <c r="O9" s="26">
        <v>0.4849074074074074</v>
      </c>
      <c r="P9" s="28">
        <v>205.82387063908106</v>
      </c>
    </row>
    <row r="10" spans="1:16" s="4" customFormat="1" x14ac:dyDescent="0.25">
      <c r="A10" s="4">
        <v>4</v>
      </c>
      <c r="B10" s="4" t="s">
        <v>708</v>
      </c>
      <c r="C10" s="4" t="s">
        <v>40</v>
      </c>
      <c r="D10" s="4" t="s">
        <v>28</v>
      </c>
      <c r="E10" s="4">
        <v>3.87</v>
      </c>
      <c r="F10" s="4">
        <v>75564</v>
      </c>
      <c r="G10" s="4">
        <v>96930</v>
      </c>
      <c r="H10" s="4">
        <v>0.78</v>
      </c>
      <c r="I10" s="4" t="s">
        <v>34</v>
      </c>
      <c r="J10" s="4">
        <v>195.31299999999999</v>
      </c>
      <c r="K10" s="4">
        <v>-14.1</v>
      </c>
      <c r="L10" s="4">
        <v>167.72800000000001</v>
      </c>
      <c r="M10" s="27" t="s">
        <v>41</v>
      </c>
      <c r="N10" s="27">
        <v>44279</v>
      </c>
      <c r="O10" s="26">
        <v>0.49024305555555553</v>
      </c>
      <c r="P10" s="28">
        <v>320.44434949797051</v>
      </c>
    </row>
    <row r="11" spans="1:16" s="4" customFormat="1" x14ac:dyDescent="0.25">
      <c r="A11" s="4">
        <v>5</v>
      </c>
      <c r="B11" s="4" t="s">
        <v>707</v>
      </c>
      <c r="C11" s="4" t="s">
        <v>43</v>
      </c>
      <c r="D11" s="4" t="s">
        <v>28</v>
      </c>
      <c r="E11" s="4">
        <v>3.87</v>
      </c>
      <c r="F11" s="4">
        <v>102970</v>
      </c>
      <c r="G11" s="4">
        <v>77528</v>
      </c>
      <c r="H11" s="4">
        <v>1.3280000000000001</v>
      </c>
      <c r="I11" s="4" t="s">
        <v>34</v>
      </c>
      <c r="J11" s="4">
        <v>390.625</v>
      </c>
      <c r="K11" s="4">
        <v>0.6</v>
      </c>
      <c r="L11" s="4">
        <v>393.108</v>
      </c>
      <c r="M11" s="27" t="s">
        <v>44</v>
      </c>
      <c r="N11" s="27">
        <v>44279</v>
      </c>
      <c r="O11" s="26">
        <v>0.49557870370370366</v>
      </c>
      <c r="P11" s="28">
        <v>545.57704632474986</v>
      </c>
    </row>
    <row r="12" spans="1:16" s="4" customFormat="1" x14ac:dyDescent="0.25">
      <c r="A12" s="4">
        <v>6</v>
      </c>
      <c r="B12" s="4" t="s">
        <v>706</v>
      </c>
      <c r="C12" s="4" t="s">
        <v>46</v>
      </c>
      <c r="D12" s="4" t="s">
        <v>28</v>
      </c>
      <c r="E12" s="4">
        <v>3.87</v>
      </c>
      <c r="F12" s="4">
        <v>187078</v>
      </c>
      <c r="G12" s="4">
        <v>65403</v>
      </c>
      <c r="H12" s="4">
        <v>2.86</v>
      </c>
      <c r="I12" s="4" t="s">
        <v>34</v>
      </c>
      <c r="J12" s="4">
        <v>781.25</v>
      </c>
      <c r="K12" s="4">
        <v>30.9</v>
      </c>
      <c r="L12" s="4">
        <v>1022.573</v>
      </c>
      <c r="M12" s="27" t="s">
        <v>47</v>
      </c>
      <c r="N12" s="27">
        <v>44279</v>
      </c>
      <c r="O12" s="26">
        <v>0.50091435185185185</v>
      </c>
      <c r="P12" s="28">
        <v>1174.9626148258917</v>
      </c>
    </row>
    <row r="13" spans="1:16" s="4" customFormat="1" x14ac:dyDescent="0.25">
      <c r="A13" s="4">
        <v>7</v>
      </c>
      <c r="B13" s="4" t="s">
        <v>705</v>
      </c>
      <c r="C13" s="4" t="s">
        <v>49</v>
      </c>
      <c r="D13" s="4" t="s">
        <v>28</v>
      </c>
      <c r="E13" s="4">
        <v>3.87</v>
      </c>
      <c r="F13" s="4">
        <v>446383</v>
      </c>
      <c r="G13" s="4">
        <v>94992</v>
      </c>
      <c r="H13" s="4">
        <v>4.6989999999999998</v>
      </c>
      <c r="I13" s="4" t="s">
        <v>34</v>
      </c>
      <c r="J13" s="4">
        <v>1562.5</v>
      </c>
      <c r="K13" s="4">
        <v>13.8</v>
      </c>
      <c r="L13" s="4">
        <v>1778.01</v>
      </c>
      <c r="M13" s="27" t="s">
        <v>50</v>
      </c>
      <c r="N13" s="27">
        <v>44279</v>
      </c>
      <c r="O13" s="26">
        <v>0.50626157407407402</v>
      </c>
      <c r="P13" s="28">
        <v>1930.4717926807223</v>
      </c>
    </row>
    <row r="14" spans="1:16" s="4" customFormat="1" x14ac:dyDescent="0.25">
      <c r="A14" s="4">
        <v>8</v>
      </c>
      <c r="B14" s="4" t="s">
        <v>704</v>
      </c>
      <c r="C14" s="4" t="s">
        <v>52</v>
      </c>
      <c r="D14" s="4" t="s">
        <v>28</v>
      </c>
      <c r="E14" s="4">
        <v>3.87</v>
      </c>
      <c r="F14" s="4">
        <v>690848</v>
      </c>
      <c r="G14" s="4">
        <v>96294</v>
      </c>
      <c r="H14" s="4">
        <v>7.1740000000000004</v>
      </c>
      <c r="I14" s="4" t="s">
        <v>34</v>
      </c>
      <c r="J14" s="4">
        <v>3125</v>
      </c>
      <c r="K14" s="4">
        <v>-10.6</v>
      </c>
      <c r="L14" s="4">
        <v>2794.8890000000001</v>
      </c>
      <c r="M14" s="27" t="s">
        <v>53</v>
      </c>
      <c r="N14" s="27">
        <v>44279</v>
      </c>
      <c r="O14" s="26">
        <v>0.5116087962962963</v>
      </c>
      <c r="P14" s="28">
        <v>2947.266363203129</v>
      </c>
    </row>
    <row r="15" spans="1:16" s="4" customFormat="1" x14ac:dyDescent="0.25">
      <c r="A15" s="4">
        <v>9</v>
      </c>
      <c r="B15" s="4" t="s">
        <v>703</v>
      </c>
      <c r="C15" s="4" t="s">
        <v>55</v>
      </c>
      <c r="D15" s="4" t="s">
        <v>28</v>
      </c>
      <c r="E15" s="4">
        <v>3.87</v>
      </c>
      <c r="F15" s="4">
        <v>1341732</v>
      </c>
      <c r="G15" s="4">
        <v>85651</v>
      </c>
      <c r="H15" s="4">
        <v>15.664999999999999</v>
      </c>
      <c r="I15" s="4" t="s">
        <v>34</v>
      </c>
      <c r="J15" s="4">
        <v>6250</v>
      </c>
      <c r="K15" s="4">
        <v>0.5</v>
      </c>
      <c r="L15" s="4">
        <v>6283.1229999999996</v>
      </c>
      <c r="M15" s="27" t="s">
        <v>56</v>
      </c>
      <c r="N15" s="27">
        <v>44279</v>
      </c>
      <c r="O15" s="26">
        <v>0.51694444444444443</v>
      </c>
      <c r="P15" s="28">
        <v>6435.5906857509071</v>
      </c>
    </row>
    <row r="16" spans="1:16" s="4" customFormat="1" x14ac:dyDescent="0.25">
      <c r="A16" s="4">
        <v>10</v>
      </c>
      <c r="B16" s="4" t="s">
        <v>702</v>
      </c>
      <c r="C16" s="4" t="s">
        <v>58</v>
      </c>
      <c r="D16" s="4" t="s">
        <v>28</v>
      </c>
      <c r="E16" s="4">
        <v>3.87</v>
      </c>
      <c r="F16" s="4">
        <v>2928499</v>
      </c>
      <c r="G16" s="4">
        <v>78721</v>
      </c>
      <c r="H16" s="4">
        <v>37.201000000000001</v>
      </c>
      <c r="I16" s="4" t="s">
        <v>34</v>
      </c>
      <c r="J16" s="4">
        <v>12500</v>
      </c>
      <c r="K16" s="4">
        <v>21</v>
      </c>
      <c r="L16" s="4">
        <v>15130.575000000001</v>
      </c>
      <c r="M16" s="27" t="s">
        <v>59</v>
      </c>
      <c r="N16" s="27">
        <v>44279</v>
      </c>
      <c r="O16" s="26">
        <v>0.52228009259259256</v>
      </c>
      <c r="P16" s="28">
        <v>15283.141340607694</v>
      </c>
    </row>
    <row r="17" spans="1:16" s="4" customFormat="1" x14ac:dyDescent="0.25">
      <c r="A17" s="4">
        <v>11</v>
      </c>
      <c r="B17" s="4" t="s">
        <v>701</v>
      </c>
      <c r="C17" s="4" t="s">
        <v>61</v>
      </c>
      <c r="D17" s="4" t="s">
        <v>28</v>
      </c>
      <c r="E17" s="4">
        <v>3.87</v>
      </c>
      <c r="F17" s="4">
        <v>3775263</v>
      </c>
      <c r="G17" s="4">
        <v>66923</v>
      </c>
      <c r="H17" s="4">
        <v>56.411999999999999</v>
      </c>
      <c r="I17" s="4" t="s">
        <v>34</v>
      </c>
      <c r="J17" s="4">
        <v>25000</v>
      </c>
      <c r="K17" s="4">
        <v>-7.9</v>
      </c>
      <c r="L17" s="4">
        <v>23023.124</v>
      </c>
      <c r="M17" s="27" t="s">
        <v>62</v>
      </c>
      <c r="N17" s="27">
        <v>44279</v>
      </c>
      <c r="O17" s="26">
        <v>0.52762731481481484</v>
      </c>
      <c r="P17" s="28">
        <v>23175.521338307066</v>
      </c>
    </row>
    <row r="18" spans="1:16" s="4" customFormat="1" x14ac:dyDescent="0.25">
      <c r="A18" s="4">
        <v>12</v>
      </c>
      <c r="B18" s="4" t="s">
        <v>700</v>
      </c>
      <c r="C18" s="4" t="s">
        <v>27</v>
      </c>
      <c r="D18" s="4" t="s">
        <v>28</v>
      </c>
      <c r="E18" s="4">
        <v>3.87</v>
      </c>
      <c r="F18" s="4">
        <v>1276</v>
      </c>
      <c r="I18" s="4" t="s">
        <v>29</v>
      </c>
      <c r="M18" s="27" t="s">
        <v>30</v>
      </c>
      <c r="N18" s="27">
        <v>44279</v>
      </c>
      <c r="O18" s="26">
        <v>0.53297453703703701</v>
      </c>
      <c r="P18" s="28">
        <v>0</v>
      </c>
    </row>
    <row r="19" spans="1:16" s="4" customFormat="1" x14ac:dyDescent="0.25">
      <c r="A19" s="4">
        <v>13</v>
      </c>
      <c r="B19" s="4" t="s">
        <v>699</v>
      </c>
      <c r="C19" s="4" t="s">
        <v>27</v>
      </c>
      <c r="D19" s="4" t="s">
        <v>28</v>
      </c>
      <c r="E19" s="4">
        <v>3.87</v>
      </c>
      <c r="F19" s="4">
        <v>463</v>
      </c>
      <c r="I19" s="4" t="s">
        <v>29</v>
      </c>
      <c r="M19" s="27" t="s">
        <v>30</v>
      </c>
      <c r="N19" s="27">
        <v>44279</v>
      </c>
      <c r="O19" s="26">
        <v>0.53832175925925929</v>
      </c>
      <c r="P19" s="28">
        <v>0</v>
      </c>
    </row>
    <row r="20" spans="1:16" s="4" customFormat="1" x14ac:dyDescent="0.25">
      <c r="A20" s="4">
        <v>14</v>
      </c>
      <c r="B20" s="4" t="s">
        <v>698</v>
      </c>
      <c r="C20" s="4" t="s">
        <v>67</v>
      </c>
      <c r="D20" s="4" t="s">
        <v>28</v>
      </c>
      <c r="E20" s="4">
        <v>3.87</v>
      </c>
      <c r="F20" s="4">
        <v>27454</v>
      </c>
      <c r="G20" s="4">
        <v>108573</v>
      </c>
      <c r="H20" s="4">
        <v>0.253</v>
      </c>
      <c r="I20" s="4" t="s">
        <v>68</v>
      </c>
      <c r="M20" s="27" t="s">
        <v>69</v>
      </c>
      <c r="N20" s="27">
        <v>44279</v>
      </c>
      <c r="O20" s="26">
        <v>0.54366898148148146</v>
      </c>
      <c r="P20" s="28">
        <v>103.93900054229043</v>
      </c>
    </row>
    <row r="21" spans="1:16" s="4" customFormat="1" x14ac:dyDescent="0.25">
      <c r="A21" s="4">
        <v>15</v>
      </c>
      <c r="B21" s="4" t="s">
        <v>697</v>
      </c>
      <c r="C21" s="4" t="s">
        <v>71</v>
      </c>
      <c r="D21" s="4" t="s">
        <v>28</v>
      </c>
      <c r="E21" s="4">
        <v>3.87</v>
      </c>
      <c r="F21" s="4">
        <v>30056</v>
      </c>
      <c r="G21" s="4">
        <v>114519</v>
      </c>
      <c r="H21" s="4">
        <v>0.26200000000000001</v>
      </c>
      <c r="I21" s="4" t="s">
        <v>68</v>
      </c>
      <c r="M21" s="27" t="s">
        <v>72</v>
      </c>
      <c r="N21" s="27">
        <v>44279</v>
      </c>
      <c r="O21" s="26">
        <v>0.5490046296296297</v>
      </c>
      <c r="P21" s="28">
        <v>107.63643534419009</v>
      </c>
    </row>
    <row r="22" spans="1:16" s="4" customFormat="1" x14ac:dyDescent="0.25">
      <c r="A22" s="4">
        <v>16</v>
      </c>
      <c r="B22" s="4" t="s">
        <v>696</v>
      </c>
      <c r="C22" s="4" t="s">
        <v>74</v>
      </c>
      <c r="D22" s="4" t="s">
        <v>28</v>
      </c>
      <c r="E22" s="4">
        <v>3.87</v>
      </c>
      <c r="F22" s="4">
        <v>22054</v>
      </c>
      <c r="G22" s="4">
        <v>88539</v>
      </c>
      <c r="H22" s="4">
        <v>0.249</v>
      </c>
      <c r="I22" s="4" t="s">
        <v>68</v>
      </c>
      <c r="M22" s="27" t="s">
        <v>75</v>
      </c>
      <c r="N22" s="27">
        <v>44279</v>
      </c>
      <c r="O22" s="26">
        <v>0.55434027777777783</v>
      </c>
      <c r="P22" s="28">
        <v>102.29569618589058</v>
      </c>
    </row>
    <row r="23" spans="1:16" s="4" customFormat="1" x14ac:dyDescent="0.25">
      <c r="A23" s="4">
        <v>17</v>
      </c>
      <c r="B23" s="4" t="s">
        <v>695</v>
      </c>
      <c r="C23" s="4" t="s">
        <v>77</v>
      </c>
      <c r="D23" s="4" t="s">
        <v>28</v>
      </c>
      <c r="E23" s="4">
        <v>3.87</v>
      </c>
      <c r="F23" s="4">
        <v>21263</v>
      </c>
      <c r="G23" s="4">
        <v>93706</v>
      </c>
      <c r="H23" s="4">
        <v>0.22700000000000001</v>
      </c>
      <c r="I23" s="4" t="s">
        <v>68</v>
      </c>
      <c r="M23" s="27" t="s">
        <v>78</v>
      </c>
      <c r="N23" s="27">
        <v>44279</v>
      </c>
      <c r="O23" s="26">
        <v>0.5596875</v>
      </c>
      <c r="P23" s="28">
        <v>93.257522225691417</v>
      </c>
    </row>
    <row r="24" spans="1:16" s="4" customFormat="1" x14ac:dyDescent="0.25">
      <c r="A24" s="4">
        <v>18</v>
      </c>
      <c r="B24" s="4" t="s">
        <v>694</v>
      </c>
      <c r="C24" s="4" t="s">
        <v>80</v>
      </c>
      <c r="D24" s="4" t="s">
        <v>28</v>
      </c>
      <c r="E24" s="4">
        <v>3.87</v>
      </c>
      <c r="F24" s="4">
        <v>24036</v>
      </c>
      <c r="G24" s="4">
        <v>90091</v>
      </c>
      <c r="H24" s="4">
        <v>0.26700000000000002</v>
      </c>
      <c r="I24" s="4" t="s">
        <v>68</v>
      </c>
      <c r="M24" s="27" t="s">
        <v>81</v>
      </c>
      <c r="N24" s="27">
        <v>44279</v>
      </c>
      <c r="O24" s="26">
        <v>0.56502314814814814</v>
      </c>
      <c r="P24" s="28">
        <v>109.69056578968991</v>
      </c>
    </row>
    <row r="25" spans="1:16" s="4" customFormat="1" x14ac:dyDescent="0.25">
      <c r="A25" s="4">
        <v>19</v>
      </c>
      <c r="B25" s="4" t="s">
        <v>693</v>
      </c>
      <c r="C25" s="4" t="s">
        <v>83</v>
      </c>
      <c r="D25" s="4" t="s">
        <v>28</v>
      </c>
      <c r="E25" s="4">
        <v>3.95</v>
      </c>
      <c r="F25" s="4">
        <v>18758</v>
      </c>
      <c r="G25" s="4">
        <v>79614</v>
      </c>
      <c r="H25" s="4">
        <v>0.23599999999999999</v>
      </c>
      <c r="I25" s="4" t="s">
        <v>68</v>
      </c>
      <c r="M25" s="27" t="s">
        <v>84</v>
      </c>
      <c r="N25" s="27">
        <v>44279</v>
      </c>
      <c r="O25" s="26">
        <v>0.57037037037037031</v>
      </c>
      <c r="P25" s="28">
        <v>96.954957027591064</v>
      </c>
    </row>
    <row r="26" spans="1:16" s="4" customFormat="1" x14ac:dyDescent="0.25">
      <c r="A26" s="4">
        <v>20</v>
      </c>
      <c r="B26" s="4" t="s">
        <v>692</v>
      </c>
      <c r="C26" s="4" t="s">
        <v>86</v>
      </c>
      <c r="D26" s="4" t="s">
        <v>28</v>
      </c>
      <c r="E26" s="4">
        <v>3.95</v>
      </c>
      <c r="F26" s="4">
        <v>19574</v>
      </c>
      <c r="G26" s="4">
        <v>80641</v>
      </c>
      <c r="H26" s="4">
        <v>0.24299999999999999</v>
      </c>
      <c r="I26" s="4" t="s">
        <v>68</v>
      </c>
      <c r="M26" s="27" t="s">
        <v>87</v>
      </c>
      <c r="N26" s="27">
        <v>44279</v>
      </c>
      <c r="O26" s="26">
        <v>0.57571759259259259</v>
      </c>
      <c r="P26" s="28">
        <v>99.830739651290813</v>
      </c>
    </row>
    <row r="27" spans="1:16" s="4" customFormat="1" x14ac:dyDescent="0.25">
      <c r="A27" s="4">
        <v>21</v>
      </c>
      <c r="B27" s="4" t="s">
        <v>691</v>
      </c>
      <c r="C27" s="4" t="s">
        <v>89</v>
      </c>
      <c r="D27" s="4" t="s">
        <v>28</v>
      </c>
      <c r="E27" s="4">
        <v>3.95</v>
      </c>
      <c r="F27" s="4">
        <v>20190</v>
      </c>
      <c r="G27" s="4">
        <v>77548</v>
      </c>
      <c r="H27" s="4">
        <v>0.26</v>
      </c>
      <c r="I27" s="4" t="s">
        <v>68</v>
      </c>
      <c r="M27" s="27" t="s">
        <v>90</v>
      </c>
      <c r="N27" s="27">
        <v>44279</v>
      </c>
      <c r="O27" s="26">
        <v>0.58105324074074072</v>
      </c>
      <c r="P27" s="28">
        <v>106.81478316599018</v>
      </c>
    </row>
    <row r="28" spans="1:16" s="4" customFormat="1" x14ac:dyDescent="0.25">
      <c r="A28" s="4">
        <v>22</v>
      </c>
      <c r="B28" s="4" t="s">
        <v>690</v>
      </c>
      <c r="C28" s="4" t="s">
        <v>92</v>
      </c>
      <c r="D28" s="4" t="s">
        <v>28</v>
      </c>
      <c r="E28" s="4">
        <v>3.95</v>
      </c>
      <c r="F28" s="4">
        <v>22384</v>
      </c>
      <c r="G28" s="4">
        <v>78515</v>
      </c>
      <c r="H28" s="4">
        <v>0.28499999999999998</v>
      </c>
      <c r="I28" s="4" t="s">
        <v>68</v>
      </c>
      <c r="M28" s="27" t="s">
        <v>93</v>
      </c>
      <c r="N28" s="27">
        <v>44279</v>
      </c>
      <c r="O28" s="26">
        <v>0.586400462962963</v>
      </c>
      <c r="P28" s="28">
        <v>117.08543539348921</v>
      </c>
    </row>
    <row r="29" spans="1:16" s="4" customFormat="1" x14ac:dyDescent="0.25">
      <c r="A29" s="4">
        <v>23</v>
      </c>
      <c r="B29" s="4" t="s">
        <v>689</v>
      </c>
      <c r="C29" s="4" t="s">
        <v>95</v>
      </c>
      <c r="D29" s="4" t="s">
        <v>28</v>
      </c>
      <c r="E29" s="4">
        <v>3.95</v>
      </c>
      <c r="F29" s="4">
        <v>23255</v>
      </c>
      <c r="G29" s="4">
        <v>75975</v>
      </c>
      <c r="H29" s="4">
        <v>0.30599999999999999</v>
      </c>
      <c r="I29" s="4" t="s">
        <v>68</v>
      </c>
      <c r="M29" s="27" t="s">
        <v>96</v>
      </c>
      <c r="N29" s="27">
        <v>44279</v>
      </c>
      <c r="O29" s="26">
        <v>0.59174768518518517</v>
      </c>
      <c r="P29" s="28">
        <v>125.71278326458842</v>
      </c>
    </row>
    <row r="30" spans="1:16" s="4" customFormat="1" x14ac:dyDescent="0.25">
      <c r="A30" s="4">
        <v>24</v>
      </c>
      <c r="B30" s="4" t="s">
        <v>688</v>
      </c>
      <c r="C30" s="4" t="s">
        <v>98</v>
      </c>
      <c r="D30" s="4" t="s">
        <v>28</v>
      </c>
      <c r="E30" s="4">
        <v>3.95</v>
      </c>
      <c r="F30" s="4">
        <v>24756</v>
      </c>
      <c r="G30" s="4">
        <v>79232</v>
      </c>
      <c r="H30" s="4">
        <v>0.312</v>
      </c>
      <c r="I30" s="4" t="s">
        <v>68</v>
      </c>
      <c r="M30" s="27" t="s">
        <v>99</v>
      </c>
      <c r="N30" s="27">
        <v>44279</v>
      </c>
      <c r="O30" s="26">
        <v>0.59709490740740734</v>
      </c>
      <c r="P30" s="28">
        <v>128.1777397991882</v>
      </c>
    </row>
    <row r="31" spans="1:16" s="4" customFormat="1" x14ac:dyDescent="0.25">
      <c r="A31" s="4">
        <v>25</v>
      </c>
      <c r="B31" s="4" t="s">
        <v>687</v>
      </c>
      <c r="C31" s="4" t="s">
        <v>101</v>
      </c>
      <c r="D31" s="4" t="s">
        <v>28</v>
      </c>
      <c r="E31" s="4">
        <v>3.95</v>
      </c>
      <c r="F31" s="4">
        <v>23027</v>
      </c>
      <c r="G31" s="4">
        <v>74264</v>
      </c>
      <c r="H31" s="4">
        <v>0.31</v>
      </c>
      <c r="I31" s="4" t="s">
        <v>68</v>
      </c>
      <c r="M31" s="27" t="s">
        <v>102</v>
      </c>
      <c r="N31" s="27">
        <v>44279</v>
      </c>
      <c r="O31" s="26">
        <v>0.60243055555555558</v>
      </c>
      <c r="P31" s="28">
        <v>127.35608762098828</v>
      </c>
    </row>
    <row r="32" spans="1:16" s="4" customFormat="1" x14ac:dyDescent="0.25">
      <c r="A32" s="4">
        <v>26</v>
      </c>
      <c r="B32" s="4" t="s">
        <v>686</v>
      </c>
      <c r="C32" s="4" t="s">
        <v>104</v>
      </c>
      <c r="D32" s="4" t="s">
        <v>28</v>
      </c>
      <c r="E32" s="4">
        <v>3.95</v>
      </c>
      <c r="F32" s="4">
        <v>85447</v>
      </c>
      <c r="G32" s="4">
        <v>79175</v>
      </c>
      <c r="H32" s="4">
        <v>1.079</v>
      </c>
      <c r="I32" s="4" t="s">
        <v>68</v>
      </c>
      <c r="L32" s="4">
        <v>290.83100000000002</v>
      </c>
      <c r="M32" s="27" t="s">
        <v>105</v>
      </c>
      <c r="N32" s="27">
        <v>44279</v>
      </c>
      <c r="O32" s="26">
        <v>0.60777777777777775</v>
      </c>
      <c r="P32" s="28">
        <v>443.28135013885918</v>
      </c>
    </row>
    <row r="33" spans="1:16" s="4" customFormat="1" x14ac:dyDescent="0.25">
      <c r="A33" s="4">
        <v>27</v>
      </c>
      <c r="B33" s="4" t="s">
        <v>685</v>
      </c>
      <c r="C33" s="4" t="s">
        <v>107</v>
      </c>
      <c r="D33" s="4" t="s">
        <v>28</v>
      </c>
      <c r="E33" s="4">
        <v>3.95</v>
      </c>
      <c r="F33" s="4">
        <v>81722</v>
      </c>
      <c r="G33" s="4">
        <v>77492</v>
      </c>
      <c r="H33" s="4">
        <v>1.0549999999999999</v>
      </c>
      <c r="I33" s="4" t="s">
        <v>68</v>
      </c>
      <c r="L33" s="4">
        <v>280.71100000000001</v>
      </c>
      <c r="M33" s="27" t="s">
        <v>108</v>
      </c>
      <c r="N33" s="27">
        <v>44279</v>
      </c>
      <c r="O33" s="26">
        <v>0.61311342592592599</v>
      </c>
      <c r="P33" s="28">
        <v>433.42152400046007</v>
      </c>
    </row>
    <row r="34" spans="1:16" s="4" customFormat="1" x14ac:dyDescent="0.25">
      <c r="A34" s="4">
        <v>28</v>
      </c>
      <c r="B34" s="4" t="s">
        <v>684</v>
      </c>
      <c r="C34" s="4" t="s">
        <v>110</v>
      </c>
      <c r="D34" s="4" t="s">
        <v>28</v>
      </c>
      <c r="E34" s="4">
        <v>3.95</v>
      </c>
      <c r="F34" s="4">
        <v>84464</v>
      </c>
      <c r="G34" s="4">
        <v>82311</v>
      </c>
      <c r="H34" s="4">
        <v>1.026</v>
      </c>
      <c r="I34" s="4" t="s">
        <v>68</v>
      </c>
      <c r="L34" s="4">
        <v>269.03699999999998</v>
      </c>
      <c r="M34" s="27" t="s">
        <v>111</v>
      </c>
      <c r="N34" s="27">
        <v>44279</v>
      </c>
      <c r="O34" s="26">
        <v>0.61846064814814816</v>
      </c>
      <c r="P34" s="28">
        <v>421.50756741656119</v>
      </c>
    </row>
    <row r="35" spans="1:16" s="4" customFormat="1" x14ac:dyDescent="0.25">
      <c r="A35" s="4">
        <v>29</v>
      </c>
      <c r="B35" s="4" t="s">
        <v>683</v>
      </c>
      <c r="C35" s="4" t="s">
        <v>113</v>
      </c>
      <c r="D35" s="4" t="s">
        <v>28</v>
      </c>
      <c r="E35" s="4">
        <v>3.95</v>
      </c>
      <c r="F35" s="4">
        <v>338516</v>
      </c>
      <c r="G35" s="4">
        <v>74872</v>
      </c>
      <c r="H35" s="4">
        <v>4.5209999999999999</v>
      </c>
      <c r="I35" s="4" t="s">
        <v>68</v>
      </c>
      <c r="L35" s="4">
        <v>1704.9169999999999</v>
      </c>
      <c r="M35" s="27" t="s">
        <v>114</v>
      </c>
      <c r="N35" s="27">
        <v>44279</v>
      </c>
      <c r="O35" s="26">
        <v>0.62379629629629629</v>
      </c>
      <c r="P35" s="28">
        <v>1857.344748820929</v>
      </c>
    </row>
    <row r="36" spans="1:16" s="4" customFormat="1" x14ac:dyDescent="0.25">
      <c r="A36" s="4">
        <v>30</v>
      </c>
      <c r="B36" s="4" t="s">
        <v>682</v>
      </c>
      <c r="C36" s="4" t="s">
        <v>116</v>
      </c>
      <c r="D36" s="4" t="s">
        <v>28</v>
      </c>
      <c r="E36" s="4">
        <v>3.95</v>
      </c>
      <c r="F36" s="4">
        <v>293667</v>
      </c>
      <c r="G36" s="4">
        <v>72605</v>
      </c>
      <c r="H36" s="4">
        <v>4.0449999999999999</v>
      </c>
      <c r="I36" s="4" t="s">
        <v>68</v>
      </c>
      <c r="L36" s="4">
        <v>1509.15</v>
      </c>
      <c r="M36" s="27" t="s">
        <v>117</v>
      </c>
      <c r="N36" s="27">
        <v>44279</v>
      </c>
      <c r="O36" s="26">
        <v>0.62913194444444442</v>
      </c>
      <c r="P36" s="28">
        <v>1661.7915304093469</v>
      </c>
    </row>
    <row r="37" spans="1:16" s="4" customFormat="1" x14ac:dyDescent="0.25">
      <c r="A37" s="4">
        <v>31</v>
      </c>
      <c r="B37" s="4" t="s">
        <v>681</v>
      </c>
      <c r="C37" s="4" t="s">
        <v>119</v>
      </c>
      <c r="D37" s="4" t="s">
        <v>28</v>
      </c>
      <c r="E37" s="4">
        <v>3.95</v>
      </c>
      <c r="F37" s="4">
        <v>351910</v>
      </c>
      <c r="G37" s="4">
        <v>74013</v>
      </c>
      <c r="H37" s="4">
        <v>4.7549999999999999</v>
      </c>
      <c r="I37" s="4" t="s">
        <v>68</v>
      </c>
      <c r="L37" s="4">
        <v>1800.829</v>
      </c>
      <c r="M37" s="27" t="s">
        <v>120</v>
      </c>
      <c r="N37" s="27">
        <v>44279</v>
      </c>
      <c r="O37" s="26">
        <v>0.63447916666666659</v>
      </c>
      <c r="P37" s="28">
        <v>1953.4780536703202</v>
      </c>
    </row>
    <row r="38" spans="1:16" s="4" customFormat="1" x14ac:dyDescent="0.25">
      <c r="A38" s="4">
        <v>32</v>
      </c>
      <c r="B38" s="4" t="s">
        <v>680</v>
      </c>
      <c r="C38" s="4" t="s">
        <v>679</v>
      </c>
      <c r="D38" s="4" t="s">
        <v>28</v>
      </c>
      <c r="E38" s="4">
        <v>3.95</v>
      </c>
      <c r="F38" s="4">
        <v>410133</v>
      </c>
      <c r="G38" s="4">
        <v>74131</v>
      </c>
      <c r="H38" s="4">
        <v>5.5330000000000004</v>
      </c>
      <c r="I38" s="4" t="s">
        <v>68</v>
      </c>
      <c r="L38" s="4">
        <v>2120.3910000000001</v>
      </c>
      <c r="M38" s="27" t="s">
        <v>678</v>
      </c>
      <c r="N38" s="27">
        <v>44279</v>
      </c>
      <c r="O38" s="26">
        <v>0.63982638888888888</v>
      </c>
      <c r="P38" s="28">
        <v>2273.100750990091</v>
      </c>
    </row>
    <row r="39" spans="1:16" s="4" customFormat="1" x14ac:dyDescent="0.25">
      <c r="A39" s="4">
        <v>33</v>
      </c>
      <c r="B39" s="4" t="s">
        <v>677</v>
      </c>
      <c r="C39" s="4" t="s">
        <v>676</v>
      </c>
      <c r="D39" s="4" t="s">
        <v>28</v>
      </c>
      <c r="E39" s="4">
        <v>3.95</v>
      </c>
      <c r="F39" s="4">
        <v>430238</v>
      </c>
      <c r="G39" s="4">
        <v>75910</v>
      </c>
      <c r="H39" s="4">
        <v>5.6680000000000001</v>
      </c>
      <c r="I39" s="4" t="s">
        <v>68</v>
      </c>
      <c r="L39" s="4">
        <v>2175.922</v>
      </c>
      <c r="M39" s="27" t="s">
        <v>675</v>
      </c>
      <c r="N39" s="27">
        <v>44279</v>
      </c>
      <c r="O39" s="26">
        <v>0.64517361111111116</v>
      </c>
      <c r="P39" s="28">
        <v>2328.5622730185855</v>
      </c>
    </row>
    <row r="40" spans="1:16" s="4" customFormat="1" x14ac:dyDescent="0.25">
      <c r="A40" s="4">
        <v>34</v>
      </c>
      <c r="B40" s="4" t="s">
        <v>674</v>
      </c>
      <c r="C40" s="4" t="s">
        <v>673</v>
      </c>
      <c r="D40" s="4" t="s">
        <v>28</v>
      </c>
      <c r="E40" s="4">
        <v>3.95</v>
      </c>
      <c r="F40" s="4">
        <v>448789</v>
      </c>
      <c r="G40" s="4">
        <v>79567</v>
      </c>
      <c r="H40" s="4">
        <v>5.64</v>
      </c>
      <c r="I40" s="4" t="s">
        <v>68</v>
      </c>
      <c r="L40" s="4">
        <v>2164.6729999999998</v>
      </c>
      <c r="M40" s="27" t="s">
        <v>672</v>
      </c>
      <c r="N40" s="27">
        <v>44279</v>
      </c>
      <c r="O40" s="26">
        <v>0.65049768518518525</v>
      </c>
      <c r="P40" s="28">
        <v>2317.0591425237867</v>
      </c>
    </row>
    <row r="41" spans="1:16" s="4" customFormat="1" x14ac:dyDescent="0.25">
      <c r="A41" s="4">
        <v>35</v>
      </c>
      <c r="B41" s="4" t="s">
        <v>671</v>
      </c>
      <c r="C41" s="4" t="s">
        <v>670</v>
      </c>
      <c r="D41" s="4" t="s">
        <v>28</v>
      </c>
      <c r="E41" s="4">
        <v>3.95</v>
      </c>
      <c r="F41" s="4">
        <v>385505</v>
      </c>
      <c r="G41" s="4">
        <v>75742</v>
      </c>
      <c r="H41" s="4">
        <v>5.09</v>
      </c>
      <c r="I41" s="4" t="s">
        <v>68</v>
      </c>
      <c r="L41" s="4">
        <v>1938.44</v>
      </c>
      <c r="M41" s="27" t="s">
        <v>669</v>
      </c>
      <c r="N41" s="27">
        <v>44279</v>
      </c>
      <c r="O41" s="26">
        <v>0.65584490740740742</v>
      </c>
      <c r="P41" s="28">
        <v>2091.1047935188076</v>
      </c>
    </row>
    <row r="42" spans="1:16" s="4" customFormat="1" x14ac:dyDescent="0.25">
      <c r="A42" s="4">
        <v>36</v>
      </c>
      <c r="B42" s="4" t="s">
        <v>668</v>
      </c>
      <c r="C42" s="4" t="s">
        <v>667</v>
      </c>
      <c r="D42" s="4" t="s">
        <v>28</v>
      </c>
      <c r="E42" s="4">
        <v>3.95</v>
      </c>
      <c r="F42" s="4">
        <v>416071</v>
      </c>
      <c r="G42" s="4">
        <v>76738</v>
      </c>
      <c r="H42" s="4">
        <v>5.4219999999999997</v>
      </c>
      <c r="I42" s="4" t="s">
        <v>68</v>
      </c>
      <c r="L42" s="4">
        <v>2074.951</v>
      </c>
      <c r="M42" s="27" t="s">
        <v>666</v>
      </c>
      <c r="N42" s="27">
        <v>44279</v>
      </c>
      <c r="O42" s="26">
        <v>0.66120370370370374</v>
      </c>
      <c r="P42" s="28">
        <v>2227.4990550999946</v>
      </c>
    </row>
    <row r="43" spans="1:16" s="4" customFormat="1" x14ac:dyDescent="0.25">
      <c r="A43" s="4">
        <v>37</v>
      </c>
      <c r="B43" s="4" t="s">
        <v>665</v>
      </c>
      <c r="C43" s="4" t="s">
        <v>664</v>
      </c>
      <c r="D43" s="4" t="s">
        <v>28</v>
      </c>
      <c r="E43" s="4">
        <v>3.95</v>
      </c>
      <c r="F43" s="4">
        <v>396420</v>
      </c>
      <c r="G43" s="4">
        <v>78831</v>
      </c>
      <c r="H43" s="4">
        <v>5.0289999999999999</v>
      </c>
      <c r="I43" s="4" t="s">
        <v>68</v>
      </c>
      <c r="L43" s="4">
        <v>1913.4090000000001</v>
      </c>
      <c r="M43" s="27" t="s">
        <v>663</v>
      </c>
      <c r="N43" s="27">
        <v>44279</v>
      </c>
      <c r="O43" s="26">
        <v>0.66652777777777772</v>
      </c>
      <c r="P43" s="28">
        <v>2066.0444020837099</v>
      </c>
    </row>
    <row r="44" spans="1:16" s="4" customFormat="1" x14ac:dyDescent="0.25">
      <c r="A44" s="4">
        <v>38</v>
      </c>
      <c r="B44" s="4" t="s">
        <v>659</v>
      </c>
      <c r="C44" s="4" t="s">
        <v>27</v>
      </c>
      <c r="D44" s="4" t="s">
        <v>28</v>
      </c>
      <c r="I44" s="4" t="s">
        <v>29</v>
      </c>
      <c r="M44" s="27" t="s">
        <v>30</v>
      </c>
      <c r="N44" s="27">
        <v>44279</v>
      </c>
      <c r="O44" s="26">
        <v>0.67186342592592585</v>
      </c>
    </row>
    <row r="45" spans="1:16" s="4" customFormat="1" x14ac:dyDescent="0.25"/>
    <row r="46" spans="1:16" s="4" customFormat="1" x14ac:dyDescent="0.25"/>
    <row r="47" spans="1:16" s="4" customFormat="1" ht="18.75" x14ac:dyDescent="0.3">
      <c r="A47" s="5" t="s">
        <v>662</v>
      </c>
    </row>
    <row r="48" spans="1:16" s="4" customFormat="1" x14ac:dyDescent="0.25">
      <c r="A48" s="6" t="s">
        <v>661</v>
      </c>
      <c r="B48" s="6" t="s">
        <v>660</v>
      </c>
    </row>
    <row r="49" spans="1:16" s="4" customFormat="1" x14ac:dyDescent="0.25"/>
    <row r="50" spans="1:16" s="4" customFormat="1" x14ac:dyDescent="0.25">
      <c r="A50" s="4" t="s">
        <v>9</v>
      </c>
      <c r="B50" s="4">
        <v>2.4224300000000002E-3</v>
      </c>
    </row>
    <row r="51" spans="1:16" s="4" customFormat="1" x14ac:dyDescent="0.25">
      <c r="B51" s="4" t="s">
        <v>10</v>
      </c>
      <c r="C51" s="4" t="s">
        <v>11</v>
      </c>
      <c r="D51" s="4" t="s">
        <v>12</v>
      </c>
      <c r="E51" s="4" t="s">
        <v>13</v>
      </c>
      <c r="F51" s="4" t="s">
        <v>14</v>
      </c>
      <c r="G51" s="4" t="s">
        <v>15</v>
      </c>
      <c r="H51" s="4" t="s">
        <v>16</v>
      </c>
      <c r="I51" s="4" t="s">
        <v>17</v>
      </c>
      <c r="J51" s="4" t="s">
        <v>18</v>
      </c>
      <c r="K51" s="4" t="s">
        <v>23</v>
      </c>
      <c r="L51" s="4" t="s">
        <v>19</v>
      </c>
      <c r="M51" s="4" t="s">
        <v>20</v>
      </c>
      <c r="N51" s="4" t="s">
        <v>21</v>
      </c>
      <c r="O51" s="4" t="s">
        <v>22</v>
      </c>
      <c r="P51" s="4" t="s">
        <v>25</v>
      </c>
    </row>
    <row r="52" spans="1:16" s="4" customFormat="1" x14ac:dyDescent="0.25">
      <c r="A52" s="4">
        <v>1</v>
      </c>
      <c r="B52" s="4" t="s">
        <v>659</v>
      </c>
      <c r="C52" s="4" t="s">
        <v>27</v>
      </c>
      <c r="D52" s="4" t="s">
        <v>28</v>
      </c>
      <c r="I52" s="4" t="s">
        <v>29</v>
      </c>
      <c r="M52" s="4" t="s">
        <v>30</v>
      </c>
      <c r="N52" s="4">
        <v>44279</v>
      </c>
      <c r="O52" s="4">
        <v>0.67186342592592585</v>
      </c>
      <c r="P52" s="4">
        <v>0</v>
      </c>
    </row>
    <row r="53" spans="1:16" s="4" customFormat="1" x14ac:dyDescent="0.25">
      <c r="A53" s="4">
        <v>2</v>
      </c>
      <c r="B53" s="4" t="s">
        <v>658</v>
      </c>
      <c r="C53" s="4" t="s">
        <v>33</v>
      </c>
      <c r="D53" s="4" t="s">
        <v>28</v>
      </c>
      <c r="E53" s="4">
        <v>3.95</v>
      </c>
      <c r="F53" s="4">
        <v>15061</v>
      </c>
      <c r="G53" s="4">
        <v>84419</v>
      </c>
      <c r="H53" s="4">
        <v>0.17799999999999999</v>
      </c>
      <c r="I53" s="4" t="s">
        <v>33</v>
      </c>
      <c r="M53" s="4" t="s">
        <v>194</v>
      </c>
      <c r="N53" s="4">
        <v>44279</v>
      </c>
      <c r="O53" s="4">
        <v>0.67719907407407398</v>
      </c>
      <c r="P53" s="4">
        <v>73.479935436730884</v>
      </c>
    </row>
    <row r="54" spans="1:16" s="4" customFormat="1" x14ac:dyDescent="0.25">
      <c r="A54" s="4">
        <v>3</v>
      </c>
      <c r="B54" s="4" t="s">
        <v>657</v>
      </c>
      <c r="C54" s="4" t="s">
        <v>37</v>
      </c>
      <c r="D54" s="4" t="s">
        <v>28</v>
      </c>
      <c r="E54" s="4">
        <v>3.87</v>
      </c>
      <c r="F54" s="4">
        <v>50298</v>
      </c>
      <c r="G54" s="4">
        <v>101896</v>
      </c>
      <c r="H54" s="4">
        <v>0.49399999999999999</v>
      </c>
      <c r="I54" s="4" t="s">
        <v>34</v>
      </c>
      <c r="J54" s="4">
        <v>97.656000000000006</v>
      </c>
      <c r="K54" s="4">
        <v>-20.9</v>
      </c>
      <c r="L54" s="4">
        <v>77.284999999999997</v>
      </c>
      <c r="M54" s="4" t="s">
        <v>196</v>
      </c>
      <c r="N54" s="4">
        <v>44279</v>
      </c>
      <c r="O54" s="4">
        <v>0.68253472222222233</v>
      </c>
      <c r="P54" s="4">
        <v>203.92746126823064</v>
      </c>
    </row>
    <row r="55" spans="1:16" s="4" customFormat="1" x14ac:dyDescent="0.25">
      <c r="A55" s="4">
        <v>4</v>
      </c>
      <c r="B55" s="4" t="s">
        <v>656</v>
      </c>
      <c r="C55" s="4" t="s">
        <v>40</v>
      </c>
      <c r="D55" s="4" t="s">
        <v>28</v>
      </c>
      <c r="E55" s="4">
        <v>3.95</v>
      </c>
      <c r="F55" s="4">
        <v>65769</v>
      </c>
      <c r="G55" s="4">
        <v>85992</v>
      </c>
      <c r="H55" s="4">
        <v>0.76500000000000001</v>
      </c>
      <c r="I55" s="4" t="s">
        <v>34</v>
      </c>
      <c r="J55" s="4">
        <v>195.31299999999999</v>
      </c>
      <c r="K55" s="4">
        <v>-3.1</v>
      </c>
      <c r="L55" s="4">
        <v>189.24299999999999</v>
      </c>
      <c r="M55" s="4" t="s">
        <v>198</v>
      </c>
      <c r="N55" s="4">
        <v>44279</v>
      </c>
      <c r="O55" s="4">
        <v>0.68787037037037047</v>
      </c>
      <c r="P55" s="4">
        <v>315.79859892752319</v>
      </c>
    </row>
    <row r="56" spans="1:16" s="4" customFormat="1" x14ac:dyDescent="0.25">
      <c r="A56" s="4">
        <v>5</v>
      </c>
      <c r="B56" s="4" t="s">
        <v>655</v>
      </c>
      <c r="C56" s="4" t="s">
        <v>43</v>
      </c>
      <c r="D56" s="4" t="s">
        <v>28</v>
      </c>
      <c r="E56" s="4">
        <v>3.95</v>
      </c>
      <c r="F56" s="4">
        <v>112164</v>
      </c>
      <c r="G56" s="4">
        <v>85813</v>
      </c>
      <c r="H56" s="4">
        <v>1.3069999999999999</v>
      </c>
      <c r="I56" s="4" t="s">
        <v>34</v>
      </c>
      <c r="J56" s="4">
        <v>390.625</v>
      </c>
      <c r="K56" s="4">
        <v>5.8</v>
      </c>
      <c r="L56" s="4">
        <v>413.09100000000001</v>
      </c>
      <c r="M56" s="4" t="s">
        <v>200</v>
      </c>
      <c r="N56" s="4">
        <v>44279</v>
      </c>
      <c r="O56" s="4">
        <v>0.69321759259259252</v>
      </c>
      <c r="P56" s="4">
        <v>539.54087424610816</v>
      </c>
    </row>
    <row r="57" spans="1:16" s="4" customFormat="1" x14ac:dyDescent="0.25">
      <c r="A57" s="4">
        <v>6</v>
      </c>
      <c r="B57" s="4" t="s">
        <v>654</v>
      </c>
      <c r="C57" s="4" t="s">
        <v>46</v>
      </c>
      <c r="D57" s="4" t="s">
        <v>28</v>
      </c>
      <c r="E57" s="4">
        <v>3.95</v>
      </c>
      <c r="F57" s="4">
        <v>204728</v>
      </c>
      <c r="G57" s="4">
        <v>86519</v>
      </c>
      <c r="H57" s="4">
        <v>2.3660000000000001</v>
      </c>
      <c r="I57" s="4" t="s">
        <v>34</v>
      </c>
      <c r="J57" s="4">
        <v>781.25</v>
      </c>
      <c r="K57" s="4">
        <v>8.8000000000000007</v>
      </c>
      <c r="L57" s="4">
        <v>850.33799999999997</v>
      </c>
      <c r="M57" s="4" t="s">
        <v>202</v>
      </c>
      <c r="N57" s="4">
        <v>44279</v>
      </c>
      <c r="O57" s="4">
        <v>0.69856481481481481</v>
      </c>
      <c r="P57" s="4">
        <v>976.70520923205208</v>
      </c>
    </row>
    <row r="58" spans="1:16" s="4" customFormat="1" x14ac:dyDescent="0.25">
      <c r="A58" s="4">
        <v>7</v>
      </c>
      <c r="B58" s="4" t="s">
        <v>653</v>
      </c>
      <c r="C58" s="4" t="s">
        <v>49</v>
      </c>
      <c r="D58" s="4" t="s">
        <v>28</v>
      </c>
      <c r="E58" s="4">
        <v>3.95</v>
      </c>
      <c r="F58" s="4">
        <v>398974</v>
      </c>
      <c r="G58" s="4">
        <v>94915</v>
      </c>
      <c r="H58" s="4">
        <v>4.2030000000000003</v>
      </c>
      <c r="I58" s="4" t="s">
        <v>34</v>
      </c>
      <c r="J58" s="4">
        <v>1562.5</v>
      </c>
      <c r="K58" s="4">
        <v>3</v>
      </c>
      <c r="L58" s="4">
        <v>1608.748</v>
      </c>
      <c r="M58" s="4" t="s">
        <v>204</v>
      </c>
      <c r="N58" s="4">
        <v>44279</v>
      </c>
      <c r="O58" s="4">
        <v>0.70392361111111112</v>
      </c>
      <c r="P58" s="4">
        <v>1735.0346552841568</v>
      </c>
    </row>
    <row r="59" spans="1:16" s="4" customFormat="1" x14ac:dyDescent="0.25">
      <c r="A59" s="4">
        <v>8</v>
      </c>
      <c r="B59" s="4" t="s">
        <v>652</v>
      </c>
      <c r="C59" s="4" t="s">
        <v>52</v>
      </c>
      <c r="D59" s="4" t="s">
        <v>28</v>
      </c>
      <c r="E59" s="4">
        <v>3.95</v>
      </c>
      <c r="F59" s="4">
        <v>627842</v>
      </c>
      <c r="G59" s="4">
        <v>80329</v>
      </c>
      <c r="H59" s="4">
        <v>7.8159999999999998</v>
      </c>
      <c r="I59" s="4" t="s">
        <v>34</v>
      </c>
      <c r="J59" s="4">
        <v>3125</v>
      </c>
      <c r="K59" s="4">
        <v>-0.8</v>
      </c>
      <c r="L59" s="4">
        <v>3099.9639999999999</v>
      </c>
      <c r="M59" s="4" t="s">
        <v>206</v>
      </c>
      <c r="N59" s="4">
        <v>44279</v>
      </c>
      <c r="O59" s="4">
        <v>0.70927083333333341</v>
      </c>
      <c r="P59" s="4">
        <v>3226.5122211993739</v>
      </c>
    </row>
    <row r="60" spans="1:16" s="4" customFormat="1" x14ac:dyDescent="0.25">
      <c r="A60" s="4">
        <v>9</v>
      </c>
      <c r="B60" s="4" t="s">
        <v>651</v>
      </c>
      <c r="C60" s="4" t="s">
        <v>55</v>
      </c>
      <c r="D60" s="4" t="s">
        <v>28</v>
      </c>
      <c r="E60" s="4">
        <v>3.95</v>
      </c>
      <c r="F60" s="4">
        <v>1244177</v>
      </c>
      <c r="G60" s="4">
        <v>81519</v>
      </c>
      <c r="H60" s="4">
        <v>15.262</v>
      </c>
      <c r="I60" s="4" t="s">
        <v>34</v>
      </c>
      <c r="J60" s="4">
        <v>6250</v>
      </c>
      <c r="K60" s="4">
        <v>-1.2</v>
      </c>
      <c r="L60" s="4">
        <v>6173.9930000000004</v>
      </c>
      <c r="M60" s="4" t="s">
        <v>208</v>
      </c>
      <c r="N60" s="4">
        <v>44279</v>
      </c>
      <c r="O60" s="4">
        <v>0.71460648148148154</v>
      </c>
      <c r="P60" s="4">
        <v>6300.2852507605994</v>
      </c>
    </row>
    <row r="61" spans="1:16" s="4" customFormat="1" x14ac:dyDescent="0.25">
      <c r="A61" s="4">
        <v>10</v>
      </c>
      <c r="B61" s="4" t="s">
        <v>650</v>
      </c>
      <c r="C61" s="4" t="s">
        <v>58</v>
      </c>
      <c r="D61" s="4" t="s">
        <v>28</v>
      </c>
      <c r="E61" s="4">
        <v>3.95</v>
      </c>
      <c r="F61" s="4">
        <v>3160203</v>
      </c>
      <c r="G61" s="4">
        <v>75825</v>
      </c>
      <c r="H61" s="4">
        <v>41.677999999999997</v>
      </c>
      <c r="I61" s="4" t="s">
        <v>34</v>
      </c>
      <c r="J61" s="4">
        <v>12500</v>
      </c>
      <c r="K61" s="4">
        <v>36.6</v>
      </c>
      <c r="L61" s="4">
        <v>17078.485000000001</v>
      </c>
      <c r="M61" s="4" t="s">
        <v>210</v>
      </c>
      <c r="N61" s="4">
        <v>44279</v>
      </c>
      <c r="O61" s="4">
        <v>0.71996527777777775</v>
      </c>
      <c r="P61" s="4">
        <v>17205.037916472302</v>
      </c>
    </row>
    <row r="62" spans="1:16" s="4" customFormat="1" x14ac:dyDescent="0.25">
      <c r="A62" s="4">
        <v>11</v>
      </c>
      <c r="B62" s="4" t="s">
        <v>649</v>
      </c>
      <c r="C62" s="4" t="s">
        <v>61</v>
      </c>
      <c r="D62" s="4" t="s">
        <v>28</v>
      </c>
      <c r="E62" s="4">
        <v>3.95</v>
      </c>
      <c r="F62" s="4">
        <v>3758907</v>
      </c>
      <c r="G62" s="4">
        <v>73581</v>
      </c>
      <c r="H62" s="4">
        <v>51.085000000000001</v>
      </c>
      <c r="I62" s="4" t="s">
        <v>34</v>
      </c>
      <c r="J62" s="4">
        <v>25000</v>
      </c>
      <c r="K62" s="4">
        <v>-16.2</v>
      </c>
      <c r="L62" s="4">
        <v>20961.850999999999</v>
      </c>
      <c r="M62" s="4" t="s">
        <v>212</v>
      </c>
      <c r="N62" s="4">
        <v>44279</v>
      </c>
      <c r="O62" s="4">
        <v>0.72528935185185184</v>
      </c>
      <c r="P62" s="4">
        <v>21088.328661715714</v>
      </c>
    </row>
    <row r="63" spans="1:16" s="4" customFormat="1" x14ac:dyDescent="0.25">
      <c r="A63" s="4">
        <v>12</v>
      </c>
      <c r="B63" s="4" t="s">
        <v>648</v>
      </c>
      <c r="C63" s="4" t="s">
        <v>27</v>
      </c>
      <c r="D63" s="4" t="s">
        <v>28</v>
      </c>
      <c r="E63" s="4">
        <v>3.94</v>
      </c>
      <c r="F63" s="4">
        <v>1261</v>
      </c>
      <c r="I63" s="4" t="s">
        <v>29</v>
      </c>
      <c r="M63" s="4" t="s">
        <v>30</v>
      </c>
      <c r="N63" s="4">
        <v>44279</v>
      </c>
      <c r="O63" s="4">
        <v>0.73064814814814805</v>
      </c>
      <c r="P63" s="4">
        <v>0</v>
      </c>
    </row>
    <row r="64" spans="1:16" s="4" customFormat="1" x14ac:dyDescent="0.25">
      <c r="A64" s="4">
        <v>13</v>
      </c>
      <c r="B64" s="4" t="s">
        <v>647</v>
      </c>
      <c r="C64" s="4" t="s">
        <v>27</v>
      </c>
      <c r="D64" s="4" t="s">
        <v>28</v>
      </c>
      <c r="E64" s="4">
        <v>3.86</v>
      </c>
      <c r="F64" s="4">
        <v>341</v>
      </c>
      <c r="I64" s="4" t="s">
        <v>29</v>
      </c>
      <c r="M64" s="4" t="s">
        <v>30</v>
      </c>
      <c r="N64" s="4">
        <v>44279</v>
      </c>
      <c r="O64" s="4">
        <v>0.73599537037037033</v>
      </c>
      <c r="P64" s="4">
        <v>0</v>
      </c>
    </row>
    <row r="65" spans="1:16" s="4" customFormat="1" x14ac:dyDescent="0.25">
      <c r="A65" s="4">
        <v>14</v>
      </c>
      <c r="B65" s="4" t="s">
        <v>646</v>
      </c>
      <c r="C65" s="4" t="s">
        <v>645</v>
      </c>
      <c r="D65" s="4" t="s">
        <v>28</v>
      </c>
      <c r="E65" s="4">
        <v>3.95</v>
      </c>
      <c r="F65" s="4">
        <v>14315</v>
      </c>
      <c r="G65" s="4">
        <v>115243</v>
      </c>
      <c r="H65" s="4">
        <v>0.124</v>
      </c>
      <c r="I65" s="4" t="s">
        <v>68</v>
      </c>
      <c r="M65" s="4" t="s">
        <v>216</v>
      </c>
      <c r="N65" s="4">
        <v>44279</v>
      </c>
      <c r="O65" s="4">
        <v>0.74134259259259261</v>
      </c>
      <c r="P65" s="4">
        <v>51.188269630082189</v>
      </c>
    </row>
    <row r="66" spans="1:16" s="4" customFormat="1" x14ac:dyDescent="0.25">
      <c r="A66" s="4">
        <v>15</v>
      </c>
      <c r="B66" s="4" t="s">
        <v>644</v>
      </c>
      <c r="C66" s="4" t="s">
        <v>643</v>
      </c>
      <c r="D66" s="4" t="s">
        <v>28</v>
      </c>
      <c r="E66" s="4">
        <v>3.95</v>
      </c>
      <c r="F66" s="4">
        <v>14531</v>
      </c>
      <c r="G66" s="4">
        <v>118599</v>
      </c>
      <c r="H66" s="4">
        <v>0.123</v>
      </c>
      <c r="I66" s="4" t="s">
        <v>68</v>
      </c>
      <c r="M66" s="4" t="s">
        <v>218</v>
      </c>
      <c r="N66" s="4">
        <v>44279</v>
      </c>
      <c r="O66" s="4">
        <v>0.74667824074074074</v>
      </c>
      <c r="P66" s="4">
        <v>50.775461004033133</v>
      </c>
    </row>
    <row r="67" spans="1:16" s="4" customFormat="1" x14ac:dyDescent="0.25">
      <c r="A67" s="4">
        <v>16</v>
      </c>
      <c r="B67" s="4" t="s">
        <v>642</v>
      </c>
      <c r="C67" s="4" t="s">
        <v>641</v>
      </c>
      <c r="D67" s="4" t="s">
        <v>28</v>
      </c>
      <c r="E67" s="4">
        <v>3.95</v>
      </c>
      <c r="F67" s="4">
        <v>11203</v>
      </c>
      <c r="G67" s="4">
        <v>93360</v>
      </c>
      <c r="H67" s="4">
        <v>0.12</v>
      </c>
      <c r="I67" s="4" t="s">
        <v>68</v>
      </c>
      <c r="M67" s="4" t="s">
        <v>220</v>
      </c>
      <c r="N67" s="4">
        <v>44279</v>
      </c>
      <c r="O67" s="4">
        <v>0.75201388888888887</v>
      </c>
      <c r="P67" s="4">
        <v>49.537035125885986</v>
      </c>
    </row>
    <row r="68" spans="1:16" s="4" customFormat="1" x14ac:dyDescent="0.25">
      <c r="A68" s="4">
        <v>17</v>
      </c>
      <c r="B68" s="4" t="s">
        <v>640</v>
      </c>
      <c r="C68" s="4" t="s">
        <v>639</v>
      </c>
      <c r="D68" s="4" t="s">
        <v>28</v>
      </c>
      <c r="E68" s="4">
        <v>3.95</v>
      </c>
      <c r="F68" s="4">
        <v>10910</v>
      </c>
      <c r="G68" s="4">
        <v>86027</v>
      </c>
      <c r="H68" s="4">
        <v>0.127</v>
      </c>
      <c r="I68" s="4" t="s">
        <v>68</v>
      </c>
      <c r="M68" s="4" t="s">
        <v>222</v>
      </c>
      <c r="N68" s="4">
        <v>44279</v>
      </c>
      <c r="O68" s="4">
        <v>0.75736111111111104</v>
      </c>
      <c r="P68" s="4">
        <v>52.426695508229336</v>
      </c>
    </row>
    <row r="69" spans="1:16" s="4" customFormat="1" x14ac:dyDescent="0.25">
      <c r="A69" s="4">
        <v>18</v>
      </c>
      <c r="B69" s="4" t="s">
        <v>638</v>
      </c>
      <c r="C69" s="4" t="s">
        <v>637</v>
      </c>
      <c r="D69" s="4" t="s">
        <v>28</v>
      </c>
      <c r="E69" s="4">
        <v>3.95</v>
      </c>
      <c r="F69" s="4">
        <v>12497</v>
      </c>
      <c r="G69" s="4">
        <v>90027</v>
      </c>
      <c r="H69" s="4">
        <v>0.13900000000000001</v>
      </c>
      <c r="I69" s="4" t="s">
        <v>68</v>
      </c>
      <c r="M69" s="4" t="s">
        <v>224</v>
      </c>
      <c r="N69" s="4">
        <v>44279</v>
      </c>
      <c r="O69" s="4">
        <v>0.76268518518518524</v>
      </c>
      <c r="P69" s="4">
        <v>57.38039902081794</v>
      </c>
    </row>
    <row r="70" spans="1:16" s="4" customFormat="1" x14ac:dyDescent="0.25">
      <c r="A70" s="4">
        <v>19</v>
      </c>
      <c r="B70" s="4" t="s">
        <v>636</v>
      </c>
      <c r="C70" s="4" t="s">
        <v>635</v>
      </c>
      <c r="D70" s="4" t="s">
        <v>28</v>
      </c>
      <c r="E70" s="4">
        <v>3.95</v>
      </c>
      <c r="F70" s="4">
        <v>11076</v>
      </c>
      <c r="G70" s="4">
        <v>84787</v>
      </c>
      <c r="H70" s="4">
        <v>0.13100000000000001</v>
      </c>
      <c r="I70" s="4" t="s">
        <v>68</v>
      </c>
      <c r="M70" s="4" t="s">
        <v>226</v>
      </c>
      <c r="N70" s="4">
        <v>44279</v>
      </c>
      <c r="O70" s="4">
        <v>0.76802083333333337</v>
      </c>
      <c r="P70" s="4">
        <v>54.07793001242554</v>
      </c>
    </row>
    <row r="71" spans="1:16" s="4" customFormat="1" x14ac:dyDescent="0.25">
      <c r="A71" s="4">
        <v>20</v>
      </c>
      <c r="B71" s="4" t="s">
        <v>634</v>
      </c>
      <c r="C71" s="4" t="s">
        <v>633</v>
      </c>
      <c r="D71" s="4" t="s">
        <v>28</v>
      </c>
      <c r="E71" s="4">
        <v>3.95</v>
      </c>
      <c r="F71" s="4">
        <v>11461</v>
      </c>
      <c r="G71" s="4">
        <v>84405</v>
      </c>
      <c r="H71" s="4">
        <v>0.13600000000000001</v>
      </c>
      <c r="I71" s="4" t="s">
        <v>68</v>
      </c>
      <c r="M71" s="4" t="s">
        <v>228</v>
      </c>
      <c r="N71" s="4">
        <v>44279</v>
      </c>
      <c r="O71" s="4">
        <v>0.77336805555555566</v>
      </c>
      <c r="P71" s="4">
        <v>56.141973142670793</v>
      </c>
    </row>
    <row r="72" spans="1:16" s="4" customFormat="1" x14ac:dyDescent="0.25">
      <c r="A72" s="4">
        <v>21</v>
      </c>
      <c r="B72" s="4" t="s">
        <v>632</v>
      </c>
      <c r="C72" s="4" t="s">
        <v>631</v>
      </c>
      <c r="D72" s="4" t="s">
        <v>28</v>
      </c>
      <c r="E72" s="4">
        <v>3.95</v>
      </c>
      <c r="F72" s="4">
        <v>11061</v>
      </c>
      <c r="G72" s="4">
        <v>80089</v>
      </c>
      <c r="H72" s="4">
        <v>0.13800000000000001</v>
      </c>
      <c r="I72" s="4" t="s">
        <v>68</v>
      </c>
      <c r="M72" s="4" t="s">
        <v>230</v>
      </c>
      <c r="N72" s="4">
        <v>44279</v>
      </c>
      <c r="O72" s="4">
        <v>0.77870370370370379</v>
      </c>
      <c r="P72" s="4">
        <v>56.967590394768891</v>
      </c>
    </row>
    <row r="73" spans="1:16" s="4" customFormat="1" x14ac:dyDescent="0.25">
      <c r="A73" s="4">
        <v>22</v>
      </c>
      <c r="B73" s="4" t="s">
        <v>630</v>
      </c>
      <c r="C73" s="4" t="s">
        <v>629</v>
      </c>
      <c r="D73" s="4" t="s">
        <v>28</v>
      </c>
      <c r="E73" s="4">
        <v>3.95</v>
      </c>
      <c r="F73" s="4">
        <v>10737</v>
      </c>
      <c r="G73" s="4">
        <v>78985</v>
      </c>
      <c r="H73" s="4">
        <v>0.13600000000000001</v>
      </c>
      <c r="I73" s="4" t="s">
        <v>68</v>
      </c>
      <c r="M73" s="4" t="s">
        <v>232</v>
      </c>
      <c r="N73" s="4">
        <v>44279</v>
      </c>
      <c r="O73" s="4">
        <v>0.78403935185185192</v>
      </c>
      <c r="P73" s="4">
        <v>56.141973142670793</v>
      </c>
    </row>
    <row r="74" spans="1:16" s="4" customFormat="1" x14ac:dyDescent="0.25">
      <c r="A74" s="4">
        <v>23</v>
      </c>
      <c r="B74" s="4" t="s">
        <v>628</v>
      </c>
      <c r="C74" s="4" t="s">
        <v>627</v>
      </c>
      <c r="D74" s="4" t="s">
        <v>28</v>
      </c>
      <c r="E74" s="4">
        <v>3.95</v>
      </c>
      <c r="F74" s="4">
        <v>15063</v>
      </c>
      <c r="G74" s="4">
        <v>85803</v>
      </c>
      <c r="H74" s="4">
        <v>0.17599999999999999</v>
      </c>
      <c r="I74" s="4" t="s">
        <v>68</v>
      </c>
      <c r="M74" s="4" t="s">
        <v>234</v>
      </c>
      <c r="N74" s="4">
        <v>44279</v>
      </c>
      <c r="O74" s="4">
        <v>0.78938657407407409</v>
      </c>
      <c r="P74" s="4">
        <v>72.654318184632771</v>
      </c>
    </row>
    <row r="75" spans="1:16" s="4" customFormat="1" x14ac:dyDescent="0.25">
      <c r="A75" s="4">
        <v>24</v>
      </c>
      <c r="B75" s="4" t="s">
        <v>626</v>
      </c>
      <c r="C75" s="4" t="s">
        <v>625</v>
      </c>
      <c r="D75" s="4" t="s">
        <v>28</v>
      </c>
      <c r="E75" s="4">
        <v>3.95</v>
      </c>
      <c r="F75" s="4">
        <v>14848</v>
      </c>
      <c r="G75" s="4">
        <v>81497</v>
      </c>
      <c r="H75" s="4">
        <v>0.182</v>
      </c>
      <c r="I75" s="4" t="s">
        <v>68</v>
      </c>
      <c r="M75" s="4" t="s">
        <v>236</v>
      </c>
      <c r="N75" s="4">
        <v>44279</v>
      </c>
      <c r="O75" s="4">
        <v>0.79472222222222222</v>
      </c>
      <c r="P75" s="4">
        <v>75.13116994092708</v>
      </c>
    </row>
    <row r="76" spans="1:16" s="4" customFormat="1" x14ac:dyDescent="0.25">
      <c r="A76" s="4">
        <v>25</v>
      </c>
      <c r="B76" s="4" t="s">
        <v>624</v>
      </c>
      <c r="C76" s="4" t="s">
        <v>623</v>
      </c>
      <c r="D76" s="4" t="s">
        <v>28</v>
      </c>
      <c r="E76" s="4">
        <v>3.95</v>
      </c>
      <c r="F76" s="4">
        <v>14176</v>
      </c>
      <c r="G76" s="4">
        <v>83828</v>
      </c>
      <c r="H76" s="4">
        <v>0.16900000000000001</v>
      </c>
      <c r="I76" s="4" t="s">
        <v>68</v>
      </c>
      <c r="M76" s="4" t="s">
        <v>238</v>
      </c>
      <c r="N76" s="4">
        <v>44279</v>
      </c>
      <c r="O76" s="4">
        <v>0.8000694444444445</v>
      </c>
      <c r="P76" s="4">
        <v>69.764657802289435</v>
      </c>
    </row>
    <row r="77" spans="1:16" s="4" customFormat="1" x14ac:dyDescent="0.25">
      <c r="A77" s="4">
        <v>26</v>
      </c>
      <c r="B77" s="4" t="s">
        <v>622</v>
      </c>
      <c r="C77" s="4" t="s">
        <v>621</v>
      </c>
      <c r="D77" s="4" t="s">
        <v>28</v>
      </c>
      <c r="E77" s="4">
        <v>3.95</v>
      </c>
      <c r="F77" s="4">
        <v>72782</v>
      </c>
      <c r="G77" s="4">
        <v>84270</v>
      </c>
      <c r="H77" s="4">
        <v>0.86399999999999999</v>
      </c>
      <c r="I77" s="4" t="s">
        <v>68</v>
      </c>
      <c r="L77" s="4">
        <v>230.04900000000001</v>
      </c>
      <c r="M77" s="4" t="s">
        <v>240</v>
      </c>
      <c r="N77" s="4">
        <v>44279</v>
      </c>
      <c r="O77" s="4">
        <v>0.80540509259259263</v>
      </c>
      <c r="P77" s="4">
        <v>356.66665290637911</v>
      </c>
    </row>
    <row r="78" spans="1:16" s="4" customFormat="1" x14ac:dyDescent="0.25">
      <c r="A78" s="4">
        <v>27</v>
      </c>
      <c r="B78" s="4" t="s">
        <v>620</v>
      </c>
      <c r="C78" s="4" t="s">
        <v>619</v>
      </c>
      <c r="D78" s="4" t="s">
        <v>28</v>
      </c>
      <c r="E78" s="4">
        <v>3.95</v>
      </c>
      <c r="F78" s="4">
        <v>73870</v>
      </c>
      <c r="G78" s="4">
        <v>81156</v>
      </c>
      <c r="H78" s="4">
        <v>0.91</v>
      </c>
      <c r="I78" s="4" t="s">
        <v>68</v>
      </c>
      <c r="L78" s="4">
        <v>249.26</v>
      </c>
      <c r="M78" s="4" t="s">
        <v>242</v>
      </c>
      <c r="N78" s="4">
        <v>44279</v>
      </c>
      <c r="O78" s="4">
        <v>0.81074074074074076</v>
      </c>
      <c r="P78" s="4">
        <v>375.65584970463544</v>
      </c>
    </row>
    <row r="79" spans="1:16" s="4" customFormat="1" x14ac:dyDescent="0.25">
      <c r="A79" s="4">
        <v>28</v>
      </c>
      <c r="B79" s="4" t="s">
        <v>618</v>
      </c>
      <c r="C79" s="4" t="s">
        <v>617</v>
      </c>
      <c r="D79" s="4" t="s">
        <v>28</v>
      </c>
      <c r="E79" s="4">
        <v>3.95</v>
      </c>
      <c r="F79" s="4">
        <v>66255</v>
      </c>
      <c r="G79" s="4">
        <v>79693</v>
      </c>
      <c r="H79" s="4">
        <v>0.83099999999999996</v>
      </c>
      <c r="I79" s="4" t="s">
        <v>68</v>
      </c>
      <c r="L79" s="4">
        <v>216.71299999999999</v>
      </c>
      <c r="M79" s="4" t="s">
        <v>244</v>
      </c>
      <c r="N79" s="4">
        <v>44279</v>
      </c>
      <c r="O79" s="4">
        <v>0.81607638888888889</v>
      </c>
      <c r="P79" s="4">
        <v>343.04396824676047</v>
      </c>
    </row>
    <row r="80" spans="1:16" s="4" customFormat="1" x14ac:dyDescent="0.25">
      <c r="A80" s="4">
        <v>29</v>
      </c>
      <c r="B80" s="4" t="s">
        <v>616</v>
      </c>
      <c r="C80" s="4" t="s">
        <v>615</v>
      </c>
      <c r="D80" s="4" t="s">
        <v>28</v>
      </c>
      <c r="E80" s="4">
        <v>3.95</v>
      </c>
      <c r="F80" s="4">
        <v>195755</v>
      </c>
      <c r="G80" s="4">
        <v>80526</v>
      </c>
      <c r="H80" s="4">
        <v>2.431</v>
      </c>
      <c r="I80" s="4" t="s">
        <v>68</v>
      </c>
      <c r="L80" s="4">
        <v>877.03399999999999</v>
      </c>
      <c r="M80" s="4" t="s">
        <v>246</v>
      </c>
      <c r="N80" s="4">
        <v>44279</v>
      </c>
      <c r="O80" s="4">
        <v>0.82142361111111117</v>
      </c>
      <c r="P80" s="4">
        <v>1003.5377699252404</v>
      </c>
    </row>
    <row r="81" spans="1:16" s="4" customFormat="1" x14ac:dyDescent="0.25">
      <c r="A81" s="4">
        <v>30</v>
      </c>
      <c r="B81" s="4" t="s">
        <v>614</v>
      </c>
      <c r="C81" s="4" t="s">
        <v>613</v>
      </c>
      <c r="D81" s="4" t="s">
        <v>28</v>
      </c>
      <c r="E81" s="4">
        <v>3.95</v>
      </c>
      <c r="F81" s="4">
        <v>217889</v>
      </c>
      <c r="G81" s="4">
        <v>82221</v>
      </c>
      <c r="H81" s="4">
        <v>2.65</v>
      </c>
      <c r="I81" s="4" t="s">
        <v>68</v>
      </c>
      <c r="L81" s="4">
        <v>967.47299999999996</v>
      </c>
      <c r="M81" s="4" t="s">
        <v>248</v>
      </c>
      <c r="N81" s="4">
        <v>44279</v>
      </c>
      <c r="O81" s="4">
        <v>0.8267592592592593</v>
      </c>
      <c r="P81" s="4">
        <v>1093.9428590299822</v>
      </c>
    </row>
    <row r="82" spans="1:16" s="4" customFormat="1" x14ac:dyDescent="0.25">
      <c r="A82" s="4">
        <v>31</v>
      </c>
      <c r="B82" s="4" t="s">
        <v>612</v>
      </c>
      <c r="C82" s="4" t="s">
        <v>611</v>
      </c>
      <c r="D82" s="4" t="s">
        <v>28</v>
      </c>
      <c r="E82" s="4">
        <v>3.95</v>
      </c>
      <c r="F82" s="4">
        <v>175608</v>
      </c>
      <c r="G82" s="4">
        <v>71716</v>
      </c>
      <c r="H82" s="4">
        <v>2.4489999999999998</v>
      </c>
      <c r="I82" s="4" t="s">
        <v>68</v>
      </c>
      <c r="L82" s="4">
        <v>884.34799999999996</v>
      </c>
      <c r="M82" s="4" t="s">
        <v>250</v>
      </c>
      <c r="N82" s="4">
        <v>44279</v>
      </c>
      <c r="O82" s="4">
        <v>0.83210648148148147</v>
      </c>
      <c r="P82" s="4">
        <v>1010.9683251941232</v>
      </c>
    </row>
    <row r="83" spans="1:16" s="4" customFormat="1" x14ac:dyDescent="0.25">
      <c r="A83" s="4">
        <v>32</v>
      </c>
      <c r="B83" s="4" t="s">
        <v>610</v>
      </c>
      <c r="C83" s="4" t="s">
        <v>609</v>
      </c>
      <c r="D83" s="4" t="s">
        <v>28</v>
      </c>
      <c r="E83" s="4">
        <v>3.95</v>
      </c>
      <c r="F83" s="4">
        <v>234513</v>
      </c>
      <c r="G83" s="4">
        <v>79787</v>
      </c>
      <c r="H83" s="4">
        <v>2.9390000000000001</v>
      </c>
      <c r="I83" s="4" t="s">
        <v>68</v>
      </c>
      <c r="L83" s="4">
        <v>1086.8620000000001</v>
      </c>
      <c r="M83" s="4" t="s">
        <v>608</v>
      </c>
      <c r="N83" s="4">
        <v>44279</v>
      </c>
      <c r="O83" s="4">
        <v>0.83745370370370376</v>
      </c>
      <c r="P83" s="4">
        <v>1213.2445519581577</v>
      </c>
    </row>
    <row r="84" spans="1:16" s="4" customFormat="1" x14ac:dyDescent="0.25">
      <c r="A84" s="4">
        <v>33</v>
      </c>
      <c r="B84" s="4" t="s">
        <v>607</v>
      </c>
      <c r="C84" s="4" t="s">
        <v>606</v>
      </c>
      <c r="D84" s="4" t="s">
        <v>28</v>
      </c>
      <c r="E84" s="4">
        <v>3.95</v>
      </c>
      <c r="F84" s="4">
        <v>229609</v>
      </c>
      <c r="G84" s="4">
        <v>84384</v>
      </c>
      <c r="H84" s="4">
        <v>2.7210000000000001</v>
      </c>
      <c r="I84" s="4" t="s">
        <v>68</v>
      </c>
      <c r="L84" s="4">
        <v>996.76800000000003</v>
      </c>
      <c r="M84" s="4" t="s">
        <v>605</v>
      </c>
      <c r="N84" s="4">
        <v>44279</v>
      </c>
      <c r="O84" s="4">
        <v>0.84278935185185189</v>
      </c>
      <c r="P84" s="4">
        <v>1123.2522714794648</v>
      </c>
    </row>
    <row r="85" spans="1:16" s="4" customFormat="1" x14ac:dyDescent="0.25">
      <c r="A85" s="4">
        <v>34</v>
      </c>
      <c r="B85" s="4" t="s">
        <v>604</v>
      </c>
      <c r="C85" s="4" t="s">
        <v>603</v>
      </c>
      <c r="D85" s="4" t="s">
        <v>28</v>
      </c>
      <c r="E85" s="4">
        <v>3.95</v>
      </c>
      <c r="F85" s="4">
        <v>222328</v>
      </c>
      <c r="G85" s="4">
        <v>83067</v>
      </c>
      <c r="H85" s="4">
        <v>2.6760000000000002</v>
      </c>
      <c r="I85" s="4" t="s">
        <v>68</v>
      </c>
      <c r="L85" s="4">
        <v>978.39800000000002</v>
      </c>
      <c r="M85" s="4" t="s">
        <v>602</v>
      </c>
      <c r="N85" s="4">
        <v>44279</v>
      </c>
      <c r="O85" s="4">
        <v>0.84813657407407417</v>
      </c>
      <c r="P85" s="4">
        <v>1104.6758833072577</v>
      </c>
    </row>
    <row r="86" spans="1:16" s="4" customFormat="1" x14ac:dyDescent="0.25">
      <c r="A86" s="4">
        <v>35</v>
      </c>
      <c r="B86" s="4" t="s">
        <v>601</v>
      </c>
      <c r="C86" s="4" t="s">
        <v>600</v>
      </c>
      <c r="D86" s="4" t="s">
        <v>28</v>
      </c>
      <c r="E86" s="4">
        <v>3.95</v>
      </c>
      <c r="F86" s="4">
        <v>167183</v>
      </c>
      <c r="G86" s="4">
        <v>77759</v>
      </c>
      <c r="H86" s="4">
        <v>2.15</v>
      </c>
      <c r="I86" s="4" t="s">
        <v>68</v>
      </c>
      <c r="L86" s="4">
        <v>761.06399999999996</v>
      </c>
      <c r="M86" s="4" t="s">
        <v>599</v>
      </c>
      <c r="N86" s="4">
        <v>44279</v>
      </c>
      <c r="O86" s="4">
        <v>0.8534722222222223</v>
      </c>
      <c r="P86" s="4">
        <v>887.53854600545719</v>
      </c>
    </row>
    <row r="87" spans="1:16" s="4" customFormat="1" x14ac:dyDescent="0.25">
      <c r="A87" s="4">
        <v>36</v>
      </c>
      <c r="B87" s="4" t="s">
        <v>598</v>
      </c>
      <c r="C87" s="4" t="s">
        <v>597</v>
      </c>
      <c r="D87" s="4" t="s">
        <v>28</v>
      </c>
      <c r="E87" s="4">
        <v>3.95</v>
      </c>
      <c r="F87" s="4">
        <v>162280</v>
      </c>
      <c r="G87" s="4">
        <v>84692</v>
      </c>
      <c r="H87" s="4">
        <v>1.9159999999999999</v>
      </c>
      <c r="I87" s="4" t="s">
        <v>68</v>
      </c>
      <c r="L87" s="4">
        <v>664.505</v>
      </c>
      <c r="M87" s="4" t="s">
        <v>596</v>
      </c>
      <c r="N87" s="4">
        <v>44279</v>
      </c>
      <c r="O87" s="4">
        <v>0.85881944444444447</v>
      </c>
      <c r="P87" s="4">
        <v>790.9413275099796</v>
      </c>
    </row>
    <row r="88" spans="1:16" s="4" customFormat="1" x14ac:dyDescent="0.25">
      <c r="A88" s="4">
        <v>37</v>
      </c>
      <c r="B88" s="4" t="s">
        <v>595</v>
      </c>
      <c r="C88" s="4" t="s">
        <v>594</v>
      </c>
      <c r="D88" s="4" t="s">
        <v>28</v>
      </c>
      <c r="E88" s="4">
        <v>3.95</v>
      </c>
      <c r="F88" s="4">
        <v>155194</v>
      </c>
      <c r="G88" s="4">
        <v>81737</v>
      </c>
      <c r="H88" s="4">
        <v>1.899</v>
      </c>
      <c r="I88" s="4" t="s">
        <v>68</v>
      </c>
      <c r="L88" s="4">
        <v>657.32</v>
      </c>
      <c r="M88" s="4" t="s">
        <v>593</v>
      </c>
      <c r="N88" s="4">
        <v>44279</v>
      </c>
      <c r="O88" s="4">
        <v>0.8641550925925926</v>
      </c>
      <c r="P88" s="4">
        <v>783.9235808671458</v>
      </c>
    </row>
    <row r="89" spans="1:16" s="4" customFormat="1" x14ac:dyDescent="0.25">
      <c r="A89" s="4">
        <v>38</v>
      </c>
      <c r="B89" s="4" t="s">
        <v>592</v>
      </c>
      <c r="C89" s="4" t="s">
        <v>27</v>
      </c>
      <c r="D89" s="4" t="s">
        <v>28</v>
      </c>
      <c r="I89" s="4" t="s">
        <v>29</v>
      </c>
      <c r="M89" s="4" t="s">
        <v>30</v>
      </c>
      <c r="N89" s="4">
        <v>44279</v>
      </c>
      <c r="O89" s="4">
        <v>0.86950231481481488</v>
      </c>
      <c r="P89" s="4">
        <v>0</v>
      </c>
    </row>
    <row r="90" spans="1:16" s="25" customFormat="1" x14ac:dyDescent="0.25"/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0E9E6-40DC-4D5E-93FB-DD674E208A80}">
  <dimension ref="A1:AB42"/>
  <sheetViews>
    <sheetView topLeftCell="F12" workbookViewId="0">
      <selection activeCell="R36" sqref="R36"/>
    </sheetView>
  </sheetViews>
  <sheetFormatPr defaultRowHeight="15" x14ac:dyDescent="0.25"/>
  <cols>
    <col min="1" max="1" width="15.140625" customWidth="1"/>
    <col min="11" max="11" width="22.7109375" customWidth="1"/>
    <col min="26" max="26" width="35.28515625" customWidth="1"/>
    <col min="27" max="27" width="28.42578125" customWidth="1"/>
    <col min="28" max="28" width="15.85546875" customWidth="1"/>
  </cols>
  <sheetData>
    <row r="1" spans="1:28" x14ac:dyDescent="0.25">
      <c r="K1" s="44" t="s">
        <v>10545</v>
      </c>
    </row>
    <row r="2" spans="1:28" x14ac:dyDescent="0.25">
      <c r="K2" s="44" t="s">
        <v>10546</v>
      </c>
      <c r="L2" s="44" t="s">
        <v>10547</v>
      </c>
    </row>
    <row r="3" spans="1:28" ht="15.75" thickBot="1" x14ac:dyDescent="0.3">
      <c r="L3" s="44" t="s">
        <v>10548</v>
      </c>
      <c r="M3" s="44"/>
    </row>
    <row r="4" spans="1:28" ht="15.75" thickBot="1" x14ac:dyDescent="0.3">
      <c r="A4" s="199" t="s">
        <v>10549</v>
      </c>
      <c r="B4" s="200"/>
      <c r="C4" s="201"/>
      <c r="D4" s="147"/>
      <c r="E4" s="141" t="s">
        <v>10550</v>
      </c>
      <c r="F4" s="147" t="s">
        <v>10550</v>
      </c>
      <c r="G4" s="147" t="s">
        <v>10550</v>
      </c>
      <c r="H4" s="147" t="s">
        <v>10550</v>
      </c>
      <c r="I4" s="147" t="s">
        <v>10550</v>
      </c>
      <c r="J4" s="147" t="s">
        <v>10550</v>
      </c>
      <c r="K4" s="147" t="s">
        <v>10550</v>
      </c>
      <c r="L4" s="148" t="s">
        <v>10550</v>
      </c>
      <c r="M4" s="147" t="s">
        <v>10551</v>
      </c>
      <c r="N4" s="147" t="s">
        <v>10551</v>
      </c>
      <c r="O4" s="147" t="s">
        <v>10551</v>
      </c>
      <c r="P4" s="147" t="s">
        <v>10551</v>
      </c>
      <c r="Q4" s="147" t="s">
        <v>10551</v>
      </c>
      <c r="R4" s="147" t="s">
        <v>10551</v>
      </c>
      <c r="S4" s="147" t="s">
        <v>10551</v>
      </c>
      <c r="T4" s="148" t="s">
        <v>10551</v>
      </c>
    </row>
    <row r="5" spans="1:28" x14ac:dyDescent="0.25">
      <c r="A5" s="199"/>
      <c r="B5" s="44"/>
      <c r="D5" s="147" t="s">
        <v>10552</v>
      </c>
      <c r="E5" s="149" t="s">
        <v>10553</v>
      </c>
      <c r="F5" s="44" t="s">
        <v>10554</v>
      </c>
      <c r="G5" s="44" t="s">
        <v>10555</v>
      </c>
      <c r="H5" s="44" t="s">
        <v>10556</v>
      </c>
      <c r="I5" s="44" t="s">
        <v>10557</v>
      </c>
      <c r="J5" s="44" t="s">
        <v>10558</v>
      </c>
      <c r="K5" s="44" t="s">
        <v>10559</v>
      </c>
      <c r="L5" s="150"/>
      <c r="M5" s="44" t="s">
        <v>10560</v>
      </c>
      <c r="N5" s="44" t="s">
        <v>10561</v>
      </c>
      <c r="O5" s="44" t="s">
        <v>10562</v>
      </c>
      <c r="P5" s="44" t="s">
        <v>10563</v>
      </c>
      <c r="Q5" s="44" t="s">
        <v>10564</v>
      </c>
      <c r="R5" s="44" t="s">
        <v>10565</v>
      </c>
      <c r="S5" s="44" t="s">
        <v>10566</v>
      </c>
      <c r="T5" s="150" t="s">
        <v>10567</v>
      </c>
    </row>
    <row r="6" spans="1:28" x14ac:dyDescent="0.25">
      <c r="A6" s="149" t="s">
        <v>10568</v>
      </c>
      <c r="C6" s="44">
        <v>0.1</v>
      </c>
      <c r="D6" s="150" t="s">
        <v>10547</v>
      </c>
      <c r="E6" s="152">
        <v>2.2649279999999998</v>
      </c>
      <c r="F6">
        <v>-36.300699999999999</v>
      </c>
      <c r="G6">
        <v>-42.475700000000003</v>
      </c>
      <c r="H6">
        <v>-17.1449</v>
      </c>
      <c r="I6">
        <v>-0.62892999999999999</v>
      </c>
      <c r="J6">
        <v>27.238610000000001</v>
      </c>
      <c r="K6">
        <v>4.5392950000000001</v>
      </c>
      <c r="L6" s="138"/>
      <c r="M6">
        <v>-19.695799999999998</v>
      </c>
      <c r="N6">
        <v>30.78078</v>
      </c>
      <c r="O6">
        <v>-22.625699999999998</v>
      </c>
      <c r="P6">
        <v>-11.002800000000001</v>
      </c>
      <c r="Q6">
        <v>28.769939999999998</v>
      </c>
      <c r="R6">
        <v>-31.372499999999999</v>
      </c>
      <c r="S6">
        <v>-30.7287</v>
      </c>
      <c r="T6" s="138">
        <v>17.675540000000002</v>
      </c>
    </row>
    <row r="7" spans="1:28" x14ac:dyDescent="0.25">
      <c r="A7" s="149" t="s">
        <v>10568</v>
      </c>
      <c r="C7" s="44">
        <v>0.3</v>
      </c>
      <c r="D7" s="150" t="s">
        <v>10547</v>
      </c>
      <c r="E7" s="152">
        <v>10.02059</v>
      </c>
      <c r="F7">
        <v>-23.4421</v>
      </c>
      <c r="G7">
        <v>36.003239999999998</v>
      </c>
      <c r="H7">
        <v>3.5868009999999999</v>
      </c>
      <c r="I7">
        <v>30.738990000000001</v>
      </c>
      <c r="J7">
        <v>24.82574</v>
      </c>
      <c r="K7">
        <v>-3.6585399999999999</v>
      </c>
      <c r="L7" s="138"/>
      <c r="M7">
        <v>-22.433499999999999</v>
      </c>
      <c r="N7">
        <v>19.29429</v>
      </c>
      <c r="O7">
        <v>-22.486000000000001</v>
      </c>
      <c r="P7">
        <v>-4.4568199999999996</v>
      </c>
      <c r="Q7">
        <v>44.158520000000003</v>
      </c>
      <c r="R7">
        <v>14.133990000000001</v>
      </c>
      <c r="S7">
        <v>-33.889400000000002</v>
      </c>
      <c r="T7" s="138">
        <v>18.40194</v>
      </c>
    </row>
    <row r="8" spans="1:28" x14ac:dyDescent="0.25">
      <c r="A8" s="149" t="s">
        <v>10568</v>
      </c>
      <c r="C8" s="44">
        <v>1</v>
      </c>
      <c r="D8" s="150" t="s">
        <v>10547</v>
      </c>
      <c r="E8" s="152">
        <v>14.07001</v>
      </c>
      <c r="F8">
        <v>24.233429999999998</v>
      </c>
      <c r="G8">
        <v>10.11327</v>
      </c>
      <c r="H8">
        <v>5.8823530000000002</v>
      </c>
      <c r="I8">
        <v>35.69182</v>
      </c>
      <c r="J8">
        <v>36.514749999999999</v>
      </c>
      <c r="K8">
        <v>6.7750680000000001</v>
      </c>
      <c r="L8" s="138"/>
      <c r="M8">
        <v>-22.281400000000001</v>
      </c>
      <c r="N8">
        <v>46.62162</v>
      </c>
      <c r="O8">
        <v>-58.1006</v>
      </c>
      <c r="P8">
        <v>25.023209999999999</v>
      </c>
      <c r="Q8">
        <v>27.174469999999999</v>
      </c>
      <c r="R8">
        <v>17.728760000000001</v>
      </c>
      <c r="S8">
        <v>7.7260759999999999</v>
      </c>
      <c r="T8" s="138">
        <v>40.799030000000002</v>
      </c>
    </row>
    <row r="9" spans="1:28" x14ac:dyDescent="0.25">
      <c r="A9" s="149" t="s">
        <v>10568</v>
      </c>
      <c r="C9" s="44">
        <v>3</v>
      </c>
      <c r="D9" s="150" t="s">
        <v>10547</v>
      </c>
      <c r="E9" s="152">
        <v>59.848999999999997</v>
      </c>
      <c r="F9">
        <v>43.224530000000001</v>
      </c>
      <c r="G9">
        <v>58.495150000000002</v>
      </c>
      <c r="H9">
        <v>84.074610000000007</v>
      </c>
      <c r="I9">
        <v>71.855350000000001</v>
      </c>
      <c r="J9">
        <v>90.080430000000007</v>
      </c>
      <c r="K9">
        <v>17.750679999999999</v>
      </c>
      <c r="L9" s="138"/>
      <c r="M9">
        <v>32.851709999999997</v>
      </c>
      <c r="N9">
        <v>81.906909999999996</v>
      </c>
      <c r="O9">
        <v>-17.737400000000001</v>
      </c>
      <c r="P9">
        <v>54.549680000000002</v>
      </c>
      <c r="Q9">
        <v>38.033969999999997</v>
      </c>
      <c r="R9">
        <v>40.441180000000003</v>
      </c>
      <c r="S9">
        <v>76.119399999999999</v>
      </c>
      <c r="T9" s="138">
        <v>53.571429999999999</v>
      </c>
    </row>
    <row r="10" spans="1:28" x14ac:dyDescent="0.25">
      <c r="A10" s="149" t="s">
        <v>10568</v>
      </c>
      <c r="C10" s="44">
        <v>10</v>
      </c>
      <c r="D10" s="150" t="s">
        <v>10547</v>
      </c>
      <c r="E10" s="152">
        <v>72.889499999999998</v>
      </c>
      <c r="F10">
        <v>93.570719999999994</v>
      </c>
      <c r="G10">
        <v>40.453069999999997</v>
      </c>
      <c r="H10">
        <v>53.658540000000002</v>
      </c>
      <c r="I10">
        <v>93.632080000000002</v>
      </c>
      <c r="J10">
        <v>46.487940000000002</v>
      </c>
      <c r="K10">
        <v>63.95664</v>
      </c>
      <c r="L10" s="138"/>
      <c r="M10">
        <v>33.231940000000002</v>
      </c>
      <c r="N10">
        <v>48.273269999999997</v>
      </c>
      <c r="O10">
        <v>14.38547</v>
      </c>
      <c r="P10">
        <v>46.239550000000001</v>
      </c>
      <c r="Q10">
        <v>90.118369999999999</v>
      </c>
      <c r="R10">
        <v>24.101310000000002</v>
      </c>
      <c r="S10">
        <v>104.30200000000001</v>
      </c>
      <c r="T10" s="138">
        <v>57.203389999999999</v>
      </c>
    </row>
    <row r="11" spans="1:28" ht="15.75" thickBot="1" x14ac:dyDescent="0.3">
      <c r="A11" s="151" t="s">
        <v>10568</v>
      </c>
      <c r="B11" s="137"/>
      <c r="C11" s="166">
        <v>30</v>
      </c>
      <c r="D11" s="202" t="s">
        <v>10547</v>
      </c>
      <c r="E11" s="203">
        <v>105.2848</v>
      </c>
      <c r="F11" s="137">
        <v>62.512360000000001</v>
      </c>
      <c r="G11" s="137">
        <v>7.3624599999999996</v>
      </c>
      <c r="H11" s="137">
        <v>74.605450000000005</v>
      </c>
      <c r="I11" s="137">
        <v>109.7484</v>
      </c>
      <c r="J11" s="137">
        <v>45.737270000000002</v>
      </c>
      <c r="K11" s="137">
        <v>69.173439999999999</v>
      </c>
      <c r="L11" s="136"/>
      <c r="M11" s="137">
        <v>33.992400000000004</v>
      </c>
      <c r="N11" s="137">
        <v>70.495500000000007</v>
      </c>
      <c r="O11" s="137">
        <v>40.363129999999998</v>
      </c>
      <c r="P11" s="137">
        <v>42.107709999999997</v>
      </c>
      <c r="Q11" s="137">
        <v>76.839939999999999</v>
      </c>
      <c r="R11" s="137">
        <v>55.800649999999997</v>
      </c>
      <c r="S11" s="137">
        <v>66.988590000000002</v>
      </c>
      <c r="T11" s="136">
        <v>38.075060000000001</v>
      </c>
    </row>
    <row r="14" spans="1:28" ht="15.75" thickBot="1" x14ac:dyDescent="0.3">
      <c r="AA14" s="44" t="s">
        <v>10569</v>
      </c>
    </row>
    <row r="15" spans="1:28" x14ac:dyDescent="0.25">
      <c r="Z15" s="141"/>
      <c r="AA15" s="147" t="s">
        <v>10550</v>
      </c>
      <c r="AB15" s="148" t="s">
        <v>10551</v>
      </c>
    </row>
    <row r="16" spans="1:28" x14ac:dyDescent="0.25">
      <c r="Z16" s="149" t="s">
        <v>10570</v>
      </c>
      <c r="AA16" s="44"/>
      <c r="AB16" s="150"/>
    </row>
    <row r="17" spans="1:28" x14ac:dyDescent="0.25">
      <c r="J17" s="44"/>
      <c r="K17" s="44"/>
      <c r="L17" s="44"/>
      <c r="M17" s="44"/>
      <c r="Z17" s="149" t="s">
        <v>10571</v>
      </c>
      <c r="AA17" s="44"/>
      <c r="AB17" s="150"/>
    </row>
    <row r="18" spans="1:28" x14ac:dyDescent="0.25">
      <c r="Z18" s="149" t="s">
        <v>10572</v>
      </c>
      <c r="AA18" s="44">
        <v>-15.12</v>
      </c>
      <c r="AB18" s="150">
        <v>-11.24</v>
      </c>
    </row>
    <row r="19" spans="1:28" ht="15.75" thickBot="1" x14ac:dyDescent="0.3">
      <c r="J19" s="44" t="s">
        <v>10573</v>
      </c>
      <c r="K19" s="44"/>
      <c r="L19" s="44"/>
      <c r="M19" s="44"/>
      <c r="Z19" s="149" t="s">
        <v>10574</v>
      </c>
      <c r="AA19" s="44">
        <v>74.17</v>
      </c>
      <c r="AB19" s="150">
        <v>59.85</v>
      </c>
    </row>
    <row r="20" spans="1:28" x14ac:dyDescent="0.25">
      <c r="A20" s="199"/>
      <c r="B20" s="140"/>
      <c r="C20" s="140"/>
      <c r="D20" s="140"/>
      <c r="E20" s="141" t="s">
        <v>10550</v>
      </c>
      <c r="F20" s="147" t="s">
        <v>10550</v>
      </c>
      <c r="G20" s="147" t="s">
        <v>10550</v>
      </c>
      <c r="H20" s="147" t="s">
        <v>10550</v>
      </c>
      <c r="I20" s="147" t="s">
        <v>10550</v>
      </c>
      <c r="J20" s="147" t="s">
        <v>10550</v>
      </c>
      <c r="K20" s="147" t="s">
        <v>10550</v>
      </c>
      <c r="L20" s="148" t="s">
        <v>10550</v>
      </c>
      <c r="M20" s="147" t="s">
        <v>10551</v>
      </c>
      <c r="N20" s="147" t="s">
        <v>10551</v>
      </c>
      <c r="O20" s="147" t="s">
        <v>10551</v>
      </c>
      <c r="P20" s="147" t="s">
        <v>10551</v>
      </c>
      <c r="Q20" s="147" t="s">
        <v>10551</v>
      </c>
      <c r="R20" s="147" t="s">
        <v>10551</v>
      </c>
      <c r="S20" s="147" t="s">
        <v>10551</v>
      </c>
      <c r="T20" s="148" t="s">
        <v>10551</v>
      </c>
      <c r="Z20" s="149" t="s">
        <v>10575</v>
      </c>
      <c r="AA20" s="44">
        <v>6.1630000000000001E-3</v>
      </c>
      <c r="AB20" s="150">
        <v>0.15010000000000001</v>
      </c>
    </row>
    <row r="21" spans="1:28" x14ac:dyDescent="0.25">
      <c r="A21" s="149" t="s">
        <v>10576</v>
      </c>
      <c r="C21">
        <v>-1</v>
      </c>
      <c r="D21" s="44" t="s">
        <v>10547</v>
      </c>
      <c r="E21" s="152">
        <v>2.2649279999999998</v>
      </c>
      <c r="F21">
        <v>-36.300699999999999</v>
      </c>
      <c r="G21">
        <v>-42.475700000000003</v>
      </c>
      <c r="H21">
        <v>-17.1449</v>
      </c>
      <c r="I21">
        <v>-0.62892999999999999</v>
      </c>
      <c r="J21">
        <v>27.238610000000001</v>
      </c>
      <c r="K21">
        <v>4.5392950000000001</v>
      </c>
      <c r="L21" s="138"/>
      <c r="M21">
        <v>-19.695799999999998</v>
      </c>
      <c r="N21">
        <v>30.78078</v>
      </c>
      <c r="O21">
        <v>-22.625699999999998</v>
      </c>
      <c r="P21">
        <v>-11.002800000000001</v>
      </c>
      <c r="Q21">
        <v>28.769939999999998</v>
      </c>
      <c r="R21">
        <v>-31.372499999999999</v>
      </c>
      <c r="S21">
        <v>-30.7287</v>
      </c>
      <c r="T21" s="138">
        <v>17.675540000000002</v>
      </c>
      <c r="Z21" s="149" t="s">
        <v>10577</v>
      </c>
      <c r="AA21" s="44">
        <v>1.014</v>
      </c>
      <c r="AB21" s="150">
        <v>1.413</v>
      </c>
    </row>
    <row r="22" spans="1:28" x14ac:dyDescent="0.25">
      <c r="A22" s="149" t="s">
        <v>10576</v>
      </c>
      <c r="C22">
        <v>-0.52287874528033795</v>
      </c>
      <c r="D22" s="44" t="s">
        <v>10547</v>
      </c>
      <c r="E22" s="152">
        <v>10.02059</v>
      </c>
      <c r="F22">
        <v>-23.4421</v>
      </c>
      <c r="G22">
        <v>36.003239999999998</v>
      </c>
      <c r="H22">
        <v>3.5868009999999999</v>
      </c>
      <c r="I22">
        <v>30.738990000000001</v>
      </c>
      <c r="J22">
        <v>24.82574</v>
      </c>
      <c r="K22">
        <v>-3.6585399999999999</v>
      </c>
      <c r="L22" s="138"/>
      <c r="M22">
        <v>-22.433499999999999</v>
      </c>
      <c r="N22">
        <v>19.29429</v>
      </c>
      <c r="O22">
        <v>-22.486000000000001</v>
      </c>
      <c r="P22">
        <v>-4.4568199999999996</v>
      </c>
      <c r="Q22">
        <v>44.158520000000003</v>
      </c>
      <c r="R22">
        <v>14.133990000000001</v>
      </c>
      <c r="S22">
        <v>-33.889400000000002</v>
      </c>
      <c r="T22" s="138">
        <v>18.40194</v>
      </c>
      <c r="Z22" s="149" t="s">
        <v>10578</v>
      </c>
      <c r="AA22" s="44">
        <v>89.29</v>
      </c>
      <c r="AB22" s="150">
        <v>71.09</v>
      </c>
    </row>
    <row r="23" spans="1:28" x14ac:dyDescent="0.25">
      <c r="A23" s="149" t="s">
        <v>10576</v>
      </c>
      <c r="C23">
        <v>0</v>
      </c>
      <c r="D23" s="44" t="s">
        <v>10547</v>
      </c>
      <c r="E23" s="152">
        <v>14.07001</v>
      </c>
      <c r="F23">
        <v>24.233429999999998</v>
      </c>
      <c r="G23">
        <v>10.11327</v>
      </c>
      <c r="H23">
        <v>5.8823530000000002</v>
      </c>
      <c r="I23">
        <v>35.69182</v>
      </c>
      <c r="J23">
        <v>36.514749999999999</v>
      </c>
      <c r="K23">
        <v>6.7750680000000001</v>
      </c>
      <c r="L23" s="138"/>
      <c r="M23">
        <v>-22.281400000000001</v>
      </c>
      <c r="N23">
        <v>46.62162</v>
      </c>
      <c r="O23">
        <v>-58.1006</v>
      </c>
      <c r="P23">
        <v>25.023209999999999</v>
      </c>
      <c r="Q23">
        <v>27.174469999999999</v>
      </c>
      <c r="R23">
        <v>17.728760000000001</v>
      </c>
      <c r="S23">
        <v>7.7260759999999999</v>
      </c>
      <c r="T23" s="138">
        <v>40.799030000000002</v>
      </c>
      <c r="Z23" s="149" t="s">
        <v>10579</v>
      </c>
      <c r="AA23" s="44"/>
      <c r="AB23" s="150"/>
    </row>
    <row r="24" spans="1:28" x14ac:dyDescent="0.25">
      <c r="A24" s="149" t="s">
        <v>10576</v>
      </c>
      <c r="C24">
        <v>0.47712125471966199</v>
      </c>
      <c r="D24" s="44" t="s">
        <v>10547</v>
      </c>
      <c r="E24" s="152">
        <v>59.848999999999997</v>
      </c>
      <c r="F24">
        <v>43.224530000000001</v>
      </c>
      <c r="G24">
        <v>58.495150000000002</v>
      </c>
      <c r="H24">
        <v>84.074610000000007</v>
      </c>
      <c r="I24">
        <v>71.855350000000001</v>
      </c>
      <c r="J24">
        <v>90.080430000000007</v>
      </c>
      <c r="K24">
        <v>17.750679999999999</v>
      </c>
      <c r="L24" s="138"/>
      <c r="M24">
        <v>32.851709999999997</v>
      </c>
      <c r="N24">
        <v>81.906909999999996</v>
      </c>
      <c r="O24">
        <v>-17.737400000000001</v>
      </c>
      <c r="P24">
        <v>54.549680000000002</v>
      </c>
      <c r="Q24">
        <v>38.033969999999997</v>
      </c>
      <c r="R24">
        <v>40.441180000000003</v>
      </c>
      <c r="S24">
        <v>76.119399999999999</v>
      </c>
      <c r="T24" s="138">
        <v>53.571429999999999</v>
      </c>
      <c r="Z24" s="149" t="s">
        <v>10572</v>
      </c>
      <c r="AA24" s="44">
        <v>11.8</v>
      </c>
      <c r="AB24" s="150">
        <v>11.1</v>
      </c>
    </row>
    <row r="25" spans="1:28" x14ac:dyDescent="0.25">
      <c r="A25" s="149" t="s">
        <v>10576</v>
      </c>
      <c r="C25">
        <v>1</v>
      </c>
      <c r="D25" s="44" t="s">
        <v>10547</v>
      </c>
      <c r="E25" s="152">
        <v>72.889499999999998</v>
      </c>
      <c r="F25">
        <v>93.570719999999994</v>
      </c>
      <c r="G25">
        <v>40.453069999999997</v>
      </c>
      <c r="H25">
        <v>53.658540000000002</v>
      </c>
      <c r="I25">
        <v>93.632080000000002</v>
      </c>
      <c r="J25">
        <v>46.487940000000002</v>
      </c>
      <c r="K25">
        <v>63.95664</v>
      </c>
      <c r="L25" s="138"/>
      <c r="M25">
        <v>33.231940000000002</v>
      </c>
      <c r="N25">
        <v>48.273269999999997</v>
      </c>
      <c r="O25">
        <v>14.38547</v>
      </c>
      <c r="P25">
        <v>46.239550000000001</v>
      </c>
      <c r="Q25">
        <v>90.118369999999999</v>
      </c>
      <c r="R25">
        <v>24.101310000000002</v>
      </c>
      <c r="S25">
        <v>104.30200000000001</v>
      </c>
      <c r="T25" s="138">
        <v>57.203389999999999</v>
      </c>
      <c r="Z25" s="149" t="s">
        <v>10574</v>
      </c>
      <c r="AA25" s="44">
        <v>8.2089999999999996</v>
      </c>
      <c r="AB25" s="150">
        <v>9.6880000000000006</v>
      </c>
    </row>
    <row r="26" spans="1:28" ht="15.75" thickBot="1" x14ac:dyDescent="0.3">
      <c r="A26" s="151" t="s">
        <v>10576</v>
      </c>
      <c r="B26" s="137"/>
      <c r="C26" s="137">
        <v>1.4771212547196599</v>
      </c>
      <c r="D26" s="44" t="s">
        <v>10547</v>
      </c>
      <c r="E26" s="203">
        <v>105.2848</v>
      </c>
      <c r="F26" s="137">
        <v>62.512360000000001</v>
      </c>
      <c r="G26" s="137">
        <v>7.3624599999999996</v>
      </c>
      <c r="H26" s="137">
        <v>74.605450000000005</v>
      </c>
      <c r="I26" s="137">
        <v>109.7484</v>
      </c>
      <c r="J26" s="137">
        <v>45.737270000000002</v>
      </c>
      <c r="K26" s="137">
        <v>69.173439999999999</v>
      </c>
      <c r="L26" s="136"/>
      <c r="M26" s="137">
        <v>33.992400000000004</v>
      </c>
      <c r="N26" s="137">
        <v>70.495500000000007</v>
      </c>
      <c r="O26" s="137">
        <v>40.363129999999998</v>
      </c>
      <c r="P26" s="137">
        <v>42.107709999999997</v>
      </c>
      <c r="Q26" s="137">
        <v>76.839939999999999</v>
      </c>
      <c r="R26" s="137">
        <v>55.800649999999997</v>
      </c>
      <c r="S26" s="137">
        <v>66.988590000000002</v>
      </c>
      <c r="T26" s="136">
        <v>38.075060000000001</v>
      </c>
      <c r="Z26" s="149" t="s">
        <v>10575</v>
      </c>
      <c r="AA26" s="44">
        <v>0.2535</v>
      </c>
      <c r="AB26" s="150">
        <v>0.33329999999999999</v>
      </c>
    </row>
    <row r="27" spans="1:28" x14ac:dyDescent="0.25">
      <c r="Z27" s="149" t="s">
        <v>10578</v>
      </c>
      <c r="AA27" s="44">
        <v>11.86</v>
      </c>
      <c r="AB27" s="150">
        <v>12.05</v>
      </c>
    </row>
    <row r="28" spans="1:28" x14ac:dyDescent="0.25">
      <c r="Z28" s="149" t="s">
        <v>10580</v>
      </c>
      <c r="AA28" s="44"/>
      <c r="AB28" s="150"/>
    </row>
    <row r="29" spans="1:28" x14ac:dyDescent="0.25">
      <c r="Z29" s="149" t="s">
        <v>10572</v>
      </c>
      <c r="AA29" s="44" t="s">
        <v>10581</v>
      </c>
      <c r="AB29" s="150" t="s">
        <v>10582</v>
      </c>
    </row>
    <row r="30" spans="1:28" x14ac:dyDescent="0.25">
      <c r="Z30" s="149" t="s">
        <v>10574</v>
      </c>
      <c r="AA30" s="44" t="s">
        <v>10583</v>
      </c>
      <c r="AB30" s="150" t="s">
        <v>10584</v>
      </c>
    </row>
    <row r="31" spans="1:28" x14ac:dyDescent="0.25">
      <c r="Z31" s="149" t="s">
        <v>10575</v>
      </c>
      <c r="AA31" s="44" t="s">
        <v>10585</v>
      </c>
      <c r="AB31" s="150" t="s">
        <v>10586</v>
      </c>
    </row>
    <row r="32" spans="1:28" x14ac:dyDescent="0.25">
      <c r="Z32" s="149" t="s">
        <v>10577</v>
      </c>
      <c r="AA32" s="44" t="s">
        <v>10587</v>
      </c>
      <c r="AB32" s="150" t="s">
        <v>10588</v>
      </c>
    </row>
    <row r="33" spans="26:28" x14ac:dyDescent="0.25">
      <c r="Z33" s="149" t="s">
        <v>10578</v>
      </c>
      <c r="AA33" s="44" t="s">
        <v>10589</v>
      </c>
      <c r="AB33" s="150" t="s">
        <v>10590</v>
      </c>
    </row>
    <row r="34" spans="26:28" x14ac:dyDescent="0.25">
      <c r="Z34" s="149" t="s">
        <v>10591</v>
      </c>
      <c r="AA34" s="44"/>
      <c r="AB34" s="150"/>
    </row>
    <row r="35" spans="26:28" x14ac:dyDescent="0.25">
      <c r="Z35" s="149" t="s">
        <v>10592</v>
      </c>
      <c r="AA35" s="44">
        <v>39</v>
      </c>
      <c r="AB35" s="150">
        <v>45</v>
      </c>
    </row>
    <row r="36" spans="26:28" x14ac:dyDescent="0.25">
      <c r="Z36" s="149" t="s">
        <v>10593</v>
      </c>
      <c r="AA36" s="44">
        <v>0.61609999999999998</v>
      </c>
      <c r="AB36" s="150">
        <v>0.4395</v>
      </c>
    </row>
    <row r="37" spans="26:28" x14ac:dyDescent="0.25">
      <c r="Z37" s="149" t="s">
        <v>10594</v>
      </c>
      <c r="AA37" s="44">
        <v>22818</v>
      </c>
      <c r="AB37" s="150">
        <v>34923</v>
      </c>
    </row>
    <row r="38" spans="26:28" x14ac:dyDescent="0.25">
      <c r="Z38" s="149" t="s">
        <v>10595</v>
      </c>
      <c r="AA38" s="44">
        <v>24.19</v>
      </c>
      <c r="AB38" s="150">
        <v>27.86</v>
      </c>
    </row>
    <row r="39" spans="26:28" x14ac:dyDescent="0.25">
      <c r="Z39" s="149"/>
      <c r="AA39" s="44"/>
      <c r="AB39" s="150"/>
    </row>
    <row r="40" spans="26:28" x14ac:dyDescent="0.25">
      <c r="Z40" s="149" t="s">
        <v>10596</v>
      </c>
      <c r="AA40" s="44"/>
      <c r="AB40" s="150"/>
    </row>
    <row r="41" spans="26:28" x14ac:dyDescent="0.25">
      <c r="Z41" s="149" t="s">
        <v>10597</v>
      </c>
      <c r="AA41" s="44">
        <v>48</v>
      </c>
      <c r="AB41" s="150">
        <v>48</v>
      </c>
    </row>
    <row r="42" spans="26:28" ht="15.75" thickBot="1" x14ac:dyDescent="0.3">
      <c r="Z42" s="151" t="s">
        <v>10598</v>
      </c>
      <c r="AA42" s="166">
        <v>42</v>
      </c>
      <c r="AB42" s="202">
        <v>48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0657E-EF9F-4F00-B1E5-D525F37A2E1E}">
  <dimension ref="A4:S17"/>
  <sheetViews>
    <sheetView workbookViewId="0">
      <selection activeCell="R36" sqref="R36"/>
    </sheetView>
  </sheetViews>
  <sheetFormatPr defaultRowHeight="15" x14ac:dyDescent="0.25"/>
  <sheetData>
    <row r="4" spans="1:19" x14ac:dyDescent="0.25">
      <c r="H4" s="44" t="s">
        <v>10599</v>
      </c>
      <c r="I4" s="44"/>
      <c r="J4" s="44"/>
      <c r="K4" s="44"/>
      <c r="L4" s="44"/>
    </row>
    <row r="5" spans="1:19" x14ac:dyDescent="0.25">
      <c r="H5" s="44" t="s">
        <v>10600</v>
      </c>
      <c r="I5" s="44"/>
    </row>
    <row r="7" spans="1:19" ht="15.75" thickBot="1" x14ac:dyDescent="0.3"/>
    <row r="8" spans="1:19" ht="15.75" thickBot="1" x14ac:dyDescent="0.3">
      <c r="A8" s="199"/>
      <c r="B8" s="140"/>
      <c r="C8" s="147" t="s">
        <v>10553</v>
      </c>
      <c r="D8" s="147" t="s">
        <v>10554</v>
      </c>
      <c r="E8" s="147" t="s">
        <v>10555</v>
      </c>
      <c r="F8" s="147" t="s">
        <v>10556</v>
      </c>
      <c r="G8" s="147" t="s">
        <v>10557</v>
      </c>
      <c r="H8" s="147" t="s">
        <v>10558</v>
      </c>
      <c r="I8" s="148" t="s">
        <v>10559</v>
      </c>
      <c r="J8" s="1"/>
    </row>
    <row r="9" spans="1:19" ht="15.75" thickBot="1" x14ac:dyDescent="0.3">
      <c r="A9" s="152"/>
      <c r="B9" s="204" t="s">
        <v>10601</v>
      </c>
      <c r="C9" s="1">
        <v>6.8</v>
      </c>
      <c r="D9" s="1">
        <v>7.2424999999999997</v>
      </c>
      <c r="E9" s="1">
        <v>6.9474999999999998</v>
      </c>
      <c r="F9" s="1">
        <v>7.07</v>
      </c>
      <c r="G9" s="1">
        <v>6.6124999999999998</v>
      </c>
      <c r="H9" s="1">
        <v>7.9349999999999996</v>
      </c>
      <c r="I9" s="205">
        <v>7.36</v>
      </c>
      <c r="M9" s="199"/>
      <c r="N9" s="140"/>
      <c r="O9" s="147" t="s">
        <v>10602</v>
      </c>
      <c r="P9" s="140"/>
      <c r="Q9" s="140"/>
      <c r="R9" s="140"/>
      <c r="S9" s="139"/>
    </row>
    <row r="10" spans="1:19" ht="15.75" thickBot="1" x14ac:dyDescent="0.3">
      <c r="A10" s="152"/>
      <c r="B10" s="204" t="s">
        <v>10603</v>
      </c>
      <c r="C10" s="1">
        <v>3.1575000000000002</v>
      </c>
      <c r="D10" s="1">
        <v>4.7149999999999999</v>
      </c>
      <c r="E10" s="1">
        <v>3.8574999999999999</v>
      </c>
      <c r="F10" s="1">
        <v>3.585</v>
      </c>
      <c r="G10" s="1">
        <v>3.4325000000000001</v>
      </c>
      <c r="H10" s="1">
        <v>3.2725</v>
      </c>
      <c r="I10" s="205">
        <v>3.67</v>
      </c>
      <c r="M10" s="200" t="s">
        <v>10553</v>
      </c>
      <c r="N10" s="206" t="s">
        <v>10554</v>
      </c>
      <c r="O10" s="206" t="s">
        <v>10555</v>
      </c>
      <c r="P10" s="206" t="s">
        <v>10556</v>
      </c>
      <c r="Q10" s="206" t="s">
        <v>10557</v>
      </c>
      <c r="R10" s="206" t="s">
        <v>10558</v>
      </c>
      <c r="S10" s="201" t="s">
        <v>10559</v>
      </c>
    </row>
    <row r="11" spans="1:19" x14ac:dyDescent="0.25">
      <c r="A11" s="152"/>
      <c r="B11" s="44"/>
      <c r="C11" s="1"/>
      <c r="D11" s="1"/>
      <c r="E11" s="1"/>
      <c r="F11" s="1"/>
      <c r="G11" s="1"/>
      <c r="H11" s="1"/>
      <c r="I11" s="205"/>
      <c r="M11" s="152"/>
      <c r="S11" s="138"/>
    </row>
    <row r="12" spans="1:19" x14ac:dyDescent="0.25">
      <c r="A12" s="149" t="s">
        <v>10604</v>
      </c>
      <c r="B12" s="204">
        <v>0.1</v>
      </c>
      <c r="C12" s="1">
        <v>3.24</v>
      </c>
      <c r="D12" s="1">
        <v>3.7974999999999999</v>
      </c>
      <c r="E12" s="1">
        <v>2.5449999999999999</v>
      </c>
      <c r="F12" s="1">
        <v>2.9874999999999998</v>
      </c>
      <c r="G12" s="1">
        <v>3.4125000000000001</v>
      </c>
      <c r="H12" s="1">
        <v>4.5425000000000004</v>
      </c>
      <c r="I12" s="205">
        <v>3.8374999999999999</v>
      </c>
      <c r="M12" s="152">
        <f xml:space="preserve"> (C12-$C$10)/($C$9-$C$10)* 100</f>
        <v>2.2649279341111881</v>
      </c>
      <c r="N12">
        <f xml:space="preserve"> (D12-$D$10)/($D$9-$D$10)* 100</f>
        <v>-36.30069238377844</v>
      </c>
      <c r="O12">
        <f xml:space="preserve"> (E12-$E$10)/($E$9-$E$10)* 100</f>
        <v>-42.475728155339809</v>
      </c>
      <c r="P12">
        <f xml:space="preserve"> (F12-$F$10)/($F$9-$F$10)* 100</f>
        <v>-17.144906743185082</v>
      </c>
      <c r="Q12">
        <f xml:space="preserve"> (G12-$G$10)/($G$9-$G$10)* 100</f>
        <v>-0.62893081761006353</v>
      </c>
      <c r="R12">
        <f xml:space="preserve"> (H12-$H$10)/($H$9-$H$10)* 100</f>
        <v>27.238605898123335</v>
      </c>
      <c r="S12" s="138">
        <f xml:space="preserve"> (I12-$I$10)/($I$9-$I$10)* 100</f>
        <v>4.5392953929539281</v>
      </c>
    </row>
    <row r="13" spans="1:19" x14ac:dyDescent="0.25">
      <c r="A13" s="152"/>
      <c r="B13" s="204">
        <v>0.3</v>
      </c>
      <c r="C13" s="1">
        <v>3.5225</v>
      </c>
      <c r="D13" s="1">
        <v>4.1224999999999996</v>
      </c>
      <c r="E13" s="1">
        <v>4.97</v>
      </c>
      <c r="F13" s="1">
        <v>3.71</v>
      </c>
      <c r="G13" s="1">
        <v>4.41</v>
      </c>
      <c r="H13" s="1">
        <v>4.43</v>
      </c>
      <c r="I13" s="205">
        <v>3.5350000000000001</v>
      </c>
      <c r="M13" s="152">
        <f t="shared" ref="M13:M17" si="0" xml:space="preserve"> (C13-$C$10)/($C$9-$C$10)* 100</f>
        <v>10.020590253946459</v>
      </c>
      <c r="N13">
        <f t="shared" ref="N13:N17" si="1" xml:space="preserve"> (D13-$D$10)/($D$9-$D$10)* 100</f>
        <v>-23.44213649851633</v>
      </c>
      <c r="O13">
        <f t="shared" ref="O13:O17" si="2" xml:space="preserve"> (E13-$E$10)/($E$9-$E$10)* 100</f>
        <v>36.003236245954689</v>
      </c>
      <c r="P13">
        <f t="shared" ref="P13:P17" si="3" xml:space="preserve"> (F13-$F$10)/($F$9-$F$10)* 100</f>
        <v>3.5868005738880915</v>
      </c>
      <c r="Q13">
        <f t="shared" ref="Q13:Q17" si="4" xml:space="preserve"> (G13-$G$10)/($G$9-$G$10)* 100</f>
        <v>30.738993710691826</v>
      </c>
      <c r="R13">
        <f t="shared" ref="R13:R17" si="5" xml:space="preserve"> (H13-$H$10)/($H$9-$H$10)* 100</f>
        <v>24.825737265415544</v>
      </c>
      <c r="S13" s="138">
        <f t="shared" ref="S13:S17" si="6" xml:space="preserve"> (I13-$I$10)/($I$9-$I$10)* 100</f>
        <v>-3.6585365853658471</v>
      </c>
    </row>
    <row r="14" spans="1:19" x14ac:dyDescent="0.25">
      <c r="A14" s="152"/>
      <c r="B14" s="204">
        <v>1</v>
      </c>
      <c r="C14" s="1">
        <v>3.67</v>
      </c>
      <c r="D14" s="1">
        <v>5.3274999999999997</v>
      </c>
      <c r="E14" s="1">
        <v>4.17</v>
      </c>
      <c r="F14" s="1">
        <v>3.79</v>
      </c>
      <c r="G14" s="1">
        <v>4.5674999999999999</v>
      </c>
      <c r="H14" s="1">
        <v>4.9749999999999996</v>
      </c>
      <c r="I14" s="205">
        <v>3.92</v>
      </c>
      <c r="M14" s="152">
        <f t="shared" si="0"/>
        <v>14.070006863417978</v>
      </c>
      <c r="N14">
        <f t="shared" si="1"/>
        <v>24.233432245301675</v>
      </c>
      <c r="O14">
        <f t="shared" si="2"/>
        <v>10.11326860841424</v>
      </c>
      <c r="P14">
        <f t="shared" si="3"/>
        <v>5.8823529411764719</v>
      </c>
      <c r="Q14">
        <f t="shared" si="4"/>
        <v>35.691823899371066</v>
      </c>
      <c r="R14">
        <f t="shared" si="5"/>
        <v>36.514745308310985</v>
      </c>
      <c r="S14" s="138">
        <f t="shared" si="6"/>
        <v>6.7750677506775059</v>
      </c>
    </row>
    <row r="15" spans="1:19" x14ac:dyDescent="0.25">
      <c r="A15" s="152"/>
      <c r="B15" s="204">
        <v>3</v>
      </c>
      <c r="C15" s="1">
        <v>5.3375000000000004</v>
      </c>
      <c r="D15" s="1">
        <v>5.8075000000000001</v>
      </c>
      <c r="E15" s="1">
        <v>5.665</v>
      </c>
      <c r="F15" s="1">
        <v>6.5149999999999997</v>
      </c>
      <c r="G15" s="1">
        <v>5.7175000000000002</v>
      </c>
      <c r="H15" s="1">
        <v>7.4725000000000001</v>
      </c>
      <c r="I15" s="205">
        <v>4.3250000000000002</v>
      </c>
      <c r="M15" s="152">
        <f t="shared" si="0"/>
        <v>59.8490048043926</v>
      </c>
      <c r="N15">
        <f t="shared" si="1"/>
        <v>43.224530168150359</v>
      </c>
      <c r="O15">
        <f t="shared" si="2"/>
        <v>58.49514563106797</v>
      </c>
      <c r="P15">
        <f t="shared" si="3"/>
        <v>84.074605451936861</v>
      </c>
      <c r="Q15">
        <f t="shared" si="4"/>
        <v>71.855345911949698</v>
      </c>
      <c r="R15">
        <f t="shared" si="5"/>
        <v>90.08042895442361</v>
      </c>
      <c r="S15" s="138">
        <f t="shared" si="6"/>
        <v>17.750677506775073</v>
      </c>
    </row>
    <row r="16" spans="1:19" x14ac:dyDescent="0.25">
      <c r="A16" s="152"/>
      <c r="B16" s="204">
        <v>10</v>
      </c>
      <c r="C16" s="1">
        <v>5.8125</v>
      </c>
      <c r="D16" s="1">
        <v>7.08</v>
      </c>
      <c r="E16" s="1">
        <v>5.1074999999999999</v>
      </c>
      <c r="F16" s="1">
        <v>5.4550000000000001</v>
      </c>
      <c r="G16" s="1">
        <v>6.41</v>
      </c>
      <c r="H16" s="1">
        <v>5.44</v>
      </c>
      <c r="I16" s="205">
        <v>6.03</v>
      </c>
      <c r="M16" s="152">
        <f t="shared" si="0"/>
        <v>72.88949897048731</v>
      </c>
      <c r="N16">
        <f t="shared" si="1"/>
        <v>93.570722057368954</v>
      </c>
      <c r="O16">
        <f t="shared" si="2"/>
        <v>40.453074433656958</v>
      </c>
      <c r="P16">
        <f t="shared" si="3"/>
        <v>53.658536585365859</v>
      </c>
      <c r="Q16">
        <f t="shared" si="4"/>
        <v>93.632075471698116</v>
      </c>
      <c r="R16">
        <f t="shared" si="5"/>
        <v>46.487935656836477</v>
      </c>
      <c r="S16" s="138">
        <f t="shared" si="6"/>
        <v>63.956639566395665</v>
      </c>
    </row>
    <row r="17" spans="1:19" ht="15.75" thickBot="1" x14ac:dyDescent="0.3">
      <c r="A17" s="203"/>
      <c r="B17" s="207">
        <v>30</v>
      </c>
      <c r="C17" s="63">
        <v>6.9924999999999997</v>
      </c>
      <c r="D17" s="63">
        <v>6.2949999999999999</v>
      </c>
      <c r="E17" s="63">
        <v>4.085</v>
      </c>
      <c r="F17" s="63">
        <v>6.1849999999999996</v>
      </c>
      <c r="G17" s="63">
        <v>6.9225000000000003</v>
      </c>
      <c r="H17" s="63">
        <v>5.4050000000000002</v>
      </c>
      <c r="I17" s="208">
        <v>6.2225000000000001</v>
      </c>
      <c r="M17" s="203">
        <f t="shared" si="0"/>
        <v>105.28483184625944</v>
      </c>
      <c r="N17" s="137">
        <f t="shared" si="1"/>
        <v>62.512363996043533</v>
      </c>
      <c r="O17" s="137">
        <f t="shared" si="2"/>
        <v>7.3624595469255674</v>
      </c>
      <c r="P17" s="137">
        <f t="shared" si="3"/>
        <v>74.605451936872285</v>
      </c>
      <c r="Q17" s="137">
        <f t="shared" si="4"/>
        <v>109.74842767295598</v>
      </c>
      <c r="R17" s="137">
        <f t="shared" si="5"/>
        <v>45.737265415549608</v>
      </c>
      <c r="S17" s="136">
        <f t="shared" si="6"/>
        <v>69.173441734417338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E9B1B-F7C1-4A9A-92D7-E2CD0F82B6F6}">
  <dimension ref="A3:U17"/>
  <sheetViews>
    <sheetView workbookViewId="0">
      <selection activeCell="R36" sqref="R36"/>
    </sheetView>
  </sheetViews>
  <sheetFormatPr defaultRowHeight="15" x14ac:dyDescent="0.25"/>
  <sheetData>
    <row r="3" spans="1:21" x14ac:dyDescent="0.25">
      <c r="H3" s="44" t="s">
        <v>10599</v>
      </c>
      <c r="I3" s="44"/>
      <c r="J3" s="44"/>
      <c r="K3" s="44"/>
      <c r="L3" s="44"/>
    </row>
    <row r="4" spans="1:21" x14ac:dyDescent="0.25">
      <c r="H4" s="44" t="s">
        <v>10605</v>
      </c>
      <c r="I4" s="44"/>
      <c r="J4" s="44"/>
    </row>
    <row r="7" spans="1:21" ht="15.75" thickBot="1" x14ac:dyDescent="0.3"/>
    <row r="8" spans="1:21" ht="15.75" thickBot="1" x14ac:dyDescent="0.3">
      <c r="A8" s="199"/>
      <c r="B8" s="140"/>
      <c r="C8" s="147" t="s">
        <v>10560</v>
      </c>
      <c r="D8" s="147" t="s">
        <v>10561</v>
      </c>
      <c r="E8" s="147" t="s">
        <v>10562</v>
      </c>
      <c r="F8" s="147" t="s">
        <v>10563</v>
      </c>
      <c r="G8" s="147" t="s">
        <v>10564</v>
      </c>
      <c r="H8" s="147" t="s">
        <v>10565</v>
      </c>
      <c r="I8" s="147" t="s">
        <v>10566</v>
      </c>
      <c r="J8" s="148" t="s">
        <v>10567</v>
      </c>
    </row>
    <row r="9" spans="1:21" ht="15.75" thickBot="1" x14ac:dyDescent="0.3">
      <c r="A9" s="149"/>
      <c r="B9" s="44" t="s">
        <v>10601</v>
      </c>
      <c r="C9" s="1">
        <v>7.625</v>
      </c>
      <c r="D9" s="1">
        <v>7.1950000000000003</v>
      </c>
      <c r="E9" s="1">
        <v>6.9550000000000001</v>
      </c>
      <c r="F9" s="1">
        <v>9.1300000000000008</v>
      </c>
      <c r="G9" s="1">
        <v>7.6449999999999996</v>
      </c>
      <c r="H9" s="1">
        <v>7.0175000000000001</v>
      </c>
      <c r="I9" s="1">
        <v>7.4850000000000003</v>
      </c>
      <c r="J9" s="205">
        <v>7.46</v>
      </c>
      <c r="N9" s="199"/>
      <c r="O9" s="140"/>
      <c r="P9" s="147" t="s">
        <v>10602</v>
      </c>
      <c r="Q9" s="147"/>
      <c r="R9" s="140"/>
      <c r="S9" s="140"/>
      <c r="T9" s="140"/>
      <c r="U9" s="139"/>
    </row>
    <row r="10" spans="1:21" ht="15.75" thickBot="1" x14ac:dyDescent="0.3">
      <c r="A10" s="149"/>
      <c r="B10" s="44" t="s">
        <v>10603</v>
      </c>
      <c r="C10" s="1">
        <v>4.3375000000000004</v>
      </c>
      <c r="D10" s="1">
        <v>3.8650000000000002</v>
      </c>
      <c r="E10" s="1">
        <v>5.165</v>
      </c>
      <c r="F10" s="1">
        <v>3.7450000000000001</v>
      </c>
      <c r="G10" s="1">
        <v>2.7875000000000001</v>
      </c>
      <c r="H10" s="1">
        <v>3.9575</v>
      </c>
      <c r="I10" s="1">
        <v>4.6375000000000002</v>
      </c>
      <c r="J10" s="205">
        <v>3.33</v>
      </c>
      <c r="N10" s="200" t="s">
        <v>10560</v>
      </c>
      <c r="O10" s="206" t="s">
        <v>10561</v>
      </c>
      <c r="P10" s="206" t="s">
        <v>10562</v>
      </c>
      <c r="Q10" s="206" t="s">
        <v>10563</v>
      </c>
      <c r="R10" s="206" t="s">
        <v>10564</v>
      </c>
      <c r="S10" s="206" t="s">
        <v>10565</v>
      </c>
      <c r="T10" s="206" t="s">
        <v>10566</v>
      </c>
      <c r="U10" s="201" t="s">
        <v>10567</v>
      </c>
    </row>
    <row r="11" spans="1:21" x14ac:dyDescent="0.25">
      <c r="A11" s="149"/>
      <c r="B11" s="44"/>
      <c r="J11" s="138"/>
      <c r="N11" s="152"/>
      <c r="U11" s="138"/>
    </row>
    <row r="12" spans="1:21" x14ac:dyDescent="0.25">
      <c r="A12" s="149" t="s">
        <v>10604</v>
      </c>
      <c r="B12" s="44">
        <v>0.1</v>
      </c>
      <c r="C12" s="1">
        <v>3.69</v>
      </c>
      <c r="D12" s="1">
        <v>4.8899999999999997</v>
      </c>
      <c r="E12" s="1">
        <v>4.76</v>
      </c>
      <c r="F12" s="1">
        <v>3.1524999999999999</v>
      </c>
      <c r="G12" s="1">
        <v>4.1849999999999996</v>
      </c>
      <c r="H12" s="1">
        <v>2.9975000000000001</v>
      </c>
      <c r="I12" s="1">
        <v>3.7625000000000002</v>
      </c>
      <c r="J12" s="205">
        <v>4.0599999999999996</v>
      </c>
      <c r="N12" s="152">
        <f xml:space="preserve"> (C12-$C$10)/($C$9-$C$10)* 100</f>
        <v>-19.69581749049431</v>
      </c>
      <c r="O12">
        <f xml:space="preserve"> (D12-$D$10)/($D$9-$D$10)* 100</f>
        <v>30.780780780780763</v>
      </c>
      <c r="P12">
        <f xml:space="preserve"> (E12-$E$10)/($E$9-$E$10)* 100</f>
        <v>-22.625698324022359</v>
      </c>
      <c r="Q12">
        <f xml:space="preserve"> (F12-$F$10)/($F$9-$F$10)* 100</f>
        <v>-11.002785515320337</v>
      </c>
      <c r="R12">
        <f xml:space="preserve"> (G12-$G$10)/($G$9-$G$10)* 100</f>
        <v>28.769943386515688</v>
      </c>
      <c r="S12">
        <f xml:space="preserve"> (H12-$H$10)/($H$9-$H$10)* 100</f>
        <v>-31.372549019607842</v>
      </c>
      <c r="T12">
        <f xml:space="preserve"> (I12-$I$10)/($I$9-$I$10)* 100</f>
        <v>-30.728709394205445</v>
      </c>
      <c r="U12" s="138">
        <f xml:space="preserve"> (J12-$J$10)/($J$9-$J$10)* 100</f>
        <v>17.675544794188852</v>
      </c>
    </row>
    <row r="13" spans="1:21" x14ac:dyDescent="0.25">
      <c r="A13" s="149"/>
      <c r="B13" s="44">
        <v>0.3</v>
      </c>
      <c r="C13" s="1">
        <v>3.6</v>
      </c>
      <c r="D13" s="1">
        <v>4.5075000000000003</v>
      </c>
      <c r="E13" s="1">
        <v>4.7625000000000002</v>
      </c>
      <c r="F13" s="1">
        <v>3.5049999999999999</v>
      </c>
      <c r="G13" s="1">
        <v>4.9325000000000001</v>
      </c>
      <c r="H13" s="1">
        <v>4.3899999999999997</v>
      </c>
      <c r="I13" s="1">
        <v>3.6724999999999999</v>
      </c>
      <c r="J13" s="205">
        <v>4.09</v>
      </c>
      <c r="N13" s="152">
        <f t="shared" ref="N13:N17" si="0" xml:space="preserve"> (C13-$C$10)/($C$9-$C$10)* 100</f>
        <v>-22.433460076045638</v>
      </c>
      <c r="O13">
        <f t="shared" ref="O13:O17" si="1" xml:space="preserve"> (D13-$D$10)/($D$9-$D$10)* 100</f>
        <v>19.294294294294296</v>
      </c>
      <c r="P13">
        <f t="shared" ref="P13:P17" si="2" xml:space="preserve"> (E13-$E$10)/($E$9-$E$10)* 100</f>
        <v>-22.486033519553065</v>
      </c>
      <c r="Q13">
        <f t="shared" ref="Q13:Q17" si="3" xml:space="preserve"> (F13-$F$10)/($F$9-$F$10)* 100</f>
        <v>-4.4568245125348227</v>
      </c>
      <c r="R13">
        <f t="shared" ref="R13:R17" si="4" xml:space="preserve"> (G13-$G$10)/($G$9-$G$10)* 100</f>
        <v>44.158517756047353</v>
      </c>
      <c r="S13">
        <f t="shared" ref="S13:S17" si="5" xml:space="preserve"> (H13-$H$10)/($H$9-$H$10)* 100</f>
        <v>14.133986928104564</v>
      </c>
      <c r="T13">
        <f t="shared" ref="T13:T17" si="6" xml:space="preserve"> (I13-$I$10)/($I$9-$I$10)* 100</f>
        <v>-33.889376646180871</v>
      </c>
      <c r="U13" s="138">
        <f t="shared" ref="U13:U17" si="7" xml:space="preserve"> (J13-$J$10)/($J$9-$J$10)* 100</f>
        <v>18.401937046004839</v>
      </c>
    </row>
    <row r="14" spans="1:21" x14ac:dyDescent="0.25">
      <c r="A14" s="149"/>
      <c r="B14" s="44">
        <v>1</v>
      </c>
      <c r="C14" s="1">
        <v>3.605</v>
      </c>
      <c r="D14" s="1">
        <v>5.4175000000000004</v>
      </c>
      <c r="E14" s="1">
        <v>4.125</v>
      </c>
      <c r="F14" s="1">
        <v>5.0925000000000002</v>
      </c>
      <c r="G14" s="1">
        <v>4.1074999999999999</v>
      </c>
      <c r="H14" s="1">
        <v>4.5</v>
      </c>
      <c r="I14" s="1">
        <v>4.8574999999999999</v>
      </c>
      <c r="J14" s="205">
        <v>5.0149999999999997</v>
      </c>
      <c r="N14" s="152">
        <f t="shared" si="0"/>
        <v>-22.281368821292791</v>
      </c>
      <c r="O14">
        <f t="shared" si="1"/>
        <v>46.621621621621628</v>
      </c>
      <c r="P14">
        <f t="shared" si="2"/>
        <v>-58.100558659217882</v>
      </c>
      <c r="Q14">
        <f t="shared" si="3"/>
        <v>25.023212627669452</v>
      </c>
      <c r="R14">
        <f t="shared" si="4"/>
        <v>27.174472465259903</v>
      </c>
      <c r="S14">
        <f t="shared" si="5"/>
        <v>17.72875816993464</v>
      </c>
      <c r="T14">
        <f t="shared" si="6"/>
        <v>7.7260755048287875</v>
      </c>
      <c r="U14" s="138">
        <f t="shared" si="7"/>
        <v>40.79903147699757</v>
      </c>
    </row>
    <row r="15" spans="1:21" x14ac:dyDescent="0.25">
      <c r="A15" s="149"/>
      <c r="B15" s="44">
        <v>3</v>
      </c>
      <c r="C15" s="1">
        <v>5.4175000000000004</v>
      </c>
      <c r="D15" s="1">
        <v>6.5925000000000002</v>
      </c>
      <c r="E15" s="1">
        <v>4.8475000000000001</v>
      </c>
      <c r="F15" s="1">
        <v>6.6825000000000001</v>
      </c>
      <c r="G15" s="1">
        <v>4.6349999999999998</v>
      </c>
      <c r="H15" s="1">
        <v>5.1950000000000003</v>
      </c>
      <c r="I15" s="1">
        <v>6.8049999999999997</v>
      </c>
      <c r="J15" s="205">
        <v>5.5425000000000004</v>
      </c>
      <c r="N15" s="152">
        <f t="shared" si="0"/>
        <v>32.851711026615973</v>
      </c>
      <c r="O15">
        <f t="shared" si="1"/>
        <v>81.906906906906912</v>
      </c>
      <c r="P15">
        <f t="shared" si="2"/>
        <v>-17.737430167597758</v>
      </c>
      <c r="Q15">
        <f t="shared" si="3"/>
        <v>54.549675023212615</v>
      </c>
      <c r="R15">
        <f t="shared" si="4"/>
        <v>38.033968090581574</v>
      </c>
      <c r="S15">
        <f t="shared" si="5"/>
        <v>40.441176470588239</v>
      </c>
      <c r="T15">
        <f t="shared" si="6"/>
        <v>76.119402985074601</v>
      </c>
      <c r="U15" s="138">
        <f t="shared" si="7"/>
        <v>53.571428571428584</v>
      </c>
    </row>
    <row r="16" spans="1:21" x14ac:dyDescent="0.25">
      <c r="A16" s="149"/>
      <c r="B16" s="44">
        <v>10</v>
      </c>
      <c r="C16" s="1">
        <v>5.43</v>
      </c>
      <c r="D16" s="1">
        <v>5.4725000000000001</v>
      </c>
      <c r="E16" s="1">
        <v>5.4225000000000003</v>
      </c>
      <c r="F16" s="1">
        <v>6.2350000000000003</v>
      </c>
      <c r="G16" s="1">
        <v>7.165</v>
      </c>
      <c r="H16" s="1">
        <v>4.6950000000000003</v>
      </c>
      <c r="I16" s="1">
        <v>7.6074999999999999</v>
      </c>
      <c r="J16" s="205">
        <v>5.6924999999999999</v>
      </c>
      <c r="N16" s="152">
        <f t="shared" si="0"/>
        <v>33.231939163498083</v>
      </c>
      <c r="O16">
        <f t="shared" si="1"/>
        <v>48.273273273273269</v>
      </c>
      <c r="P16">
        <f t="shared" si="2"/>
        <v>14.385474860335211</v>
      </c>
      <c r="Q16">
        <f t="shared" si="3"/>
        <v>46.239554317548745</v>
      </c>
      <c r="R16">
        <f t="shared" si="4"/>
        <v>90.118373648996382</v>
      </c>
      <c r="S16">
        <f t="shared" si="5"/>
        <v>24.101307189542492</v>
      </c>
      <c r="T16">
        <f t="shared" si="6"/>
        <v>104.30201931518874</v>
      </c>
      <c r="U16" s="138">
        <f t="shared" si="7"/>
        <v>57.203389830508463</v>
      </c>
    </row>
    <row r="17" spans="1:21" ht="15.75" thickBot="1" x14ac:dyDescent="0.3">
      <c r="A17" s="151"/>
      <c r="B17" s="166">
        <v>30</v>
      </c>
      <c r="C17" s="63">
        <v>5.4550000000000001</v>
      </c>
      <c r="D17" s="63">
        <v>6.2125000000000004</v>
      </c>
      <c r="E17" s="63">
        <v>5.8875000000000002</v>
      </c>
      <c r="F17" s="63">
        <v>6.0125000000000002</v>
      </c>
      <c r="G17" s="63">
        <v>6.52</v>
      </c>
      <c r="H17" s="63">
        <v>5.665</v>
      </c>
      <c r="I17" s="63">
        <v>6.5449999999999999</v>
      </c>
      <c r="J17" s="208">
        <v>4.9024999999999999</v>
      </c>
      <c r="N17" s="203">
        <f t="shared" si="0"/>
        <v>33.992395437262353</v>
      </c>
      <c r="O17" s="137">
        <f t="shared" si="1"/>
        <v>70.495495495495504</v>
      </c>
      <c r="P17" s="137">
        <f t="shared" si="2"/>
        <v>40.363128491620124</v>
      </c>
      <c r="Q17" s="137">
        <f t="shared" si="3"/>
        <v>42.107706592386251</v>
      </c>
      <c r="R17" s="137">
        <f t="shared" si="4"/>
        <v>76.839938239835291</v>
      </c>
      <c r="S17" s="137">
        <f t="shared" si="5"/>
        <v>55.800653594771241</v>
      </c>
      <c r="T17" s="137">
        <f t="shared" si="6"/>
        <v>66.988586479367854</v>
      </c>
      <c r="U17" s="136">
        <f t="shared" si="7"/>
        <v>38.075060532687651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05DD6-A0B1-4B15-A73D-1B2E41224B2A}">
  <dimension ref="A1:AV141"/>
  <sheetViews>
    <sheetView topLeftCell="AI120" zoomScale="110" zoomScaleNormal="110" workbookViewId="0">
      <selection activeCell="R36" sqref="R36"/>
    </sheetView>
  </sheetViews>
  <sheetFormatPr defaultRowHeight="15" x14ac:dyDescent="0.25"/>
  <cols>
    <col min="1" max="1" width="14.5703125" customWidth="1"/>
    <col min="2" max="2" width="29.7109375" customWidth="1"/>
    <col min="3" max="3" width="9.140625" customWidth="1"/>
    <col min="18" max="18" width="14.5703125" customWidth="1"/>
    <col min="34" max="34" width="11.5703125" customWidth="1"/>
    <col min="41" max="41" width="45.42578125" customWidth="1"/>
    <col min="42" max="42" width="34.140625" customWidth="1"/>
    <col min="43" max="43" width="23.7109375" customWidth="1"/>
    <col min="44" max="44" width="15.85546875" customWidth="1"/>
    <col min="45" max="45" width="31" customWidth="1"/>
    <col min="46" max="46" width="23.42578125" customWidth="1"/>
  </cols>
  <sheetData>
    <row r="1" spans="1:48" ht="15.75" thickBot="1" x14ac:dyDescent="0.3">
      <c r="AQ1" s="44" t="s">
        <v>10606</v>
      </c>
      <c r="AR1" s="44"/>
    </row>
    <row r="2" spans="1:48" x14ac:dyDescent="0.25">
      <c r="AO2" s="209" t="s">
        <v>897</v>
      </c>
      <c r="AP2" s="210" t="s">
        <v>10607</v>
      </c>
      <c r="AQ2" s="210"/>
      <c r="AR2" s="210"/>
      <c r="AS2" s="210"/>
      <c r="AT2" s="210"/>
      <c r="AU2" s="147"/>
      <c r="AV2" s="148"/>
    </row>
    <row r="3" spans="1:48" x14ac:dyDescent="0.25">
      <c r="AO3" s="211"/>
      <c r="AP3" s="212"/>
      <c r="AQ3" s="212"/>
      <c r="AR3" s="212"/>
      <c r="AS3" s="212"/>
      <c r="AT3" s="212"/>
      <c r="AU3" s="44"/>
      <c r="AV3" s="150"/>
    </row>
    <row r="4" spans="1:48" x14ac:dyDescent="0.25">
      <c r="C4" s="44" t="s">
        <v>10608</v>
      </c>
      <c r="D4" s="44"/>
      <c r="O4" s="44" t="s">
        <v>10609</v>
      </c>
      <c r="P4" s="44"/>
      <c r="Q4" s="44"/>
      <c r="R4" s="44"/>
      <c r="AO4" s="211" t="s">
        <v>10610</v>
      </c>
      <c r="AP4" s="212" t="s">
        <v>10611</v>
      </c>
      <c r="AQ4" s="212"/>
      <c r="AR4" s="212"/>
      <c r="AS4" s="212"/>
      <c r="AT4" s="212"/>
      <c r="AU4" s="44"/>
      <c r="AV4" s="150"/>
    </row>
    <row r="5" spans="1:48" x14ac:dyDescent="0.25">
      <c r="C5" s="44" t="s">
        <v>10612</v>
      </c>
      <c r="D5" s="44"/>
      <c r="O5" s="44" t="s">
        <v>10613</v>
      </c>
      <c r="P5" s="44"/>
      <c r="Q5" s="44"/>
      <c r="R5" s="44"/>
      <c r="AO5" s="211" t="s">
        <v>10614</v>
      </c>
      <c r="AP5" s="212" t="s">
        <v>883</v>
      </c>
      <c r="AQ5" s="212"/>
      <c r="AR5" s="212"/>
      <c r="AS5" s="212"/>
      <c r="AT5" s="212"/>
      <c r="AU5" s="44"/>
      <c r="AV5" s="150"/>
    </row>
    <row r="6" spans="1:48" ht="15.75" thickBot="1" x14ac:dyDescent="0.3">
      <c r="B6" s="44" t="s">
        <v>10615</v>
      </c>
      <c r="AO6" s="211" t="s">
        <v>964</v>
      </c>
      <c r="AP6" s="212">
        <v>0.05</v>
      </c>
      <c r="AQ6" s="212"/>
      <c r="AR6" s="212"/>
      <c r="AS6" s="212"/>
      <c r="AT6" s="212"/>
      <c r="AU6" s="44"/>
      <c r="AV6" s="150"/>
    </row>
    <row r="7" spans="1:48" ht="15.75" thickBot="1" x14ac:dyDescent="0.3">
      <c r="A7" s="199"/>
      <c r="B7" s="213"/>
      <c r="C7" s="141" t="s">
        <v>10616</v>
      </c>
      <c r="D7" s="147" t="s">
        <v>10616</v>
      </c>
      <c r="E7" s="147" t="s">
        <v>10616</v>
      </c>
      <c r="F7" s="147" t="s">
        <v>10616</v>
      </c>
      <c r="G7" s="147" t="s">
        <v>10616</v>
      </c>
      <c r="H7" s="147" t="s">
        <v>10616</v>
      </c>
      <c r="I7" s="147" t="s">
        <v>10616</v>
      </c>
      <c r="J7" s="148" t="s">
        <v>10616</v>
      </c>
      <c r="K7" s="141" t="s">
        <v>10617</v>
      </c>
      <c r="L7" s="147" t="s">
        <v>10617</v>
      </c>
      <c r="M7" s="147" t="s">
        <v>10617</v>
      </c>
      <c r="N7" s="147" t="s">
        <v>10617</v>
      </c>
      <c r="O7" s="147" t="s">
        <v>10617</v>
      </c>
      <c r="P7" s="147" t="s">
        <v>10617</v>
      </c>
      <c r="Q7" s="147" t="s">
        <v>10617</v>
      </c>
      <c r="R7" s="148" t="s">
        <v>10617</v>
      </c>
      <c r="S7" s="141" t="s">
        <v>10618</v>
      </c>
      <c r="T7" s="147" t="s">
        <v>10618</v>
      </c>
      <c r="U7" s="147" t="s">
        <v>10618</v>
      </c>
      <c r="V7" s="147" t="s">
        <v>10618</v>
      </c>
      <c r="W7" s="147" t="s">
        <v>10618</v>
      </c>
      <c r="X7" s="147" t="s">
        <v>10618</v>
      </c>
      <c r="Y7" s="147" t="s">
        <v>10618</v>
      </c>
      <c r="Z7" s="148" t="s">
        <v>10618</v>
      </c>
      <c r="AA7" s="147" t="s">
        <v>10619</v>
      </c>
      <c r="AB7" s="147" t="s">
        <v>10619</v>
      </c>
      <c r="AC7" s="147" t="s">
        <v>10619</v>
      </c>
      <c r="AD7" s="147" t="s">
        <v>10619</v>
      </c>
      <c r="AE7" s="147" t="s">
        <v>10619</v>
      </c>
      <c r="AF7" s="147" t="s">
        <v>10619</v>
      </c>
      <c r="AG7" s="147" t="s">
        <v>10619</v>
      </c>
      <c r="AH7" s="148" t="s">
        <v>10619</v>
      </c>
      <c r="AO7" s="211"/>
      <c r="AP7" s="212"/>
      <c r="AQ7" s="212"/>
      <c r="AR7" s="212"/>
      <c r="AS7" s="212"/>
      <c r="AT7" s="212"/>
      <c r="AU7" s="44"/>
      <c r="AV7" s="150"/>
    </row>
    <row r="8" spans="1:48" ht="15.75" thickBot="1" x14ac:dyDescent="0.3">
      <c r="A8" s="149" t="s">
        <v>10620</v>
      </c>
      <c r="B8" s="214" t="s">
        <v>10552</v>
      </c>
      <c r="C8" s="149" t="s">
        <v>10621</v>
      </c>
      <c r="D8" s="44" t="s">
        <v>10622</v>
      </c>
      <c r="E8" s="44" t="s">
        <v>10623</v>
      </c>
      <c r="F8" s="44" t="s">
        <v>10624</v>
      </c>
      <c r="G8" s="44" t="s">
        <v>10625</v>
      </c>
      <c r="H8" s="44" t="s">
        <v>10626</v>
      </c>
      <c r="I8" s="44" t="s">
        <v>10627</v>
      </c>
      <c r="J8" s="150" t="s">
        <v>10628</v>
      </c>
      <c r="K8" s="149" t="s">
        <v>10553</v>
      </c>
      <c r="L8" s="44" t="s">
        <v>10554</v>
      </c>
      <c r="M8" s="44" t="s">
        <v>10555</v>
      </c>
      <c r="N8" s="44" t="s">
        <v>10556</v>
      </c>
      <c r="O8" s="44" t="s">
        <v>10557</v>
      </c>
      <c r="P8" s="44" t="s">
        <v>10558</v>
      </c>
      <c r="Q8" s="44" t="s">
        <v>10559</v>
      </c>
      <c r="R8" s="150"/>
      <c r="S8" s="149" t="s">
        <v>10629</v>
      </c>
      <c r="T8" s="44" t="s">
        <v>10630</v>
      </c>
      <c r="U8" s="44" t="s">
        <v>10631</v>
      </c>
      <c r="V8" s="44" t="s">
        <v>10632</v>
      </c>
      <c r="W8" s="44" t="s">
        <v>10633</v>
      </c>
      <c r="X8" s="44" t="s">
        <v>10634</v>
      </c>
      <c r="Y8" s="44" t="s">
        <v>10635</v>
      </c>
      <c r="Z8" s="150" t="s">
        <v>10636</v>
      </c>
      <c r="AA8" s="44" t="s">
        <v>10560</v>
      </c>
      <c r="AB8" s="44" t="s">
        <v>10561</v>
      </c>
      <c r="AC8" s="44" t="s">
        <v>10562</v>
      </c>
      <c r="AD8" s="44" t="s">
        <v>10563</v>
      </c>
      <c r="AE8" s="44" t="s">
        <v>10564</v>
      </c>
      <c r="AF8" s="44" t="s">
        <v>10565</v>
      </c>
      <c r="AG8" s="44" t="s">
        <v>10566</v>
      </c>
      <c r="AH8" s="150" t="s">
        <v>10567</v>
      </c>
      <c r="AO8" s="211" t="s">
        <v>10637</v>
      </c>
      <c r="AP8" s="212" t="s">
        <v>10638</v>
      </c>
      <c r="AQ8" s="212" t="s">
        <v>887</v>
      </c>
      <c r="AR8" s="212" t="s">
        <v>886</v>
      </c>
      <c r="AS8" s="212" t="s">
        <v>10639</v>
      </c>
      <c r="AT8" s="212" t="s">
        <v>10640</v>
      </c>
      <c r="AU8" s="44"/>
      <c r="AV8" s="150"/>
    </row>
    <row r="9" spans="1:48" x14ac:dyDescent="0.25">
      <c r="A9" s="149" t="s">
        <v>10641</v>
      </c>
      <c r="B9" s="214" t="s">
        <v>10642</v>
      </c>
      <c r="C9" s="152">
        <v>4.0599999999999996</v>
      </c>
      <c r="D9">
        <v>3.4824999999999999</v>
      </c>
      <c r="E9">
        <v>3.7124999999999999</v>
      </c>
      <c r="F9">
        <v>3.4525000000000001</v>
      </c>
      <c r="G9">
        <v>3.57</v>
      </c>
      <c r="H9">
        <v>2.9024999999999999</v>
      </c>
      <c r="I9">
        <v>4.0875000000000004</v>
      </c>
      <c r="J9" s="138">
        <v>3.7725</v>
      </c>
      <c r="K9" s="152">
        <v>4.1675000000000004</v>
      </c>
      <c r="L9">
        <v>4.9974999999999996</v>
      </c>
      <c r="M9">
        <v>3.585</v>
      </c>
      <c r="N9">
        <v>3.4075000000000002</v>
      </c>
      <c r="O9">
        <v>3.3824999999999998</v>
      </c>
      <c r="P9">
        <v>3.0924999999999998</v>
      </c>
      <c r="Q9">
        <v>2.9125000000000001</v>
      </c>
      <c r="R9" s="138"/>
      <c r="S9" s="152">
        <v>2.7349999999999999</v>
      </c>
      <c r="T9">
        <v>3.3</v>
      </c>
      <c r="U9">
        <v>3.0724999999999998</v>
      </c>
      <c r="V9">
        <v>2.9649999999999999</v>
      </c>
      <c r="W9">
        <v>3.375</v>
      </c>
      <c r="X9">
        <v>3.3475000000000001</v>
      </c>
      <c r="Y9">
        <v>2.9</v>
      </c>
      <c r="Z9" s="138">
        <v>2.7825000000000002</v>
      </c>
      <c r="AA9">
        <v>3.3975</v>
      </c>
      <c r="AB9">
        <v>4.165</v>
      </c>
      <c r="AC9">
        <v>3.4874999999999998</v>
      </c>
      <c r="AD9">
        <v>4.1174999999999997</v>
      </c>
      <c r="AE9">
        <v>3.6524999999999999</v>
      </c>
      <c r="AF9">
        <v>2.3224999999999998</v>
      </c>
      <c r="AG9">
        <v>4.4424999999999999</v>
      </c>
      <c r="AH9" s="138">
        <v>2.6225000000000001</v>
      </c>
      <c r="AO9" s="211" t="s">
        <v>10643</v>
      </c>
      <c r="AP9" s="212">
        <v>18.28</v>
      </c>
      <c r="AQ9" s="212" t="s">
        <v>955</v>
      </c>
      <c r="AR9" s="212" t="s">
        <v>956</v>
      </c>
      <c r="AS9" s="212" t="s">
        <v>945</v>
      </c>
      <c r="AT9" s="212">
        <v>0.87129999999999996</v>
      </c>
      <c r="AU9" s="44"/>
      <c r="AV9" s="150"/>
    </row>
    <row r="10" spans="1:48" x14ac:dyDescent="0.25">
      <c r="A10" s="149" t="s">
        <v>10644</v>
      </c>
      <c r="B10" s="215" t="s">
        <v>10642</v>
      </c>
      <c r="C10" s="152">
        <v>3.7625000000000002</v>
      </c>
      <c r="D10">
        <v>3.4224999999999999</v>
      </c>
      <c r="E10">
        <v>2.895</v>
      </c>
      <c r="F10">
        <v>3.84</v>
      </c>
      <c r="G10">
        <v>3.4649999999999999</v>
      </c>
      <c r="H10">
        <v>3.1974999999999998</v>
      </c>
      <c r="I10">
        <v>3.5975000000000001</v>
      </c>
      <c r="J10" s="138">
        <v>4.2975000000000003</v>
      </c>
      <c r="K10" s="152">
        <v>5.3075000000000001</v>
      </c>
      <c r="L10">
        <v>5.5425000000000004</v>
      </c>
      <c r="M10">
        <v>4.125</v>
      </c>
      <c r="N10">
        <v>5.3274999999999997</v>
      </c>
      <c r="O10">
        <v>5.835</v>
      </c>
      <c r="P10">
        <v>4.1500000000000004</v>
      </c>
      <c r="Q10">
        <v>4.4000000000000004</v>
      </c>
      <c r="R10" s="138"/>
      <c r="S10" s="152">
        <v>3.33</v>
      </c>
      <c r="T10">
        <v>2.5874999999999999</v>
      </c>
      <c r="U10">
        <v>3.165</v>
      </c>
      <c r="V10">
        <v>3.59</v>
      </c>
      <c r="W10">
        <v>4.1950000000000003</v>
      </c>
      <c r="X10">
        <v>3.6949999999999998</v>
      </c>
      <c r="Y10">
        <v>2.6074999999999999</v>
      </c>
      <c r="Z10" s="138">
        <v>4.2649999999999997</v>
      </c>
      <c r="AA10">
        <v>5.0599999999999996</v>
      </c>
      <c r="AB10">
        <v>5.1875</v>
      </c>
      <c r="AC10">
        <v>5.4</v>
      </c>
      <c r="AD10">
        <v>5.5525000000000002</v>
      </c>
      <c r="AE10">
        <v>4.87</v>
      </c>
      <c r="AF10">
        <v>4.4574999999999996</v>
      </c>
      <c r="AG10">
        <v>4.5125000000000002</v>
      </c>
      <c r="AH10" s="138">
        <v>5.77</v>
      </c>
      <c r="AO10" s="211" t="s">
        <v>10645</v>
      </c>
      <c r="AP10" s="212">
        <v>0.62219999999999998</v>
      </c>
      <c r="AQ10" s="212">
        <v>0.18140000000000001</v>
      </c>
      <c r="AR10" s="212" t="s">
        <v>885</v>
      </c>
      <c r="AS10" s="212" t="s">
        <v>883</v>
      </c>
      <c r="AT10" s="212"/>
      <c r="AU10" s="44"/>
      <c r="AV10" s="150"/>
    </row>
    <row r="11" spans="1:48" x14ac:dyDescent="0.25">
      <c r="A11" s="149" t="s">
        <v>10646</v>
      </c>
      <c r="B11" s="215" t="s">
        <v>10642</v>
      </c>
      <c r="C11" s="152">
        <v>3.9525000000000001</v>
      </c>
      <c r="D11">
        <v>3.9950000000000001</v>
      </c>
      <c r="E11">
        <v>3.2149999999999999</v>
      </c>
      <c r="F11">
        <v>3.1949999999999998</v>
      </c>
      <c r="G11">
        <v>4.0625</v>
      </c>
      <c r="H11">
        <v>3.0474999999999999</v>
      </c>
      <c r="I11">
        <v>3.7625000000000002</v>
      </c>
      <c r="J11" s="138">
        <v>3.2650000000000001</v>
      </c>
      <c r="K11" s="152">
        <v>6.3925000000000001</v>
      </c>
      <c r="L11">
        <v>7.6725000000000003</v>
      </c>
      <c r="M11">
        <v>5.4675000000000002</v>
      </c>
      <c r="N11">
        <v>6.29</v>
      </c>
      <c r="O11">
        <v>6.6124999999999998</v>
      </c>
      <c r="P11">
        <v>5.3274999999999997</v>
      </c>
      <c r="Q11">
        <v>5.4625000000000004</v>
      </c>
      <c r="R11" s="138"/>
      <c r="S11" s="152">
        <v>3.0874999999999999</v>
      </c>
      <c r="T11">
        <v>3.9049999999999998</v>
      </c>
      <c r="U11">
        <v>4.4424999999999999</v>
      </c>
      <c r="V11">
        <v>3.15</v>
      </c>
      <c r="W11">
        <v>3.5750000000000002</v>
      </c>
      <c r="X11">
        <v>3.605</v>
      </c>
      <c r="Y11">
        <v>2.7349999999999999</v>
      </c>
      <c r="Z11" s="138">
        <v>4.1174999999999997</v>
      </c>
      <c r="AA11">
        <v>6.44</v>
      </c>
      <c r="AB11">
        <v>5.165</v>
      </c>
      <c r="AC11">
        <v>4.43</v>
      </c>
      <c r="AD11">
        <v>6.39</v>
      </c>
      <c r="AE11">
        <v>7.3674999999999997</v>
      </c>
      <c r="AF11">
        <v>4.9625000000000004</v>
      </c>
      <c r="AG11">
        <v>6.4175000000000004</v>
      </c>
      <c r="AH11" s="138">
        <v>5.7774999999999999</v>
      </c>
      <c r="AO11" s="211" t="s">
        <v>10647</v>
      </c>
      <c r="AP11" s="212">
        <v>36.14</v>
      </c>
      <c r="AQ11" s="212" t="s">
        <v>955</v>
      </c>
      <c r="AR11" s="212" t="s">
        <v>956</v>
      </c>
      <c r="AS11" s="212" t="s">
        <v>945</v>
      </c>
      <c r="AT11" s="212"/>
      <c r="AU11" s="44"/>
      <c r="AV11" s="150"/>
    </row>
    <row r="12" spans="1:48" x14ac:dyDescent="0.25">
      <c r="A12" s="149" t="s">
        <v>10648</v>
      </c>
      <c r="B12" s="215" t="s">
        <v>10642</v>
      </c>
      <c r="C12" s="152">
        <v>3.4624999999999999</v>
      </c>
      <c r="D12">
        <v>3.8725000000000001</v>
      </c>
      <c r="E12">
        <v>4.1124999999999998</v>
      </c>
      <c r="F12">
        <v>3.3725000000000001</v>
      </c>
      <c r="G12">
        <v>4.5449999999999999</v>
      </c>
      <c r="H12">
        <v>2.9649999999999999</v>
      </c>
      <c r="I12">
        <v>3.7625000000000002</v>
      </c>
      <c r="J12" s="138">
        <v>2.91</v>
      </c>
      <c r="K12" s="152">
        <v>5.92</v>
      </c>
      <c r="L12">
        <v>5.42</v>
      </c>
      <c r="M12">
        <v>4.6775000000000002</v>
      </c>
      <c r="N12">
        <v>6.3449999999999998</v>
      </c>
      <c r="O12">
        <v>6.4474999999999998</v>
      </c>
      <c r="P12">
        <v>5.51</v>
      </c>
      <c r="Q12">
        <v>3.9449999999999998</v>
      </c>
      <c r="R12" s="138"/>
      <c r="S12" s="152">
        <v>3.2650000000000001</v>
      </c>
      <c r="T12">
        <v>3.2949999999999999</v>
      </c>
      <c r="U12">
        <v>4.335</v>
      </c>
      <c r="V12">
        <v>1.8625</v>
      </c>
      <c r="W12">
        <v>4.04</v>
      </c>
      <c r="X12">
        <v>4.1050000000000004</v>
      </c>
      <c r="Y12">
        <v>2.85</v>
      </c>
      <c r="Z12" s="138">
        <v>3.3050000000000002</v>
      </c>
      <c r="AA12">
        <v>5.2</v>
      </c>
      <c r="AB12">
        <v>5.875</v>
      </c>
      <c r="AC12">
        <v>4.7824999999999998</v>
      </c>
      <c r="AD12">
        <v>5.1449999999999996</v>
      </c>
      <c r="AE12">
        <v>4.9275000000000002</v>
      </c>
      <c r="AF12">
        <v>5.07</v>
      </c>
      <c r="AG12">
        <v>5.2225000000000001</v>
      </c>
      <c r="AH12" s="138">
        <v>7.1224999999999996</v>
      </c>
      <c r="AO12" s="211" t="s">
        <v>10649</v>
      </c>
      <c r="AP12" s="212">
        <v>0.97099999999999997</v>
      </c>
      <c r="AQ12" s="212">
        <v>0.32119999999999999</v>
      </c>
      <c r="AR12" s="212" t="s">
        <v>885</v>
      </c>
      <c r="AS12" s="212" t="s">
        <v>883</v>
      </c>
      <c r="AT12" s="212"/>
      <c r="AU12" s="44"/>
      <c r="AV12" s="150"/>
    </row>
    <row r="13" spans="1:48" x14ac:dyDescent="0.25">
      <c r="A13" s="149" t="s">
        <v>10650</v>
      </c>
      <c r="B13" s="215" t="s">
        <v>10642</v>
      </c>
      <c r="C13" s="152">
        <v>3.5775000000000001</v>
      </c>
      <c r="D13">
        <v>3.05</v>
      </c>
      <c r="E13">
        <v>4.0449999999999999</v>
      </c>
      <c r="F13">
        <v>4.5374999999999996</v>
      </c>
      <c r="G13">
        <v>3.2875000000000001</v>
      </c>
      <c r="H13">
        <v>3.17</v>
      </c>
      <c r="I13">
        <v>3.32</v>
      </c>
      <c r="J13" s="138">
        <v>3.5674999999999999</v>
      </c>
      <c r="K13" s="152">
        <v>3.8025000000000002</v>
      </c>
      <c r="L13">
        <v>5.2149999999999999</v>
      </c>
      <c r="M13">
        <v>4.49</v>
      </c>
      <c r="N13">
        <v>5.7750000000000004</v>
      </c>
      <c r="O13">
        <v>5.3925000000000001</v>
      </c>
      <c r="P13">
        <v>4.5774999999999997</v>
      </c>
      <c r="Q13">
        <v>5.6</v>
      </c>
      <c r="R13" s="138"/>
      <c r="S13" s="152">
        <v>3.4750000000000001</v>
      </c>
      <c r="T13">
        <v>3.4449999999999998</v>
      </c>
      <c r="U13">
        <v>2.5775000000000001</v>
      </c>
      <c r="V13">
        <v>2.99</v>
      </c>
      <c r="W13">
        <v>3.1949999999999998</v>
      </c>
      <c r="X13">
        <v>3.37</v>
      </c>
      <c r="Y13">
        <v>2.2799999999999998</v>
      </c>
      <c r="Z13" s="138">
        <v>3.3325</v>
      </c>
      <c r="AA13">
        <v>4.7949999999999999</v>
      </c>
      <c r="AB13">
        <v>4.6475</v>
      </c>
      <c r="AC13">
        <v>3.4874999999999998</v>
      </c>
      <c r="AD13">
        <v>4.4249999999999998</v>
      </c>
      <c r="AE13">
        <v>3.58</v>
      </c>
      <c r="AF13">
        <v>4.8449999999999998</v>
      </c>
      <c r="AG13">
        <v>5.8849999999999998</v>
      </c>
      <c r="AH13" s="138">
        <v>3.66</v>
      </c>
      <c r="AO13" s="211" t="s">
        <v>10651</v>
      </c>
      <c r="AP13" s="212">
        <v>13.61</v>
      </c>
      <c r="AQ13" s="212" t="s">
        <v>955</v>
      </c>
      <c r="AR13" s="212" t="s">
        <v>956</v>
      </c>
      <c r="AS13" s="212" t="s">
        <v>945</v>
      </c>
      <c r="AT13" s="212"/>
      <c r="AU13" s="44"/>
      <c r="AV13" s="150"/>
    </row>
    <row r="14" spans="1:48" ht="15.75" thickBot="1" x14ac:dyDescent="0.3">
      <c r="A14" s="151" t="s">
        <v>10652</v>
      </c>
      <c r="B14" s="216" t="s">
        <v>10642</v>
      </c>
      <c r="C14" s="203">
        <v>2.83</v>
      </c>
      <c r="D14" s="137">
        <v>4.1524999999999999</v>
      </c>
      <c r="E14" s="137">
        <v>3.6675</v>
      </c>
      <c r="F14" s="137">
        <v>3.7974999999999999</v>
      </c>
      <c r="G14" s="137">
        <v>2.5649999999999999</v>
      </c>
      <c r="H14" s="137">
        <v>3.3275000000000001</v>
      </c>
      <c r="I14" s="137">
        <v>3.2949999999999999</v>
      </c>
      <c r="J14" s="136">
        <v>2.9024999999999999</v>
      </c>
      <c r="K14" s="203">
        <v>4.0999999999999996</v>
      </c>
      <c r="L14" s="137">
        <v>3.83</v>
      </c>
      <c r="M14" s="137">
        <v>3.4674999999999998</v>
      </c>
      <c r="N14" s="137">
        <v>4.1775000000000002</v>
      </c>
      <c r="O14" s="137">
        <v>3.15</v>
      </c>
      <c r="P14" s="137">
        <v>4.4824999999999999</v>
      </c>
      <c r="Q14" s="137">
        <v>3.2124999999999999</v>
      </c>
      <c r="R14" s="136"/>
      <c r="S14" s="203">
        <v>2.6575000000000002</v>
      </c>
      <c r="T14" s="137">
        <v>3.2025000000000001</v>
      </c>
      <c r="U14" s="137">
        <v>3.65</v>
      </c>
      <c r="V14" s="137">
        <v>4.3174999999999999</v>
      </c>
      <c r="W14" s="137">
        <v>3.6124999999999998</v>
      </c>
      <c r="X14" s="137">
        <v>3.9175</v>
      </c>
      <c r="Y14" s="137">
        <v>2.8624999999999998</v>
      </c>
      <c r="Z14" s="136">
        <v>4.4175000000000004</v>
      </c>
      <c r="AA14" s="137">
        <v>4.7450000000000001</v>
      </c>
      <c r="AB14" s="137">
        <v>3.37</v>
      </c>
      <c r="AC14" s="137">
        <v>3.76</v>
      </c>
      <c r="AD14" s="137">
        <v>3.1124999999999998</v>
      </c>
      <c r="AE14" s="137">
        <v>4.4974999999999996</v>
      </c>
      <c r="AF14" s="137">
        <v>2.9</v>
      </c>
      <c r="AG14" s="137">
        <v>3.0525000000000002</v>
      </c>
      <c r="AH14" s="136">
        <v>4.6425000000000001</v>
      </c>
      <c r="AO14" s="211" t="s">
        <v>10653</v>
      </c>
      <c r="AP14" s="212">
        <v>8.6130000000000009E-3</v>
      </c>
      <c r="AQ14" s="212">
        <v>0.873</v>
      </c>
      <c r="AR14" s="212" t="s">
        <v>885</v>
      </c>
      <c r="AS14" s="212" t="s">
        <v>883</v>
      </c>
      <c r="AT14" s="212"/>
      <c r="AU14" s="44"/>
      <c r="AV14" s="150"/>
    </row>
    <row r="15" spans="1:48" x14ac:dyDescent="0.25">
      <c r="AO15" s="211" t="s">
        <v>10654</v>
      </c>
      <c r="AP15" s="212">
        <v>0.4304</v>
      </c>
      <c r="AQ15" s="212">
        <v>0.75770000000000004</v>
      </c>
      <c r="AR15" s="212" t="s">
        <v>885</v>
      </c>
      <c r="AS15" s="212" t="s">
        <v>883</v>
      </c>
      <c r="AT15" s="212"/>
      <c r="AU15" s="44"/>
      <c r="AV15" s="150"/>
    </row>
    <row r="16" spans="1:48" x14ac:dyDescent="0.25">
      <c r="AO16" s="211" t="s">
        <v>10552</v>
      </c>
      <c r="AP16" s="212">
        <v>8.9260000000000002</v>
      </c>
      <c r="AQ16" s="212"/>
      <c r="AR16" s="212"/>
      <c r="AS16" s="212"/>
      <c r="AT16" s="212"/>
      <c r="AU16" s="44"/>
      <c r="AV16" s="150"/>
    </row>
    <row r="17" spans="1:48" x14ac:dyDescent="0.25">
      <c r="AO17" s="211"/>
      <c r="AP17" s="212"/>
      <c r="AQ17" s="212"/>
      <c r="AR17" s="212"/>
      <c r="AS17" s="212"/>
      <c r="AT17" s="212"/>
      <c r="AU17" s="44"/>
      <c r="AV17" s="150"/>
    </row>
    <row r="18" spans="1:48" x14ac:dyDescent="0.25">
      <c r="AO18" s="211" t="s">
        <v>10655</v>
      </c>
      <c r="AP18" s="212" t="s">
        <v>10656</v>
      </c>
      <c r="AQ18" s="212" t="s">
        <v>899</v>
      </c>
      <c r="AR18" s="212" t="s">
        <v>10657</v>
      </c>
      <c r="AS18" s="212" t="s">
        <v>10658</v>
      </c>
      <c r="AT18" s="212" t="s">
        <v>887</v>
      </c>
      <c r="AU18" s="44"/>
      <c r="AV18" s="150"/>
    </row>
    <row r="19" spans="1:48" x14ac:dyDescent="0.25">
      <c r="AO19" s="211" t="s">
        <v>10643</v>
      </c>
      <c r="AP19" s="212">
        <v>40.19</v>
      </c>
      <c r="AQ19" s="212">
        <v>5</v>
      </c>
      <c r="AR19" s="212">
        <v>8.0389999999999997</v>
      </c>
      <c r="AS19" s="212" t="s">
        <v>10659</v>
      </c>
      <c r="AT19" s="212" t="s">
        <v>10660</v>
      </c>
      <c r="AU19" s="44"/>
      <c r="AV19" s="150"/>
    </row>
    <row r="20" spans="1:48" x14ac:dyDescent="0.25">
      <c r="AO20" s="211" t="s">
        <v>10645</v>
      </c>
      <c r="AP20" s="212">
        <v>1.3680000000000001</v>
      </c>
      <c r="AQ20" s="212">
        <v>1</v>
      </c>
      <c r="AR20" s="212">
        <v>1.3680000000000001</v>
      </c>
      <c r="AS20" s="212" t="s">
        <v>10661</v>
      </c>
      <c r="AT20" s="212" t="s">
        <v>10662</v>
      </c>
      <c r="AU20" s="44"/>
      <c r="AV20" s="150"/>
    </row>
    <row r="21" spans="1:48" ht="15.75" thickBot="1" x14ac:dyDescent="0.3">
      <c r="AO21" s="211" t="s">
        <v>10647</v>
      </c>
      <c r="AP21" s="212">
        <v>79.47</v>
      </c>
      <c r="AQ21" s="212">
        <v>1</v>
      </c>
      <c r="AR21" s="212">
        <v>79.47</v>
      </c>
      <c r="AS21" s="212" t="s">
        <v>10663</v>
      </c>
      <c r="AT21" s="212" t="s">
        <v>10660</v>
      </c>
      <c r="AU21" s="44"/>
      <c r="AV21" s="150"/>
    </row>
    <row r="22" spans="1:48" ht="15.75" thickBot="1" x14ac:dyDescent="0.3">
      <c r="A22" s="200" t="s">
        <v>10664</v>
      </c>
      <c r="B22" s="201"/>
      <c r="C22" s="141" t="s">
        <v>10616</v>
      </c>
      <c r="D22" s="147" t="s">
        <v>10616</v>
      </c>
      <c r="E22" s="147" t="s">
        <v>10616</v>
      </c>
      <c r="F22" s="147" t="s">
        <v>10616</v>
      </c>
      <c r="G22" s="147" t="s">
        <v>10616</v>
      </c>
      <c r="H22" s="147" t="s">
        <v>10616</v>
      </c>
      <c r="I22" s="147" t="s">
        <v>10616</v>
      </c>
      <c r="J22" s="148" t="s">
        <v>10616</v>
      </c>
      <c r="K22" s="141" t="s">
        <v>10617</v>
      </c>
      <c r="L22" s="147" t="s">
        <v>10617</v>
      </c>
      <c r="M22" s="147" t="s">
        <v>10617</v>
      </c>
      <c r="N22" s="147" t="s">
        <v>10617</v>
      </c>
      <c r="O22" s="147" t="s">
        <v>10617</v>
      </c>
      <c r="P22" s="147" t="s">
        <v>10617</v>
      </c>
      <c r="Q22" s="147" t="s">
        <v>10617</v>
      </c>
      <c r="R22" s="148" t="s">
        <v>10617</v>
      </c>
      <c r="S22" s="141" t="s">
        <v>10618</v>
      </c>
      <c r="T22" s="147" t="s">
        <v>10618</v>
      </c>
      <c r="U22" s="147" t="s">
        <v>10618</v>
      </c>
      <c r="V22" s="147" t="s">
        <v>10618</v>
      </c>
      <c r="W22" s="147" t="s">
        <v>10618</v>
      </c>
      <c r="X22" s="147" t="s">
        <v>10618</v>
      </c>
      <c r="Y22" s="147" t="s">
        <v>10618</v>
      </c>
      <c r="Z22" s="148" t="s">
        <v>10618</v>
      </c>
      <c r="AA22" s="147" t="s">
        <v>10619</v>
      </c>
      <c r="AB22" s="147" t="s">
        <v>10619</v>
      </c>
      <c r="AC22" s="147" t="s">
        <v>10619</v>
      </c>
      <c r="AD22" s="147" t="s">
        <v>10619</v>
      </c>
      <c r="AE22" s="147" t="s">
        <v>10619</v>
      </c>
      <c r="AF22" s="147" t="s">
        <v>10619</v>
      </c>
      <c r="AG22" s="147" t="s">
        <v>10619</v>
      </c>
      <c r="AH22" s="214" t="s">
        <v>10619</v>
      </c>
      <c r="AO22" s="211" t="s">
        <v>10649</v>
      </c>
      <c r="AP22" s="212">
        <v>2.1349999999999998</v>
      </c>
      <c r="AQ22" s="212">
        <v>5</v>
      </c>
      <c r="AR22" s="212">
        <v>0.42699999999999999</v>
      </c>
      <c r="AS22" s="212" t="s">
        <v>10665</v>
      </c>
      <c r="AT22" s="212" t="s">
        <v>10666</v>
      </c>
      <c r="AU22" s="44"/>
      <c r="AV22" s="150"/>
    </row>
    <row r="23" spans="1:48" ht="15.75" thickBot="1" x14ac:dyDescent="0.3">
      <c r="A23" s="141" t="s">
        <v>10667</v>
      </c>
      <c r="B23" s="217" t="s">
        <v>10552</v>
      </c>
      <c r="C23" s="149" t="s">
        <v>10621</v>
      </c>
      <c r="D23" s="44" t="s">
        <v>10622</v>
      </c>
      <c r="E23" s="44" t="s">
        <v>10623</v>
      </c>
      <c r="F23" s="44" t="s">
        <v>10624</v>
      </c>
      <c r="G23" s="44" t="s">
        <v>10625</v>
      </c>
      <c r="H23" s="44" t="s">
        <v>10626</v>
      </c>
      <c r="I23" s="44" t="s">
        <v>10627</v>
      </c>
      <c r="J23" s="150" t="s">
        <v>10628</v>
      </c>
      <c r="K23" s="149" t="s">
        <v>10553</v>
      </c>
      <c r="L23" s="44" t="s">
        <v>10554</v>
      </c>
      <c r="M23" s="44" t="s">
        <v>10555</v>
      </c>
      <c r="N23" s="44" t="s">
        <v>10556</v>
      </c>
      <c r="O23" s="44" t="s">
        <v>10557</v>
      </c>
      <c r="P23" s="44" t="s">
        <v>10558</v>
      </c>
      <c r="Q23" s="44" t="s">
        <v>10559</v>
      </c>
      <c r="R23" s="150"/>
      <c r="S23" s="149" t="s">
        <v>10629</v>
      </c>
      <c r="T23" s="44" t="s">
        <v>10630</v>
      </c>
      <c r="U23" s="44" t="s">
        <v>10631</v>
      </c>
      <c r="V23" s="44" t="s">
        <v>10632</v>
      </c>
      <c r="W23" s="44" t="s">
        <v>10633</v>
      </c>
      <c r="X23" s="44" t="s">
        <v>10634</v>
      </c>
      <c r="Y23" s="44" t="s">
        <v>10635</v>
      </c>
      <c r="Z23" s="150" t="s">
        <v>10636</v>
      </c>
      <c r="AA23" s="44" t="s">
        <v>10560</v>
      </c>
      <c r="AB23" s="44" t="s">
        <v>10561</v>
      </c>
      <c r="AC23" s="44" t="s">
        <v>10562</v>
      </c>
      <c r="AD23" s="44" t="s">
        <v>10563</v>
      </c>
      <c r="AE23" s="44" t="s">
        <v>10564</v>
      </c>
      <c r="AF23" s="44" t="s">
        <v>10565</v>
      </c>
      <c r="AG23" s="44" t="s">
        <v>10566</v>
      </c>
      <c r="AH23" s="215" t="s">
        <v>10567</v>
      </c>
      <c r="AO23" s="211" t="s">
        <v>10651</v>
      </c>
      <c r="AP23" s="212">
        <v>29.93</v>
      </c>
      <c r="AQ23" s="212">
        <v>5</v>
      </c>
      <c r="AR23" s="212">
        <v>5.9870000000000001</v>
      </c>
      <c r="AS23" s="212" t="s">
        <v>10668</v>
      </c>
      <c r="AT23" s="212" t="s">
        <v>10660</v>
      </c>
      <c r="AU23" s="44"/>
      <c r="AV23" s="150"/>
    </row>
    <row r="24" spans="1:48" ht="15.75" thickBot="1" x14ac:dyDescent="0.3">
      <c r="A24" s="151" t="s">
        <v>10601</v>
      </c>
      <c r="B24" s="216" t="s">
        <v>10642</v>
      </c>
      <c r="C24" s="203">
        <v>8.7025000000000006</v>
      </c>
      <c r="D24" s="137">
        <v>6.43</v>
      </c>
      <c r="E24" s="137">
        <v>5.915</v>
      </c>
      <c r="F24" s="137">
        <v>7.4974999999999996</v>
      </c>
      <c r="G24" s="137">
        <v>8.2225000000000001</v>
      </c>
      <c r="H24" s="137">
        <v>7.9850000000000003</v>
      </c>
      <c r="I24" s="137">
        <v>5.9375</v>
      </c>
      <c r="J24" s="136">
        <v>5.5425000000000004</v>
      </c>
      <c r="K24" s="203">
        <v>6.8</v>
      </c>
      <c r="L24" s="137">
        <v>7.2424999999999997</v>
      </c>
      <c r="M24" s="137">
        <v>6.9474999999999998</v>
      </c>
      <c r="N24" s="137">
        <v>7.07</v>
      </c>
      <c r="O24" s="137">
        <v>6.6124999999999998</v>
      </c>
      <c r="P24" s="137">
        <v>7.9349999999999996</v>
      </c>
      <c r="Q24" s="137">
        <v>7.36</v>
      </c>
      <c r="R24" s="136"/>
      <c r="S24" s="203">
        <v>6.7675000000000001</v>
      </c>
      <c r="T24" s="137">
        <v>8.6750000000000007</v>
      </c>
      <c r="U24" s="137">
        <v>7.26</v>
      </c>
      <c r="V24" s="137">
        <v>7.1349999999999998</v>
      </c>
      <c r="W24" s="137">
        <v>7.2249999999999996</v>
      </c>
      <c r="X24" s="137">
        <v>6.5625</v>
      </c>
      <c r="Y24" s="137">
        <v>6.61</v>
      </c>
      <c r="Z24" s="136">
        <v>8.7424999999999997</v>
      </c>
      <c r="AA24" s="137">
        <v>7.625</v>
      </c>
      <c r="AB24" s="137">
        <v>7.1950000000000003</v>
      </c>
      <c r="AC24" s="137">
        <v>6.9550000000000001</v>
      </c>
      <c r="AD24" s="137">
        <v>9.1300000000000008</v>
      </c>
      <c r="AE24" s="137">
        <v>7.6449999999999996</v>
      </c>
      <c r="AF24" s="137">
        <v>7.0175000000000001</v>
      </c>
      <c r="AG24" s="137">
        <v>7.4850000000000003</v>
      </c>
      <c r="AH24" s="218">
        <v>7.46</v>
      </c>
      <c r="AO24" s="211" t="s">
        <v>10653</v>
      </c>
      <c r="AP24" s="212">
        <v>1.8939999999999999E-2</v>
      </c>
      <c r="AQ24" s="212">
        <v>1</v>
      </c>
      <c r="AR24" s="212">
        <v>1.8939999999999999E-2</v>
      </c>
      <c r="AS24" s="212" t="s">
        <v>10669</v>
      </c>
      <c r="AT24" s="212" t="s">
        <v>10670</v>
      </c>
      <c r="AU24" s="44"/>
      <c r="AV24" s="150"/>
    </row>
    <row r="25" spans="1:48" x14ac:dyDescent="0.25">
      <c r="AO25" s="211" t="s">
        <v>10654</v>
      </c>
      <c r="AP25" s="212">
        <v>0.94650000000000001</v>
      </c>
      <c r="AQ25" s="212">
        <v>5</v>
      </c>
      <c r="AR25" s="212">
        <v>0.1893</v>
      </c>
      <c r="AS25" s="212" t="s">
        <v>10671</v>
      </c>
      <c r="AT25" s="212" t="s">
        <v>10672</v>
      </c>
      <c r="AU25" s="44"/>
      <c r="AV25" s="150"/>
    </row>
    <row r="26" spans="1:48" x14ac:dyDescent="0.25">
      <c r="AO26" s="211" t="s">
        <v>10552</v>
      </c>
      <c r="AP26" s="212">
        <v>19.63</v>
      </c>
      <c r="AQ26" s="212">
        <v>27</v>
      </c>
      <c r="AR26" s="212">
        <v>0.72689999999999999</v>
      </c>
      <c r="AS26" s="212"/>
      <c r="AT26" s="212"/>
      <c r="AU26" s="44"/>
      <c r="AV26" s="150"/>
    </row>
    <row r="27" spans="1:48" x14ac:dyDescent="0.25">
      <c r="AO27" s="211" t="s">
        <v>10673</v>
      </c>
      <c r="AP27" s="212">
        <v>48.76</v>
      </c>
      <c r="AQ27" s="212">
        <v>135</v>
      </c>
      <c r="AR27" s="212">
        <v>0.36120000000000002</v>
      </c>
      <c r="AS27" s="212"/>
      <c r="AT27" s="212"/>
      <c r="AU27" s="44"/>
      <c r="AV27" s="150"/>
    </row>
    <row r="28" spans="1:48" x14ac:dyDescent="0.25">
      <c r="AO28" s="211"/>
      <c r="AP28" s="212"/>
      <c r="AQ28" s="212"/>
      <c r="AR28" s="212"/>
      <c r="AS28" s="212"/>
      <c r="AT28" s="212"/>
      <c r="AU28" s="44"/>
      <c r="AV28" s="150"/>
    </row>
    <row r="29" spans="1:48" x14ac:dyDescent="0.25">
      <c r="AO29" s="211" t="s">
        <v>10674</v>
      </c>
      <c r="AP29" s="212"/>
      <c r="AQ29" s="212"/>
      <c r="AR29" s="212"/>
      <c r="AS29" s="212"/>
      <c r="AT29" s="212"/>
      <c r="AU29" s="44"/>
      <c r="AV29" s="150"/>
    </row>
    <row r="30" spans="1:48" x14ac:dyDescent="0.25">
      <c r="AO30" s="211" t="s">
        <v>10675</v>
      </c>
      <c r="AP30" s="212" t="s">
        <v>10676</v>
      </c>
      <c r="AQ30" s="212"/>
      <c r="AR30" s="212"/>
      <c r="AS30" s="212"/>
      <c r="AT30" s="212"/>
      <c r="AU30" s="44"/>
      <c r="AV30" s="150"/>
    </row>
    <row r="31" spans="1:48" x14ac:dyDescent="0.25">
      <c r="AO31" s="211" t="s">
        <v>10677</v>
      </c>
      <c r="AP31" s="212">
        <v>6</v>
      </c>
      <c r="AQ31" s="212"/>
      <c r="AR31" s="212"/>
      <c r="AS31" s="212"/>
      <c r="AT31" s="212"/>
      <c r="AU31" s="44"/>
      <c r="AV31" s="150"/>
    </row>
    <row r="32" spans="1:48" x14ac:dyDescent="0.25">
      <c r="AO32" s="211" t="s">
        <v>10678</v>
      </c>
      <c r="AP32" s="212">
        <v>31</v>
      </c>
      <c r="AQ32" s="212"/>
      <c r="AR32" s="212"/>
      <c r="AS32" s="212"/>
      <c r="AT32" s="212"/>
      <c r="AU32" s="44"/>
      <c r="AV32" s="150"/>
    </row>
    <row r="33" spans="41:48" ht="15.75" thickBot="1" x14ac:dyDescent="0.3">
      <c r="AO33" s="219" t="s">
        <v>10679</v>
      </c>
      <c r="AP33" s="220">
        <v>0</v>
      </c>
      <c r="AQ33" s="220"/>
      <c r="AR33" s="220"/>
      <c r="AS33" s="220"/>
      <c r="AT33" s="220"/>
      <c r="AU33" s="166"/>
      <c r="AV33" s="202"/>
    </row>
    <row r="39" spans="41:48" ht="15.75" thickBot="1" x14ac:dyDescent="0.3">
      <c r="AQ39" s="44" t="s">
        <v>10680</v>
      </c>
    </row>
    <row r="40" spans="41:48" x14ac:dyDescent="0.25">
      <c r="AO40" s="209" t="s">
        <v>897</v>
      </c>
      <c r="AP40" s="210" t="s">
        <v>10607</v>
      </c>
      <c r="AQ40" s="210"/>
      <c r="AR40" s="210"/>
      <c r="AS40" s="210"/>
      <c r="AT40" s="221"/>
    </row>
    <row r="41" spans="41:48" x14ac:dyDescent="0.25">
      <c r="AO41" s="211"/>
      <c r="AP41" s="212"/>
      <c r="AQ41" s="212"/>
      <c r="AR41" s="212"/>
      <c r="AS41" s="212"/>
      <c r="AT41" s="222"/>
    </row>
    <row r="42" spans="41:48" x14ac:dyDescent="0.25">
      <c r="AO42" s="211" t="s">
        <v>10681</v>
      </c>
      <c r="AP42" s="212" t="s">
        <v>10682</v>
      </c>
      <c r="AQ42" s="212"/>
      <c r="AR42" s="212"/>
      <c r="AS42" s="212"/>
      <c r="AT42" s="222"/>
    </row>
    <row r="43" spans="41:48" x14ac:dyDescent="0.25">
      <c r="AO43" s="211" t="s">
        <v>10614</v>
      </c>
      <c r="AP43" s="212" t="s">
        <v>883</v>
      </c>
      <c r="AQ43" s="212"/>
      <c r="AR43" s="212"/>
      <c r="AS43" s="212"/>
      <c r="AT43" s="222"/>
    </row>
    <row r="44" spans="41:48" x14ac:dyDescent="0.25">
      <c r="AO44" s="211" t="s">
        <v>964</v>
      </c>
      <c r="AP44" s="212">
        <v>0.05</v>
      </c>
      <c r="AQ44" s="212"/>
      <c r="AR44" s="212"/>
      <c r="AS44" s="212"/>
      <c r="AT44" s="222"/>
    </row>
    <row r="45" spans="41:48" x14ac:dyDescent="0.25">
      <c r="AO45" s="211"/>
      <c r="AP45" s="212"/>
      <c r="AQ45" s="212"/>
      <c r="AR45" s="212"/>
      <c r="AS45" s="212"/>
      <c r="AT45" s="222"/>
    </row>
    <row r="46" spans="41:48" x14ac:dyDescent="0.25">
      <c r="AO46" s="211" t="s">
        <v>10637</v>
      </c>
      <c r="AP46" s="212" t="s">
        <v>10638</v>
      </c>
      <c r="AQ46" s="212" t="s">
        <v>887</v>
      </c>
      <c r="AR46" s="212" t="s">
        <v>886</v>
      </c>
      <c r="AS46" s="212" t="s">
        <v>10639</v>
      </c>
      <c r="AT46" s="222" t="s">
        <v>10640</v>
      </c>
    </row>
    <row r="47" spans="41:48" x14ac:dyDescent="0.25">
      <c r="AO47" s="211" t="s">
        <v>10651</v>
      </c>
      <c r="AP47" s="212">
        <v>15</v>
      </c>
      <c r="AQ47" s="212" t="s">
        <v>955</v>
      </c>
      <c r="AR47" s="212" t="s">
        <v>956</v>
      </c>
      <c r="AS47" s="212" t="s">
        <v>945</v>
      </c>
      <c r="AT47" s="222"/>
    </row>
    <row r="48" spans="41:48" x14ac:dyDescent="0.25">
      <c r="AO48" s="211" t="s">
        <v>10643</v>
      </c>
      <c r="AP48" s="212">
        <v>18.28</v>
      </c>
      <c r="AQ48" s="212" t="s">
        <v>955</v>
      </c>
      <c r="AR48" s="212" t="s">
        <v>956</v>
      </c>
      <c r="AS48" s="212" t="s">
        <v>945</v>
      </c>
      <c r="AT48" s="222">
        <v>0.87129999999999996</v>
      </c>
    </row>
    <row r="49" spans="41:46" x14ac:dyDescent="0.25">
      <c r="AO49" s="211" t="s">
        <v>10647</v>
      </c>
      <c r="AP49" s="212">
        <v>36.58</v>
      </c>
      <c r="AQ49" s="212" t="s">
        <v>955</v>
      </c>
      <c r="AR49" s="212" t="s">
        <v>956</v>
      </c>
      <c r="AS49" s="212" t="s">
        <v>945</v>
      </c>
      <c r="AT49" s="222"/>
    </row>
    <row r="50" spans="41:46" x14ac:dyDescent="0.25">
      <c r="AO50" s="211" t="s">
        <v>10552</v>
      </c>
      <c r="AP50" s="212">
        <v>8.9260000000000002</v>
      </c>
      <c r="AQ50" s="212">
        <v>4.8999999999999998E-3</v>
      </c>
      <c r="AR50" s="212" t="s">
        <v>959</v>
      </c>
      <c r="AS50" s="212" t="s">
        <v>945</v>
      </c>
      <c r="AT50" s="222"/>
    </row>
    <row r="51" spans="41:46" x14ac:dyDescent="0.25">
      <c r="AO51" s="211"/>
      <c r="AP51" s="212"/>
      <c r="AQ51" s="212"/>
      <c r="AR51" s="212"/>
      <c r="AS51" s="212"/>
      <c r="AT51" s="222"/>
    </row>
    <row r="52" spans="41:46" x14ac:dyDescent="0.25">
      <c r="AO52" s="211" t="s">
        <v>10655</v>
      </c>
      <c r="AP52" s="212" t="s">
        <v>10656</v>
      </c>
      <c r="AQ52" s="212" t="s">
        <v>899</v>
      </c>
      <c r="AR52" s="212" t="s">
        <v>10657</v>
      </c>
      <c r="AS52" s="212" t="s">
        <v>10658</v>
      </c>
      <c r="AT52" s="222" t="s">
        <v>887</v>
      </c>
    </row>
    <row r="53" spans="41:46" x14ac:dyDescent="0.25">
      <c r="AO53" s="211" t="s">
        <v>10651</v>
      </c>
      <c r="AP53" s="212">
        <v>32.99</v>
      </c>
      <c r="AQ53" s="212">
        <v>15</v>
      </c>
      <c r="AR53" s="212">
        <v>2.1989999999999998</v>
      </c>
      <c r="AS53" s="212" t="s">
        <v>10683</v>
      </c>
      <c r="AT53" s="222" t="s">
        <v>10660</v>
      </c>
    </row>
    <row r="54" spans="41:46" x14ac:dyDescent="0.25">
      <c r="AO54" s="211" t="s">
        <v>10643</v>
      </c>
      <c r="AP54" s="212">
        <v>40.19</v>
      </c>
      <c r="AQ54" s="212">
        <v>5</v>
      </c>
      <c r="AR54" s="212">
        <v>8.0389999999999997</v>
      </c>
      <c r="AS54" s="212" t="s">
        <v>10659</v>
      </c>
      <c r="AT54" s="222" t="s">
        <v>10660</v>
      </c>
    </row>
    <row r="55" spans="41:46" x14ac:dyDescent="0.25">
      <c r="AO55" s="211" t="s">
        <v>10647</v>
      </c>
      <c r="AP55" s="212">
        <v>80.44</v>
      </c>
      <c r="AQ55" s="212">
        <v>3</v>
      </c>
      <c r="AR55" s="212">
        <v>26.81</v>
      </c>
      <c r="AS55" s="212" t="s">
        <v>10684</v>
      </c>
      <c r="AT55" s="222" t="s">
        <v>10660</v>
      </c>
    </row>
    <row r="56" spans="41:46" x14ac:dyDescent="0.25">
      <c r="AO56" s="211" t="s">
        <v>10552</v>
      </c>
      <c r="AP56" s="212">
        <v>19.63</v>
      </c>
      <c r="AQ56" s="212">
        <v>27</v>
      </c>
      <c r="AR56" s="212">
        <v>0.72689999999999999</v>
      </c>
      <c r="AS56" s="212" t="s">
        <v>10685</v>
      </c>
      <c r="AT56" s="222" t="s">
        <v>10686</v>
      </c>
    </row>
    <row r="57" spans="41:46" ht="15.75" thickBot="1" x14ac:dyDescent="0.3">
      <c r="AO57" s="219" t="s">
        <v>10673</v>
      </c>
      <c r="AP57" s="220">
        <v>48.76</v>
      </c>
      <c r="AQ57" s="220">
        <v>135</v>
      </c>
      <c r="AR57" s="220">
        <v>0.36120000000000002</v>
      </c>
      <c r="AS57" s="220"/>
      <c r="AT57" s="223"/>
    </row>
    <row r="60" spans="41:46" ht="15.75" thickBot="1" x14ac:dyDescent="0.3">
      <c r="AQ60" s="44" t="s">
        <v>10687</v>
      </c>
    </row>
    <row r="61" spans="41:46" x14ac:dyDescent="0.25">
      <c r="AO61" s="209" t="s">
        <v>10688</v>
      </c>
      <c r="AP61" s="210" t="s">
        <v>904</v>
      </c>
      <c r="AQ61" s="210" t="s">
        <v>915</v>
      </c>
      <c r="AR61" s="210" t="s">
        <v>914</v>
      </c>
      <c r="AS61" s="210" t="s">
        <v>913</v>
      </c>
      <c r="AT61" s="221" t="s">
        <v>912</v>
      </c>
    </row>
    <row r="62" spans="41:46" x14ac:dyDescent="0.25">
      <c r="AO62" s="211"/>
      <c r="AP62" s="212"/>
      <c r="AQ62" s="212"/>
      <c r="AR62" s="212"/>
      <c r="AS62" s="212"/>
      <c r="AT62" s="222"/>
    </row>
    <row r="63" spans="41:46" x14ac:dyDescent="0.25">
      <c r="AO63" s="211" t="s">
        <v>10689</v>
      </c>
      <c r="AP63" s="212"/>
      <c r="AQ63" s="212"/>
      <c r="AR63" s="212"/>
      <c r="AS63" s="212"/>
      <c r="AT63" s="222"/>
    </row>
    <row r="64" spans="41:46" x14ac:dyDescent="0.25">
      <c r="AO64" s="211" t="s">
        <v>10690</v>
      </c>
      <c r="AP64" s="212">
        <v>-1.9290000000000002E-2</v>
      </c>
      <c r="AQ64" s="212" t="s">
        <v>10691</v>
      </c>
      <c r="AR64" s="212" t="s">
        <v>883</v>
      </c>
      <c r="AS64" s="212" t="s">
        <v>885</v>
      </c>
      <c r="AT64" s="222">
        <v>0.99990000000000001</v>
      </c>
    </row>
    <row r="65" spans="41:46" x14ac:dyDescent="0.25">
      <c r="AO65" s="211" t="s">
        <v>10692</v>
      </c>
      <c r="AP65" s="212">
        <v>0.57030000000000003</v>
      </c>
      <c r="AQ65" s="212" t="s">
        <v>10693</v>
      </c>
      <c r="AR65" s="212" t="s">
        <v>945</v>
      </c>
      <c r="AS65" s="212" t="s">
        <v>949</v>
      </c>
      <c r="AT65" s="222">
        <v>1.84E-2</v>
      </c>
    </row>
    <row r="66" spans="41:46" x14ac:dyDescent="0.25">
      <c r="AO66" s="211" t="s">
        <v>10694</v>
      </c>
      <c r="AP66" s="212">
        <v>0.1041</v>
      </c>
      <c r="AQ66" s="212" t="s">
        <v>10695</v>
      </c>
      <c r="AR66" s="212" t="s">
        <v>883</v>
      </c>
      <c r="AS66" s="212" t="s">
        <v>885</v>
      </c>
      <c r="AT66" s="222">
        <v>0.98419999999999996</v>
      </c>
    </row>
    <row r="67" spans="41:46" x14ac:dyDescent="0.25">
      <c r="AO67" s="211" t="s">
        <v>10696</v>
      </c>
      <c r="AP67" s="212">
        <v>0.58960000000000001</v>
      </c>
      <c r="AQ67" s="212" t="s">
        <v>10697</v>
      </c>
      <c r="AR67" s="212" t="s">
        <v>883</v>
      </c>
      <c r="AS67" s="212" t="s">
        <v>885</v>
      </c>
      <c r="AT67" s="222">
        <v>0.24790000000000001</v>
      </c>
    </row>
    <row r="68" spans="41:46" x14ac:dyDescent="0.25">
      <c r="AO68" s="211" t="s">
        <v>10698</v>
      </c>
      <c r="AP68" s="212">
        <v>0.12330000000000001</v>
      </c>
      <c r="AQ68" s="212" t="s">
        <v>10699</v>
      </c>
      <c r="AR68" s="212" t="s">
        <v>883</v>
      </c>
      <c r="AS68" s="212" t="s">
        <v>885</v>
      </c>
      <c r="AT68" s="222">
        <v>0.98740000000000006</v>
      </c>
    </row>
    <row r="69" spans="41:46" x14ac:dyDescent="0.25">
      <c r="AO69" s="211" t="s">
        <v>10700</v>
      </c>
      <c r="AP69" s="212">
        <v>-0.46629999999999999</v>
      </c>
      <c r="AQ69" s="212" t="s">
        <v>10701</v>
      </c>
      <c r="AR69" s="212" t="s">
        <v>883</v>
      </c>
      <c r="AS69" s="212" t="s">
        <v>885</v>
      </c>
      <c r="AT69" s="222">
        <v>0.39219999999999999</v>
      </c>
    </row>
    <row r="70" spans="41:46" x14ac:dyDescent="0.25">
      <c r="AO70" s="211"/>
      <c r="AP70" s="212"/>
      <c r="AQ70" s="212"/>
      <c r="AR70" s="212"/>
      <c r="AS70" s="212"/>
      <c r="AT70" s="222"/>
    </row>
    <row r="71" spans="41:46" x14ac:dyDescent="0.25">
      <c r="AO71" s="211" t="s">
        <v>10702</v>
      </c>
      <c r="AP71" s="212"/>
      <c r="AQ71" s="212"/>
      <c r="AR71" s="212"/>
      <c r="AS71" s="212"/>
      <c r="AT71" s="222"/>
    </row>
    <row r="72" spans="41:46" x14ac:dyDescent="0.25">
      <c r="AO72" s="211" t="s">
        <v>10690</v>
      </c>
      <c r="AP72" s="212">
        <v>-1.3959999999999999</v>
      </c>
      <c r="AQ72" s="212" t="s">
        <v>10703</v>
      </c>
      <c r="AR72" s="212" t="s">
        <v>945</v>
      </c>
      <c r="AS72" s="212" t="s">
        <v>959</v>
      </c>
      <c r="AT72" s="222">
        <v>5.4999999999999997E-3</v>
      </c>
    </row>
    <row r="73" spans="41:46" x14ac:dyDescent="0.25">
      <c r="AO73" s="211" t="s">
        <v>10692</v>
      </c>
      <c r="AP73" s="212">
        <v>0.1303</v>
      </c>
      <c r="AQ73" s="212" t="s">
        <v>10704</v>
      </c>
      <c r="AR73" s="212" t="s">
        <v>883</v>
      </c>
      <c r="AS73" s="212" t="s">
        <v>885</v>
      </c>
      <c r="AT73" s="222">
        <v>0.96189999999999998</v>
      </c>
    </row>
    <row r="74" spans="41:46" x14ac:dyDescent="0.25">
      <c r="AO74" s="211" t="s">
        <v>10694</v>
      </c>
      <c r="AP74" s="212">
        <v>-1.542</v>
      </c>
      <c r="AQ74" s="212" t="s">
        <v>10705</v>
      </c>
      <c r="AR74" s="212" t="s">
        <v>945</v>
      </c>
      <c r="AS74" s="212" t="s">
        <v>956</v>
      </c>
      <c r="AT74" s="222" t="s">
        <v>955</v>
      </c>
    </row>
    <row r="75" spans="41:46" x14ac:dyDescent="0.25">
      <c r="AO75" s="211" t="s">
        <v>10696</v>
      </c>
      <c r="AP75" s="212">
        <v>1.526</v>
      </c>
      <c r="AQ75" s="212" t="s">
        <v>10706</v>
      </c>
      <c r="AR75" s="212" t="s">
        <v>945</v>
      </c>
      <c r="AS75" s="212" t="s">
        <v>959</v>
      </c>
      <c r="AT75" s="222">
        <v>4.3E-3</v>
      </c>
    </row>
    <row r="76" spans="41:46" x14ac:dyDescent="0.25">
      <c r="AO76" s="211" t="s">
        <v>10698</v>
      </c>
      <c r="AP76" s="212">
        <v>-0.1459</v>
      </c>
      <c r="AQ76" s="212" t="s">
        <v>10707</v>
      </c>
      <c r="AR76" s="212" t="s">
        <v>883</v>
      </c>
      <c r="AS76" s="212" t="s">
        <v>885</v>
      </c>
      <c r="AT76" s="222">
        <v>0.96589999999999998</v>
      </c>
    </row>
    <row r="77" spans="41:46" x14ac:dyDescent="0.25">
      <c r="AO77" s="211" t="s">
        <v>10700</v>
      </c>
      <c r="AP77" s="212">
        <v>-1.6719999999999999</v>
      </c>
      <c r="AQ77" s="212" t="s">
        <v>10708</v>
      </c>
      <c r="AR77" s="212" t="s">
        <v>945</v>
      </c>
      <c r="AS77" s="212" t="s">
        <v>946</v>
      </c>
      <c r="AT77" s="222">
        <v>2.9999999999999997E-4</v>
      </c>
    </row>
    <row r="78" spans="41:46" x14ac:dyDescent="0.25">
      <c r="AO78" s="211"/>
      <c r="AP78" s="212"/>
      <c r="AQ78" s="212"/>
      <c r="AR78" s="212"/>
      <c r="AS78" s="212"/>
      <c r="AT78" s="222"/>
    </row>
    <row r="79" spans="41:46" x14ac:dyDescent="0.25">
      <c r="AO79" s="211" t="s">
        <v>10709</v>
      </c>
      <c r="AP79" s="212"/>
      <c r="AQ79" s="212"/>
      <c r="AR79" s="212"/>
      <c r="AS79" s="212"/>
      <c r="AT79" s="222"/>
    </row>
    <row r="80" spans="41:46" x14ac:dyDescent="0.25">
      <c r="AO80" s="211" t="s">
        <v>10690</v>
      </c>
      <c r="AP80" s="212">
        <v>-2.613</v>
      </c>
      <c r="AQ80" s="212" t="s">
        <v>10710</v>
      </c>
      <c r="AR80" s="212" t="s">
        <v>945</v>
      </c>
      <c r="AS80" s="212" t="s">
        <v>946</v>
      </c>
      <c r="AT80" s="222">
        <v>2.0000000000000001E-4</v>
      </c>
    </row>
    <row r="81" spans="41:46" x14ac:dyDescent="0.25">
      <c r="AO81" s="211" t="s">
        <v>10692</v>
      </c>
      <c r="AP81" s="212">
        <v>-1.5310000000000001E-2</v>
      </c>
      <c r="AQ81" s="212" t="s">
        <v>10711</v>
      </c>
      <c r="AR81" s="212" t="s">
        <v>883</v>
      </c>
      <c r="AS81" s="212" t="s">
        <v>885</v>
      </c>
      <c r="AT81" s="222" t="s">
        <v>10712</v>
      </c>
    </row>
    <row r="82" spans="41:46" x14ac:dyDescent="0.25">
      <c r="AO82" s="211" t="s">
        <v>10694</v>
      </c>
      <c r="AP82" s="212">
        <v>-2.3069999999999999</v>
      </c>
      <c r="AQ82" s="212" t="s">
        <v>10713</v>
      </c>
      <c r="AR82" s="212" t="s">
        <v>945</v>
      </c>
      <c r="AS82" s="212" t="s">
        <v>946</v>
      </c>
      <c r="AT82" s="222">
        <v>5.9999999999999995E-4</v>
      </c>
    </row>
    <row r="83" spans="41:46" x14ac:dyDescent="0.25">
      <c r="AO83" s="211" t="s">
        <v>10696</v>
      </c>
      <c r="AP83" s="212">
        <v>2.5979999999999999</v>
      </c>
      <c r="AQ83" s="212" t="s">
        <v>10714</v>
      </c>
      <c r="AR83" s="212" t="s">
        <v>945</v>
      </c>
      <c r="AS83" s="212" t="s">
        <v>946</v>
      </c>
      <c r="AT83" s="222">
        <v>2.0000000000000001E-4</v>
      </c>
    </row>
    <row r="84" spans="41:46" x14ac:dyDescent="0.25">
      <c r="AO84" s="211" t="s">
        <v>10698</v>
      </c>
      <c r="AP84" s="212">
        <v>0.30620000000000003</v>
      </c>
      <c r="AQ84" s="212" t="s">
        <v>10715</v>
      </c>
      <c r="AR84" s="212" t="s">
        <v>883</v>
      </c>
      <c r="AS84" s="212" t="s">
        <v>885</v>
      </c>
      <c r="AT84" s="222">
        <v>0.91120000000000001</v>
      </c>
    </row>
    <row r="85" spans="41:46" x14ac:dyDescent="0.25">
      <c r="AO85" s="211" t="s">
        <v>10700</v>
      </c>
      <c r="AP85" s="212">
        <v>-2.2919999999999998</v>
      </c>
      <c r="AQ85" s="212" t="s">
        <v>10716</v>
      </c>
      <c r="AR85" s="212" t="s">
        <v>945</v>
      </c>
      <c r="AS85" s="212" t="s">
        <v>946</v>
      </c>
      <c r="AT85" s="222">
        <v>5.0000000000000001E-4</v>
      </c>
    </row>
    <row r="86" spans="41:46" x14ac:dyDescent="0.25">
      <c r="AO86" s="211"/>
      <c r="AP86" s="212"/>
      <c r="AQ86" s="212"/>
      <c r="AR86" s="212"/>
      <c r="AS86" s="212"/>
      <c r="AT86" s="222"/>
    </row>
    <row r="87" spans="41:46" x14ac:dyDescent="0.25">
      <c r="AO87" s="211" t="s">
        <v>10717</v>
      </c>
      <c r="AP87" s="212"/>
      <c r="AQ87" s="212"/>
      <c r="AR87" s="212"/>
      <c r="AS87" s="212"/>
      <c r="AT87" s="222"/>
    </row>
    <row r="88" spans="41:46" x14ac:dyDescent="0.25">
      <c r="AO88" s="211" t="s">
        <v>10690</v>
      </c>
      <c r="AP88" s="212">
        <v>-1.841</v>
      </c>
      <c r="AQ88" s="212" t="s">
        <v>10718</v>
      </c>
      <c r="AR88" s="212" t="s">
        <v>945</v>
      </c>
      <c r="AS88" s="212" t="s">
        <v>959</v>
      </c>
      <c r="AT88" s="222">
        <v>4.3E-3</v>
      </c>
    </row>
    <row r="89" spans="41:46" x14ac:dyDescent="0.25">
      <c r="AO89" s="211" t="s">
        <v>10692</v>
      </c>
      <c r="AP89" s="212">
        <v>0.24310000000000001</v>
      </c>
      <c r="AQ89" s="212" t="s">
        <v>10719</v>
      </c>
      <c r="AR89" s="212" t="s">
        <v>883</v>
      </c>
      <c r="AS89" s="212" t="s">
        <v>885</v>
      </c>
      <c r="AT89" s="222">
        <v>0.89380000000000004</v>
      </c>
    </row>
    <row r="90" spans="41:46" x14ac:dyDescent="0.25">
      <c r="AO90" s="211" t="s">
        <v>10694</v>
      </c>
      <c r="AP90" s="212">
        <v>-1.7929999999999999</v>
      </c>
      <c r="AQ90" s="212" t="s">
        <v>10720</v>
      </c>
      <c r="AR90" s="212" t="s">
        <v>945</v>
      </c>
      <c r="AS90" s="212" t="s">
        <v>946</v>
      </c>
      <c r="AT90" s="222">
        <v>6.9999999999999999E-4</v>
      </c>
    </row>
    <row r="91" spans="41:46" x14ac:dyDescent="0.25">
      <c r="AO91" s="211" t="s">
        <v>10696</v>
      </c>
      <c r="AP91" s="212">
        <v>2.0840000000000001</v>
      </c>
      <c r="AQ91" s="212" t="s">
        <v>10721</v>
      </c>
      <c r="AR91" s="212" t="s">
        <v>945</v>
      </c>
      <c r="AS91" s="212" t="s">
        <v>959</v>
      </c>
      <c r="AT91" s="222">
        <v>2.3999999999999998E-3</v>
      </c>
    </row>
    <row r="92" spans="41:46" x14ac:dyDescent="0.25">
      <c r="AO92" s="211" t="s">
        <v>10698</v>
      </c>
      <c r="AP92" s="212">
        <v>4.8300000000000003E-2</v>
      </c>
      <c r="AQ92" s="212" t="s">
        <v>10722</v>
      </c>
      <c r="AR92" s="212" t="s">
        <v>883</v>
      </c>
      <c r="AS92" s="212" t="s">
        <v>885</v>
      </c>
      <c r="AT92" s="222">
        <v>0.99950000000000006</v>
      </c>
    </row>
    <row r="93" spans="41:46" x14ac:dyDescent="0.25">
      <c r="AO93" s="211" t="s">
        <v>10700</v>
      </c>
      <c r="AP93" s="212">
        <v>-2.036</v>
      </c>
      <c r="AQ93" s="212" t="s">
        <v>10723</v>
      </c>
      <c r="AR93" s="212" t="s">
        <v>945</v>
      </c>
      <c r="AS93" s="212" t="s">
        <v>946</v>
      </c>
      <c r="AT93" s="222">
        <v>6.9999999999999999E-4</v>
      </c>
    </row>
    <row r="94" spans="41:46" x14ac:dyDescent="0.25">
      <c r="AO94" s="211"/>
      <c r="AP94" s="212"/>
      <c r="AQ94" s="212"/>
      <c r="AR94" s="212"/>
      <c r="AS94" s="212"/>
      <c r="AT94" s="222"/>
    </row>
    <row r="95" spans="41:46" x14ac:dyDescent="0.25">
      <c r="AO95" s="211" t="s">
        <v>10724</v>
      </c>
      <c r="AP95" s="212"/>
      <c r="AQ95" s="212"/>
      <c r="AR95" s="212"/>
      <c r="AS95" s="212"/>
      <c r="AT95" s="222"/>
    </row>
    <row r="96" spans="41:46" x14ac:dyDescent="0.25">
      <c r="AO96" s="211" t="s">
        <v>10690</v>
      </c>
      <c r="AP96" s="212">
        <v>-1.41</v>
      </c>
      <c r="AQ96" s="212" t="s">
        <v>10725</v>
      </c>
      <c r="AR96" s="212" t="s">
        <v>945</v>
      </c>
      <c r="AS96" s="212" t="s">
        <v>959</v>
      </c>
      <c r="AT96" s="222">
        <v>5.4999999999999997E-3</v>
      </c>
    </row>
    <row r="97" spans="41:46" x14ac:dyDescent="0.25">
      <c r="AO97" s="211" t="s">
        <v>10692</v>
      </c>
      <c r="AP97" s="212">
        <v>0.48630000000000001</v>
      </c>
      <c r="AQ97" s="212" t="s">
        <v>10726</v>
      </c>
      <c r="AR97" s="212" t="s">
        <v>883</v>
      </c>
      <c r="AS97" s="212" t="s">
        <v>885</v>
      </c>
      <c r="AT97" s="222">
        <v>0.2104</v>
      </c>
    </row>
    <row r="98" spans="41:46" x14ac:dyDescent="0.25">
      <c r="AO98" s="211" t="s">
        <v>10694</v>
      </c>
      <c r="AP98" s="212">
        <v>-0.84630000000000005</v>
      </c>
      <c r="AQ98" s="212" t="s">
        <v>10727</v>
      </c>
      <c r="AR98" s="212" t="s">
        <v>883</v>
      </c>
      <c r="AS98" s="212" t="s">
        <v>885</v>
      </c>
      <c r="AT98" s="222">
        <v>0.1119</v>
      </c>
    </row>
    <row r="99" spans="41:46" x14ac:dyDescent="0.25">
      <c r="AO99" s="211" t="s">
        <v>10696</v>
      </c>
      <c r="AP99" s="212">
        <v>1.8959999999999999</v>
      </c>
      <c r="AQ99" s="212" t="s">
        <v>10728</v>
      </c>
      <c r="AR99" s="212" t="s">
        <v>945</v>
      </c>
      <c r="AS99" s="212" t="s">
        <v>946</v>
      </c>
      <c r="AT99" s="222">
        <v>5.9999999999999995E-4</v>
      </c>
    </row>
    <row r="100" spans="41:46" x14ac:dyDescent="0.25">
      <c r="AO100" s="211" t="s">
        <v>10698</v>
      </c>
      <c r="AP100" s="212">
        <v>0.56330000000000002</v>
      </c>
      <c r="AQ100" s="212" t="s">
        <v>10729</v>
      </c>
      <c r="AR100" s="212" t="s">
        <v>883</v>
      </c>
      <c r="AS100" s="212" t="s">
        <v>885</v>
      </c>
      <c r="AT100" s="222">
        <v>0.505</v>
      </c>
    </row>
    <row r="101" spans="41:46" x14ac:dyDescent="0.25">
      <c r="AO101" s="211" t="s">
        <v>10700</v>
      </c>
      <c r="AP101" s="212">
        <v>-1.333</v>
      </c>
      <c r="AQ101" s="212" t="s">
        <v>10730</v>
      </c>
      <c r="AR101" s="212" t="s">
        <v>945</v>
      </c>
      <c r="AS101" s="212" t="s">
        <v>959</v>
      </c>
      <c r="AT101" s="222">
        <v>8.9999999999999993E-3</v>
      </c>
    </row>
    <row r="102" spans="41:46" x14ac:dyDescent="0.25">
      <c r="AO102" s="211"/>
      <c r="AP102" s="212"/>
      <c r="AQ102" s="212"/>
      <c r="AR102" s="212"/>
      <c r="AS102" s="212"/>
      <c r="AT102" s="222"/>
    </row>
    <row r="103" spans="41:46" x14ac:dyDescent="0.25">
      <c r="AO103" s="211" t="s">
        <v>10731</v>
      </c>
      <c r="AP103" s="212"/>
      <c r="AQ103" s="212"/>
      <c r="AR103" s="212"/>
      <c r="AS103" s="212"/>
      <c r="AT103" s="222"/>
    </row>
    <row r="104" spans="41:46" x14ac:dyDescent="0.25">
      <c r="AO104" s="211" t="s">
        <v>10690</v>
      </c>
      <c r="AP104" s="212">
        <v>-0.45710000000000001</v>
      </c>
      <c r="AQ104" s="212" t="s">
        <v>10732</v>
      </c>
      <c r="AR104" s="212" t="s">
        <v>883</v>
      </c>
      <c r="AS104" s="212" t="s">
        <v>885</v>
      </c>
      <c r="AT104" s="222">
        <v>0.37019999999999997</v>
      </c>
    </row>
    <row r="105" spans="41:46" x14ac:dyDescent="0.25">
      <c r="AO105" s="211" t="s">
        <v>10692</v>
      </c>
      <c r="AP105" s="212">
        <v>-0.26250000000000001</v>
      </c>
      <c r="AQ105" s="212" t="s">
        <v>10733</v>
      </c>
      <c r="AR105" s="212" t="s">
        <v>883</v>
      </c>
      <c r="AS105" s="212" t="s">
        <v>885</v>
      </c>
      <c r="AT105" s="222">
        <v>0.81140000000000001</v>
      </c>
    </row>
    <row r="106" spans="41:46" x14ac:dyDescent="0.25">
      <c r="AO106" s="211" t="s">
        <v>10694</v>
      </c>
      <c r="AP106" s="212">
        <v>-0.44280000000000003</v>
      </c>
      <c r="AQ106" s="212" t="s">
        <v>10734</v>
      </c>
      <c r="AR106" s="212" t="s">
        <v>883</v>
      </c>
      <c r="AS106" s="212" t="s">
        <v>885</v>
      </c>
      <c r="AT106" s="222">
        <v>0.55710000000000004</v>
      </c>
    </row>
    <row r="107" spans="41:46" x14ac:dyDescent="0.25">
      <c r="AO107" s="211" t="s">
        <v>10696</v>
      </c>
      <c r="AP107" s="212">
        <v>0.1946</v>
      </c>
      <c r="AQ107" s="212" t="s">
        <v>10735</v>
      </c>
      <c r="AR107" s="212" t="s">
        <v>883</v>
      </c>
      <c r="AS107" s="212" t="s">
        <v>885</v>
      </c>
      <c r="AT107" s="222">
        <v>0.91259999999999997</v>
      </c>
    </row>
    <row r="108" spans="41:46" x14ac:dyDescent="0.25">
      <c r="AO108" s="211" t="s">
        <v>10698</v>
      </c>
      <c r="AP108" s="212">
        <v>1.4290000000000001E-2</v>
      </c>
      <c r="AQ108" s="212" t="s">
        <v>10736</v>
      </c>
      <c r="AR108" s="212" t="s">
        <v>883</v>
      </c>
      <c r="AS108" s="212" t="s">
        <v>885</v>
      </c>
      <c r="AT108" s="222" t="s">
        <v>10712</v>
      </c>
    </row>
    <row r="109" spans="41:46" ht="15.75" thickBot="1" x14ac:dyDescent="0.3">
      <c r="AO109" s="219" t="s">
        <v>10700</v>
      </c>
      <c r="AP109" s="220">
        <v>-0.18029999999999999</v>
      </c>
      <c r="AQ109" s="220" t="s">
        <v>10737</v>
      </c>
      <c r="AR109" s="220" t="s">
        <v>883</v>
      </c>
      <c r="AS109" s="220" t="s">
        <v>885</v>
      </c>
      <c r="AT109" s="223">
        <v>0.95509999999999995</v>
      </c>
    </row>
    <row r="114" spans="41:46" ht="15.75" thickBot="1" x14ac:dyDescent="0.3">
      <c r="AQ114" s="44" t="s">
        <v>10738</v>
      </c>
    </row>
    <row r="115" spans="41:46" x14ac:dyDescent="0.25">
      <c r="AO115" s="209" t="s">
        <v>897</v>
      </c>
      <c r="AP115" s="210" t="s">
        <v>10607</v>
      </c>
      <c r="AQ115" s="210"/>
      <c r="AR115" s="210"/>
      <c r="AS115" s="210"/>
      <c r="AT115" s="221"/>
    </row>
    <row r="116" spans="41:46" x14ac:dyDescent="0.25">
      <c r="AO116" s="211"/>
      <c r="AP116" s="212"/>
      <c r="AQ116" s="212"/>
      <c r="AR116" s="212"/>
      <c r="AS116" s="212"/>
      <c r="AT116" s="222"/>
    </row>
    <row r="117" spans="41:46" x14ac:dyDescent="0.25">
      <c r="AO117" s="211" t="s">
        <v>10739</v>
      </c>
      <c r="AP117" s="212" t="s">
        <v>10740</v>
      </c>
      <c r="AQ117" s="212"/>
      <c r="AR117" s="212"/>
      <c r="AS117" s="212"/>
      <c r="AT117" s="222"/>
    </row>
    <row r="118" spans="41:46" x14ac:dyDescent="0.25">
      <c r="AO118" s="211" t="s">
        <v>964</v>
      </c>
      <c r="AP118" s="212">
        <v>0.05</v>
      </c>
      <c r="AQ118" s="212"/>
      <c r="AR118" s="212"/>
      <c r="AS118" s="212"/>
      <c r="AT118" s="222"/>
    </row>
    <row r="119" spans="41:46" x14ac:dyDescent="0.25">
      <c r="AO119" s="211"/>
      <c r="AP119" s="212"/>
      <c r="AQ119" s="212"/>
      <c r="AR119" s="212"/>
      <c r="AS119" s="212"/>
      <c r="AT119" s="222"/>
    </row>
    <row r="120" spans="41:46" x14ac:dyDescent="0.25">
      <c r="AO120" s="211" t="s">
        <v>10637</v>
      </c>
      <c r="AP120" s="212" t="s">
        <v>10638</v>
      </c>
      <c r="AQ120" s="212" t="s">
        <v>887</v>
      </c>
      <c r="AR120" s="212" t="s">
        <v>886</v>
      </c>
      <c r="AS120" s="212" t="s">
        <v>10639</v>
      </c>
      <c r="AT120" s="222"/>
    </row>
    <row r="121" spans="41:46" x14ac:dyDescent="0.25">
      <c r="AO121" s="211" t="s">
        <v>10741</v>
      </c>
      <c r="AP121" s="212">
        <v>15</v>
      </c>
      <c r="AQ121" s="212" t="s">
        <v>955</v>
      </c>
      <c r="AR121" s="212" t="s">
        <v>956</v>
      </c>
      <c r="AS121" s="212" t="s">
        <v>945</v>
      </c>
      <c r="AT121" s="222"/>
    </row>
    <row r="122" spans="41:46" x14ac:dyDescent="0.25">
      <c r="AO122" s="211" t="s">
        <v>10643</v>
      </c>
      <c r="AP122" s="212">
        <v>18.28</v>
      </c>
      <c r="AQ122" s="212" t="s">
        <v>955</v>
      </c>
      <c r="AR122" s="212" t="s">
        <v>956</v>
      </c>
      <c r="AS122" s="212" t="s">
        <v>945</v>
      </c>
      <c r="AT122" s="222"/>
    </row>
    <row r="123" spans="41:46" x14ac:dyDescent="0.25">
      <c r="AO123" s="211" t="s">
        <v>10647</v>
      </c>
      <c r="AP123" s="212">
        <v>36.58</v>
      </c>
      <c r="AQ123" s="212" t="s">
        <v>955</v>
      </c>
      <c r="AR123" s="212" t="s">
        <v>956</v>
      </c>
      <c r="AS123" s="212" t="s">
        <v>945</v>
      </c>
      <c r="AT123" s="222"/>
    </row>
    <row r="124" spans="41:46" x14ac:dyDescent="0.25">
      <c r="AO124" s="211"/>
      <c r="AP124" s="212"/>
      <c r="AQ124" s="212"/>
      <c r="AR124" s="212"/>
      <c r="AS124" s="212"/>
      <c r="AT124" s="222"/>
    </row>
    <row r="125" spans="41:46" x14ac:dyDescent="0.25">
      <c r="AO125" s="211" t="s">
        <v>10655</v>
      </c>
      <c r="AP125" s="212" t="s">
        <v>10742</v>
      </c>
      <c r="AQ125" s="212" t="s">
        <v>899</v>
      </c>
      <c r="AR125" s="212" t="s">
        <v>10657</v>
      </c>
      <c r="AS125" s="212" t="s">
        <v>10658</v>
      </c>
      <c r="AT125" s="222" t="s">
        <v>887</v>
      </c>
    </row>
    <row r="126" spans="41:46" x14ac:dyDescent="0.25">
      <c r="AO126" s="211" t="s">
        <v>10741</v>
      </c>
      <c r="AP126" s="212">
        <v>32.99</v>
      </c>
      <c r="AQ126" s="212">
        <v>15</v>
      </c>
      <c r="AR126" s="212">
        <v>2.1989999999999998</v>
      </c>
      <c r="AS126" s="212" t="s">
        <v>10743</v>
      </c>
      <c r="AT126" s="222" t="s">
        <v>10660</v>
      </c>
    </row>
    <row r="127" spans="41:46" x14ac:dyDescent="0.25">
      <c r="AO127" s="211" t="s">
        <v>10643</v>
      </c>
      <c r="AP127" s="212">
        <v>40.19</v>
      </c>
      <c r="AQ127" s="212">
        <v>5</v>
      </c>
      <c r="AR127" s="212">
        <v>8.0389999999999997</v>
      </c>
      <c r="AS127" s="212" t="s">
        <v>10744</v>
      </c>
      <c r="AT127" s="222" t="s">
        <v>10660</v>
      </c>
    </row>
    <row r="128" spans="41:46" x14ac:dyDescent="0.25">
      <c r="AO128" s="211" t="s">
        <v>10647</v>
      </c>
      <c r="AP128" s="212">
        <v>80.44</v>
      </c>
      <c r="AQ128" s="212">
        <v>3</v>
      </c>
      <c r="AR128" s="212">
        <v>26.81</v>
      </c>
      <c r="AS128" s="212" t="s">
        <v>10745</v>
      </c>
      <c r="AT128" s="222" t="s">
        <v>10660</v>
      </c>
    </row>
    <row r="129" spans="41:46" ht="15.75" thickBot="1" x14ac:dyDescent="0.3">
      <c r="AO129" s="219" t="s">
        <v>10673</v>
      </c>
      <c r="AP129" s="220">
        <v>68.39</v>
      </c>
      <c r="AQ129" s="220">
        <v>162</v>
      </c>
      <c r="AR129" s="220">
        <v>0.42209999999999998</v>
      </c>
      <c r="AS129" s="220"/>
      <c r="AT129" s="223"/>
    </row>
    <row r="133" spans="41:46" ht="15.75" thickBot="1" x14ac:dyDescent="0.3">
      <c r="AQ133" s="44" t="s">
        <v>10746</v>
      </c>
    </row>
    <row r="134" spans="41:46" x14ac:dyDescent="0.25">
      <c r="AO134" s="209" t="s">
        <v>10688</v>
      </c>
      <c r="AP134" s="210" t="s">
        <v>10747</v>
      </c>
      <c r="AQ134" s="210" t="s">
        <v>915</v>
      </c>
      <c r="AR134" s="210" t="s">
        <v>914</v>
      </c>
      <c r="AS134" s="210" t="s">
        <v>913</v>
      </c>
      <c r="AT134" s="221" t="s">
        <v>912</v>
      </c>
    </row>
    <row r="135" spans="41:46" x14ac:dyDescent="0.25">
      <c r="AO135" s="211"/>
      <c r="AP135" s="212"/>
      <c r="AQ135" s="212"/>
      <c r="AR135" s="212"/>
      <c r="AS135" s="212"/>
      <c r="AT135" s="222"/>
    </row>
    <row r="136" spans="41:46" x14ac:dyDescent="0.25">
      <c r="AO136" s="211" t="s">
        <v>10690</v>
      </c>
      <c r="AP136" s="212">
        <v>-1.2889999999999999</v>
      </c>
      <c r="AQ136" s="212" t="s">
        <v>10748</v>
      </c>
      <c r="AR136" s="212" t="s">
        <v>945</v>
      </c>
      <c r="AS136" s="212" t="s">
        <v>956</v>
      </c>
      <c r="AT136" s="222" t="s">
        <v>955</v>
      </c>
    </row>
    <row r="137" spans="41:46" x14ac:dyDescent="0.25">
      <c r="AO137" s="211" t="s">
        <v>10692</v>
      </c>
      <c r="AP137" s="212">
        <v>0.192</v>
      </c>
      <c r="AQ137" s="212" t="s">
        <v>10749</v>
      </c>
      <c r="AR137" s="212" t="s">
        <v>883</v>
      </c>
      <c r="AS137" s="212" t="s">
        <v>885</v>
      </c>
      <c r="AT137" s="222">
        <v>0.47149999999999997</v>
      </c>
    </row>
    <row r="138" spans="41:46" x14ac:dyDescent="0.25">
      <c r="AO138" s="211" t="s">
        <v>10694</v>
      </c>
      <c r="AP138" s="212">
        <v>-1.1379999999999999</v>
      </c>
      <c r="AQ138" s="212" t="s">
        <v>10750</v>
      </c>
      <c r="AR138" s="212" t="s">
        <v>945</v>
      </c>
      <c r="AS138" s="212" t="s">
        <v>956</v>
      </c>
      <c r="AT138" s="222" t="s">
        <v>955</v>
      </c>
    </row>
    <row r="139" spans="41:46" x14ac:dyDescent="0.25">
      <c r="AO139" s="211" t="s">
        <v>10696</v>
      </c>
      <c r="AP139" s="212">
        <v>1.4810000000000001</v>
      </c>
      <c r="AQ139" s="212" t="s">
        <v>10751</v>
      </c>
      <c r="AR139" s="212" t="s">
        <v>945</v>
      </c>
      <c r="AS139" s="212" t="s">
        <v>956</v>
      </c>
      <c r="AT139" s="222" t="s">
        <v>955</v>
      </c>
    </row>
    <row r="140" spans="41:46" x14ac:dyDescent="0.25">
      <c r="AO140" s="211" t="s">
        <v>10698</v>
      </c>
      <c r="AP140" s="212">
        <v>0.15160000000000001</v>
      </c>
      <c r="AQ140" s="212" t="s">
        <v>10752</v>
      </c>
      <c r="AR140" s="212" t="s">
        <v>883</v>
      </c>
      <c r="AS140" s="212" t="s">
        <v>885</v>
      </c>
      <c r="AT140" s="222">
        <v>0.68740000000000001</v>
      </c>
    </row>
    <row r="141" spans="41:46" ht="15.75" thickBot="1" x14ac:dyDescent="0.3">
      <c r="AO141" s="219" t="s">
        <v>10700</v>
      </c>
      <c r="AP141" s="220">
        <v>-1.33</v>
      </c>
      <c r="AQ141" s="220" t="s">
        <v>10753</v>
      </c>
      <c r="AR141" s="220" t="s">
        <v>945</v>
      </c>
      <c r="AS141" s="220" t="s">
        <v>956</v>
      </c>
      <c r="AT141" s="223" t="s">
        <v>955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DF981-EC52-4FA4-AC87-51A661A13AFA}">
  <dimension ref="A1:BF118"/>
  <sheetViews>
    <sheetView topLeftCell="G1" zoomScale="55" zoomScaleNormal="55" workbookViewId="0">
      <selection activeCell="R36" sqref="R36"/>
    </sheetView>
  </sheetViews>
  <sheetFormatPr defaultRowHeight="15" x14ac:dyDescent="0.25"/>
  <cols>
    <col min="1" max="1" width="32.7109375" customWidth="1"/>
    <col min="2" max="2" width="22" customWidth="1"/>
    <col min="18" max="18" width="13.85546875" customWidth="1"/>
    <col min="41" max="41" width="38" customWidth="1"/>
    <col min="42" max="42" width="21.7109375" customWidth="1"/>
    <col min="43" max="43" width="21" customWidth="1"/>
    <col min="44" max="44" width="19.5703125" customWidth="1"/>
    <col min="45" max="45" width="26.28515625" customWidth="1"/>
    <col min="46" max="46" width="39.5703125" customWidth="1"/>
    <col min="52" max="52" width="40.42578125" customWidth="1"/>
    <col min="53" max="53" width="31.140625" customWidth="1"/>
    <col min="54" max="54" width="26.5703125" customWidth="1"/>
    <col min="56" max="56" width="35.42578125" customWidth="1"/>
    <col min="57" max="57" width="31.28515625" customWidth="1"/>
  </cols>
  <sheetData>
    <row r="1" spans="1:58" ht="15.75" thickBot="1" x14ac:dyDescent="0.3">
      <c r="F1" s="44" t="s">
        <v>10608</v>
      </c>
      <c r="G1" s="44"/>
      <c r="M1" s="44" t="s">
        <v>10754</v>
      </c>
      <c r="N1" s="44"/>
      <c r="O1" s="44"/>
      <c r="AP1" s="44" t="s">
        <v>10755</v>
      </c>
      <c r="AQ1" s="44" t="s">
        <v>10756</v>
      </c>
    </row>
    <row r="2" spans="1:58" x14ac:dyDescent="0.25">
      <c r="F2" s="44" t="s">
        <v>10612</v>
      </c>
      <c r="G2" s="44"/>
      <c r="AO2" s="209" t="s">
        <v>897</v>
      </c>
      <c r="AP2" s="210" t="s">
        <v>10757</v>
      </c>
      <c r="AQ2" s="210"/>
      <c r="AR2" s="210"/>
      <c r="AS2" s="210"/>
      <c r="AT2" s="210"/>
      <c r="AU2" s="148"/>
    </row>
    <row r="3" spans="1:58" ht="15.75" thickBot="1" x14ac:dyDescent="0.3">
      <c r="E3" s="44" t="s">
        <v>10615</v>
      </c>
      <c r="AO3" s="211"/>
      <c r="AP3" s="212"/>
      <c r="AQ3" s="212"/>
      <c r="AR3" s="212"/>
      <c r="AS3" s="212"/>
      <c r="AT3" s="212"/>
      <c r="AU3" s="150"/>
    </row>
    <row r="4" spans="1:58" ht="15.75" thickBot="1" x14ac:dyDescent="0.3">
      <c r="A4" s="199"/>
      <c r="B4" s="213"/>
      <c r="C4" s="141" t="s">
        <v>10616</v>
      </c>
      <c r="D4" s="147" t="s">
        <v>10616</v>
      </c>
      <c r="E4" s="147" t="s">
        <v>10616</v>
      </c>
      <c r="F4" s="147" t="s">
        <v>10616</v>
      </c>
      <c r="G4" s="147" t="s">
        <v>10616</v>
      </c>
      <c r="H4" s="147" t="s">
        <v>10616</v>
      </c>
      <c r="I4" s="147" t="s">
        <v>10616</v>
      </c>
      <c r="J4" s="148" t="s">
        <v>10616</v>
      </c>
      <c r="K4" s="141" t="s">
        <v>10617</v>
      </c>
      <c r="L4" s="147" t="s">
        <v>10617</v>
      </c>
      <c r="M4" s="147" t="s">
        <v>10617</v>
      </c>
      <c r="N4" s="147" t="s">
        <v>10617</v>
      </c>
      <c r="O4" s="147" t="s">
        <v>10617</v>
      </c>
      <c r="P4" s="147" t="s">
        <v>10617</v>
      </c>
      <c r="Q4" s="147" t="s">
        <v>10617</v>
      </c>
      <c r="R4" s="148" t="s">
        <v>10617</v>
      </c>
      <c r="S4" s="141" t="s">
        <v>10618</v>
      </c>
      <c r="T4" s="147" t="s">
        <v>10618</v>
      </c>
      <c r="U4" s="147" t="s">
        <v>10618</v>
      </c>
      <c r="V4" s="147" t="s">
        <v>10618</v>
      </c>
      <c r="W4" s="147" t="s">
        <v>10618</v>
      </c>
      <c r="X4" s="147" t="s">
        <v>10618</v>
      </c>
      <c r="Y4" s="147" t="s">
        <v>10618</v>
      </c>
      <c r="Z4" s="148" t="s">
        <v>10618</v>
      </c>
      <c r="AA4" s="147" t="s">
        <v>10619</v>
      </c>
      <c r="AB4" s="147" t="s">
        <v>10619</v>
      </c>
      <c r="AC4" s="147" t="s">
        <v>10619</v>
      </c>
      <c r="AD4" s="147" t="s">
        <v>10619</v>
      </c>
      <c r="AE4" s="147" t="s">
        <v>10619</v>
      </c>
      <c r="AF4" s="147" t="s">
        <v>10619</v>
      </c>
      <c r="AG4" s="147" t="s">
        <v>10619</v>
      </c>
      <c r="AH4" s="148" t="s">
        <v>10619</v>
      </c>
      <c r="AO4" s="211" t="s">
        <v>10610</v>
      </c>
      <c r="AP4" s="212" t="s">
        <v>10611</v>
      </c>
      <c r="AQ4" s="212"/>
      <c r="AR4" s="212"/>
      <c r="AS4" s="212"/>
      <c r="AT4" s="212"/>
      <c r="AU4" s="150"/>
      <c r="BA4" s="44" t="s">
        <v>10755</v>
      </c>
      <c r="BB4" s="44" t="s">
        <v>10758</v>
      </c>
    </row>
    <row r="5" spans="1:58" ht="15.75" thickBot="1" x14ac:dyDescent="0.3">
      <c r="A5" s="149" t="s">
        <v>10759</v>
      </c>
      <c r="B5" s="217" t="s">
        <v>10552</v>
      </c>
      <c r="C5" s="149" t="s">
        <v>10621</v>
      </c>
      <c r="D5" s="44" t="s">
        <v>10622</v>
      </c>
      <c r="E5" s="44" t="s">
        <v>10623</v>
      </c>
      <c r="F5" s="44" t="s">
        <v>10624</v>
      </c>
      <c r="G5" s="44" t="s">
        <v>10625</v>
      </c>
      <c r="H5" s="44" t="s">
        <v>10626</v>
      </c>
      <c r="I5" s="44" t="s">
        <v>10627</v>
      </c>
      <c r="J5" s="150" t="s">
        <v>10628</v>
      </c>
      <c r="K5" s="149" t="s">
        <v>10553</v>
      </c>
      <c r="L5" s="44" t="s">
        <v>10554</v>
      </c>
      <c r="M5" s="44" t="s">
        <v>10555</v>
      </c>
      <c r="N5" s="44" t="s">
        <v>10556</v>
      </c>
      <c r="O5" s="44" t="s">
        <v>10557</v>
      </c>
      <c r="P5" s="44" t="s">
        <v>10558</v>
      </c>
      <c r="Q5" s="44" t="s">
        <v>10559</v>
      </c>
      <c r="R5" s="150"/>
      <c r="S5" s="149" t="s">
        <v>10629</v>
      </c>
      <c r="T5" s="44" t="s">
        <v>10630</v>
      </c>
      <c r="U5" s="44" t="s">
        <v>10631</v>
      </c>
      <c r="V5" s="44" t="s">
        <v>10632</v>
      </c>
      <c r="W5" s="44" t="s">
        <v>10633</v>
      </c>
      <c r="X5" s="44" t="s">
        <v>10634</v>
      </c>
      <c r="Y5" s="44" t="s">
        <v>10635</v>
      </c>
      <c r="Z5" s="150" t="s">
        <v>10636</v>
      </c>
      <c r="AA5" s="44" t="s">
        <v>10560</v>
      </c>
      <c r="AB5" s="44" t="s">
        <v>10561</v>
      </c>
      <c r="AC5" s="44" t="s">
        <v>10562</v>
      </c>
      <c r="AD5" s="44" t="s">
        <v>10563</v>
      </c>
      <c r="AE5" s="44" t="s">
        <v>10564</v>
      </c>
      <c r="AF5" s="44" t="s">
        <v>10565</v>
      </c>
      <c r="AG5" s="44" t="s">
        <v>10566</v>
      </c>
      <c r="AH5" s="150" t="s">
        <v>10567</v>
      </c>
      <c r="AO5" s="211" t="s">
        <v>10614</v>
      </c>
      <c r="AP5" s="212" t="s">
        <v>883</v>
      </c>
      <c r="AQ5" s="212"/>
      <c r="AR5" s="212"/>
      <c r="AS5" s="212"/>
      <c r="AT5" s="212"/>
      <c r="AU5" s="150"/>
      <c r="AZ5" s="209" t="s">
        <v>897</v>
      </c>
      <c r="BA5" s="210" t="s">
        <v>10760</v>
      </c>
      <c r="BB5" s="210"/>
      <c r="BC5" s="210"/>
      <c r="BD5" s="210"/>
      <c r="BE5" s="210"/>
      <c r="BF5" s="148"/>
    </row>
    <row r="6" spans="1:58" x14ac:dyDescent="0.25">
      <c r="A6" s="149" t="s">
        <v>530</v>
      </c>
      <c r="B6" s="215" t="s">
        <v>10642</v>
      </c>
      <c r="C6" s="152">
        <v>4.28</v>
      </c>
      <c r="D6">
        <v>3.43</v>
      </c>
      <c r="E6">
        <v>3.25</v>
      </c>
      <c r="F6">
        <v>4.22</v>
      </c>
      <c r="G6">
        <v>3.6924999999999999</v>
      </c>
      <c r="H6">
        <v>3.6375000000000002</v>
      </c>
      <c r="I6">
        <v>3.3</v>
      </c>
      <c r="J6" s="138">
        <v>3.03</v>
      </c>
      <c r="K6" s="152">
        <v>5.88</v>
      </c>
      <c r="L6">
        <v>8.6999999999999993</v>
      </c>
      <c r="M6">
        <v>5.1524999999999999</v>
      </c>
      <c r="N6">
        <v>5.89</v>
      </c>
      <c r="O6">
        <v>5.7350000000000003</v>
      </c>
      <c r="P6">
        <v>7.0650000000000004</v>
      </c>
      <c r="Q6">
        <v>6.2374999999999998</v>
      </c>
      <c r="R6" s="138"/>
      <c r="S6" s="152">
        <v>3.5674999999999999</v>
      </c>
      <c r="T6">
        <v>3.895</v>
      </c>
      <c r="U6">
        <v>4.6624999999999996</v>
      </c>
      <c r="V6">
        <v>3.6274999999999999</v>
      </c>
      <c r="W6">
        <v>3.41</v>
      </c>
      <c r="X6">
        <v>3.2725</v>
      </c>
      <c r="Y6">
        <v>3.5150000000000001</v>
      </c>
      <c r="Z6" s="138">
        <v>4.1449999999999996</v>
      </c>
      <c r="AA6">
        <v>6.2275</v>
      </c>
      <c r="AB6">
        <v>5.62</v>
      </c>
      <c r="AC6">
        <v>5.9474999999999998</v>
      </c>
      <c r="AD6">
        <v>5.84</v>
      </c>
      <c r="AE6">
        <v>7.6749999999999998</v>
      </c>
      <c r="AF6">
        <v>4.7175000000000002</v>
      </c>
      <c r="AG6">
        <v>5.4249999999999998</v>
      </c>
      <c r="AH6" s="138">
        <v>5.2874999999999996</v>
      </c>
      <c r="AO6" s="211" t="s">
        <v>964</v>
      </c>
      <c r="AP6" s="212">
        <v>0.05</v>
      </c>
      <c r="AQ6" s="212"/>
      <c r="AR6" s="212"/>
      <c r="AS6" s="212"/>
      <c r="AT6" s="212"/>
      <c r="AU6" s="150"/>
      <c r="AZ6" s="211"/>
      <c r="BA6" s="212"/>
      <c r="BB6" s="212"/>
      <c r="BC6" s="212"/>
      <c r="BD6" s="212"/>
      <c r="BE6" s="212"/>
      <c r="BF6" s="150"/>
    </row>
    <row r="7" spans="1:58" x14ac:dyDescent="0.25">
      <c r="A7" s="149" t="s">
        <v>533</v>
      </c>
      <c r="B7" s="215" t="s">
        <v>10642</v>
      </c>
      <c r="C7" s="152">
        <v>3.1775000000000002</v>
      </c>
      <c r="D7">
        <v>3.2524999999999999</v>
      </c>
      <c r="E7">
        <v>3.05</v>
      </c>
      <c r="F7">
        <v>3.7250000000000001</v>
      </c>
      <c r="G7">
        <v>3.8824999999999998</v>
      </c>
      <c r="H7">
        <v>4.1574999999999998</v>
      </c>
      <c r="I7">
        <v>3.3450000000000002</v>
      </c>
      <c r="J7" s="138">
        <v>2.8125</v>
      </c>
      <c r="K7" s="152">
        <v>6.3949999999999996</v>
      </c>
      <c r="L7">
        <v>8.2274999999999991</v>
      </c>
      <c r="M7">
        <v>5.7824999999999998</v>
      </c>
      <c r="N7">
        <v>5.1725000000000003</v>
      </c>
      <c r="O7">
        <v>5.2050000000000001</v>
      </c>
      <c r="P7">
        <v>6.0175000000000001</v>
      </c>
      <c r="Q7">
        <v>4.8925000000000001</v>
      </c>
      <c r="R7" s="138"/>
      <c r="S7" s="152">
        <v>3.5724999999999998</v>
      </c>
      <c r="T7">
        <v>3.2174999999999998</v>
      </c>
      <c r="U7">
        <v>4.7300000000000004</v>
      </c>
      <c r="V7">
        <v>3.26</v>
      </c>
      <c r="W7">
        <v>4.0449999999999999</v>
      </c>
      <c r="X7">
        <v>3.05</v>
      </c>
      <c r="Y7">
        <v>3.4975000000000001</v>
      </c>
      <c r="Z7" s="138">
        <v>2.7725</v>
      </c>
      <c r="AA7">
        <v>5.1074999999999999</v>
      </c>
      <c r="AB7">
        <v>6.2850000000000001</v>
      </c>
      <c r="AC7">
        <v>5.0075000000000003</v>
      </c>
      <c r="AD7">
        <v>6.2249999999999996</v>
      </c>
      <c r="AE7">
        <v>6.3150000000000004</v>
      </c>
      <c r="AF7">
        <v>4.7649999999999997</v>
      </c>
      <c r="AG7">
        <v>5.56</v>
      </c>
      <c r="AH7" s="138">
        <v>5.8475000000000001</v>
      </c>
      <c r="AO7" s="211"/>
      <c r="AP7" s="212"/>
      <c r="AQ7" s="212"/>
      <c r="AR7" s="212"/>
      <c r="AS7" s="212"/>
      <c r="AT7" s="212"/>
      <c r="AU7" s="150"/>
      <c r="AZ7" s="211" t="s">
        <v>10610</v>
      </c>
      <c r="BA7" s="212" t="s">
        <v>10611</v>
      </c>
      <c r="BB7" s="212"/>
      <c r="BC7" s="212"/>
      <c r="BD7" s="212"/>
      <c r="BE7" s="212"/>
      <c r="BF7" s="150"/>
    </row>
    <row r="8" spans="1:58" x14ac:dyDescent="0.25">
      <c r="A8" s="149" t="s">
        <v>536</v>
      </c>
      <c r="B8" s="215" t="s">
        <v>10642</v>
      </c>
      <c r="C8" s="152">
        <v>4.1900000000000004</v>
      </c>
      <c r="D8">
        <v>3.7574999999999998</v>
      </c>
      <c r="E8">
        <v>3.76</v>
      </c>
      <c r="F8">
        <v>3.2225000000000001</v>
      </c>
      <c r="G8">
        <v>3.67</v>
      </c>
      <c r="H8">
        <v>3.4449999999999998</v>
      </c>
      <c r="I8">
        <v>3.9849999999999999</v>
      </c>
      <c r="J8" s="138">
        <v>3.0049999999999999</v>
      </c>
      <c r="K8" s="152">
        <v>6.3150000000000004</v>
      </c>
      <c r="L8">
        <v>7.23</v>
      </c>
      <c r="M8">
        <v>6.0575000000000001</v>
      </c>
      <c r="N8">
        <v>6.2450000000000001</v>
      </c>
      <c r="O8">
        <v>6.2525000000000004</v>
      </c>
      <c r="P8">
        <v>6.5875000000000004</v>
      </c>
      <c r="Q8">
        <v>6.37</v>
      </c>
      <c r="R8" s="138"/>
      <c r="S8" s="152">
        <v>3.7124999999999999</v>
      </c>
      <c r="T8">
        <v>3.4725000000000001</v>
      </c>
      <c r="U8">
        <v>3.8624999999999998</v>
      </c>
      <c r="V8">
        <v>2.6225000000000001</v>
      </c>
      <c r="W8">
        <v>4.32</v>
      </c>
      <c r="X8">
        <v>3.5625</v>
      </c>
      <c r="Y8">
        <v>3.6150000000000002</v>
      </c>
      <c r="Z8" s="138">
        <v>4.0374999999999996</v>
      </c>
      <c r="AA8">
        <v>5.2525000000000004</v>
      </c>
      <c r="AB8">
        <v>6.8250000000000002</v>
      </c>
      <c r="AC8">
        <v>5.21</v>
      </c>
      <c r="AD8">
        <v>4.1875</v>
      </c>
      <c r="AE8">
        <v>5.5250000000000004</v>
      </c>
      <c r="AF8">
        <v>6.6449999999999996</v>
      </c>
      <c r="AG8">
        <v>5.86</v>
      </c>
      <c r="AH8" s="138">
        <v>5.2275</v>
      </c>
      <c r="AO8" s="211" t="s">
        <v>10637</v>
      </c>
      <c r="AP8" s="212" t="s">
        <v>10638</v>
      </c>
      <c r="AQ8" s="212" t="s">
        <v>887</v>
      </c>
      <c r="AR8" s="212" t="s">
        <v>886</v>
      </c>
      <c r="AS8" s="212" t="s">
        <v>10639</v>
      </c>
      <c r="AT8" s="212" t="s">
        <v>10640</v>
      </c>
      <c r="AU8" s="150"/>
      <c r="AZ8" s="211" t="s">
        <v>10614</v>
      </c>
      <c r="BA8" s="212" t="s">
        <v>883</v>
      </c>
      <c r="BB8" s="212"/>
      <c r="BC8" s="212"/>
      <c r="BD8" s="212"/>
      <c r="BE8" s="212"/>
      <c r="BF8" s="150"/>
    </row>
    <row r="9" spans="1:58" ht="15.75" thickBot="1" x14ac:dyDescent="0.3">
      <c r="A9" s="151" t="s">
        <v>10761</v>
      </c>
      <c r="B9" s="216" t="s">
        <v>10642</v>
      </c>
      <c r="C9" s="203">
        <v>4.1900000000000004</v>
      </c>
      <c r="D9" s="137">
        <v>3.1625000000000001</v>
      </c>
      <c r="E9" s="137">
        <v>3.6749999999999998</v>
      </c>
      <c r="F9" s="137">
        <v>4.5824999999999996</v>
      </c>
      <c r="G9" s="137">
        <v>3.6549999999999998</v>
      </c>
      <c r="H9" s="137">
        <v>3.375</v>
      </c>
      <c r="I9" s="137">
        <v>2.6025</v>
      </c>
      <c r="J9" s="136">
        <v>3.1</v>
      </c>
      <c r="K9" s="203">
        <v>6.1375000000000002</v>
      </c>
      <c r="L9" s="137">
        <v>6.2675000000000001</v>
      </c>
      <c r="M9" s="137">
        <v>4.3825000000000003</v>
      </c>
      <c r="N9" s="137">
        <v>5.3650000000000002</v>
      </c>
      <c r="O9" s="137">
        <v>5.4524999999999997</v>
      </c>
      <c r="P9" s="137">
        <v>5.1275000000000004</v>
      </c>
      <c r="Q9" s="137">
        <v>5.2050000000000001</v>
      </c>
      <c r="R9" s="136"/>
      <c r="S9" s="203">
        <v>3.3374999999999999</v>
      </c>
      <c r="T9" s="137">
        <v>3.18</v>
      </c>
      <c r="U9" s="137">
        <v>4.8049999999999997</v>
      </c>
      <c r="V9" s="137">
        <v>2.7050000000000001</v>
      </c>
      <c r="W9" s="137">
        <v>4.7024999999999997</v>
      </c>
      <c r="X9" s="137">
        <v>2.9474999999999998</v>
      </c>
      <c r="Y9" s="137">
        <v>3.7450000000000001</v>
      </c>
      <c r="Z9" s="136">
        <v>4.24</v>
      </c>
      <c r="AA9" s="137">
        <v>5.2</v>
      </c>
      <c r="AB9" s="137">
        <v>5.0674999999999999</v>
      </c>
      <c r="AC9" s="137">
        <v>5.84</v>
      </c>
      <c r="AD9" s="137">
        <v>4.9649999999999999</v>
      </c>
      <c r="AE9" s="137">
        <v>5.4</v>
      </c>
      <c r="AF9" s="137">
        <v>6.1475</v>
      </c>
      <c r="AG9" s="137">
        <v>4.5274999999999999</v>
      </c>
      <c r="AH9" s="136">
        <v>5.6174999999999997</v>
      </c>
      <c r="AO9" s="211" t="s">
        <v>10643</v>
      </c>
      <c r="AP9" s="212">
        <v>1.415</v>
      </c>
      <c r="AQ9" s="212">
        <v>3.5700000000000003E-2</v>
      </c>
      <c r="AR9" s="212" t="s">
        <v>949</v>
      </c>
      <c r="AS9" s="212" t="s">
        <v>945</v>
      </c>
      <c r="AT9" s="212">
        <v>0.86499999999999999</v>
      </c>
      <c r="AU9" s="150"/>
      <c r="AZ9" s="211" t="s">
        <v>964</v>
      </c>
      <c r="BA9" s="212">
        <v>0.05</v>
      </c>
      <c r="BB9" s="212"/>
      <c r="BC9" s="212"/>
      <c r="BD9" s="212"/>
      <c r="BE9" s="212"/>
      <c r="BF9" s="150"/>
    </row>
    <row r="10" spans="1:58" x14ac:dyDescent="0.25">
      <c r="E10" s="44" t="s">
        <v>10608</v>
      </c>
      <c r="F10" s="44"/>
      <c r="AO10" s="211" t="s">
        <v>10645</v>
      </c>
      <c r="AP10" s="212">
        <v>0.40870000000000001</v>
      </c>
      <c r="AQ10" s="212">
        <v>0.35120000000000001</v>
      </c>
      <c r="AR10" s="212" t="s">
        <v>885</v>
      </c>
      <c r="AS10" s="212" t="s">
        <v>883</v>
      </c>
      <c r="AT10" s="212"/>
      <c r="AU10" s="150"/>
      <c r="AZ10" s="211"/>
      <c r="BA10" s="212"/>
      <c r="BB10" s="212"/>
      <c r="BC10" s="212"/>
      <c r="BD10" s="212"/>
      <c r="BE10" s="212"/>
      <c r="BF10" s="150"/>
    </row>
    <row r="11" spans="1:58" x14ac:dyDescent="0.25">
      <c r="E11" s="44" t="s">
        <v>10612</v>
      </c>
      <c r="F11" s="44"/>
      <c r="AO11" s="211" t="s">
        <v>10647</v>
      </c>
      <c r="AP11" s="212">
        <v>72.12</v>
      </c>
      <c r="AQ11" s="212" t="s">
        <v>955</v>
      </c>
      <c r="AR11" s="212" t="s">
        <v>956</v>
      </c>
      <c r="AS11" s="212" t="s">
        <v>945</v>
      </c>
      <c r="AT11" s="212"/>
      <c r="AU11" s="150"/>
      <c r="AZ11" s="211" t="s">
        <v>10637</v>
      </c>
      <c r="BA11" s="212" t="s">
        <v>10638</v>
      </c>
      <c r="BB11" s="212" t="s">
        <v>887</v>
      </c>
      <c r="BC11" s="212" t="s">
        <v>886</v>
      </c>
      <c r="BD11" s="212" t="s">
        <v>10639</v>
      </c>
      <c r="BE11" s="212" t="s">
        <v>10640</v>
      </c>
      <c r="BF11" s="150"/>
    </row>
    <row r="12" spans="1:58" ht="15.75" thickBot="1" x14ac:dyDescent="0.3">
      <c r="D12" s="44" t="s">
        <v>10615</v>
      </c>
      <c r="AO12" s="211" t="s">
        <v>10649</v>
      </c>
      <c r="AP12" s="212">
        <v>0.39729999999999999</v>
      </c>
      <c r="AQ12" s="212">
        <v>0.44929999999999998</v>
      </c>
      <c r="AR12" s="212" t="s">
        <v>885</v>
      </c>
      <c r="AS12" s="212" t="s">
        <v>883</v>
      </c>
      <c r="AT12" s="212"/>
      <c r="AU12" s="150"/>
      <c r="AZ12" s="211" t="s">
        <v>10643</v>
      </c>
      <c r="BA12" s="212">
        <v>7.8659999999999997</v>
      </c>
      <c r="BB12" s="212">
        <v>3.7000000000000002E-3</v>
      </c>
      <c r="BC12" s="212" t="s">
        <v>959</v>
      </c>
      <c r="BD12" s="212" t="s">
        <v>945</v>
      </c>
      <c r="BE12" s="212">
        <v>0.79879999999999995</v>
      </c>
      <c r="BF12" s="150"/>
    </row>
    <row r="13" spans="1:58" ht="15.75" thickBot="1" x14ac:dyDescent="0.3">
      <c r="A13" s="199"/>
      <c r="B13" s="213"/>
      <c r="C13" s="141" t="s">
        <v>10616</v>
      </c>
      <c r="D13" s="147" t="s">
        <v>10616</v>
      </c>
      <c r="E13" s="147" t="s">
        <v>10616</v>
      </c>
      <c r="F13" s="147" t="s">
        <v>10616</v>
      </c>
      <c r="G13" s="147" t="s">
        <v>10616</v>
      </c>
      <c r="H13" s="147" t="s">
        <v>10616</v>
      </c>
      <c r="I13" s="147" t="s">
        <v>10616</v>
      </c>
      <c r="J13" s="148" t="s">
        <v>10616</v>
      </c>
      <c r="K13" s="141" t="s">
        <v>10617</v>
      </c>
      <c r="L13" s="147" t="s">
        <v>10617</v>
      </c>
      <c r="M13" s="147" t="s">
        <v>10617</v>
      </c>
      <c r="N13" s="147" t="s">
        <v>10617</v>
      </c>
      <c r="O13" s="147" t="s">
        <v>10617</v>
      </c>
      <c r="P13" s="147" t="s">
        <v>10617</v>
      </c>
      <c r="Q13" s="147" t="s">
        <v>10617</v>
      </c>
      <c r="R13" s="148" t="s">
        <v>10617</v>
      </c>
      <c r="S13" s="141" t="s">
        <v>10618</v>
      </c>
      <c r="T13" s="147" t="s">
        <v>10618</v>
      </c>
      <c r="U13" s="147" t="s">
        <v>10618</v>
      </c>
      <c r="V13" s="147" t="s">
        <v>10618</v>
      </c>
      <c r="W13" s="147" t="s">
        <v>10618</v>
      </c>
      <c r="X13" s="147" t="s">
        <v>10618</v>
      </c>
      <c r="Y13" s="147" t="s">
        <v>10618</v>
      </c>
      <c r="Z13" s="148" t="s">
        <v>10618</v>
      </c>
      <c r="AA13" s="147" t="s">
        <v>10619</v>
      </c>
      <c r="AB13" s="147" t="s">
        <v>10619</v>
      </c>
      <c r="AC13" s="147" t="s">
        <v>10619</v>
      </c>
      <c r="AD13" s="147" t="s">
        <v>10619</v>
      </c>
      <c r="AE13" s="147" t="s">
        <v>10619</v>
      </c>
      <c r="AF13" s="147" t="s">
        <v>10619</v>
      </c>
      <c r="AG13" s="147" t="s">
        <v>10619</v>
      </c>
      <c r="AH13" s="148" t="s">
        <v>10619</v>
      </c>
      <c r="AO13" s="211" t="s">
        <v>10651</v>
      </c>
      <c r="AP13" s="212">
        <v>1.0680000000000001</v>
      </c>
      <c r="AQ13" s="212">
        <v>7.4300000000000005E-2</v>
      </c>
      <c r="AR13" s="212" t="s">
        <v>885</v>
      </c>
      <c r="AS13" s="212" t="s">
        <v>883</v>
      </c>
      <c r="AT13" s="212"/>
      <c r="AU13" s="150"/>
      <c r="AZ13" s="211" t="s">
        <v>10645</v>
      </c>
      <c r="BA13" s="212">
        <v>0.45150000000000001</v>
      </c>
      <c r="BB13" s="212">
        <v>0.42149999999999999</v>
      </c>
      <c r="BC13" s="212" t="s">
        <v>885</v>
      </c>
      <c r="BD13" s="212" t="s">
        <v>883</v>
      </c>
      <c r="BE13" s="212"/>
      <c r="BF13" s="150"/>
    </row>
    <row r="14" spans="1:58" ht="15.75" thickBot="1" x14ac:dyDescent="0.3">
      <c r="A14" s="149" t="s">
        <v>10762</v>
      </c>
      <c r="B14" s="217" t="s">
        <v>10552</v>
      </c>
      <c r="C14" s="149" t="s">
        <v>10621</v>
      </c>
      <c r="D14" s="44" t="s">
        <v>10622</v>
      </c>
      <c r="E14" s="44" t="s">
        <v>10623</v>
      </c>
      <c r="F14" s="44" t="s">
        <v>10624</v>
      </c>
      <c r="G14" s="44" t="s">
        <v>10625</v>
      </c>
      <c r="H14" s="44" t="s">
        <v>10626</v>
      </c>
      <c r="I14" s="44" t="s">
        <v>10627</v>
      </c>
      <c r="J14" s="150" t="s">
        <v>10628</v>
      </c>
      <c r="K14" s="149" t="s">
        <v>10553</v>
      </c>
      <c r="L14" s="44" t="s">
        <v>10554</v>
      </c>
      <c r="M14" s="44" t="s">
        <v>10555</v>
      </c>
      <c r="N14" s="44" t="s">
        <v>10556</v>
      </c>
      <c r="O14" s="44" t="s">
        <v>10557</v>
      </c>
      <c r="P14" s="44" t="s">
        <v>10558</v>
      </c>
      <c r="Q14" s="44" t="s">
        <v>10559</v>
      </c>
      <c r="R14" s="150"/>
      <c r="S14" s="149" t="s">
        <v>10629</v>
      </c>
      <c r="T14" s="44" t="s">
        <v>10630</v>
      </c>
      <c r="U14" s="44" t="s">
        <v>10631</v>
      </c>
      <c r="V14" s="44" t="s">
        <v>10632</v>
      </c>
      <c r="W14" s="44" t="s">
        <v>10633</v>
      </c>
      <c r="X14" s="44" t="s">
        <v>10634</v>
      </c>
      <c r="Y14" s="44" t="s">
        <v>10635</v>
      </c>
      <c r="Z14" s="150" t="s">
        <v>10636</v>
      </c>
      <c r="AA14" s="44" t="s">
        <v>10560</v>
      </c>
      <c r="AB14" s="44" t="s">
        <v>10561</v>
      </c>
      <c r="AC14" s="44" t="s">
        <v>10562</v>
      </c>
      <c r="AD14" s="44" t="s">
        <v>10563</v>
      </c>
      <c r="AE14" s="44" t="s">
        <v>10564</v>
      </c>
      <c r="AF14" s="44" t="s">
        <v>10565</v>
      </c>
      <c r="AG14" s="44" t="s">
        <v>10566</v>
      </c>
      <c r="AH14" s="150" t="s">
        <v>10567</v>
      </c>
      <c r="AO14" s="211" t="s">
        <v>10653</v>
      </c>
      <c r="AP14" s="212">
        <v>1.115</v>
      </c>
      <c r="AQ14" s="212">
        <v>0.1288</v>
      </c>
      <c r="AR14" s="212" t="s">
        <v>885</v>
      </c>
      <c r="AS14" s="212" t="s">
        <v>883</v>
      </c>
      <c r="AT14" s="212"/>
      <c r="AU14" s="150"/>
      <c r="AZ14" s="211" t="s">
        <v>10647</v>
      </c>
      <c r="BA14" s="212">
        <v>25.52</v>
      </c>
      <c r="BB14" s="212" t="s">
        <v>955</v>
      </c>
      <c r="BC14" s="212" t="s">
        <v>956</v>
      </c>
      <c r="BD14" s="212" t="s">
        <v>945</v>
      </c>
      <c r="BE14" s="212"/>
      <c r="BF14" s="150"/>
    </row>
    <row r="15" spans="1:58" x14ac:dyDescent="0.25">
      <c r="A15" s="149" t="s">
        <v>10763</v>
      </c>
      <c r="B15" s="215" t="s">
        <v>10642</v>
      </c>
      <c r="C15" s="152">
        <v>3.375</v>
      </c>
      <c r="D15">
        <v>3.9125000000000001</v>
      </c>
      <c r="E15">
        <v>3.1</v>
      </c>
      <c r="F15">
        <v>4.3324999999999996</v>
      </c>
      <c r="G15">
        <v>3.3250000000000002</v>
      </c>
      <c r="H15">
        <v>2.6324999999999998</v>
      </c>
      <c r="I15">
        <v>3.4624999999999999</v>
      </c>
      <c r="J15" s="138">
        <v>4.24</v>
      </c>
      <c r="K15" s="152">
        <v>5.0724999999999998</v>
      </c>
      <c r="L15">
        <v>4.9124999999999996</v>
      </c>
      <c r="M15">
        <v>5.94</v>
      </c>
      <c r="N15">
        <v>4.33</v>
      </c>
      <c r="O15">
        <v>5.2149999999999999</v>
      </c>
      <c r="P15">
        <v>5.3775000000000004</v>
      </c>
      <c r="Q15">
        <v>4.4175000000000004</v>
      </c>
      <c r="R15" s="138"/>
      <c r="S15" s="152">
        <v>4.1425000000000001</v>
      </c>
      <c r="T15">
        <v>3.5625</v>
      </c>
      <c r="U15">
        <v>2.8149999999999999</v>
      </c>
      <c r="V15">
        <v>2.2749999999999999</v>
      </c>
      <c r="W15">
        <v>4.1174999999999997</v>
      </c>
      <c r="X15">
        <v>4.2024999999999997</v>
      </c>
      <c r="Y15">
        <v>2.7650000000000001</v>
      </c>
      <c r="Z15" s="138">
        <v>4.2024999999999997</v>
      </c>
      <c r="AA15">
        <v>3.8525</v>
      </c>
      <c r="AB15">
        <v>5.2225000000000001</v>
      </c>
      <c r="AC15">
        <v>4.6124999999999998</v>
      </c>
      <c r="AD15">
        <v>5.5274999999999999</v>
      </c>
      <c r="AE15">
        <v>5.8025000000000002</v>
      </c>
      <c r="AF15">
        <v>4.7050000000000001</v>
      </c>
      <c r="AG15">
        <v>5.54</v>
      </c>
      <c r="AH15" s="138">
        <v>4.5049999999999999</v>
      </c>
      <c r="AO15" s="211" t="s">
        <v>10654</v>
      </c>
      <c r="AP15" s="212">
        <v>0.21679999999999999</v>
      </c>
      <c r="AQ15" s="212">
        <v>0.69269999999999998</v>
      </c>
      <c r="AR15" s="212" t="s">
        <v>885</v>
      </c>
      <c r="AS15" s="212" t="s">
        <v>883</v>
      </c>
      <c r="AT15" s="212"/>
      <c r="AU15" s="150"/>
      <c r="AZ15" s="211" t="s">
        <v>10649</v>
      </c>
      <c r="BA15" s="212">
        <v>0.8024</v>
      </c>
      <c r="BB15" s="212">
        <v>0.63800000000000001</v>
      </c>
      <c r="BC15" s="212" t="s">
        <v>885</v>
      </c>
      <c r="BD15" s="212" t="s">
        <v>883</v>
      </c>
      <c r="BE15" s="212"/>
      <c r="BF15" s="150"/>
    </row>
    <row r="16" spans="1:58" x14ac:dyDescent="0.25">
      <c r="A16" s="149" t="s">
        <v>10764</v>
      </c>
      <c r="B16" s="215" t="s">
        <v>10642</v>
      </c>
      <c r="C16" s="152">
        <v>3.3525</v>
      </c>
      <c r="D16">
        <v>3.78</v>
      </c>
      <c r="E16">
        <v>3.1524999999999999</v>
      </c>
      <c r="F16">
        <v>3.2524999999999999</v>
      </c>
      <c r="G16">
        <v>3.5</v>
      </c>
      <c r="H16">
        <v>3.2725</v>
      </c>
      <c r="I16">
        <v>4.1025</v>
      </c>
      <c r="J16" s="138">
        <v>3.6625000000000001</v>
      </c>
      <c r="K16" s="152">
        <v>3.72</v>
      </c>
      <c r="L16">
        <v>3.9725000000000001</v>
      </c>
      <c r="M16">
        <v>5.16</v>
      </c>
      <c r="N16">
        <v>4.6399999999999997</v>
      </c>
      <c r="O16">
        <v>4.5750000000000002</v>
      </c>
      <c r="P16">
        <v>3.78</v>
      </c>
      <c r="Q16">
        <v>3.7075</v>
      </c>
      <c r="R16" s="138"/>
      <c r="S16" s="152">
        <v>3.2475000000000001</v>
      </c>
      <c r="T16">
        <v>2.9375</v>
      </c>
      <c r="U16">
        <v>3.6</v>
      </c>
      <c r="V16">
        <v>3.6949999999999998</v>
      </c>
      <c r="W16">
        <v>3.0550000000000002</v>
      </c>
      <c r="X16">
        <v>3.085</v>
      </c>
      <c r="Y16">
        <v>3.7925</v>
      </c>
      <c r="Z16" s="138">
        <v>4.09</v>
      </c>
      <c r="AA16">
        <v>4.0625</v>
      </c>
      <c r="AB16">
        <v>4.3550000000000004</v>
      </c>
      <c r="AC16">
        <v>3.9775</v>
      </c>
      <c r="AD16">
        <v>3.9275000000000002</v>
      </c>
      <c r="AE16">
        <v>4.6550000000000002</v>
      </c>
      <c r="AF16">
        <v>4.7949999999999999</v>
      </c>
      <c r="AG16">
        <v>6.09</v>
      </c>
      <c r="AH16" s="138">
        <v>4.03</v>
      </c>
      <c r="AO16" s="211" t="s">
        <v>10552</v>
      </c>
      <c r="AP16" s="212">
        <v>12.26</v>
      </c>
      <c r="AQ16" s="212"/>
      <c r="AR16" s="212"/>
      <c r="AS16" s="212"/>
      <c r="AT16" s="212"/>
      <c r="AU16" s="150"/>
      <c r="AZ16" s="211" t="s">
        <v>10651</v>
      </c>
      <c r="BA16" s="212">
        <v>8.8800000000000008</v>
      </c>
      <c r="BB16" s="212">
        <v>6.9999999999999999E-4</v>
      </c>
      <c r="BC16" s="212" t="s">
        <v>946</v>
      </c>
      <c r="BD16" s="212" t="s">
        <v>945</v>
      </c>
      <c r="BE16" s="212"/>
      <c r="BF16" s="150"/>
    </row>
    <row r="17" spans="1:58" x14ac:dyDescent="0.25">
      <c r="A17" s="149" t="s">
        <v>10765</v>
      </c>
      <c r="B17" s="215" t="s">
        <v>10642</v>
      </c>
      <c r="C17" s="152">
        <v>4.1425000000000001</v>
      </c>
      <c r="D17">
        <v>3.82</v>
      </c>
      <c r="E17">
        <v>3.59</v>
      </c>
      <c r="F17">
        <v>3.77</v>
      </c>
      <c r="G17">
        <v>4.0875000000000004</v>
      </c>
      <c r="H17">
        <v>2.46</v>
      </c>
      <c r="I17">
        <v>3.8975</v>
      </c>
      <c r="J17" s="138">
        <v>3.5024999999999999</v>
      </c>
      <c r="K17" s="152">
        <v>2.9024999999999999</v>
      </c>
      <c r="L17">
        <v>4.9800000000000004</v>
      </c>
      <c r="M17">
        <v>3.915</v>
      </c>
      <c r="N17">
        <v>4.585</v>
      </c>
      <c r="O17">
        <v>5.27</v>
      </c>
      <c r="P17">
        <v>2.78</v>
      </c>
      <c r="Q17">
        <v>3.6025</v>
      </c>
      <c r="R17" s="138"/>
      <c r="S17" s="152">
        <v>3.12</v>
      </c>
      <c r="T17">
        <v>4.0674999999999999</v>
      </c>
      <c r="U17">
        <v>3.5150000000000001</v>
      </c>
      <c r="V17">
        <v>2.7124999999999999</v>
      </c>
      <c r="W17">
        <v>3.7625000000000002</v>
      </c>
      <c r="X17">
        <v>2.64</v>
      </c>
      <c r="Y17">
        <v>4.54</v>
      </c>
      <c r="Z17" s="138">
        <v>2.7725</v>
      </c>
      <c r="AA17">
        <v>4.1624999999999996</v>
      </c>
      <c r="AB17">
        <v>4.6375000000000002</v>
      </c>
      <c r="AC17">
        <v>2.6349999999999998</v>
      </c>
      <c r="AD17">
        <v>3.65</v>
      </c>
      <c r="AE17">
        <v>3.8050000000000002</v>
      </c>
      <c r="AF17">
        <v>3.9449999999999998</v>
      </c>
      <c r="AG17">
        <v>4.2324999999999999</v>
      </c>
      <c r="AH17" s="138">
        <v>3.9275000000000002</v>
      </c>
      <c r="AO17" s="211"/>
      <c r="AP17" s="212"/>
      <c r="AQ17" s="212"/>
      <c r="AR17" s="212"/>
      <c r="AS17" s="212"/>
      <c r="AT17" s="212"/>
      <c r="AU17" s="150"/>
      <c r="AZ17" s="211" t="s">
        <v>10653</v>
      </c>
      <c r="BA17" s="212">
        <v>0.157</v>
      </c>
      <c r="BB17" s="212">
        <v>0.63419999999999999</v>
      </c>
      <c r="BC17" s="212" t="s">
        <v>885</v>
      </c>
      <c r="BD17" s="212" t="s">
        <v>883</v>
      </c>
      <c r="BE17" s="212"/>
      <c r="BF17" s="150"/>
    </row>
    <row r="18" spans="1:58" ht="15.75" thickBot="1" x14ac:dyDescent="0.3">
      <c r="A18" s="151" t="s">
        <v>10766</v>
      </c>
      <c r="B18" s="216" t="s">
        <v>10642</v>
      </c>
      <c r="C18" s="203">
        <v>4.1725000000000003</v>
      </c>
      <c r="D18" s="137">
        <v>3.9275000000000002</v>
      </c>
      <c r="E18" s="137">
        <v>3.47</v>
      </c>
      <c r="F18" s="137">
        <v>3.5249999999999999</v>
      </c>
      <c r="G18" s="137">
        <v>3.8774999999999999</v>
      </c>
      <c r="H18" s="137">
        <v>3.9125000000000001</v>
      </c>
      <c r="I18" s="137">
        <v>2.8574999999999999</v>
      </c>
      <c r="J18" s="136">
        <v>4.0599999999999996</v>
      </c>
      <c r="K18" s="203">
        <v>3.85</v>
      </c>
      <c r="L18" s="137">
        <v>4.2925000000000004</v>
      </c>
      <c r="M18" s="137">
        <v>4.2249999999999996</v>
      </c>
      <c r="N18" s="137">
        <v>3.2025000000000001</v>
      </c>
      <c r="O18" s="137">
        <v>4.2824999999999998</v>
      </c>
      <c r="P18" s="137">
        <v>4.53</v>
      </c>
      <c r="Q18" s="137">
        <v>3.8224999999999998</v>
      </c>
      <c r="R18" s="136"/>
      <c r="S18" s="203">
        <v>2.7450000000000001</v>
      </c>
      <c r="T18" s="137">
        <v>3.355</v>
      </c>
      <c r="U18" s="137">
        <v>3.63</v>
      </c>
      <c r="V18" s="137">
        <v>2.7749999999999999</v>
      </c>
      <c r="W18" s="137">
        <v>4.2450000000000001</v>
      </c>
      <c r="X18" s="137">
        <v>3.6375000000000002</v>
      </c>
      <c r="Y18" s="137">
        <v>2.6349999999999998</v>
      </c>
      <c r="Z18" s="136">
        <v>4.5525000000000002</v>
      </c>
      <c r="AA18" s="137">
        <v>2.9725000000000001</v>
      </c>
      <c r="AB18" s="137">
        <v>4.4074999999999998</v>
      </c>
      <c r="AC18" s="137">
        <v>4.3849999999999998</v>
      </c>
      <c r="AD18" s="137">
        <v>4.3224999999999998</v>
      </c>
      <c r="AE18" s="137">
        <v>3.33</v>
      </c>
      <c r="AF18" s="137">
        <v>3.1775000000000002</v>
      </c>
      <c r="AG18" s="137">
        <v>3.9649999999999999</v>
      </c>
      <c r="AH18" s="136">
        <v>3.7875000000000001</v>
      </c>
      <c r="AO18" s="211" t="s">
        <v>10655</v>
      </c>
      <c r="AP18" s="212" t="s">
        <v>10656</v>
      </c>
      <c r="AQ18" s="212" t="s">
        <v>899</v>
      </c>
      <c r="AR18" s="212" t="s">
        <v>10657</v>
      </c>
      <c r="AS18" s="212" t="s">
        <v>10658</v>
      </c>
      <c r="AT18" s="212" t="s">
        <v>887</v>
      </c>
      <c r="AU18" s="150"/>
      <c r="AZ18" s="211" t="s">
        <v>10654</v>
      </c>
      <c r="BA18" s="212">
        <v>0.2006</v>
      </c>
      <c r="BB18" s="212">
        <v>0.93459999999999999</v>
      </c>
      <c r="BC18" s="212" t="s">
        <v>885</v>
      </c>
      <c r="BD18" s="212" t="s">
        <v>883</v>
      </c>
      <c r="BE18" s="212"/>
      <c r="BF18" s="150"/>
    </row>
    <row r="19" spans="1:58" x14ac:dyDescent="0.25">
      <c r="AO19" s="211" t="s">
        <v>10643</v>
      </c>
      <c r="AP19" s="212">
        <v>2.9910000000000001</v>
      </c>
      <c r="AQ19" s="212">
        <v>3</v>
      </c>
      <c r="AR19" s="212">
        <v>0.99690000000000001</v>
      </c>
      <c r="AS19" s="212" t="s">
        <v>10767</v>
      </c>
      <c r="AT19" s="212" t="s">
        <v>10768</v>
      </c>
      <c r="AU19" s="150"/>
      <c r="AZ19" s="211" t="s">
        <v>10552</v>
      </c>
      <c r="BA19" s="212">
        <v>18.3</v>
      </c>
      <c r="BB19" s="212"/>
      <c r="BC19" s="212"/>
      <c r="BD19" s="212"/>
      <c r="BE19" s="212"/>
      <c r="BF19" s="150"/>
    </row>
    <row r="20" spans="1:58" x14ac:dyDescent="0.25">
      <c r="AO20" s="211" t="s">
        <v>10645</v>
      </c>
      <c r="AP20" s="212">
        <v>0.86399999999999999</v>
      </c>
      <c r="AQ20" s="212">
        <v>1</v>
      </c>
      <c r="AR20" s="212">
        <v>0.86399999999999999</v>
      </c>
      <c r="AS20" s="212" t="s">
        <v>10769</v>
      </c>
      <c r="AT20" s="212" t="s">
        <v>10770</v>
      </c>
      <c r="AU20" s="150"/>
      <c r="AZ20" s="211"/>
      <c r="BA20" s="212"/>
      <c r="BB20" s="212"/>
      <c r="BC20" s="212"/>
      <c r="BD20" s="212"/>
      <c r="BE20" s="212"/>
      <c r="BF20" s="150"/>
    </row>
    <row r="21" spans="1:58" x14ac:dyDescent="0.25">
      <c r="AO21" s="211" t="s">
        <v>10647</v>
      </c>
      <c r="AP21" s="212">
        <v>152.4</v>
      </c>
      <c r="AQ21" s="212">
        <v>1</v>
      </c>
      <c r="AR21" s="212">
        <v>152.4</v>
      </c>
      <c r="AS21" s="212" t="s">
        <v>10771</v>
      </c>
      <c r="AT21" s="212" t="s">
        <v>10660</v>
      </c>
      <c r="AU21" s="150"/>
      <c r="AZ21" s="211" t="s">
        <v>10655</v>
      </c>
      <c r="BA21" s="212" t="s">
        <v>10656</v>
      </c>
      <c r="BB21" s="212" t="s">
        <v>899</v>
      </c>
      <c r="BC21" s="212" t="s">
        <v>10657</v>
      </c>
      <c r="BD21" s="212" t="s">
        <v>10658</v>
      </c>
      <c r="BE21" s="212" t="s">
        <v>887</v>
      </c>
      <c r="BF21" s="150"/>
    </row>
    <row r="22" spans="1:58" ht="15.75" thickBot="1" x14ac:dyDescent="0.3">
      <c r="AO22" s="211" t="s">
        <v>10649</v>
      </c>
      <c r="AP22" s="212">
        <v>0.83979999999999999</v>
      </c>
      <c r="AQ22" s="212">
        <v>3</v>
      </c>
      <c r="AR22" s="212">
        <v>0.27989999999999998</v>
      </c>
      <c r="AS22" s="212" t="s">
        <v>10772</v>
      </c>
      <c r="AT22" s="212" t="s">
        <v>10773</v>
      </c>
      <c r="AU22" s="150"/>
      <c r="AZ22" s="211" t="s">
        <v>10643</v>
      </c>
      <c r="BA22" s="212">
        <v>5.7060000000000004</v>
      </c>
      <c r="BB22" s="212">
        <v>3</v>
      </c>
      <c r="BC22" s="212">
        <v>1.9019999999999999</v>
      </c>
      <c r="BD22" s="212" t="s">
        <v>10774</v>
      </c>
      <c r="BE22" s="212" t="s">
        <v>10775</v>
      </c>
      <c r="BF22" s="150"/>
    </row>
    <row r="23" spans="1:58" ht="15.75" thickBot="1" x14ac:dyDescent="0.3">
      <c r="A23" s="200" t="s">
        <v>10664</v>
      </c>
      <c r="B23" s="201"/>
      <c r="C23" s="141" t="s">
        <v>10616</v>
      </c>
      <c r="D23" s="147" t="s">
        <v>10616</v>
      </c>
      <c r="E23" s="147" t="s">
        <v>10616</v>
      </c>
      <c r="F23" s="147" t="s">
        <v>10616</v>
      </c>
      <c r="G23" s="147" t="s">
        <v>10616</v>
      </c>
      <c r="H23" s="147" t="s">
        <v>10616</v>
      </c>
      <c r="I23" s="147" t="s">
        <v>10616</v>
      </c>
      <c r="J23" s="148" t="s">
        <v>10616</v>
      </c>
      <c r="K23" s="141" t="s">
        <v>10617</v>
      </c>
      <c r="L23" s="147" t="s">
        <v>10617</v>
      </c>
      <c r="M23" s="147" t="s">
        <v>10617</v>
      </c>
      <c r="N23" s="147" t="s">
        <v>10617</v>
      </c>
      <c r="O23" s="147" t="s">
        <v>10617</v>
      </c>
      <c r="P23" s="147" t="s">
        <v>10617</v>
      </c>
      <c r="Q23" s="147" t="s">
        <v>10617</v>
      </c>
      <c r="R23" s="148" t="s">
        <v>10617</v>
      </c>
      <c r="S23" s="141" t="s">
        <v>10618</v>
      </c>
      <c r="T23" s="147" t="s">
        <v>10618</v>
      </c>
      <c r="U23" s="147" t="s">
        <v>10618</v>
      </c>
      <c r="V23" s="147" t="s">
        <v>10618</v>
      </c>
      <c r="W23" s="147" t="s">
        <v>10618</v>
      </c>
      <c r="X23" s="147" t="s">
        <v>10618</v>
      </c>
      <c r="Y23" s="147" t="s">
        <v>10618</v>
      </c>
      <c r="Z23" s="148" t="s">
        <v>10618</v>
      </c>
      <c r="AA23" s="147" t="s">
        <v>10619</v>
      </c>
      <c r="AB23" s="147" t="s">
        <v>10619</v>
      </c>
      <c r="AC23" s="147" t="s">
        <v>10619</v>
      </c>
      <c r="AD23" s="147" t="s">
        <v>10619</v>
      </c>
      <c r="AE23" s="147" t="s">
        <v>10619</v>
      </c>
      <c r="AF23" s="147" t="s">
        <v>10619</v>
      </c>
      <c r="AG23" s="147" t="s">
        <v>10619</v>
      </c>
      <c r="AH23" s="214" t="s">
        <v>10619</v>
      </c>
      <c r="AO23" s="211" t="s">
        <v>10651</v>
      </c>
      <c r="AP23" s="212">
        <v>2.2570000000000001</v>
      </c>
      <c r="AQ23" s="212">
        <v>3</v>
      </c>
      <c r="AR23" s="212">
        <v>0.75239999999999996</v>
      </c>
      <c r="AS23" s="212" t="s">
        <v>10776</v>
      </c>
      <c r="AT23" s="212" t="s">
        <v>10777</v>
      </c>
      <c r="AU23" s="150"/>
      <c r="AZ23" s="211" t="s">
        <v>10645</v>
      </c>
      <c r="BA23" s="212">
        <v>0.32750000000000001</v>
      </c>
      <c r="BB23" s="212">
        <v>1</v>
      </c>
      <c r="BC23" s="212">
        <v>0.32750000000000001</v>
      </c>
      <c r="BD23" s="212" t="s">
        <v>10778</v>
      </c>
      <c r="BE23" s="212" t="s">
        <v>10779</v>
      </c>
      <c r="BF23" s="150"/>
    </row>
    <row r="24" spans="1:58" x14ac:dyDescent="0.25">
      <c r="A24" s="214" t="s">
        <v>10667</v>
      </c>
      <c r="B24" s="214" t="s">
        <v>10552</v>
      </c>
      <c r="C24" s="149" t="s">
        <v>10621</v>
      </c>
      <c r="D24" s="44" t="s">
        <v>10622</v>
      </c>
      <c r="E24" s="44" t="s">
        <v>10623</v>
      </c>
      <c r="F24" s="44" t="s">
        <v>10624</v>
      </c>
      <c r="G24" s="44" t="s">
        <v>10625</v>
      </c>
      <c r="H24" s="44" t="s">
        <v>10626</v>
      </c>
      <c r="I24" s="44" t="s">
        <v>10627</v>
      </c>
      <c r="J24" s="150" t="s">
        <v>10628</v>
      </c>
      <c r="K24" s="149" t="s">
        <v>10553</v>
      </c>
      <c r="L24" s="44" t="s">
        <v>10554</v>
      </c>
      <c r="M24" s="44" t="s">
        <v>10555</v>
      </c>
      <c r="N24" s="44" t="s">
        <v>10556</v>
      </c>
      <c r="O24" s="44" t="s">
        <v>10557</v>
      </c>
      <c r="P24" s="44" t="s">
        <v>10558</v>
      </c>
      <c r="Q24" s="44" t="s">
        <v>10559</v>
      </c>
      <c r="R24" s="150"/>
      <c r="S24" s="149" t="s">
        <v>10629</v>
      </c>
      <c r="T24" s="44" t="s">
        <v>10630</v>
      </c>
      <c r="U24" s="44" t="s">
        <v>10631</v>
      </c>
      <c r="V24" s="44" t="s">
        <v>10632</v>
      </c>
      <c r="W24" s="44" t="s">
        <v>10633</v>
      </c>
      <c r="X24" s="44" t="s">
        <v>10634</v>
      </c>
      <c r="Y24" s="44" t="s">
        <v>10635</v>
      </c>
      <c r="Z24" s="150" t="s">
        <v>10636</v>
      </c>
      <c r="AA24" s="44" t="s">
        <v>10560</v>
      </c>
      <c r="AB24" s="44" t="s">
        <v>10561</v>
      </c>
      <c r="AC24" s="44" t="s">
        <v>10562</v>
      </c>
      <c r="AD24" s="44" t="s">
        <v>10563</v>
      </c>
      <c r="AE24" s="44" t="s">
        <v>10564</v>
      </c>
      <c r="AF24" s="44" t="s">
        <v>10565</v>
      </c>
      <c r="AG24" s="44" t="s">
        <v>10566</v>
      </c>
      <c r="AH24" s="215" t="s">
        <v>10567</v>
      </c>
      <c r="AO24" s="211" t="s">
        <v>10653</v>
      </c>
      <c r="AP24" s="212">
        <v>2.3570000000000002</v>
      </c>
      <c r="AQ24" s="212">
        <v>1</v>
      </c>
      <c r="AR24" s="212">
        <v>2.3570000000000002</v>
      </c>
      <c r="AS24" s="212" t="s">
        <v>10780</v>
      </c>
      <c r="AT24" s="212" t="s">
        <v>10781</v>
      </c>
      <c r="AU24" s="150"/>
      <c r="AZ24" s="211" t="s">
        <v>10647</v>
      </c>
      <c r="BA24" s="212">
        <v>18.510000000000002</v>
      </c>
      <c r="BB24" s="212">
        <v>1</v>
      </c>
      <c r="BC24" s="212">
        <v>18.510000000000002</v>
      </c>
      <c r="BD24" s="212" t="s">
        <v>10782</v>
      </c>
      <c r="BE24" s="212" t="s">
        <v>10660</v>
      </c>
      <c r="BF24" s="150"/>
    </row>
    <row r="25" spans="1:58" x14ac:dyDescent="0.25">
      <c r="A25" s="215" t="s">
        <v>10601</v>
      </c>
      <c r="B25" s="215" t="s">
        <v>10642</v>
      </c>
      <c r="C25" s="152">
        <v>8.7025000000000006</v>
      </c>
      <c r="D25">
        <v>6.43</v>
      </c>
      <c r="E25">
        <v>5.915</v>
      </c>
      <c r="F25">
        <v>7.4974999999999996</v>
      </c>
      <c r="G25">
        <v>8.2225000000000001</v>
      </c>
      <c r="H25">
        <v>7.9850000000000003</v>
      </c>
      <c r="I25">
        <v>5.9375</v>
      </c>
      <c r="J25" s="138">
        <v>5.5425000000000004</v>
      </c>
      <c r="K25" s="152">
        <v>6.8</v>
      </c>
      <c r="L25">
        <v>7.2424999999999997</v>
      </c>
      <c r="M25">
        <v>6.9474999999999998</v>
      </c>
      <c r="N25">
        <v>7.07</v>
      </c>
      <c r="O25">
        <v>6.6124999999999998</v>
      </c>
      <c r="P25">
        <v>7.9349999999999996</v>
      </c>
      <c r="Q25">
        <v>7.36</v>
      </c>
      <c r="R25" s="138"/>
      <c r="S25" s="152">
        <v>6.7675000000000001</v>
      </c>
      <c r="T25">
        <v>8.6750000000000007</v>
      </c>
      <c r="U25">
        <v>7.26</v>
      </c>
      <c r="V25">
        <v>7.1349999999999998</v>
      </c>
      <c r="W25">
        <v>7.2249999999999996</v>
      </c>
      <c r="X25">
        <v>6.5625</v>
      </c>
      <c r="Y25">
        <v>6.61</v>
      </c>
      <c r="Z25" s="138">
        <v>8.7424999999999997</v>
      </c>
      <c r="AA25">
        <v>7.625</v>
      </c>
      <c r="AB25">
        <v>7.1950000000000003</v>
      </c>
      <c r="AC25">
        <v>6.9550000000000001</v>
      </c>
      <c r="AD25">
        <v>9.1300000000000008</v>
      </c>
      <c r="AE25">
        <v>7.6449999999999996</v>
      </c>
      <c r="AF25">
        <v>7.0175000000000001</v>
      </c>
      <c r="AG25">
        <v>7.4850000000000003</v>
      </c>
      <c r="AH25" s="138">
        <v>7.46</v>
      </c>
      <c r="AO25" s="211" t="s">
        <v>10654</v>
      </c>
      <c r="AP25" s="212">
        <v>0.45829999999999999</v>
      </c>
      <c r="AQ25" s="212">
        <v>3</v>
      </c>
      <c r="AR25" s="212">
        <v>0.15279999999999999</v>
      </c>
      <c r="AS25" s="212" t="s">
        <v>10783</v>
      </c>
      <c r="AT25" s="212" t="s">
        <v>10784</v>
      </c>
      <c r="AU25" s="150"/>
      <c r="AZ25" s="211" t="s">
        <v>10649</v>
      </c>
      <c r="BA25" s="212">
        <v>0.58209999999999995</v>
      </c>
      <c r="BB25" s="212">
        <v>3</v>
      </c>
      <c r="BC25" s="212">
        <v>0.19400000000000001</v>
      </c>
      <c r="BD25" s="212" t="s">
        <v>10785</v>
      </c>
      <c r="BE25" s="212" t="s">
        <v>10786</v>
      </c>
      <c r="BF25" s="150"/>
    </row>
    <row r="26" spans="1:58" ht="15.75" thickBot="1" x14ac:dyDescent="0.3">
      <c r="A26" s="216" t="s">
        <v>10689</v>
      </c>
      <c r="B26" s="216" t="s">
        <v>10642</v>
      </c>
      <c r="C26" s="203">
        <v>4.9024999999999999</v>
      </c>
      <c r="D26" s="137">
        <v>3.63</v>
      </c>
      <c r="E26" s="137">
        <v>3.1375000000000002</v>
      </c>
      <c r="F26" s="137">
        <v>3.6124999999999998</v>
      </c>
      <c r="G26" s="137">
        <v>4.3174999999999999</v>
      </c>
      <c r="H26" s="137">
        <v>3.0325000000000002</v>
      </c>
      <c r="I26" s="137">
        <v>3.7549999999999999</v>
      </c>
      <c r="J26" s="136">
        <v>2.4550000000000001</v>
      </c>
      <c r="K26" s="203">
        <v>3.71</v>
      </c>
      <c r="L26" s="137">
        <v>3.5775000000000001</v>
      </c>
      <c r="M26" s="137">
        <v>3.5975000000000001</v>
      </c>
      <c r="N26" s="137">
        <v>4.3449999999999998</v>
      </c>
      <c r="O26" s="137">
        <v>4.6399999999999997</v>
      </c>
      <c r="P26" s="137">
        <v>3.46</v>
      </c>
      <c r="Q26" s="137">
        <v>3.125</v>
      </c>
      <c r="R26" s="136"/>
      <c r="S26" s="203">
        <v>3.4874999999999998</v>
      </c>
      <c r="T26" s="137">
        <v>3.2650000000000001</v>
      </c>
      <c r="U26" s="137">
        <v>3.34</v>
      </c>
      <c r="V26" s="137">
        <v>4.5674999999999999</v>
      </c>
      <c r="W26" s="137">
        <v>3.2574999999999998</v>
      </c>
      <c r="X26" s="137">
        <v>3.3450000000000002</v>
      </c>
      <c r="Y26" s="137">
        <v>3.1324999999999998</v>
      </c>
      <c r="Z26" s="136">
        <v>2.96</v>
      </c>
      <c r="AA26" s="137">
        <v>2.7425000000000002</v>
      </c>
      <c r="AB26" s="137">
        <v>4.3574999999999999</v>
      </c>
      <c r="AC26" s="137">
        <v>3.08</v>
      </c>
      <c r="AD26" s="137">
        <v>3.25</v>
      </c>
      <c r="AE26" s="137">
        <v>3.92</v>
      </c>
      <c r="AF26" s="137">
        <v>2.8374999999999999</v>
      </c>
      <c r="AG26" s="137">
        <v>3.6</v>
      </c>
      <c r="AH26" s="136">
        <v>3.6074999999999999</v>
      </c>
      <c r="AO26" s="211" t="s">
        <v>10552</v>
      </c>
      <c r="AP26" s="212">
        <v>25.93</v>
      </c>
      <c r="AQ26" s="212">
        <v>27</v>
      </c>
      <c r="AR26" s="212">
        <v>0.96020000000000005</v>
      </c>
      <c r="AS26" s="212"/>
      <c r="AT26" s="212"/>
      <c r="AU26" s="150"/>
      <c r="AZ26" s="211" t="s">
        <v>10651</v>
      </c>
      <c r="BA26" s="212">
        <v>6.4420000000000002</v>
      </c>
      <c r="BB26" s="212">
        <v>3</v>
      </c>
      <c r="BC26" s="212">
        <v>2.1469999999999998</v>
      </c>
      <c r="BD26" s="212" t="s">
        <v>10787</v>
      </c>
      <c r="BE26" s="212" t="s">
        <v>10788</v>
      </c>
      <c r="BF26" s="150"/>
    </row>
    <row r="27" spans="1:58" x14ac:dyDescent="0.25">
      <c r="AO27" s="211" t="s">
        <v>10673</v>
      </c>
      <c r="AP27" s="212">
        <v>25.44</v>
      </c>
      <c r="AQ27" s="212">
        <v>81</v>
      </c>
      <c r="AR27" s="212">
        <v>0.31409999999999999</v>
      </c>
      <c r="AS27" s="212"/>
      <c r="AT27" s="212"/>
      <c r="AU27" s="150"/>
      <c r="AZ27" s="211" t="s">
        <v>10653</v>
      </c>
      <c r="BA27" s="212">
        <v>0.1139</v>
      </c>
      <c r="BB27" s="212">
        <v>1</v>
      </c>
      <c r="BC27" s="212">
        <v>0.1139</v>
      </c>
      <c r="BD27" s="212" t="s">
        <v>10789</v>
      </c>
      <c r="BE27" s="212" t="s">
        <v>10790</v>
      </c>
      <c r="BF27" s="150"/>
    </row>
    <row r="28" spans="1:58" x14ac:dyDescent="0.25">
      <c r="AO28" s="211"/>
      <c r="AP28" s="212"/>
      <c r="AQ28" s="212"/>
      <c r="AR28" s="212"/>
      <c r="AS28" s="212"/>
      <c r="AT28" s="212"/>
      <c r="AU28" s="150"/>
      <c r="AZ28" s="211" t="s">
        <v>10654</v>
      </c>
      <c r="BA28" s="212">
        <v>0.14549999999999999</v>
      </c>
      <c r="BB28" s="212">
        <v>3</v>
      </c>
      <c r="BC28" s="212">
        <v>4.8489999999999998E-2</v>
      </c>
      <c r="BD28" s="212" t="s">
        <v>10791</v>
      </c>
      <c r="BE28" s="212" t="s">
        <v>10792</v>
      </c>
      <c r="BF28" s="150"/>
    </row>
    <row r="29" spans="1:58" x14ac:dyDescent="0.25">
      <c r="AO29" s="211" t="s">
        <v>10674</v>
      </c>
      <c r="AP29" s="212"/>
      <c r="AQ29" s="212"/>
      <c r="AR29" s="212"/>
      <c r="AS29" s="212"/>
      <c r="AT29" s="212"/>
      <c r="AU29" s="150"/>
      <c r="AZ29" s="211" t="s">
        <v>10552</v>
      </c>
      <c r="BA29" s="212">
        <v>13.27</v>
      </c>
      <c r="BB29" s="212">
        <v>27</v>
      </c>
      <c r="BC29" s="212">
        <v>0.49159999999999998</v>
      </c>
      <c r="BD29" s="212"/>
      <c r="BE29" s="212"/>
      <c r="BF29" s="150"/>
    </row>
    <row r="30" spans="1:58" x14ac:dyDescent="0.25">
      <c r="AO30" s="211" t="s">
        <v>10675</v>
      </c>
      <c r="AP30" s="212" t="s">
        <v>10676</v>
      </c>
      <c r="AQ30" s="212"/>
      <c r="AR30" s="212"/>
      <c r="AS30" s="212"/>
      <c r="AT30" s="212"/>
      <c r="AU30" s="150"/>
      <c r="AZ30" s="211" t="s">
        <v>10673</v>
      </c>
      <c r="BA30" s="212">
        <v>27.7</v>
      </c>
      <c r="BB30" s="212">
        <v>81</v>
      </c>
      <c r="BC30" s="212">
        <v>0.34189999999999998</v>
      </c>
      <c r="BD30" s="212"/>
      <c r="BE30" s="212"/>
      <c r="BF30" s="150"/>
    </row>
    <row r="31" spans="1:58" x14ac:dyDescent="0.25">
      <c r="AO31" s="211" t="s">
        <v>10677</v>
      </c>
      <c r="AP31" s="212">
        <v>4</v>
      </c>
      <c r="AQ31" s="212"/>
      <c r="AR31" s="212"/>
      <c r="AS31" s="212"/>
      <c r="AT31" s="212"/>
      <c r="AU31" s="150"/>
      <c r="AZ31" s="211"/>
      <c r="BA31" s="212"/>
      <c r="BB31" s="212"/>
      <c r="BC31" s="212"/>
      <c r="BD31" s="212"/>
      <c r="BE31" s="212"/>
      <c r="BF31" s="150"/>
    </row>
    <row r="32" spans="1:58" x14ac:dyDescent="0.25">
      <c r="AO32" s="211" t="s">
        <v>10678</v>
      </c>
      <c r="AP32" s="212">
        <v>31</v>
      </c>
      <c r="AQ32" s="212"/>
      <c r="AR32" s="212"/>
      <c r="AS32" s="212"/>
      <c r="AT32" s="212"/>
      <c r="AU32" s="150"/>
      <c r="AZ32" s="211" t="s">
        <v>10674</v>
      </c>
      <c r="BA32" s="212"/>
      <c r="BB32" s="212"/>
      <c r="BC32" s="212"/>
      <c r="BD32" s="212"/>
      <c r="BE32" s="212"/>
      <c r="BF32" s="150"/>
    </row>
    <row r="33" spans="41:58" ht="15.75" thickBot="1" x14ac:dyDescent="0.3">
      <c r="AO33" s="219" t="s">
        <v>10679</v>
      </c>
      <c r="AP33" s="220">
        <v>0</v>
      </c>
      <c r="AQ33" s="220"/>
      <c r="AR33" s="220"/>
      <c r="AS33" s="220"/>
      <c r="AT33" s="220"/>
      <c r="AU33" s="202"/>
      <c r="AZ33" s="211" t="s">
        <v>10675</v>
      </c>
      <c r="BA33" s="212" t="s">
        <v>10676</v>
      </c>
      <c r="BB33" s="212"/>
      <c r="BC33" s="212"/>
      <c r="BD33" s="212"/>
      <c r="BE33" s="212"/>
      <c r="BF33" s="150"/>
    </row>
    <row r="34" spans="41:58" x14ac:dyDescent="0.25">
      <c r="AZ34" s="211" t="s">
        <v>10677</v>
      </c>
      <c r="BA34" s="212">
        <v>4</v>
      </c>
      <c r="BB34" s="212"/>
      <c r="BC34" s="212"/>
      <c r="BD34" s="212"/>
      <c r="BE34" s="212"/>
      <c r="BF34" s="150"/>
    </row>
    <row r="35" spans="41:58" x14ac:dyDescent="0.25">
      <c r="AQ35" s="44" t="s">
        <v>10793</v>
      </c>
      <c r="AZ35" s="211" t="s">
        <v>10678</v>
      </c>
      <c r="BA35" s="212">
        <v>31</v>
      </c>
      <c r="BB35" s="212"/>
      <c r="BC35" s="212"/>
      <c r="BD35" s="212"/>
      <c r="BE35" s="212"/>
      <c r="BF35" s="150"/>
    </row>
    <row r="36" spans="41:58" ht="15.75" thickBot="1" x14ac:dyDescent="0.3">
      <c r="AQ36" s="44" t="s">
        <v>10794</v>
      </c>
      <c r="AZ36" s="219" t="s">
        <v>10679</v>
      </c>
      <c r="BA36" s="220">
        <v>0</v>
      </c>
      <c r="BB36" s="220"/>
      <c r="BC36" s="220"/>
      <c r="BD36" s="220"/>
      <c r="BE36" s="220"/>
      <c r="BF36" s="202"/>
    </row>
    <row r="37" spans="41:58" x14ac:dyDescent="0.25">
      <c r="AO37" s="209" t="s">
        <v>10739</v>
      </c>
      <c r="AP37" s="210" t="s">
        <v>10740</v>
      </c>
      <c r="AQ37" s="210"/>
      <c r="AR37" s="210"/>
      <c r="AS37" s="210"/>
      <c r="AT37" s="221"/>
    </row>
    <row r="38" spans="41:58" x14ac:dyDescent="0.25">
      <c r="AO38" s="211" t="s">
        <v>964</v>
      </c>
      <c r="AP38" s="212">
        <v>0.05</v>
      </c>
      <c r="AQ38" s="212"/>
      <c r="AR38" s="212"/>
      <c r="AS38" s="212"/>
      <c r="AT38" s="222"/>
    </row>
    <row r="39" spans="41:58" x14ac:dyDescent="0.25">
      <c r="AO39" s="211"/>
      <c r="AP39" s="212"/>
      <c r="AQ39" s="212"/>
      <c r="AR39" s="212"/>
      <c r="AS39" s="212"/>
      <c r="AT39" s="222"/>
      <c r="BB39" s="44" t="s">
        <v>10795</v>
      </c>
      <c r="BC39" s="44"/>
    </row>
    <row r="40" spans="41:58" ht="15.75" thickBot="1" x14ac:dyDescent="0.3">
      <c r="AO40" s="211" t="s">
        <v>10637</v>
      </c>
      <c r="AP40" s="212" t="s">
        <v>10638</v>
      </c>
      <c r="AQ40" s="212" t="s">
        <v>887</v>
      </c>
      <c r="AR40" s="212" t="s">
        <v>886</v>
      </c>
      <c r="AS40" s="212" t="s">
        <v>10639</v>
      </c>
      <c r="AT40" s="222"/>
      <c r="BB40" s="44" t="s">
        <v>10796</v>
      </c>
      <c r="BC40" s="44"/>
    </row>
    <row r="41" spans="41:58" x14ac:dyDescent="0.25">
      <c r="AO41" s="211" t="s">
        <v>10741</v>
      </c>
      <c r="AP41" s="212">
        <v>1.609</v>
      </c>
      <c r="AQ41" s="212">
        <v>0.62219999999999998</v>
      </c>
      <c r="AR41" s="212" t="s">
        <v>885</v>
      </c>
      <c r="AS41" s="212" t="s">
        <v>883</v>
      </c>
      <c r="AT41" s="222"/>
      <c r="AZ41" s="209" t="s">
        <v>897</v>
      </c>
      <c r="BA41" s="210" t="s">
        <v>10797</v>
      </c>
      <c r="BB41" s="210"/>
      <c r="BC41" s="210"/>
      <c r="BD41" s="210"/>
      <c r="BE41" s="221"/>
    </row>
    <row r="42" spans="41:58" x14ac:dyDescent="0.25">
      <c r="AO42" s="211" t="s">
        <v>10643</v>
      </c>
      <c r="AP42" s="212">
        <v>1.415</v>
      </c>
      <c r="AQ42" s="212">
        <v>0.105</v>
      </c>
      <c r="AR42" s="212" t="s">
        <v>885</v>
      </c>
      <c r="AS42" s="212" t="s">
        <v>883</v>
      </c>
      <c r="AT42" s="222"/>
      <c r="AZ42" s="211"/>
      <c r="BA42" s="212"/>
      <c r="BB42" s="212"/>
      <c r="BC42" s="212"/>
      <c r="BD42" s="212"/>
      <c r="BE42" s="222"/>
    </row>
    <row r="43" spans="41:58" x14ac:dyDescent="0.25">
      <c r="AO43" s="211" t="s">
        <v>10647</v>
      </c>
      <c r="AP43" s="212">
        <v>72.81</v>
      </c>
      <c r="AQ43" s="212" t="s">
        <v>955</v>
      </c>
      <c r="AR43" s="212" t="s">
        <v>956</v>
      </c>
      <c r="AS43" s="212" t="s">
        <v>945</v>
      </c>
      <c r="AT43" s="222"/>
      <c r="AZ43" s="211" t="s">
        <v>10739</v>
      </c>
      <c r="BA43" s="212" t="s">
        <v>10740</v>
      </c>
      <c r="BB43" s="212"/>
      <c r="BC43" s="212"/>
      <c r="BD43" s="212"/>
      <c r="BE43" s="222"/>
    </row>
    <row r="44" spans="41:58" x14ac:dyDescent="0.25">
      <c r="AO44" s="211"/>
      <c r="AP44" s="212"/>
      <c r="AQ44" s="212"/>
      <c r="AR44" s="212"/>
      <c r="AS44" s="212"/>
      <c r="AT44" s="222"/>
      <c r="AZ44" s="211" t="s">
        <v>964</v>
      </c>
      <c r="BA44" s="212">
        <v>0.05</v>
      </c>
      <c r="BB44" s="212"/>
      <c r="BC44" s="212"/>
      <c r="BD44" s="212"/>
      <c r="BE44" s="222"/>
    </row>
    <row r="45" spans="41:58" x14ac:dyDescent="0.25">
      <c r="AO45" s="211" t="s">
        <v>10655</v>
      </c>
      <c r="AP45" s="212" t="s">
        <v>10742</v>
      </c>
      <c r="AQ45" s="212" t="s">
        <v>899</v>
      </c>
      <c r="AR45" s="212" t="s">
        <v>10657</v>
      </c>
      <c r="AS45" s="212" t="s">
        <v>10658</v>
      </c>
      <c r="AT45" s="222" t="s">
        <v>887</v>
      </c>
      <c r="AZ45" s="211"/>
      <c r="BA45" s="212"/>
      <c r="BB45" s="212"/>
      <c r="BC45" s="212"/>
      <c r="BD45" s="212"/>
      <c r="BE45" s="222"/>
    </row>
    <row r="46" spans="41:58" x14ac:dyDescent="0.25">
      <c r="AO46" s="211" t="s">
        <v>10741</v>
      </c>
      <c r="AP46" s="212">
        <v>3.4</v>
      </c>
      <c r="AQ46" s="212">
        <v>9</v>
      </c>
      <c r="AR46" s="212">
        <v>0.37780000000000002</v>
      </c>
      <c r="AS46" s="212" t="s">
        <v>10798</v>
      </c>
      <c r="AT46" s="222" t="s">
        <v>10799</v>
      </c>
      <c r="AZ46" s="211" t="s">
        <v>10637</v>
      </c>
      <c r="BA46" s="212" t="s">
        <v>10638</v>
      </c>
      <c r="BB46" s="212" t="s">
        <v>887</v>
      </c>
      <c r="BC46" s="212" t="s">
        <v>886</v>
      </c>
      <c r="BD46" s="212" t="s">
        <v>10639</v>
      </c>
      <c r="BE46" s="222"/>
    </row>
    <row r="47" spans="41:58" x14ac:dyDescent="0.25">
      <c r="AO47" s="211" t="s">
        <v>10643</v>
      </c>
      <c r="AP47" s="212">
        <v>2.9910000000000001</v>
      </c>
      <c r="AQ47" s="212">
        <v>3</v>
      </c>
      <c r="AR47" s="212">
        <v>0.99690000000000001</v>
      </c>
      <c r="AS47" s="212" t="s">
        <v>10800</v>
      </c>
      <c r="AT47" s="222" t="s">
        <v>10801</v>
      </c>
      <c r="AZ47" s="211" t="s">
        <v>10741</v>
      </c>
      <c r="BA47" s="212">
        <v>9.9849999999999994</v>
      </c>
      <c r="BB47" s="212">
        <v>3.3599999999999998E-2</v>
      </c>
      <c r="BC47" s="212" t="s">
        <v>949</v>
      </c>
      <c r="BD47" s="212" t="s">
        <v>945</v>
      </c>
      <c r="BE47" s="222"/>
    </row>
    <row r="48" spans="41:58" x14ac:dyDescent="0.25">
      <c r="AO48" s="211" t="s">
        <v>10647</v>
      </c>
      <c r="AP48" s="212">
        <v>153.9</v>
      </c>
      <c r="AQ48" s="212">
        <v>3</v>
      </c>
      <c r="AR48" s="212">
        <v>51.3</v>
      </c>
      <c r="AS48" s="212" t="s">
        <v>10802</v>
      </c>
      <c r="AT48" s="222" t="s">
        <v>10660</v>
      </c>
      <c r="AZ48" s="211" t="s">
        <v>10643</v>
      </c>
      <c r="BA48" s="212">
        <v>7.8659999999999997</v>
      </c>
      <c r="BB48" s="212">
        <v>2.7000000000000001E-3</v>
      </c>
      <c r="BC48" s="212" t="s">
        <v>959</v>
      </c>
      <c r="BD48" s="212" t="s">
        <v>945</v>
      </c>
      <c r="BE48" s="222"/>
    </row>
    <row r="49" spans="41:57" ht="15.75" thickBot="1" x14ac:dyDescent="0.3">
      <c r="AO49" s="219" t="s">
        <v>10673</v>
      </c>
      <c r="AP49" s="220">
        <v>51.37</v>
      </c>
      <c r="AQ49" s="220">
        <v>108</v>
      </c>
      <c r="AR49" s="220">
        <v>0.47560000000000002</v>
      </c>
      <c r="AS49" s="220"/>
      <c r="AT49" s="223"/>
      <c r="AZ49" s="211" t="s">
        <v>10647</v>
      </c>
      <c r="BA49" s="212">
        <v>26.11</v>
      </c>
      <c r="BB49" s="212" t="s">
        <v>955</v>
      </c>
      <c r="BC49" s="212" t="s">
        <v>956</v>
      </c>
      <c r="BD49" s="212" t="s">
        <v>945</v>
      </c>
      <c r="BE49" s="222"/>
    </row>
    <row r="50" spans="41:57" x14ac:dyDescent="0.25">
      <c r="AZ50" s="211"/>
      <c r="BA50" s="212"/>
      <c r="BB50" s="212"/>
      <c r="BC50" s="212"/>
      <c r="BD50" s="212"/>
      <c r="BE50" s="222"/>
    </row>
    <row r="51" spans="41:57" x14ac:dyDescent="0.25">
      <c r="AQ51" s="44" t="s">
        <v>10803</v>
      </c>
      <c r="AZ51" s="211" t="s">
        <v>10655</v>
      </c>
      <c r="BA51" s="212" t="s">
        <v>10742</v>
      </c>
      <c r="BB51" s="212" t="s">
        <v>899</v>
      </c>
      <c r="BC51" s="212" t="s">
        <v>10657</v>
      </c>
      <c r="BD51" s="212" t="s">
        <v>10658</v>
      </c>
      <c r="BE51" s="222" t="s">
        <v>887</v>
      </c>
    </row>
    <row r="52" spans="41:57" ht="15.75" thickBot="1" x14ac:dyDescent="0.3">
      <c r="AQ52" s="44" t="s">
        <v>10804</v>
      </c>
      <c r="AZ52" s="211" t="s">
        <v>10741</v>
      </c>
      <c r="BA52" s="212">
        <v>7.2430000000000003</v>
      </c>
      <c r="BB52" s="212">
        <v>9</v>
      </c>
      <c r="BC52" s="212">
        <v>0.80479999999999996</v>
      </c>
      <c r="BD52" s="212" t="s">
        <v>10805</v>
      </c>
      <c r="BE52" s="222" t="s">
        <v>10806</v>
      </c>
    </row>
    <row r="53" spans="41:57" x14ac:dyDescent="0.25">
      <c r="AO53" s="209" t="s">
        <v>10688</v>
      </c>
      <c r="AP53" s="210" t="s">
        <v>10747</v>
      </c>
      <c r="AQ53" s="210" t="s">
        <v>915</v>
      </c>
      <c r="AR53" s="210" t="s">
        <v>914</v>
      </c>
      <c r="AS53" s="210" t="s">
        <v>913</v>
      </c>
      <c r="AT53" s="221" t="s">
        <v>912</v>
      </c>
      <c r="AZ53" s="211" t="s">
        <v>10643</v>
      </c>
      <c r="BA53" s="212">
        <v>5.7060000000000004</v>
      </c>
      <c r="BB53" s="212">
        <v>3</v>
      </c>
      <c r="BC53" s="212">
        <v>1.9019999999999999</v>
      </c>
      <c r="BD53" s="212" t="s">
        <v>10807</v>
      </c>
      <c r="BE53" s="222" t="s">
        <v>10808</v>
      </c>
    </row>
    <row r="54" spans="41:57" x14ac:dyDescent="0.25">
      <c r="AO54" s="211"/>
      <c r="AP54" s="212"/>
      <c r="AQ54" s="212"/>
      <c r="AR54" s="212"/>
      <c r="AS54" s="212"/>
      <c r="AT54" s="222"/>
      <c r="AZ54" s="211" t="s">
        <v>10647</v>
      </c>
      <c r="BA54" s="212">
        <v>18.940000000000001</v>
      </c>
      <c r="BB54" s="212">
        <v>3</v>
      </c>
      <c r="BC54" s="212">
        <v>6.3140000000000001</v>
      </c>
      <c r="BD54" s="212" t="s">
        <v>10809</v>
      </c>
      <c r="BE54" s="222" t="s">
        <v>10660</v>
      </c>
    </row>
    <row r="55" spans="41:57" ht="15.75" thickBot="1" x14ac:dyDescent="0.3">
      <c r="AO55" s="211" t="s">
        <v>10690</v>
      </c>
      <c r="AP55" s="212">
        <v>-2.4980000000000002</v>
      </c>
      <c r="AQ55" s="212" t="s">
        <v>10810</v>
      </c>
      <c r="AR55" s="212" t="s">
        <v>945</v>
      </c>
      <c r="AS55" s="212" t="s">
        <v>956</v>
      </c>
      <c r="AT55" s="222" t="s">
        <v>955</v>
      </c>
      <c r="AZ55" s="219" t="s">
        <v>10673</v>
      </c>
      <c r="BA55" s="220">
        <v>40.97</v>
      </c>
      <c r="BB55" s="220">
        <v>108</v>
      </c>
      <c r="BC55" s="220">
        <v>0.37930000000000003</v>
      </c>
      <c r="BD55" s="220"/>
      <c r="BE55" s="223"/>
    </row>
    <row r="56" spans="41:57" x14ac:dyDescent="0.25">
      <c r="AO56" s="211" t="s">
        <v>10692</v>
      </c>
      <c r="AP56" s="212">
        <v>-0.109</v>
      </c>
      <c r="AQ56" s="212" t="s">
        <v>10811</v>
      </c>
      <c r="AR56" s="212" t="s">
        <v>883</v>
      </c>
      <c r="AS56" s="212" t="s">
        <v>885</v>
      </c>
      <c r="AT56" s="222">
        <v>0.92149999999999999</v>
      </c>
    </row>
    <row r="57" spans="41:57" x14ac:dyDescent="0.25">
      <c r="AO57" s="211" t="s">
        <v>10694</v>
      </c>
      <c r="AP57" s="212">
        <v>-2.0539999999999998</v>
      </c>
      <c r="AQ57" s="212" t="s">
        <v>10812</v>
      </c>
      <c r="AR57" s="212" t="s">
        <v>945</v>
      </c>
      <c r="AS57" s="212" t="s">
        <v>956</v>
      </c>
      <c r="AT57" s="222" t="s">
        <v>955</v>
      </c>
    </row>
    <row r="58" spans="41:57" x14ac:dyDescent="0.25">
      <c r="AO58" s="211" t="s">
        <v>10696</v>
      </c>
      <c r="AP58" s="212">
        <v>2.3889999999999998</v>
      </c>
      <c r="AQ58" s="212" t="s">
        <v>10813</v>
      </c>
      <c r="AR58" s="212" t="s">
        <v>945</v>
      </c>
      <c r="AS58" s="212" t="s">
        <v>956</v>
      </c>
      <c r="AT58" s="222" t="s">
        <v>955</v>
      </c>
    </row>
    <row r="59" spans="41:57" ht="15.75" thickBot="1" x14ac:dyDescent="0.3">
      <c r="AO59" s="211" t="s">
        <v>10698</v>
      </c>
      <c r="AP59" s="212">
        <v>0.44340000000000002</v>
      </c>
      <c r="AQ59" s="212" t="s">
        <v>10814</v>
      </c>
      <c r="AR59" s="212" t="s">
        <v>883</v>
      </c>
      <c r="AS59" s="212" t="s">
        <v>885</v>
      </c>
      <c r="AT59" s="222">
        <v>6.8000000000000005E-2</v>
      </c>
      <c r="BB59" s="44" t="s">
        <v>10815</v>
      </c>
      <c r="BC59" s="44"/>
      <c r="BD59" s="44"/>
    </row>
    <row r="60" spans="41:57" ht="15.75" thickBot="1" x14ac:dyDescent="0.3">
      <c r="AO60" s="219" t="s">
        <v>10700</v>
      </c>
      <c r="AP60" s="220">
        <v>-1.9450000000000001</v>
      </c>
      <c r="AQ60" s="220" t="s">
        <v>10816</v>
      </c>
      <c r="AR60" s="220" t="s">
        <v>945</v>
      </c>
      <c r="AS60" s="220" t="s">
        <v>956</v>
      </c>
      <c r="AT60" s="223" t="s">
        <v>955</v>
      </c>
      <c r="AZ60" s="209" t="s">
        <v>10688</v>
      </c>
      <c r="BA60" s="210" t="s">
        <v>10747</v>
      </c>
      <c r="BB60" s="210" t="s">
        <v>915</v>
      </c>
      <c r="BC60" s="210" t="s">
        <v>914</v>
      </c>
      <c r="BD60" s="210" t="s">
        <v>913</v>
      </c>
      <c r="BE60" s="221" t="s">
        <v>912</v>
      </c>
    </row>
    <row r="61" spans="41:57" x14ac:dyDescent="0.25">
      <c r="AZ61" s="211"/>
      <c r="BA61" s="212"/>
      <c r="BB61" s="212"/>
      <c r="BC61" s="212"/>
      <c r="BD61" s="212"/>
      <c r="BE61" s="222"/>
    </row>
    <row r="62" spans="41:57" x14ac:dyDescent="0.25">
      <c r="AZ62" s="211" t="s">
        <v>10690</v>
      </c>
      <c r="BA62" s="212">
        <v>-0.71330000000000005</v>
      </c>
      <c r="BB62" s="212" t="s">
        <v>10817</v>
      </c>
      <c r="BC62" s="212" t="s">
        <v>945</v>
      </c>
      <c r="BD62" s="212" t="s">
        <v>946</v>
      </c>
      <c r="BE62" s="222">
        <v>1E-4</v>
      </c>
    </row>
    <row r="63" spans="41:57" x14ac:dyDescent="0.25">
      <c r="AQ63" s="212" t="s">
        <v>10796</v>
      </c>
      <c r="AZ63" s="211" t="s">
        <v>10692</v>
      </c>
      <c r="BA63" s="212">
        <v>0.16370000000000001</v>
      </c>
      <c r="BB63" s="212" t="s">
        <v>10818</v>
      </c>
      <c r="BC63" s="212" t="s">
        <v>883</v>
      </c>
      <c r="BD63" s="212" t="s">
        <v>885</v>
      </c>
      <c r="BE63" s="222">
        <v>0.7127</v>
      </c>
    </row>
    <row r="64" spans="41:57" ht="15.75" thickBot="1" x14ac:dyDescent="0.3">
      <c r="AQ64" s="44" t="s">
        <v>10819</v>
      </c>
      <c r="AZ64" s="211" t="s">
        <v>10694</v>
      </c>
      <c r="BA64" s="212">
        <v>-0.67110000000000003</v>
      </c>
      <c r="BB64" s="212" t="s">
        <v>10820</v>
      </c>
      <c r="BC64" s="212" t="s">
        <v>945</v>
      </c>
      <c r="BD64" s="212" t="s">
        <v>946</v>
      </c>
      <c r="BE64" s="222">
        <v>2.0000000000000001E-4</v>
      </c>
    </row>
    <row r="65" spans="41:57" x14ac:dyDescent="0.25">
      <c r="AO65" s="209" t="s">
        <v>10681</v>
      </c>
      <c r="AP65" s="210" t="s">
        <v>10682</v>
      </c>
      <c r="AQ65" s="210"/>
      <c r="AR65" s="210"/>
      <c r="AS65" s="210"/>
      <c r="AT65" s="221"/>
      <c r="AZ65" s="211" t="s">
        <v>10696</v>
      </c>
      <c r="BA65" s="212">
        <v>0.877</v>
      </c>
      <c r="BB65" s="212" t="s">
        <v>10821</v>
      </c>
      <c r="BC65" s="212" t="s">
        <v>945</v>
      </c>
      <c r="BD65" s="212" t="s">
        <v>956</v>
      </c>
      <c r="BE65" s="222" t="s">
        <v>955</v>
      </c>
    </row>
    <row r="66" spans="41:57" x14ac:dyDescent="0.25">
      <c r="AO66" s="211" t="s">
        <v>10614</v>
      </c>
      <c r="AP66" s="212" t="s">
        <v>883</v>
      </c>
      <c r="AQ66" s="212"/>
      <c r="AR66" s="212"/>
      <c r="AS66" s="212"/>
      <c r="AT66" s="222"/>
      <c r="AZ66" s="211" t="s">
        <v>10698</v>
      </c>
      <c r="BA66" s="212">
        <v>4.224E-2</v>
      </c>
      <c r="BB66" s="212" t="s">
        <v>10822</v>
      </c>
      <c r="BC66" s="212" t="s">
        <v>883</v>
      </c>
      <c r="BD66" s="212" t="s">
        <v>885</v>
      </c>
      <c r="BE66" s="222">
        <v>0.99339999999999995</v>
      </c>
    </row>
    <row r="67" spans="41:57" ht="15.75" thickBot="1" x14ac:dyDescent="0.3">
      <c r="AO67" s="211" t="s">
        <v>964</v>
      </c>
      <c r="AP67" s="212">
        <v>0.05</v>
      </c>
      <c r="AQ67" s="212"/>
      <c r="AR67" s="212"/>
      <c r="AS67" s="212"/>
      <c r="AT67" s="222"/>
      <c r="AZ67" s="219" t="s">
        <v>10700</v>
      </c>
      <c r="BA67" s="220">
        <v>-0.83479999999999999</v>
      </c>
      <c r="BB67" s="220" t="s">
        <v>10823</v>
      </c>
      <c r="BC67" s="220" t="s">
        <v>945</v>
      </c>
      <c r="BD67" s="220" t="s">
        <v>956</v>
      </c>
      <c r="BE67" s="223" t="s">
        <v>955</v>
      </c>
    </row>
    <row r="68" spans="41:57" x14ac:dyDescent="0.25">
      <c r="AO68" s="211"/>
      <c r="AP68" s="212"/>
      <c r="AQ68" s="212"/>
      <c r="AR68" s="212"/>
      <c r="AS68" s="212"/>
      <c r="AT68" s="222"/>
    </row>
    <row r="69" spans="41:57" x14ac:dyDescent="0.25">
      <c r="AO69" s="211" t="s">
        <v>10637</v>
      </c>
      <c r="AP69" s="212" t="s">
        <v>10638</v>
      </c>
      <c r="AQ69" s="212" t="s">
        <v>887</v>
      </c>
      <c r="AR69" s="212" t="s">
        <v>886</v>
      </c>
      <c r="AS69" s="212" t="s">
        <v>10639</v>
      </c>
      <c r="AT69" s="222" t="s">
        <v>10640</v>
      </c>
    </row>
    <row r="70" spans="41:57" x14ac:dyDescent="0.25">
      <c r="AO70" s="211" t="s">
        <v>10824</v>
      </c>
      <c r="AP70" s="212">
        <v>1.609</v>
      </c>
      <c r="AQ70" s="212">
        <v>0.30480000000000002</v>
      </c>
      <c r="AR70" s="212" t="s">
        <v>885</v>
      </c>
      <c r="AS70" s="212" t="s">
        <v>883</v>
      </c>
      <c r="AT70" s="222"/>
    </row>
    <row r="71" spans="41:57" x14ac:dyDescent="0.25">
      <c r="AO71" s="211" t="s">
        <v>10643</v>
      </c>
      <c r="AP71" s="212">
        <v>1.415</v>
      </c>
      <c r="AQ71" s="212">
        <v>3.5700000000000003E-2</v>
      </c>
      <c r="AR71" s="212" t="s">
        <v>949</v>
      </c>
      <c r="AS71" s="212" t="s">
        <v>945</v>
      </c>
      <c r="AT71" s="222">
        <v>0.86499999999999999</v>
      </c>
    </row>
    <row r="72" spans="41:57" x14ac:dyDescent="0.25">
      <c r="AO72" s="211" t="s">
        <v>10825</v>
      </c>
      <c r="AP72" s="212">
        <v>72.81</v>
      </c>
      <c r="AQ72" s="212" t="s">
        <v>955</v>
      </c>
      <c r="AR72" s="212" t="s">
        <v>956</v>
      </c>
      <c r="AS72" s="212" t="s">
        <v>945</v>
      </c>
      <c r="AT72" s="222"/>
      <c r="BB72" s="44" t="s">
        <v>10796</v>
      </c>
    </row>
    <row r="73" spans="41:57" ht="15.75" thickBot="1" x14ac:dyDescent="0.3">
      <c r="AO73" s="211" t="s">
        <v>10552</v>
      </c>
      <c r="AP73" s="212">
        <v>12.26</v>
      </c>
      <c r="AQ73" s="212" t="s">
        <v>955</v>
      </c>
      <c r="AR73" s="212" t="s">
        <v>956</v>
      </c>
      <c r="AS73" s="212" t="s">
        <v>945</v>
      </c>
      <c r="AT73" s="222"/>
      <c r="BB73" s="44" t="s">
        <v>10826</v>
      </c>
    </row>
    <row r="74" spans="41:57" x14ac:dyDescent="0.25">
      <c r="AO74" s="211"/>
      <c r="AP74" s="212"/>
      <c r="AQ74" s="212"/>
      <c r="AR74" s="212"/>
      <c r="AS74" s="212"/>
      <c r="AT74" s="222"/>
      <c r="AZ74" s="209" t="s">
        <v>10655</v>
      </c>
      <c r="BA74" s="210" t="s">
        <v>10656</v>
      </c>
      <c r="BB74" s="210" t="s">
        <v>899</v>
      </c>
      <c r="BC74" s="210" t="s">
        <v>10657</v>
      </c>
      <c r="BD74" s="210" t="s">
        <v>10658</v>
      </c>
      <c r="BE74" s="221" t="s">
        <v>887</v>
      </c>
    </row>
    <row r="75" spans="41:57" x14ac:dyDescent="0.25">
      <c r="AO75" s="211" t="s">
        <v>10655</v>
      </c>
      <c r="AP75" s="212" t="s">
        <v>10656</v>
      </c>
      <c r="AQ75" s="212" t="s">
        <v>899</v>
      </c>
      <c r="AR75" s="212" t="s">
        <v>10657</v>
      </c>
      <c r="AS75" s="212" t="s">
        <v>10658</v>
      </c>
      <c r="AT75" s="222" t="s">
        <v>887</v>
      </c>
      <c r="AZ75" s="211" t="s">
        <v>10824</v>
      </c>
      <c r="BA75" s="212">
        <v>7.2430000000000003</v>
      </c>
      <c r="BB75" s="212">
        <v>9</v>
      </c>
      <c r="BC75" s="212">
        <v>0.80479999999999996</v>
      </c>
      <c r="BD75" s="212" t="s">
        <v>10827</v>
      </c>
      <c r="BE75" s="222" t="s">
        <v>10828</v>
      </c>
    </row>
    <row r="76" spans="41:57" x14ac:dyDescent="0.25">
      <c r="AO76" s="211" t="s">
        <v>10824</v>
      </c>
      <c r="AP76" s="212">
        <v>3.4</v>
      </c>
      <c r="AQ76" s="212">
        <v>9</v>
      </c>
      <c r="AR76" s="212">
        <v>0.37780000000000002</v>
      </c>
      <c r="AS76" s="212" t="s">
        <v>10829</v>
      </c>
      <c r="AT76" s="222" t="s">
        <v>10830</v>
      </c>
      <c r="AZ76" s="211" t="s">
        <v>10643</v>
      </c>
      <c r="BA76" s="212">
        <v>5.7060000000000004</v>
      </c>
      <c r="BB76" s="212">
        <v>3</v>
      </c>
      <c r="BC76" s="212">
        <v>1.9019999999999999</v>
      </c>
      <c r="BD76" s="212" t="s">
        <v>10774</v>
      </c>
      <c r="BE76" s="222" t="s">
        <v>10775</v>
      </c>
    </row>
    <row r="77" spans="41:57" x14ac:dyDescent="0.25">
      <c r="AO77" s="211" t="s">
        <v>10643</v>
      </c>
      <c r="AP77" s="212">
        <v>2.9910000000000001</v>
      </c>
      <c r="AQ77" s="212">
        <v>3</v>
      </c>
      <c r="AR77" s="212">
        <v>0.99690000000000001</v>
      </c>
      <c r="AS77" s="212" t="s">
        <v>10767</v>
      </c>
      <c r="AT77" s="222" t="s">
        <v>10768</v>
      </c>
      <c r="AZ77" s="211" t="s">
        <v>10825</v>
      </c>
      <c r="BA77" s="212">
        <v>18.940000000000001</v>
      </c>
      <c r="BB77" s="212">
        <v>3</v>
      </c>
      <c r="BC77" s="212">
        <v>6.3140000000000001</v>
      </c>
      <c r="BD77" s="212" t="s">
        <v>10831</v>
      </c>
      <c r="BE77" s="222" t="s">
        <v>10660</v>
      </c>
    </row>
    <row r="78" spans="41:57" x14ac:dyDescent="0.25">
      <c r="AO78" s="211" t="s">
        <v>10825</v>
      </c>
      <c r="AP78" s="212">
        <v>153.9</v>
      </c>
      <c r="AQ78" s="212">
        <v>3</v>
      </c>
      <c r="AR78" s="212">
        <v>51.3</v>
      </c>
      <c r="AS78" s="212" t="s">
        <v>10832</v>
      </c>
      <c r="AT78" s="222" t="s">
        <v>10660</v>
      </c>
      <c r="AZ78" s="211" t="s">
        <v>10552</v>
      </c>
      <c r="BA78" s="212">
        <v>13.27</v>
      </c>
      <c r="BB78" s="212">
        <v>27</v>
      </c>
      <c r="BC78" s="212">
        <v>0.49159999999999998</v>
      </c>
      <c r="BD78" s="212" t="s">
        <v>10833</v>
      </c>
      <c r="BE78" s="222" t="s">
        <v>10834</v>
      </c>
    </row>
    <row r="79" spans="41:57" ht="15.75" thickBot="1" x14ac:dyDescent="0.3">
      <c r="AO79" s="211" t="s">
        <v>10552</v>
      </c>
      <c r="AP79" s="212">
        <v>25.93</v>
      </c>
      <c r="AQ79" s="212">
        <v>27</v>
      </c>
      <c r="AR79" s="212">
        <v>0.96020000000000005</v>
      </c>
      <c r="AS79" s="212" t="s">
        <v>10835</v>
      </c>
      <c r="AT79" s="222" t="s">
        <v>10660</v>
      </c>
      <c r="AZ79" s="219" t="s">
        <v>10673</v>
      </c>
      <c r="BA79" s="220">
        <v>27.7</v>
      </c>
      <c r="BB79" s="220">
        <v>81</v>
      </c>
      <c r="BC79" s="220">
        <v>0.34189999999999998</v>
      </c>
      <c r="BD79" s="220"/>
      <c r="BE79" s="223"/>
    </row>
    <row r="80" spans="41:57" ht="15.75" thickBot="1" x14ac:dyDescent="0.3">
      <c r="AO80" s="219" t="s">
        <v>10673</v>
      </c>
      <c r="AP80" s="220">
        <v>25.44</v>
      </c>
      <c r="AQ80" s="220">
        <v>81</v>
      </c>
      <c r="AR80" s="220">
        <v>0.31409999999999999</v>
      </c>
      <c r="AS80" s="220"/>
      <c r="AT80" s="223"/>
    </row>
    <row r="82" spans="41:57" ht="15.75" thickBot="1" x14ac:dyDescent="0.3">
      <c r="BB82" s="44" t="s">
        <v>10836</v>
      </c>
    </row>
    <row r="83" spans="41:57" x14ac:dyDescent="0.25">
      <c r="AZ83" s="209" t="s">
        <v>10688</v>
      </c>
      <c r="BA83" s="210" t="s">
        <v>904</v>
      </c>
      <c r="BB83" s="210" t="s">
        <v>915</v>
      </c>
      <c r="BC83" s="210" t="s">
        <v>914</v>
      </c>
      <c r="BD83" s="210" t="s">
        <v>913</v>
      </c>
      <c r="BE83" s="221" t="s">
        <v>912</v>
      </c>
    </row>
    <row r="84" spans="41:57" x14ac:dyDescent="0.25">
      <c r="AQ84" s="44" t="s">
        <v>10796</v>
      </c>
      <c r="AR84" s="44"/>
      <c r="AZ84" s="211"/>
      <c r="BA84" s="212"/>
      <c r="BB84" s="212"/>
      <c r="BC84" s="212"/>
      <c r="BD84" s="212"/>
      <c r="BE84" s="222"/>
    </row>
    <row r="85" spans="41:57" ht="15.75" thickBot="1" x14ac:dyDescent="0.3">
      <c r="AQ85" s="44" t="s">
        <v>10837</v>
      </c>
      <c r="AR85" s="44"/>
      <c r="AZ85" s="211" t="s">
        <v>540</v>
      </c>
      <c r="BA85" s="212"/>
      <c r="BB85" s="212"/>
      <c r="BC85" s="212"/>
      <c r="BD85" s="212"/>
      <c r="BE85" s="222"/>
    </row>
    <row r="86" spans="41:57" x14ac:dyDescent="0.25">
      <c r="AO86" s="209" t="s">
        <v>10688</v>
      </c>
      <c r="AP86" s="210" t="s">
        <v>904</v>
      </c>
      <c r="AQ86" s="210" t="s">
        <v>915</v>
      </c>
      <c r="AR86" s="210" t="s">
        <v>914</v>
      </c>
      <c r="AS86" s="210" t="s">
        <v>913</v>
      </c>
      <c r="AT86" s="221" t="s">
        <v>912</v>
      </c>
      <c r="AZ86" s="211" t="s">
        <v>10690</v>
      </c>
      <c r="BA86" s="212">
        <v>-1.49</v>
      </c>
      <c r="BB86" s="212" t="s">
        <v>10838</v>
      </c>
      <c r="BC86" s="212" t="s">
        <v>945</v>
      </c>
      <c r="BD86" s="212" t="s">
        <v>959</v>
      </c>
      <c r="BE86" s="222">
        <v>1.1000000000000001E-3</v>
      </c>
    </row>
    <row r="87" spans="41:57" x14ac:dyDescent="0.25">
      <c r="AO87" s="211"/>
      <c r="AP87" s="212"/>
      <c r="AQ87" s="212"/>
      <c r="AR87" s="212"/>
      <c r="AS87" s="212"/>
      <c r="AT87" s="222"/>
      <c r="AZ87" s="211" t="s">
        <v>10692</v>
      </c>
      <c r="BA87" s="212">
        <v>3.7190000000000001E-2</v>
      </c>
      <c r="BB87" s="212" t="s">
        <v>10839</v>
      </c>
      <c r="BC87" s="212" t="s">
        <v>883</v>
      </c>
      <c r="BD87" s="212" t="s">
        <v>885</v>
      </c>
      <c r="BE87" s="222">
        <v>0.99950000000000006</v>
      </c>
    </row>
    <row r="88" spans="41:57" x14ac:dyDescent="0.25">
      <c r="AO88" s="211" t="s">
        <v>530</v>
      </c>
      <c r="AP88" s="212"/>
      <c r="AQ88" s="212"/>
      <c r="AR88" s="212"/>
      <c r="AS88" s="212"/>
      <c r="AT88" s="222"/>
      <c r="AZ88" s="211" t="s">
        <v>10694</v>
      </c>
      <c r="BA88" s="212">
        <v>-1.423</v>
      </c>
      <c r="BB88" s="212" t="s">
        <v>10840</v>
      </c>
      <c r="BC88" s="212" t="s">
        <v>945</v>
      </c>
      <c r="BD88" s="212" t="s">
        <v>959</v>
      </c>
      <c r="BE88" s="222">
        <v>2.2000000000000001E-3</v>
      </c>
    </row>
    <row r="89" spans="41:57" x14ac:dyDescent="0.25">
      <c r="AO89" s="211" t="s">
        <v>10690</v>
      </c>
      <c r="AP89" s="212">
        <v>-2.7749999999999999</v>
      </c>
      <c r="AQ89" s="212" t="s">
        <v>10841</v>
      </c>
      <c r="AR89" s="212" t="s">
        <v>945</v>
      </c>
      <c r="AS89" s="212" t="s">
        <v>959</v>
      </c>
      <c r="AT89" s="222">
        <v>2E-3</v>
      </c>
      <c r="AZ89" s="211" t="s">
        <v>10696</v>
      </c>
      <c r="BA89" s="212">
        <v>1.528</v>
      </c>
      <c r="BB89" s="212" t="s">
        <v>10842</v>
      </c>
      <c r="BC89" s="212" t="s">
        <v>945</v>
      </c>
      <c r="BD89" s="212" t="s">
        <v>959</v>
      </c>
      <c r="BE89" s="222">
        <v>3.8E-3</v>
      </c>
    </row>
    <row r="90" spans="41:57" x14ac:dyDescent="0.25">
      <c r="AO90" s="211" t="s">
        <v>10692</v>
      </c>
      <c r="AP90" s="212">
        <v>-0.15690000000000001</v>
      </c>
      <c r="AQ90" s="212" t="s">
        <v>10843</v>
      </c>
      <c r="AR90" s="212" t="s">
        <v>883</v>
      </c>
      <c r="AS90" s="212" t="s">
        <v>885</v>
      </c>
      <c r="AT90" s="222">
        <v>0.89849999999999997</v>
      </c>
      <c r="AZ90" s="211" t="s">
        <v>10698</v>
      </c>
      <c r="BA90" s="212">
        <v>6.6919999999999993E-2</v>
      </c>
      <c r="BB90" s="212" t="s">
        <v>10844</v>
      </c>
      <c r="BC90" s="212" t="s">
        <v>883</v>
      </c>
      <c r="BD90" s="212" t="s">
        <v>885</v>
      </c>
      <c r="BE90" s="222">
        <v>0.99639999999999995</v>
      </c>
    </row>
    <row r="91" spans="41:57" x14ac:dyDescent="0.25">
      <c r="AO91" s="211" t="s">
        <v>10694</v>
      </c>
      <c r="AP91" s="212">
        <v>-2.238</v>
      </c>
      <c r="AQ91" s="212" t="s">
        <v>10845</v>
      </c>
      <c r="AR91" s="212" t="s">
        <v>945</v>
      </c>
      <c r="AS91" s="212" t="s">
        <v>946</v>
      </c>
      <c r="AT91" s="222">
        <v>2.9999999999999997E-4</v>
      </c>
      <c r="AZ91" s="211" t="s">
        <v>10700</v>
      </c>
      <c r="BA91" s="212">
        <v>-1.4610000000000001</v>
      </c>
      <c r="BB91" s="212" t="s">
        <v>10846</v>
      </c>
      <c r="BC91" s="212" t="s">
        <v>945</v>
      </c>
      <c r="BD91" s="212" t="s">
        <v>959</v>
      </c>
      <c r="BE91" s="222">
        <v>6.3E-3</v>
      </c>
    </row>
    <row r="92" spans="41:57" x14ac:dyDescent="0.25">
      <c r="AO92" s="211" t="s">
        <v>10696</v>
      </c>
      <c r="AP92" s="212">
        <v>2.6179999999999999</v>
      </c>
      <c r="AQ92" s="212" t="s">
        <v>10847</v>
      </c>
      <c r="AR92" s="212" t="s">
        <v>945</v>
      </c>
      <c r="AS92" s="212" t="s">
        <v>959</v>
      </c>
      <c r="AT92" s="222">
        <v>2.8999999999999998E-3</v>
      </c>
      <c r="AZ92" s="211"/>
      <c r="BA92" s="212"/>
      <c r="BB92" s="212"/>
      <c r="BC92" s="212"/>
      <c r="BD92" s="212"/>
      <c r="BE92" s="222"/>
    </row>
    <row r="93" spans="41:57" x14ac:dyDescent="0.25">
      <c r="AO93" s="211" t="s">
        <v>10698</v>
      </c>
      <c r="AP93" s="212">
        <v>0.53749999999999998</v>
      </c>
      <c r="AQ93" s="212" t="s">
        <v>10848</v>
      </c>
      <c r="AR93" s="212" t="s">
        <v>883</v>
      </c>
      <c r="AS93" s="212" t="s">
        <v>885</v>
      </c>
      <c r="AT93" s="222">
        <v>0.75560000000000005</v>
      </c>
      <c r="AZ93" s="211" t="s">
        <v>10764</v>
      </c>
      <c r="BA93" s="212"/>
      <c r="BB93" s="212"/>
      <c r="BC93" s="212"/>
      <c r="BD93" s="212"/>
      <c r="BE93" s="222"/>
    </row>
    <row r="94" spans="41:57" x14ac:dyDescent="0.25">
      <c r="AO94" s="211" t="s">
        <v>10700</v>
      </c>
      <c r="AP94" s="212">
        <v>-2.081</v>
      </c>
      <c r="AQ94" s="212" t="s">
        <v>10849</v>
      </c>
      <c r="AR94" s="212" t="s">
        <v>945</v>
      </c>
      <c r="AS94" s="212" t="s">
        <v>946</v>
      </c>
      <c r="AT94" s="222">
        <v>5.0000000000000001E-4</v>
      </c>
      <c r="AZ94" s="211" t="s">
        <v>10690</v>
      </c>
      <c r="BA94" s="212">
        <v>-0.71279999999999999</v>
      </c>
      <c r="BB94" s="212" t="s">
        <v>10850</v>
      </c>
      <c r="BC94" s="212" t="s">
        <v>883</v>
      </c>
      <c r="BD94" s="212" t="s">
        <v>885</v>
      </c>
      <c r="BE94" s="222">
        <v>6.6199999999999995E-2</v>
      </c>
    </row>
    <row r="95" spans="41:57" x14ac:dyDescent="0.25">
      <c r="AO95" s="211"/>
      <c r="AP95" s="212"/>
      <c r="AQ95" s="212"/>
      <c r="AR95" s="212"/>
      <c r="AS95" s="212"/>
      <c r="AT95" s="222"/>
      <c r="AZ95" s="211" t="s">
        <v>10692</v>
      </c>
      <c r="BA95" s="212">
        <v>7.1559999999999999E-2</v>
      </c>
      <c r="BB95" s="212" t="s">
        <v>10851</v>
      </c>
      <c r="BC95" s="212" t="s">
        <v>883</v>
      </c>
      <c r="BD95" s="212" t="s">
        <v>885</v>
      </c>
      <c r="BE95" s="222">
        <v>0.97960000000000003</v>
      </c>
    </row>
    <row r="96" spans="41:57" x14ac:dyDescent="0.25">
      <c r="AO96" s="211" t="s">
        <v>533</v>
      </c>
      <c r="AP96" s="212"/>
      <c r="AQ96" s="212"/>
      <c r="AR96" s="212"/>
      <c r="AS96" s="212"/>
      <c r="AT96" s="222"/>
      <c r="AZ96" s="211" t="s">
        <v>10694</v>
      </c>
      <c r="BA96" s="212">
        <v>-0.97719999999999996</v>
      </c>
      <c r="BB96" s="212" t="s">
        <v>10852</v>
      </c>
      <c r="BC96" s="212" t="s">
        <v>945</v>
      </c>
      <c r="BD96" s="212" t="s">
        <v>949</v>
      </c>
      <c r="BE96" s="222">
        <v>2.64E-2</v>
      </c>
    </row>
    <row r="97" spans="41:57" x14ac:dyDescent="0.25">
      <c r="AO97" s="211" t="s">
        <v>10690</v>
      </c>
      <c r="AP97" s="212">
        <v>-2.5310000000000001</v>
      </c>
      <c r="AQ97" s="212" t="s">
        <v>10853</v>
      </c>
      <c r="AR97" s="212" t="s">
        <v>945</v>
      </c>
      <c r="AS97" s="212" t="s">
        <v>959</v>
      </c>
      <c r="AT97" s="222">
        <v>2.8E-3</v>
      </c>
      <c r="AZ97" s="211" t="s">
        <v>10696</v>
      </c>
      <c r="BA97" s="212">
        <v>0.7843</v>
      </c>
      <c r="BB97" s="212" t="s">
        <v>10854</v>
      </c>
      <c r="BC97" s="212" t="s">
        <v>883</v>
      </c>
      <c r="BD97" s="212" t="s">
        <v>885</v>
      </c>
      <c r="BE97" s="222">
        <v>5.0700000000000002E-2</v>
      </c>
    </row>
    <row r="98" spans="41:57" x14ac:dyDescent="0.25">
      <c r="AO98" s="211" t="s">
        <v>10692</v>
      </c>
      <c r="AP98" s="212">
        <v>-9.2810000000000004E-2</v>
      </c>
      <c r="AQ98" s="212" t="s">
        <v>10855</v>
      </c>
      <c r="AR98" s="212" t="s">
        <v>883</v>
      </c>
      <c r="AS98" s="212" t="s">
        <v>885</v>
      </c>
      <c r="AT98" s="222">
        <v>0.98560000000000003</v>
      </c>
      <c r="AZ98" s="211" t="s">
        <v>10698</v>
      </c>
      <c r="BA98" s="212">
        <v>-0.26440000000000002</v>
      </c>
      <c r="BB98" s="212" t="s">
        <v>10856</v>
      </c>
      <c r="BC98" s="212" t="s">
        <v>883</v>
      </c>
      <c r="BD98" s="212" t="s">
        <v>885</v>
      </c>
      <c r="BE98" s="222">
        <v>0.85780000000000001</v>
      </c>
    </row>
    <row r="99" spans="41:57" x14ac:dyDescent="0.25">
      <c r="AO99" s="211" t="s">
        <v>10694</v>
      </c>
      <c r="AP99" s="212">
        <v>-2.214</v>
      </c>
      <c r="AQ99" s="212" t="s">
        <v>10857</v>
      </c>
      <c r="AR99" s="212" t="s">
        <v>945</v>
      </c>
      <c r="AS99" s="212" t="s">
        <v>956</v>
      </c>
      <c r="AT99" s="222" t="s">
        <v>955</v>
      </c>
      <c r="AZ99" s="211" t="s">
        <v>10700</v>
      </c>
      <c r="BA99" s="212">
        <v>-1.0489999999999999</v>
      </c>
      <c r="BB99" s="212" t="s">
        <v>10858</v>
      </c>
      <c r="BC99" s="212" t="s">
        <v>945</v>
      </c>
      <c r="BD99" s="212" t="s">
        <v>949</v>
      </c>
      <c r="BE99" s="222">
        <v>1.9800000000000002E-2</v>
      </c>
    </row>
    <row r="100" spans="41:57" x14ac:dyDescent="0.25">
      <c r="AO100" s="211" t="s">
        <v>10696</v>
      </c>
      <c r="AP100" s="212">
        <v>2.4380000000000002</v>
      </c>
      <c r="AQ100" s="212" t="s">
        <v>10859</v>
      </c>
      <c r="AR100" s="212" t="s">
        <v>945</v>
      </c>
      <c r="AS100" s="212" t="s">
        <v>959</v>
      </c>
      <c r="AT100" s="222">
        <v>3.0000000000000001E-3</v>
      </c>
      <c r="AZ100" s="211"/>
      <c r="BA100" s="212"/>
      <c r="BB100" s="212"/>
      <c r="BC100" s="212"/>
      <c r="BD100" s="212"/>
      <c r="BE100" s="222"/>
    </row>
    <row r="101" spans="41:57" x14ac:dyDescent="0.25">
      <c r="AO101" s="211" t="s">
        <v>10698</v>
      </c>
      <c r="AP101" s="212">
        <v>0.317</v>
      </c>
      <c r="AQ101" s="212" t="s">
        <v>10860</v>
      </c>
      <c r="AR101" s="212" t="s">
        <v>883</v>
      </c>
      <c r="AS101" s="212" t="s">
        <v>885</v>
      </c>
      <c r="AT101" s="222">
        <v>0.90990000000000004</v>
      </c>
      <c r="AZ101" s="211" t="s">
        <v>10765</v>
      </c>
      <c r="BA101" s="212"/>
      <c r="BB101" s="212"/>
      <c r="BC101" s="212"/>
      <c r="BD101" s="212"/>
      <c r="BE101" s="222"/>
    </row>
    <row r="102" spans="41:57" x14ac:dyDescent="0.25">
      <c r="AO102" s="211" t="s">
        <v>10700</v>
      </c>
      <c r="AP102" s="212">
        <v>-2.121</v>
      </c>
      <c r="AQ102" s="212" t="s">
        <v>10861</v>
      </c>
      <c r="AR102" s="212" t="s">
        <v>945</v>
      </c>
      <c r="AS102" s="212" t="s">
        <v>956</v>
      </c>
      <c r="AT102" s="222" t="s">
        <v>955</v>
      </c>
      <c r="AZ102" s="211" t="s">
        <v>10690</v>
      </c>
      <c r="BA102" s="212">
        <v>-0.3463</v>
      </c>
      <c r="BB102" s="212" t="s">
        <v>10862</v>
      </c>
      <c r="BC102" s="212" t="s">
        <v>883</v>
      </c>
      <c r="BD102" s="212" t="s">
        <v>885</v>
      </c>
      <c r="BE102" s="222">
        <v>0.8377</v>
      </c>
    </row>
    <row r="103" spans="41:57" x14ac:dyDescent="0.25">
      <c r="AO103" s="211"/>
      <c r="AP103" s="212"/>
      <c r="AQ103" s="212"/>
      <c r="AR103" s="212"/>
      <c r="AS103" s="212"/>
      <c r="AT103" s="222"/>
      <c r="AZ103" s="211" t="s">
        <v>10692</v>
      </c>
      <c r="BA103" s="212">
        <v>0.26750000000000002</v>
      </c>
      <c r="BB103" s="212" t="s">
        <v>10863</v>
      </c>
      <c r="BC103" s="212" t="s">
        <v>883</v>
      </c>
      <c r="BD103" s="212" t="s">
        <v>885</v>
      </c>
      <c r="BE103" s="222">
        <v>0.82389999999999997</v>
      </c>
    </row>
    <row r="104" spans="41:57" x14ac:dyDescent="0.25">
      <c r="AO104" s="211" t="s">
        <v>536</v>
      </c>
      <c r="AP104" s="212"/>
      <c r="AQ104" s="212"/>
      <c r="AR104" s="212"/>
      <c r="AS104" s="212"/>
      <c r="AT104" s="222"/>
      <c r="AZ104" s="211" t="s">
        <v>10694</v>
      </c>
      <c r="BA104" s="212">
        <v>-0.21560000000000001</v>
      </c>
      <c r="BB104" s="212" t="s">
        <v>10864</v>
      </c>
      <c r="BC104" s="212" t="s">
        <v>883</v>
      </c>
      <c r="BD104" s="212" t="s">
        <v>885</v>
      </c>
      <c r="BE104" s="222">
        <v>0.8659</v>
      </c>
    </row>
    <row r="105" spans="41:57" x14ac:dyDescent="0.25">
      <c r="AO105" s="211" t="s">
        <v>10690</v>
      </c>
      <c r="AP105" s="212">
        <v>-2.8069999999999999</v>
      </c>
      <c r="AQ105" s="212" t="s">
        <v>10865</v>
      </c>
      <c r="AR105" s="212" t="s">
        <v>945</v>
      </c>
      <c r="AS105" s="212" t="s">
        <v>956</v>
      </c>
      <c r="AT105" s="222" t="s">
        <v>955</v>
      </c>
      <c r="AZ105" s="211" t="s">
        <v>10696</v>
      </c>
      <c r="BA105" s="212">
        <v>0.61380000000000001</v>
      </c>
      <c r="BB105" s="212" t="s">
        <v>10866</v>
      </c>
      <c r="BC105" s="212" t="s">
        <v>883</v>
      </c>
      <c r="BD105" s="212" t="s">
        <v>885</v>
      </c>
      <c r="BE105" s="222">
        <v>0.53759999999999997</v>
      </c>
    </row>
    <row r="106" spans="41:57" x14ac:dyDescent="0.25">
      <c r="AO106" s="211" t="s">
        <v>10692</v>
      </c>
      <c r="AP106" s="212">
        <v>-2.1250000000000002E-2</v>
      </c>
      <c r="AQ106" s="212" t="s">
        <v>10867</v>
      </c>
      <c r="AR106" s="212" t="s">
        <v>883</v>
      </c>
      <c r="AS106" s="212" t="s">
        <v>885</v>
      </c>
      <c r="AT106" s="222">
        <v>0.99970000000000003</v>
      </c>
      <c r="AZ106" s="211" t="s">
        <v>10698</v>
      </c>
      <c r="BA106" s="212">
        <v>0.13059999999999999</v>
      </c>
      <c r="BB106" s="212" t="s">
        <v>10868</v>
      </c>
      <c r="BC106" s="212" t="s">
        <v>883</v>
      </c>
      <c r="BD106" s="212" t="s">
        <v>885</v>
      </c>
      <c r="BE106" s="222">
        <v>0.98919999999999997</v>
      </c>
    </row>
    <row r="107" spans="41:57" x14ac:dyDescent="0.25">
      <c r="AO107" s="211" t="s">
        <v>10694</v>
      </c>
      <c r="AP107" s="212">
        <v>-1.962</v>
      </c>
      <c r="AQ107" s="212" t="s">
        <v>10869</v>
      </c>
      <c r="AR107" s="212" t="s">
        <v>945</v>
      </c>
      <c r="AS107" s="212" t="s">
        <v>946</v>
      </c>
      <c r="AT107" s="222">
        <v>8.0000000000000004E-4</v>
      </c>
      <c r="AZ107" s="211" t="s">
        <v>10700</v>
      </c>
      <c r="BA107" s="212">
        <v>-0.48309999999999997</v>
      </c>
      <c r="BB107" s="212" t="s">
        <v>10870</v>
      </c>
      <c r="BC107" s="212" t="s">
        <v>883</v>
      </c>
      <c r="BD107" s="212" t="s">
        <v>885</v>
      </c>
      <c r="BE107" s="222">
        <v>0.46360000000000001</v>
      </c>
    </row>
    <row r="108" spans="41:57" x14ac:dyDescent="0.25">
      <c r="AO108" s="211" t="s">
        <v>10696</v>
      </c>
      <c r="AP108" s="212">
        <v>2.786</v>
      </c>
      <c r="AQ108" s="212" t="s">
        <v>10871</v>
      </c>
      <c r="AR108" s="212" t="s">
        <v>945</v>
      </c>
      <c r="AS108" s="212" t="s">
        <v>956</v>
      </c>
      <c r="AT108" s="222" t="s">
        <v>955</v>
      </c>
      <c r="AZ108" s="211"/>
      <c r="BA108" s="212"/>
      <c r="BB108" s="212"/>
      <c r="BC108" s="212"/>
      <c r="BD108" s="212"/>
      <c r="BE108" s="222"/>
    </row>
    <row r="109" spans="41:57" x14ac:dyDescent="0.25">
      <c r="AO109" s="211" t="s">
        <v>10698</v>
      </c>
      <c r="AP109" s="212">
        <v>0.84519999999999995</v>
      </c>
      <c r="AQ109" s="212" t="s">
        <v>10872</v>
      </c>
      <c r="AR109" s="212" t="s">
        <v>883</v>
      </c>
      <c r="AS109" s="212" t="s">
        <v>885</v>
      </c>
      <c r="AT109" s="222">
        <v>0.1148</v>
      </c>
      <c r="AZ109" s="211" t="s">
        <v>10766</v>
      </c>
      <c r="BA109" s="212"/>
      <c r="BB109" s="212"/>
      <c r="BC109" s="212"/>
      <c r="BD109" s="212"/>
      <c r="BE109" s="222"/>
    </row>
    <row r="110" spans="41:57" x14ac:dyDescent="0.25">
      <c r="AO110" s="211" t="s">
        <v>10700</v>
      </c>
      <c r="AP110" s="212">
        <v>-1.9410000000000001</v>
      </c>
      <c r="AQ110" s="212" t="s">
        <v>10873</v>
      </c>
      <c r="AR110" s="212" t="s">
        <v>945</v>
      </c>
      <c r="AS110" s="212" t="s">
        <v>946</v>
      </c>
      <c r="AT110" s="222">
        <v>8.0000000000000004E-4</v>
      </c>
      <c r="AZ110" s="211" t="s">
        <v>10690</v>
      </c>
      <c r="BA110" s="212">
        <v>-0.30399999999999999</v>
      </c>
      <c r="BB110" s="212" t="s">
        <v>10874</v>
      </c>
      <c r="BC110" s="212" t="s">
        <v>883</v>
      </c>
      <c r="BD110" s="212" t="s">
        <v>885</v>
      </c>
      <c r="BE110" s="222">
        <v>0.55100000000000005</v>
      </c>
    </row>
    <row r="111" spans="41:57" x14ac:dyDescent="0.25">
      <c r="AO111" s="211"/>
      <c r="AP111" s="212"/>
      <c r="AQ111" s="212"/>
      <c r="AR111" s="212"/>
      <c r="AS111" s="212"/>
      <c r="AT111" s="222"/>
      <c r="AZ111" s="211" t="s">
        <v>10692</v>
      </c>
      <c r="BA111" s="212">
        <v>0.27839999999999998</v>
      </c>
      <c r="BB111" s="212" t="s">
        <v>10875</v>
      </c>
      <c r="BC111" s="212" t="s">
        <v>883</v>
      </c>
      <c r="BD111" s="212" t="s">
        <v>885</v>
      </c>
      <c r="BE111" s="222">
        <v>0.77929999999999999</v>
      </c>
    </row>
    <row r="112" spans="41:57" x14ac:dyDescent="0.25">
      <c r="AO112" s="211" t="s">
        <v>539</v>
      </c>
      <c r="AP112" s="212"/>
      <c r="AQ112" s="212"/>
      <c r="AR112" s="212"/>
      <c r="AS112" s="212"/>
      <c r="AT112" s="222"/>
      <c r="AZ112" s="211" t="s">
        <v>10694</v>
      </c>
      <c r="BA112" s="212">
        <v>-6.812E-2</v>
      </c>
      <c r="BB112" s="212" t="s">
        <v>10876</v>
      </c>
      <c r="BC112" s="212" t="s">
        <v>883</v>
      </c>
      <c r="BD112" s="212" t="s">
        <v>885</v>
      </c>
      <c r="BE112" s="222">
        <v>0.99280000000000002</v>
      </c>
    </row>
    <row r="113" spans="41:57" x14ac:dyDescent="0.25">
      <c r="AO113" s="211" t="s">
        <v>10690</v>
      </c>
      <c r="AP113" s="212">
        <v>-1.877</v>
      </c>
      <c r="AQ113" s="212" t="s">
        <v>10877</v>
      </c>
      <c r="AR113" s="212" t="s">
        <v>945</v>
      </c>
      <c r="AS113" s="212" t="s">
        <v>946</v>
      </c>
      <c r="AT113" s="222">
        <v>4.0000000000000002E-4</v>
      </c>
      <c r="AZ113" s="211" t="s">
        <v>10696</v>
      </c>
      <c r="BA113" s="212">
        <v>0.58240000000000003</v>
      </c>
      <c r="BB113" s="212" t="s">
        <v>10878</v>
      </c>
      <c r="BC113" s="212" t="s">
        <v>883</v>
      </c>
      <c r="BD113" s="212" t="s">
        <v>885</v>
      </c>
      <c r="BE113" s="222">
        <v>0.26850000000000002</v>
      </c>
    </row>
    <row r="114" spans="41:57" x14ac:dyDescent="0.25">
      <c r="AO114" s="211" t="s">
        <v>10692</v>
      </c>
      <c r="AP114" s="212">
        <v>-0.16500000000000001</v>
      </c>
      <c r="AQ114" s="212" t="s">
        <v>10879</v>
      </c>
      <c r="AR114" s="212" t="s">
        <v>883</v>
      </c>
      <c r="AS114" s="212" t="s">
        <v>885</v>
      </c>
      <c r="AT114" s="222">
        <v>0.96679999999999999</v>
      </c>
      <c r="AZ114" s="211" t="s">
        <v>10698</v>
      </c>
      <c r="BA114" s="212">
        <v>0.23580000000000001</v>
      </c>
      <c r="BB114" s="212" t="s">
        <v>10880</v>
      </c>
      <c r="BC114" s="212" t="s">
        <v>883</v>
      </c>
      <c r="BD114" s="212" t="s">
        <v>885</v>
      </c>
      <c r="BE114" s="222">
        <v>0.80700000000000005</v>
      </c>
    </row>
    <row r="115" spans="41:57" ht="15.75" thickBot="1" x14ac:dyDescent="0.3">
      <c r="AO115" s="211" t="s">
        <v>10694</v>
      </c>
      <c r="AP115" s="212">
        <v>-1.8029999999999999</v>
      </c>
      <c r="AQ115" s="212" t="s">
        <v>10881</v>
      </c>
      <c r="AR115" s="212" t="s">
        <v>945</v>
      </c>
      <c r="AS115" s="212" t="s">
        <v>946</v>
      </c>
      <c r="AT115" s="222">
        <v>1E-4</v>
      </c>
      <c r="AZ115" s="219" t="s">
        <v>10700</v>
      </c>
      <c r="BA115" s="220">
        <v>-0.34660000000000002</v>
      </c>
      <c r="BB115" s="220" t="s">
        <v>10882</v>
      </c>
      <c r="BC115" s="220" t="s">
        <v>883</v>
      </c>
      <c r="BD115" s="220" t="s">
        <v>885</v>
      </c>
      <c r="BE115" s="223">
        <v>0.71120000000000005</v>
      </c>
    </row>
    <row r="116" spans="41:57" x14ac:dyDescent="0.25">
      <c r="AO116" s="211" t="s">
        <v>10696</v>
      </c>
      <c r="AP116" s="212">
        <v>1.712</v>
      </c>
      <c r="AQ116" s="212" t="s">
        <v>10883</v>
      </c>
      <c r="AR116" s="212" t="s">
        <v>945</v>
      </c>
      <c r="AS116" s="212" t="s">
        <v>959</v>
      </c>
      <c r="AT116" s="222">
        <v>2.5000000000000001E-3</v>
      </c>
    </row>
    <row r="117" spans="41:57" x14ac:dyDescent="0.25">
      <c r="AO117" s="211" t="s">
        <v>10698</v>
      </c>
      <c r="AP117" s="212">
        <v>7.4020000000000002E-2</v>
      </c>
      <c r="AQ117" s="212" t="s">
        <v>10884</v>
      </c>
      <c r="AR117" s="212" t="s">
        <v>883</v>
      </c>
      <c r="AS117" s="212" t="s">
        <v>885</v>
      </c>
      <c r="AT117" s="222">
        <v>0.99460000000000004</v>
      </c>
    </row>
    <row r="118" spans="41:57" ht="15.75" thickBot="1" x14ac:dyDescent="0.3">
      <c r="AO118" s="219" t="s">
        <v>10700</v>
      </c>
      <c r="AP118" s="220">
        <v>-1.6379999999999999</v>
      </c>
      <c r="AQ118" s="220" t="s">
        <v>10885</v>
      </c>
      <c r="AR118" s="220" t="s">
        <v>945</v>
      </c>
      <c r="AS118" s="220" t="s">
        <v>959</v>
      </c>
      <c r="AT118" s="223">
        <v>1.9E-3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31982-8E91-4EB4-ABF8-B1DC0E18E472}">
  <dimension ref="A2:AB33"/>
  <sheetViews>
    <sheetView topLeftCell="M24" workbookViewId="0">
      <selection activeCell="R36" sqref="R36"/>
    </sheetView>
  </sheetViews>
  <sheetFormatPr defaultRowHeight="15" x14ac:dyDescent="0.25"/>
  <cols>
    <col min="1" max="1" width="25.85546875" customWidth="1"/>
    <col min="3" max="3" width="26.5703125" customWidth="1"/>
    <col min="26" max="26" width="46.28515625" customWidth="1"/>
    <col min="27" max="27" width="36" customWidth="1"/>
    <col min="28" max="28" width="35" customWidth="1"/>
  </cols>
  <sheetData>
    <row r="2" spans="1:28" x14ac:dyDescent="0.25">
      <c r="J2" s="44" t="s">
        <v>10886</v>
      </c>
    </row>
    <row r="3" spans="1:28" x14ac:dyDescent="0.25">
      <c r="J3" s="44" t="s">
        <v>10887</v>
      </c>
    </row>
    <row r="4" spans="1:28" x14ac:dyDescent="0.25">
      <c r="J4" s="44" t="s">
        <v>10888</v>
      </c>
    </row>
    <row r="5" spans="1:28" ht="15.75" thickBot="1" x14ac:dyDescent="0.3">
      <c r="AA5" s="44" t="s">
        <v>10889</v>
      </c>
    </row>
    <row r="6" spans="1:28" ht="15.75" thickBot="1" x14ac:dyDescent="0.3">
      <c r="A6" s="213"/>
      <c r="B6" s="140"/>
      <c r="C6" s="140"/>
      <c r="D6" s="141" t="s">
        <v>10550</v>
      </c>
      <c r="E6" s="147" t="s">
        <v>10550</v>
      </c>
      <c r="F6" s="147" t="s">
        <v>10550</v>
      </c>
      <c r="G6" s="147" t="s">
        <v>10550</v>
      </c>
      <c r="H6" s="147" t="s">
        <v>10550</v>
      </c>
      <c r="I6" s="147" t="s">
        <v>10550</v>
      </c>
      <c r="J6" s="147" t="s">
        <v>10550</v>
      </c>
      <c r="K6" s="147" t="s">
        <v>10550</v>
      </c>
      <c r="L6" s="147" t="s">
        <v>10551</v>
      </c>
      <c r="M6" s="147" t="s">
        <v>10551</v>
      </c>
      <c r="N6" s="147" t="s">
        <v>10551</v>
      </c>
      <c r="O6" s="147" t="s">
        <v>10551</v>
      </c>
      <c r="P6" s="147" t="s">
        <v>10551</v>
      </c>
      <c r="Q6" s="147" t="s">
        <v>10551</v>
      </c>
      <c r="R6" s="147" t="s">
        <v>10551</v>
      </c>
      <c r="S6" s="148" t="s">
        <v>10551</v>
      </c>
      <c r="Z6" s="224"/>
      <c r="AA6" s="225" t="s">
        <v>10550</v>
      </c>
      <c r="AB6" s="226" t="s">
        <v>10551</v>
      </c>
    </row>
    <row r="7" spans="1:28" ht="15.75" thickBot="1" x14ac:dyDescent="0.3">
      <c r="A7" s="227"/>
      <c r="C7" s="228" t="s">
        <v>10552</v>
      </c>
      <c r="D7" s="151" t="s">
        <v>10890</v>
      </c>
      <c r="E7" s="166" t="s">
        <v>10891</v>
      </c>
      <c r="F7" s="166" t="s">
        <v>10892</v>
      </c>
      <c r="G7" s="166" t="s">
        <v>10893</v>
      </c>
      <c r="H7" s="166" t="s">
        <v>10894</v>
      </c>
      <c r="I7" s="166" t="s">
        <v>10895</v>
      </c>
      <c r="J7" s="166" t="s">
        <v>10896</v>
      </c>
      <c r="K7" s="166" t="s">
        <v>10897</v>
      </c>
      <c r="L7" s="166" t="s">
        <v>10898</v>
      </c>
      <c r="M7" s="166" t="s">
        <v>10899</v>
      </c>
      <c r="N7" s="166" t="s">
        <v>10900</v>
      </c>
      <c r="O7" s="166" t="s">
        <v>10901</v>
      </c>
      <c r="P7" s="166" t="s">
        <v>10902</v>
      </c>
      <c r="Q7" s="166" t="s">
        <v>10903</v>
      </c>
      <c r="R7" s="166" t="s">
        <v>10904</v>
      </c>
      <c r="S7" s="202" t="s">
        <v>10905</v>
      </c>
      <c r="Z7" s="211" t="s">
        <v>10570</v>
      </c>
      <c r="AA7" s="212"/>
      <c r="AB7" s="222"/>
    </row>
    <row r="8" spans="1:28" x14ac:dyDescent="0.25">
      <c r="A8" s="215" t="s">
        <v>10906</v>
      </c>
      <c r="B8" s="148">
        <v>0.1</v>
      </c>
      <c r="C8" s="214"/>
      <c r="D8">
        <v>4.7448519999999998</v>
      </c>
      <c r="E8">
        <v>-13.146699999999999</v>
      </c>
      <c r="F8">
        <v>35.159100000000002</v>
      </c>
      <c r="G8">
        <v>-3.6786099999999999</v>
      </c>
      <c r="H8">
        <v>2.8742510000000001</v>
      </c>
      <c r="I8">
        <v>9.1700130000000009</v>
      </c>
      <c r="J8">
        <v>-66.341999999999999</v>
      </c>
      <c r="K8">
        <v>-26.013500000000001</v>
      </c>
      <c r="L8">
        <v>-48.054099999999998</v>
      </c>
      <c r="M8">
        <v>29.020980000000002</v>
      </c>
      <c r="N8">
        <v>13.20153</v>
      </c>
      <c r="O8">
        <v>-34.543199999999999</v>
      </c>
      <c r="P8">
        <v>0.46565800000000002</v>
      </c>
      <c r="Q8">
        <v>15.88785</v>
      </c>
      <c r="R8">
        <v>-28.831</v>
      </c>
      <c r="S8" s="138">
        <v>0.56864300000000001</v>
      </c>
      <c r="Z8" s="211" t="s">
        <v>10571</v>
      </c>
      <c r="AA8" s="212"/>
      <c r="AB8" s="222"/>
    </row>
    <row r="9" spans="1:28" x14ac:dyDescent="0.25">
      <c r="A9" s="215" t="s">
        <v>10906</v>
      </c>
      <c r="B9" s="150">
        <v>0.3</v>
      </c>
      <c r="C9" s="215"/>
      <c r="D9">
        <v>25.156669999999998</v>
      </c>
      <c r="E9">
        <v>-3.3927100000000001</v>
      </c>
      <c r="F9">
        <v>30.203440000000001</v>
      </c>
      <c r="G9">
        <v>-23.2333</v>
      </c>
      <c r="H9">
        <v>22.514970000000002</v>
      </c>
      <c r="I9">
        <v>53.882199999999997</v>
      </c>
      <c r="J9">
        <v>-1.8398300000000001</v>
      </c>
      <c r="K9">
        <v>29.22297</v>
      </c>
      <c r="L9">
        <v>3.8917090000000001</v>
      </c>
      <c r="M9">
        <v>19.52214</v>
      </c>
      <c r="N9">
        <v>1.8494900000000001</v>
      </c>
      <c r="O9">
        <v>130.66329999999999</v>
      </c>
      <c r="P9">
        <v>-10.943</v>
      </c>
      <c r="Q9">
        <v>56.649889999999999</v>
      </c>
      <c r="R9">
        <v>-18.0885</v>
      </c>
      <c r="S9" s="138">
        <v>42.891959999999997</v>
      </c>
      <c r="Z9" s="211" t="s">
        <v>10907</v>
      </c>
      <c r="AA9" s="212">
        <v>-11.88</v>
      </c>
      <c r="AB9" s="222">
        <v>-49.2</v>
      </c>
    </row>
    <row r="10" spans="1:28" x14ac:dyDescent="0.25">
      <c r="A10" s="215" t="s">
        <v>10906</v>
      </c>
      <c r="B10" s="150">
        <v>1</v>
      </c>
      <c r="C10" s="215"/>
      <c r="D10">
        <v>65.711730000000003</v>
      </c>
      <c r="E10">
        <v>33.757420000000003</v>
      </c>
      <c r="F10">
        <v>41.888370000000002</v>
      </c>
      <c r="G10">
        <v>-2.2265199999999998</v>
      </c>
      <c r="H10">
        <v>33.293410000000002</v>
      </c>
      <c r="I10">
        <v>38.353409999999997</v>
      </c>
      <c r="J10">
        <v>43.722940000000001</v>
      </c>
      <c r="K10">
        <v>83.445949999999996</v>
      </c>
      <c r="L10">
        <v>5.752961</v>
      </c>
      <c r="M10">
        <v>47.902099999999997</v>
      </c>
      <c r="N10">
        <v>71.938779999999994</v>
      </c>
      <c r="O10">
        <v>114.6433</v>
      </c>
      <c r="P10">
        <v>119.3248</v>
      </c>
      <c r="Q10">
        <v>53.271030000000003</v>
      </c>
      <c r="R10">
        <v>-38.151699999999998</v>
      </c>
      <c r="S10" s="138">
        <v>66.450040000000001</v>
      </c>
      <c r="Z10" s="211" t="s">
        <v>10908</v>
      </c>
      <c r="AA10" s="212">
        <v>95.32</v>
      </c>
      <c r="AB10" s="222">
        <v>77.319999999999993</v>
      </c>
    </row>
    <row r="11" spans="1:28" x14ac:dyDescent="0.25">
      <c r="A11" s="215" t="s">
        <v>10906</v>
      </c>
      <c r="B11" s="150">
        <v>3</v>
      </c>
      <c r="C11" s="215"/>
      <c r="D11">
        <v>117.0098</v>
      </c>
      <c r="E11">
        <v>20.35623</v>
      </c>
      <c r="F11">
        <v>59.676580000000001</v>
      </c>
      <c r="G11">
        <v>7.0667960000000001</v>
      </c>
      <c r="H11">
        <v>86.40719</v>
      </c>
      <c r="I11">
        <v>67.336010000000002</v>
      </c>
      <c r="J11">
        <v>67.965369999999993</v>
      </c>
      <c r="K11">
        <v>52.7027</v>
      </c>
      <c r="L11">
        <v>32.402709999999999</v>
      </c>
      <c r="M11">
        <v>59.731929999999998</v>
      </c>
      <c r="N11">
        <v>68.813779999999994</v>
      </c>
      <c r="O11">
        <v>152.1902</v>
      </c>
      <c r="P11">
        <v>45.168799999999997</v>
      </c>
      <c r="Q11">
        <v>81.164630000000002</v>
      </c>
      <c r="R11">
        <v>27.251180000000002</v>
      </c>
      <c r="S11" s="138">
        <v>80.016249999999999</v>
      </c>
      <c r="Z11" s="211" t="s">
        <v>10909</v>
      </c>
      <c r="AA11" s="212">
        <v>3.8219999999999997E-2</v>
      </c>
      <c r="AB11" s="222">
        <v>-0.70960000000000001</v>
      </c>
    </row>
    <row r="12" spans="1:28" x14ac:dyDescent="0.25">
      <c r="A12" s="215" t="s">
        <v>10906</v>
      </c>
      <c r="B12" s="150">
        <v>10</v>
      </c>
      <c r="C12" s="215"/>
      <c r="D12">
        <v>123.9033</v>
      </c>
      <c r="E12">
        <v>64.885499999999993</v>
      </c>
      <c r="F12">
        <v>71.518000000000001</v>
      </c>
      <c r="G12">
        <v>15.00484</v>
      </c>
      <c r="H12">
        <v>56.227539999999998</v>
      </c>
      <c r="I12">
        <v>93.507360000000006</v>
      </c>
      <c r="J12">
        <v>111.90479999999999</v>
      </c>
      <c r="K12">
        <v>134.6284</v>
      </c>
      <c r="L12">
        <v>18.189509999999999</v>
      </c>
      <c r="M12">
        <v>72.785550000000001</v>
      </c>
      <c r="N12">
        <v>78.188779999999994</v>
      </c>
      <c r="O12">
        <v>154.1927</v>
      </c>
      <c r="P12">
        <v>171.2456</v>
      </c>
      <c r="Q12">
        <v>59.52552</v>
      </c>
      <c r="R12">
        <v>32.306480000000001</v>
      </c>
      <c r="S12" s="138">
        <v>83.996750000000006</v>
      </c>
      <c r="Z12" s="211" t="s">
        <v>10910</v>
      </c>
      <c r="AA12" s="212">
        <v>1.0920000000000001</v>
      </c>
      <c r="AB12" s="222">
        <v>0.19520000000000001</v>
      </c>
    </row>
    <row r="13" spans="1:28" ht="15.75" thickBot="1" x14ac:dyDescent="0.3">
      <c r="A13" s="216" t="s">
        <v>10906</v>
      </c>
      <c r="B13" s="202">
        <v>30</v>
      </c>
      <c r="C13" s="216"/>
      <c r="D13" s="137">
        <v>73.321399999999997</v>
      </c>
      <c r="E13" s="137">
        <v>24.08821</v>
      </c>
      <c r="F13" s="137">
        <v>77.621279999999999</v>
      </c>
      <c r="G13" s="137">
        <v>110.5518</v>
      </c>
      <c r="H13" s="137">
        <v>79.940119999999993</v>
      </c>
      <c r="I13" s="137">
        <v>78.58099</v>
      </c>
      <c r="J13" s="137">
        <v>69.047619999999995</v>
      </c>
      <c r="K13" s="137">
        <v>249.32429999999999</v>
      </c>
      <c r="L13" s="137">
        <v>37.055840000000003</v>
      </c>
      <c r="M13" s="137">
        <v>59.615380000000002</v>
      </c>
      <c r="N13" s="137">
        <v>70.344390000000004</v>
      </c>
      <c r="O13" s="137">
        <v>160.70089999999999</v>
      </c>
      <c r="P13" s="137">
        <v>73.573920000000001</v>
      </c>
      <c r="Q13" s="137">
        <v>69.518330000000006</v>
      </c>
      <c r="R13" s="137">
        <v>-4.3443899999999998</v>
      </c>
      <c r="S13" s="136">
        <v>91.470349999999996</v>
      </c>
      <c r="Z13" s="211" t="s">
        <v>10911</v>
      </c>
      <c r="AA13" s="212">
        <v>107.2</v>
      </c>
      <c r="AB13" s="222">
        <v>126.5</v>
      </c>
    </row>
    <row r="14" spans="1:28" x14ac:dyDescent="0.25">
      <c r="Z14" s="211" t="s">
        <v>10579</v>
      </c>
      <c r="AA14" s="212"/>
      <c r="AB14" s="222"/>
    </row>
    <row r="15" spans="1:28" x14ac:dyDescent="0.25">
      <c r="Z15" s="211" t="s">
        <v>10907</v>
      </c>
      <c r="AA15" s="212">
        <v>16.95</v>
      </c>
      <c r="AB15" s="222">
        <v>66.52</v>
      </c>
    </row>
    <row r="16" spans="1:28" x14ac:dyDescent="0.25">
      <c r="Z16" s="211" t="s">
        <v>10908</v>
      </c>
      <c r="AA16" s="212">
        <v>12.42</v>
      </c>
      <c r="AB16" s="222">
        <v>10.5</v>
      </c>
    </row>
    <row r="17" spans="1:28" x14ac:dyDescent="0.25">
      <c r="Z17" s="211" t="s">
        <v>10909</v>
      </c>
      <c r="AA17" s="212">
        <v>0.31069999999999998</v>
      </c>
      <c r="AB17" s="222">
        <v>0.55169999999999997</v>
      </c>
    </row>
    <row r="18" spans="1:28" x14ac:dyDescent="0.25">
      <c r="Z18" s="211" t="s">
        <v>10911</v>
      </c>
      <c r="AA18" s="212">
        <v>17.29</v>
      </c>
      <c r="AB18" s="222">
        <v>62.94</v>
      </c>
    </row>
    <row r="19" spans="1:28" ht="15.75" thickBot="1" x14ac:dyDescent="0.3">
      <c r="H19" s="44" t="s">
        <v>10573</v>
      </c>
      <c r="I19" s="44"/>
      <c r="J19" s="44"/>
      <c r="K19" s="44"/>
      <c r="L19" s="44"/>
      <c r="Z19" s="211" t="s">
        <v>10580</v>
      </c>
      <c r="AA19" s="212"/>
      <c r="AB19" s="222"/>
    </row>
    <row r="20" spans="1:28" ht="15.75" thickBot="1" x14ac:dyDescent="0.3">
      <c r="A20" s="199"/>
      <c r="B20" s="213"/>
      <c r="C20" s="213"/>
      <c r="D20" s="206" t="s">
        <v>10550</v>
      </c>
      <c r="E20" s="206" t="s">
        <v>10550</v>
      </c>
      <c r="F20" s="206" t="s">
        <v>10550</v>
      </c>
      <c r="G20" s="206" t="s">
        <v>10550</v>
      </c>
      <c r="H20" s="206" t="s">
        <v>10550</v>
      </c>
      <c r="I20" s="206" t="s">
        <v>10550</v>
      </c>
      <c r="J20" s="206" t="s">
        <v>10550</v>
      </c>
      <c r="K20" s="206" t="s">
        <v>10550</v>
      </c>
      <c r="L20" s="206" t="s">
        <v>10551</v>
      </c>
      <c r="M20" s="206" t="s">
        <v>10551</v>
      </c>
      <c r="N20" s="206" t="s">
        <v>10551</v>
      </c>
      <c r="O20" s="206" t="s">
        <v>10551</v>
      </c>
      <c r="P20" s="206" t="s">
        <v>10551</v>
      </c>
      <c r="Q20" s="206" t="s">
        <v>10551</v>
      </c>
      <c r="R20" s="206" t="s">
        <v>10551</v>
      </c>
      <c r="S20" s="201" t="s">
        <v>10551</v>
      </c>
      <c r="Z20" s="211" t="s">
        <v>10907</v>
      </c>
      <c r="AA20" s="212" t="s">
        <v>10912</v>
      </c>
      <c r="AB20" s="222" t="s">
        <v>10913</v>
      </c>
    </row>
    <row r="21" spans="1:28" x14ac:dyDescent="0.25">
      <c r="A21" s="149" t="s">
        <v>10914</v>
      </c>
      <c r="B21" s="215">
        <v>-1</v>
      </c>
      <c r="C21" s="227"/>
      <c r="D21">
        <v>4.7448519999999998</v>
      </c>
      <c r="E21">
        <v>-13.146699999999999</v>
      </c>
      <c r="F21">
        <v>35.159100000000002</v>
      </c>
      <c r="G21">
        <v>-3.6786099999999999</v>
      </c>
      <c r="H21">
        <v>2.8742510000000001</v>
      </c>
      <c r="I21">
        <v>9.1700130000000009</v>
      </c>
      <c r="J21">
        <v>-66.341999999999999</v>
      </c>
      <c r="K21">
        <v>-26.013500000000001</v>
      </c>
      <c r="L21">
        <v>-48.054099999999998</v>
      </c>
      <c r="M21">
        <v>29.020980000000002</v>
      </c>
      <c r="N21">
        <v>13.20153</v>
      </c>
      <c r="O21">
        <v>-34.543199999999999</v>
      </c>
      <c r="P21">
        <v>0.46565800000000002</v>
      </c>
      <c r="Q21">
        <v>15.88785</v>
      </c>
      <c r="R21">
        <v>-28.831</v>
      </c>
      <c r="S21" s="138">
        <v>0.56864300000000001</v>
      </c>
      <c r="Z21" s="211" t="s">
        <v>10908</v>
      </c>
      <c r="AA21" s="212" t="s">
        <v>10915</v>
      </c>
      <c r="AB21" s="222" t="s">
        <v>10916</v>
      </c>
    </row>
    <row r="22" spans="1:28" x14ac:dyDescent="0.25">
      <c r="A22" s="149" t="s">
        <v>10914</v>
      </c>
      <c r="B22" s="215">
        <v>-0.52287874528033795</v>
      </c>
      <c r="C22" s="227"/>
      <c r="D22">
        <v>25.156669999999998</v>
      </c>
      <c r="E22">
        <v>-3.3927100000000001</v>
      </c>
      <c r="F22">
        <v>30.203440000000001</v>
      </c>
      <c r="G22">
        <v>-23.2333</v>
      </c>
      <c r="H22">
        <v>22.514970000000002</v>
      </c>
      <c r="I22">
        <v>53.882199999999997</v>
      </c>
      <c r="J22">
        <v>-1.8398300000000001</v>
      </c>
      <c r="K22">
        <v>29.22297</v>
      </c>
      <c r="L22">
        <v>3.8917090000000001</v>
      </c>
      <c r="M22">
        <v>19.52214</v>
      </c>
      <c r="N22">
        <v>1.8494900000000001</v>
      </c>
      <c r="O22">
        <v>130.66329999999999</v>
      </c>
      <c r="P22">
        <v>-10.943</v>
      </c>
      <c r="Q22">
        <v>56.649889999999999</v>
      </c>
      <c r="R22">
        <v>-18.0885</v>
      </c>
      <c r="S22" s="138">
        <v>42.891959999999997</v>
      </c>
      <c r="Z22" s="211" t="s">
        <v>10909</v>
      </c>
      <c r="AA22" s="212" t="s">
        <v>10917</v>
      </c>
      <c r="AB22" s="222" t="s">
        <v>10918</v>
      </c>
    </row>
    <row r="23" spans="1:28" x14ac:dyDescent="0.25">
      <c r="A23" s="149" t="s">
        <v>10914</v>
      </c>
      <c r="B23" s="215">
        <v>0</v>
      </c>
      <c r="C23" s="227"/>
      <c r="D23">
        <v>65.711730000000003</v>
      </c>
      <c r="E23">
        <v>33.757420000000003</v>
      </c>
      <c r="F23">
        <v>41.888370000000002</v>
      </c>
      <c r="G23">
        <v>-2.2265199999999998</v>
      </c>
      <c r="H23">
        <v>33.293410000000002</v>
      </c>
      <c r="I23">
        <v>38.353409999999997</v>
      </c>
      <c r="J23">
        <v>43.722940000000001</v>
      </c>
      <c r="K23">
        <v>83.445949999999996</v>
      </c>
      <c r="L23">
        <v>5.752961</v>
      </c>
      <c r="M23">
        <v>47.902099999999997</v>
      </c>
      <c r="N23">
        <v>71.938779999999994</v>
      </c>
      <c r="O23">
        <v>114.6433</v>
      </c>
      <c r="P23">
        <v>119.3248</v>
      </c>
      <c r="Q23">
        <v>53.271030000000003</v>
      </c>
      <c r="R23">
        <v>-38.151699999999998</v>
      </c>
      <c r="S23" s="138">
        <v>66.450040000000001</v>
      </c>
      <c r="Z23" s="211" t="s">
        <v>10910</v>
      </c>
      <c r="AA23" s="212" t="s">
        <v>10919</v>
      </c>
      <c r="AB23" s="222" t="s">
        <v>10920</v>
      </c>
    </row>
    <row r="24" spans="1:28" x14ac:dyDescent="0.25">
      <c r="A24" s="149" t="s">
        <v>10914</v>
      </c>
      <c r="B24" s="215">
        <v>0.47712125471966199</v>
      </c>
      <c r="C24" s="227"/>
      <c r="D24">
        <v>117.0098</v>
      </c>
      <c r="E24">
        <v>20.35623</v>
      </c>
      <c r="F24">
        <v>59.676580000000001</v>
      </c>
      <c r="G24">
        <v>7.0667960000000001</v>
      </c>
      <c r="H24">
        <v>86.40719</v>
      </c>
      <c r="I24">
        <v>67.336010000000002</v>
      </c>
      <c r="J24">
        <v>67.965369999999993</v>
      </c>
      <c r="K24">
        <v>52.7027</v>
      </c>
      <c r="L24">
        <v>32.402709999999999</v>
      </c>
      <c r="M24">
        <v>59.731929999999998</v>
      </c>
      <c r="N24">
        <v>68.813779999999994</v>
      </c>
      <c r="O24">
        <v>152.1902</v>
      </c>
      <c r="P24">
        <v>45.168799999999997</v>
      </c>
      <c r="Q24">
        <v>81.164630000000002</v>
      </c>
      <c r="R24">
        <v>27.251180000000002</v>
      </c>
      <c r="S24" s="138">
        <v>80.016249999999999</v>
      </c>
      <c r="Z24" s="211" t="s">
        <v>10911</v>
      </c>
      <c r="AA24" s="212" t="s">
        <v>10921</v>
      </c>
      <c r="AB24" s="222" t="s">
        <v>10922</v>
      </c>
    </row>
    <row r="25" spans="1:28" x14ac:dyDescent="0.25">
      <c r="A25" s="149" t="s">
        <v>10914</v>
      </c>
      <c r="B25" s="215">
        <v>1</v>
      </c>
      <c r="C25" s="227"/>
      <c r="D25">
        <v>123.9033</v>
      </c>
      <c r="E25">
        <v>64.885499999999993</v>
      </c>
      <c r="F25">
        <v>71.518000000000001</v>
      </c>
      <c r="G25">
        <v>15.00484</v>
      </c>
      <c r="H25">
        <v>56.227539999999998</v>
      </c>
      <c r="I25">
        <v>93.507360000000006</v>
      </c>
      <c r="J25">
        <v>111.90479999999999</v>
      </c>
      <c r="K25">
        <v>134.6284</v>
      </c>
      <c r="L25">
        <v>18.189509999999999</v>
      </c>
      <c r="M25">
        <v>72.785550000000001</v>
      </c>
      <c r="N25">
        <v>78.188779999999994</v>
      </c>
      <c r="O25">
        <v>154.1927</v>
      </c>
      <c r="P25">
        <v>171.2456</v>
      </c>
      <c r="Q25">
        <v>59.52552</v>
      </c>
      <c r="R25">
        <v>32.306480000000001</v>
      </c>
      <c r="S25" s="138">
        <v>83.996750000000006</v>
      </c>
      <c r="Z25" s="211" t="s">
        <v>10591</v>
      </c>
      <c r="AA25" s="212"/>
      <c r="AB25" s="222"/>
    </row>
    <row r="26" spans="1:28" ht="15.75" thickBot="1" x14ac:dyDescent="0.3">
      <c r="A26" s="151" t="s">
        <v>10914</v>
      </c>
      <c r="B26" s="216">
        <v>1.4771212547196599</v>
      </c>
      <c r="C26" s="218"/>
      <c r="D26" s="137">
        <v>73.321399999999997</v>
      </c>
      <c r="E26" s="137">
        <v>24.08821</v>
      </c>
      <c r="F26" s="137">
        <v>77.621279999999999</v>
      </c>
      <c r="G26" s="137">
        <v>110.5518</v>
      </c>
      <c r="H26" s="137">
        <v>79.940119999999993</v>
      </c>
      <c r="I26" s="137">
        <v>78.58099</v>
      </c>
      <c r="J26" s="137">
        <v>69.047619999999995</v>
      </c>
      <c r="K26" s="137">
        <v>249.32429999999999</v>
      </c>
      <c r="L26" s="137">
        <v>37.055840000000003</v>
      </c>
      <c r="M26" s="137">
        <v>59.615380000000002</v>
      </c>
      <c r="N26" s="137">
        <v>70.344390000000004</v>
      </c>
      <c r="O26" s="137">
        <v>160.70089999999999</v>
      </c>
      <c r="P26" s="137">
        <v>73.573920000000001</v>
      </c>
      <c r="Q26" s="137">
        <v>69.518330000000006</v>
      </c>
      <c r="R26" s="137">
        <v>-4.3443899999999998</v>
      </c>
      <c r="S26" s="136">
        <v>91.470349999999996</v>
      </c>
      <c r="Z26" s="211" t="s">
        <v>10923</v>
      </c>
      <c r="AA26" s="212">
        <v>45</v>
      </c>
      <c r="AB26" s="222">
        <v>45</v>
      </c>
    </row>
    <row r="27" spans="1:28" x14ac:dyDescent="0.25">
      <c r="A27" s="44"/>
      <c r="Z27" s="211" t="s">
        <v>10924</v>
      </c>
      <c r="AA27" s="212">
        <v>0.4788</v>
      </c>
      <c r="AB27" s="222">
        <v>0.32869999999999999</v>
      </c>
    </row>
    <row r="28" spans="1:28" x14ac:dyDescent="0.25">
      <c r="Z28" s="211" t="s">
        <v>10925</v>
      </c>
      <c r="AA28" s="212">
        <v>66306</v>
      </c>
      <c r="AB28" s="222">
        <v>88770</v>
      </c>
    </row>
    <row r="29" spans="1:28" x14ac:dyDescent="0.25">
      <c r="Z29" s="211" t="s">
        <v>10926</v>
      </c>
      <c r="AA29" s="212">
        <v>38.39</v>
      </c>
      <c r="AB29" s="222">
        <v>44.41</v>
      </c>
    </row>
    <row r="30" spans="1:28" x14ac:dyDescent="0.25">
      <c r="Z30" s="211"/>
      <c r="AA30" s="212"/>
      <c r="AB30" s="222"/>
    </row>
    <row r="31" spans="1:28" x14ac:dyDescent="0.25">
      <c r="Z31" s="211" t="s">
        <v>10596</v>
      </c>
      <c r="AA31" s="212"/>
      <c r="AB31" s="222"/>
    </row>
    <row r="32" spans="1:28" x14ac:dyDescent="0.25">
      <c r="Z32" s="211" t="s">
        <v>10927</v>
      </c>
      <c r="AA32" s="212">
        <v>48</v>
      </c>
      <c r="AB32" s="222">
        <v>48</v>
      </c>
    </row>
    <row r="33" spans="26:28" ht="15.75" thickBot="1" x14ac:dyDescent="0.3">
      <c r="Z33" s="219" t="s">
        <v>10928</v>
      </c>
      <c r="AA33" s="220">
        <v>48</v>
      </c>
      <c r="AB33" s="223">
        <v>48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1B54F-9B9A-40BD-829A-936AB33F82E4}">
  <dimension ref="A2:V14"/>
  <sheetViews>
    <sheetView workbookViewId="0">
      <selection activeCell="R36" sqref="R36"/>
    </sheetView>
  </sheetViews>
  <sheetFormatPr defaultRowHeight="15" x14ac:dyDescent="0.25"/>
  <sheetData>
    <row r="2" spans="1:22" x14ac:dyDescent="0.25">
      <c r="I2" s="44" t="s">
        <v>10599</v>
      </c>
      <c r="J2" s="44"/>
      <c r="K2" s="44"/>
      <c r="L2" s="44"/>
      <c r="M2" s="44"/>
    </row>
    <row r="3" spans="1:22" x14ac:dyDescent="0.25">
      <c r="I3" s="44" t="s">
        <v>10929</v>
      </c>
      <c r="J3" s="44"/>
      <c r="K3" s="44"/>
      <c r="L3" s="44"/>
    </row>
    <row r="4" spans="1:22" ht="15.75" thickBot="1" x14ac:dyDescent="0.3"/>
    <row r="5" spans="1:22" ht="15.75" thickBot="1" x14ac:dyDescent="0.3">
      <c r="A5" s="199"/>
      <c r="B5" s="140"/>
      <c r="C5" s="147" t="s">
        <v>10890</v>
      </c>
      <c r="D5" s="147" t="s">
        <v>10891</v>
      </c>
      <c r="E5" s="147" t="s">
        <v>10892</v>
      </c>
      <c r="F5" s="147" t="s">
        <v>10893</v>
      </c>
      <c r="G5" s="147" t="s">
        <v>10894</v>
      </c>
      <c r="H5" s="147" t="s">
        <v>10895</v>
      </c>
      <c r="I5" s="147" t="s">
        <v>10896</v>
      </c>
      <c r="J5" s="148" t="s">
        <v>10897</v>
      </c>
    </row>
    <row r="6" spans="1:22" x14ac:dyDescent="0.25">
      <c r="A6" s="152"/>
      <c r="B6" s="44" t="s">
        <v>10601</v>
      </c>
      <c r="C6" s="1">
        <v>5.6725000000000003</v>
      </c>
      <c r="D6" s="1">
        <v>7.58</v>
      </c>
      <c r="E6" s="1">
        <v>8.11</v>
      </c>
      <c r="F6" s="1">
        <v>7.7</v>
      </c>
      <c r="G6" s="1">
        <v>8.18</v>
      </c>
      <c r="H6" s="1">
        <v>7.2249999999999996</v>
      </c>
      <c r="I6" s="1">
        <v>6.8324999999999996</v>
      </c>
      <c r="J6" s="205">
        <v>6.11</v>
      </c>
      <c r="O6" s="199"/>
      <c r="P6" s="140"/>
      <c r="Q6" s="140"/>
      <c r="R6" s="147" t="s">
        <v>10602</v>
      </c>
      <c r="S6" s="147"/>
      <c r="T6" s="140"/>
      <c r="U6" s="140"/>
      <c r="V6" s="139"/>
    </row>
    <row r="7" spans="1:22" ht="15.75" thickBot="1" x14ac:dyDescent="0.3">
      <c r="A7" s="152"/>
      <c r="B7" s="44" t="s">
        <v>10930</v>
      </c>
      <c r="C7" s="1">
        <v>2.88</v>
      </c>
      <c r="D7" s="1">
        <v>4.6325000000000003</v>
      </c>
      <c r="E7" s="1">
        <v>3.3174999999999999</v>
      </c>
      <c r="F7" s="1">
        <v>5.1174999999999997</v>
      </c>
      <c r="G7" s="1">
        <v>4.0049999999999999</v>
      </c>
      <c r="H7" s="1">
        <v>3.49</v>
      </c>
      <c r="I7" s="1">
        <v>4.5225</v>
      </c>
      <c r="J7" s="205">
        <v>4.63</v>
      </c>
      <c r="O7" s="151" t="s">
        <v>10890</v>
      </c>
      <c r="P7" s="166" t="s">
        <v>10891</v>
      </c>
      <c r="Q7" s="166" t="s">
        <v>10892</v>
      </c>
      <c r="R7" s="166" t="s">
        <v>10893</v>
      </c>
      <c r="S7" s="166" t="s">
        <v>10894</v>
      </c>
      <c r="T7" s="166" t="s">
        <v>10895</v>
      </c>
      <c r="U7" s="166" t="s">
        <v>10896</v>
      </c>
      <c r="V7" s="202" t="s">
        <v>10897</v>
      </c>
    </row>
    <row r="8" spans="1:22" x14ac:dyDescent="0.25">
      <c r="A8" s="152"/>
      <c r="C8" s="1"/>
      <c r="D8" s="1"/>
      <c r="E8" s="1"/>
      <c r="F8" s="1"/>
      <c r="G8" s="1"/>
      <c r="H8" s="1"/>
      <c r="I8" s="1"/>
      <c r="J8" s="205"/>
      <c r="O8" s="152"/>
      <c r="V8" s="138"/>
    </row>
    <row r="9" spans="1:22" x14ac:dyDescent="0.25">
      <c r="A9" s="149" t="s">
        <v>10604</v>
      </c>
      <c r="B9" s="204">
        <v>0.1</v>
      </c>
      <c r="C9" s="1">
        <v>3.0125000000000002</v>
      </c>
      <c r="D9" s="1">
        <v>4.2450000000000001</v>
      </c>
      <c r="E9" s="1">
        <v>5.0025000000000004</v>
      </c>
      <c r="F9" s="1">
        <v>5.0225</v>
      </c>
      <c r="G9" s="1">
        <v>4.125</v>
      </c>
      <c r="H9" s="1">
        <v>3.8325</v>
      </c>
      <c r="I9" s="1">
        <v>2.99</v>
      </c>
      <c r="J9" s="205">
        <v>4.2450000000000001</v>
      </c>
      <c r="O9" s="152">
        <f>($C$9 - $C$7)/($C$6-$C$7) *100</f>
        <v>4.7448522829006361</v>
      </c>
      <c r="P9">
        <f xml:space="preserve"> (D9 - $D$7)/($D$6-$D$7) *100</f>
        <v>-13.146734520780329</v>
      </c>
      <c r="Q9">
        <f xml:space="preserve"> (E9 - $E$7)/($E$6-$E$7) *100</f>
        <v>35.159102764736581</v>
      </c>
      <c r="R9">
        <f xml:space="preserve"> (F9 - $F$7)/($F$6-$F$7) *100</f>
        <v>-3.6786060019360982</v>
      </c>
      <c r="S9">
        <f xml:space="preserve"> (G9 - $G$7)/($G$6-$G$7) *100</f>
        <v>2.8742514970059907</v>
      </c>
      <c r="T9">
        <f xml:space="preserve"> (H9 - $H$7)/($H$6-$H$7) *100</f>
        <v>9.1700133868808535</v>
      </c>
      <c r="U9">
        <f xml:space="preserve"> (I9 - $I$7)/($I$6-$I$7) *100</f>
        <v>-66.341991341991346</v>
      </c>
      <c r="V9" s="138">
        <f xml:space="preserve"> (J9 - $J$7)/($J$6-$J$7) *100</f>
        <v>-26.013513513513491</v>
      </c>
    </row>
    <row r="10" spans="1:22" x14ac:dyDescent="0.25">
      <c r="A10" s="149"/>
      <c r="B10" s="204">
        <v>0.3</v>
      </c>
      <c r="C10" s="1">
        <v>3.5825</v>
      </c>
      <c r="D10" s="1">
        <v>4.5324999999999998</v>
      </c>
      <c r="E10" s="1">
        <v>4.7649999999999997</v>
      </c>
      <c r="F10" s="1">
        <v>4.5175000000000001</v>
      </c>
      <c r="G10" s="1">
        <v>4.9450000000000003</v>
      </c>
      <c r="H10" s="1">
        <v>5.5025000000000004</v>
      </c>
      <c r="I10" s="1">
        <v>4.4800000000000004</v>
      </c>
      <c r="J10" s="205">
        <v>5.0625</v>
      </c>
      <c r="O10" s="152">
        <f t="shared" ref="O10:O13" si="0" xml:space="preserve"> (C10 - $C$7)/($C$6-$C$7) *100</f>
        <v>25.156669650850493</v>
      </c>
      <c r="P10">
        <f t="shared" ref="P10:P14" si="1" xml:space="preserve"> (D10 - $D$7)/($D$6-$D$7) *100</f>
        <v>-3.392705682782037</v>
      </c>
      <c r="Q10">
        <f t="shared" ref="Q10:Q14" si="2" xml:space="preserve"> (E10 - $E$7)/($E$6-$E$7) *100</f>
        <v>30.203442879499214</v>
      </c>
      <c r="R10">
        <f t="shared" ref="R10:R14" si="3" xml:space="preserve"> (F10 - $F$7)/($F$6-$F$7) *100</f>
        <v>-23.233301064859617</v>
      </c>
      <c r="S10">
        <f t="shared" ref="S10:S14" si="4" xml:space="preserve"> (G10 - $G$7)/($G$6-$G$7) *100</f>
        <v>22.514970059880248</v>
      </c>
      <c r="T10">
        <f t="shared" ref="T10:T14" si="5" xml:space="preserve"> (H10 - $H$7)/($H$6-$H$7) *100</f>
        <v>53.882195448460521</v>
      </c>
      <c r="U10">
        <f t="shared" ref="U10:U14" si="6" xml:space="preserve"> (I10 - $I$7)/($I$6-$I$7) *100</f>
        <v>-1.8398268398268203</v>
      </c>
      <c r="V10" s="138">
        <f t="shared" ref="V10:V14" si="7" xml:space="preserve"> (J10 - $J$7)/($J$6-$J$7) *100</f>
        <v>29.222972972972972</v>
      </c>
    </row>
    <row r="11" spans="1:22" x14ac:dyDescent="0.25">
      <c r="A11" s="149"/>
      <c r="B11" s="204">
        <v>1</v>
      </c>
      <c r="C11" s="1">
        <v>4.7149999999999999</v>
      </c>
      <c r="D11" s="1">
        <v>5.6275000000000004</v>
      </c>
      <c r="E11" s="1">
        <v>5.3250000000000002</v>
      </c>
      <c r="F11" s="1">
        <v>5.0599999999999996</v>
      </c>
      <c r="G11" s="1">
        <v>5.3949999999999996</v>
      </c>
      <c r="H11" s="1">
        <v>4.9225000000000003</v>
      </c>
      <c r="I11" s="1">
        <v>5.5324999999999998</v>
      </c>
      <c r="J11" s="205">
        <v>5.8650000000000002</v>
      </c>
      <c r="O11" s="152">
        <f t="shared" si="0"/>
        <v>65.711727842435081</v>
      </c>
      <c r="P11">
        <f t="shared" si="1"/>
        <v>33.75742154368109</v>
      </c>
      <c r="Q11">
        <f t="shared" si="2"/>
        <v>41.88836724047993</v>
      </c>
      <c r="R11">
        <f t="shared" si="3"/>
        <v>-2.226524685382385</v>
      </c>
      <c r="S11">
        <f t="shared" si="4"/>
        <v>33.293413173652688</v>
      </c>
      <c r="T11">
        <f t="shared" si="5"/>
        <v>38.353413654618485</v>
      </c>
      <c r="U11">
        <f t="shared" si="6"/>
        <v>43.722943722943718</v>
      </c>
      <c r="V11" s="138">
        <f t="shared" si="7"/>
        <v>83.445945945945937</v>
      </c>
    </row>
    <row r="12" spans="1:22" x14ac:dyDescent="0.25">
      <c r="A12" s="149"/>
      <c r="B12" s="204">
        <v>3</v>
      </c>
      <c r="C12" s="1">
        <v>6.1475</v>
      </c>
      <c r="D12" s="1">
        <v>5.2324999999999999</v>
      </c>
      <c r="E12" s="1">
        <v>6.1775000000000002</v>
      </c>
      <c r="F12" s="1">
        <v>5.3</v>
      </c>
      <c r="G12" s="1">
        <v>7.6124999999999998</v>
      </c>
      <c r="H12" s="1">
        <v>6.0049999999999999</v>
      </c>
      <c r="I12" s="1">
        <v>6.0925000000000002</v>
      </c>
      <c r="J12" s="205">
        <v>5.41</v>
      </c>
      <c r="O12" s="152">
        <f t="shared" si="0"/>
        <v>117.00984780662486</v>
      </c>
      <c r="P12">
        <f t="shared" si="1"/>
        <v>20.356234096692102</v>
      </c>
      <c r="Q12">
        <f t="shared" si="2"/>
        <v>59.676577986437152</v>
      </c>
      <c r="R12">
        <f t="shared" si="3"/>
        <v>7.0667957405614743</v>
      </c>
      <c r="S12">
        <f t="shared" si="4"/>
        <v>86.407185628742525</v>
      </c>
      <c r="T12">
        <f t="shared" si="5"/>
        <v>67.336010709504691</v>
      </c>
      <c r="U12">
        <f t="shared" si="6"/>
        <v>67.965367965367989</v>
      </c>
      <c r="V12" s="138">
        <f t="shared" si="7"/>
        <v>52.702702702702709</v>
      </c>
    </row>
    <row r="13" spans="1:22" x14ac:dyDescent="0.25">
      <c r="A13" s="149"/>
      <c r="B13" s="204">
        <v>10</v>
      </c>
      <c r="C13" s="1">
        <v>6.34</v>
      </c>
      <c r="D13" s="1">
        <v>6.5449999999999999</v>
      </c>
      <c r="E13" s="1">
        <v>6.7450000000000001</v>
      </c>
      <c r="F13" s="1">
        <v>5.5049999999999999</v>
      </c>
      <c r="G13" s="1">
        <v>6.3525</v>
      </c>
      <c r="H13" s="1">
        <v>6.9824999999999999</v>
      </c>
      <c r="I13" s="1">
        <v>7.1074999999999999</v>
      </c>
      <c r="J13" s="205">
        <v>6.6224999999999996</v>
      </c>
      <c r="O13" s="152">
        <f t="shared" si="0"/>
        <v>123.90331244404653</v>
      </c>
      <c r="P13">
        <f t="shared" si="1"/>
        <v>64.885496183206101</v>
      </c>
      <c r="Q13">
        <f t="shared" si="2"/>
        <v>71.517996870109556</v>
      </c>
      <c r="R13">
        <f t="shared" si="3"/>
        <v>15.004840271055183</v>
      </c>
      <c r="S13">
        <f t="shared" si="4"/>
        <v>56.227544910179653</v>
      </c>
      <c r="T13">
        <f t="shared" si="5"/>
        <v>93.507362784471226</v>
      </c>
      <c r="U13">
        <f t="shared" si="6"/>
        <v>111.90476190476193</v>
      </c>
      <c r="V13" s="138">
        <f t="shared" si="7"/>
        <v>134.6283783783783</v>
      </c>
    </row>
    <row r="14" spans="1:22" ht="15.75" thickBot="1" x14ac:dyDescent="0.3">
      <c r="A14" s="151"/>
      <c r="B14" s="207">
        <v>30</v>
      </c>
      <c r="C14" s="63">
        <v>4.9275000000000002</v>
      </c>
      <c r="D14" s="63">
        <v>5.3425000000000002</v>
      </c>
      <c r="E14" s="63">
        <v>7.0374999999999996</v>
      </c>
      <c r="F14" s="63">
        <v>7.9725000000000001</v>
      </c>
      <c r="G14" s="63">
        <v>7.3425000000000002</v>
      </c>
      <c r="H14" s="63">
        <v>6.4249999999999998</v>
      </c>
      <c r="I14" s="63">
        <v>6.1174999999999997</v>
      </c>
      <c r="J14" s="208">
        <v>8.32</v>
      </c>
      <c r="O14" s="203">
        <f xml:space="preserve"> (C14 - $C$7)/($C$6-$C$7) *100</f>
        <v>73.321396598030447</v>
      </c>
      <c r="P14" s="137">
        <f t="shared" si="1"/>
        <v>24.088210347752334</v>
      </c>
      <c r="Q14" s="137">
        <f t="shared" si="2"/>
        <v>77.62128325508607</v>
      </c>
      <c r="R14" s="137">
        <f t="shared" si="3"/>
        <v>110.55179090029041</v>
      </c>
      <c r="S14" s="137">
        <f t="shared" si="4"/>
        <v>79.94011976047905</v>
      </c>
      <c r="T14" s="137">
        <f t="shared" si="5"/>
        <v>78.580990629183404</v>
      </c>
      <c r="U14" s="137">
        <f t="shared" si="6"/>
        <v>69.047619047619051</v>
      </c>
      <c r="V14" s="136">
        <f t="shared" si="7"/>
        <v>249.32432432432429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2BD56-1FF1-4675-9274-4C8E1C1C5468}">
  <dimension ref="A2:U15"/>
  <sheetViews>
    <sheetView topLeftCell="B1" workbookViewId="0">
      <selection activeCell="R36" sqref="R36"/>
    </sheetView>
  </sheetViews>
  <sheetFormatPr defaultRowHeight="15" x14ac:dyDescent="0.25"/>
  <sheetData>
    <row r="2" spans="1:21" x14ac:dyDescent="0.25">
      <c r="I2" s="44" t="s">
        <v>10599</v>
      </c>
      <c r="J2" s="44"/>
      <c r="K2" s="44"/>
      <c r="L2" s="44"/>
      <c r="M2" s="44"/>
    </row>
    <row r="3" spans="1:21" x14ac:dyDescent="0.25">
      <c r="I3" s="44" t="s">
        <v>10931</v>
      </c>
      <c r="J3" s="44"/>
      <c r="K3" s="44"/>
      <c r="L3" s="44"/>
    </row>
    <row r="5" spans="1:21" ht="15.75" thickBot="1" x14ac:dyDescent="0.3"/>
    <row r="6" spans="1:21" ht="15.75" thickBot="1" x14ac:dyDescent="0.3">
      <c r="A6" s="199"/>
      <c r="B6" s="140"/>
      <c r="C6" s="147" t="s">
        <v>10898</v>
      </c>
      <c r="D6" s="147" t="s">
        <v>10899</v>
      </c>
      <c r="E6" s="147" t="s">
        <v>10900</v>
      </c>
      <c r="F6" s="147" t="s">
        <v>10901</v>
      </c>
      <c r="G6" s="147" t="s">
        <v>10902</v>
      </c>
      <c r="H6" s="147" t="s">
        <v>10903</v>
      </c>
      <c r="I6" s="147" t="s">
        <v>10904</v>
      </c>
      <c r="J6" s="148" t="s">
        <v>10905</v>
      </c>
    </row>
    <row r="7" spans="1:21" x14ac:dyDescent="0.25">
      <c r="A7" s="149"/>
      <c r="B7" s="204" t="s">
        <v>10601</v>
      </c>
      <c r="C7" s="1">
        <v>7.4275000000000002</v>
      </c>
      <c r="D7" s="1">
        <v>7.1325000000000003</v>
      </c>
      <c r="E7" s="1">
        <v>7.1775000000000002</v>
      </c>
      <c r="F7" s="1">
        <v>5.2874999999999996</v>
      </c>
      <c r="G7" s="1">
        <v>5.7975000000000003</v>
      </c>
      <c r="H7" s="1">
        <v>6.68</v>
      </c>
      <c r="I7" s="1">
        <v>7.1825000000000001</v>
      </c>
      <c r="J7" s="205">
        <v>6.6375000000000002</v>
      </c>
      <c r="N7" s="199"/>
      <c r="O7" s="140"/>
      <c r="P7" s="140"/>
      <c r="Q7" s="147" t="s">
        <v>10602</v>
      </c>
      <c r="R7" s="147"/>
      <c r="S7" s="140"/>
      <c r="T7" s="140"/>
      <c r="U7" s="139"/>
    </row>
    <row r="8" spans="1:21" ht="15.75" thickBot="1" x14ac:dyDescent="0.3">
      <c r="A8" s="149"/>
      <c r="B8" s="204" t="s">
        <v>10689</v>
      </c>
      <c r="C8" s="1">
        <v>4.4725000000000001</v>
      </c>
      <c r="D8" s="1">
        <v>2.8424999999999998</v>
      </c>
      <c r="E8" s="1">
        <v>3.2574999999999998</v>
      </c>
      <c r="F8" s="1">
        <v>3.29</v>
      </c>
      <c r="G8" s="1">
        <v>3.65</v>
      </c>
      <c r="H8" s="1">
        <v>3.2025000000000001</v>
      </c>
      <c r="I8" s="1">
        <v>4.0175000000000001</v>
      </c>
      <c r="J8" s="205">
        <v>3.56</v>
      </c>
      <c r="N8" s="151" t="s">
        <v>10898</v>
      </c>
      <c r="O8" s="166" t="s">
        <v>10899</v>
      </c>
      <c r="P8" s="166" t="s">
        <v>10900</v>
      </c>
      <c r="Q8" s="166" t="s">
        <v>10901</v>
      </c>
      <c r="R8" s="166" t="s">
        <v>10902</v>
      </c>
      <c r="S8" s="166" t="s">
        <v>10903</v>
      </c>
      <c r="T8" s="166" t="s">
        <v>10904</v>
      </c>
      <c r="U8" s="202" t="s">
        <v>10905</v>
      </c>
    </row>
    <row r="9" spans="1:21" x14ac:dyDescent="0.25">
      <c r="A9" s="149"/>
      <c r="B9" s="204"/>
      <c r="C9" s="1"/>
      <c r="D9" s="1"/>
      <c r="E9" s="1"/>
      <c r="F9" s="1"/>
      <c r="G9" s="1"/>
      <c r="H9" s="1"/>
      <c r="I9" s="1"/>
      <c r="J9" s="205"/>
      <c r="N9" s="152"/>
      <c r="U9" s="138"/>
    </row>
    <row r="10" spans="1:21" x14ac:dyDescent="0.25">
      <c r="A10" s="149" t="s">
        <v>10604</v>
      </c>
      <c r="B10" s="204">
        <v>0.1</v>
      </c>
      <c r="C10" s="1">
        <v>3.0525000000000002</v>
      </c>
      <c r="D10" s="1">
        <v>4.0875000000000004</v>
      </c>
      <c r="E10" s="1">
        <v>3.7749999999999999</v>
      </c>
      <c r="F10" s="1">
        <v>2.6</v>
      </c>
      <c r="G10" s="1">
        <v>3.66</v>
      </c>
      <c r="H10" s="1">
        <v>3.7549999999999999</v>
      </c>
      <c r="I10" s="1">
        <v>3.105</v>
      </c>
      <c r="J10" s="205">
        <v>3.5775000000000001</v>
      </c>
      <c r="N10" s="152">
        <f xml:space="preserve"> (C10-$C$8)/($C$7-$C$8)* 100</f>
        <v>-48.054145516074449</v>
      </c>
      <c r="O10">
        <f xml:space="preserve"> (D10-$D$8)/($D$7-$D$8)* 100</f>
        <v>29.020979020979027</v>
      </c>
      <c r="P10">
        <f xml:space="preserve"> (E10-$E$8)/($E$7-$E$8)* 100</f>
        <v>13.2015306122449</v>
      </c>
      <c r="Q10">
        <f xml:space="preserve"> (F10-$F$8)/($F$7-$F$8)* 100</f>
        <v>-34.543178973717147</v>
      </c>
      <c r="R10">
        <f xml:space="preserve"> (G10-$G$8)/($G$7-$G$8)* 100</f>
        <v>0.46565774155996409</v>
      </c>
      <c r="S10">
        <f xml:space="preserve"> (H10-$H$8)/($H$7-$H$8)* 100</f>
        <v>15.887850467289717</v>
      </c>
      <c r="T10">
        <f xml:space="preserve"> (I10-$I$8)/($I$7-$I$8)* 100</f>
        <v>-28.830963665086891</v>
      </c>
      <c r="U10" s="138">
        <f xml:space="preserve"> (J10-$J$8)/($J$7-$J$8)* 100</f>
        <v>0.5686433793663711</v>
      </c>
    </row>
    <row r="11" spans="1:21" x14ac:dyDescent="0.25">
      <c r="A11" s="149"/>
      <c r="B11" s="204">
        <v>0.3</v>
      </c>
      <c r="C11" s="1">
        <v>4.5875000000000004</v>
      </c>
      <c r="D11" s="1">
        <v>3.68</v>
      </c>
      <c r="E11" s="1">
        <v>3.33</v>
      </c>
      <c r="F11" s="1">
        <v>5.9</v>
      </c>
      <c r="G11" s="1">
        <v>3.415</v>
      </c>
      <c r="H11" s="1">
        <v>5.1725000000000003</v>
      </c>
      <c r="I11" s="1">
        <v>3.4449999999999998</v>
      </c>
      <c r="J11" s="205">
        <v>4.88</v>
      </c>
      <c r="N11" s="152">
        <f t="shared" ref="N11:N15" si="0" xml:space="preserve"> (C11-$C$8)/($C$7-$C$8)* 100</f>
        <v>3.8917089678511068</v>
      </c>
      <c r="O11">
        <f t="shared" ref="O11:O15" si="1" xml:space="preserve"> (D11-$D$8)/($D$7-$D$8)* 100</f>
        <v>19.522144522144526</v>
      </c>
      <c r="P11">
        <f t="shared" ref="P11:P15" si="2" xml:space="preserve"> (E11-$E$8)/($E$7-$E$8)* 100</f>
        <v>1.8494897959183731</v>
      </c>
      <c r="Q11">
        <f t="shared" ref="Q11:Q15" si="3" xml:space="preserve"> (F11-$F$8)/($F$7-$F$8)* 100</f>
        <v>130.66332916145186</v>
      </c>
      <c r="R11">
        <f t="shared" ref="R11:R15" si="4" xml:space="preserve"> (G11-$G$8)/($G$7-$G$8)* 100</f>
        <v>-10.942956926658898</v>
      </c>
      <c r="S11">
        <f t="shared" ref="S11:S15" si="5" xml:space="preserve"> (H11-$H$8)/($H$7-$H$8)* 100</f>
        <v>56.649892163910863</v>
      </c>
      <c r="T11">
        <f t="shared" ref="T11:T15" si="6" xml:space="preserve"> (I11-$I$8)/($I$7-$I$8)* 100</f>
        <v>-18.088467614533972</v>
      </c>
      <c r="U11" s="138">
        <f t="shared" ref="U11:U15" si="7" xml:space="preserve"> (J11-$J$8)/($J$7-$J$8)* 100</f>
        <v>42.891957757920387</v>
      </c>
    </row>
    <row r="12" spans="1:21" x14ac:dyDescent="0.25">
      <c r="A12" s="149"/>
      <c r="B12" s="204">
        <v>1</v>
      </c>
      <c r="C12" s="1">
        <v>4.6425000000000001</v>
      </c>
      <c r="D12" s="1">
        <v>4.8975</v>
      </c>
      <c r="E12" s="1">
        <v>6.0774999999999997</v>
      </c>
      <c r="F12" s="1">
        <v>5.58</v>
      </c>
      <c r="G12" s="1">
        <v>6.2125000000000004</v>
      </c>
      <c r="H12" s="1">
        <v>5.0549999999999997</v>
      </c>
      <c r="I12" s="1">
        <v>2.81</v>
      </c>
      <c r="J12" s="205">
        <v>5.6050000000000004</v>
      </c>
      <c r="N12" s="152">
        <f t="shared" si="0"/>
        <v>5.7529610829103195</v>
      </c>
      <c r="O12">
        <f t="shared" si="1"/>
        <v>47.902097902097893</v>
      </c>
      <c r="P12">
        <f t="shared" si="2"/>
        <v>71.938775510204067</v>
      </c>
      <c r="Q12">
        <f t="shared" si="3"/>
        <v>114.64330413016273</v>
      </c>
      <c r="R12">
        <f t="shared" si="4"/>
        <v>119.32479627473806</v>
      </c>
      <c r="S12">
        <f t="shared" si="5"/>
        <v>53.271028037383175</v>
      </c>
      <c r="T12">
        <f t="shared" si="6"/>
        <v>-38.15165876777251</v>
      </c>
      <c r="U12" s="138">
        <f t="shared" si="7"/>
        <v>66.450040617384261</v>
      </c>
    </row>
    <row r="13" spans="1:21" x14ac:dyDescent="0.25">
      <c r="A13" s="149"/>
      <c r="B13" s="204">
        <v>3</v>
      </c>
      <c r="C13" s="1">
        <v>5.43</v>
      </c>
      <c r="D13" s="1">
        <v>5.4050000000000002</v>
      </c>
      <c r="E13" s="1">
        <v>5.9550000000000001</v>
      </c>
      <c r="F13" s="1">
        <v>6.33</v>
      </c>
      <c r="G13" s="1">
        <v>4.62</v>
      </c>
      <c r="H13" s="1">
        <v>6.0250000000000004</v>
      </c>
      <c r="I13" s="1">
        <v>4.88</v>
      </c>
      <c r="J13" s="205">
        <v>6.0225</v>
      </c>
      <c r="N13" s="152">
        <f t="shared" si="0"/>
        <v>32.402707275803706</v>
      </c>
      <c r="O13">
        <f t="shared" si="1"/>
        <v>59.731934731934736</v>
      </c>
      <c r="P13">
        <f t="shared" si="2"/>
        <v>68.813775510204081</v>
      </c>
      <c r="Q13">
        <f t="shared" si="3"/>
        <v>152.1902377972466</v>
      </c>
      <c r="R13">
        <f t="shared" si="4"/>
        <v>45.168800931315481</v>
      </c>
      <c r="S13">
        <f t="shared" si="5"/>
        <v>81.164629762760626</v>
      </c>
      <c r="T13">
        <f t="shared" si="6"/>
        <v>27.251184834123215</v>
      </c>
      <c r="U13" s="138">
        <f t="shared" si="7"/>
        <v>80.016246953696182</v>
      </c>
    </row>
    <row r="14" spans="1:21" x14ac:dyDescent="0.25">
      <c r="A14" s="149"/>
      <c r="B14" s="204">
        <v>10</v>
      </c>
      <c r="C14" s="1">
        <v>5.01</v>
      </c>
      <c r="D14" s="1">
        <v>5.9649999999999999</v>
      </c>
      <c r="E14" s="1">
        <v>6.3224999999999998</v>
      </c>
      <c r="F14" s="1">
        <v>6.37</v>
      </c>
      <c r="G14" s="1">
        <v>7.3274999999999997</v>
      </c>
      <c r="H14" s="1">
        <v>5.2725</v>
      </c>
      <c r="I14" s="1">
        <v>5.04</v>
      </c>
      <c r="J14" s="205">
        <v>6.1449999999999996</v>
      </c>
      <c r="N14" s="152">
        <f t="shared" si="0"/>
        <v>18.189509306260561</v>
      </c>
      <c r="O14">
        <f t="shared" si="1"/>
        <v>72.785547785547763</v>
      </c>
      <c r="P14">
        <f t="shared" si="2"/>
        <v>78.188775510204081</v>
      </c>
      <c r="Q14">
        <f t="shared" si="3"/>
        <v>154.19274092615774</v>
      </c>
      <c r="R14">
        <f t="shared" si="4"/>
        <v>171.24563445867281</v>
      </c>
      <c r="S14">
        <f t="shared" si="5"/>
        <v>59.5255212077642</v>
      </c>
      <c r="T14">
        <f t="shared" si="6"/>
        <v>32.306477093206951</v>
      </c>
      <c r="U14" s="138">
        <f t="shared" si="7"/>
        <v>83.996750609260744</v>
      </c>
    </row>
    <row r="15" spans="1:21" ht="15.75" thickBot="1" x14ac:dyDescent="0.3">
      <c r="A15" s="151"/>
      <c r="B15" s="207">
        <v>30</v>
      </c>
      <c r="C15" s="63">
        <v>5.5674999999999999</v>
      </c>
      <c r="D15" s="63">
        <v>5.4</v>
      </c>
      <c r="E15" s="63">
        <v>6.0149999999999997</v>
      </c>
      <c r="F15" s="63">
        <v>6.5</v>
      </c>
      <c r="G15" s="63">
        <v>5.23</v>
      </c>
      <c r="H15" s="63">
        <v>5.62</v>
      </c>
      <c r="I15" s="63">
        <v>3.88</v>
      </c>
      <c r="J15" s="208">
        <v>6.375</v>
      </c>
      <c r="N15" s="203">
        <f t="shared" si="0"/>
        <v>37.055837563451767</v>
      </c>
      <c r="O15" s="137">
        <f t="shared" si="1"/>
        <v>59.615384615384613</v>
      </c>
      <c r="P15" s="137">
        <f t="shared" si="2"/>
        <v>70.344387755102034</v>
      </c>
      <c r="Q15" s="137">
        <f t="shared" si="3"/>
        <v>160.70087609511893</v>
      </c>
      <c r="R15" s="137">
        <f t="shared" si="4"/>
        <v>73.573923166472653</v>
      </c>
      <c r="S15" s="137">
        <f t="shared" si="5"/>
        <v>69.518332135154566</v>
      </c>
      <c r="T15" s="137">
        <f t="shared" si="6"/>
        <v>-4.3443917851500844</v>
      </c>
      <c r="U15" s="136">
        <f t="shared" si="7"/>
        <v>91.470349309504456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E1FE2-5262-4491-B7F1-2B89A0EFF119}">
  <dimension ref="A4:AY138"/>
  <sheetViews>
    <sheetView topLeftCell="AK62" workbookViewId="0">
      <selection activeCell="R36" sqref="R36"/>
    </sheetView>
  </sheetViews>
  <sheetFormatPr defaultRowHeight="15" x14ac:dyDescent="0.25"/>
  <cols>
    <col min="1" max="1" width="24.85546875" customWidth="1"/>
    <col min="2" max="2" width="30" customWidth="1"/>
    <col min="43" max="43" width="35.5703125" customWidth="1"/>
    <col min="44" max="44" width="25.140625" customWidth="1"/>
    <col min="45" max="45" width="21.85546875" customWidth="1"/>
    <col min="46" max="46" width="23.140625" customWidth="1"/>
    <col min="47" max="47" width="25.5703125" customWidth="1"/>
    <col min="48" max="48" width="21.28515625" customWidth="1"/>
  </cols>
  <sheetData>
    <row r="4" spans="1:50" x14ac:dyDescent="0.25">
      <c r="O4" s="44" t="s">
        <v>10608</v>
      </c>
      <c r="P4" s="44"/>
      <c r="R4" s="44" t="s">
        <v>10932</v>
      </c>
      <c r="S4" s="44"/>
      <c r="T4" s="44"/>
      <c r="U4" s="44"/>
    </row>
    <row r="5" spans="1:50" ht="15.75" thickBot="1" x14ac:dyDescent="0.3">
      <c r="O5" s="44" t="s">
        <v>10612</v>
      </c>
      <c r="P5" s="44"/>
      <c r="R5" s="44" t="s">
        <v>10933</v>
      </c>
      <c r="S5" s="44"/>
      <c r="T5" s="44"/>
      <c r="U5" s="44"/>
      <c r="AT5" s="44" t="s">
        <v>10606</v>
      </c>
    </row>
    <row r="6" spans="1:50" x14ac:dyDescent="0.25">
      <c r="N6" s="44" t="s">
        <v>10615</v>
      </c>
      <c r="AQ6" s="209" t="s">
        <v>897</v>
      </c>
      <c r="AR6" s="210" t="s">
        <v>10934</v>
      </c>
      <c r="AS6" s="210"/>
      <c r="AT6" s="210"/>
      <c r="AU6" s="210"/>
      <c r="AV6" s="210"/>
      <c r="AW6" s="147"/>
      <c r="AX6" s="148"/>
    </row>
    <row r="7" spans="1:50" ht="15.75" thickBot="1" x14ac:dyDescent="0.3">
      <c r="B7" s="44" t="s">
        <v>10615</v>
      </c>
      <c r="AQ7" s="211"/>
      <c r="AR7" s="212"/>
      <c r="AS7" s="212"/>
      <c r="AT7" s="212"/>
      <c r="AU7" s="212"/>
      <c r="AV7" s="212"/>
      <c r="AW7" s="44"/>
      <c r="AX7" s="150"/>
    </row>
    <row r="8" spans="1:50" ht="15.75" thickBot="1" x14ac:dyDescent="0.3">
      <c r="A8" s="199"/>
      <c r="B8" s="213"/>
      <c r="C8" s="141" t="s">
        <v>10616</v>
      </c>
      <c r="D8" s="147" t="s">
        <v>10616</v>
      </c>
      <c r="E8" s="147" t="s">
        <v>10616</v>
      </c>
      <c r="F8" s="147" t="s">
        <v>10616</v>
      </c>
      <c r="G8" s="147" t="s">
        <v>10616</v>
      </c>
      <c r="H8" s="147" t="s">
        <v>10616</v>
      </c>
      <c r="I8" s="147" t="s">
        <v>10616</v>
      </c>
      <c r="J8" s="148" t="s">
        <v>10616</v>
      </c>
      <c r="K8" s="141" t="s">
        <v>10617</v>
      </c>
      <c r="L8" s="147" t="s">
        <v>10617</v>
      </c>
      <c r="M8" s="147" t="s">
        <v>10617</v>
      </c>
      <c r="N8" s="147" t="s">
        <v>10617</v>
      </c>
      <c r="O8" s="147" t="s">
        <v>10617</v>
      </c>
      <c r="P8" s="147" t="s">
        <v>10617</v>
      </c>
      <c r="Q8" s="147" t="s">
        <v>10617</v>
      </c>
      <c r="R8" s="148" t="s">
        <v>10617</v>
      </c>
      <c r="S8" s="141" t="s">
        <v>10618</v>
      </c>
      <c r="T8" s="147" t="s">
        <v>10618</v>
      </c>
      <c r="U8" s="147" t="s">
        <v>10618</v>
      </c>
      <c r="V8" s="147" t="s">
        <v>10618</v>
      </c>
      <c r="W8" s="147" t="s">
        <v>10618</v>
      </c>
      <c r="X8" s="147" t="s">
        <v>10618</v>
      </c>
      <c r="Y8" s="147" t="s">
        <v>10618</v>
      </c>
      <c r="Z8" s="148" t="s">
        <v>10618</v>
      </c>
      <c r="AA8" s="147" t="s">
        <v>10619</v>
      </c>
      <c r="AB8" s="147" t="s">
        <v>10619</v>
      </c>
      <c r="AC8" s="147" t="s">
        <v>10619</v>
      </c>
      <c r="AD8" s="147" t="s">
        <v>10619</v>
      </c>
      <c r="AE8" s="147" t="s">
        <v>10619</v>
      </c>
      <c r="AF8" s="147" t="s">
        <v>10619</v>
      </c>
      <c r="AG8" s="147" t="s">
        <v>10619</v>
      </c>
      <c r="AH8" s="148" t="s">
        <v>10619</v>
      </c>
      <c r="AQ8" s="211" t="s">
        <v>10610</v>
      </c>
      <c r="AR8" s="212" t="s">
        <v>10935</v>
      </c>
      <c r="AS8" s="212"/>
      <c r="AT8" s="212"/>
      <c r="AU8" s="212"/>
      <c r="AV8" s="212"/>
      <c r="AW8" s="44"/>
      <c r="AX8" s="150"/>
    </row>
    <row r="9" spans="1:50" ht="15.75" thickBot="1" x14ac:dyDescent="0.3">
      <c r="A9" s="149" t="s">
        <v>10620</v>
      </c>
      <c r="B9" s="217" t="s">
        <v>10552</v>
      </c>
      <c r="C9" s="149" t="s">
        <v>10936</v>
      </c>
      <c r="D9" s="44" t="s">
        <v>10937</v>
      </c>
      <c r="E9" s="44" t="s">
        <v>10938</v>
      </c>
      <c r="F9" s="44" t="s">
        <v>10939</v>
      </c>
      <c r="G9" s="44" t="s">
        <v>10940</v>
      </c>
      <c r="H9" s="44" t="s">
        <v>10941</v>
      </c>
      <c r="I9" s="44" t="s">
        <v>10942</v>
      </c>
      <c r="J9" s="150" t="s">
        <v>10943</v>
      </c>
      <c r="K9" s="149" t="s">
        <v>10890</v>
      </c>
      <c r="L9" s="44" t="s">
        <v>10891</v>
      </c>
      <c r="M9" s="44" t="s">
        <v>10892</v>
      </c>
      <c r="N9" s="44" t="s">
        <v>10893</v>
      </c>
      <c r="O9" s="44" t="s">
        <v>10894</v>
      </c>
      <c r="P9" s="44" t="s">
        <v>10895</v>
      </c>
      <c r="Q9" s="44" t="s">
        <v>10896</v>
      </c>
      <c r="R9" s="150" t="s">
        <v>10897</v>
      </c>
      <c r="S9" s="149" t="s">
        <v>10944</v>
      </c>
      <c r="T9" s="44" t="s">
        <v>10945</v>
      </c>
      <c r="U9" s="44" t="s">
        <v>10946</v>
      </c>
      <c r="V9" s="44" t="s">
        <v>10947</v>
      </c>
      <c r="W9" s="44" t="s">
        <v>10948</v>
      </c>
      <c r="X9" s="44" t="s">
        <v>10949</v>
      </c>
      <c r="Y9" s="44" t="s">
        <v>10950</v>
      </c>
      <c r="Z9" s="150"/>
      <c r="AA9" s="44" t="s">
        <v>10898</v>
      </c>
      <c r="AB9" s="44" t="s">
        <v>10899</v>
      </c>
      <c r="AC9" s="44" t="s">
        <v>10900</v>
      </c>
      <c r="AD9" s="44" t="s">
        <v>10901</v>
      </c>
      <c r="AE9" s="44" t="s">
        <v>10902</v>
      </c>
      <c r="AF9" s="44" t="s">
        <v>10903</v>
      </c>
      <c r="AG9" s="44" t="s">
        <v>10904</v>
      </c>
      <c r="AH9" s="150" t="s">
        <v>10905</v>
      </c>
      <c r="AQ9" s="211" t="s">
        <v>10614</v>
      </c>
      <c r="AR9" s="212" t="s">
        <v>883</v>
      </c>
      <c r="AS9" s="212"/>
      <c r="AT9" s="212"/>
      <c r="AU9" s="212"/>
      <c r="AV9" s="212"/>
      <c r="AW9" s="44"/>
      <c r="AX9" s="150"/>
    </row>
    <row r="10" spans="1:50" x14ac:dyDescent="0.25">
      <c r="A10" s="149" t="s">
        <v>10641</v>
      </c>
      <c r="B10" s="215" t="s">
        <v>10642</v>
      </c>
      <c r="C10" s="152">
        <v>2.7524999999999999</v>
      </c>
      <c r="D10">
        <v>2.75</v>
      </c>
      <c r="E10">
        <v>3.8774999999999999</v>
      </c>
      <c r="F10">
        <v>4.0149999999999997</v>
      </c>
      <c r="G10">
        <v>2.6349999999999998</v>
      </c>
      <c r="H10">
        <v>3.8075000000000001</v>
      </c>
      <c r="I10">
        <v>3.6974999999999998</v>
      </c>
      <c r="J10" s="138">
        <v>2.78</v>
      </c>
      <c r="K10" s="152">
        <v>2.2949999999999999</v>
      </c>
      <c r="L10">
        <v>4.875</v>
      </c>
      <c r="M10">
        <v>3.3174999999999999</v>
      </c>
      <c r="N10">
        <v>4.4874999999999998</v>
      </c>
      <c r="O10">
        <v>5.0599999999999996</v>
      </c>
      <c r="P10">
        <v>3.7850000000000001</v>
      </c>
      <c r="Q10">
        <v>4.1550000000000002</v>
      </c>
      <c r="R10" s="138">
        <v>3.95</v>
      </c>
      <c r="S10" s="152">
        <v>4.0175000000000001</v>
      </c>
      <c r="T10">
        <v>2.9249999999999998</v>
      </c>
      <c r="U10">
        <v>3.72</v>
      </c>
      <c r="V10">
        <v>3.2225000000000001</v>
      </c>
      <c r="W10">
        <v>3.02</v>
      </c>
      <c r="X10">
        <v>3.9775</v>
      </c>
      <c r="Y10">
        <v>2.9525000000000001</v>
      </c>
      <c r="Z10" s="138"/>
      <c r="AA10">
        <v>3.2124999999999999</v>
      </c>
      <c r="AB10">
        <v>4.49</v>
      </c>
      <c r="AC10">
        <v>2.5074999999999998</v>
      </c>
      <c r="AD10">
        <v>3.7774999999999999</v>
      </c>
      <c r="AE10">
        <v>4.0075000000000003</v>
      </c>
      <c r="AF10">
        <v>2.9550000000000001</v>
      </c>
      <c r="AG10">
        <v>3.9024999999999999</v>
      </c>
      <c r="AH10" s="138">
        <v>4.2175000000000002</v>
      </c>
      <c r="AQ10" s="211" t="s">
        <v>964</v>
      </c>
      <c r="AR10" s="212">
        <v>0.05</v>
      </c>
      <c r="AS10" s="212"/>
      <c r="AT10" s="212"/>
      <c r="AU10" s="212"/>
      <c r="AV10" s="212"/>
      <c r="AW10" s="44"/>
      <c r="AX10" s="150"/>
    </row>
    <row r="11" spans="1:50" x14ac:dyDescent="0.25">
      <c r="A11" s="149" t="s">
        <v>10644</v>
      </c>
      <c r="B11" s="215" t="s">
        <v>10642</v>
      </c>
      <c r="C11" s="152">
        <v>3.71</v>
      </c>
      <c r="D11">
        <v>3.23</v>
      </c>
      <c r="E11">
        <v>3.855</v>
      </c>
      <c r="F11">
        <v>3.1575000000000002</v>
      </c>
      <c r="G11">
        <v>2.8725000000000001</v>
      </c>
      <c r="H11">
        <v>3.4049999999999998</v>
      </c>
      <c r="I11">
        <v>3.335</v>
      </c>
      <c r="J11" s="138">
        <v>3.1324999999999998</v>
      </c>
      <c r="K11" s="152">
        <v>4.875</v>
      </c>
      <c r="L11">
        <v>6.6624999999999996</v>
      </c>
      <c r="M11">
        <v>8.3025000000000002</v>
      </c>
      <c r="N11">
        <v>6.2350000000000003</v>
      </c>
      <c r="O11">
        <v>7.5149999999999997</v>
      </c>
      <c r="P11">
        <v>5.94</v>
      </c>
      <c r="Q11">
        <v>6.3049999999999997</v>
      </c>
      <c r="R11" s="138">
        <v>5.9474999999999998</v>
      </c>
      <c r="S11" s="152">
        <v>3.6875</v>
      </c>
      <c r="T11">
        <v>2.3675000000000002</v>
      </c>
      <c r="U11">
        <v>3.57</v>
      </c>
      <c r="V11">
        <v>3.36</v>
      </c>
      <c r="W11">
        <v>2.9575</v>
      </c>
      <c r="X11">
        <v>3.7475000000000001</v>
      </c>
      <c r="Y11">
        <v>3.4575</v>
      </c>
      <c r="Z11" s="138"/>
      <c r="AA11">
        <v>5.7625000000000002</v>
      </c>
      <c r="AB11">
        <v>5.4524999999999997</v>
      </c>
      <c r="AC11">
        <v>4.9249999999999998</v>
      </c>
      <c r="AD11">
        <v>5.8624999999999998</v>
      </c>
      <c r="AE11">
        <v>5.2774999999999999</v>
      </c>
      <c r="AF11">
        <v>5.35</v>
      </c>
      <c r="AG11">
        <v>4.8274999999999997</v>
      </c>
      <c r="AH11" s="138">
        <v>5.7474999999999996</v>
      </c>
      <c r="AQ11" s="211"/>
      <c r="AR11" s="212"/>
      <c r="AS11" s="212"/>
      <c r="AT11" s="212"/>
      <c r="AU11" s="212"/>
      <c r="AV11" s="212"/>
      <c r="AW11" s="44"/>
      <c r="AX11" s="150"/>
    </row>
    <row r="12" spans="1:50" x14ac:dyDescent="0.25">
      <c r="A12" s="149" t="s">
        <v>10646</v>
      </c>
      <c r="B12" s="215" t="s">
        <v>10642</v>
      </c>
      <c r="C12" s="152">
        <v>3.5150000000000001</v>
      </c>
      <c r="D12">
        <v>2.7574999999999998</v>
      </c>
      <c r="E12">
        <v>3.9550000000000001</v>
      </c>
      <c r="F12">
        <v>3.01</v>
      </c>
      <c r="G12">
        <v>4.93</v>
      </c>
      <c r="H12">
        <v>3.31</v>
      </c>
      <c r="I12">
        <v>3.5175000000000001</v>
      </c>
      <c r="J12" s="138">
        <v>2.5074999999999998</v>
      </c>
      <c r="K12" s="152">
        <v>4.8425000000000002</v>
      </c>
      <c r="L12">
        <v>5.19</v>
      </c>
      <c r="M12">
        <v>7.8949999999999996</v>
      </c>
      <c r="N12">
        <v>7.74</v>
      </c>
      <c r="O12">
        <v>6.5575000000000001</v>
      </c>
      <c r="P12">
        <v>7.0250000000000004</v>
      </c>
      <c r="Q12">
        <v>6.7225000000000001</v>
      </c>
      <c r="R12" s="138">
        <v>5.3274999999999997</v>
      </c>
      <c r="S12" s="152">
        <v>3.25</v>
      </c>
      <c r="T12">
        <v>3.2349999999999999</v>
      </c>
      <c r="U12">
        <v>2.8</v>
      </c>
      <c r="V12">
        <v>3.6475</v>
      </c>
      <c r="W12">
        <v>3.1875</v>
      </c>
      <c r="X12">
        <v>3.91</v>
      </c>
      <c r="Y12">
        <v>3.13</v>
      </c>
      <c r="Z12" s="138"/>
      <c r="AA12">
        <v>5.375</v>
      </c>
      <c r="AB12">
        <v>6.1624999999999996</v>
      </c>
      <c r="AC12">
        <v>6.4950000000000001</v>
      </c>
      <c r="AD12">
        <v>7.2575000000000003</v>
      </c>
      <c r="AE12">
        <v>5.5674999999999999</v>
      </c>
      <c r="AF12">
        <v>5.6025</v>
      </c>
      <c r="AG12">
        <v>5.5750000000000002</v>
      </c>
      <c r="AH12" s="138">
        <v>7.1550000000000002</v>
      </c>
      <c r="AQ12" s="211" t="s">
        <v>10637</v>
      </c>
      <c r="AR12" s="212" t="s">
        <v>10638</v>
      </c>
      <c r="AS12" s="212" t="s">
        <v>887</v>
      </c>
      <c r="AT12" s="212" t="s">
        <v>886</v>
      </c>
      <c r="AU12" s="212" t="s">
        <v>10639</v>
      </c>
      <c r="AV12" s="212" t="s">
        <v>10640</v>
      </c>
      <c r="AW12" s="44"/>
      <c r="AX12" s="150"/>
    </row>
    <row r="13" spans="1:50" x14ac:dyDescent="0.25">
      <c r="A13" s="149" t="s">
        <v>10648</v>
      </c>
      <c r="B13" s="215" t="s">
        <v>10642</v>
      </c>
      <c r="C13" s="152">
        <v>2.6825000000000001</v>
      </c>
      <c r="D13">
        <v>3.1225000000000001</v>
      </c>
      <c r="E13">
        <v>4.3025000000000002</v>
      </c>
      <c r="F13">
        <v>4.2874999999999996</v>
      </c>
      <c r="G13">
        <v>3.5975000000000001</v>
      </c>
      <c r="H13">
        <v>2.9874999999999998</v>
      </c>
      <c r="I13">
        <v>3.1349999999999998</v>
      </c>
      <c r="J13" s="138">
        <v>2.1800000000000002</v>
      </c>
      <c r="K13" s="152">
        <v>6.6849999999999996</v>
      </c>
      <c r="L13">
        <v>4.4050000000000002</v>
      </c>
      <c r="M13">
        <v>5.45</v>
      </c>
      <c r="N13">
        <v>6.0175000000000001</v>
      </c>
      <c r="O13">
        <v>5.3775000000000004</v>
      </c>
      <c r="P13">
        <v>3.9725000000000001</v>
      </c>
      <c r="Q13">
        <v>5.9050000000000002</v>
      </c>
      <c r="R13" s="138">
        <v>5.37</v>
      </c>
      <c r="S13" s="152">
        <v>3.3925000000000001</v>
      </c>
      <c r="T13">
        <v>3.02</v>
      </c>
      <c r="U13">
        <v>4.1375000000000002</v>
      </c>
      <c r="V13">
        <v>3.8275000000000001</v>
      </c>
      <c r="W13">
        <v>2.5474999999999999</v>
      </c>
      <c r="X13">
        <v>2.855</v>
      </c>
      <c r="Y13">
        <v>3.25</v>
      </c>
      <c r="Z13" s="138"/>
      <c r="AA13">
        <v>5.69</v>
      </c>
      <c r="AB13">
        <v>5.4850000000000003</v>
      </c>
      <c r="AC13">
        <v>4.6775000000000002</v>
      </c>
      <c r="AD13">
        <v>5.12</v>
      </c>
      <c r="AE13">
        <v>4.5549999999999997</v>
      </c>
      <c r="AF13">
        <v>4.68</v>
      </c>
      <c r="AG13">
        <v>5.3174999999999999</v>
      </c>
      <c r="AH13" s="138">
        <v>4.6725000000000003</v>
      </c>
      <c r="AQ13" s="211" t="s">
        <v>10667</v>
      </c>
      <c r="AR13" s="212">
        <v>11.34</v>
      </c>
      <c r="AS13" s="212" t="s">
        <v>955</v>
      </c>
      <c r="AT13" s="212" t="s">
        <v>956</v>
      </c>
      <c r="AU13" s="212" t="s">
        <v>945</v>
      </c>
      <c r="AV13" s="212">
        <v>0.79610000000000003</v>
      </c>
      <c r="AW13" s="44"/>
      <c r="AX13" s="150"/>
    </row>
    <row r="14" spans="1:50" ht="15.75" thickBot="1" x14ac:dyDescent="0.3">
      <c r="A14" s="151" t="s">
        <v>10650</v>
      </c>
      <c r="B14" s="216" t="s">
        <v>10642</v>
      </c>
      <c r="C14" s="203">
        <v>3.4849999999999999</v>
      </c>
      <c r="D14" s="137">
        <v>2.7174999999999998</v>
      </c>
      <c r="E14" s="137">
        <v>4.2850000000000001</v>
      </c>
      <c r="F14" s="137">
        <v>4.3250000000000002</v>
      </c>
      <c r="G14" s="137">
        <v>2.8824999999999998</v>
      </c>
      <c r="H14" s="137">
        <v>3.63</v>
      </c>
      <c r="I14" s="137">
        <v>3.4424999999999999</v>
      </c>
      <c r="J14" s="136">
        <v>3.5625</v>
      </c>
      <c r="K14" s="203">
        <v>4.0650000000000004</v>
      </c>
      <c r="L14" s="137">
        <v>4.9675000000000002</v>
      </c>
      <c r="M14" s="137">
        <v>5.39</v>
      </c>
      <c r="N14" s="137">
        <v>4.63</v>
      </c>
      <c r="O14" s="137">
        <v>4.9424999999999999</v>
      </c>
      <c r="P14" s="137">
        <v>3.9224999999999999</v>
      </c>
      <c r="Q14" s="137">
        <v>5.9124999999999996</v>
      </c>
      <c r="R14" s="136">
        <v>4.0650000000000004</v>
      </c>
      <c r="S14" s="203">
        <v>3.665</v>
      </c>
      <c r="T14" s="137">
        <v>2.5299999999999998</v>
      </c>
      <c r="U14" s="137">
        <v>3.6575000000000002</v>
      </c>
      <c r="V14" s="137">
        <v>4.26</v>
      </c>
      <c r="W14" s="137">
        <v>3.41</v>
      </c>
      <c r="X14" s="137">
        <v>3.0924999999999998</v>
      </c>
      <c r="Y14" s="137">
        <v>3.8824999999999998</v>
      </c>
      <c r="Z14" s="136"/>
      <c r="AA14" s="137">
        <v>4.3049999999999997</v>
      </c>
      <c r="AB14" s="137">
        <v>4.7074999999999996</v>
      </c>
      <c r="AC14" s="137">
        <v>4.5049999999999999</v>
      </c>
      <c r="AD14" s="137">
        <v>4.8250000000000002</v>
      </c>
      <c r="AE14" s="137">
        <v>4.0125000000000002</v>
      </c>
      <c r="AF14" s="137">
        <v>4.3925000000000001</v>
      </c>
      <c r="AG14" s="137">
        <v>5.4574999999999996</v>
      </c>
      <c r="AH14" s="136">
        <v>4.0999999999999996</v>
      </c>
      <c r="AQ14" s="211" t="s">
        <v>10645</v>
      </c>
      <c r="AR14" s="212">
        <v>0.81989999999999996</v>
      </c>
      <c r="AS14" s="212">
        <v>0.12690000000000001</v>
      </c>
      <c r="AT14" s="212" t="s">
        <v>885</v>
      </c>
      <c r="AU14" s="212" t="s">
        <v>883</v>
      </c>
      <c r="AV14" s="212"/>
      <c r="AW14" s="44"/>
      <c r="AX14" s="150"/>
    </row>
    <row r="15" spans="1:50" x14ac:dyDescent="0.25">
      <c r="AQ15" s="211" t="s">
        <v>10647</v>
      </c>
      <c r="AR15" s="212">
        <v>48.51</v>
      </c>
      <c r="AS15" s="212" t="s">
        <v>955</v>
      </c>
      <c r="AT15" s="212" t="s">
        <v>956</v>
      </c>
      <c r="AU15" s="212" t="s">
        <v>945</v>
      </c>
      <c r="AV15" s="212"/>
      <c r="AW15" s="44"/>
      <c r="AX15" s="150"/>
    </row>
    <row r="16" spans="1:50" x14ac:dyDescent="0.25">
      <c r="AQ16" s="211" t="s">
        <v>10951</v>
      </c>
      <c r="AR16" s="212">
        <v>0.38779999999999998</v>
      </c>
      <c r="AS16" s="212">
        <v>0.61170000000000002</v>
      </c>
      <c r="AT16" s="212" t="s">
        <v>885</v>
      </c>
      <c r="AU16" s="212" t="s">
        <v>883</v>
      </c>
      <c r="AV16" s="212"/>
      <c r="AW16" s="44"/>
      <c r="AX16" s="150"/>
    </row>
    <row r="17" spans="1:50" x14ac:dyDescent="0.25">
      <c r="AQ17" s="211" t="s">
        <v>10952</v>
      </c>
      <c r="AR17" s="212">
        <v>12.36</v>
      </c>
      <c r="AS17" s="212" t="s">
        <v>955</v>
      </c>
      <c r="AT17" s="212" t="s">
        <v>956</v>
      </c>
      <c r="AU17" s="212" t="s">
        <v>945</v>
      </c>
      <c r="AV17" s="212"/>
      <c r="AW17" s="44"/>
      <c r="AX17" s="150"/>
    </row>
    <row r="18" spans="1:50" x14ac:dyDescent="0.25">
      <c r="AQ18" s="211" t="s">
        <v>10653</v>
      </c>
      <c r="AR18" s="212">
        <v>0.7087</v>
      </c>
      <c r="AS18" s="212">
        <v>0.1547</v>
      </c>
      <c r="AT18" s="212" t="s">
        <v>885</v>
      </c>
      <c r="AU18" s="212" t="s">
        <v>883</v>
      </c>
      <c r="AV18" s="212"/>
      <c r="AW18" s="44"/>
      <c r="AX18" s="150"/>
    </row>
    <row r="19" spans="1:50" x14ac:dyDescent="0.25">
      <c r="AQ19" s="211" t="s">
        <v>10953</v>
      </c>
      <c r="AR19" s="212">
        <v>0.4022</v>
      </c>
      <c r="AS19" s="212">
        <v>0.59450000000000003</v>
      </c>
      <c r="AT19" s="212" t="s">
        <v>885</v>
      </c>
      <c r="AU19" s="212" t="s">
        <v>883</v>
      </c>
      <c r="AV19" s="212"/>
      <c r="AW19" s="44"/>
      <c r="AX19" s="150"/>
    </row>
    <row r="20" spans="1:50" ht="15.75" thickBot="1" x14ac:dyDescent="0.3">
      <c r="AQ20" s="211" t="s">
        <v>10552</v>
      </c>
      <c r="AR20" s="212">
        <v>8.9250000000000007</v>
      </c>
      <c r="AS20" s="212"/>
      <c r="AT20" s="212"/>
      <c r="AU20" s="212"/>
      <c r="AV20" s="212"/>
      <c r="AW20" s="44"/>
      <c r="AX20" s="150"/>
    </row>
    <row r="21" spans="1:50" ht="15.75" thickBot="1" x14ac:dyDescent="0.3">
      <c r="A21" s="200" t="s">
        <v>10664</v>
      </c>
      <c r="B21" s="201"/>
      <c r="C21" s="141" t="s">
        <v>10616</v>
      </c>
      <c r="D21" s="147" t="s">
        <v>10616</v>
      </c>
      <c r="E21" s="147" t="s">
        <v>10616</v>
      </c>
      <c r="F21" s="147" t="s">
        <v>10616</v>
      </c>
      <c r="G21" s="147" t="s">
        <v>10616</v>
      </c>
      <c r="H21" s="147" t="s">
        <v>10616</v>
      </c>
      <c r="I21" s="147" t="s">
        <v>10616</v>
      </c>
      <c r="J21" s="148" t="s">
        <v>10616</v>
      </c>
      <c r="K21" s="141" t="s">
        <v>10617</v>
      </c>
      <c r="L21" s="147" t="s">
        <v>10617</v>
      </c>
      <c r="M21" s="147" t="s">
        <v>10617</v>
      </c>
      <c r="N21" s="147" t="s">
        <v>10617</v>
      </c>
      <c r="O21" s="147" t="s">
        <v>10617</v>
      </c>
      <c r="P21" s="147" t="s">
        <v>10617</v>
      </c>
      <c r="Q21" s="147" t="s">
        <v>10617</v>
      </c>
      <c r="R21" s="148" t="s">
        <v>10617</v>
      </c>
      <c r="S21" s="141" t="s">
        <v>10618</v>
      </c>
      <c r="T21" s="147" t="s">
        <v>10618</v>
      </c>
      <c r="U21" s="147" t="s">
        <v>10618</v>
      </c>
      <c r="V21" s="147" t="s">
        <v>10618</v>
      </c>
      <c r="W21" s="147" t="s">
        <v>10618</v>
      </c>
      <c r="X21" s="147" t="s">
        <v>10618</v>
      </c>
      <c r="Y21" s="147" t="s">
        <v>10618</v>
      </c>
      <c r="Z21" s="148" t="s">
        <v>10618</v>
      </c>
      <c r="AA21" s="147" t="s">
        <v>10619</v>
      </c>
      <c r="AB21" s="147" t="s">
        <v>10619</v>
      </c>
      <c r="AC21" s="147" t="s">
        <v>10619</v>
      </c>
      <c r="AD21" s="147" t="s">
        <v>10619</v>
      </c>
      <c r="AE21" s="147" t="s">
        <v>10619</v>
      </c>
      <c r="AF21" s="147" t="s">
        <v>10619</v>
      </c>
      <c r="AG21" s="147" t="s">
        <v>10619</v>
      </c>
      <c r="AH21" s="148" t="s">
        <v>10619</v>
      </c>
      <c r="AQ21" s="211"/>
      <c r="AR21" s="212"/>
      <c r="AS21" s="212"/>
      <c r="AT21" s="212"/>
      <c r="AU21" s="212"/>
      <c r="AV21" s="212"/>
      <c r="AW21" s="44"/>
      <c r="AX21" s="150"/>
    </row>
    <row r="22" spans="1:50" ht="15.75" thickBot="1" x14ac:dyDescent="0.3">
      <c r="A22" s="141" t="s">
        <v>10667</v>
      </c>
      <c r="B22" s="217" t="s">
        <v>10552</v>
      </c>
      <c r="C22" s="149" t="s">
        <v>10936</v>
      </c>
      <c r="D22" s="44" t="s">
        <v>10937</v>
      </c>
      <c r="E22" s="44" t="s">
        <v>10938</v>
      </c>
      <c r="F22" s="44" t="s">
        <v>10939</v>
      </c>
      <c r="G22" s="44" t="s">
        <v>10940</v>
      </c>
      <c r="H22" s="44" t="s">
        <v>10941</v>
      </c>
      <c r="I22" s="44" t="s">
        <v>10942</v>
      </c>
      <c r="J22" s="150" t="s">
        <v>10943</v>
      </c>
      <c r="K22" s="149" t="s">
        <v>10890</v>
      </c>
      <c r="L22" s="44" t="s">
        <v>10891</v>
      </c>
      <c r="M22" s="44" t="s">
        <v>10892</v>
      </c>
      <c r="N22" s="44" t="s">
        <v>10893</v>
      </c>
      <c r="O22" s="44" t="s">
        <v>10894</v>
      </c>
      <c r="P22" s="44" t="s">
        <v>10895</v>
      </c>
      <c r="Q22" s="44" t="s">
        <v>10896</v>
      </c>
      <c r="R22" s="150" t="s">
        <v>10897</v>
      </c>
      <c r="S22" s="149" t="s">
        <v>10944</v>
      </c>
      <c r="T22" s="44" t="s">
        <v>10945</v>
      </c>
      <c r="U22" s="44" t="s">
        <v>10946</v>
      </c>
      <c r="V22" s="44" t="s">
        <v>10947</v>
      </c>
      <c r="W22" s="44" t="s">
        <v>10948</v>
      </c>
      <c r="X22" s="44" t="s">
        <v>10949</v>
      </c>
      <c r="Y22" s="44" t="s">
        <v>10950</v>
      </c>
      <c r="Z22" s="150"/>
      <c r="AA22" s="44" t="s">
        <v>10898</v>
      </c>
      <c r="AB22" s="44" t="s">
        <v>10899</v>
      </c>
      <c r="AC22" s="44" t="s">
        <v>10900</v>
      </c>
      <c r="AD22" s="44" t="s">
        <v>10901</v>
      </c>
      <c r="AE22" s="44" t="s">
        <v>10902</v>
      </c>
      <c r="AF22" s="44" t="s">
        <v>10903</v>
      </c>
      <c r="AG22" s="44" t="s">
        <v>10904</v>
      </c>
      <c r="AH22" s="150" t="s">
        <v>10905</v>
      </c>
      <c r="AQ22" s="211" t="s">
        <v>10655</v>
      </c>
      <c r="AR22" s="212" t="s">
        <v>10656</v>
      </c>
      <c r="AS22" s="212" t="s">
        <v>899</v>
      </c>
      <c r="AT22" s="212" t="s">
        <v>10657</v>
      </c>
      <c r="AU22" s="212" t="s">
        <v>10658</v>
      </c>
      <c r="AV22" s="212" t="s">
        <v>887</v>
      </c>
      <c r="AW22" s="44"/>
      <c r="AX22" s="150"/>
    </row>
    <row r="23" spans="1:50" ht="15.75" thickBot="1" x14ac:dyDescent="0.3">
      <c r="A23" s="151" t="s">
        <v>10601</v>
      </c>
      <c r="B23" s="216" t="s">
        <v>10642</v>
      </c>
      <c r="C23" s="203">
        <v>7.0250000000000004</v>
      </c>
      <c r="D23" s="137">
        <v>6.415</v>
      </c>
      <c r="E23" s="137">
        <v>6.4749999999999996</v>
      </c>
      <c r="F23" s="137">
        <v>7.5175000000000001</v>
      </c>
      <c r="G23" s="137">
        <v>6.5225</v>
      </c>
      <c r="H23" s="137">
        <v>6.5149999999999997</v>
      </c>
      <c r="I23" s="137">
        <v>9.0724999999999998</v>
      </c>
      <c r="J23" s="136">
        <v>7.375</v>
      </c>
      <c r="K23" s="203">
        <v>5.6725000000000003</v>
      </c>
      <c r="L23" s="137">
        <v>7.58</v>
      </c>
      <c r="M23" s="137">
        <v>8.11</v>
      </c>
      <c r="N23" s="137">
        <v>7.7</v>
      </c>
      <c r="O23" s="137">
        <v>8.18</v>
      </c>
      <c r="P23" s="137">
        <v>7.2249999999999996</v>
      </c>
      <c r="Q23" s="137">
        <v>6.8324999999999996</v>
      </c>
      <c r="R23" s="136">
        <v>6.11</v>
      </c>
      <c r="S23" s="203">
        <v>7.4775</v>
      </c>
      <c r="T23" s="137">
        <v>6.9775</v>
      </c>
      <c r="U23" s="137">
        <v>7.0175000000000001</v>
      </c>
      <c r="V23" s="137">
        <v>7.4050000000000002</v>
      </c>
      <c r="W23" s="137">
        <v>8.6624999999999996</v>
      </c>
      <c r="X23" s="137">
        <v>7.4675000000000002</v>
      </c>
      <c r="Y23" s="137">
        <v>6.1050000000000004</v>
      </c>
      <c r="Z23" s="136"/>
      <c r="AA23" s="137">
        <v>7.4275000000000002</v>
      </c>
      <c r="AB23" s="137">
        <v>7.1325000000000003</v>
      </c>
      <c r="AC23" s="137">
        <v>7.1775000000000002</v>
      </c>
      <c r="AD23" s="137">
        <v>5.2874999999999996</v>
      </c>
      <c r="AE23" s="137">
        <v>5.7975000000000003</v>
      </c>
      <c r="AF23" s="137">
        <v>6.68</v>
      </c>
      <c r="AG23" s="137">
        <v>7.1825000000000001</v>
      </c>
      <c r="AH23" s="136">
        <v>6.6375000000000002</v>
      </c>
      <c r="AQ23" s="211" t="s">
        <v>10667</v>
      </c>
      <c r="AR23" s="212">
        <v>29.43</v>
      </c>
      <c r="AS23" s="212">
        <v>4</v>
      </c>
      <c r="AT23" s="212">
        <v>7.359</v>
      </c>
      <c r="AU23" s="212" t="s">
        <v>10954</v>
      </c>
      <c r="AV23" s="212" t="s">
        <v>10660</v>
      </c>
      <c r="AW23" s="44"/>
      <c r="AX23" s="150"/>
    </row>
    <row r="24" spans="1:50" x14ac:dyDescent="0.25">
      <c r="AQ24" s="211" t="s">
        <v>10645</v>
      </c>
      <c r="AR24" s="212">
        <v>2.1280000000000001</v>
      </c>
      <c r="AS24" s="212">
        <v>1</v>
      </c>
      <c r="AT24" s="212">
        <v>2.1280000000000001</v>
      </c>
      <c r="AU24" s="212" t="s">
        <v>10955</v>
      </c>
      <c r="AV24" s="212" t="s">
        <v>10956</v>
      </c>
      <c r="AW24" s="44"/>
      <c r="AX24" s="150"/>
    </row>
    <row r="25" spans="1:50" x14ac:dyDescent="0.25">
      <c r="AQ25" s="211" t="s">
        <v>10647</v>
      </c>
      <c r="AR25" s="212">
        <v>125.9</v>
      </c>
      <c r="AS25" s="212">
        <v>1</v>
      </c>
      <c r="AT25" s="212">
        <v>125.9</v>
      </c>
      <c r="AU25" s="212" t="s">
        <v>10957</v>
      </c>
      <c r="AV25" s="212" t="s">
        <v>10660</v>
      </c>
      <c r="AW25" s="44"/>
      <c r="AX25" s="150"/>
    </row>
    <row r="26" spans="1:50" x14ac:dyDescent="0.25">
      <c r="AQ26" s="211" t="s">
        <v>10951</v>
      </c>
      <c r="AR26" s="212">
        <v>1.006</v>
      </c>
      <c r="AS26" s="212">
        <v>4</v>
      </c>
      <c r="AT26" s="212">
        <v>0.25159999999999999</v>
      </c>
      <c r="AU26" s="212" t="s">
        <v>10958</v>
      </c>
      <c r="AV26" s="212" t="s">
        <v>10959</v>
      </c>
      <c r="AW26" s="44"/>
      <c r="AX26" s="150"/>
    </row>
    <row r="27" spans="1:50" x14ac:dyDescent="0.25">
      <c r="AQ27" s="211" t="s">
        <v>10952</v>
      </c>
      <c r="AR27" s="212">
        <v>32.08</v>
      </c>
      <c r="AS27" s="212">
        <v>4</v>
      </c>
      <c r="AT27" s="212">
        <v>8.0210000000000008</v>
      </c>
      <c r="AU27" s="212" t="s">
        <v>10960</v>
      </c>
      <c r="AV27" s="212" t="s">
        <v>10660</v>
      </c>
      <c r="AW27" s="44"/>
      <c r="AX27" s="150"/>
    </row>
    <row r="28" spans="1:50" x14ac:dyDescent="0.25">
      <c r="AQ28" s="211" t="s">
        <v>10653</v>
      </c>
      <c r="AR28" s="212">
        <v>1.839</v>
      </c>
      <c r="AS28" s="212">
        <v>1</v>
      </c>
      <c r="AT28" s="212">
        <v>1.839</v>
      </c>
      <c r="AU28" s="212" t="s">
        <v>10961</v>
      </c>
      <c r="AV28" s="212" t="s">
        <v>10962</v>
      </c>
      <c r="AW28" s="44"/>
      <c r="AX28" s="150"/>
    </row>
    <row r="29" spans="1:50" x14ac:dyDescent="0.25">
      <c r="AQ29" s="211" t="s">
        <v>10953</v>
      </c>
      <c r="AR29" s="212">
        <v>1.044</v>
      </c>
      <c r="AS29" s="212">
        <v>4</v>
      </c>
      <c r="AT29" s="212">
        <v>0.26090000000000002</v>
      </c>
      <c r="AU29" s="212" t="s">
        <v>10963</v>
      </c>
      <c r="AV29" s="212" t="s">
        <v>10964</v>
      </c>
      <c r="AW29" s="44"/>
      <c r="AX29" s="150"/>
    </row>
    <row r="30" spans="1:50" x14ac:dyDescent="0.25">
      <c r="AQ30" s="211" t="s">
        <v>10552</v>
      </c>
      <c r="AR30" s="212">
        <v>23.16</v>
      </c>
      <c r="AS30" s="212">
        <v>27</v>
      </c>
      <c r="AT30" s="212">
        <v>0.85780000000000001</v>
      </c>
      <c r="AU30" s="212"/>
      <c r="AV30" s="212"/>
      <c r="AW30" s="44"/>
      <c r="AX30" s="150"/>
    </row>
    <row r="31" spans="1:50" x14ac:dyDescent="0.25">
      <c r="AQ31" s="211" t="s">
        <v>10673</v>
      </c>
      <c r="AR31" s="212">
        <v>40.33</v>
      </c>
      <c r="AS31" s="212">
        <v>108</v>
      </c>
      <c r="AT31" s="212">
        <v>0.3735</v>
      </c>
      <c r="AU31" s="212"/>
      <c r="AV31" s="212"/>
      <c r="AW31" s="44"/>
      <c r="AX31" s="150"/>
    </row>
    <row r="32" spans="1:50" x14ac:dyDescent="0.25">
      <c r="AQ32" s="211"/>
      <c r="AR32" s="212"/>
      <c r="AS32" s="212"/>
      <c r="AT32" s="212"/>
      <c r="AU32" s="212"/>
      <c r="AV32" s="212"/>
      <c r="AW32" s="44"/>
      <c r="AX32" s="150"/>
    </row>
    <row r="33" spans="43:50" x14ac:dyDescent="0.25">
      <c r="AQ33" s="211" t="s">
        <v>10674</v>
      </c>
      <c r="AR33" s="212"/>
      <c r="AS33" s="212"/>
      <c r="AT33" s="212"/>
      <c r="AU33" s="212"/>
      <c r="AV33" s="212"/>
      <c r="AW33" s="44"/>
      <c r="AX33" s="150"/>
    </row>
    <row r="34" spans="43:50" x14ac:dyDescent="0.25">
      <c r="AQ34" s="211" t="s">
        <v>10675</v>
      </c>
      <c r="AR34" s="212" t="s">
        <v>10676</v>
      </c>
      <c r="AS34" s="212"/>
      <c r="AT34" s="212"/>
      <c r="AU34" s="212"/>
      <c r="AV34" s="212"/>
      <c r="AW34" s="44"/>
      <c r="AX34" s="150"/>
    </row>
    <row r="35" spans="43:50" x14ac:dyDescent="0.25">
      <c r="AQ35" s="211" t="s">
        <v>10965</v>
      </c>
      <c r="AR35" s="212">
        <v>5</v>
      </c>
      <c r="AS35" s="212"/>
      <c r="AT35" s="212"/>
      <c r="AU35" s="212"/>
      <c r="AV35" s="212"/>
      <c r="AW35" s="44"/>
      <c r="AX35" s="150"/>
    </row>
    <row r="36" spans="43:50" x14ac:dyDescent="0.25">
      <c r="AQ36" s="211" t="s">
        <v>10678</v>
      </c>
      <c r="AR36" s="212">
        <v>31</v>
      </c>
      <c r="AS36" s="212"/>
      <c r="AT36" s="212"/>
      <c r="AU36" s="212"/>
      <c r="AV36" s="212"/>
      <c r="AW36" s="44"/>
      <c r="AX36" s="150"/>
    </row>
    <row r="37" spans="43:50" ht="15.75" thickBot="1" x14ac:dyDescent="0.3">
      <c r="AQ37" s="219" t="s">
        <v>10679</v>
      </c>
      <c r="AR37" s="220">
        <v>0</v>
      </c>
      <c r="AS37" s="220"/>
      <c r="AT37" s="220"/>
      <c r="AU37" s="220"/>
      <c r="AV37" s="220"/>
      <c r="AW37" s="166"/>
      <c r="AX37" s="202"/>
    </row>
    <row r="42" spans="43:50" x14ac:dyDescent="0.25">
      <c r="AS42" s="44" t="s">
        <v>10966</v>
      </c>
      <c r="AT42" s="44"/>
    </row>
    <row r="43" spans="43:50" ht="15.75" thickBot="1" x14ac:dyDescent="0.3">
      <c r="AS43" s="44" t="s">
        <v>10967</v>
      </c>
      <c r="AT43" s="44"/>
    </row>
    <row r="44" spans="43:50" x14ac:dyDescent="0.25">
      <c r="AQ44" s="209" t="s">
        <v>897</v>
      </c>
      <c r="AR44" s="210" t="s">
        <v>10934</v>
      </c>
      <c r="AS44" s="210"/>
      <c r="AT44" s="210"/>
      <c r="AU44" s="210"/>
      <c r="AV44" s="221"/>
    </row>
    <row r="45" spans="43:50" x14ac:dyDescent="0.25">
      <c r="AQ45" s="211"/>
      <c r="AR45" s="212"/>
      <c r="AS45" s="212"/>
      <c r="AT45" s="212"/>
      <c r="AU45" s="212"/>
      <c r="AV45" s="222"/>
    </row>
    <row r="46" spans="43:50" x14ac:dyDescent="0.25">
      <c r="AQ46" s="211" t="s">
        <v>10739</v>
      </c>
      <c r="AR46" s="212" t="s">
        <v>10740</v>
      </c>
      <c r="AS46" s="212"/>
      <c r="AT46" s="212"/>
      <c r="AU46" s="212"/>
      <c r="AV46" s="222"/>
    </row>
    <row r="47" spans="43:50" x14ac:dyDescent="0.25">
      <c r="AQ47" s="211" t="s">
        <v>964</v>
      </c>
      <c r="AR47" s="212">
        <v>0.05</v>
      </c>
      <c r="AS47" s="212"/>
      <c r="AT47" s="212"/>
      <c r="AU47" s="212"/>
      <c r="AV47" s="222"/>
    </row>
    <row r="48" spans="43:50" x14ac:dyDescent="0.25">
      <c r="AQ48" s="211"/>
      <c r="AR48" s="212"/>
      <c r="AS48" s="212"/>
      <c r="AT48" s="212"/>
      <c r="AU48" s="212"/>
      <c r="AV48" s="222"/>
    </row>
    <row r="49" spans="43:48" x14ac:dyDescent="0.25">
      <c r="AQ49" s="211" t="s">
        <v>10637</v>
      </c>
      <c r="AR49" s="212" t="s">
        <v>10638</v>
      </c>
      <c r="AS49" s="212" t="s">
        <v>887</v>
      </c>
      <c r="AT49" s="212" t="s">
        <v>886</v>
      </c>
      <c r="AU49" s="212" t="s">
        <v>10639</v>
      </c>
      <c r="AV49" s="222"/>
    </row>
    <row r="50" spans="43:48" x14ac:dyDescent="0.25">
      <c r="AQ50" s="211" t="s">
        <v>10741</v>
      </c>
      <c r="AR50" s="212">
        <v>13.15</v>
      </c>
      <c r="AS50" s="212" t="s">
        <v>955</v>
      </c>
      <c r="AT50" s="212" t="s">
        <v>956</v>
      </c>
      <c r="AU50" s="212" t="s">
        <v>945</v>
      </c>
      <c r="AV50" s="222"/>
    </row>
    <row r="51" spans="43:48" x14ac:dyDescent="0.25">
      <c r="AQ51" s="211" t="s">
        <v>10643</v>
      </c>
      <c r="AR51" s="212">
        <v>11.34</v>
      </c>
      <c r="AS51" s="212" t="s">
        <v>955</v>
      </c>
      <c r="AT51" s="212" t="s">
        <v>956</v>
      </c>
      <c r="AU51" s="212" t="s">
        <v>945</v>
      </c>
      <c r="AV51" s="222"/>
    </row>
    <row r="52" spans="43:48" x14ac:dyDescent="0.25">
      <c r="AQ52" s="211" t="s">
        <v>10647</v>
      </c>
      <c r="AR52" s="212">
        <v>50.17</v>
      </c>
      <c r="AS52" s="212" t="s">
        <v>955</v>
      </c>
      <c r="AT52" s="212" t="s">
        <v>956</v>
      </c>
      <c r="AU52" s="212" t="s">
        <v>945</v>
      </c>
      <c r="AV52" s="222"/>
    </row>
    <row r="53" spans="43:48" x14ac:dyDescent="0.25">
      <c r="AQ53" s="211"/>
      <c r="AR53" s="212"/>
      <c r="AS53" s="212"/>
      <c r="AT53" s="212"/>
      <c r="AU53" s="212"/>
      <c r="AV53" s="222"/>
    </row>
    <row r="54" spans="43:48" x14ac:dyDescent="0.25">
      <c r="AQ54" s="211" t="s">
        <v>10655</v>
      </c>
      <c r="AR54" s="212" t="s">
        <v>10742</v>
      </c>
      <c r="AS54" s="212" t="s">
        <v>899</v>
      </c>
      <c r="AT54" s="212" t="s">
        <v>10657</v>
      </c>
      <c r="AU54" s="212" t="s">
        <v>10658</v>
      </c>
      <c r="AV54" s="222" t="s">
        <v>887</v>
      </c>
    </row>
    <row r="55" spans="43:48" x14ac:dyDescent="0.25">
      <c r="AQ55" s="211" t="s">
        <v>10741</v>
      </c>
      <c r="AR55" s="212">
        <v>34.119999999999997</v>
      </c>
      <c r="AS55" s="212">
        <v>12</v>
      </c>
      <c r="AT55" s="212">
        <v>2.8439999999999999</v>
      </c>
      <c r="AU55" s="212" t="s">
        <v>10968</v>
      </c>
      <c r="AV55" s="222" t="s">
        <v>10660</v>
      </c>
    </row>
    <row r="56" spans="43:48" x14ac:dyDescent="0.25">
      <c r="AQ56" s="211" t="s">
        <v>10643</v>
      </c>
      <c r="AR56" s="212">
        <v>29.43</v>
      </c>
      <c r="AS56" s="212">
        <v>4</v>
      </c>
      <c r="AT56" s="212">
        <v>7.359</v>
      </c>
      <c r="AU56" s="212" t="s">
        <v>10969</v>
      </c>
      <c r="AV56" s="222" t="s">
        <v>10660</v>
      </c>
    </row>
    <row r="57" spans="43:48" x14ac:dyDescent="0.25">
      <c r="AQ57" s="211" t="s">
        <v>10647</v>
      </c>
      <c r="AR57" s="212">
        <v>130.19999999999999</v>
      </c>
      <c r="AS57" s="212">
        <v>3</v>
      </c>
      <c r="AT57" s="212">
        <v>43.4</v>
      </c>
      <c r="AU57" s="212" t="s">
        <v>10970</v>
      </c>
      <c r="AV57" s="222" t="s">
        <v>10660</v>
      </c>
    </row>
    <row r="58" spans="43:48" x14ac:dyDescent="0.25">
      <c r="AQ58" s="211" t="s">
        <v>10673</v>
      </c>
      <c r="AR58" s="212">
        <v>63.5</v>
      </c>
      <c r="AS58" s="212">
        <v>135</v>
      </c>
      <c r="AT58" s="212">
        <v>0.4703</v>
      </c>
      <c r="AU58" s="212"/>
      <c r="AV58" s="222"/>
    </row>
    <row r="59" spans="43:48" x14ac:dyDescent="0.25">
      <c r="AQ59" s="211"/>
      <c r="AR59" s="212"/>
      <c r="AS59" s="212"/>
      <c r="AT59" s="212"/>
      <c r="AU59" s="212"/>
      <c r="AV59" s="222"/>
    </row>
    <row r="60" spans="43:48" x14ac:dyDescent="0.25">
      <c r="AQ60" s="211" t="s">
        <v>10674</v>
      </c>
      <c r="AR60" s="212"/>
      <c r="AS60" s="212"/>
      <c r="AT60" s="212"/>
      <c r="AU60" s="212"/>
      <c r="AV60" s="222"/>
    </row>
    <row r="61" spans="43:48" x14ac:dyDescent="0.25">
      <c r="AQ61" s="211" t="s">
        <v>10971</v>
      </c>
      <c r="AR61" s="212">
        <v>4</v>
      </c>
      <c r="AS61" s="212"/>
      <c r="AT61" s="212"/>
      <c r="AU61" s="212"/>
      <c r="AV61" s="222"/>
    </row>
    <row r="62" spans="43:48" x14ac:dyDescent="0.25">
      <c r="AQ62" s="211" t="s">
        <v>10677</v>
      </c>
      <c r="AR62" s="212">
        <v>5</v>
      </c>
      <c r="AS62" s="212"/>
      <c r="AT62" s="212"/>
      <c r="AU62" s="212"/>
      <c r="AV62" s="222"/>
    </row>
    <row r="63" spans="43:48" ht="15.75" thickBot="1" x14ac:dyDescent="0.3">
      <c r="AQ63" s="219" t="s">
        <v>10972</v>
      </c>
      <c r="AR63" s="220">
        <v>155</v>
      </c>
      <c r="AS63" s="220"/>
      <c r="AT63" s="220"/>
      <c r="AU63" s="220"/>
      <c r="AV63" s="223"/>
    </row>
    <row r="65" spans="43:51" x14ac:dyDescent="0.25">
      <c r="AS65" s="44" t="s">
        <v>10966</v>
      </c>
      <c r="AT65" s="44"/>
    </row>
    <row r="66" spans="43:51" ht="15.75" thickBot="1" x14ac:dyDescent="0.3">
      <c r="AS66" s="44" t="s">
        <v>10973</v>
      </c>
      <c r="AT66" s="44"/>
    </row>
    <row r="67" spans="43:51" x14ac:dyDescent="0.25">
      <c r="AQ67" s="209" t="s">
        <v>10688</v>
      </c>
      <c r="AR67" s="210" t="s">
        <v>10747</v>
      </c>
      <c r="AS67" s="210" t="s">
        <v>915</v>
      </c>
      <c r="AT67" s="210" t="s">
        <v>914</v>
      </c>
      <c r="AU67" s="210" t="s">
        <v>913</v>
      </c>
      <c r="AV67" s="210" t="s">
        <v>912</v>
      </c>
      <c r="AW67" s="148"/>
    </row>
    <row r="68" spans="43:51" x14ac:dyDescent="0.25">
      <c r="AQ68" s="211"/>
      <c r="AR68" s="212"/>
      <c r="AS68" s="212"/>
      <c r="AT68" s="212"/>
      <c r="AU68" s="212"/>
      <c r="AV68" s="212"/>
      <c r="AW68" s="150"/>
    </row>
    <row r="69" spans="43:51" x14ac:dyDescent="0.25">
      <c r="AQ69" s="211" t="s">
        <v>10690</v>
      </c>
      <c r="AR69" s="212">
        <v>-2.024</v>
      </c>
      <c r="AS69" s="212" t="s">
        <v>10974</v>
      </c>
      <c r="AT69" s="212" t="s">
        <v>945</v>
      </c>
      <c r="AU69" s="212" t="s">
        <v>956</v>
      </c>
      <c r="AV69" s="212" t="s">
        <v>955</v>
      </c>
      <c r="AW69" s="150"/>
    </row>
    <row r="70" spans="43:51" x14ac:dyDescent="0.25">
      <c r="AQ70" s="211" t="s">
        <v>10692</v>
      </c>
      <c r="AR70" s="212">
        <v>1.6500000000000001E-2</v>
      </c>
      <c r="AS70" s="212" t="s">
        <v>10975</v>
      </c>
      <c r="AT70" s="212" t="s">
        <v>883</v>
      </c>
      <c r="AU70" s="212" t="s">
        <v>885</v>
      </c>
      <c r="AV70" s="212">
        <v>0.99960000000000004</v>
      </c>
      <c r="AW70" s="150"/>
    </row>
    <row r="71" spans="43:51" x14ac:dyDescent="0.25">
      <c r="AQ71" s="211" t="s">
        <v>10694</v>
      </c>
      <c r="AR71" s="212">
        <v>-1.571</v>
      </c>
      <c r="AS71" s="212" t="s">
        <v>10976</v>
      </c>
      <c r="AT71" s="212" t="s">
        <v>945</v>
      </c>
      <c r="AU71" s="212" t="s">
        <v>956</v>
      </c>
      <c r="AV71" s="212" t="s">
        <v>955</v>
      </c>
      <c r="AW71" s="150"/>
    </row>
    <row r="72" spans="43:51" x14ac:dyDescent="0.25">
      <c r="AQ72" s="211" t="s">
        <v>10696</v>
      </c>
      <c r="AR72" s="212">
        <v>2.04</v>
      </c>
      <c r="AS72" s="212" t="s">
        <v>10977</v>
      </c>
      <c r="AT72" s="212" t="s">
        <v>945</v>
      </c>
      <c r="AU72" s="212" t="s">
        <v>956</v>
      </c>
      <c r="AV72" s="212" t="s">
        <v>955</v>
      </c>
      <c r="AW72" s="150"/>
    </row>
    <row r="73" spans="43:51" x14ac:dyDescent="0.25">
      <c r="AQ73" s="211" t="s">
        <v>10698</v>
      </c>
      <c r="AR73" s="212">
        <v>0.45290000000000002</v>
      </c>
      <c r="AS73" s="212" t="s">
        <v>10978</v>
      </c>
      <c r="AT73" s="212" t="s">
        <v>945</v>
      </c>
      <c r="AU73" s="212" t="s">
        <v>949</v>
      </c>
      <c r="AV73" s="212">
        <v>1.9199999999999998E-2</v>
      </c>
      <c r="AW73" s="150"/>
    </row>
    <row r="74" spans="43:51" ht="15.75" thickBot="1" x14ac:dyDescent="0.3">
      <c r="AQ74" s="219" t="s">
        <v>10700</v>
      </c>
      <c r="AR74" s="220">
        <v>-1.587</v>
      </c>
      <c r="AS74" s="220" t="s">
        <v>10979</v>
      </c>
      <c r="AT74" s="220" t="s">
        <v>945</v>
      </c>
      <c r="AU74" s="220" t="s">
        <v>956</v>
      </c>
      <c r="AV74" s="220" t="s">
        <v>955</v>
      </c>
      <c r="AW74" s="202"/>
    </row>
    <row r="77" spans="43:51" x14ac:dyDescent="0.25">
      <c r="AS77" s="212" t="s">
        <v>10966</v>
      </c>
    </row>
    <row r="78" spans="43:51" ht="15.75" thickBot="1" x14ac:dyDescent="0.3">
      <c r="AS78" s="212" t="s">
        <v>10980</v>
      </c>
    </row>
    <row r="79" spans="43:51" x14ac:dyDescent="0.25">
      <c r="AQ79" s="209" t="s">
        <v>10681</v>
      </c>
      <c r="AR79" s="210" t="s">
        <v>10682</v>
      </c>
      <c r="AS79" s="210"/>
      <c r="AT79" s="210"/>
      <c r="AU79" s="210"/>
      <c r="AV79" s="210"/>
      <c r="AW79" s="147"/>
      <c r="AX79" s="147"/>
      <c r="AY79" s="148"/>
    </row>
    <row r="80" spans="43:51" x14ac:dyDescent="0.25">
      <c r="AQ80" s="211" t="s">
        <v>10614</v>
      </c>
      <c r="AR80" s="212" t="s">
        <v>883</v>
      </c>
      <c r="AS80" s="212"/>
      <c r="AT80" s="212"/>
      <c r="AU80" s="212"/>
      <c r="AV80" s="212"/>
      <c r="AW80" s="44"/>
      <c r="AX80" s="44"/>
      <c r="AY80" s="150"/>
    </row>
    <row r="81" spans="43:51" x14ac:dyDescent="0.25">
      <c r="AQ81" s="211" t="s">
        <v>964</v>
      </c>
      <c r="AR81" s="212">
        <v>0.05</v>
      </c>
      <c r="AS81" s="212"/>
      <c r="AT81" s="212"/>
      <c r="AU81" s="212"/>
      <c r="AV81" s="212"/>
      <c r="AW81" s="44"/>
      <c r="AX81" s="44"/>
      <c r="AY81" s="150"/>
    </row>
    <row r="82" spans="43:51" x14ac:dyDescent="0.25">
      <c r="AQ82" s="211"/>
      <c r="AR82" s="212"/>
      <c r="AS82" s="212"/>
      <c r="AT82" s="212"/>
      <c r="AU82" s="212"/>
      <c r="AV82" s="212"/>
      <c r="AW82" s="44"/>
      <c r="AX82" s="44"/>
      <c r="AY82" s="150"/>
    </row>
    <row r="83" spans="43:51" x14ac:dyDescent="0.25">
      <c r="AQ83" s="211" t="s">
        <v>10637</v>
      </c>
      <c r="AR83" s="212" t="s">
        <v>10638</v>
      </c>
      <c r="AS83" s="212" t="s">
        <v>887</v>
      </c>
      <c r="AT83" s="212" t="s">
        <v>886</v>
      </c>
      <c r="AU83" s="212" t="s">
        <v>10639</v>
      </c>
      <c r="AV83" s="212" t="s">
        <v>10640</v>
      </c>
      <c r="AW83" s="44"/>
      <c r="AX83" s="44"/>
      <c r="AY83" s="150"/>
    </row>
    <row r="84" spans="43:51" x14ac:dyDescent="0.25">
      <c r="AQ84" s="211" t="s">
        <v>10824</v>
      </c>
      <c r="AR84" s="212">
        <v>13.15</v>
      </c>
      <c r="AS84" s="212" t="s">
        <v>955</v>
      </c>
      <c r="AT84" s="212" t="s">
        <v>956</v>
      </c>
      <c r="AU84" s="212" t="s">
        <v>945</v>
      </c>
      <c r="AV84" s="212"/>
      <c r="AW84" s="44"/>
      <c r="AX84" s="44"/>
      <c r="AY84" s="150"/>
    </row>
    <row r="85" spans="43:51" x14ac:dyDescent="0.25">
      <c r="AQ85" s="211" t="s">
        <v>10643</v>
      </c>
      <c r="AR85" s="212">
        <v>11.34</v>
      </c>
      <c r="AS85" s="212" t="s">
        <v>955</v>
      </c>
      <c r="AT85" s="212" t="s">
        <v>956</v>
      </c>
      <c r="AU85" s="212" t="s">
        <v>945</v>
      </c>
      <c r="AV85" s="212">
        <v>0.79610000000000003</v>
      </c>
      <c r="AW85" s="44"/>
      <c r="AX85" s="44"/>
      <c r="AY85" s="150"/>
    </row>
    <row r="86" spans="43:51" x14ac:dyDescent="0.25">
      <c r="AQ86" s="211" t="s">
        <v>10825</v>
      </c>
      <c r="AR86" s="212">
        <v>50.17</v>
      </c>
      <c r="AS86" s="212" t="s">
        <v>955</v>
      </c>
      <c r="AT86" s="212" t="s">
        <v>956</v>
      </c>
      <c r="AU86" s="212" t="s">
        <v>945</v>
      </c>
      <c r="AV86" s="212"/>
      <c r="AW86" s="44"/>
      <c r="AX86" s="44"/>
      <c r="AY86" s="150"/>
    </row>
    <row r="87" spans="43:51" x14ac:dyDescent="0.25">
      <c r="AQ87" s="211" t="s">
        <v>10552</v>
      </c>
      <c r="AR87" s="212">
        <v>8.9250000000000007</v>
      </c>
      <c r="AS87" s="212">
        <v>1.4E-3</v>
      </c>
      <c r="AT87" s="212" t="s">
        <v>959</v>
      </c>
      <c r="AU87" s="212" t="s">
        <v>945</v>
      </c>
      <c r="AV87" s="212"/>
      <c r="AW87" s="44"/>
      <c r="AX87" s="44"/>
      <c r="AY87" s="150"/>
    </row>
    <row r="88" spans="43:51" x14ac:dyDescent="0.25">
      <c r="AQ88" s="211"/>
      <c r="AR88" s="212"/>
      <c r="AS88" s="212"/>
      <c r="AT88" s="212"/>
      <c r="AU88" s="212"/>
      <c r="AV88" s="212"/>
      <c r="AW88" s="44"/>
      <c r="AX88" s="44"/>
      <c r="AY88" s="150"/>
    </row>
    <row r="89" spans="43:51" x14ac:dyDescent="0.25">
      <c r="AQ89" s="211" t="s">
        <v>10655</v>
      </c>
      <c r="AR89" s="212" t="s">
        <v>10656</v>
      </c>
      <c r="AS89" s="212" t="s">
        <v>899</v>
      </c>
      <c r="AT89" s="212" t="s">
        <v>10657</v>
      </c>
      <c r="AU89" s="212" t="s">
        <v>10658</v>
      </c>
      <c r="AV89" s="212" t="s">
        <v>887</v>
      </c>
      <c r="AW89" s="44"/>
      <c r="AX89" s="44"/>
      <c r="AY89" s="150"/>
    </row>
    <row r="90" spans="43:51" x14ac:dyDescent="0.25">
      <c r="AQ90" s="211" t="s">
        <v>10824</v>
      </c>
      <c r="AR90" s="212">
        <v>34.119999999999997</v>
      </c>
      <c r="AS90" s="212">
        <v>12</v>
      </c>
      <c r="AT90" s="212">
        <v>2.8439999999999999</v>
      </c>
      <c r="AU90" s="212" t="s">
        <v>10981</v>
      </c>
      <c r="AV90" s="212" t="s">
        <v>10660</v>
      </c>
      <c r="AW90" s="44"/>
      <c r="AX90" s="44"/>
      <c r="AY90" s="150"/>
    </row>
    <row r="91" spans="43:51" x14ac:dyDescent="0.25">
      <c r="AQ91" s="211" t="s">
        <v>10643</v>
      </c>
      <c r="AR91" s="212">
        <v>29.43</v>
      </c>
      <c r="AS91" s="212">
        <v>4</v>
      </c>
      <c r="AT91" s="212">
        <v>7.359</v>
      </c>
      <c r="AU91" s="212" t="s">
        <v>10954</v>
      </c>
      <c r="AV91" s="212" t="s">
        <v>10660</v>
      </c>
      <c r="AW91" s="44"/>
      <c r="AX91" s="44"/>
      <c r="AY91" s="150"/>
    </row>
    <row r="92" spans="43:51" x14ac:dyDescent="0.25">
      <c r="AQ92" s="211" t="s">
        <v>10825</v>
      </c>
      <c r="AR92" s="212">
        <v>130.19999999999999</v>
      </c>
      <c r="AS92" s="212">
        <v>3</v>
      </c>
      <c r="AT92" s="212">
        <v>43.4</v>
      </c>
      <c r="AU92" s="212" t="s">
        <v>10982</v>
      </c>
      <c r="AV92" s="212" t="s">
        <v>10660</v>
      </c>
      <c r="AW92" s="44"/>
      <c r="AX92" s="44"/>
      <c r="AY92" s="150"/>
    </row>
    <row r="93" spans="43:51" x14ac:dyDescent="0.25">
      <c r="AQ93" s="211" t="s">
        <v>10552</v>
      </c>
      <c r="AR93" s="212">
        <v>23.16</v>
      </c>
      <c r="AS93" s="212">
        <v>27</v>
      </c>
      <c r="AT93" s="212">
        <v>0.85780000000000001</v>
      </c>
      <c r="AU93" s="212" t="s">
        <v>10983</v>
      </c>
      <c r="AV93" s="212" t="s">
        <v>10984</v>
      </c>
      <c r="AW93" s="44"/>
      <c r="AX93" s="44"/>
      <c r="AY93" s="150"/>
    </row>
    <row r="94" spans="43:51" ht="15.75" thickBot="1" x14ac:dyDescent="0.3">
      <c r="AQ94" s="219" t="s">
        <v>10673</v>
      </c>
      <c r="AR94" s="220">
        <v>40.33</v>
      </c>
      <c r="AS94" s="220">
        <v>108</v>
      </c>
      <c r="AT94" s="220">
        <v>0.3735</v>
      </c>
      <c r="AU94" s="220"/>
      <c r="AV94" s="220"/>
      <c r="AW94" s="166"/>
      <c r="AX94" s="166"/>
      <c r="AY94" s="202"/>
    </row>
    <row r="97" spans="43:48" ht="15.75" thickBot="1" x14ac:dyDescent="0.3">
      <c r="AS97" s="44" t="s">
        <v>10985</v>
      </c>
      <c r="AT97" s="44"/>
    </row>
    <row r="98" spans="43:48" x14ac:dyDescent="0.25">
      <c r="AQ98" s="209" t="s">
        <v>10688</v>
      </c>
      <c r="AR98" s="210" t="s">
        <v>904</v>
      </c>
      <c r="AS98" s="210" t="s">
        <v>915</v>
      </c>
      <c r="AT98" s="210" t="s">
        <v>914</v>
      </c>
      <c r="AU98" s="210" t="s">
        <v>913</v>
      </c>
      <c r="AV98" s="221" t="s">
        <v>912</v>
      </c>
    </row>
    <row r="99" spans="43:48" x14ac:dyDescent="0.25">
      <c r="AQ99" s="211"/>
      <c r="AR99" s="212"/>
      <c r="AS99" s="212"/>
      <c r="AT99" s="212"/>
      <c r="AU99" s="212"/>
      <c r="AV99" s="222"/>
    </row>
    <row r="100" spans="43:48" x14ac:dyDescent="0.25">
      <c r="AQ100" s="211" t="s">
        <v>10689</v>
      </c>
      <c r="AR100" s="212"/>
      <c r="AS100" s="212"/>
      <c r="AT100" s="212"/>
      <c r="AU100" s="212"/>
      <c r="AV100" s="222"/>
    </row>
    <row r="101" spans="43:48" x14ac:dyDescent="0.25">
      <c r="AQ101" s="211" t="s">
        <v>10690</v>
      </c>
      <c r="AR101" s="212">
        <v>-0.70130000000000003</v>
      </c>
      <c r="AS101" s="212" t="s">
        <v>10986</v>
      </c>
      <c r="AT101" s="212" t="s">
        <v>883</v>
      </c>
      <c r="AU101" s="212" t="s">
        <v>885</v>
      </c>
      <c r="AV101" s="222">
        <v>0.30220000000000002</v>
      </c>
    </row>
    <row r="102" spans="43:48" x14ac:dyDescent="0.25">
      <c r="AQ102" s="211" t="s">
        <v>10692</v>
      </c>
      <c r="AR102" s="212">
        <v>-0.11559999999999999</v>
      </c>
      <c r="AS102" s="212" t="s">
        <v>10987</v>
      </c>
      <c r="AT102" s="212" t="s">
        <v>883</v>
      </c>
      <c r="AU102" s="212" t="s">
        <v>885</v>
      </c>
      <c r="AV102" s="222">
        <v>0.97589999999999999</v>
      </c>
    </row>
    <row r="103" spans="43:48" x14ac:dyDescent="0.25">
      <c r="AQ103" s="211" t="s">
        <v>10694</v>
      </c>
      <c r="AR103" s="212">
        <v>-0.34439999999999998</v>
      </c>
      <c r="AS103" s="212" t="s">
        <v>10988</v>
      </c>
      <c r="AT103" s="212" t="s">
        <v>883</v>
      </c>
      <c r="AU103" s="212" t="s">
        <v>885</v>
      </c>
      <c r="AV103" s="222">
        <v>0.71189999999999998</v>
      </c>
    </row>
    <row r="104" spans="43:48" x14ac:dyDescent="0.25">
      <c r="AQ104" s="211" t="s">
        <v>10696</v>
      </c>
      <c r="AR104" s="212">
        <v>0.58560000000000001</v>
      </c>
      <c r="AS104" s="212" t="s">
        <v>10989</v>
      </c>
      <c r="AT104" s="212" t="s">
        <v>883</v>
      </c>
      <c r="AU104" s="212" t="s">
        <v>885</v>
      </c>
      <c r="AV104" s="222">
        <v>0.41510000000000002</v>
      </c>
    </row>
    <row r="105" spans="43:48" x14ac:dyDescent="0.25">
      <c r="AQ105" s="211" t="s">
        <v>10698</v>
      </c>
      <c r="AR105" s="212">
        <v>0.3569</v>
      </c>
      <c r="AS105" s="212" t="s">
        <v>10990</v>
      </c>
      <c r="AT105" s="212" t="s">
        <v>883</v>
      </c>
      <c r="AU105" s="212" t="s">
        <v>885</v>
      </c>
      <c r="AV105" s="222">
        <v>0.80449999999999999</v>
      </c>
    </row>
    <row r="106" spans="43:48" x14ac:dyDescent="0.25">
      <c r="AQ106" s="211" t="s">
        <v>10700</v>
      </c>
      <c r="AR106" s="212">
        <v>-0.2288</v>
      </c>
      <c r="AS106" s="212" t="s">
        <v>10991</v>
      </c>
      <c r="AT106" s="212" t="s">
        <v>883</v>
      </c>
      <c r="AU106" s="212" t="s">
        <v>885</v>
      </c>
      <c r="AV106" s="222">
        <v>0.87180000000000002</v>
      </c>
    </row>
    <row r="107" spans="43:48" x14ac:dyDescent="0.25">
      <c r="AQ107" s="211"/>
      <c r="AR107" s="212"/>
      <c r="AS107" s="212"/>
      <c r="AT107" s="212"/>
      <c r="AU107" s="212"/>
      <c r="AV107" s="222"/>
    </row>
    <row r="108" spans="43:48" x14ac:dyDescent="0.25">
      <c r="AQ108" s="211" t="s">
        <v>10702</v>
      </c>
      <c r="AR108" s="212"/>
      <c r="AS108" s="212"/>
      <c r="AT108" s="212"/>
      <c r="AU108" s="212"/>
      <c r="AV108" s="222"/>
    </row>
    <row r="109" spans="43:48" x14ac:dyDescent="0.25">
      <c r="AQ109" s="211" t="s">
        <v>10690</v>
      </c>
      <c r="AR109" s="212">
        <v>-3.1360000000000001</v>
      </c>
      <c r="AS109" s="212" t="s">
        <v>10992</v>
      </c>
      <c r="AT109" s="212" t="s">
        <v>945</v>
      </c>
      <c r="AU109" s="212" t="s">
        <v>946</v>
      </c>
      <c r="AV109" s="222">
        <v>2.0000000000000001E-4</v>
      </c>
    </row>
    <row r="110" spans="43:48" x14ac:dyDescent="0.25">
      <c r="AQ110" s="211" t="s">
        <v>10692</v>
      </c>
      <c r="AR110" s="212">
        <v>3.04E-2</v>
      </c>
      <c r="AS110" s="212" t="s">
        <v>10993</v>
      </c>
      <c r="AT110" s="212" t="s">
        <v>883</v>
      </c>
      <c r="AU110" s="212" t="s">
        <v>885</v>
      </c>
      <c r="AV110" s="222">
        <v>0.99890000000000001</v>
      </c>
    </row>
    <row r="111" spans="43:48" x14ac:dyDescent="0.25">
      <c r="AQ111" s="211" t="s">
        <v>10694</v>
      </c>
      <c r="AR111" s="212">
        <v>-2.0630000000000002</v>
      </c>
      <c r="AS111" s="212" t="s">
        <v>10994</v>
      </c>
      <c r="AT111" s="212" t="s">
        <v>945</v>
      </c>
      <c r="AU111" s="212" t="s">
        <v>956</v>
      </c>
      <c r="AV111" s="222" t="s">
        <v>955</v>
      </c>
    </row>
    <row r="112" spans="43:48" x14ac:dyDescent="0.25">
      <c r="AQ112" s="211" t="s">
        <v>10696</v>
      </c>
      <c r="AR112" s="212">
        <v>3.1659999999999999</v>
      </c>
      <c r="AS112" s="212" t="s">
        <v>10995</v>
      </c>
      <c r="AT112" s="212" t="s">
        <v>945</v>
      </c>
      <c r="AU112" s="212" t="s">
        <v>956</v>
      </c>
      <c r="AV112" s="222" t="s">
        <v>955</v>
      </c>
    </row>
    <row r="113" spans="43:48" x14ac:dyDescent="0.25">
      <c r="AQ113" s="211" t="s">
        <v>10698</v>
      </c>
      <c r="AR113" s="212">
        <v>1.0720000000000001</v>
      </c>
      <c r="AS113" s="212" t="s">
        <v>10996</v>
      </c>
      <c r="AT113" s="212" t="s">
        <v>883</v>
      </c>
      <c r="AU113" s="212" t="s">
        <v>885</v>
      </c>
      <c r="AV113" s="222">
        <v>9.2399999999999996E-2</v>
      </c>
    </row>
    <row r="114" spans="43:48" x14ac:dyDescent="0.25">
      <c r="AQ114" s="211" t="s">
        <v>10700</v>
      </c>
      <c r="AR114" s="212">
        <v>-2.0939999999999999</v>
      </c>
      <c r="AS114" s="212" t="s">
        <v>10997</v>
      </c>
      <c r="AT114" s="212" t="s">
        <v>945</v>
      </c>
      <c r="AU114" s="212" t="s">
        <v>956</v>
      </c>
      <c r="AV114" s="222" t="s">
        <v>955</v>
      </c>
    </row>
    <row r="115" spans="43:48" x14ac:dyDescent="0.25">
      <c r="AQ115" s="211"/>
      <c r="AR115" s="212"/>
      <c r="AS115" s="212"/>
      <c r="AT115" s="212"/>
      <c r="AU115" s="212"/>
      <c r="AV115" s="222"/>
    </row>
    <row r="116" spans="43:48" x14ac:dyDescent="0.25">
      <c r="AQ116" s="211" t="s">
        <v>10709</v>
      </c>
      <c r="AR116" s="212"/>
      <c r="AS116" s="212"/>
      <c r="AT116" s="212"/>
      <c r="AU116" s="212"/>
      <c r="AV116" s="222"/>
    </row>
    <row r="117" spans="43:48" x14ac:dyDescent="0.25">
      <c r="AQ117" s="211" t="s">
        <v>10690</v>
      </c>
      <c r="AR117" s="212">
        <v>-2.9750000000000001</v>
      </c>
      <c r="AS117" s="212" t="s">
        <v>10998</v>
      </c>
      <c r="AT117" s="212" t="s">
        <v>945</v>
      </c>
      <c r="AU117" s="212" t="s">
        <v>946</v>
      </c>
      <c r="AV117" s="222">
        <v>2.9999999999999997E-4</v>
      </c>
    </row>
    <row r="118" spans="43:48" x14ac:dyDescent="0.25">
      <c r="AQ118" s="211" t="s">
        <v>10692</v>
      </c>
      <c r="AR118" s="212">
        <v>0.12920000000000001</v>
      </c>
      <c r="AS118" s="212" t="s">
        <v>10999</v>
      </c>
      <c r="AT118" s="212" t="s">
        <v>883</v>
      </c>
      <c r="AU118" s="212" t="s">
        <v>885</v>
      </c>
      <c r="AV118" s="222">
        <v>0.97219999999999995</v>
      </c>
    </row>
    <row r="119" spans="43:48" x14ac:dyDescent="0.25">
      <c r="AQ119" s="211" t="s">
        <v>10694</v>
      </c>
      <c r="AR119" s="212">
        <v>-2.7109999999999999</v>
      </c>
      <c r="AS119" s="212" t="s">
        <v>11000</v>
      </c>
      <c r="AT119" s="212" t="s">
        <v>945</v>
      </c>
      <c r="AU119" s="212" t="s">
        <v>956</v>
      </c>
      <c r="AV119" s="222" t="s">
        <v>955</v>
      </c>
    </row>
    <row r="120" spans="43:48" x14ac:dyDescent="0.25">
      <c r="AQ120" s="211" t="s">
        <v>10696</v>
      </c>
      <c r="AR120" s="212">
        <v>3.1040000000000001</v>
      </c>
      <c r="AS120" s="212" t="s">
        <v>11001</v>
      </c>
      <c r="AT120" s="212" t="s">
        <v>945</v>
      </c>
      <c r="AU120" s="212" t="s">
        <v>946</v>
      </c>
      <c r="AV120" s="222">
        <v>2.9999999999999997E-4</v>
      </c>
    </row>
    <row r="121" spans="43:48" x14ac:dyDescent="0.25">
      <c r="AQ121" s="211" t="s">
        <v>10698</v>
      </c>
      <c r="AR121" s="212">
        <v>0.26379999999999998</v>
      </c>
      <c r="AS121" s="212" t="s">
        <v>11002</v>
      </c>
      <c r="AT121" s="212" t="s">
        <v>883</v>
      </c>
      <c r="AU121" s="212" t="s">
        <v>885</v>
      </c>
      <c r="AV121" s="222">
        <v>0.94830000000000003</v>
      </c>
    </row>
    <row r="122" spans="43:48" x14ac:dyDescent="0.25">
      <c r="AQ122" s="211" t="s">
        <v>10700</v>
      </c>
      <c r="AR122" s="212">
        <v>-2.84</v>
      </c>
      <c r="AS122" s="212" t="s">
        <v>11003</v>
      </c>
      <c r="AT122" s="212" t="s">
        <v>945</v>
      </c>
      <c r="AU122" s="212" t="s">
        <v>956</v>
      </c>
      <c r="AV122" s="222" t="s">
        <v>955</v>
      </c>
    </row>
    <row r="123" spans="43:48" x14ac:dyDescent="0.25">
      <c r="AQ123" s="211"/>
      <c r="AR123" s="212"/>
      <c r="AS123" s="212"/>
      <c r="AT123" s="212"/>
      <c r="AU123" s="212"/>
      <c r="AV123" s="222"/>
    </row>
    <row r="124" spans="43:48" x14ac:dyDescent="0.25">
      <c r="AQ124" s="211" t="s">
        <v>10717</v>
      </c>
      <c r="AR124" s="212"/>
      <c r="AS124" s="212"/>
      <c r="AT124" s="212"/>
      <c r="AU124" s="212"/>
      <c r="AV124" s="222"/>
    </row>
    <row r="125" spans="43:48" x14ac:dyDescent="0.25">
      <c r="AQ125" s="211" t="s">
        <v>10690</v>
      </c>
      <c r="AR125" s="212">
        <v>-2.1110000000000002</v>
      </c>
      <c r="AS125" s="212" t="s">
        <v>11004</v>
      </c>
      <c r="AT125" s="212" t="s">
        <v>945</v>
      </c>
      <c r="AU125" s="212" t="s">
        <v>946</v>
      </c>
      <c r="AV125" s="222">
        <v>6.9999999999999999E-4</v>
      </c>
    </row>
    <row r="126" spans="43:48" x14ac:dyDescent="0.25">
      <c r="AQ126" s="211" t="s">
        <v>10692</v>
      </c>
      <c r="AR126" s="212">
        <v>-3.1250000000000002E-3</v>
      </c>
      <c r="AS126" s="212" t="s">
        <v>11005</v>
      </c>
      <c r="AT126" s="212" t="s">
        <v>883</v>
      </c>
      <c r="AU126" s="212" t="s">
        <v>885</v>
      </c>
      <c r="AV126" s="222" t="s">
        <v>10712</v>
      </c>
    </row>
    <row r="127" spans="43:48" x14ac:dyDescent="0.25">
      <c r="AQ127" s="211" t="s">
        <v>10694</v>
      </c>
      <c r="AR127" s="212">
        <v>-1.738</v>
      </c>
      <c r="AS127" s="212" t="s">
        <v>11006</v>
      </c>
      <c r="AT127" s="212" t="s">
        <v>945</v>
      </c>
      <c r="AU127" s="212" t="s">
        <v>946</v>
      </c>
      <c r="AV127" s="222">
        <v>5.9999999999999995E-4</v>
      </c>
    </row>
    <row r="128" spans="43:48" x14ac:dyDescent="0.25">
      <c r="AQ128" s="211" t="s">
        <v>10696</v>
      </c>
      <c r="AR128" s="212">
        <v>2.1080000000000001</v>
      </c>
      <c r="AS128" s="212" t="s">
        <v>11007</v>
      </c>
      <c r="AT128" s="212" t="s">
        <v>945</v>
      </c>
      <c r="AU128" s="212" t="s">
        <v>946</v>
      </c>
      <c r="AV128" s="222">
        <v>5.0000000000000001E-4</v>
      </c>
    </row>
    <row r="129" spans="43:48" x14ac:dyDescent="0.25">
      <c r="AQ129" s="211" t="s">
        <v>10698</v>
      </c>
      <c r="AR129" s="212">
        <v>0.37309999999999999</v>
      </c>
      <c r="AS129" s="212" t="s">
        <v>11008</v>
      </c>
      <c r="AT129" s="212" t="s">
        <v>883</v>
      </c>
      <c r="AU129" s="212" t="s">
        <v>885</v>
      </c>
      <c r="AV129" s="222">
        <v>0.70709999999999995</v>
      </c>
    </row>
    <row r="130" spans="43:48" x14ac:dyDescent="0.25">
      <c r="AQ130" s="211" t="s">
        <v>10700</v>
      </c>
      <c r="AR130" s="212">
        <v>-1.7350000000000001</v>
      </c>
      <c r="AS130" s="212" t="s">
        <v>11009</v>
      </c>
      <c r="AT130" s="212" t="s">
        <v>945</v>
      </c>
      <c r="AU130" s="212" t="s">
        <v>946</v>
      </c>
      <c r="AV130" s="222">
        <v>1E-4</v>
      </c>
    </row>
    <row r="131" spans="43:48" x14ac:dyDescent="0.25">
      <c r="AQ131" s="211"/>
      <c r="AR131" s="212"/>
      <c r="AS131" s="212"/>
      <c r="AT131" s="212"/>
      <c r="AU131" s="212"/>
      <c r="AV131" s="222"/>
    </row>
    <row r="132" spans="43:48" x14ac:dyDescent="0.25">
      <c r="AQ132" s="211" t="s">
        <v>10724</v>
      </c>
      <c r="AR132" s="212"/>
      <c r="AS132" s="212"/>
      <c r="AT132" s="212"/>
      <c r="AU132" s="212"/>
      <c r="AV132" s="222"/>
    </row>
    <row r="133" spans="43:48" x14ac:dyDescent="0.25">
      <c r="AQ133" s="211" t="s">
        <v>10690</v>
      </c>
      <c r="AR133" s="212">
        <v>-1.196</v>
      </c>
      <c r="AS133" s="212" t="s">
        <v>11010</v>
      </c>
      <c r="AT133" s="212" t="s">
        <v>945</v>
      </c>
      <c r="AU133" s="212" t="s">
        <v>949</v>
      </c>
      <c r="AV133" s="222">
        <v>1.15E-2</v>
      </c>
    </row>
    <row r="134" spans="43:48" x14ac:dyDescent="0.25">
      <c r="AQ134" s="211" t="s">
        <v>10692</v>
      </c>
      <c r="AR134" s="212">
        <v>4.1610000000000001E-2</v>
      </c>
      <c r="AS134" s="212" t="s">
        <v>11011</v>
      </c>
      <c r="AT134" s="212" t="s">
        <v>883</v>
      </c>
      <c r="AU134" s="212" t="s">
        <v>885</v>
      </c>
      <c r="AV134" s="222">
        <v>0.99890000000000001</v>
      </c>
    </row>
    <row r="135" spans="43:48" x14ac:dyDescent="0.25">
      <c r="AQ135" s="211" t="s">
        <v>10694</v>
      </c>
      <c r="AR135" s="212">
        <v>-0.99690000000000001</v>
      </c>
      <c r="AS135" s="212" t="s">
        <v>11012</v>
      </c>
      <c r="AT135" s="212" t="s">
        <v>945</v>
      </c>
      <c r="AU135" s="212" t="s">
        <v>959</v>
      </c>
      <c r="AV135" s="222">
        <v>9.4999999999999998E-3</v>
      </c>
    </row>
    <row r="136" spans="43:48" x14ac:dyDescent="0.25">
      <c r="AQ136" s="211" t="s">
        <v>10696</v>
      </c>
      <c r="AR136" s="212">
        <v>1.2370000000000001</v>
      </c>
      <c r="AS136" s="212" t="s">
        <v>11013</v>
      </c>
      <c r="AT136" s="212" t="s">
        <v>945</v>
      </c>
      <c r="AU136" s="212" t="s">
        <v>949</v>
      </c>
      <c r="AV136" s="222">
        <v>1.09E-2</v>
      </c>
    </row>
    <row r="137" spans="43:48" x14ac:dyDescent="0.25">
      <c r="AQ137" s="211" t="s">
        <v>10698</v>
      </c>
      <c r="AR137" s="212">
        <v>0.1988</v>
      </c>
      <c r="AS137" s="212" t="s">
        <v>11014</v>
      </c>
      <c r="AT137" s="212" t="s">
        <v>883</v>
      </c>
      <c r="AU137" s="212" t="s">
        <v>885</v>
      </c>
      <c r="AV137" s="222">
        <v>0.90769999999999995</v>
      </c>
    </row>
    <row r="138" spans="43:48" ht="15.75" thickBot="1" x14ac:dyDescent="0.3">
      <c r="AQ138" s="219" t="s">
        <v>10700</v>
      </c>
      <c r="AR138" s="220">
        <v>-1.038</v>
      </c>
      <c r="AS138" s="220" t="s">
        <v>11015</v>
      </c>
      <c r="AT138" s="220" t="s">
        <v>945</v>
      </c>
      <c r="AU138" s="220" t="s">
        <v>949</v>
      </c>
      <c r="AV138" s="223">
        <v>1.0699999999999999E-2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402BE-17CD-4736-B679-98E3508EB756}">
  <dimension ref="A1:BJ153"/>
  <sheetViews>
    <sheetView topLeftCell="A129" workbookViewId="0">
      <selection activeCell="R36" sqref="R36"/>
    </sheetView>
  </sheetViews>
  <sheetFormatPr defaultRowHeight="15" x14ac:dyDescent="0.25"/>
  <cols>
    <col min="1" max="1" width="18.5703125" customWidth="1"/>
    <col min="2" max="2" width="32.7109375" customWidth="1"/>
    <col min="18" max="18" width="16" customWidth="1"/>
    <col min="44" max="44" width="36.42578125" customWidth="1"/>
    <col min="45" max="45" width="22.42578125" customWidth="1"/>
    <col min="46" max="46" width="23" customWidth="1"/>
    <col min="47" max="47" width="20.140625" customWidth="1"/>
    <col min="48" max="48" width="27.42578125" customWidth="1"/>
    <col min="55" max="55" width="35.28515625" customWidth="1"/>
    <col min="56" max="56" width="35.5703125" customWidth="1"/>
    <col min="57" max="57" width="31.42578125" customWidth="1"/>
    <col min="59" max="59" width="31.5703125" customWidth="1"/>
  </cols>
  <sheetData>
    <row r="1" spans="1:62" x14ac:dyDescent="0.25">
      <c r="Q1" s="44" t="s">
        <v>11016</v>
      </c>
      <c r="R1" s="44"/>
      <c r="S1" s="44"/>
    </row>
    <row r="2" spans="1:62" x14ac:dyDescent="0.25">
      <c r="M2" s="44" t="s">
        <v>10608</v>
      </c>
      <c r="N2" s="44"/>
    </row>
    <row r="3" spans="1:62" x14ac:dyDescent="0.25">
      <c r="M3" s="44" t="s">
        <v>10612</v>
      </c>
      <c r="N3" s="44"/>
    </row>
    <row r="4" spans="1:62" ht="15.75" thickBot="1" x14ac:dyDescent="0.3">
      <c r="L4" s="44" t="s">
        <v>10615</v>
      </c>
      <c r="AS4" s="44" t="s">
        <v>10755</v>
      </c>
      <c r="AT4" s="44" t="s">
        <v>10756</v>
      </c>
    </row>
    <row r="5" spans="1:62" ht="15.75" thickBot="1" x14ac:dyDescent="0.3">
      <c r="AR5" s="209" t="s">
        <v>897</v>
      </c>
      <c r="AS5" s="210" t="s">
        <v>11017</v>
      </c>
      <c r="AT5" s="210"/>
      <c r="AU5" s="210"/>
      <c r="AV5" s="210"/>
      <c r="AW5" s="210"/>
      <c r="AX5" s="147"/>
      <c r="AY5" s="148"/>
      <c r="BD5" s="44" t="s">
        <v>10755</v>
      </c>
      <c r="BE5" s="44" t="s">
        <v>10758</v>
      </c>
    </row>
    <row r="6" spans="1:62" ht="15.75" thickBot="1" x14ac:dyDescent="0.3">
      <c r="A6" s="199"/>
      <c r="B6" s="140"/>
      <c r="C6" s="141" t="s">
        <v>10616</v>
      </c>
      <c r="D6" s="147" t="s">
        <v>10616</v>
      </c>
      <c r="E6" s="147" t="s">
        <v>10616</v>
      </c>
      <c r="F6" s="147" t="s">
        <v>10616</v>
      </c>
      <c r="G6" s="147" t="s">
        <v>10616</v>
      </c>
      <c r="H6" s="147" t="s">
        <v>10616</v>
      </c>
      <c r="I6" s="147" t="s">
        <v>10616</v>
      </c>
      <c r="J6" s="148" t="s">
        <v>10616</v>
      </c>
      <c r="K6" s="141" t="s">
        <v>10617</v>
      </c>
      <c r="L6" s="147" t="s">
        <v>10617</v>
      </c>
      <c r="M6" s="147" t="s">
        <v>10617</v>
      </c>
      <c r="N6" s="147" t="s">
        <v>10617</v>
      </c>
      <c r="O6" s="147" t="s">
        <v>10617</v>
      </c>
      <c r="P6" s="147" t="s">
        <v>10617</v>
      </c>
      <c r="Q6" s="147" t="s">
        <v>10617</v>
      </c>
      <c r="R6" s="148" t="s">
        <v>10617</v>
      </c>
      <c r="S6" s="141" t="s">
        <v>10618</v>
      </c>
      <c r="T6" s="147" t="s">
        <v>10618</v>
      </c>
      <c r="U6" s="147" t="s">
        <v>10618</v>
      </c>
      <c r="V6" s="147" t="s">
        <v>10618</v>
      </c>
      <c r="W6" s="147" t="s">
        <v>10618</v>
      </c>
      <c r="X6" s="147" t="s">
        <v>10618</v>
      </c>
      <c r="Y6" s="147" t="s">
        <v>10618</v>
      </c>
      <c r="Z6" s="148" t="s">
        <v>10618</v>
      </c>
      <c r="AA6" s="147" t="s">
        <v>10619</v>
      </c>
      <c r="AB6" s="147" t="s">
        <v>10619</v>
      </c>
      <c r="AC6" s="147" t="s">
        <v>10619</v>
      </c>
      <c r="AD6" s="147" t="s">
        <v>10619</v>
      </c>
      <c r="AE6" s="147" t="s">
        <v>10619</v>
      </c>
      <c r="AF6" s="147" t="s">
        <v>10619</v>
      </c>
      <c r="AG6" s="147" t="s">
        <v>10619</v>
      </c>
      <c r="AH6" s="148" t="s">
        <v>10619</v>
      </c>
      <c r="AR6" s="211"/>
      <c r="AS6" s="212"/>
      <c r="AT6" s="212"/>
      <c r="AU6" s="212"/>
      <c r="AV6" s="212"/>
      <c r="AW6" s="212"/>
      <c r="AX6" s="44"/>
      <c r="AY6" s="150"/>
      <c r="BC6" s="209" t="s">
        <v>897</v>
      </c>
      <c r="BD6" s="210" t="s">
        <v>11018</v>
      </c>
      <c r="BE6" s="210"/>
      <c r="BF6" s="210"/>
      <c r="BG6" s="210"/>
      <c r="BH6" s="210"/>
      <c r="BI6" s="147"/>
      <c r="BJ6" s="148"/>
    </row>
    <row r="7" spans="1:62" ht="15.75" thickBot="1" x14ac:dyDescent="0.3">
      <c r="A7" s="149" t="s">
        <v>10759</v>
      </c>
      <c r="B7" s="200" t="s">
        <v>10552</v>
      </c>
      <c r="C7" s="151" t="s">
        <v>10936</v>
      </c>
      <c r="D7" s="166" t="s">
        <v>10937</v>
      </c>
      <c r="E7" s="166" t="s">
        <v>10938</v>
      </c>
      <c r="F7" s="166" t="s">
        <v>10939</v>
      </c>
      <c r="G7" s="166" t="s">
        <v>10940</v>
      </c>
      <c r="H7" s="166" t="s">
        <v>10941</v>
      </c>
      <c r="I7" s="166" t="s">
        <v>10942</v>
      </c>
      <c r="J7" s="202" t="s">
        <v>10943</v>
      </c>
      <c r="K7" s="151" t="s">
        <v>10890</v>
      </c>
      <c r="L7" s="166" t="s">
        <v>10891</v>
      </c>
      <c r="M7" s="166" t="s">
        <v>10892</v>
      </c>
      <c r="N7" s="166" t="s">
        <v>10893</v>
      </c>
      <c r="O7" s="166" t="s">
        <v>10894</v>
      </c>
      <c r="P7" s="166" t="s">
        <v>10895</v>
      </c>
      <c r="Q7" s="166" t="s">
        <v>10896</v>
      </c>
      <c r="R7" s="202" t="s">
        <v>10897</v>
      </c>
      <c r="S7" s="151" t="s">
        <v>10944</v>
      </c>
      <c r="T7" s="166" t="s">
        <v>10945</v>
      </c>
      <c r="U7" s="166" t="s">
        <v>10946</v>
      </c>
      <c r="V7" s="166" t="s">
        <v>10947</v>
      </c>
      <c r="W7" s="166" t="s">
        <v>10948</v>
      </c>
      <c r="X7" s="166" t="s">
        <v>10949</v>
      </c>
      <c r="Y7" s="166" t="s">
        <v>10950</v>
      </c>
      <c r="Z7" s="202"/>
      <c r="AA7" s="166" t="s">
        <v>10898</v>
      </c>
      <c r="AB7" s="166" t="s">
        <v>10899</v>
      </c>
      <c r="AC7" s="166" t="s">
        <v>10900</v>
      </c>
      <c r="AD7" s="166" t="s">
        <v>10901</v>
      </c>
      <c r="AE7" s="166" t="s">
        <v>10902</v>
      </c>
      <c r="AF7" s="166" t="s">
        <v>10903</v>
      </c>
      <c r="AG7" s="166" t="s">
        <v>10904</v>
      </c>
      <c r="AH7" s="202" t="s">
        <v>10905</v>
      </c>
      <c r="AR7" s="211" t="s">
        <v>10610</v>
      </c>
      <c r="AS7" s="212" t="s">
        <v>10611</v>
      </c>
      <c r="AT7" s="212"/>
      <c r="AU7" s="212"/>
      <c r="AV7" s="212"/>
      <c r="AW7" s="212"/>
      <c r="AX7" s="44"/>
      <c r="AY7" s="150"/>
      <c r="BC7" s="211"/>
      <c r="BD7" s="212"/>
      <c r="BE7" s="212"/>
      <c r="BF7" s="212"/>
      <c r="BG7" s="212"/>
      <c r="BH7" s="212"/>
      <c r="BI7" s="44"/>
      <c r="BJ7" s="150"/>
    </row>
    <row r="8" spans="1:62" x14ac:dyDescent="0.25">
      <c r="A8" s="149" t="s">
        <v>530</v>
      </c>
      <c r="B8" s="215" t="s">
        <v>10642</v>
      </c>
      <c r="C8" s="152">
        <v>3.5550000000000002</v>
      </c>
      <c r="D8">
        <v>2.9925000000000002</v>
      </c>
      <c r="E8">
        <v>2.4024999999999999</v>
      </c>
      <c r="F8">
        <v>4.1900000000000004</v>
      </c>
      <c r="G8">
        <v>3.3774999999999999</v>
      </c>
      <c r="H8">
        <v>3.04</v>
      </c>
      <c r="I8">
        <v>3.72</v>
      </c>
      <c r="J8" s="138">
        <v>2.9649999999999999</v>
      </c>
      <c r="K8" s="152">
        <v>5.8324999999999996</v>
      </c>
      <c r="L8">
        <v>5.6375000000000002</v>
      </c>
      <c r="M8">
        <v>6.4249999999999998</v>
      </c>
      <c r="N8">
        <v>6.4424999999999999</v>
      </c>
      <c r="O8">
        <v>7.61</v>
      </c>
      <c r="P8">
        <v>6.3724999999999996</v>
      </c>
      <c r="Q8">
        <v>6.5549999999999997</v>
      </c>
      <c r="R8" s="138">
        <v>6.7975000000000003</v>
      </c>
      <c r="S8" s="152">
        <v>3.97</v>
      </c>
      <c r="T8">
        <v>2.73</v>
      </c>
      <c r="U8">
        <v>3.1375000000000002</v>
      </c>
      <c r="V8">
        <v>3.7749999999999999</v>
      </c>
      <c r="W8">
        <v>3.4075000000000002</v>
      </c>
      <c r="X8">
        <v>4.2575000000000003</v>
      </c>
      <c r="Y8">
        <v>3.33</v>
      </c>
      <c r="Z8" s="138"/>
      <c r="AA8">
        <v>5.5125000000000002</v>
      </c>
      <c r="AB8">
        <v>6.15</v>
      </c>
      <c r="AC8">
        <v>5.1275000000000004</v>
      </c>
      <c r="AD8">
        <v>5.75</v>
      </c>
      <c r="AE8">
        <v>5.9175000000000004</v>
      </c>
      <c r="AF8">
        <v>6.0449999999999999</v>
      </c>
      <c r="AG8">
        <v>4.1500000000000004</v>
      </c>
      <c r="AH8" s="138">
        <v>5.0225</v>
      </c>
      <c r="AR8" s="211" t="s">
        <v>10614</v>
      </c>
      <c r="AS8" s="212" t="s">
        <v>883</v>
      </c>
      <c r="AT8" s="212"/>
      <c r="AU8" s="212"/>
      <c r="AV8" s="212"/>
      <c r="AW8" s="212"/>
      <c r="AX8" s="44"/>
      <c r="AY8" s="150"/>
      <c r="BC8" s="211" t="s">
        <v>10610</v>
      </c>
      <c r="BD8" s="212" t="s">
        <v>10611</v>
      </c>
      <c r="BE8" s="212"/>
      <c r="BF8" s="212"/>
      <c r="BG8" s="212"/>
      <c r="BH8" s="212"/>
      <c r="BI8" s="44"/>
      <c r="BJ8" s="150"/>
    </row>
    <row r="9" spans="1:62" x14ac:dyDescent="0.25">
      <c r="A9" s="149" t="s">
        <v>533</v>
      </c>
      <c r="B9" s="215" t="s">
        <v>10642</v>
      </c>
      <c r="C9" s="152">
        <v>3.6225000000000001</v>
      </c>
      <c r="D9">
        <v>2.3849999999999998</v>
      </c>
      <c r="E9">
        <v>3.6150000000000002</v>
      </c>
      <c r="F9">
        <v>4.84</v>
      </c>
      <c r="G9">
        <v>3.0575000000000001</v>
      </c>
      <c r="H9">
        <v>3.63</v>
      </c>
      <c r="I9">
        <v>3.69</v>
      </c>
      <c r="J9" s="138">
        <v>3.7475000000000001</v>
      </c>
      <c r="K9" s="152">
        <v>4.8250000000000002</v>
      </c>
      <c r="L9">
        <v>5.7725</v>
      </c>
      <c r="M9">
        <v>7.7625000000000002</v>
      </c>
      <c r="N9">
        <v>5.5049999999999999</v>
      </c>
      <c r="O9">
        <v>7.3925000000000001</v>
      </c>
      <c r="P9">
        <v>6.3724999999999996</v>
      </c>
      <c r="Q9">
        <v>6.67</v>
      </c>
      <c r="R9" s="138">
        <v>6.4749999999999996</v>
      </c>
      <c r="S9" s="152">
        <v>3.3574999999999999</v>
      </c>
      <c r="T9">
        <v>3.3624999999999998</v>
      </c>
      <c r="U9">
        <v>3.2850000000000001</v>
      </c>
      <c r="V9">
        <v>3.4075000000000002</v>
      </c>
      <c r="W9">
        <v>3.0474999999999999</v>
      </c>
      <c r="X9">
        <v>3.9674999999999998</v>
      </c>
      <c r="Y9">
        <v>3.7050000000000001</v>
      </c>
      <c r="Z9" s="138"/>
      <c r="AA9">
        <v>5.9974999999999996</v>
      </c>
      <c r="AB9">
        <v>6.8150000000000004</v>
      </c>
      <c r="AC9">
        <v>4.8250000000000002</v>
      </c>
      <c r="AD9">
        <v>6.4874999999999998</v>
      </c>
      <c r="AE9">
        <v>6.4474999999999998</v>
      </c>
      <c r="AF9">
        <v>5.2850000000000001</v>
      </c>
      <c r="AG9">
        <v>5.4649999999999999</v>
      </c>
      <c r="AH9" s="138">
        <v>4.6349999999999998</v>
      </c>
      <c r="AR9" s="211" t="s">
        <v>964</v>
      </c>
      <c r="AS9" s="212">
        <v>0.05</v>
      </c>
      <c r="AT9" s="212"/>
      <c r="AU9" s="212"/>
      <c r="AV9" s="212"/>
      <c r="AW9" s="212"/>
      <c r="AX9" s="44"/>
      <c r="AY9" s="150"/>
      <c r="BC9" s="211" t="s">
        <v>10614</v>
      </c>
      <c r="BD9" s="212" t="s">
        <v>883</v>
      </c>
      <c r="BE9" s="212"/>
      <c r="BF9" s="212"/>
      <c r="BG9" s="212"/>
      <c r="BH9" s="212"/>
      <c r="BI9" s="44"/>
      <c r="BJ9" s="150"/>
    </row>
    <row r="10" spans="1:62" x14ac:dyDescent="0.25">
      <c r="A10" s="149" t="s">
        <v>536</v>
      </c>
      <c r="B10" s="215" t="s">
        <v>10642</v>
      </c>
      <c r="C10" s="152">
        <v>4.0575000000000001</v>
      </c>
      <c r="D10">
        <v>3.4550000000000001</v>
      </c>
      <c r="E10">
        <v>3.1375000000000002</v>
      </c>
      <c r="F10">
        <v>3.5750000000000002</v>
      </c>
      <c r="G10">
        <v>3.5049999999999999</v>
      </c>
      <c r="H10">
        <v>3.5975000000000001</v>
      </c>
      <c r="I10">
        <v>3.14</v>
      </c>
      <c r="J10" s="138">
        <v>3.13</v>
      </c>
      <c r="K10" s="152">
        <v>5.1150000000000002</v>
      </c>
      <c r="L10">
        <v>5.8574999999999999</v>
      </c>
      <c r="M10">
        <v>7.11</v>
      </c>
      <c r="N10">
        <v>4.3674999999999997</v>
      </c>
      <c r="O10">
        <v>7.7024999999999997</v>
      </c>
      <c r="P10">
        <v>5.335</v>
      </c>
      <c r="Q10">
        <v>6.6825000000000001</v>
      </c>
      <c r="R10" s="138">
        <v>5.7625000000000002</v>
      </c>
      <c r="S10" s="152">
        <v>4.0075000000000003</v>
      </c>
      <c r="T10">
        <v>2.19</v>
      </c>
      <c r="U10">
        <v>3.4874999999999998</v>
      </c>
      <c r="V10">
        <v>3.8725000000000001</v>
      </c>
      <c r="W10">
        <v>4.1275000000000004</v>
      </c>
      <c r="X10">
        <v>4.03</v>
      </c>
      <c r="Y10">
        <v>3.5474999999999999</v>
      </c>
      <c r="Z10" s="138"/>
      <c r="AA10">
        <v>6.09</v>
      </c>
      <c r="AB10">
        <v>6.7675000000000001</v>
      </c>
      <c r="AC10">
        <v>5.38</v>
      </c>
      <c r="AD10">
        <v>6.8425000000000002</v>
      </c>
      <c r="AE10">
        <v>6.04</v>
      </c>
      <c r="AF10">
        <v>6.5149999999999997</v>
      </c>
      <c r="AG10">
        <v>3.9049999999999998</v>
      </c>
      <c r="AH10" s="138">
        <v>6.52</v>
      </c>
      <c r="AR10" s="211"/>
      <c r="AS10" s="212"/>
      <c r="AT10" s="212"/>
      <c r="AU10" s="212"/>
      <c r="AV10" s="212"/>
      <c r="AW10" s="212"/>
      <c r="AX10" s="44"/>
      <c r="AY10" s="150"/>
      <c r="BC10" s="211" t="s">
        <v>964</v>
      </c>
      <c r="BD10" s="212">
        <v>0.05</v>
      </c>
      <c r="BE10" s="212"/>
      <c r="BF10" s="212"/>
      <c r="BG10" s="212"/>
      <c r="BH10" s="212"/>
      <c r="BI10" s="44"/>
      <c r="BJ10" s="150"/>
    </row>
    <row r="11" spans="1:62" ht="15.75" thickBot="1" x14ac:dyDescent="0.3">
      <c r="A11" s="151" t="s">
        <v>10761</v>
      </c>
      <c r="B11" s="216" t="s">
        <v>10642</v>
      </c>
      <c r="C11" s="203">
        <v>2.9275000000000002</v>
      </c>
      <c r="D11" s="137">
        <v>4.53</v>
      </c>
      <c r="E11" s="137">
        <v>2.95</v>
      </c>
      <c r="F11" s="137">
        <v>3.9550000000000001</v>
      </c>
      <c r="G11" s="137">
        <v>5.1150000000000002</v>
      </c>
      <c r="H11" s="137">
        <v>2.9725000000000001</v>
      </c>
      <c r="I11" s="137">
        <v>3.4775</v>
      </c>
      <c r="J11" s="136">
        <v>3.7524999999999999</v>
      </c>
      <c r="K11" s="203">
        <v>5.99</v>
      </c>
      <c r="L11" s="137">
        <v>4.9749999999999996</v>
      </c>
      <c r="M11" s="137">
        <v>6.125</v>
      </c>
      <c r="N11" s="137">
        <v>5.82</v>
      </c>
      <c r="O11" s="137">
        <v>7.5650000000000004</v>
      </c>
      <c r="P11" s="137">
        <v>6.09</v>
      </c>
      <c r="Q11" s="137">
        <v>5.95</v>
      </c>
      <c r="R11" s="136">
        <v>5.1425000000000001</v>
      </c>
      <c r="S11" s="203">
        <v>3.17</v>
      </c>
      <c r="T11" s="137">
        <v>2.6924999999999999</v>
      </c>
      <c r="U11" s="137">
        <v>3.2524999999999999</v>
      </c>
      <c r="V11" s="137">
        <v>3.0425</v>
      </c>
      <c r="W11" s="137">
        <v>3.1675</v>
      </c>
      <c r="X11" s="137">
        <v>4.2350000000000003</v>
      </c>
      <c r="Y11" s="137">
        <v>2.8075000000000001</v>
      </c>
      <c r="Z11" s="136"/>
      <c r="AA11" s="137">
        <v>5.5525000000000002</v>
      </c>
      <c r="AB11" s="137">
        <v>6.835</v>
      </c>
      <c r="AC11" s="137">
        <v>5.7125000000000004</v>
      </c>
      <c r="AD11" s="137">
        <v>6.4524999999999997</v>
      </c>
      <c r="AE11" s="137">
        <v>5.6349999999999998</v>
      </c>
      <c r="AF11" s="137">
        <v>4.7424999999999997</v>
      </c>
      <c r="AG11" s="137">
        <v>4.83</v>
      </c>
      <c r="AH11" s="136">
        <v>5.7324999999999999</v>
      </c>
      <c r="AR11" s="211" t="s">
        <v>10637</v>
      </c>
      <c r="AS11" s="212" t="s">
        <v>10638</v>
      </c>
      <c r="AT11" s="212" t="s">
        <v>887</v>
      </c>
      <c r="AU11" s="212" t="s">
        <v>886</v>
      </c>
      <c r="AV11" s="212" t="s">
        <v>10639</v>
      </c>
      <c r="AW11" s="212" t="s">
        <v>10640</v>
      </c>
      <c r="AX11" s="44"/>
      <c r="AY11" s="150"/>
      <c r="BC11" s="211"/>
      <c r="BD11" s="212"/>
      <c r="BE11" s="212"/>
      <c r="BF11" s="212"/>
      <c r="BG11" s="212"/>
      <c r="BH11" s="212"/>
      <c r="BI11" s="44"/>
      <c r="BJ11" s="150"/>
    </row>
    <row r="12" spans="1:62" x14ac:dyDescent="0.25">
      <c r="AR12" s="211" t="s">
        <v>10643</v>
      </c>
      <c r="AS12" s="212">
        <v>0.16689999999999999</v>
      </c>
      <c r="AT12" s="212">
        <v>0.6512</v>
      </c>
      <c r="AU12" s="212" t="s">
        <v>885</v>
      </c>
      <c r="AV12" s="212" t="s">
        <v>883</v>
      </c>
      <c r="AW12" s="212">
        <v>0.86909999999999998</v>
      </c>
      <c r="AX12" s="44"/>
      <c r="AY12" s="150"/>
      <c r="BC12" s="211" t="s">
        <v>10637</v>
      </c>
      <c r="BD12" s="212" t="s">
        <v>10638</v>
      </c>
      <c r="BE12" s="212" t="s">
        <v>887</v>
      </c>
      <c r="BF12" s="212" t="s">
        <v>886</v>
      </c>
      <c r="BG12" s="212" t="s">
        <v>10639</v>
      </c>
      <c r="BH12" s="212" t="s">
        <v>10640</v>
      </c>
      <c r="BI12" s="44"/>
      <c r="BJ12" s="150"/>
    </row>
    <row r="13" spans="1:62" x14ac:dyDescent="0.25">
      <c r="AR13" s="211" t="s">
        <v>10645</v>
      </c>
      <c r="AS13" s="212">
        <v>0.83589999999999998</v>
      </c>
      <c r="AT13" s="212">
        <v>0.20599999999999999</v>
      </c>
      <c r="AU13" s="212" t="s">
        <v>885</v>
      </c>
      <c r="AV13" s="212" t="s">
        <v>883</v>
      </c>
      <c r="AW13" s="212"/>
      <c r="AX13" s="44"/>
      <c r="AY13" s="150"/>
      <c r="BC13" s="211" t="s">
        <v>10643</v>
      </c>
      <c r="BD13" s="212">
        <v>8.9710000000000001</v>
      </c>
      <c r="BE13" s="212" t="s">
        <v>955</v>
      </c>
      <c r="BF13" s="212" t="s">
        <v>956</v>
      </c>
      <c r="BG13" s="212" t="s">
        <v>945</v>
      </c>
      <c r="BH13" s="212">
        <v>0.87590000000000001</v>
      </c>
      <c r="BI13" s="44"/>
      <c r="BJ13" s="150"/>
    </row>
    <row r="14" spans="1:62" x14ac:dyDescent="0.25">
      <c r="AR14" s="211" t="s">
        <v>10647</v>
      </c>
      <c r="AS14" s="212">
        <v>74.650000000000006</v>
      </c>
      <c r="AT14" s="212" t="s">
        <v>955</v>
      </c>
      <c r="AU14" s="212" t="s">
        <v>956</v>
      </c>
      <c r="AV14" s="212" t="s">
        <v>945</v>
      </c>
      <c r="AW14" s="212"/>
      <c r="AX14" s="44"/>
      <c r="AY14" s="150"/>
      <c r="BC14" s="211" t="s">
        <v>10645</v>
      </c>
      <c r="BD14" s="212">
        <v>0.3216</v>
      </c>
      <c r="BE14" s="212">
        <v>0.50449999999999995</v>
      </c>
      <c r="BF14" s="212" t="s">
        <v>885</v>
      </c>
      <c r="BG14" s="212" t="s">
        <v>883</v>
      </c>
      <c r="BH14" s="212"/>
      <c r="BI14" s="44"/>
      <c r="BJ14" s="150"/>
    </row>
    <row r="15" spans="1:62" x14ac:dyDescent="0.25">
      <c r="AR15" s="211" t="s">
        <v>10649</v>
      </c>
      <c r="AS15" s="212">
        <v>0.4965</v>
      </c>
      <c r="AT15" s="212">
        <v>0.2165</v>
      </c>
      <c r="AU15" s="212" t="s">
        <v>885</v>
      </c>
      <c r="AV15" s="212" t="s">
        <v>883</v>
      </c>
      <c r="AW15" s="212"/>
      <c r="AX15" s="44"/>
      <c r="AY15" s="150"/>
      <c r="BC15" s="211" t="s">
        <v>10647</v>
      </c>
      <c r="BD15" s="212">
        <v>27.06</v>
      </c>
      <c r="BE15" s="212" t="s">
        <v>955</v>
      </c>
      <c r="BF15" s="212" t="s">
        <v>956</v>
      </c>
      <c r="BG15" s="212" t="s">
        <v>945</v>
      </c>
      <c r="BH15" s="212"/>
      <c r="BI15" s="44"/>
      <c r="BJ15" s="150"/>
    </row>
    <row r="16" spans="1:62" x14ac:dyDescent="0.25">
      <c r="M16" s="44" t="s">
        <v>10608</v>
      </c>
      <c r="N16" s="44"/>
      <c r="AR16" s="211" t="s">
        <v>10651</v>
      </c>
      <c r="AS16" s="212">
        <v>6.651E-2</v>
      </c>
      <c r="AT16" s="212">
        <v>0.89390000000000003</v>
      </c>
      <c r="AU16" s="212" t="s">
        <v>885</v>
      </c>
      <c r="AV16" s="212" t="s">
        <v>883</v>
      </c>
      <c r="AW16" s="212"/>
      <c r="AX16" s="44"/>
      <c r="AY16" s="150"/>
      <c r="BC16" s="211" t="s">
        <v>10649</v>
      </c>
      <c r="BD16" s="212">
        <v>1.57</v>
      </c>
      <c r="BE16" s="212">
        <v>0.16569999999999999</v>
      </c>
      <c r="BF16" s="212" t="s">
        <v>885</v>
      </c>
      <c r="BG16" s="212" t="s">
        <v>883</v>
      </c>
      <c r="BH16" s="212"/>
      <c r="BI16" s="44"/>
      <c r="BJ16" s="150"/>
    </row>
    <row r="17" spans="1:62" x14ac:dyDescent="0.25">
      <c r="M17" s="44" t="s">
        <v>10612</v>
      </c>
      <c r="N17" s="44"/>
      <c r="AR17" s="211" t="s">
        <v>10653</v>
      </c>
      <c r="AS17" s="212">
        <v>0.49020000000000002</v>
      </c>
      <c r="AT17" s="212">
        <v>0.32990000000000003</v>
      </c>
      <c r="AU17" s="212" t="s">
        <v>885</v>
      </c>
      <c r="AV17" s="212" t="s">
        <v>883</v>
      </c>
      <c r="AW17" s="212"/>
      <c r="AX17" s="44"/>
      <c r="AY17" s="150"/>
      <c r="BC17" s="211" t="s">
        <v>10651</v>
      </c>
      <c r="BD17" s="212">
        <v>16.7</v>
      </c>
      <c r="BE17" s="212" t="s">
        <v>955</v>
      </c>
      <c r="BF17" s="212" t="s">
        <v>956</v>
      </c>
      <c r="BG17" s="212" t="s">
        <v>945</v>
      </c>
      <c r="BH17" s="212"/>
      <c r="BI17" s="44"/>
      <c r="BJ17" s="150"/>
    </row>
    <row r="18" spans="1:62" ht="15.75" thickBot="1" x14ac:dyDescent="0.3">
      <c r="L18" s="44" t="s">
        <v>10615</v>
      </c>
      <c r="AR18" s="211" t="s">
        <v>10654</v>
      </c>
      <c r="AS18" s="212">
        <v>0.89470000000000005</v>
      </c>
      <c r="AT18" s="212">
        <v>4.9099999999999998E-2</v>
      </c>
      <c r="AU18" s="212" t="s">
        <v>949</v>
      </c>
      <c r="AV18" s="212" t="s">
        <v>945</v>
      </c>
      <c r="AW18" s="212"/>
      <c r="AX18" s="44"/>
      <c r="AY18" s="150"/>
      <c r="BC18" s="211" t="s">
        <v>10653</v>
      </c>
      <c r="BD18" s="212">
        <v>0.39700000000000002</v>
      </c>
      <c r="BE18" s="212">
        <v>0.45879999999999999</v>
      </c>
      <c r="BF18" s="212" t="s">
        <v>885</v>
      </c>
      <c r="BG18" s="212" t="s">
        <v>883</v>
      </c>
      <c r="BH18" s="212"/>
      <c r="BI18" s="44"/>
      <c r="BJ18" s="150"/>
    </row>
    <row r="19" spans="1:62" ht="15.75" thickBot="1" x14ac:dyDescent="0.3">
      <c r="A19" s="199"/>
      <c r="B19" s="140"/>
      <c r="C19" s="141" t="s">
        <v>10616</v>
      </c>
      <c r="D19" s="147" t="s">
        <v>10616</v>
      </c>
      <c r="E19" s="147" t="s">
        <v>10616</v>
      </c>
      <c r="F19" s="147" t="s">
        <v>10616</v>
      </c>
      <c r="G19" s="147" t="s">
        <v>10616</v>
      </c>
      <c r="H19" s="147" t="s">
        <v>10616</v>
      </c>
      <c r="I19" s="147" t="s">
        <v>10616</v>
      </c>
      <c r="J19" s="148" t="s">
        <v>10616</v>
      </c>
      <c r="K19" s="141" t="s">
        <v>10617</v>
      </c>
      <c r="L19" s="147" t="s">
        <v>10617</v>
      </c>
      <c r="M19" s="147" t="s">
        <v>10617</v>
      </c>
      <c r="N19" s="147" t="s">
        <v>10617</v>
      </c>
      <c r="O19" s="147" t="s">
        <v>10617</v>
      </c>
      <c r="P19" s="147" t="s">
        <v>10617</v>
      </c>
      <c r="Q19" s="147" t="s">
        <v>10617</v>
      </c>
      <c r="R19" s="148" t="s">
        <v>10617</v>
      </c>
      <c r="S19" s="141" t="s">
        <v>10618</v>
      </c>
      <c r="T19" s="147" t="s">
        <v>10618</v>
      </c>
      <c r="U19" s="147" t="s">
        <v>10618</v>
      </c>
      <c r="V19" s="147" t="s">
        <v>10618</v>
      </c>
      <c r="W19" s="147" t="s">
        <v>10618</v>
      </c>
      <c r="X19" s="147" t="s">
        <v>10618</v>
      </c>
      <c r="Y19" s="147" t="s">
        <v>10618</v>
      </c>
      <c r="Z19" s="148" t="s">
        <v>10618</v>
      </c>
      <c r="AA19" s="147" t="s">
        <v>10619</v>
      </c>
      <c r="AB19" s="147" t="s">
        <v>10619</v>
      </c>
      <c r="AC19" s="147" t="s">
        <v>10619</v>
      </c>
      <c r="AD19" s="147" t="s">
        <v>10619</v>
      </c>
      <c r="AE19" s="147" t="s">
        <v>10619</v>
      </c>
      <c r="AF19" s="147" t="s">
        <v>10619</v>
      </c>
      <c r="AG19" s="147" t="s">
        <v>10619</v>
      </c>
      <c r="AH19" s="148" t="s">
        <v>10619</v>
      </c>
      <c r="AR19" s="211" t="s">
        <v>10552</v>
      </c>
      <c r="AS19" s="212">
        <v>13.44</v>
      </c>
      <c r="AT19" s="212"/>
      <c r="AU19" s="212"/>
      <c r="AV19" s="212"/>
      <c r="AW19" s="212"/>
      <c r="AX19" s="44"/>
      <c r="AY19" s="150"/>
      <c r="BC19" s="211" t="s">
        <v>10654</v>
      </c>
      <c r="BD19" s="212">
        <v>0.62480000000000002</v>
      </c>
      <c r="BE19" s="212">
        <v>0.55959999999999999</v>
      </c>
      <c r="BF19" s="212" t="s">
        <v>885</v>
      </c>
      <c r="BG19" s="212" t="s">
        <v>883</v>
      </c>
      <c r="BH19" s="212"/>
      <c r="BI19" s="44"/>
      <c r="BJ19" s="150"/>
    </row>
    <row r="20" spans="1:62" ht="15.75" thickBot="1" x14ac:dyDescent="0.3">
      <c r="A20" s="149" t="s">
        <v>10759</v>
      </c>
      <c r="B20" s="200" t="s">
        <v>10552</v>
      </c>
      <c r="C20" s="151" t="s">
        <v>10936</v>
      </c>
      <c r="D20" s="166" t="s">
        <v>10937</v>
      </c>
      <c r="E20" s="166" t="s">
        <v>10938</v>
      </c>
      <c r="F20" s="166" t="s">
        <v>10939</v>
      </c>
      <c r="G20" s="166" t="s">
        <v>10940</v>
      </c>
      <c r="H20" s="166" t="s">
        <v>10941</v>
      </c>
      <c r="I20" s="166" t="s">
        <v>10942</v>
      </c>
      <c r="J20" s="202" t="s">
        <v>10943</v>
      </c>
      <c r="K20" s="151" t="s">
        <v>10890</v>
      </c>
      <c r="L20" s="166" t="s">
        <v>10891</v>
      </c>
      <c r="M20" s="166" t="s">
        <v>10892</v>
      </c>
      <c r="N20" s="166" t="s">
        <v>10893</v>
      </c>
      <c r="O20" s="166" t="s">
        <v>10894</v>
      </c>
      <c r="P20" s="166" t="s">
        <v>10895</v>
      </c>
      <c r="Q20" s="166" t="s">
        <v>10896</v>
      </c>
      <c r="R20" s="202" t="s">
        <v>10897</v>
      </c>
      <c r="S20" s="151" t="s">
        <v>10944</v>
      </c>
      <c r="T20" s="166" t="s">
        <v>10945</v>
      </c>
      <c r="U20" s="166" t="s">
        <v>10946</v>
      </c>
      <c r="V20" s="166" t="s">
        <v>10947</v>
      </c>
      <c r="W20" s="166" t="s">
        <v>10948</v>
      </c>
      <c r="X20" s="166" t="s">
        <v>10949</v>
      </c>
      <c r="Y20" s="166" t="s">
        <v>10950</v>
      </c>
      <c r="Z20" s="202"/>
      <c r="AA20" s="166" t="s">
        <v>10898</v>
      </c>
      <c r="AB20" s="166" t="s">
        <v>10899</v>
      </c>
      <c r="AC20" s="166" t="s">
        <v>10900</v>
      </c>
      <c r="AD20" s="166" t="s">
        <v>10901</v>
      </c>
      <c r="AE20" s="166" t="s">
        <v>10902</v>
      </c>
      <c r="AF20" s="166" t="s">
        <v>10903</v>
      </c>
      <c r="AG20" s="166" t="s">
        <v>10904</v>
      </c>
      <c r="AH20" s="202" t="s">
        <v>10905</v>
      </c>
      <c r="AR20" s="211"/>
      <c r="AS20" s="212"/>
      <c r="AT20" s="212"/>
      <c r="AU20" s="212"/>
      <c r="AV20" s="212"/>
      <c r="AW20" s="212"/>
      <c r="AX20" s="44"/>
      <c r="AY20" s="150"/>
      <c r="BC20" s="211" t="s">
        <v>10552</v>
      </c>
      <c r="BD20" s="212">
        <v>18.97</v>
      </c>
      <c r="BE20" s="212"/>
      <c r="BF20" s="212"/>
      <c r="BG20" s="212"/>
      <c r="BH20" s="212"/>
      <c r="BI20" s="44"/>
      <c r="BJ20" s="150"/>
    </row>
    <row r="21" spans="1:62" x14ac:dyDescent="0.25">
      <c r="A21" s="149" t="s">
        <v>540</v>
      </c>
      <c r="B21" s="215" t="s">
        <v>10642</v>
      </c>
      <c r="C21" s="152">
        <v>3.2374999999999998</v>
      </c>
      <c r="D21">
        <v>2.8475000000000001</v>
      </c>
      <c r="E21">
        <v>3.5750000000000002</v>
      </c>
      <c r="F21">
        <v>4.2625000000000002</v>
      </c>
      <c r="G21">
        <v>3.17</v>
      </c>
      <c r="H21">
        <v>4.1325000000000003</v>
      </c>
      <c r="I21">
        <v>4.1725000000000003</v>
      </c>
      <c r="J21" s="138">
        <v>2.0975000000000001</v>
      </c>
      <c r="K21" s="152">
        <v>4.82</v>
      </c>
      <c r="L21">
        <v>5.9649999999999999</v>
      </c>
      <c r="M21">
        <v>4.9124999999999996</v>
      </c>
      <c r="N21">
        <v>4.54</v>
      </c>
      <c r="O21">
        <v>5.6675000000000004</v>
      </c>
      <c r="P21">
        <v>4.2949999999999999</v>
      </c>
      <c r="Q21">
        <v>6.6224999999999996</v>
      </c>
      <c r="R21" s="138">
        <v>4.74</v>
      </c>
      <c r="S21" s="152">
        <v>3.0975000000000001</v>
      </c>
      <c r="T21">
        <v>3.55</v>
      </c>
      <c r="U21">
        <v>3.44</v>
      </c>
      <c r="V21">
        <v>3.4449999999999998</v>
      </c>
      <c r="W21">
        <v>4.0374999999999996</v>
      </c>
      <c r="X21">
        <v>3.0474999999999999</v>
      </c>
      <c r="Y21">
        <v>4.08</v>
      </c>
      <c r="Z21" s="138"/>
      <c r="AA21">
        <v>4.8125</v>
      </c>
      <c r="AB21">
        <v>4.8499999999999996</v>
      </c>
      <c r="AC21">
        <v>5.2</v>
      </c>
      <c r="AD21">
        <v>6.2725</v>
      </c>
      <c r="AE21">
        <v>4.9325000000000001</v>
      </c>
      <c r="AF21">
        <v>5.57</v>
      </c>
      <c r="AG21">
        <v>5.9424999999999999</v>
      </c>
      <c r="AH21" s="138">
        <v>4.6050000000000004</v>
      </c>
      <c r="AR21" s="211" t="s">
        <v>10655</v>
      </c>
      <c r="AS21" s="212" t="s">
        <v>10656</v>
      </c>
      <c r="AT21" s="212" t="s">
        <v>899</v>
      </c>
      <c r="AU21" s="212" t="s">
        <v>10657</v>
      </c>
      <c r="AV21" s="212" t="s">
        <v>10658</v>
      </c>
      <c r="AW21" s="212" t="s">
        <v>887</v>
      </c>
      <c r="AX21" s="44"/>
      <c r="AY21" s="150"/>
      <c r="BC21" s="211"/>
      <c r="BD21" s="212"/>
      <c r="BE21" s="212"/>
      <c r="BF21" s="212"/>
      <c r="BG21" s="212"/>
      <c r="BH21" s="212"/>
      <c r="BI21" s="44"/>
      <c r="BJ21" s="150"/>
    </row>
    <row r="22" spans="1:62" x14ac:dyDescent="0.25">
      <c r="A22" s="149" t="s">
        <v>10764</v>
      </c>
      <c r="B22" s="215" t="s">
        <v>10642</v>
      </c>
      <c r="C22" s="152">
        <v>3.44</v>
      </c>
      <c r="D22">
        <v>3.0350000000000001</v>
      </c>
      <c r="E22">
        <v>4.4924999999999997</v>
      </c>
      <c r="F22">
        <v>3.7124999999999999</v>
      </c>
      <c r="G22">
        <v>4.24</v>
      </c>
      <c r="H22">
        <v>3.0225</v>
      </c>
      <c r="I22">
        <v>3.37</v>
      </c>
      <c r="J22" s="138">
        <v>3.1524999999999999</v>
      </c>
      <c r="K22" s="152">
        <v>3.665</v>
      </c>
      <c r="L22">
        <v>5.6425000000000001</v>
      </c>
      <c r="M22">
        <v>7.2125000000000004</v>
      </c>
      <c r="N22">
        <v>3.7225000000000001</v>
      </c>
      <c r="O22">
        <v>5.62</v>
      </c>
      <c r="P22">
        <v>6.2</v>
      </c>
      <c r="Q22">
        <v>5.9749999999999996</v>
      </c>
      <c r="R22" s="138">
        <v>5.0824999999999996</v>
      </c>
      <c r="S22" s="152">
        <v>3.5625</v>
      </c>
      <c r="T22">
        <v>3.4775</v>
      </c>
      <c r="U22">
        <v>3.69</v>
      </c>
      <c r="V22">
        <v>3.6025</v>
      </c>
      <c r="W22">
        <v>3.91</v>
      </c>
      <c r="X22">
        <v>3.17</v>
      </c>
      <c r="Y22">
        <v>3.0975000000000001</v>
      </c>
      <c r="Z22" s="138"/>
      <c r="AA22">
        <v>4.3425000000000002</v>
      </c>
      <c r="AB22">
        <v>4.8025000000000002</v>
      </c>
      <c r="AC22">
        <v>5.0374999999999996</v>
      </c>
      <c r="AD22">
        <v>5.2175000000000002</v>
      </c>
      <c r="AE22">
        <v>4.0225</v>
      </c>
      <c r="AF22">
        <v>4.2774999999999999</v>
      </c>
      <c r="AG22">
        <v>5.48</v>
      </c>
      <c r="AH22" s="138">
        <v>4.0075000000000003</v>
      </c>
      <c r="AR22" s="211" t="s">
        <v>10643</v>
      </c>
      <c r="AS22" s="212">
        <v>0.42630000000000001</v>
      </c>
      <c r="AT22" s="212">
        <v>3</v>
      </c>
      <c r="AU22" s="212">
        <v>0.1421</v>
      </c>
      <c r="AV22" s="212" t="s">
        <v>11019</v>
      </c>
      <c r="AW22" s="212" t="s">
        <v>11020</v>
      </c>
      <c r="AX22" s="44"/>
      <c r="AY22" s="150"/>
      <c r="BC22" s="211" t="s">
        <v>10655</v>
      </c>
      <c r="BD22" s="212" t="s">
        <v>10656</v>
      </c>
      <c r="BE22" s="212" t="s">
        <v>899</v>
      </c>
      <c r="BF22" s="212" t="s">
        <v>10657</v>
      </c>
      <c r="BG22" s="212" t="s">
        <v>10658</v>
      </c>
      <c r="BH22" s="212" t="s">
        <v>887</v>
      </c>
      <c r="BI22" s="44"/>
      <c r="BJ22" s="150"/>
    </row>
    <row r="23" spans="1:62" x14ac:dyDescent="0.25">
      <c r="A23" s="149" t="s">
        <v>10765</v>
      </c>
      <c r="B23" s="215" t="s">
        <v>10642</v>
      </c>
      <c r="C23" s="152">
        <v>3.9674999999999998</v>
      </c>
      <c r="D23">
        <v>3.5474999999999999</v>
      </c>
      <c r="E23">
        <v>3.4649999999999999</v>
      </c>
      <c r="F23">
        <v>3.77</v>
      </c>
      <c r="G23">
        <v>4.1050000000000004</v>
      </c>
      <c r="H23">
        <v>3.7949999999999999</v>
      </c>
      <c r="I23">
        <v>3.3824999999999998</v>
      </c>
      <c r="J23" s="138">
        <v>3.2025000000000001</v>
      </c>
      <c r="K23" s="152">
        <v>3.3374999999999999</v>
      </c>
      <c r="L23">
        <v>4.3224999999999998</v>
      </c>
      <c r="M23">
        <v>4.7474999999999996</v>
      </c>
      <c r="N23">
        <v>3.5775000000000001</v>
      </c>
      <c r="O23">
        <v>4.2350000000000003</v>
      </c>
      <c r="P23">
        <v>3.57</v>
      </c>
      <c r="Q23">
        <v>4.6900000000000004</v>
      </c>
      <c r="R23" s="138">
        <v>3.64</v>
      </c>
      <c r="S23" s="152">
        <v>4.2050000000000001</v>
      </c>
      <c r="T23">
        <v>2.9624999999999999</v>
      </c>
      <c r="U23">
        <v>3.6825000000000001</v>
      </c>
      <c r="V23">
        <v>4.4649999999999999</v>
      </c>
      <c r="W23">
        <v>4.0274999999999999</v>
      </c>
      <c r="X23">
        <v>4.0674999999999999</v>
      </c>
      <c r="Y23">
        <v>3.7549999999999999</v>
      </c>
      <c r="Z23" s="138"/>
      <c r="AA23">
        <v>3.1074999999999999</v>
      </c>
      <c r="AB23">
        <v>5.2</v>
      </c>
      <c r="AC23">
        <v>4.0425000000000004</v>
      </c>
      <c r="AD23">
        <v>4.3425000000000002</v>
      </c>
      <c r="AE23">
        <v>4.3949999999999996</v>
      </c>
      <c r="AF23">
        <v>3.87</v>
      </c>
      <c r="AG23">
        <v>3.6524999999999999</v>
      </c>
      <c r="AH23" s="138">
        <v>3.8650000000000002</v>
      </c>
      <c r="AR23" s="211" t="s">
        <v>10645</v>
      </c>
      <c r="AS23" s="212">
        <v>2.1349999999999998</v>
      </c>
      <c r="AT23" s="212">
        <v>1</v>
      </c>
      <c r="AU23" s="212">
        <v>2.1349999999999998</v>
      </c>
      <c r="AV23" s="212" t="s">
        <v>11021</v>
      </c>
      <c r="AW23" s="212" t="s">
        <v>11022</v>
      </c>
      <c r="AX23" s="44"/>
      <c r="AY23" s="150"/>
      <c r="BC23" s="211" t="s">
        <v>10643</v>
      </c>
      <c r="BD23" s="212">
        <v>8.516</v>
      </c>
      <c r="BE23" s="212">
        <v>3</v>
      </c>
      <c r="BF23" s="212">
        <v>2.839</v>
      </c>
      <c r="BG23" s="212" t="s">
        <v>11023</v>
      </c>
      <c r="BH23" s="212" t="s">
        <v>10660</v>
      </c>
      <c r="BI23" s="44"/>
      <c r="BJ23" s="150"/>
    </row>
    <row r="24" spans="1:62" ht="15.75" thickBot="1" x14ac:dyDescent="0.3">
      <c r="A24" s="151" t="s">
        <v>10766</v>
      </c>
      <c r="B24" s="216" t="s">
        <v>10642</v>
      </c>
      <c r="C24" s="203">
        <v>2.7825000000000002</v>
      </c>
      <c r="D24" s="137">
        <v>3.8125</v>
      </c>
      <c r="E24" s="137">
        <v>4.54</v>
      </c>
      <c r="F24" s="137">
        <v>3.74</v>
      </c>
      <c r="G24" s="137">
        <v>3.7225000000000001</v>
      </c>
      <c r="H24" s="137">
        <v>4.1849999999999996</v>
      </c>
      <c r="I24" s="137">
        <v>3.6749999999999998</v>
      </c>
      <c r="J24" s="136">
        <v>3.62</v>
      </c>
      <c r="K24" s="203">
        <v>3.35</v>
      </c>
      <c r="L24" s="137">
        <v>4.3425000000000002</v>
      </c>
      <c r="M24" s="137">
        <v>3.45</v>
      </c>
      <c r="N24" s="137">
        <v>4.1275000000000004</v>
      </c>
      <c r="O24" s="137">
        <v>3.9424999999999999</v>
      </c>
      <c r="P24" s="137">
        <v>3.7774999999999999</v>
      </c>
      <c r="Q24" s="137">
        <v>4.2</v>
      </c>
      <c r="R24" s="136">
        <v>3.9950000000000001</v>
      </c>
      <c r="S24" s="203">
        <v>3.78</v>
      </c>
      <c r="T24" s="137">
        <v>2.3675000000000002</v>
      </c>
      <c r="U24" s="137">
        <v>4.0599999999999996</v>
      </c>
      <c r="V24" s="137">
        <v>3.585</v>
      </c>
      <c r="W24" s="137">
        <v>4.4225000000000003</v>
      </c>
      <c r="X24" s="137">
        <v>3.2425000000000002</v>
      </c>
      <c r="Y24" s="137">
        <v>3.3424999999999998</v>
      </c>
      <c r="Z24" s="136"/>
      <c r="AA24" s="137">
        <v>3.77</v>
      </c>
      <c r="AB24" s="137">
        <v>4.46</v>
      </c>
      <c r="AC24" s="137">
        <v>3.3</v>
      </c>
      <c r="AD24" s="137">
        <v>4.1500000000000004</v>
      </c>
      <c r="AE24" s="137">
        <v>3.5874999999999999</v>
      </c>
      <c r="AF24" s="137">
        <v>3.895</v>
      </c>
      <c r="AG24" s="137">
        <v>2.7349999999999999</v>
      </c>
      <c r="AH24" s="136">
        <v>3.5274999999999999</v>
      </c>
      <c r="AR24" s="211" t="s">
        <v>10647</v>
      </c>
      <c r="AS24" s="212">
        <v>190.6</v>
      </c>
      <c r="AT24" s="212">
        <v>1</v>
      </c>
      <c r="AU24" s="212">
        <v>190.6</v>
      </c>
      <c r="AV24" s="212" t="s">
        <v>11024</v>
      </c>
      <c r="AW24" s="212" t="s">
        <v>10660</v>
      </c>
      <c r="AX24" s="44"/>
      <c r="AY24" s="150"/>
      <c r="BC24" s="211" t="s">
        <v>10645</v>
      </c>
      <c r="BD24" s="212">
        <v>0.30530000000000002</v>
      </c>
      <c r="BE24" s="212">
        <v>1</v>
      </c>
      <c r="BF24" s="212">
        <v>0.30530000000000002</v>
      </c>
      <c r="BG24" s="212" t="s">
        <v>11025</v>
      </c>
      <c r="BH24" s="212" t="s">
        <v>11026</v>
      </c>
      <c r="BI24" s="44"/>
      <c r="BJ24" s="150"/>
    </row>
    <row r="25" spans="1:62" x14ac:dyDescent="0.25">
      <c r="AR25" s="211" t="s">
        <v>10649</v>
      </c>
      <c r="AS25" s="212">
        <v>1.268</v>
      </c>
      <c r="AT25" s="212">
        <v>3</v>
      </c>
      <c r="AU25" s="212">
        <v>0.42270000000000002</v>
      </c>
      <c r="AV25" s="212" t="s">
        <v>11027</v>
      </c>
      <c r="AW25" s="212" t="s">
        <v>11028</v>
      </c>
      <c r="AX25" s="44"/>
      <c r="AY25" s="150"/>
      <c r="BC25" s="211" t="s">
        <v>10647</v>
      </c>
      <c r="BD25" s="212">
        <v>25.69</v>
      </c>
      <c r="BE25" s="212">
        <v>1</v>
      </c>
      <c r="BF25" s="212">
        <v>25.69</v>
      </c>
      <c r="BG25" s="212" t="s">
        <v>11029</v>
      </c>
      <c r="BH25" s="212" t="s">
        <v>10660</v>
      </c>
      <c r="BI25" s="44"/>
      <c r="BJ25" s="150"/>
    </row>
    <row r="26" spans="1:62" x14ac:dyDescent="0.25">
      <c r="AR26" s="211" t="s">
        <v>10651</v>
      </c>
      <c r="AS26" s="212">
        <v>0.1699</v>
      </c>
      <c r="AT26" s="212">
        <v>3</v>
      </c>
      <c r="AU26" s="212">
        <v>5.6619999999999997E-2</v>
      </c>
      <c r="AV26" s="212" t="s">
        <v>11030</v>
      </c>
      <c r="AW26" s="212" t="s">
        <v>11031</v>
      </c>
      <c r="AX26" s="44"/>
      <c r="AY26" s="150"/>
      <c r="BC26" s="211" t="s">
        <v>10649</v>
      </c>
      <c r="BD26" s="212">
        <v>1.49</v>
      </c>
      <c r="BE26" s="212">
        <v>3</v>
      </c>
      <c r="BF26" s="212">
        <v>0.49680000000000002</v>
      </c>
      <c r="BG26" s="212" t="s">
        <v>11032</v>
      </c>
      <c r="BH26" s="212" t="s">
        <v>11033</v>
      </c>
      <c r="BI26" s="44"/>
      <c r="BJ26" s="150"/>
    </row>
    <row r="27" spans="1:62" x14ac:dyDescent="0.25">
      <c r="AR27" s="211" t="s">
        <v>10653</v>
      </c>
      <c r="AS27" s="212">
        <v>1.252</v>
      </c>
      <c r="AT27" s="212">
        <v>1</v>
      </c>
      <c r="AU27" s="212">
        <v>1.252</v>
      </c>
      <c r="AV27" s="212" t="s">
        <v>11034</v>
      </c>
      <c r="AW27" s="212" t="s">
        <v>11035</v>
      </c>
      <c r="AX27" s="44"/>
      <c r="AY27" s="150"/>
      <c r="BC27" s="211" t="s">
        <v>10651</v>
      </c>
      <c r="BD27" s="212">
        <v>15.85</v>
      </c>
      <c r="BE27" s="212">
        <v>3</v>
      </c>
      <c r="BF27" s="212">
        <v>5.2830000000000004</v>
      </c>
      <c r="BG27" s="212" t="s">
        <v>11036</v>
      </c>
      <c r="BH27" s="212" t="s">
        <v>10660</v>
      </c>
      <c r="BI27" s="44"/>
      <c r="BJ27" s="150"/>
    </row>
    <row r="28" spans="1:62" x14ac:dyDescent="0.25">
      <c r="AR28" s="211" t="s">
        <v>10654</v>
      </c>
      <c r="AS28" s="212">
        <v>2.2850000000000001</v>
      </c>
      <c r="AT28" s="212">
        <v>3</v>
      </c>
      <c r="AU28" s="212">
        <v>0.76160000000000005</v>
      </c>
      <c r="AV28" s="212" t="s">
        <v>11037</v>
      </c>
      <c r="AW28" s="212" t="s">
        <v>11038</v>
      </c>
      <c r="AX28" s="44"/>
      <c r="AY28" s="150"/>
      <c r="BC28" s="211" t="s">
        <v>10653</v>
      </c>
      <c r="BD28" s="212">
        <v>0.37690000000000001</v>
      </c>
      <c r="BE28" s="212">
        <v>1</v>
      </c>
      <c r="BF28" s="212">
        <v>0.37690000000000001</v>
      </c>
      <c r="BG28" s="212" t="s">
        <v>11039</v>
      </c>
      <c r="BH28" s="212" t="s">
        <v>11040</v>
      </c>
      <c r="BI28" s="44"/>
      <c r="BJ28" s="150"/>
    </row>
    <row r="29" spans="1:62" x14ac:dyDescent="0.25">
      <c r="AR29" s="211" t="s">
        <v>10552</v>
      </c>
      <c r="AS29" s="212">
        <v>34.33</v>
      </c>
      <c r="AT29" s="212">
        <v>27</v>
      </c>
      <c r="AU29" s="212">
        <v>1.272</v>
      </c>
      <c r="AV29" s="212"/>
      <c r="AW29" s="212"/>
      <c r="AX29" s="44"/>
      <c r="AY29" s="150"/>
      <c r="BC29" s="211" t="s">
        <v>10654</v>
      </c>
      <c r="BD29" s="212">
        <v>0.59319999999999995</v>
      </c>
      <c r="BE29" s="212">
        <v>3</v>
      </c>
      <c r="BF29" s="212">
        <v>0.19769999999999999</v>
      </c>
      <c r="BG29" s="212" t="s">
        <v>11041</v>
      </c>
      <c r="BH29" s="212" t="s">
        <v>11042</v>
      </c>
      <c r="BI29" s="44"/>
      <c r="BJ29" s="150"/>
    </row>
    <row r="30" spans="1:62" ht="15.75" thickBot="1" x14ac:dyDescent="0.3">
      <c r="AR30" s="211" t="s">
        <v>10673</v>
      </c>
      <c r="AS30" s="212">
        <v>22.58</v>
      </c>
      <c r="AT30" s="212">
        <v>81</v>
      </c>
      <c r="AU30" s="212">
        <v>0.2787</v>
      </c>
      <c r="AV30" s="212"/>
      <c r="AW30" s="212"/>
      <c r="AX30" s="44"/>
      <c r="AY30" s="150"/>
      <c r="BC30" s="211" t="s">
        <v>10552</v>
      </c>
      <c r="BD30" s="212">
        <v>18.010000000000002</v>
      </c>
      <c r="BE30" s="212">
        <v>27</v>
      </c>
      <c r="BF30" s="212">
        <v>0.66700000000000004</v>
      </c>
      <c r="BG30" s="212"/>
      <c r="BH30" s="212"/>
      <c r="BI30" s="44"/>
      <c r="BJ30" s="150"/>
    </row>
    <row r="31" spans="1:62" ht="15.75" thickBot="1" x14ac:dyDescent="0.3">
      <c r="A31" s="200" t="s">
        <v>10664</v>
      </c>
      <c r="B31" s="201"/>
      <c r="C31" s="141" t="s">
        <v>10616</v>
      </c>
      <c r="D31" s="147" t="s">
        <v>10616</v>
      </c>
      <c r="E31" s="147" t="s">
        <v>10616</v>
      </c>
      <c r="F31" s="147" t="s">
        <v>10616</v>
      </c>
      <c r="G31" s="147" t="s">
        <v>10616</v>
      </c>
      <c r="H31" s="147" t="s">
        <v>10616</v>
      </c>
      <c r="I31" s="147" t="s">
        <v>10616</v>
      </c>
      <c r="J31" s="148" t="s">
        <v>10616</v>
      </c>
      <c r="K31" s="141" t="s">
        <v>10617</v>
      </c>
      <c r="L31" s="147" t="s">
        <v>10617</v>
      </c>
      <c r="M31" s="147" t="s">
        <v>10617</v>
      </c>
      <c r="N31" s="147" t="s">
        <v>10617</v>
      </c>
      <c r="O31" s="147" t="s">
        <v>10617</v>
      </c>
      <c r="P31" s="147" t="s">
        <v>10617</v>
      </c>
      <c r="Q31" s="147" t="s">
        <v>10617</v>
      </c>
      <c r="R31" s="148" t="s">
        <v>10617</v>
      </c>
      <c r="S31" s="141" t="s">
        <v>10618</v>
      </c>
      <c r="T31" s="147" t="s">
        <v>10618</v>
      </c>
      <c r="U31" s="147" t="s">
        <v>10618</v>
      </c>
      <c r="V31" s="147" t="s">
        <v>10618</v>
      </c>
      <c r="W31" s="147" t="s">
        <v>10618</v>
      </c>
      <c r="X31" s="147" t="s">
        <v>10618</v>
      </c>
      <c r="Y31" s="147" t="s">
        <v>10618</v>
      </c>
      <c r="Z31" s="148" t="s">
        <v>10618</v>
      </c>
      <c r="AA31" s="147" t="s">
        <v>10619</v>
      </c>
      <c r="AB31" s="147" t="s">
        <v>10619</v>
      </c>
      <c r="AC31" s="147" t="s">
        <v>10619</v>
      </c>
      <c r="AD31" s="147" t="s">
        <v>10619</v>
      </c>
      <c r="AE31" s="147" t="s">
        <v>10619</v>
      </c>
      <c r="AF31" s="147" t="s">
        <v>10619</v>
      </c>
      <c r="AG31" s="147" t="s">
        <v>10619</v>
      </c>
      <c r="AH31" s="148" t="s">
        <v>10619</v>
      </c>
      <c r="AR31" s="211"/>
      <c r="AS31" s="212"/>
      <c r="AT31" s="212"/>
      <c r="AU31" s="212"/>
      <c r="AV31" s="212"/>
      <c r="AW31" s="212"/>
      <c r="AX31" s="44"/>
      <c r="AY31" s="150"/>
      <c r="BC31" s="219" t="s">
        <v>10673</v>
      </c>
      <c r="BD31" s="220">
        <v>23.15</v>
      </c>
      <c r="BE31" s="220">
        <v>81</v>
      </c>
      <c r="BF31" s="220">
        <v>0.2858</v>
      </c>
      <c r="BG31" s="220"/>
      <c r="BH31" s="220"/>
      <c r="BI31" s="166"/>
      <c r="BJ31" s="202"/>
    </row>
    <row r="32" spans="1:62" ht="15.75" thickBot="1" x14ac:dyDescent="0.3">
      <c r="A32" s="214" t="s">
        <v>10667</v>
      </c>
      <c r="B32" s="214" t="s">
        <v>10552</v>
      </c>
      <c r="C32" s="151" t="s">
        <v>10936</v>
      </c>
      <c r="D32" s="166" t="s">
        <v>10937</v>
      </c>
      <c r="E32" s="166" t="s">
        <v>10938</v>
      </c>
      <c r="F32" s="166" t="s">
        <v>10939</v>
      </c>
      <c r="G32" s="166" t="s">
        <v>10940</v>
      </c>
      <c r="H32" s="166" t="s">
        <v>10941</v>
      </c>
      <c r="I32" s="166" t="s">
        <v>10942</v>
      </c>
      <c r="J32" s="202" t="s">
        <v>10943</v>
      </c>
      <c r="K32" s="151" t="s">
        <v>10890</v>
      </c>
      <c r="L32" s="166" t="s">
        <v>10891</v>
      </c>
      <c r="M32" s="166" t="s">
        <v>10892</v>
      </c>
      <c r="N32" s="166" t="s">
        <v>10893</v>
      </c>
      <c r="O32" s="166" t="s">
        <v>10894</v>
      </c>
      <c r="P32" s="166" t="s">
        <v>10895</v>
      </c>
      <c r="Q32" s="166" t="s">
        <v>10896</v>
      </c>
      <c r="R32" s="202" t="s">
        <v>10897</v>
      </c>
      <c r="S32" s="151" t="s">
        <v>10944</v>
      </c>
      <c r="T32" s="166" t="s">
        <v>10945</v>
      </c>
      <c r="U32" s="166" t="s">
        <v>10946</v>
      </c>
      <c r="V32" s="166" t="s">
        <v>10947</v>
      </c>
      <c r="W32" s="166" t="s">
        <v>10948</v>
      </c>
      <c r="X32" s="166" t="s">
        <v>10949</v>
      </c>
      <c r="Y32" s="166" t="s">
        <v>10950</v>
      </c>
      <c r="Z32" s="202"/>
      <c r="AA32" s="166" t="s">
        <v>10898</v>
      </c>
      <c r="AB32" s="166" t="s">
        <v>10899</v>
      </c>
      <c r="AC32" s="166" t="s">
        <v>10900</v>
      </c>
      <c r="AD32" s="166" t="s">
        <v>10901</v>
      </c>
      <c r="AE32" s="166" t="s">
        <v>10902</v>
      </c>
      <c r="AF32" s="166" t="s">
        <v>10903</v>
      </c>
      <c r="AG32" s="166" t="s">
        <v>10904</v>
      </c>
      <c r="AH32" s="202" t="s">
        <v>10905</v>
      </c>
      <c r="AR32" s="211" t="s">
        <v>10674</v>
      </c>
      <c r="AS32" s="212"/>
      <c r="AT32" s="212"/>
      <c r="AU32" s="212"/>
      <c r="AV32" s="212"/>
      <c r="AW32" s="212"/>
      <c r="AX32" s="44"/>
      <c r="AY32" s="150"/>
    </row>
    <row r="33" spans="1:60" x14ac:dyDescent="0.25">
      <c r="A33" s="215" t="s">
        <v>10601</v>
      </c>
      <c r="B33" s="215" t="s">
        <v>10642</v>
      </c>
      <c r="C33" s="152">
        <v>7.0250000000000004</v>
      </c>
      <c r="D33">
        <v>6.415</v>
      </c>
      <c r="E33">
        <v>6.4749999999999996</v>
      </c>
      <c r="F33">
        <v>7.5175000000000001</v>
      </c>
      <c r="G33">
        <v>6.5225</v>
      </c>
      <c r="H33">
        <v>6.5149999999999997</v>
      </c>
      <c r="I33">
        <v>9.0724999999999998</v>
      </c>
      <c r="J33" s="138">
        <v>7.375</v>
      </c>
      <c r="K33" s="152">
        <v>5.6725000000000003</v>
      </c>
      <c r="L33">
        <v>7.58</v>
      </c>
      <c r="M33">
        <v>8.11</v>
      </c>
      <c r="N33">
        <v>7.7</v>
      </c>
      <c r="O33">
        <v>8.18</v>
      </c>
      <c r="P33">
        <v>7.2249999999999996</v>
      </c>
      <c r="Q33">
        <v>6.8324999999999996</v>
      </c>
      <c r="R33" s="138">
        <v>6.11</v>
      </c>
      <c r="S33" s="152">
        <v>7.4775</v>
      </c>
      <c r="T33">
        <v>6.9775</v>
      </c>
      <c r="U33">
        <v>7.0175000000000001</v>
      </c>
      <c r="V33">
        <v>7.4050000000000002</v>
      </c>
      <c r="W33">
        <v>8.6624999999999996</v>
      </c>
      <c r="X33">
        <v>7.4675000000000002</v>
      </c>
      <c r="Y33">
        <v>6.1050000000000004</v>
      </c>
      <c r="Z33" s="138"/>
      <c r="AA33">
        <v>7.4275000000000002</v>
      </c>
      <c r="AB33">
        <v>7.1325000000000003</v>
      </c>
      <c r="AC33">
        <v>7.1775000000000002</v>
      </c>
      <c r="AD33">
        <v>5.2874999999999996</v>
      </c>
      <c r="AE33">
        <v>5.7975000000000003</v>
      </c>
      <c r="AF33">
        <v>6.68</v>
      </c>
      <c r="AG33">
        <v>7.1825000000000001</v>
      </c>
      <c r="AH33" s="138">
        <v>6.6375000000000002</v>
      </c>
      <c r="AR33" s="211" t="s">
        <v>10675</v>
      </c>
      <c r="AS33" s="212" t="s">
        <v>10676</v>
      </c>
      <c r="AT33" s="212"/>
      <c r="AU33" s="212"/>
      <c r="AV33" s="212"/>
      <c r="AW33" s="212"/>
      <c r="AX33" s="44"/>
      <c r="AY33" s="150"/>
    </row>
    <row r="34" spans="1:60" ht="15.75" thickBot="1" x14ac:dyDescent="0.3">
      <c r="A34" s="216" t="s">
        <v>10689</v>
      </c>
      <c r="B34" s="216" t="s">
        <v>10642</v>
      </c>
      <c r="C34" s="203">
        <v>3.64</v>
      </c>
      <c r="D34" s="137">
        <v>3.47</v>
      </c>
      <c r="E34" s="137">
        <v>3.0625</v>
      </c>
      <c r="F34" s="137">
        <v>4.9400000000000004</v>
      </c>
      <c r="G34" s="137">
        <v>3.2825000000000002</v>
      </c>
      <c r="H34" s="137">
        <v>3.4874999999999998</v>
      </c>
      <c r="I34" s="137">
        <v>3.4950000000000001</v>
      </c>
      <c r="J34" s="136">
        <v>3.71</v>
      </c>
      <c r="K34" s="203">
        <v>2.9350000000000001</v>
      </c>
      <c r="L34" s="137">
        <v>3.16</v>
      </c>
      <c r="M34" s="137">
        <v>4.0199999999999996</v>
      </c>
      <c r="N34" s="137">
        <v>4.88</v>
      </c>
      <c r="O34" s="137">
        <v>5.2549999999999999</v>
      </c>
      <c r="P34" s="137">
        <v>2.9275000000000002</v>
      </c>
      <c r="Q34" s="137">
        <v>4.6174999999999997</v>
      </c>
      <c r="R34" s="136">
        <v>3.01</v>
      </c>
      <c r="S34" s="203">
        <v>3.8275000000000001</v>
      </c>
      <c r="T34" s="137">
        <v>3.9525000000000001</v>
      </c>
      <c r="U34" s="137">
        <v>4.1375000000000002</v>
      </c>
      <c r="V34" s="137">
        <v>2.6349999999999998</v>
      </c>
      <c r="W34" s="137">
        <v>3.75</v>
      </c>
      <c r="X34" s="137">
        <v>3.1924999999999999</v>
      </c>
      <c r="Y34" s="137">
        <v>3.35</v>
      </c>
      <c r="Z34" s="136"/>
      <c r="AA34" s="137">
        <v>2.7225000000000001</v>
      </c>
      <c r="AB34" s="137">
        <v>3.39</v>
      </c>
      <c r="AC34" s="137">
        <v>2.9275000000000002</v>
      </c>
      <c r="AD34" s="137">
        <v>4.2774999999999999</v>
      </c>
      <c r="AE34" s="137">
        <v>3.19</v>
      </c>
      <c r="AF34" s="137">
        <v>3.2425000000000002</v>
      </c>
      <c r="AG34" s="137">
        <v>2.88</v>
      </c>
      <c r="AH34" s="136">
        <v>3.98</v>
      </c>
      <c r="AR34" s="211" t="s">
        <v>10677</v>
      </c>
      <c r="AS34" s="212">
        <v>4</v>
      </c>
      <c r="AT34" s="212"/>
      <c r="AU34" s="212"/>
      <c r="AV34" s="212"/>
      <c r="AW34" s="212"/>
      <c r="AX34" s="44"/>
      <c r="AY34" s="150"/>
    </row>
    <row r="35" spans="1:60" x14ac:dyDescent="0.25">
      <c r="AR35" s="211" t="s">
        <v>10678</v>
      </c>
      <c r="AS35" s="212">
        <v>31</v>
      </c>
      <c r="AT35" s="212"/>
      <c r="AU35" s="212"/>
      <c r="AV35" s="212"/>
      <c r="AW35" s="212"/>
      <c r="AX35" s="44"/>
      <c r="AY35" s="150"/>
    </row>
    <row r="36" spans="1:60" ht="15.75" thickBot="1" x14ac:dyDescent="0.3">
      <c r="AR36" s="219" t="s">
        <v>10679</v>
      </c>
      <c r="AS36" s="220">
        <v>0</v>
      </c>
      <c r="AT36" s="220"/>
      <c r="AU36" s="220"/>
      <c r="AV36" s="220"/>
      <c r="AW36" s="220"/>
      <c r="AX36" s="166"/>
      <c r="AY36" s="202"/>
      <c r="BD36" s="44" t="s">
        <v>11043</v>
      </c>
    </row>
    <row r="37" spans="1:60" ht="15.75" thickBot="1" x14ac:dyDescent="0.3">
      <c r="AR37" s="204"/>
      <c r="AS37" s="212"/>
      <c r="AT37" s="212"/>
      <c r="AU37" s="212"/>
      <c r="AV37" s="212"/>
      <c r="AW37" s="212"/>
      <c r="AX37" s="44"/>
      <c r="AY37" s="44"/>
      <c r="BD37" s="44" t="s">
        <v>11044</v>
      </c>
    </row>
    <row r="38" spans="1:60" x14ac:dyDescent="0.25">
      <c r="BC38" s="209" t="s">
        <v>897</v>
      </c>
      <c r="BD38" s="210" t="s">
        <v>11045</v>
      </c>
      <c r="BE38" s="210"/>
      <c r="BF38" s="210"/>
      <c r="BG38" s="210"/>
      <c r="BH38" s="221"/>
    </row>
    <row r="39" spans="1:60" x14ac:dyDescent="0.25">
      <c r="AR39" s="44" t="s">
        <v>11046</v>
      </c>
      <c r="AT39" s="44" t="s">
        <v>11047</v>
      </c>
      <c r="BC39" s="211"/>
      <c r="BD39" s="212"/>
      <c r="BE39" s="212"/>
      <c r="BF39" s="212"/>
      <c r="BG39" s="212"/>
      <c r="BH39" s="222"/>
    </row>
    <row r="40" spans="1:60" ht="15.75" thickBot="1" x14ac:dyDescent="0.3">
      <c r="AT40" s="44" t="s">
        <v>11048</v>
      </c>
      <c r="AU40" s="44"/>
      <c r="BC40" s="211" t="s">
        <v>10739</v>
      </c>
      <c r="BD40" s="212" t="s">
        <v>10740</v>
      </c>
      <c r="BE40" s="212"/>
      <c r="BF40" s="212"/>
      <c r="BG40" s="212"/>
      <c r="BH40" s="222"/>
    </row>
    <row r="41" spans="1:60" x14ac:dyDescent="0.25">
      <c r="AR41" s="209" t="s">
        <v>897</v>
      </c>
      <c r="AS41" s="210" t="s">
        <v>11049</v>
      </c>
      <c r="AT41" s="210"/>
      <c r="AU41" s="210"/>
      <c r="AV41" s="210"/>
      <c r="AW41" s="221"/>
      <c r="BC41" s="211" t="s">
        <v>964</v>
      </c>
      <c r="BD41" s="212">
        <v>0.05</v>
      </c>
      <c r="BE41" s="212"/>
      <c r="BF41" s="212"/>
      <c r="BG41" s="212"/>
      <c r="BH41" s="222"/>
    </row>
    <row r="42" spans="1:60" x14ac:dyDescent="0.25">
      <c r="AR42" s="211"/>
      <c r="AS42" s="212"/>
      <c r="AT42" s="212"/>
      <c r="AU42" s="212"/>
      <c r="AV42" s="212"/>
      <c r="AW42" s="222"/>
      <c r="BC42" s="211"/>
      <c r="BD42" s="212"/>
      <c r="BE42" s="212"/>
      <c r="BF42" s="212"/>
      <c r="BG42" s="212"/>
      <c r="BH42" s="222"/>
    </row>
    <row r="43" spans="1:60" x14ac:dyDescent="0.25">
      <c r="AR43" s="211" t="s">
        <v>10739</v>
      </c>
      <c r="AS43" s="212" t="s">
        <v>10740</v>
      </c>
      <c r="AT43" s="212"/>
      <c r="AU43" s="212"/>
      <c r="AV43" s="212"/>
      <c r="AW43" s="222"/>
      <c r="BC43" s="211" t="s">
        <v>10637</v>
      </c>
      <c r="BD43" s="212" t="s">
        <v>10638</v>
      </c>
      <c r="BE43" s="212" t="s">
        <v>887</v>
      </c>
      <c r="BF43" s="212" t="s">
        <v>886</v>
      </c>
      <c r="BG43" s="212" t="s">
        <v>10639</v>
      </c>
      <c r="BH43" s="222"/>
    </row>
    <row r="44" spans="1:60" x14ac:dyDescent="0.25">
      <c r="AR44" s="211" t="s">
        <v>964</v>
      </c>
      <c r="AS44" s="212">
        <v>0.05</v>
      </c>
      <c r="AT44" s="212"/>
      <c r="AU44" s="212"/>
      <c r="AV44" s="212"/>
      <c r="AW44" s="222"/>
      <c r="BC44" s="211" t="s">
        <v>10741</v>
      </c>
      <c r="BD44" s="212">
        <v>19.010000000000002</v>
      </c>
      <c r="BE44" s="212" t="s">
        <v>955</v>
      </c>
      <c r="BF44" s="212" t="s">
        <v>956</v>
      </c>
      <c r="BG44" s="212" t="s">
        <v>945</v>
      </c>
      <c r="BH44" s="222"/>
    </row>
    <row r="45" spans="1:60" x14ac:dyDescent="0.25">
      <c r="AR45" s="211"/>
      <c r="AS45" s="212"/>
      <c r="AT45" s="212"/>
      <c r="AU45" s="212"/>
      <c r="AV45" s="212"/>
      <c r="AW45" s="222"/>
      <c r="BC45" s="211" t="s">
        <v>10643</v>
      </c>
      <c r="BD45" s="212">
        <v>8.9710000000000001</v>
      </c>
      <c r="BE45" s="212">
        <v>1E-4</v>
      </c>
      <c r="BF45" s="212" t="s">
        <v>946</v>
      </c>
      <c r="BG45" s="212" t="s">
        <v>945</v>
      </c>
      <c r="BH45" s="222"/>
    </row>
    <row r="46" spans="1:60" x14ac:dyDescent="0.25">
      <c r="AR46" s="211" t="s">
        <v>10637</v>
      </c>
      <c r="AS46" s="212" t="s">
        <v>10638</v>
      </c>
      <c r="AT46" s="212" t="s">
        <v>887</v>
      </c>
      <c r="AU46" s="212" t="s">
        <v>886</v>
      </c>
      <c r="AV46" s="212" t="s">
        <v>10639</v>
      </c>
      <c r="AW46" s="222"/>
      <c r="BC46" s="211" t="s">
        <v>10647</v>
      </c>
      <c r="BD46" s="212">
        <v>27.89</v>
      </c>
      <c r="BE46" s="212" t="s">
        <v>955</v>
      </c>
      <c r="BF46" s="212" t="s">
        <v>956</v>
      </c>
      <c r="BG46" s="212" t="s">
        <v>945</v>
      </c>
      <c r="BH46" s="222"/>
    </row>
    <row r="47" spans="1:60" x14ac:dyDescent="0.25">
      <c r="AR47" s="211" t="s">
        <v>10741</v>
      </c>
      <c r="AS47" s="212">
        <v>1.486</v>
      </c>
      <c r="AT47" s="212">
        <v>0.61660000000000004</v>
      </c>
      <c r="AU47" s="212" t="s">
        <v>885</v>
      </c>
      <c r="AV47" s="212" t="s">
        <v>883</v>
      </c>
      <c r="AW47" s="222"/>
      <c r="BC47" s="211"/>
      <c r="BD47" s="212"/>
      <c r="BE47" s="212"/>
      <c r="BF47" s="212"/>
      <c r="BG47" s="212"/>
      <c r="BH47" s="222"/>
    </row>
    <row r="48" spans="1:60" x14ac:dyDescent="0.25">
      <c r="AR48" s="211" t="s">
        <v>10643</v>
      </c>
      <c r="AS48" s="212">
        <v>0.16689999999999999</v>
      </c>
      <c r="AT48" s="212">
        <v>0.84709999999999996</v>
      </c>
      <c r="AU48" s="212" t="s">
        <v>885</v>
      </c>
      <c r="AV48" s="212" t="s">
        <v>883</v>
      </c>
      <c r="AW48" s="222"/>
      <c r="BC48" s="211" t="s">
        <v>10655</v>
      </c>
      <c r="BD48" s="212" t="s">
        <v>10742</v>
      </c>
      <c r="BE48" s="212" t="s">
        <v>899</v>
      </c>
      <c r="BF48" s="212" t="s">
        <v>10657</v>
      </c>
      <c r="BG48" s="212" t="s">
        <v>10658</v>
      </c>
      <c r="BH48" s="222" t="s">
        <v>887</v>
      </c>
    </row>
    <row r="49" spans="44:61" x14ac:dyDescent="0.25">
      <c r="AR49" s="211" t="s">
        <v>10647</v>
      </c>
      <c r="AS49" s="212">
        <v>76.069999999999993</v>
      </c>
      <c r="AT49" s="212" t="s">
        <v>955</v>
      </c>
      <c r="AU49" s="212" t="s">
        <v>956</v>
      </c>
      <c r="AV49" s="212" t="s">
        <v>945</v>
      </c>
      <c r="AW49" s="222"/>
      <c r="BC49" s="211" t="s">
        <v>10741</v>
      </c>
      <c r="BD49" s="212">
        <v>18.05</v>
      </c>
      <c r="BE49" s="212">
        <v>9</v>
      </c>
      <c r="BF49" s="212">
        <v>2.0059999999999998</v>
      </c>
      <c r="BG49" s="212" t="s">
        <v>11050</v>
      </c>
      <c r="BH49" s="222" t="s">
        <v>10660</v>
      </c>
    </row>
    <row r="50" spans="44:61" ht="15.75" thickBot="1" x14ac:dyDescent="0.3">
      <c r="AR50" s="211"/>
      <c r="AS50" s="212"/>
      <c r="AT50" s="212"/>
      <c r="AU50" s="212"/>
      <c r="AV50" s="212"/>
      <c r="AW50" s="222"/>
      <c r="BC50" s="219" t="s">
        <v>10643</v>
      </c>
      <c r="BD50" s="220">
        <v>8.516</v>
      </c>
      <c r="BE50" s="220">
        <v>3</v>
      </c>
      <c r="BF50" s="220">
        <v>2.839</v>
      </c>
      <c r="BG50" s="220" t="s">
        <v>11051</v>
      </c>
      <c r="BH50" s="223" t="s">
        <v>11052</v>
      </c>
    </row>
    <row r="51" spans="44:61" x14ac:dyDescent="0.25">
      <c r="AR51" s="211" t="s">
        <v>10655</v>
      </c>
      <c r="AS51" s="212" t="s">
        <v>10742</v>
      </c>
      <c r="AT51" s="212" t="s">
        <v>899</v>
      </c>
      <c r="AU51" s="212" t="s">
        <v>10657</v>
      </c>
      <c r="AV51" s="212" t="s">
        <v>10658</v>
      </c>
      <c r="AW51" s="222" t="s">
        <v>887</v>
      </c>
    </row>
    <row r="52" spans="44:61" x14ac:dyDescent="0.25">
      <c r="AR52" s="211" t="s">
        <v>10741</v>
      </c>
      <c r="AS52" s="212">
        <v>3.7959999999999998</v>
      </c>
      <c r="AT52" s="212">
        <v>9</v>
      </c>
      <c r="AU52" s="212">
        <v>0.42180000000000001</v>
      </c>
      <c r="AV52" s="212" t="s">
        <v>11053</v>
      </c>
      <c r="AW52" s="222" t="s">
        <v>11054</v>
      </c>
    </row>
    <row r="53" spans="44:61" x14ac:dyDescent="0.25">
      <c r="AR53" s="211" t="s">
        <v>10643</v>
      </c>
      <c r="AS53" s="212">
        <v>0.42630000000000001</v>
      </c>
      <c r="AT53" s="212">
        <v>3</v>
      </c>
      <c r="AU53" s="212">
        <v>0.1421</v>
      </c>
      <c r="AV53" s="212" t="s">
        <v>11055</v>
      </c>
      <c r="AW53" s="222" t="s">
        <v>11056</v>
      </c>
    </row>
    <row r="54" spans="44:61" ht="15.75" thickBot="1" x14ac:dyDescent="0.3">
      <c r="AR54" s="211" t="s">
        <v>10647</v>
      </c>
      <c r="AS54" s="212">
        <v>194.3</v>
      </c>
      <c r="AT54" s="212">
        <v>3</v>
      </c>
      <c r="AU54" s="212">
        <v>64.760000000000005</v>
      </c>
      <c r="AV54" s="212" t="s">
        <v>11057</v>
      </c>
      <c r="AW54" s="222" t="s">
        <v>10660</v>
      </c>
      <c r="BD54" s="44" t="s">
        <v>11058</v>
      </c>
    </row>
    <row r="55" spans="44:61" x14ac:dyDescent="0.25">
      <c r="AR55" s="211" t="s">
        <v>10673</v>
      </c>
      <c r="AS55" s="212">
        <v>56.91</v>
      </c>
      <c r="AT55" s="212">
        <v>108</v>
      </c>
      <c r="AU55" s="212">
        <v>0.52690000000000003</v>
      </c>
      <c r="AV55" s="212"/>
      <c r="AW55" s="222"/>
      <c r="BC55" s="209" t="s">
        <v>10688</v>
      </c>
      <c r="BD55" s="210" t="s">
        <v>10747</v>
      </c>
      <c r="BE55" s="210" t="s">
        <v>915</v>
      </c>
      <c r="BF55" s="210" t="s">
        <v>914</v>
      </c>
      <c r="BG55" s="210" t="s">
        <v>913</v>
      </c>
      <c r="BH55" s="210" t="s">
        <v>912</v>
      </c>
      <c r="BI55" s="148"/>
    </row>
    <row r="56" spans="44:61" x14ac:dyDescent="0.25">
      <c r="AR56" s="211"/>
      <c r="AS56" s="212"/>
      <c r="AT56" s="212"/>
      <c r="AU56" s="212"/>
      <c r="AV56" s="212"/>
      <c r="AW56" s="222"/>
      <c r="BC56" s="211"/>
      <c r="BD56" s="212"/>
      <c r="BE56" s="212"/>
      <c r="BF56" s="212"/>
      <c r="BG56" s="212"/>
      <c r="BH56" s="212"/>
      <c r="BI56" s="150"/>
    </row>
    <row r="57" spans="44:61" x14ac:dyDescent="0.25">
      <c r="AR57" s="211" t="s">
        <v>10674</v>
      </c>
      <c r="AS57" s="212"/>
      <c r="AT57" s="212"/>
      <c r="AU57" s="212"/>
      <c r="AV57" s="212"/>
      <c r="AW57" s="222"/>
      <c r="BC57" s="211" t="s">
        <v>10690</v>
      </c>
      <c r="BD57" s="212">
        <v>-1.022</v>
      </c>
      <c r="BE57" s="212" t="s">
        <v>11059</v>
      </c>
      <c r="BF57" s="212" t="s">
        <v>945</v>
      </c>
      <c r="BG57" s="212" t="s">
        <v>956</v>
      </c>
      <c r="BH57" s="212" t="s">
        <v>955</v>
      </c>
      <c r="BI57" s="150"/>
    </row>
    <row r="58" spans="44:61" x14ac:dyDescent="0.25">
      <c r="AR58" s="211" t="s">
        <v>10971</v>
      </c>
      <c r="AS58" s="212">
        <v>4</v>
      </c>
      <c r="AT58" s="212"/>
      <c r="AU58" s="212"/>
      <c r="AV58" s="212"/>
      <c r="AW58" s="222"/>
      <c r="BC58" s="211" t="s">
        <v>10692</v>
      </c>
      <c r="BD58" s="212">
        <v>-1.1039999999999999E-2</v>
      </c>
      <c r="BE58" s="212" t="s">
        <v>11060</v>
      </c>
      <c r="BF58" s="212" t="s">
        <v>883</v>
      </c>
      <c r="BG58" s="212" t="s">
        <v>885</v>
      </c>
      <c r="BH58" s="212">
        <v>0.99990000000000001</v>
      </c>
      <c r="BI58" s="150"/>
    </row>
    <row r="59" spans="44:61" x14ac:dyDescent="0.25">
      <c r="AR59" s="211" t="s">
        <v>10677</v>
      </c>
      <c r="AS59" s="212">
        <v>4</v>
      </c>
      <c r="AT59" s="212"/>
      <c r="AU59" s="212"/>
      <c r="AV59" s="212"/>
      <c r="AW59" s="222"/>
      <c r="BC59" s="211" t="s">
        <v>10694</v>
      </c>
      <c r="BD59" s="212">
        <v>-0.8125</v>
      </c>
      <c r="BE59" s="212" t="s">
        <v>11061</v>
      </c>
      <c r="BF59" s="212" t="s">
        <v>945</v>
      </c>
      <c r="BG59" s="212" t="s">
        <v>956</v>
      </c>
      <c r="BH59" s="212" t="s">
        <v>955</v>
      </c>
      <c r="BI59" s="150"/>
    </row>
    <row r="60" spans="44:61" ht="15.75" thickBot="1" x14ac:dyDescent="0.3">
      <c r="AR60" s="219" t="s">
        <v>10972</v>
      </c>
      <c r="AS60" s="220">
        <v>124</v>
      </c>
      <c r="AT60" s="220"/>
      <c r="AU60" s="220"/>
      <c r="AV60" s="220"/>
      <c r="AW60" s="223"/>
      <c r="BC60" s="211" t="s">
        <v>10696</v>
      </c>
      <c r="BD60" s="212">
        <v>1.0109999999999999</v>
      </c>
      <c r="BE60" s="212" t="s">
        <v>11062</v>
      </c>
      <c r="BF60" s="212" t="s">
        <v>945</v>
      </c>
      <c r="BG60" s="212" t="s">
        <v>956</v>
      </c>
      <c r="BH60" s="212" t="s">
        <v>955</v>
      </c>
      <c r="BI60" s="150"/>
    </row>
    <row r="61" spans="44:61" x14ac:dyDescent="0.25">
      <c r="BC61" s="211" t="s">
        <v>10698</v>
      </c>
      <c r="BD61" s="212">
        <v>0.20979999999999999</v>
      </c>
      <c r="BE61" s="212" t="s">
        <v>11063</v>
      </c>
      <c r="BF61" s="212" t="s">
        <v>883</v>
      </c>
      <c r="BG61" s="212" t="s">
        <v>885</v>
      </c>
      <c r="BH61" s="212">
        <v>0.52729999999999999</v>
      </c>
      <c r="BI61" s="150"/>
    </row>
    <row r="62" spans="44:61" x14ac:dyDescent="0.25">
      <c r="AT62" s="44" t="s">
        <v>11043</v>
      </c>
      <c r="BC62" s="211" t="s">
        <v>10700</v>
      </c>
      <c r="BD62" s="212">
        <v>-0.80149999999999999</v>
      </c>
      <c r="BE62" s="212" t="s">
        <v>11064</v>
      </c>
      <c r="BF62" s="212" t="s">
        <v>945</v>
      </c>
      <c r="BG62" s="212" t="s">
        <v>956</v>
      </c>
      <c r="BH62" s="212" t="s">
        <v>955</v>
      </c>
      <c r="BI62" s="150"/>
    </row>
    <row r="63" spans="44:61" ht="15.75" thickBot="1" x14ac:dyDescent="0.3">
      <c r="AT63" s="44" t="s">
        <v>11065</v>
      </c>
      <c r="BC63" s="219"/>
      <c r="BD63" s="220"/>
      <c r="BE63" s="220"/>
      <c r="BF63" s="220"/>
      <c r="BG63" s="220"/>
      <c r="BH63" s="220"/>
      <c r="BI63" s="202"/>
    </row>
    <row r="64" spans="44:61" x14ac:dyDescent="0.25">
      <c r="AR64" s="209" t="s">
        <v>10688</v>
      </c>
      <c r="AS64" s="210" t="s">
        <v>10747</v>
      </c>
      <c r="AT64" s="210" t="s">
        <v>915</v>
      </c>
      <c r="AU64" s="210" t="s">
        <v>914</v>
      </c>
      <c r="AV64" s="210" t="s">
        <v>913</v>
      </c>
      <c r="AW64" s="210" t="s">
        <v>912</v>
      </c>
      <c r="AX64" s="148"/>
    </row>
    <row r="65" spans="44:62" x14ac:dyDescent="0.25">
      <c r="AR65" s="211"/>
      <c r="AS65" s="212"/>
      <c r="AT65" s="212"/>
      <c r="AU65" s="212"/>
      <c r="AV65" s="212"/>
      <c r="AW65" s="212"/>
      <c r="AX65" s="150"/>
    </row>
    <row r="66" spans="44:62" x14ac:dyDescent="0.25">
      <c r="AR66" s="211" t="s">
        <v>10690</v>
      </c>
      <c r="AS66" s="212">
        <v>-2.6850000000000001</v>
      </c>
      <c r="AT66" s="212" t="s">
        <v>11066</v>
      </c>
      <c r="AU66" s="212" t="s">
        <v>945</v>
      </c>
      <c r="AV66" s="212" t="s">
        <v>956</v>
      </c>
      <c r="AW66" s="212" t="s">
        <v>955</v>
      </c>
      <c r="AX66" s="150"/>
    </row>
    <row r="67" spans="44:62" x14ac:dyDescent="0.25">
      <c r="AR67" s="211" t="s">
        <v>10692</v>
      </c>
      <c r="AS67" s="212">
        <v>6.157E-2</v>
      </c>
      <c r="AT67" s="212" t="s">
        <v>11067</v>
      </c>
      <c r="AU67" s="212" t="s">
        <v>883</v>
      </c>
      <c r="AV67" s="212" t="s">
        <v>885</v>
      </c>
      <c r="AW67" s="212">
        <v>0.98780000000000001</v>
      </c>
      <c r="AX67" s="150"/>
    </row>
    <row r="68" spans="44:62" x14ac:dyDescent="0.25">
      <c r="AR68" s="211" t="s">
        <v>10694</v>
      </c>
      <c r="AS68" s="212">
        <v>-2.2210000000000001</v>
      </c>
      <c r="AT68" s="212" t="s">
        <v>11068</v>
      </c>
      <c r="AU68" s="212" t="s">
        <v>945</v>
      </c>
      <c r="AV68" s="212" t="s">
        <v>956</v>
      </c>
      <c r="AW68" s="212" t="s">
        <v>955</v>
      </c>
      <c r="AX68" s="150"/>
    </row>
    <row r="69" spans="44:62" x14ac:dyDescent="0.25">
      <c r="AR69" s="211" t="s">
        <v>10696</v>
      </c>
      <c r="AS69" s="212">
        <v>2.7469999999999999</v>
      </c>
      <c r="AT69" s="212" t="s">
        <v>11069</v>
      </c>
      <c r="AU69" s="212" t="s">
        <v>945</v>
      </c>
      <c r="AV69" s="212" t="s">
        <v>956</v>
      </c>
      <c r="AW69" s="212" t="s">
        <v>955</v>
      </c>
      <c r="AX69" s="150"/>
    </row>
    <row r="70" spans="44:62" ht="15.75" thickBot="1" x14ac:dyDescent="0.3">
      <c r="AR70" s="211" t="s">
        <v>10698</v>
      </c>
      <c r="AS70" s="212">
        <v>0.46410000000000001</v>
      </c>
      <c r="AT70" s="212" t="s">
        <v>11070</v>
      </c>
      <c r="AU70" s="212" t="s">
        <v>883</v>
      </c>
      <c r="AV70" s="212" t="s">
        <v>885</v>
      </c>
      <c r="AW70" s="212">
        <v>5.6899999999999999E-2</v>
      </c>
      <c r="AX70" s="150"/>
      <c r="BE70" s="44" t="s">
        <v>10826</v>
      </c>
    </row>
    <row r="71" spans="44:62" ht="15.75" thickBot="1" x14ac:dyDescent="0.3">
      <c r="AR71" s="219" t="s">
        <v>10700</v>
      </c>
      <c r="AS71" s="220">
        <v>-2.2829999999999999</v>
      </c>
      <c r="AT71" s="220" t="s">
        <v>11071</v>
      </c>
      <c r="AU71" s="220" t="s">
        <v>945</v>
      </c>
      <c r="AV71" s="220" t="s">
        <v>956</v>
      </c>
      <c r="AW71" s="220" t="s">
        <v>955</v>
      </c>
      <c r="AX71" s="202"/>
      <c r="BC71" s="209" t="s">
        <v>897</v>
      </c>
      <c r="BD71" s="210" t="s">
        <v>11045</v>
      </c>
      <c r="BE71" s="210"/>
      <c r="BF71" s="210"/>
      <c r="BG71" s="210"/>
      <c r="BH71" s="210"/>
      <c r="BI71" s="147"/>
      <c r="BJ71" s="148"/>
    </row>
    <row r="72" spans="44:62" x14ac:dyDescent="0.25">
      <c r="BC72" s="211"/>
      <c r="BD72" s="212"/>
      <c r="BE72" s="212"/>
      <c r="BF72" s="212"/>
      <c r="BG72" s="212"/>
      <c r="BH72" s="212"/>
      <c r="BI72" s="44"/>
      <c r="BJ72" s="150"/>
    </row>
    <row r="73" spans="44:62" x14ac:dyDescent="0.25">
      <c r="BC73" s="211" t="s">
        <v>10681</v>
      </c>
      <c r="BD73" s="212" t="s">
        <v>10682</v>
      </c>
      <c r="BE73" s="212"/>
      <c r="BF73" s="212"/>
      <c r="BG73" s="212"/>
      <c r="BH73" s="212"/>
      <c r="BI73" s="44"/>
      <c r="BJ73" s="150"/>
    </row>
    <row r="74" spans="44:62" x14ac:dyDescent="0.25">
      <c r="BC74" s="211" t="s">
        <v>10614</v>
      </c>
      <c r="BD74" s="212" t="s">
        <v>883</v>
      </c>
      <c r="BE74" s="212"/>
      <c r="BF74" s="212"/>
      <c r="BG74" s="212"/>
      <c r="BH74" s="212"/>
      <c r="BI74" s="44"/>
      <c r="BJ74" s="150"/>
    </row>
    <row r="75" spans="44:62" x14ac:dyDescent="0.25">
      <c r="BC75" s="211" t="s">
        <v>964</v>
      </c>
      <c r="BD75" s="212">
        <v>0.05</v>
      </c>
      <c r="BE75" s="212"/>
      <c r="BF75" s="212"/>
      <c r="BG75" s="212"/>
      <c r="BH75" s="212"/>
      <c r="BI75" s="44"/>
      <c r="BJ75" s="150"/>
    </row>
    <row r="76" spans="44:62" x14ac:dyDescent="0.25">
      <c r="AT76" s="44" t="s">
        <v>11072</v>
      </c>
      <c r="BC76" s="211"/>
      <c r="BD76" s="212"/>
      <c r="BE76" s="212"/>
      <c r="BF76" s="212"/>
      <c r="BG76" s="212"/>
      <c r="BH76" s="212"/>
      <c r="BI76" s="44"/>
      <c r="BJ76" s="150"/>
    </row>
    <row r="77" spans="44:62" x14ac:dyDescent="0.25">
      <c r="AT77" s="44" t="s">
        <v>11073</v>
      </c>
      <c r="BC77" s="211" t="s">
        <v>10637</v>
      </c>
      <c r="BD77" s="212" t="s">
        <v>10638</v>
      </c>
      <c r="BE77" s="212" t="s">
        <v>887</v>
      </c>
      <c r="BF77" s="212" t="s">
        <v>886</v>
      </c>
      <c r="BG77" s="212" t="s">
        <v>10639</v>
      </c>
      <c r="BH77" s="212" t="s">
        <v>10640</v>
      </c>
      <c r="BI77" s="44"/>
      <c r="BJ77" s="150"/>
    </row>
    <row r="78" spans="44:62" ht="15.75" thickBot="1" x14ac:dyDescent="0.3">
      <c r="AT78" s="44" t="s">
        <v>11074</v>
      </c>
      <c r="BC78" s="211" t="s">
        <v>11075</v>
      </c>
      <c r="BD78" s="212">
        <v>19.010000000000002</v>
      </c>
      <c r="BE78" s="212" t="s">
        <v>955</v>
      </c>
      <c r="BF78" s="212" t="s">
        <v>956</v>
      </c>
      <c r="BG78" s="212" t="s">
        <v>945</v>
      </c>
      <c r="BH78" s="212"/>
      <c r="BI78" s="44"/>
      <c r="BJ78" s="150"/>
    </row>
    <row r="79" spans="44:62" x14ac:dyDescent="0.25">
      <c r="AR79" s="209" t="s">
        <v>897</v>
      </c>
      <c r="AS79" s="210" t="s">
        <v>11049</v>
      </c>
      <c r="AT79" s="210"/>
      <c r="AU79" s="210"/>
      <c r="AV79" s="210"/>
      <c r="AW79" s="210"/>
      <c r="AX79" s="147"/>
      <c r="AY79" s="148"/>
      <c r="BC79" s="211" t="s">
        <v>11076</v>
      </c>
      <c r="BD79" s="212">
        <v>8.9710000000000001</v>
      </c>
      <c r="BE79" s="212" t="s">
        <v>955</v>
      </c>
      <c r="BF79" s="212" t="s">
        <v>956</v>
      </c>
      <c r="BG79" s="212" t="s">
        <v>945</v>
      </c>
      <c r="BH79" s="212">
        <v>0.87590000000000001</v>
      </c>
      <c r="BI79" s="44"/>
      <c r="BJ79" s="150"/>
    </row>
    <row r="80" spans="44:62" x14ac:dyDescent="0.25">
      <c r="AR80" s="211"/>
      <c r="AS80" s="212"/>
      <c r="AT80" s="212"/>
      <c r="AU80" s="212"/>
      <c r="AV80" s="212"/>
      <c r="AW80" s="212"/>
      <c r="AX80" s="44"/>
      <c r="AY80" s="150"/>
      <c r="BC80" s="211" t="s">
        <v>11077</v>
      </c>
      <c r="BD80" s="212">
        <v>27.89</v>
      </c>
      <c r="BE80" s="212" t="s">
        <v>955</v>
      </c>
      <c r="BF80" s="212" t="s">
        <v>956</v>
      </c>
      <c r="BG80" s="212" t="s">
        <v>945</v>
      </c>
      <c r="BH80" s="212"/>
      <c r="BI80" s="44"/>
      <c r="BJ80" s="150"/>
    </row>
    <row r="81" spans="44:62" x14ac:dyDescent="0.25">
      <c r="AR81" s="211" t="s">
        <v>10681</v>
      </c>
      <c r="AS81" s="212" t="s">
        <v>10682</v>
      </c>
      <c r="AT81" s="212"/>
      <c r="AU81" s="212"/>
      <c r="AV81" s="212"/>
      <c r="AW81" s="212"/>
      <c r="AX81" s="44"/>
      <c r="AY81" s="150"/>
      <c r="BC81" s="211" t="s">
        <v>10552</v>
      </c>
      <c r="BD81" s="212">
        <v>18.97</v>
      </c>
      <c r="BE81" s="212">
        <v>1.9E-3</v>
      </c>
      <c r="BF81" s="212" t="s">
        <v>959</v>
      </c>
      <c r="BG81" s="212" t="s">
        <v>945</v>
      </c>
      <c r="BH81" s="212"/>
      <c r="BI81" s="44"/>
      <c r="BJ81" s="150"/>
    </row>
    <row r="82" spans="44:62" x14ac:dyDescent="0.25">
      <c r="AR82" s="211" t="s">
        <v>10614</v>
      </c>
      <c r="AS82" s="212" t="s">
        <v>883</v>
      </c>
      <c r="AT82" s="212"/>
      <c r="AU82" s="212"/>
      <c r="AV82" s="212"/>
      <c r="AW82" s="212"/>
      <c r="AX82" s="44"/>
      <c r="AY82" s="150"/>
      <c r="BC82" s="211"/>
      <c r="BD82" s="212"/>
      <c r="BE82" s="212"/>
      <c r="BF82" s="212"/>
      <c r="BG82" s="212"/>
      <c r="BH82" s="212"/>
      <c r="BI82" s="44"/>
      <c r="BJ82" s="150"/>
    </row>
    <row r="83" spans="44:62" x14ac:dyDescent="0.25">
      <c r="AR83" s="211" t="s">
        <v>964</v>
      </c>
      <c r="AS83" s="212">
        <v>0.05</v>
      </c>
      <c r="AT83" s="212"/>
      <c r="AU83" s="212"/>
      <c r="AV83" s="212"/>
      <c r="AW83" s="212"/>
      <c r="AX83" s="44"/>
      <c r="AY83" s="150"/>
      <c r="BC83" s="211" t="s">
        <v>10655</v>
      </c>
      <c r="BD83" s="212" t="s">
        <v>10656</v>
      </c>
      <c r="BE83" s="212" t="s">
        <v>899</v>
      </c>
      <c r="BF83" s="212" t="s">
        <v>10657</v>
      </c>
      <c r="BG83" s="212" t="s">
        <v>10658</v>
      </c>
      <c r="BH83" s="212" t="s">
        <v>887</v>
      </c>
      <c r="BI83" s="44"/>
      <c r="BJ83" s="150"/>
    </row>
    <row r="84" spans="44:62" x14ac:dyDescent="0.25">
      <c r="AR84" s="211"/>
      <c r="AS84" s="212"/>
      <c r="AT84" s="212"/>
      <c r="AU84" s="212"/>
      <c r="AV84" s="212"/>
      <c r="AW84" s="212"/>
      <c r="AX84" s="44"/>
      <c r="AY84" s="150"/>
      <c r="BC84" s="211" t="s">
        <v>11075</v>
      </c>
      <c r="BD84" s="212">
        <v>18.05</v>
      </c>
      <c r="BE84" s="212">
        <v>9</v>
      </c>
      <c r="BF84" s="212">
        <v>2.0059999999999998</v>
      </c>
      <c r="BG84" s="212" t="s">
        <v>11078</v>
      </c>
      <c r="BH84" s="212" t="s">
        <v>10660</v>
      </c>
      <c r="BI84" s="44"/>
      <c r="BJ84" s="150"/>
    </row>
    <row r="85" spans="44:62" x14ac:dyDescent="0.25">
      <c r="AR85" s="211" t="s">
        <v>10637</v>
      </c>
      <c r="AS85" s="212" t="s">
        <v>10638</v>
      </c>
      <c r="AT85" s="212" t="s">
        <v>887</v>
      </c>
      <c r="AU85" s="212" t="s">
        <v>886</v>
      </c>
      <c r="AV85" s="212" t="s">
        <v>10639</v>
      </c>
      <c r="AW85" s="212" t="s">
        <v>10640</v>
      </c>
      <c r="AX85" s="44"/>
      <c r="AY85" s="150"/>
      <c r="BC85" s="211" t="s">
        <v>11076</v>
      </c>
      <c r="BD85" s="212">
        <v>8.516</v>
      </c>
      <c r="BE85" s="212">
        <v>3</v>
      </c>
      <c r="BF85" s="212">
        <v>2.839</v>
      </c>
      <c r="BG85" s="212" t="s">
        <v>11023</v>
      </c>
      <c r="BH85" s="212" t="s">
        <v>10660</v>
      </c>
      <c r="BI85" s="44"/>
      <c r="BJ85" s="150"/>
    </row>
    <row r="86" spans="44:62" x14ac:dyDescent="0.25">
      <c r="AR86" s="211" t="s">
        <v>10824</v>
      </c>
      <c r="AS86" s="212">
        <v>4.9829999999999997</v>
      </c>
      <c r="AT86" s="212">
        <v>7.0599999999999996E-2</v>
      </c>
      <c r="AU86" s="212" t="s">
        <v>885</v>
      </c>
      <c r="AV86" s="212" t="s">
        <v>883</v>
      </c>
      <c r="AW86" s="212"/>
      <c r="AX86" s="44"/>
      <c r="AY86" s="150"/>
      <c r="BC86" s="211" t="s">
        <v>11077</v>
      </c>
      <c r="BD86" s="212">
        <v>26.48</v>
      </c>
      <c r="BE86" s="212">
        <v>3</v>
      </c>
      <c r="BF86" s="212">
        <v>8.8260000000000005</v>
      </c>
      <c r="BG86" s="212" t="s">
        <v>11079</v>
      </c>
      <c r="BH86" s="212" t="s">
        <v>10660</v>
      </c>
      <c r="BI86" s="44"/>
      <c r="BJ86" s="150"/>
    </row>
    <row r="87" spans="44:62" x14ac:dyDescent="0.25">
      <c r="AR87" s="211" t="s">
        <v>10643</v>
      </c>
      <c r="AS87" s="212">
        <v>0.97109999999999996</v>
      </c>
      <c r="AT87" s="212">
        <v>0.67490000000000006</v>
      </c>
      <c r="AU87" s="212" t="s">
        <v>885</v>
      </c>
      <c r="AV87" s="212" t="s">
        <v>883</v>
      </c>
      <c r="AW87" s="212">
        <v>0.92010000000000003</v>
      </c>
      <c r="AX87" s="44"/>
      <c r="AY87" s="150"/>
      <c r="BC87" s="211" t="s">
        <v>10552</v>
      </c>
      <c r="BD87" s="212">
        <v>18.010000000000002</v>
      </c>
      <c r="BE87" s="212">
        <v>27</v>
      </c>
      <c r="BF87" s="212">
        <v>0.66700000000000004</v>
      </c>
      <c r="BG87" s="212" t="s">
        <v>11080</v>
      </c>
      <c r="BH87" s="212" t="s">
        <v>11081</v>
      </c>
      <c r="BI87" s="44"/>
      <c r="BJ87" s="150"/>
    </row>
    <row r="88" spans="44:62" x14ac:dyDescent="0.25">
      <c r="AR88" s="211" t="s">
        <v>10825</v>
      </c>
      <c r="AS88" s="212">
        <v>7.484</v>
      </c>
      <c r="AT88" s="212">
        <v>0.2036</v>
      </c>
      <c r="AU88" s="212" t="s">
        <v>885</v>
      </c>
      <c r="AV88" s="212" t="s">
        <v>883</v>
      </c>
      <c r="AW88" s="212"/>
      <c r="AX88" s="44"/>
      <c r="AY88" s="150"/>
      <c r="BC88" s="211" t="s">
        <v>10673</v>
      </c>
      <c r="BD88" s="212">
        <v>23.15</v>
      </c>
      <c r="BE88" s="212">
        <v>81</v>
      </c>
      <c r="BF88" s="212">
        <v>0.2858</v>
      </c>
      <c r="BG88" s="212"/>
      <c r="BH88" s="212"/>
      <c r="BI88" s="44"/>
      <c r="BJ88" s="150"/>
    </row>
    <row r="89" spans="44:62" ht="15.75" thickBot="1" x14ac:dyDescent="0.3">
      <c r="AR89" s="211" t="s">
        <v>10552</v>
      </c>
      <c r="AS89" s="212">
        <v>58.91</v>
      </c>
      <c r="AT89" s="212" t="s">
        <v>955</v>
      </c>
      <c r="AU89" s="212" t="s">
        <v>956</v>
      </c>
      <c r="AV89" s="212" t="s">
        <v>945</v>
      </c>
      <c r="AW89" s="212"/>
      <c r="AX89" s="44"/>
      <c r="AY89" s="150"/>
      <c r="BC89" s="151"/>
      <c r="BD89" s="166"/>
      <c r="BE89" s="166"/>
      <c r="BF89" s="166"/>
      <c r="BG89" s="166"/>
      <c r="BH89" s="166"/>
      <c r="BI89" s="166"/>
      <c r="BJ89" s="202"/>
    </row>
    <row r="90" spans="44:62" x14ac:dyDescent="0.25">
      <c r="AR90" s="211"/>
      <c r="AS90" s="212"/>
      <c r="AT90" s="212"/>
      <c r="AU90" s="212"/>
      <c r="AV90" s="212"/>
      <c r="AW90" s="212"/>
      <c r="AX90" s="44"/>
      <c r="AY90" s="150"/>
    </row>
    <row r="91" spans="44:62" x14ac:dyDescent="0.25">
      <c r="AR91" s="211" t="s">
        <v>10655</v>
      </c>
      <c r="AS91" s="212" t="s">
        <v>10656</v>
      </c>
      <c r="AT91" s="212" t="s">
        <v>899</v>
      </c>
      <c r="AU91" s="212" t="s">
        <v>10657</v>
      </c>
      <c r="AV91" s="212" t="s">
        <v>10658</v>
      </c>
      <c r="AW91" s="212" t="s">
        <v>887</v>
      </c>
      <c r="AX91" s="44"/>
      <c r="AY91" s="150"/>
    </row>
    <row r="92" spans="44:62" x14ac:dyDescent="0.25">
      <c r="AR92" s="211" t="s">
        <v>10824</v>
      </c>
      <c r="AS92" s="212">
        <v>2.2949999999999999</v>
      </c>
      <c r="AT92" s="212">
        <v>3</v>
      </c>
      <c r="AU92" s="212">
        <v>0.7651</v>
      </c>
      <c r="AV92" s="212" t="s">
        <v>11082</v>
      </c>
      <c r="AW92" s="212" t="s">
        <v>11083</v>
      </c>
      <c r="AX92" s="44"/>
      <c r="AY92" s="150"/>
    </row>
    <row r="93" spans="44:62" x14ac:dyDescent="0.25">
      <c r="AR93" s="211" t="s">
        <v>10643</v>
      </c>
      <c r="AS93" s="212">
        <v>0.44729999999999998</v>
      </c>
      <c r="AT93" s="212">
        <v>3</v>
      </c>
      <c r="AU93" s="212">
        <v>0.14910000000000001</v>
      </c>
      <c r="AV93" s="212" t="s">
        <v>11084</v>
      </c>
      <c r="AW93" s="212" t="s">
        <v>11085</v>
      </c>
      <c r="AX93" s="44"/>
      <c r="AY93" s="150"/>
      <c r="BE93" s="44" t="s">
        <v>11043</v>
      </c>
      <c r="BF93" s="44"/>
    </row>
    <row r="94" spans="44:62" ht="15.75" thickBot="1" x14ac:dyDescent="0.3">
      <c r="AR94" s="211" t="s">
        <v>10825</v>
      </c>
      <c r="AS94" s="212">
        <v>3.4470000000000001</v>
      </c>
      <c r="AT94" s="212">
        <v>1</v>
      </c>
      <c r="AU94" s="212">
        <v>3.4470000000000001</v>
      </c>
      <c r="AV94" s="212" t="s">
        <v>11086</v>
      </c>
      <c r="AW94" s="212" t="s">
        <v>11087</v>
      </c>
      <c r="AX94" s="44"/>
      <c r="AY94" s="150"/>
      <c r="BE94" s="44" t="s">
        <v>11088</v>
      </c>
      <c r="BF94" s="44"/>
    </row>
    <row r="95" spans="44:62" x14ac:dyDescent="0.25">
      <c r="AR95" s="211" t="s">
        <v>10552</v>
      </c>
      <c r="AS95" s="212">
        <v>27.13</v>
      </c>
      <c r="AT95" s="212">
        <v>14</v>
      </c>
      <c r="AU95" s="212">
        <v>1.9379999999999999</v>
      </c>
      <c r="AV95" s="212" t="s">
        <v>11089</v>
      </c>
      <c r="AW95" s="212" t="s">
        <v>10660</v>
      </c>
      <c r="AX95" s="44"/>
      <c r="AY95" s="150"/>
      <c r="BC95" s="209" t="s">
        <v>10688</v>
      </c>
      <c r="BD95" s="210" t="s">
        <v>904</v>
      </c>
      <c r="BE95" s="210" t="s">
        <v>915</v>
      </c>
      <c r="BF95" s="210" t="s">
        <v>914</v>
      </c>
      <c r="BG95" s="210" t="s">
        <v>913</v>
      </c>
      <c r="BH95" s="210" t="s">
        <v>912</v>
      </c>
      <c r="BI95" s="148"/>
    </row>
    <row r="96" spans="44:62" x14ac:dyDescent="0.25">
      <c r="AR96" s="211" t="s">
        <v>10673</v>
      </c>
      <c r="AS96" s="212">
        <v>12.74</v>
      </c>
      <c r="AT96" s="212">
        <v>42</v>
      </c>
      <c r="AU96" s="212">
        <v>0.30330000000000001</v>
      </c>
      <c r="AV96" s="212"/>
      <c r="AW96" s="212"/>
      <c r="AX96" s="44"/>
      <c r="AY96" s="150"/>
      <c r="BC96" s="211"/>
      <c r="BD96" s="212"/>
      <c r="BE96" s="212"/>
      <c r="BF96" s="212"/>
      <c r="BG96" s="212"/>
      <c r="BH96" s="212"/>
      <c r="BI96" s="150"/>
    </row>
    <row r="97" spans="44:61" x14ac:dyDescent="0.25">
      <c r="AR97" s="211"/>
      <c r="AS97" s="212"/>
      <c r="AT97" s="212"/>
      <c r="AU97" s="212"/>
      <c r="AV97" s="212"/>
      <c r="AW97" s="212"/>
      <c r="AX97" s="44"/>
      <c r="AY97" s="150"/>
      <c r="BC97" s="211" t="s">
        <v>540</v>
      </c>
      <c r="BD97" s="212"/>
      <c r="BE97" s="212"/>
      <c r="BF97" s="212"/>
      <c r="BG97" s="212"/>
      <c r="BH97" s="212"/>
      <c r="BI97" s="150"/>
    </row>
    <row r="98" spans="44:61" x14ac:dyDescent="0.25">
      <c r="AR98" s="211" t="s">
        <v>11090</v>
      </c>
      <c r="AS98" s="212"/>
      <c r="AT98" s="212"/>
      <c r="AU98" s="212"/>
      <c r="AV98" s="212"/>
      <c r="AW98" s="212"/>
      <c r="AX98" s="44"/>
      <c r="AY98" s="150"/>
      <c r="BC98" s="211" t="s">
        <v>10690</v>
      </c>
      <c r="BD98" s="212">
        <v>-1.758</v>
      </c>
      <c r="BE98" s="212" t="s">
        <v>11091</v>
      </c>
      <c r="BF98" s="212" t="s">
        <v>945</v>
      </c>
      <c r="BG98" s="212" t="s">
        <v>959</v>
      </c>
      <c r="BH98" s="212">
        <v>2.3999999999999998E-3</v>
      </c>
      <c r="BI98" s="150"/>
    </row>
    <row r="99" spans="44:61" x14ac:dyDescent="0.25">
      <c r="AR99" s="211" t="s">
        <v>11092</v>
      </c>
      <c r="AS99" s="212">
        <v>6.1890000000000001</v>
      </c>
      <c r="AT99" s="212"/>
      <c r="AU99" s="212"/>
      <c r="AV99" s="212"/>
      <c r="AW99" s="212"/>
      <c r="AX99" s="44"/>
      <c r="AY99" s="150"/>
      <c r="BC99" s="211" t="s">
        <v>10692</v>
      </c>
      <c r="BD99" s="212">
        <v>-9.1340000000000005E-2</v>
      </c>
      <c r="BE99" s="212" t="s">
        <v>11093</v>
      </c>
      <c r="BF99" s="212" t="s">
        <v>883</v>
      </c>
      <c r="BG99" s="212" t="s">
        <v>885</v>
      </c>
      <c r="BH99" s="212">
        <v>0.99039999999999995</v>
      </c>
      <c r="BI99" s="150"/>
    </row>
    <row r="100" spans="44:61" x14ac:dyDescent="0.25">
      <c r="AR100" s="211" t="s">
        <v>11094</v>
      </c>
      <c r="AS100" s="212">
        <v>5.7249999999999996</v>
      </c>
      <c r="AT100" s="212"/>
      <c r="AU100" s="212"/>
      <c r="AV100" s="212"/>
      <c r="AW100" s="212"/>
      <c r="AX100" s="44"/>
      <c r="AY100" s="150"/>
      <c r="BC100" s="211" t="s">
        <v>10694</v>
      </c>
      <c r="BD100" s="212">
        <v>-1.8360000000000001</v>
      </c>
      <c r="BE100" s="212" t="s">
        <v>11095</v>
      </c>
      <c r="BF100" s="212" t="s">
        <v>945</v>
      </c>
      <c r="BG100" s="212" t="s">
        <v>946</v>
      </c>
      <c r="BH100" s="212">
        <v>5.9999999999999995E-4</v>
      </c>
      <c r="BI100" s="150"/>
    </row>
    <row r="101" spans="44:61" x14ac:dyDescent="0.25">
      <c r="AR101" s="211" t="s">
        <v>11096</v>
      </c>
      <c r="AS101" s="212">
        <v>0.46410000000000001</v>
      </c>
      <c r="AT101" s="212"/>
      <c r="AU101" s="212"/>
      <c r="AV101" s="212"/>
      <c r="AW101" s="212"/>
      <c r="AX101" s="44"/>
      <c r="AY101" s="150"/>
      <c r="BC101" s="211" t="s">
        <v>10696</v>
      </c>
      <c r="BD101" s="212">
        <v>1.667</v>
      </c>
      <c r="BE101" s="212" t="s">
        <v>11097</v>
      </c>
      <c r="BF101" s="212" t="s">
        <v>945</v>
      </c>
      <c r="BG101" s="212" t="s">
        <v>959</v>
      </c>
      <c r="BH101" s="212">
        <v>1.6999999999999999E-3</v>
      </c>
      <c r="BI101" s="150"/>
    </row>
    <row r="102" spans="44:61" x14ac:dyDescent="0.25">
      <c r="AR102" s="211" t="s">
        <v>11098</v>
      </c>
      <c r="AS102" s="212">
        <v>0.34799999999999998</v>
      </c>
      <c r="AT102" s="212"/>
      <c r="AU102" s="212"/>
      <c r="AV102" s="212"/>
      <c r="AW102" s="212"/>
      <c r="AX102" s="44"/>
      <c r="AY102" s="150"/>
      <c r="BC102" s="211" t="s">
        <v>10698</v>
      </c>
      <c r="BD102" s="212">
        <v>-7.7810000000000004E-2</v>
      </c>
      <c r="BE102" s="212" t="s">
        <v>11099</v>
      </c>
      <c r="BF102" s="212" t="s">
        <v>883</v>
      </c>
      <c r="BG102" s="212" t="s">
        <v>885</v>
      </c>
      <c r="BH102" s="212">
        <v>0.99609999999999999</v>
      </c>
      <c r="BI102" s="150"/>
    </row>
    <row r="103" spans="44:61" ht="15.75" thickBot="1" x14ac:dyDescent="0.3">
      <c r="AR103" s="219" t="s">
        <v>11100</v>
      </c>
      <c r="AS103" s="220" t="s">
        <v>11101</v>
      </c>
      <c r="AT103" s="220"/>
      <c r="AU103" s="220"/>
      <c r="AV103" s="220"/>
      <c r="AW103" s="220"/>
      <c r="AX103" s="166"/>
      <c r="AY103" s="202"/>
      <c r="BC103" s="211" t="s">
        <v>10700</v>
      </c>
      <c r="BD103" s="212">
        <v>-1.7450000000000001</v>
      </c>
      <c r="BE103" s="212" t="s">
        <v>11102</v>
      </c>
      <c r="BF103" s="212" t="s">
        <v>945</v>
      </c>
      <c r="BG103" s="212" t="s">
        <v>946</v>
      </c>
      <c r="BH103" s="212">
        <v>1E-4</v>
      </c>
      <c r="BI103" s="150"/>
    </row>
    <row r="104" spans="44:61" x14ac:dyDescent="0.25">
      <c r="BC104" s="211"/>
      <c r="BD104" s="212"/>
      <c r="BE104" s="212"/>
      <c r="BF104" s="212"/>
      <c r="BG104" s="212"/>
      <c r="BH104" s="212"/>
      <c r="BI104" s="150"/>
    </row>
    <row r="105" spans="44:61" x14ac:dyDescent="0.25">
      <c r="AT105" s="44" t="s">
        <v>11072</v>
      </c>
      <c r="BC105" s="211" t="s">
        <v>10764</v>
      </c>
      <c r="BD105" s="212"/>
      <c r="BE105" s="212"/>
      <c r="BF105" s="212"/>
      <c r="BG105" s="212"/>
      <c r="BH105" s="212"/>
      <c r="BI105" s="150"/>
    </row>
    <row r="106" spans="44:61" ht="15.75" thickBot="1" x14ac:dyDescent="0.3">
      <c r="AT106" s="44" t="s">
        <v>11103</v>
      </c>
      <c r="AU106" s="44" t="s">
        <v>11104</v>
      </c>
      <c r="BC106" s="211" t="s">
        <v>10690</v>
      </c>
      <c r="BD106" s="212">
        <v>-1.8320000000000001</v>
      </c>
      <c r="BE106" s="212" t="s">
        <v>11105</v>
      </c>
      <c r="BF106" s="212" t="s">
        <v>945</v>
      </c>
      <c r="BG106" s="212" t="s">
        <v>949</v>
      </c>
      <c r="BH106" s="212">
        <v>1.3899999999999999E-2</v>
      </c>
      <c r="BI106" s="150"/>
    </row>
    <row r="107" spans="44:61" x14ac:dyDescent="0.25">
      <c r="AR107" s="209" t="s">
        <v>11106</v>
      </c>
      <c r="AS107" s="210" t="s">
        <v>904</v>
      </c>
      <c r="AT107" s="210" t="s">
        <v>915</v>
      </c>
      <c r="AU107" s="210" t="s">
        <v>914</v>
      </c>
      <c r="AV107" s="210" t="s">
        <v>913</v>
      </c>
      <c r="AW107" s="210" t="s">
        <v>912</v>
      </c>
      <c r="AX107" s="148"/>
      <c r="BC107" s="211" t="s">
        <v>10692</v>
      </c>
      <c r="BD107" s="212">
        <v>5.67E-2</v>
      </c>
      <c r="BE107" s="212" t="s">
        <v>11107</v>
      </c>
      <c r="BF107" s="212" t="s">
        <v>883</v>
      </c>
      <c r="BG107" s="212" t="s">
        <v>885</v>
      </c>
      <c r="BH107" s="212">
        <v>0.99390000000000001</v>
      </c>
      <c r="BI107" s="150"/>
    </row>
    <row r="108" spans="44:61" x14ac:dyDescent="0.25">
      <c r="AR108" s="211"/>
      <c r="AS108" s="212"/>
      <c r="AT108" s="212"/>
      <c r="AU108" s="212"/>
      <c r="AV108" s="212"/>
      <c r="AW108" s="212"/>
      <c r="AX108" s="150"/>
      <c r="BC108" s="211" t="s">
        <v>10694</v>
      </c>
      <c r="BD108" s="212">
        <v>-1.0900000000000001</v>
      </c>
      <c r="BE108" s="212" t="s">
        <v>11108</v>
      </c>
      <c r="BF108" s="212" t="s">
        <v>945</v>
      </c>
      <c r="BG108" s="212" t="s">
        <v>959</v>
      </c>
      <c r="BH108" s="212">
        <v>7.6E-3</v>
      </c>
      <c r="BI108" s="150"/>
    </row>
    <row r="109" spans="44:61" x14ac:dyDescent="0.25">
      <c r="AR109" s="211" t="s">
        <v>11109</v>
      </c>
      <c r="AS109" s="212"/>
      <c r="AT109" s="212"/>
      <c r="AU109" s="212"/>
      <c r="AV109" s="212"/>
      <c r="AW109" s="212"/>
      <c r="AX109" s="150"/>
      <c r="BC109" s="211" t="s">
        <v>10696</v>
      </c>
      <c r="BD109" s="212">
        <v>1.889</v>
      </c>
      <c r="BE109" s="212" t="s">
        <v>11110</v>
      </c>
      <c r="BF109" s="212" t="s">
        <v>945</v>
      </c>
      <c r="BG109" s="212" t="s">
        <v>949</v>
      </c>
      <c r="BH109" s="212">
        <v>1.2E-2</v>
      </c>
      <c r="BI109" s="150"/>
    </row>
    <row r="110" spans="44:61" x14ac:dyDescent="0.25">
      <c r="AR110" s="211" t="s">
        <v>530</v>
      </c>
      <c r="AS110" s="212">
        <v>0.99970000000000003</v>
      </c>
      <c r="AT110" s="212" t="s">
        <v>11111</v>
      </c>
      <c r="AU110" s="212" t="s">
        <v>945</v>
      </c>
      <c r="AV110" s="212" t="s">
        <v>949</v>
      </c>
      <c r="AW110" s="212">
        <v>2.87E-2</v>
      </c>
      <c r="AX110" s="150"/>
      <c r="BC110" s="211" t="s">
        <v>10698</v>
      </c>
      <c r="BD110" s="212">
        <v>0.74160000000000004</v>
      </c>
      <c r="BE110" s="212" t="s">
        <v>11112</v>
      </c>
      <c r="BF110" s="212" t="s">
        <v>883</v>
      </c>
      <c r="BG110" s="212" t="s">
        <v>885</v>
      </c>
      <c r="BH110" s="212">
        <v>0.437</v>
      </c>
      <c r="BI110" s="150"/>
    </row>
    <row r="111" spans="44:61" x14ac:dyDescent="0.25">
      <c r="AR111" s="211" t="s">
        <v>533</v>
      </c>
      <c r="AS111" s="212">
        <v>0.60219999999999996</v>
      </c>
      <c r="AT111" s="212" t="s">
        <v>11113</v>
      </c>
      <c r="AU111" s="212" t="s">
        <v>883</v>
      </c>
      <c r="AV111" s="212" t="s">
        <v>885</v>
      </c>
      <c r="AW111" s="212">
        <v>0.59060000000000001</v>
      </c>
      <c r="AX111" s="150"/>
      <c r="BC111" s="211" t="s">
        <v>10700</v>
      </c>
      <c r="BD111" s="212">
        <v>-1.147</v>
      </c>
      <c r="BE111" s="212" t="s">
        <v>11114</v>
      </c>
      <c r="BF111" s="212" t="s">
        <v>945</v>
      </c>
      <c r="BG111" s="212" t="s">
        <v>959</v>
      </c>
      <c r="BH111" s="212">
        <v>1.9E-3</v>
      </c>
      <c r="BI111" s="150"/>
    </row>
    <row r="112" spans="44:61" x14ac:dyDescent="0.25">
      <c r="AR112" s="211" t="s">
        <v>536</v>
      </c>
      <c r="AS112" s="212">
        <v>-1.5939999999999999E-2</v>
      </c>
      <c r="AT112" s="212" t="s">
        <v>11115</v>
      </c>
      <c r="AU112" s="212" t="s">
        <v>883</v>
      </c>
      <c r="AV112" s="212" t="s">
        <v>885</v>
      </c>
      <c r="AW112" s="212" t="s">
        <v>10712</v>
      </c>
      <c r="AX112" s="150"/>
      <c r="BC112" s="211"/>
      <c r="BD112" s="212"/>
      <c r="BE112" s="212"/>
      <c r="BF112" s="212"/>
      <c r="BG112" s="212"/>
      <c r="BH112" s="212"/>
      <c r="BI112" s="150"/>
    </row>
    <row r="113" spans="44:61" ht="15.75" thickBot="1" x14ac:dyDescent="0.3">
      <c r="AR113" s="219" t="s">
        <v>539</v>
      </c>
      <c r="AS113" s="220">
        <v>0.27060000000000001</v>
      </c>
      <c r="AT113" s="220" t="s">
        <v>11116</v>
      </c>
      <c r="AU113" s="220" t="s">
        <v>883</v>
      </c>
      <c r="AV113" s="220" t="s">
        <v>885</v>
      </c>
      <c r="AW113" s="220">
        <v>0.92759999999999998</v>
      </c>
      <c r="AX113" s="202"/>
      <c r="BC113" s="211" t="s">
        <v>10765</v>
      </c>
      <c r="BD113" s="212"/>
      <c r="BE113" s="212"/>
      <c r="BF113" s="212"/>
      <c r="BG113" s="212"/>
      <c r="BH113" s="212"/>
      <c r="BI113" s="150"/>
    </row>
    <row r="114" spans="44:61" x14ac:dyDescent="0.25">
      <c r="BC114" s="211" t="s">
        <v>10690</v>
      </c>
      <c r="BD114" s="212">
        <v>-0.36059999999999998</v>
      </c>
      <c r="BE114" s="212" t="s">
        <v>11117</v>
      </c>
      <c r="BF114" s="212" t="s">
        <v>883</v>
      </c>
      <c r="BG114" s="212" t="s">
        <v>885</v>
      </c>
      <c r="BH114" s="212">
        <v>0.4088</v>
      </c>
      <c r="BI114" s="150"/>
    </row>
    <row r="115" spans="44:61" x14ac:dyDescent="0.25">
      <c r="BC115" s="211" t="s">
        <v>10692</v>
      </c>
      <c r="BD115" s="212">
        <v>-0.2263</v>
      </c>
      <c r="BE115" s="212" t="s">
        <v>11118</v>
      </c>
      <c r="BF115" s="212" t="s">
        <v>883</v>
      </c>
      <c r="BG115" s="212" t="s">
        <v>885</v>
      </c>
      <c r="BH115" s="212">
        <v>0.71709999999999996</v>
      </c>
      <c r="BI115" s="150"/>
    </row>
    <row r="116" spans="44:61" x14ac:dyDescent="0.25">
      <c r="AT116" s="44" t="s">
        <v>11072</v>
      </c>
      <c r="BC116" s="211" t="s">
        <v>10694</v>
      </c>
      <c r="BD116" s="212">
        <v>-0.40500000000000003</v>
      </c>
      <c r="BE116" s="212" t="s">
        <v>11119</v>
      </c>
      <c r="BF116" s="212" t="s">
        <v>883</v>
      </c>
      <c r="BG116" s="212" t="s">
        <v>885</v>
      </c>
      <c r="BH116" s="212">
        <v>0.38619999999999999</v>
      </c>
      <c r="BI116" s="150"/>
    </row>
    <row r="117" spans="44:61" x14ac:dyDescent="0.25">
      <c r="AT117" s="44" t="s">
        <v>11073</v>
      </c>
      <c r="BC117" s="211" t="s">
        <v>10696</v>
      </c>
      <c r="BD117" s="212">
        <v>0.1343</v>
      </c>
      <c r="BE117" s="212" t="s">
        <v>11120</v>
      </c>
      <c r="BF117" s="212" t="s">
        <v>883</v>
      </c>
      <c r="BG117" s="212" t="s">
        <v>885</v>
      </c>
      <c r="BH117" s="212">
        <v>0.95689999999999997</v>
      </c>
      <c r="BI117" s="150"/>
    </row>
    <row r="118" spans="44:61" ht="15.75" thickBot="1" x14ac:dyDescent="0.3">
      <c r="AT118" s="44" t="s">
        <v>11121</v>
      </c>
      <c r="BC118" s="211" t="s">
        <v>10698</v>
      </c>
      <c r="BD118" s="212">
        <v>-4.4380000000000003E-2</v>
      </c>
      <c r="BE118" s="212" t="s">
        <v>11122</v>
      </c>
      <c r="BF118" s="212" t="s">
        <v>883</v>
      </c>
      <c r="BG118" s="212" t="s">
        <v>885</v>
      </c>
      <c r="BH118" s="212">
        <v>0.99870000000000003</v>
      </c>
      <c r="BI118" s="150"/>
    </row>
    <row r="119" spans="44:61" x14ac:dyDescent="0.25">
      <c r="AR119" s="209" t="s">
        <v>897</v>
      </c>
      <c r="AS119" s="210" t="s">
        <v>11049</v>
      </c>
      <c r="AT119" s="210"/>
      <c r="AU119" s="210"/>
      <c r="AV119" s="210"/>
      <c r="AW119" s="210"/>
      <c r="AX119" s="147"/>
      <c r="AY119" s="148"/>
      <c r="BC119" s="211" t="s">
        <v>10700</v>
      </c>
      <c r="BD119" s="212">
        <v>-0.1787</v>
      </c>
      <c r="BE119" s="212" t="s">
        <v>11123</v>
      </c>
      <c r="BF119" s="212" t="s">
        <v>883</v>
      </c>
      <c r="BG119" s="212" t="s">
        <v>885</v>
      </c>
      <c r="BH119" s="212">
        <v>0.92059999999999997</v>
      </c>
      <c r="BI119" s="150"/>
    </row>
    <row r="120" spans="44:61" x14ac:dyDescent="0.25">
      <c r="AR120" s="211"/>
      <c r="AS120" s="212"/>
      <c r="AT120" s="212"/>
      <c r="AU120" s="212"/>
      <c r="AV120" s="212"/>
      <c r="AW120" s="212"/>
      <c r="AX120" s="44"/>
      <c r="AY120" s="150"/>
      <c r="BC120" s="211"/>
      <c r="BD120" s="212"/>
      <c r="BE120" s="212"/>
      <c r="BF120" s="212"/>
      <c r="BG120" s="212"/>
      <c r="BH120" s="212"/>
      <c r="BI120" s="150"/>
    </row>
    <row r="121" spans="44:61" x14ac:dyDescent="0.25">
      <c r="AR121" s="211" t="s">
        <v>10681</v>
      </c>
      <c r="AS121" s="212" t="s">
        <v>10682</v>
      </c>
      <c r="AT121" s="212"/>
      <c r="AU121" s="212"/>
      <c r="AV121" s="212"/>
      <c r="AW121" s="212"/>
      <c r="AX121" s="44"/>
      <c r="AY121" s="150"/>
      <c r="BC121" s="211" t="s">
        <v>10766</v>
      </c>
      <c r="BD121" s="212"/>
      <c r="BE121" s="212"/>
      <c r="BF121" s="212"/>
      <c r="BG121" s="212"/>
      <c r="BH121" s="212"/>
      <c r="BI121" s="150"/>
    </row>
    <row r="122" spans="44:61" x14ac:dyDescent="0.25">
      <c r="AR122" s="211" t="s">
        <v>10614</v>
      </c>
      <c r="AS122" s="212" t="s">
        <v>883</v>
      </c>
      <c r="AT122" s="212"/>
      <c r="AU122" s="212"/>
      <c r="AV122" s="212"/>
      <c r="AW122" s="212"/>
      <c r="AX122" s="44"/>
      <c r="AY122" s="150"/>
      <c r="BC122" s="211" t="s">
        <v>10690</v>
      </c>
      <c r="BD122" s="212">
        <v>-0.1384</v>
      </c>
      <c r="BE122" s="212" t="s">
        <v>11124</v>
      </c>
      <c r="BF122" s="212" t="s">
        <v>883</v>
      </c>
      <c r="BG122" s="212" t="s">
        <v>885</v>
      </c>
      <c r="BH122" s="212">
        <v>0.91810000000000003</v>
      </c>
      <c r="BI122" s="150"/>
    </row>
    <row r="123" spans="44:61" x14ac:dyDescent="0.25">
      <c r="AR123" s="211" t="s">
        <v>964</v>
      </c>
      <c r="AS123" s="212">
        <v>0.05</v>
      </c>
      <c r="AT123" s="212"/>
      <c r="AU123" s="212"/>
      <c r="AV123" s="212"/>
      <c r="AW123" s="212"/>
      <c r="AX123" s="44"/>
      <c r="AY123" s="150"/>
      <c r="BC123" s="211" t="s">
        <v>10692</v>
      </c>
      <c r="BD123" s="212">
        <v>0.21679999999999999</v>
      </c>
      <c r="BE123" s="212" t="s">
        <v>11125</v>
      </c>
      <c r="BF123" s="212" t="s">
        <v>883</v>
      </c>
      <c r="BG123" s="212" t="s">
        <v>885</v>
      </c>
      <c r="BH123" s="212">
        <v>0.89200000000000002</v>
      </c>
      <c r="BI123" s="150"/>
    </row>
    <row r="124" spans="44:61" x14ac:dyDescent="0.25">
      <c r="AR124" s="211"/>
      <c r="AS124" s="212"/>
      <c r="AT124" s="212"/>
      <c r="AU124" s="212"/>
      <c r="AV124" s="212"/>
      <c r="AW124" s="212"/>
      <c r="AX124" s="44"/>
      <c r="AY124" s="150"/>
      <c r="BC124" s="211" t="s">
        <v>10694</v>
      </c>
      <c r="BD124" s="212">
        <v>8.1559999999999994E-2</v>
      </c>
      <c r="BE124" s="212" t="s">
        <v>11126</v>
      </c>
      <c r="BF124" s="212" t="s">
        <v>883</v>
      </c>
      <c r="BG124" s="212" t="s">
        <v>885</v>
      </c>
      <c r="BH124" s="212">
        <v>0.98860000000000003</v>
      </c>
      <c r="BI124" s="150"/>
    </row>
    <row r="125" spans="44:61" x14ac:dyDescent="0.25">
      <c r="AR125" s="211" t="s">
        <v>10637</v>
      </c>
      <c r="AS125" s="212" t="s">
        <v>10638</v>
      </c>
      <c r="AT125" s="212" t="s">
        <v>887</v>
      </c>
      <c r="AU125" s="212" t="s">
        <v>886</v>
      </c>
      <c r="AV125" s="212" t="s">
        <v>10639</v>
      </c>
      <c r="AW125" s="212" t="s">
        <v>10640</v>
      </c>
      <c r="AX125" s="44"/>
      <c r="AY125" s="150"/>
      <c r="BC125" s="211" t="s">
        <v>10696</v>
      </c>
      <c r="BD125" s="212">
        <v>0.3553</v>
      </c>
      <c r="BE125" s="212" t="s">
        <v>11127</v>
      </c>
      <c r="BF125" s="212" t="s">
        <v>883</v>
      </c>
      <c r="BG125" s="212" t="s">
        <v>885</v>
      </c>
      <c r="BH125" s="212">
        <v>0.59970000000000001</v>
      </c>
      <c r="BI125" s="150"/>
    </row>
    <row r="126" spans="44:61" x14ac:dyDescent="0.25">
      <c r="AR126" s="211" t="s">
        <v>10824</v>
      </c>
      <c r="AS126" s="212">
        <v>6.9630000000000001</v>
      </c>
      <c r="AT126" s="212">
        <v>0.18140000000000001</v>
      </c>
      <c r="AU126" s="212" t="s">
        <v>885</v>
      </c>
      <c r="AV126" s="212" t="s">
        <v>883</v>
      </c>
      <c r="AW126" s="212"/>
      <c r="AX126" s="44"/>
      <c r="AY126" s="150"/>
      <c r="BC126" s="211" t="s">
        <v>10698</v>
      </c>
      <c r="BD126" s="212">
        <v>0.22</v>
      </c>
      <c r="BE126" s="212" t="s">
        <v>11128</v>
      </c>
      <c r="BF126" s="212" t="s">
        <v>883</v>
      </c>
      <c r="BG126" s="212" t="s">
        <v>885</v>
      </c>
      <c r="BH126" s="212">
        <v>0.7631</v>
      </c>
      <c r="BI126" s="150"/>
    </row>
    <row r="127" spans="44:61" ht="15.75" thickBot="1" x14ac:dyDescent="0.3">
      <c r="AR127" s="211" t="s">
        <v>10643</v>
      </c>
      <c r="AS127" s="212">
        <v>0.85589999999999999</v>
      </c>
      <c r="AT127" s="212">
        <v>0.8236</v>
      </c>
      <c r="AU127" s="212" t="s">
        <v>885</v>
      </c>
      <c r="AV127" s="212" t="s">
        <v>883</v>
      </c>
      <c r="AW127" s="212">
        <v>0.70499999999999996</v>
      </c>
      <c r="AX127" s="44"/>
      <c r="AY127" s="150"/>
      <c r="BC127" s="219" t="s">
        <v>10700</v>
      </c>
      <c r="BD127" s="220">
        <v>-0.1353</v>
      </c>
      <c r="BE127" s="220" t="s">
        <v>11129</v>
      </c>
      <c r="BF127" s="220" t="s">
        <v>883</v>
      </c>
      <c r="BG127" s="220" t="s">
        <v>885</v>
      </c>
      <c r="BH127" s="220">
        <v>0.97130000000000005</v>
      </c>
      <c r="BI127" s="202"/>
    </row>
    <row r="128" spans="44:61" x14ac:dyDescent="0.25">
      <c r="AR128" s="211" t="s">
        <v>10825</v>
      </c>
      <c r="AS128" s="212">
        <v>0.30509999999999998</v>
      </c>
      <c r="AT128" s="212">
        <v>0.75429999999999997</v>
      </c>
      <c r="AU128" s="212" t="s">
        <v>885</v>
      </c>
      <c r="AV128" s="212" t="s">
        <v>883</v>
      </c>
      <c r="AW128" s="212"/>
      <c r="AX128" s="44"/>
      <c r="AY128" s="150"/>
    </row>
    <row r="129" spans="44:51" x14ac:dyDescent="0.25">
      <c r="AR129" s="211" t="s">
        <v>10552</v>
      </c>
      <c r="AS129" s="212">
        <v>38.799999999999997</v>
      </c>
      <c r="AT129" s="212">
        <v>2.92E-2</v>
      </c>
      <c r="AU129" s="212" t="s">
        <v>949</v>
      </c>
      <c r="AV129" s="212" t="s">
        <v>945</v>
      </c>
      <c r="AW129" s="212"/>
      <c r="AX129" s="44"/>
      <c r="AY129" s="150"/>
    </row>
    <row r="130" spans="44:51" x14ac:dyDescent="0.25">
      <c r="AR130" s="211"/>
      <c r="AS130" s="212"/>
      <c r="AT130" s="212"/>
      <c r="AU130" s="212"/>
      <c r="AV130" s="212"/>
      <c r="AW130" s="212"/>
      <c r="AX130" s="44"/>
      <c r="AY130" s="150"/>
    </row>
    <row r="131" spans="44:51" x14ac:dyDescent="0.25">
      <c r="AR131" s="211" t="s">
        <v>10655</v>
      </c>
      <c r="AS131" s="212" t="s">
        <v>10656</v>
      </c>
      <c r="AT131" s="212" t="s">
        <v>899</v>
      </c>
      <c r="AU131" s="212" t="s">
        <v>10657</v>
      </c>
      <c r="AV131" s="212" t="s">
        <v>10658</v>
      </c>
      <c r="AW131" s="212" t="s">
        <v>887</v>
      </c>
      <c r="AX131" s="44"/>
      <c r="AY131" s="150"/>
    </row>
    <row r="132" spans="44:51" x14ac:dyDescent="0.25">
      <c r="AR132" s="211" t="s">
        <v>10824</v>
      </c>
      <c r="AS132" s="212">
        <v>1.292</v>
      </c>
      <c r="AT132" s="212">
        <v>3</v>
      </c>
      <c r="AU132" s="212">
        <v>0.43080000000000002</v>
      </c>
      <c r="AV132" s="212" t="s">
        <v>11130</v>
      </c>
      <c r="AW132" s="212" t="s">
        <v>10662</v>
      </c>
      <c r="AX132" s="44"/>
      <c r="AY132" s="150"/>
    </row>
    <row r="133" spans="44:51" x14ac:dyDescent="0.25">
      <c r="AR133" s="211" t="s">
        <v>10643</v>
      </c>
      <c r="AS133" s="212">
        <v>0.1588</v>
      </c>
      <c r="AT133" s="212">
        <v>3</v>
      </c>
      <c r="AU133" s="212">
        <v>5.2949999999999997E-2</v>
      </c>
      <c r="AV133" s="212" t="s">
        <v>11131</v>
      </c>
      <c r="AW133" s="212" t="s">
        <v>11132</v>
      </c>
      <c r="AX133" s="44"/>
      <c r="AY133" s="150"/>
    </row>
    <row r="134" spans="44:51" x14ac:dyDescent="0.25">
      <c r="AR134" s="211" t="s">
        <v>10825</v>
      </c>
      <c r="AS134" s="212">
        <v>5.6619999999999997E-2</v>
      </c>
      <c r="AT134" s="212">
        <v>1</v>
      </c>
      <c r="AU134" s="212">
        <v>5.6619999999999997E-2</v>
      </c>
      <c r="AV134" s="212" t="s">
        <v>11133</v>
      </c>
      <c r="AW134" s="212" t="s">
        <v>11134</v>
      </c>
      <c r="AX134" s="44"/>
      <c r="AY134" s="150"/>
    </row>
    <row r="135" spans="44:51" x14ac:dyDescent="0.25">
      <c r="AR135" s="211" t="s">
        <v>10552</v>
      </c>
      <c r="AS135" s="212">
        <v>7.2009999999999996</v>
      </c>
      <c r="AT135" s="212">
        <v>13</v>
      </c>
      <c r="AU135" s="212">
        <v>0.55389999999999995</v>
      </c>
      <c r="AV135" s="212" t="s">
        <v>11135</v>
      </c>
      <c r="AW135" s="212" t="s">
        <v>11136</v>
      </c>
      <c r="AX135" s="44"/>
      <c r="AY135" s="150"/>
    </row>
    <row r="136" spans="44:51" x14ac:dyDescent="0.25">
      <c r="AR136" s="211" t="s">
        <v>10673</v>
      </c>
      <c r="AS136" s="212">
        <v>9.84</v>
      </c>
      <c r="AT136" s="212">
        <v>39</v>
      </c>
      <c r="AU136" s="212">
        <v>0.25230000000000002</v>
      </c>
      <c r="AV136" s="212"/>
      <c r="AW136" s="212"/>
      <c r="AX136" s="44"/>
      <c r="AY136" s="150"/>
    </row>
    <row r="137" spans="44:51" x14ac:dyDescent="0.25">
      <c r="AR137" s="211"/>
      <c r="AS137" s="212"/>
      <c r="AT137" s="212"/>
      <c r="AU137" s="212"/>
      <c r="AV137" s="212"/>
      <c r="AW137" s="212"/>
      <c r="AX137" s="44"/>
      <c r="AY137" s="150"/>
    </row>
    <row r="138" spans="44:51" x14ac:dyDescent="0.25">
      <c r="AR138" s="211" t="s">
        <v>11090</v>
      </c>
      <c r="AS138" s="212"/>
      <c r="AT138" s="212"/>
      <c r="AU138" s="212"/>
      <c r="AV138" s="212"/>
      <c r="AW138" s="212"/>
      <c r="AX138" s="44"/>
      <c r="AY138" s="150"/>
    </row>
    <row r="139" spans="44:51" x14ac:dyDescent="0.25">
      <c r="AR139" s="211" t="s">
        <v>11137</v>
      </c>
      <c r="AS139" s="212">
        <v>3.5030000000000001</v>
      </c>
      <c r="AT139" s="212"/>
      <c r="AU139" s="212"/>
      <c r="AV139" s="212"/>
      <c r="AW139" s="212"/>
      <c r="AX139" s="44"/>
      <c r="AY139" s="150"/>
    </row>
    <row r="140" spans="44:51" x14ac:dyDescent="0.25">
      <c r="AR140" s="211" t="s">
        <v>11138</v>
      </c>
      <c r="AS140" s="212">
        <v>3.4420000000000002</v>
      </c>
      <c r="AT140" s="212"/>
      <c r="AU140" s="212"/>
      <c r="AV140" s="212"/>
      <c r="AW140" s="212"/>
      <c r="AX140" s="44"/>
      <c r="AY140" s="150"/>
    </row>
    <row r="141" spans="44:51" x14ac:dyDescent="0.25">
      <c r="AR141" s="211" t="s">
        <v>11096</v>
      </c>
      <c r="AS141" s="212">
        <v>6.157E-2</v>
      </c>
      <c r="AT141" s="212"/>
      <c r="AU141" s="212"/>
      <c r="AV141" s="212"/>
      <c r="AW141" s="212"/>
      <c r="AX141" s="44"/>
      <c r="AY141" s="150"/>
    </row>
    <row r="142" spans="44:51" x14ac:dyDescent="0.25">
      <c r="AR142" s="211" t="s">
        <v>11098</v>
      </c>
      <c r="AS142" s="212">
        <v>0.19259999999999999</v>
      </c>
      <c r="AT142" s="212"/>
      <c r="AU142" s="212"/>
      <c r="AV142" s="212"/>
      <c r="AW142" s="212"/>
      <c r="AX142" s="44"/>
      <c r="AY142" s="150"/>
    </row>
    <row r="143" spans="44:51" ht="15.75" thickBot="1" x14ac:dyDescent="0.3">
      <c r="AR143" s="219" t="s">
        <v>11100</v>
      </c>
      <c r="AS143" s="220" t="s">
        <v>11139</v>
      </c>
      <c r="AT143" s="220"/>
      <c r="AU143" s="220"/>
      <c r="AV143" s="220"/>
      <c r="AW143" s="220"/>
      <c r="AX143" s="166"/>
      <c r="AY143" s="202"/>
    </row>
    <row r="145" spans="44:50" x14ac:dyDescent="0.25">
      <c r="AT145" s="44" t="s">
        <v>11072</v>
      </c>
    </row>
    <row r="146" spans="44:50" ht="15.75" thickBot="1" x14ac:dyDescent="0.3">
      <c r="AT146" s="44" t="s">
        <v>11103</v>
      </c>
      <c r="AU146" s="44" t="s">
        <v>11140</v>
      </c>
    </row>
    <row r="147" spans="44:50" x14ac:dyDescent="0.25">
      <c r="AR147" s="209" t="s">
        <v>11106</v>
      </c>
      <c r="AS147" s="210" t="s">
        <v>904</v>
      </c>
      <c r="AT147" s="210" t="s">
        <v>915</v>
      </c>
      <c r="AU147" s="210" t="s">
        <v>914</v>
      </c>
      <c r="AV147" s="210" t="s">
        <v>913</v>
      </c>
      <c r="AW147" s="210" t="s">
        <v>912</v>
      </c>
      <c r="AX147" s="148"/>
    </row>
    <row r="148" spans="44:50" x14ac:dyDescent="0.25">
      <c r="AR148" s="211"/>
      <c r="AS148" s="212"/>
      <c r="AT148" s="212"/>
      <c r="AU148" s="212"/>
      <c r="AV148" s="212"/>
      <c r="AW148" s="212"/>
      <c r="AX148" s="150"/>
    </row>
    <row r="149" spans="44:50" x14ac:dyDescent="0.25">
      <c r="AR149" s="211" t="s">
        <v>11141</v>
      </c>
      <c r="AS149" s="212"/>
      <c r="AT149" s="212"/>
      <c r="AU149" s="212"/>
      <c r="AV149" s="212"/>
      <c r="AW149" s="212"/>
      <c r="AX149" s="150"/>
    </row>
    <row r="150" spans="44:50" x14ac:dyDescent="0.25">
      <c r="AR150" s="211" t="s">
        <v>530</v>
      </c>
      <c r="AS150" s="212">
        <v>-0.23499999999999999</v>
      </c>
      <c r="AT150" s="212" t="s">
        <v>11142</v>
      </c>
      <c r="AU150" s="212" t="s">
        <v>883</v>
      </c>
      <c r="AV150" s="212" t="s">
        <v>885</v>
      </c>
      <c r="AW150" s="212">
        <v>0.87990000000000002</v>
      </c>
      <c r="AX150" s="150"/>
    </row>
    <row r="151" spans="44:50" x14ac:dyDescent="0.25">
      <c r="AR151" s="211" t="s">
        <v>533</v>
      </c>
      <c r="AS151" s="212">
        <v>0.12590000000000001</v>
      </c>
      <c r="AT151" s="212" t="s">
        <v>11143</v>
      </c>
      <c r="AU151" s="212" t="s">
        <v>883</v>
      </c>
      <c r="AV151" s="212" t="s">
        <v>885</v>
      </c>
      <c r="AW151" s="212">
        <v>0.98499999999999999</v>
      </c>
      <c r="AX151" s="150"/>
    </row>
    <row r="152" spans="44:50" x14ac:dyDescent="0.25">
      <c r="AR152" s="211" t="s">
        <v>536</v>
      </c>
      <c r="AS152" s="212">
        <v>-0.15920000000000001</v>
      </c>
      <c r="AT152" s="212" t="s">
        <v>11144</v>
      </c>
      <c r="AU152" s="212" t="s">
        <v>883</v>
      </c>
      <c r="AV152" s="212" t="s">
        <v>885</v>
      </c>
      <c r="AW152" s="212">
        <v>0.96930000000000005</v>
      </c>
      <c r="AX152" s="150"/>
    </row>
    <row r="153" spans="44:50" ht="15.75" thickBot="1" x14ac:dyDescent="0.3">
      <c r="AR153" s="219" t="s">
        <v>539</v>
      </c>
      <c r="AS153" s="220">
        <v>0.51459999999999995</v>
      </c>
      <c r="AT153" s="220" t="s">
        <v>11145</v>
      </c>
      <c r="AU153" s="220" t="s">
        <v>883</v>
      </c>
      <c r="AV153" s="220" t="s">
        <v>885</v>
      </c>
      <c r="AW153" s="220">
        <v>0.49580000000000002</v>
      </c>
      <c r="AX153" s="20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938DD-C812-4D04-BCB0-A96C4D95689E}">
  <dimension ref="B2:H11"/>
  <sheetViews>
    <sheetView workbookViewId="0">
      <selection activeCell="F15" sqref="F15"/>
    </sheetView>
  </sheetViews>
  <sheetFormatPr defaultRowHeight="15" x14ac:dyDescent="0.25"/>
  <cols>
    <col min="2" max="2" width="15.28515625" bestFit="1" customWidth="1"/>
  </cols>
  <sheetData>
    <row r="2" spans="2:8" x14ac:dyDescent="0.25">
      <c r="C2" s="290" t="s">
        <v>715</v>
      </c>
      <c r="D2" s="290"/>
      <c r="E2" s="290"/>
      <c r="F2" s="290"/>
      <c r="G2" s="290"/>
      <c r="H2" s="290"/>
    </row>
    <row r="3" spans="2:8" x14ac:dyDescent="0.25">
      <c r="B3" s="10" t="s">
        <v>714</v>
      </c>
      <c r="C3" s="289" t="s">
        <v>662</v>
      </c>
      <c r="D3" s="289"/>
      <c r="E3" s="289"/>
      <c r="F3" s="289" t="s">
        <v>712</v>
      </c>
      <c r="G3" s="289"/>
      <c r="H3" s="289"/>
    </row>
    <row r="4" spans="2:8" x14ac:dyDescent="0.25">
      <c r="B4" s="10" t="s">
        <v>713</v>
      </c>
      <c r="C4" s="10">
        <v>0.51200000000000001</v>
      </c>
      <c r="D4" s="10">
        <v>0.50800000000000001</v>
      </c>
      <c r="E4" s="10">
        <v>0.495</v>
      </c>
      <c r="F4" s="10">
        <v>1.0389999999999999</v>
      </c>
      <c r="G4" s="10">
        <v>1.0760000000000001</v>
      </c>
      <c r="H4" s="10">
        <v>1.0229999999999999</v>
      </c>
    </row>
    <row r="5" spans="2:8" x14ac:dyDescent="0.25">
      <c r="B5" s="9">
        <v>1E-4</v>
      </c>
      <c r="C5" s="10">
        <v>0.52400000000000002</v>
      </c>
      <c r="D5" s="10">
        <v>0.57399999999999995</v>
      </c>
      <c r="E5" s="10">
        <v>0.54100000000000004</v>
      </c>
      <c r="F5" s="10">
        <v>0.93300000000000005</v>
      </c>
      <c r="G5" s="10">
        <v>1.097</v>
      </c>
      <c r="H5" s="10">
        <v>0.97</v>
      </c>
    </row>
    <row r="6" spans="2:8" x14ac:dyDescent="0.25">
      <c r="B6" s="9">
        <v>1E-3</v>
      </c>
      <c r="C6" s="10">
        <v>0.56100000000000005</v>
      </c>
      <c r="D6" s="10">
        <v>0.56999999999999995</v>
      </c>
      <c r="E6" s="10">
        <v>0.56100000000000005</v>
      </c>
      <c r="F6" s="10">
        <v>0.998</v>
      </c>
      <c r="G6" s="10">
        <v>1.0680000000000001</v>
      </c>
      <c r="H6" s="10">
        <v>1.171</v>
      </c>
    </row>
    <row r="7" spans="2:8" x14ac:dyDescent="0.25">
      <c r="B7" s="9">
        <v>0.01</v>
      </c>
      <c r="C7" s="10">
        <v>0.72699999999999998</v>
      </c>
      <c r="D7" s="10">
        <v>0.751</v>
      </c>
      <c r="E7" s="10">
        <v>0.69799999999999995</v>
      </c>
      <c r="F7" s="10">
        <v>1.2569999999999999</v>
      </c>
      <c r="G7" s="10">
        <v>1.282</v>
      </c>
      <c r="H7" s="10">
        <v>1.274</v>
      </c>
    </row>
    <row r="8" spans="2:8" x14ac:dyDescent="0.25">
      <c r="B8" s="9">
        <v>0.1</v>
      </c>
      <c r="C8" s="10">
        <v>3.5670000000000002</v>
      </c>
      <c r="D8" s="10">
        <v>3.7570000000000001</v>
      </c>
      <c r="E8" s="10">
        <v>3.43</v>
      </c>
      <c r="F8" s="10">
        <v>4.4329999999999998</v>
      </c>
      <c r="G8" s="10">
        <v>4.3339999999999996</v>
      </c>
      <c r="H8" s="10">
        <v>4.2149999999999999</v>
      </c>
    </row>
    <row r="9" spans="2:8" x14ac:dyDescent="0.25">
      <c r="B9" s="9">
        <v>1</v>
      </c>
      <c r="C9" s="10">
        <v>10.035</v>
      </c>
      <c r="D9" s="10">
        <v>10.939</v>
      </c>
      <c r="E9" s="10">
        <v>10.11</v>
      </c>
      <c r="F9" s="10">
        <v>18.573</v>
      </c>
      <c r="G9" s="10">
        <v>16.617999999999999</v>
      </c>
      <c r="H9" s="10">
        <v>19.535</v>
      </c>
    </row>
    <row r="10" spans="2:8" x14ac:dyDescent="0.25">
      <c r="B10" s="9">
        <v>10</v>
      </c>
      <c r="C10" s="10">
        <v>12.132</v>
      </c>
      <c r="D10" s="10">
        <v>11.233000000000001</v>
      </c>
      <c r="E10" s="10">
        <v>11.047000000000001</v>
      </c>
      <c r="F10" s="10">
        <v>22.731000000000002</v>
      </c>
      <c r="G10" s="10">
        <v>23.286000000000001</v>
      </c>
      <c r="H10" s="10">
        <v>23.170999999999999</v>
      </c>
    </row>
    <row r="11" spans="2:8" x14ac:dyDescent="0.25">
      <c r="B11" s="9">
        <v>100</v>
      </c>
      <c r="C11" s="10">
        <v>8.875</v>
      </c>
      <c r="D11" s="10">
        <v>7.9089999999999998</v>
      </c>
      <c r="E11" s="10">
        <v>7.8390000000000004</v>
      </c>
      <c r="F11" s="10">
        <v>20.911000000000001</v>
      </c>
      <c r="G11" s="10">
        <v>22.274999999999999</v>
      </c>
      <c r="H11" s="10">
        <v>20.66</v>
      </c>
    </row>
  </sheetData>
  <mergeCells count="3">
    <mergeCell ref="C3:E3"/>
    <mergeCell ref="C2:H2"/>
    <mergeCell ref="F3:H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FE227-210C-4BDE-8F6C-DE794F2204F6}">
  <dimension ref="A1:AO112"/>
  <sheetViews>
    <sheetView zoomScale="90" zoomScaleNormal="90" workbookViewId="0">
      <selection activeCell="I13" sqref="I13"/>
    </sheetView>
  </sheetViews>
  <sheetFormatPr defaultRowHeight="15" x14ac:dyDescent="0.25"/>
  <cols>
    <col min="1" max="1" width="32.28515625" customWidth="1"/>
    <col min="2" max="2" width="47.7109375" customWidth="1"/>
    <col min="3" max="3" width="10" customWidth="1"/>
    <col min="26" max="26" width="10.28515625" customWidth="1"/>
    <col min="27" max="27" width="15.85546875" customWidth="1"/>
    <col min="35" max="35" width="30.42578125" customWidth="1"/>
    <col min="36" max="36" width="31.5703125" customWidth="1"/>
    <col min="37" max="37" width="17.85546875" customWidth="1"/>
    <col min="38" max="38" width="19" customWidth="1"/>
    <col min="39" max="39" width="26.7109375" customWidth="1"/>
    <col min="41" max="41" width="20.42578125" customWidth="1"/>
  </cols>
  <sheetData>
    <row r="1" spans="1:41" x14ac:dyDescent="0.25">
      <c r="AJ1" s="44" t="s">
        <v>11146</v>
      </c>
    </row>
    <row r="2" spans="1:41" ht="15.75" thickBot="1" x14ac:dyDescent="0.3">
      <c r="A2" s="44" t="s">
        <v>11147</v>
      </c>
      <c r="B2" s="44"/>
      <c r="C2" s="44"/>
      <c r="L2" s="44" t="s">
        <v>11148</v>
      </c>
      <c r="AJ2" s="44" t="s">
        <v>11149</v>
      </c>
      <c r="AK2" s="44" t="s">
        <v>11150</v>
      </c>
      <c r="AL2" s="44"/>
    </row>
    <row r="3" spans="1:41" ht="15.75" customHeight="1" thickBot="1" x14ac:dyDescent="0.3">
      <c r="A3" s="301" t="s">
        <v>10667</v>
      </c>
      <c r="B3" s="229" t="s">
        <v>11151</v>
      </c>
      <c r="C3" s="303" t="s">
        <v>11152</v>
      </c>
      <c r="D3" s="304"/>
      <c r="E3" s="304"/>
      <c r="F3" s="304"/>
      <c r="G3" s="304"/>
      <c r="H3" s="305"/>
      <c r="I3" s="303" t="s">
        <v>11153</v>
      </c>
      <c r="J3" s="304"/>
      <c r="K3" s="304"/>
      <c r="L3" s="304"/>
      <c r="M3" s="304"/>
      <c r="N3" s="305"/>
      <c r="O3" s="303" t="s">
        <v>11154</v>
      </c>
      <c r="P3" s="304"/>
      <c r="Q3" s="304"/>
      <c r="R3" s="304"/>
      <c r="S3" s="304"/>
      <c r="T3" s="304"/>
      <c r="U3" s="303" t="s">
        <v>11155</v>
      </c>
      <c r="V3" s="304"/>
      <c r="W3" s="304"/>
      <c r="X3" s="304"/>
      <c r="Y3" s="304"/>
      <c r="Z3" s="305"/>
      <c r="AA3" s="233"/>
      <c r="AI3" s="209" t="s">
        <v>897</v>
      </c>
      <c r="AJ3" s="210" t="s">
        <v>11147</v>
      </c>
      <c r="AK3" s="210"/>
      <c r="AL3" s="210"/>
      <c r="AM3" s="210"/>
      <c r="AN3" s="210"/>
      <c r="AO3" s="148"/>
    </row>
    <row r="4" spans="1:41" ht="15.75" thickBot="1" x14ac:dyDescent="0.3">
      <c r="A4" s="302"/>
      <c r="B4" s="234" t="s">
        <v>10552</v>
      </c>
      <c r="C4" s="230" t="s">
        <v>11156</v>
      </c>
      <c r="D4" s="231" t="s">
        <v>11157</v>
      </c>
      <c r="E4" s="231" t="s">
        <v>11158</v>
      </c>
      <c r="F4" s="231" t="s">
        <v>11159</v>
      </c>
      <c r="G4" s="231" t="s">
        <v>11160</v>
      </c>
      <c r="H4" s="232" t="s">
        <v>11161</v>
      </c>
      <c r="I4" s="230" t="s">
        <v>11162</v>
      </c>
      <c r="J4" s="231" t="s">
        <v>11163</v>
      </c>
      <c r="K4" s="231" t="s">
        <v>11164</v>
      </c>
      <c r="L4" s="231" t="s">
        <v>11165</v>
      </c>
      <c r="M4" s="231" t="s">
        <v>11166</v>
      </c>
      <c r="N4" s="232" t="s">
        <v>11167</v>
      </c>
      <c r="O4" s="230" t="s">
        <v>11168</v>
      </c>
      <c r="P4" s="231" t="s">
        <v>11169</v>
      </c>
      <c r="Q4" s="231" t="s">
        <v>11170</v>
      </c>
      <c r="R4" s="231" t="s">
        <v>11171</v>
      </c>
      <c r="S4" s="231" t="s">
        <v>11172</v>
      </c>
      <c r="T4" s="232" t="s">
        <v>11173</v>
      </c>
      <c r="U4" s="235" t="s">
        <v>11174</v>
      </c>
      <c r="V4" s="236" t="s">
        <v>11175</v>
      </c>
      <c r="W4" s="236" t="s">
        <v>11176</v>
      </c>
      <c r="X4" s="236" t="s">
        <v>11177</v>
      </c>
      <c r="Y4" s="236" t="s">
        <v>11178</v>
      </c>
      <c r="Z4" s="237" t="s">
        <v>11179</v>
      </c>
      <c r="AI4" s="211"/>
      <c r="AJ4" s="212"/>
      <c r="AK4" s="212"/>
      <c r="AL4" s="212"/>
      <c r="AM4" s="212"/>
      <c r="AN4" s="212"/>
      <c r="AO4" s="150"/>
    </row>
    <row r="5" spans="1:41" x14ac:dyDescent="0.25">
      <c r="A5" s="238" t="s">
        <v>10689</v>
      </c>
      <c r="B5" s="239" t="s">
        <v>10642</v>
      </c>
      <c r="C5" s="240">
        <v>4.5525000000000002</v>
      </c>
      <c r="D5" s="241">
        <v>3.7450000000000001</v>
      </c>
      <c r="E5" s="241">
        <v>3.4849999999999999</v>
      </c>
      <c r="F5" s="241">
        <v>2.98</v>
      </c>
      <c r="G5" s="241">
        <v>3.9249999999999998</v>
      </c>
      <c r="H5" s="242">
        <v>3.3224999999999998</v>
      </c>
      <c r="I5" s="240">
        <v>4.04</v>
      </c>
      <c r="J5" s="241">
        <v>3.145</v>
      </c>
      <c r="K5" s="241">
        <v>3.25</v>
      </c>
      <c r="L5" s="241">
        <v>3.4224999999999999</v>
      </c>
      <c r="M5" s="241">
        <v>3.46</v>
      </c>
      <c r="N5" s="242">
        <v>2.5049999999999999</v>
      </c>
      <c r="O5" s="240">
        <v>3.8374999999999999</v>
      </c>
      <c r="P5" s="241">
        <v>2.8975</v>
      </c>
      <c r="Q5" s="241">
        <v>3.51</v>
      </c>
      <c r="R5" s="241">
        <v>3.6349999999999998</v>
      </c>
      <c r="S5" s="241">
        <v>3.47</v>
      </c>
      <c r="T5" s="242">
        <v>4.6775000000000002</v>
      </c>
      <c r="U5" s="243">
        <v>3.5525000000000002</v>
      </c>
      <c r="V5" s="243">
        <v>4.9874999999999998</v>
      </c>
      <c r="W5" s="243">
        <v>2.73</v>
      </c>
      <c r="X5" s="243">
        <v>3.5975000000000001</v>
      </c>
      <c r="Y5" s="243">
        <v>3.645</v>
      </c>
      <c r="Z5" s="244">
        <v>3.3824999999999998</v>
      </c>
      <c r="AI5" s="211" t="s">
        <v>10681</v>
      </c>
      <c r="AJ5" s="212" t="s">
        <v>10682</v>
      </c>
      <c r="AK5" s="212"/>
      <c r="AL5" s="212"/>
      <c r="AM5" s="212"/>
      <c r="AN5" s="212"/>
      <c r="AO5" s="150"/>
    </row>
    <row r="6" spans="1:41" x14ac:dyDescent="0.25">
      <c r="A6" s="245" t="s">
        <v>11180</v>
      </c>
      <c r="B6" s="246" t="s">
        <v>10642</v>
      </c>
      <c r="C6" s="247">
        <v>2.94</v>
      </c>
      <c r="D6" s="243">
        <v>3.165</v>
      </c>
      <c r="E6" s="243">
        <v>3.13</v>
      </c>
      <c r="F6" s="243">
        <v>2.5674999999999999</v>
      </c>
      <c r="G6" s="243">
        <v>3.0425</v>
      </c>
      <c r="H6" s="244">
        <v>3.8125</v>
      </c>
      <c r="I6" s="247">
        <v>3.415</v>
      </c>
      <c r="J6" s="243">
        <v>3.5825</v>
      </c>
      <c r="K6" s="243">
        <v>2.9049999999999998</v>
      </c>
      <c r="L6" s="243">
        <v>3.8650000000000002</v>
      </c>
      <c r="M6" s="243">
        <v>3.2075</v>
      </c>
      <c r="N6" s="244">
        <v>3.7149999999999999</v>
      </c>
      <c r="O6" s="247">
        <v>3.7925</v>
      </c>
      <c r="P6" s="243">
        <v>3.4775</v>
      </c>
      <c r="Q6" s="243">
        <v>2.8374999999999999</v>
      </c>
      <c r="R6" s="243">
        <v>3.47</v>
      </c>
      <c r="S6" s="243">
        <v>4.5374999999999996</v>
      </c>
      <c r="T6" s="244">
        <v>4.1849999999999996</v>
      </c>
      <c r="U6" s="243">
        <v>3.05</v>
      </c>
      <c r="V6" s="243">
        <v>4.625</v>
      </c>
      <c r="W6" s="243">
        <v>4.4874999999999998</v>
      </c>
      <c r="X6" s="243">
        <v>3.1324999999999998</v>
      </c>
      <c r="Y6" s="243">
        <v>3.8725000000000001</v>
      </c>
      <c r="Z6" s="244">
        <v>3.9950000000000001</v>
      </c>
      <c r="AI6" s="211" t="s">
        <v>10614</v>
      </c>
      <c r="AJ6" s="212" t="s">
        <v>883</v>
      </c>
      <c r="AK6" s="212"/>
      <c r="AL6" s="212"/>
      <c r="AM6" s="212"/>
      <c r="AN6" s="212"/>
      <c r="AO6" s="150"/>
    </row>
    <row r="7" spans="1:41" x14ac:dyDescent="0.25">
      <c r="A7" s="245" t="s">
        <v>10644</v>
      </c>
      <c r="B7" s="246" t="s">
        <v>10642</v>
      </c>
      <c r="C7" s="247">
        <v>3.7825000000000002</v>
      </c>
      <c r="D7" s="243">
        <v>3.37</v>
      </c>
      <c r="E7" s="243">
        <v>3.1850000000000001</v>
      </c>
      <c r="F7" s="243">
        <v>3.4550000000000001</v>
      </c>
      <c r="G7" s="243">
        <v>3.7850000000000001</v>
      </c>
      <c r="H7" s="244">
        <v>2.8624999999999998</v>
      </c>
      <c r="I7" s="247">
        <v>5.05</v>
      </c>
      <c r="J7" s="243">
        <v>5.75</v>
      </c>
      <c r="K7" s="243">
        <v>6.5175000000000001</v>
      </c>
      <c r="L7" s="243">
        <v>5.1050000000000004</v>
      </c>
      <c r="M7" s="243">
        <v>5.4074999999999998</v>
      </c>
      <c r="N7" s="244">
        <v>5.8650000000000002</v>
      </c>
      <c r="O7" s="247">
        <v>4.0175000000000001</v>
      </c>
      <c r="P7" s="243">
        <v>3.0350000000000001</v>
      </c>
      <c r="Q7" s="243">
        <v>4.29</v>
      </c>
      <c r="R7" s="243">
        <v>4.2424999999999997</v>
      </c>
      <c r="S7" s="243">
        <v>4.5274999999999999</v>
      </c>
      <c r="T7" s="244">
        <v>4.5225</v>
      </c>
      <c r="U7" s="243">
        <v>3.9049999999999998</v>
      </c>
      <c r="V7" s="243">
        <v>4.5875000000000004</v>
      </c>
      <c r="W7" s="243">
        <v>4.26</v>
      </c>
      <c r="X7" s="243">
        <v>4.3075000000000001</v>
      </c>
      <c r="Y7" s="243">
        <v>4.7750000000000004</v>
      </c>
      <c r="Z7" s="244">
        <v>5.12</v>
      </c>
      <c r="AI7" s="211" t="s">
        <v>964</v>
      </c>
      <c r="AJ7" s="212">
        <v>0.05</v>
      </c>
      <c r="AK7" s="212"/>
      <c r="AL7" s="212"/>
      <c r="AM7" s="212"/>
      <c r="AN7" s="212"/>
      <c r="AO7" s="150"/>
    </row>
    <row r="8" spans="1:41" x14ac:dyDescent="0.25">
      <c r="A8" s="245" t="s">
        <v>10646</v>
      </c>
      <c r="B8" s="246" t="s">
        <v>10642</v>
      </c>
      <c r="C8" s="247">
        <v>3.895</v>
      </c>
      <c r="D8" s="243">
        <v>4.29</v>
      </c>
      <c r="E8" s="243">
        <v>3.8574999999999999</v>
      </c>
      <c r="F8" s="243">
        <v>4.0475000000000003</v>
      </c>
      <c r="G8" s="243">
        <v>3.4474999999999998</v>
      </c>
      <c r="H8" s="244">
        <v>2.8424999999999998</v>
      </c>
      <c r="I8" s="247">
        <v>5.95</v>
      </c>
      <c r="J8" s="243">
        <v>6.06</v>
      </c>
      <c r="K8" s="243">
        <v>7.2350000000000003</v>
      </c>
      <c r="L8" s="243">
        <v>6.49</v>
      </c>
      <c r="M8" s="243">
        <v>4.9950000000000001</v>
      </c>
      <c r="N8" s="244">
        <v>4.835</v>
      </c>
      <c r="O8" s="247">
        <v>3.9249999999999998</v>
      </c>
      <c r="P8" s="243">
        <v>4.12</v>
      </c>
      <c r="Q8" s="243">
        <v>4.4625000000000004</v>
      </c>
      <c r="R8" s="243">
        <v>2.67</v>
      </c>
      <c r="S8" s="243">
        <v>4.1775000000000002</v>
      </c>
      <c r="T8" s="244">
        <v>3.5724999999999998</v>
      </c>
      <c r="U8" s="243">
        <v>4.2975000000000003</v>
      </c>
      <c r="V8" s="243">
        <v>4.2424999999999997</v>
      </c>
      <c r="W8" s="243">
        <v>3.5625</v>
      </c>
      <c r="X8" s="243">
        <v>4.9675000000000002</v>
      </c>
      <c r="Y8" s="243">
        <v>3.19</v>
      </c>
      <c r="Z8" s="244">
        <v>3.895</v>
      </c>
      <c r="AI8" s="211"/>
      <c r="AJ8" s="212"/>
      <c r="AK8" s="212"/>
      <c r="AL8" s="212"/>
      <c r="AM8" s="212"/>
      <c r="AN8" s="212"/>
      <c r="AO8" s="150"/>
    </row>
    <row r="9" spans="1:41" x14ac:dyDescent="0.25">
      <c r="A9" s="245" t="s">
        <v>10648</v>
      </c>
      <c r="B9" s="246" t="s">
        <v>10642</v>
      </c>
      <c r="C9" s="247">
        <v>3.6949999999999998</v>
      </c>
      <c r="D9" s="243">
        <v>2.9075000000000002</v>
      </c>
      <c r="E9" s="243">
        <v>3.16</v>
      </c>
      <c r="F9" s="243">
        <v>3.7425000000000002</v>
      </c>
      <c r="G9" s="243">
        <v>3.2174999999999998</v>
      </c>
      <c r="H9" s="244">
        <v>3.6475</v>
      </c>
      <c r="I9" s="247">
        <v>4.45</v>
      </c>
      <c r="J9" s="243">
        <v>5.48</v>
      </c>
      <c r="K9" s="243">
        <v>4.9400000000000004</v>
      </c>
      <c r="L9" s="243">
        <v>4.7474999999999996</v>
      </c>
      <c r="M9" s="243">
        <v>5.94</v>
      </c>
      <c r="N9" s="244">
        <v>5.2024999999999997</v>
      </c>
      <c r="O9" s="247">
        <v>4.2175000000000002</v>
      </c>
      <c r="P9" s="243">
        <v>4.9874999999999998</v>
      </c>
      <c r="Q9" s="243">
        <v>3.2174999999999998</v>
      </c>
      <c r="R9" s="243">
        <v>4.7474999999999996</v>
      </c>
      <c r="S9" s="243">
        <v>4.3949999999999996</v>
      </c>
      <c r="T9" s="244">
        <v>3.7475000000000001</v>
      </c>
      <c r="U9" s="243">
        <v>4.3274999999999997</v>
      </c>
      <c r="V9" s="243">
        <v>3.8025000000000002</v>
      </c>
      <c r="W9" s="243">
        <v>4.9000000000000004</v>
      </c>
      <c r="X9" s="243">
        <v>4.0625</v>
      </c>
      <c r="Y9" s="243">
        <v>3.92</v>
      </c>
      <c r="Z9" s="244">
        <v>4.3125</v>
      </c>
      <c r="AI9" s="211" t="s">
        <v>10637</v>
      </c>
      <c r="AJ9" s="212" t="s">
        <v>10638</v>
      </c>
      <c r="AK9" s="212" t="s">
        <v>887</v>
      </c>
      <c r="AL9" s="212" t="s">
        <v>886</v>
      </c>
      <c r="AM9" s="212" t="s">
        <v>10639</v>
      </c>
      <c r="AN9" s="212" t="s">
        <v>10640</v>
      </c>
      <c r="AO9" s="150"/>
    </row>
    <row r="10" spans="1:41" ht="15.75" thickBot="1" x14ac:dyDescent="0.3">
      <c r="A10" s="248" t="s">
        <v>10650</v>
      </c>
      <c r="B10" s="249" t="s">
        <v>10642</v>
      </c>
      <c r="C10" s="250">
        <v>3.5575000000000001</v>
      </c>
      <c r="D10" s="251">
        <v>3.43</v>
      </c>
      <c r="E10" s="251">
        <v>4.6900000000000004</v>
      </c>
      <c r="F10" s="251">
        <v>3.2850000000000001</v>
      </c>
      <c r="G10" s="251">
        <v>3.3875000000000002</v>
      </c>
      <c r="H10" s="252">
        <v>3.31</v>
      </c>
      <c r="I10" s="250">
        <v>4.3674999999999997</v>
      </c>
      <c r="J10" s="251">
        <v>4.9800000000000004</v>
      </c>
      <c r="K10" s="251">
        <v>5.4275000000000002</v>
      </c>
      <c r="L10" s="251">
        <v>4.9225000000000003</v>
      </c>
      <c r="M10" s="251">
        <v>4.4524999999999997</v>
      </c>
      <c r="N10" s="252">
        <v>5.3475000000000001</v>
      </c>
      <c r="O10" s="250">
        <v>5.0350000000000001</v>
      </c>
      <c r="P10" s="251">
        <v>5.6325000000000003</v>
      </c>
      <c r="Q10" s="251">
        <v>4.7374999999999998</v>
      </c>
      <c r="R10" s="251">
        <v>5.1025</v>
      </c>
      <c r="S10" s="251">
        <v>5.5149999999999997</v>
      </c>
      <c r="T10" s="252">
        <v>4.0525000000000002</v>
      </c>
      <c r="U10" s="251">
        <v>5.3475000000000001</v>
      </c>
      <c r="V10" s="251">
        <v>5.3150000000000004</v>
      </c>
      <c r="W10" s="251">
        <v>4.3475000000000001</v>
      </c>
      <c r="X10" s="251">
        <v>4.0199999999999996</v>
      </c>
      <c r="Y10" s="251">
        <v>4.0724999999999998</v>
      </c>
      <c r="Z10" s="252">
        <v>5.0199999999999996</v>
      </c>
      <c r="AI10" s="211" t="s">
        <v>11181</v>
      </c>
      <c r="AJ10" s="212">
        <v>22.85</v>
      </c>
      <c r="AK10" s="212" t="s">
        <v>955</v>
      </c>
      <c r="AL10" s="212" t="s">
        <v>956</v>
      </c>
      <c r="AM10" s="212" t="s">
        <v>945</v>
      </c>
      <c r="AN10" s="212"/>
      <c r="AO10" s="150"/>
    </row>
    <row r="11" spans="1:41" ht="15" customHeight="1" x14ac:dyDescent="0.25">
      <c r="AI11" s="211" t="s">
        <v>10643</v>
      </c>
      <c r="AJ11" s="212">
        <v>20.71</v>
      </c>
      <c r="AK11" s="212" t="s">
        <v>955</v>
      </c>
      <c r="AL11" s="212" t="s">
        <v>956</v>
      </c>
      <c r="AM11" s="212" t="s">
        <v>945</v>
      </c>
      <c r="AN11" s="212">
        <v>0.76990000000000003</v>
      </c>
      <c r="AO11" s="150"/>
    </row>
    <row r="12" spans="1:41" x14ac:dyDescent="0.25">
      <c r="AI12" s="211" t="s">
        <v>11077</v>
      </c>
      <c r="AJ12" s="212">
        <v>23.95</v>
      </c>
      <c r="AK12" s="212" t="s">
        <v>955</v>
      </c>
      <c r="AL12" s="212" t="s">
        <v>956</v>
      </c>
      <c r="AM12" s="212" t="s">
        <v>945</v>
      </c>
      <c r="AN12" s="212"/>
      <c r="AO12" s="150"/>
    </row>
    <row r="13" spans="1:41" x14ac:dyDescent="0.25">
      <c r="AI13" s="211" t="s">
        <v>10552</v>
      </c>
      <c r="AJ13" s="212">
        <v>4.3</v>
      </c>
      <c r="AK13" s="212">
        <v>0.75080000000000002</v>
      </c>
      <c r="AL13" s="212" t="s">
        <v>885</v>
      </c>
      <c r="AM13" s="212" t="s">
        <v>883</v>
      </c>
      <c r="AN13" s="212"/>
      <c r="AO13" s="150"/>
    </row>
    <row r="14" spans="1:41" x14ac:dyDescent="0.25">
      <c r="AI14" s="211"/>
      <c r="AJ14" s="212"/>
      <c r="AK14" s="212"/>
      <c r="AL14" s="212"/>
      <c r="AM14" s="212"/>
      <c r="AN14" s="212"/>
      <c r="AO14" s="150"/>
    </row>
    <row r="15" spans="1:41" x14ac:dyDescent="0.25">
      <c r="AI15" s="211" t="s">
        <v>10655</v>
      </c>
      <c r="AJ15" s="212" t="s">
        <v>10656</v>
      </c>
      <c r="AK15" s="212" t="s">
        <v>899</v>
      </c>
      <c r="AL15" s="212" t="s">
        <v>10657</v>
      </c>
      <c r="AM15" s="212" t="s">
        <v>10658</v>
      </c>
      <c r="AN15" s="212" t="s">
        <v>887</v>
      </c>
      <c r="AO15" s="150"/>
    </row>
    <row r="16" spans="1:41" x14ac:dyDescent="0.25">
      <c r="AI16" s="211" t="s">
        <v>11181</v>
      </c>
      <c r="AJ16" s="212">
        <v>26.34</v>
      </c>
      <c r="AK16" s="212">
        <v>15</v>
      </c>
      <c r="AL16" s="212">
        <v>1.756</v>
      </c>
      <c r="AM16" s="212" t="s">
        <v>11182</v>
      </c>
      <c r="AN16" s="212" t="s">
        <v>10660</v>
      </c>
      <c r="AO16" s="150"/>
    </row>
    <row r="17" spans="1:41" x14ac:dyDescent="0.25">
      <c r="AI17" s="211" t="s">
        <v>10643</v>
      </c>
      <c r="AJ17" s="212">
        <v>23.87</v>
      </c>
      <c r="AK17" s="212">
        <v>5</v>
      </c>
      <c r="AL17" s="212">
        <v>4.774</v>
      </c>
      <c r="AM17" s="212" t="s">
        <v>11183</v>
      </c>
      <c r="AN17" s="212" t="s">
        <v>10660</v>
      </c>
      <c r="AO17" s="150"/>
    </row>
    <row r="18" spans="1:41" x14ac:dyDescent="0.25">
      <c r="AI18" s="211" t="s">
        <v>11077</v>
      </c>
      <c r="AJ18" s="212">
        <v>27.61</v>
      </c>
      <c r="AK18" s="212">
        <v>3</v>
      </c>
      <c r="AL18" s="212">
        <v>9.202</v>
      </c>
      <c r="AM18" s="212" t="s">
        <v>11184</v>
      </c>
      <c r="AN18" s="212" t="s">
        <v>10660</v>
      </c>
      <c r="AO18" s="150"/>
    </row>
    <row r="19" spans="1:41" ht="15" customHeight="1" x14ac:dyDescent="0.25">
      <c r="AI19" s="211" t="s">
        <v>10552</v>
      </c>
      <c r="AJ19" s="212">
        <v>4.9569999999999999</v>
      </c>
      <c r="AK19" s="212">
        <v>20</v>
      </c>
      <c r="AL19" s="212">
        <v>0.24779999999999999</v>
      </c>
      <c r="AM19" s="212" t="s">
        <v>11185</v>
      </c>
      <c r="AN19" s="212" t="s">
        <v>11186</v>
      </c>
      <c r="AO19" s="150"/>
    </row>
    <row r="20" spans="1:41" x14ac:dyDescent="0.25">
      <c r="AI20" s="211" t="s">
        <v>10673</v>
      </c>
      <c r="AJ20" s="212">
        <v>32.49</v>
      </c>
      <c r="AK20" s="212">
        <v>100</v>
      </c>
      <c r="AL20" s="212">
        <v>0.32490000000000002</v>
      </c>
      <c r="AM20" s="212"/>
      <c r="AN20" s="212"/>
      <c r="AO20" s="150"/>
    </row>
    <row r="21" spans="1:41" x14ac:dyDescent="0.25">
      <c r="AI21" s="211"/>
      <c r="AJ21" s="212"/>
      <c r="AK21" s="212"/>
      <c r="AL21" s="212"/>
      <c r="AM21" s="212"/>
      <c r="AN21" s="212"/>
      <c r="AO21" s="150"/>
    </row>
    <row r="22" spans="1:41" x14ac:dyDescent="0.25">
      <c r="AI22" s="211" t="s">
        <v>10674</v>
      </c>
      <c r="AJ22" s="212"/>
      <c r="AK22" s="212"/>
      <c r="AL22" s="212"/>
      <c r="AM22" s="212"/>
      <c r="AN22" s="212"/>
      <c r="AO22" s="150"/>
    </row>
    <row r="23" spans="1:41" x14ac:dyDescent="0.25">
      <c r="AI23" s="211" t="s">
        <v>11187</v>
      </c>
      <c r="AJ23" s="212">
        <v>4</v>
      </c>
      <c r="AK23" s="212"/>
      <c r="AL23" s="212"/>
      <c r="AM23" s="212"/>
      <c r="AN23" s="212"/>
      <c r="AO23" s="150"/>
    </row>
    <row r="24" spans="1:41" x14ac:dyDescent="0.25">
      <c r="AI24" s="211" t="s">
        <v>10677</v>
      </c>
      <c r="AJ24" s="212">
        <v>6</v>
      </c>
      <c r="AK24" s="212"/>
      <c r="AL24" s="212"/>
      <c r="AM24" s="212"/>
      <c r="AN24" s="212"/>
      <c r="AO24" s="150"/>
    </row>
    <row r="25" spans="1:41" ht="15.75" thickBot="1" x14ac:dyDescent="0.3">
      <c r="K25" s="44" t="s">
        <v>11188</v>
      </c>
      <c r="L25" s="44"/>
      <c r="M25" s="44"/>
      <c r="N25" s="44"/>
      <c r="O25" s="44"/>
      <c r="AI25" s="211" t="s">
        <v>10678</v>
      </c>
      <c r="AJ25" s="212">
        <v>24</v>
      </c>
      <c r="AK25" s="212"/>
      <c r="AL25" s="212"/>
      <c r="AM25" s="212"/>
      <c r="AN25" s="212"/>
      <c r="AO25" s="150"/>
    </row>
    <row r="26" spans="1:41" ht="15" customHeight="1" thickBot="1" x14ac:dyDescent="0.3">
      <c r="A26" s="253"/>
      <c r="B26" s="254" t="s">
        <v>11151</v>
      </c>
      <c r="C26" s="306" t="s">
        <v>11189</v>
      </c>
      <c r="D26" s="307"/>
      <c r="E26" s="307"/>
      <c r="F26" s="307"/>
      <c r="G26" s="307"/>
      <c r="H26" s="308"/>
      <c r="I26" s="303" t="s">
        <v>11153</v>
      </c>
      <c r="J26" s="304"/>
      <c r="K26" s="304"/>
      <c r="L26" s="304"/>
      <c r="M26" s="304"/>
      <c r="N26" s="305"/>
      <c r="O26" s="303" t="s">
        <v>11154</v>
      </c>
      <c r="P26" s="304"/>
      <c r="Q26" s="304"/>
      <c r="R26" s="304"/>
      <c r="S26" s="304"/>
      <c r="T26" s="305"/>
      <c r="U26" s="306" t="s">
        <v>11190</v>
      </c>
      <c r="V26" s="307"/>
      <c r="W26" s="307"/>
      <c r="X26" s="307"/>
      <c r="Y26" s="307"/>
      <c r="Z26" s="308"/>
      <c r="AI26" s="219" t="s">
        <v>10679</v>
      </c>
      <c r="AJ26" s="220">
        <v>0</v>
      </c>
      <c r="AK26" s="220"/>
      <c r="AL26" s="220"/>
      <c r="AM26" s="220"/>
      <c r="AN26" s="220"/>
      <c r="AO26" s="202"/>
    </row>
    <row r="27" spans="1:41" ht="15.75" thickBot="1" x14ac:dyDescent="0.3">
      <c r="A27" s="215" t="s">
        <v>10667</v>
      </c>
      <c r="B27" s="201" t="s">
        <v>10552</v>
      </c>
      <c r="C27" s="255" t="s">
        <v>11156</v>
      </c>
      <c r="D27" s="233" t="s">
        <v>11157</v>
      </c>
      <c r="E27" s="233" t="s">
        <v>11158</v>
      </c>
      <c r="F27" s="233" t="s">
        <v>11159</v>
      </c>
      <c r="G27" s="233" t="s">
        <v>11160</v>
      </c>
      <c r="H27" s="256" t="s">
        <v>11161</v>
      </c>
      <c r="I27" s="255" t="s">
        <v>11162</v>
      </c>
      <c r="J27" s="233" t="s">
        <v>11163</v>
      </c>
      <c r="K27" s="233" t="s">
        <v>11164</v>
      </c>
      <c r="L27" s="233" t="s">
        <v>11165</v>
      </c>
      <c r="M27" s="233" t="s">
        <v>11166</v>
      </c>
      <c r="N27" s="256" t="s">
        <v>11167</v>
      </c>
      <c r="O27" s="255" t="s">
        <v>11168</v>
      </c>
      <c r="P27" s="233" t="s">
        <v>11169</v>
      </c>
      <c r="Q27" s="233" t="s">
        <v>11170</v>
      </c>
      <c r="R27" s="233" t="s">
        <v>11171</v>
      </c>
      <c r="S27" s="233" t="s">
        <v>11172</v>
      </c>
      <c r="T27" s="256" t="s">
        <v>11173</v>
      </c>
      <c r="U27" s="255" t="s">
        <v>11174</v>
      </c>
      <c r="V27" s="233" t="s">
        <v>11175</v>
      </c>
      <c r="W27" s="233" t="s">
        <v>11176</v>
      </c>
      <c r="X27" s="233" t="s">
        <v>11177</v>
      </c>
      <c r="Y27" s="233" t="s">
        <v>11178</v>
      </c>
      <c r="Z27" s="256" t="s">
        <v>11179</v>
      </c>
      <c r="AA27" s="233"/>
    </row>
    <row r="28" spans="1:41" ht="15.75" thickBot="1" x14ac:dyDescent="0.3">
      <c r="A28" s="248" t="s">
        <v>10601</v>
      </c>
      <c r="B28" s="249" t="s">
        <v>10642</v>
      </c>
      <c r="C28" s="250">
        <v>7.1150000000000002</v>
      </c>
      <c r="D28" s="251">
        <v>7.04</v>
      </c>
      <c r="E28" s="251">
        <v>7.4050000000000002</v>
      </c>
      <c r="F28" s="251">
        <v>8.1575000000000006</v>
      </c>
      <c r="G28" s="251">
        <v>8.7149999999999999</v>
      </c>
      <c r="H28" s="252">
        <v>7.4</v>
      </c>
      <c r="I28" s="250">
        <v>8.2550000000000008</v>
      </c>
      <c r="J28" s="251">
        <v>9.33</v>
      </c>
      <c r="K28" s="251">
        <v>9.5325000000000006</v>
      </c>
      <c r="L28" s="251">
        <v>7.6349999999999998</v>
      </c>
      <c r="M28" s="251">
        <v>7.0575000000000001</v>
      </c>
      <c r="N28" s="252">
        <v>5.7975000000000003</v>
      </c>
      <c r="O28" s="250">
        <v>8.1074999999999999</v>
      </c>
      <c r="P28" s="251">
        <v>8.1649999999999991</v>
      </c>
      <c r="Q28" s="251">
        <v>6.0425000000000004</v>
      </c>
      <c r="R28" s="251">
        <v>6.7024999999999997</v>
      </c>
      <c r="S28" s="251">
        <v>7.42</v>
      </c>
      <c r="T28" s="252">
        <v>6.875</v>
      </c>
      <c r="U28" s="250">
        <v>6.92</v>
      </c>
      <c r="V28" s="251">
        <v>7.1325000000000003</v>
      </c>
      <c r="W28" s="251">
        <v>7.21</v>
      </c>
      <c r="X28" s="251">
        <v>7.21</v>
      </c>
      <c r="Y28" s="251">
        <v>7.42</v>
      </c>
      <c r="Z28" s="252">
        <v>6.4450000000000003</v>
      </c>
    </row>
    <row r="29" spans="1:41" x14ac:dyDescent="0.25"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43"/>
    </row>
    <row r="30" spans="1:41" x14ac:dyDescent="0.25"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43"/>
    </row>
    <row r="31" spans="1:41" ht="15.75" thickBot="1" x14ac:dyDescent="0.3"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/>
      <c r="Z31" s="243"/>
      <c r="AJ31" s="44" t="s">
        <v>11191</v>
      </c>
    </row>
    <row r="32" spans="1:41" x14ac:dyDescent="0.25"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  <c r="AI32" s="209" t="s">
        <v>966</v>
      </c>
      <c r="AJ32" s="210">
        <v>6</v>
      </c>
      <c r="AK32" s="210"/>
      <c r="AL32" s="210"/>
      <c r="AM32" s="210"/>
      <c r="AN32" s="210"/>
      <c r="AO32" s="221"/>
    </row>
    <row r="33" spans="3:41" x14ac:dyDescent="0.25"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  <c r="AI33" s="211" t="s">
        <v>965</v>
      </c>
      <c r="AJ33" s="212">
        <v>3</v>
      </c>
      <c r="AK33" s="212"/>
      <c r="AL33" s="212"/>
      <c r="AM33" s="212"/>
      <c r="AN33" s="212"/>
      <c r="AO33" s="222"/>
    </row>
    <row r="34" spans="3:41" x14ac:dyDescent="0.25">
      <c r="AI34" s="211" t="s">
        <v>964</v>
      </c>
      <c r="AJ34" s="212">
        <v>0.05</v>
      </c>
      <c r="AK34" s="212"/>
      <c r="AL34" s="212"/>
      <c r="AM34" s="212"/>
      <c r="AN34" s="212"/>
      <c r="AO34" s="222"/>
    </row>
    <row r="35" spans="3:41" x14ac:dyDescent="0.25">
      <c r="AI35" s="211"/>
      <c r="AJ35" s="212"/>
      <c r="AK35" s="212"/>
      <c r="AL35" s="212"/>
      <c r="AM35" s="212"/>
      <c r="AN35" s="212"/>
      <c r="AO35" s="222"/>
    </row>
    <row r="36" spans="3:41" x14ac:dyDescent="0.25">
      <c r="AI36" s="211" t="s">
        <v>916</v>
      </c>
      <c r="AJ36" s="212" t="s">
        <v>904</v>
      </c>
      <c r="AK36" s="212" t="s">
        <v>915</v>
      </c>
      <c r="AL36" s="212" t="s">
        <v>914</v>
      </c>
      <c r="AM36" s="212" t="s">
        <v>913</v>
      </c>
      <c r="AN36" s="212" t="s">
        <v>912</v>
      </c>
      <c r="AO36" s="222"/>
    </row>
    <row r="37" spans="3:41" x14ac:dyDescent="0.25">
      <c r="AI37" s="211"/>
      <c r="AJ37" s="212"/>
      <c r="AK37" s="212"/>
      <c r="AL37" s="212"/>
      <c r="AM37" s="212"/>
      <c r="AN37" s="212"/>
      <c r="AO37" s="222"/>
    </row>
    <row r="38" spans="3:41" x14ac:dyDescent="0.25">
      <c r="AI38" s="211" t="s">
        <v>10689</v>
      </c>
      <c r="AJ38" s="212"/>
      <c r="AK38" s="212"/>
      <c r="AL38" s="212"/>
      <c r="AM38" s="212"/>
      <c r="AN38" s="212"/>
      <c r="AO38" s="222"/>
    </row>
    <row r="39" spans="3:41" x14ac:dyDescent="0.25">
      <c r="AI39" s="211" t="s">
        <v>11192</v>
      </c>
      <c r="AJ39" s="212">
        <v>-0.36459999999999998</v>
      </c>
      <c r="AK39" s="212" t="s">
        <v>11193</v>
      </c>
      <c r="AL39" s="212" t="s">
        <v>883</v>
      </c>
      <c r="AM39" s="212" t="s">
        <v>885</v>
      </c>
      <c r="AN39" s="212">
        <v>0.50990000000000002</v>
      </c>
      <c r="AO39" s="222"/>
    </row>
    <row r="40" spans="3:41" x14ac:dyDescent="0.25">
      <c r="AI40" s="211" t="s">
        <v>11194</v>
      </c>
      <c r="AJ40" s="212">
        <v>-0.36749999999999999</v>
      </c>
      <c r="AK40" s="212" t="s">
        <v>11195</v>
      </c>
      <c r="AL40" s="212" t="s">
        <v>883</v>
      </c>
      <c r="AM40" s="212" t="s">
        <v>885</v>
      </c>
      <c r="AN40" s="212">
        <v>0.53320000000000001</v>
      </c>
      <c r="AO40" s="222"/>
    </row>
    <row r="41" spans="3:41" x14ac:dyDescent="0.25">
      <c r="AI41" s="211" t="s">
        <v>11196</v>
      </c>
      <c r="AJ41" s="212">
        <v>-0.34539999999999998</v>
      </c>
      <c r="AK41" s="212" t="s">
        <v>11197</v>
      </c>
      <c r="AL41" s="212" t="s">
        <v>883</v>
      </c>
      <c r="AM41" s="212" t="s">
        <v>885</v>
      </c>
      <c r="AN41" s="212">
        <v>0.67390000000000005</v>
      </c>
      <c r="AO41" s="222"/>
    </row>
    <row r="42" spans="3:41" x14ac:dyDescent="0.25">
      <c r="AI42" s="211"/>
      <c r="AJ42" s="212"/>
      <c r="AK42" s="212"/>
      <c r="AL42" s="212"/>
      <c r="AM42" s="212"/>
      <c r="AN42" s="212"/>
      <c r="AO42" s="222"/>
    </row>
    <row r="43" spans="3:41" x14ac:dyDescent="0.25">
      <c r="AI43" s="211" t="s">
        <v>11180</v>
      </c>
      <c r="AJ43" s="212"/>
      <c r="AK43" s="212"/>
      <c r="AL43" s="212"/>
      <c r="AM43" s="212"/>
      <c r="AN43" s="212"/>
      <c r="AO43" s="222"/>
    </row>
    <row r="44" spans="3:41" x14ac:dyDescent="0.25">
      <c r="AI44" s="211" t="s">
        <v>11192</v>
      </c>
      <c r="AJ44" s="212">
        <v>0.33879999999999999</v>
      </c>
      <c r="AK44" s="212" t="s">
        <v>11198</v>
      </c>
      <c r="AL44" s="212" t="s">
        <v>883</v>
      </c>
      <c r="AM44" s="212" t="s">
        <v>885</v>
      </c>
      <c r="AN44" s="212">
        <v>0.33229999999999998</v>
      </c>
      <c r="AO44" s="222"/>
    </row>
    <row r="45" spans="3:41" x14ac:dyDescent="0.25">
      <c r="AI45" s="211" t="s">
        <v>11194</v>
      </c>
      <c r="AJ45" s="212">
        <v>-0.26829999999999998</v>
      </c>
      <c r="AK45" s="212" t="s">
        <v>11199</v>
      </c>
      <c r="AL45" s="212" t="s">
        <v>883</v>
      </c>
      <c r="AM45" s="212" t="s">
        <v>885</v>
      </c>
      <c r="AN45" s="212">
        <v>0.67669999999999997</v>
      </c>
      <c r="AO45" s="222"/>
    </row>
    <row r="46" spans="3:41" x14ac:dyDescent="0.25">
      <c r="AI46" s="211" t="s">
        <v>11196</v>
      </c>
      <c r="AJ46" s="212">
        <v>-0.41210000000000002</v>
      </c>
      <c r="AK46" s="212" t="s">
        <v>11200</v>
      </c>
      <c r="AL46" s="212" t="s">
        <v>883</v>
      </c>
      <c r="AM46" s="212" t="s">
        <v>885</v>
      </c>
      <c r="AN46" s="212">
        <v>0.44030000000000002</v>
      </c>
      <c r="AO46" s="222"/>
    </row>
    <row r="47" spans="3:41" x14ac:dyDescent="0.25">
      <c r="AI47" s="211"/>
      <c r="AJ47" s="212"/>
      <c r="AK47" s="212"/>
      <c r="AL47" s="212"/>
      <c r="AM47" s="212"/>
      <c r="AN47" s="212"/>
      <c r="AO47" s="222"/>
    </row>
    <row r="48" spans="3:41" x14ac:dyDescent="0.25">
      <c r="AI48" s="211" t="s">
        <v>10644</v>
      </c>
      <c r="AJ48" s="212"/>
      <c r="AK48" s="212"/>
      <c r="AL48" s="212"/>
      <c r="AM48" s="212"/>
      <c r="AN48" s="212"/>
      <c r="AO48" s="222"/>
    </row>
    <row r="49" spans="35:41" x14ac:dyDescent="0.25">
      <c r="AI49" s="211" t="s">
        <v>11192</v>
      </c>
      <c r="AJ49" s="212">
        <v>2.2090000000000001</v>
      </c>
      <c r="AK49" s="212" t="s">
        <v>11201</v>
      </c>
      <c r="AL49" s="212" t="s">
        <v>945</v>
      </c>
      <c r="AM49" s="212" t="s">
        <v>956</v>
      </c>
      <c r="AN49" s="212" t="s">
        <v>955</v>
      </c>
      <c r="AO49" s="222"/>
    </row>
    <row r="50" spans="35:41" x14ac:dyDescent="0.25">
      <c r="AI50" s="211" t="s">
        <v>11194</v>
      </c>
      <c r="AJ50" s="212">
        <v>1.51</v>
      </c>
      <c r="AK50" s="212" t="s">
        <v>11202</v>
      </c>
      <c r="AL50" s="212" t="s">
        <v>945</v>
      </c>
      <c r="AM50" s="212" t="s">
        <v>959</v>
      </c>
      <c r="AN50" s="212">
        <v>2.2000000000000001E-3</v>
      </c>
      <c r="AO50" s="222"/>
    </row>
    <row r="51" spans="35:41" x14ac:dyDescent="0.25">
      <c r="AI51" s="211" t="s">
        <v>11196</v>
      </c>
      <c r="AJ51" s="212">
        <v>1.123</v>
      </c>
      <c r="AK51" s="212" t="s">
        <v>11203</v>
      </c>
      <c r="AL51" s="212" t="s">
        <v>945</v>
      </c>
      <c r="AM51" s="212" t="s">
        <v>959</v>
      </c>
      <c r="AN51" s="212">
        <v>8.0000000000000002E-3</v>
      </c>
      <c r="AO51" s="222"/>
    </row>
    <row r="52" spans="35:41" x14ac:dyDescent="0.25">
      <c r="AI52" s="211"/>
      <c r="AJ52" s="212"/>
      <c r="AK52" s="212"/>
      <c r="AL52" s="212"/>
      <c r="AM52" s="212"/>
      <c r="AN52" s="212"/>
      <c r="AO52" s="222"/>
    </row>
    <row r="53" spans="35:41" x14ac:dyDescent="0.25">
      <c r="AI53" s="211" t="s">
        <v>10646</v>
      </c>
      <c r="AJ53" s="212"/>
      <c r="AK53" s="212"/>
      <c r="AL53" s="212"/>
      <c r="AM53" s="212"/>
      <c r="AN53" s="212"/>
      <c r="AO53" s="222"/>
    </row>
    <row r="54" spans="35:41" x14ac:dyDescent="0.25">
      <c r="AI54" s="211" t="s">
        <v>11192</v>
      </c>
      <c r="AJ54" s="212">
        <v>2.198</v>
      </c>
      <c r="AK54" s="212" t="s">
        <v>11204</v>
      </c>
      <c r="AL54" s="212" t="s">
        <v>945</v>
      </c>
      <c r="AM54" s="212" t="s">
        <v>959</v>
      </c>
      <c r="AN54" s="212">
        <v>2.3E-3</v>
      </c>
      <c r="AO54" s="222"/>
    </row>
    <row r="55" spans="35:41" x14ac:dyDescent="0.25">
      <c r="AI55" s="211" t="s">
        <v>11194</v>
      </c>
      <c r="AJ55" s="212">
        <v>2.1059999999999999</v>
      </c>
      <c r="AK55" s="212" t="s">
        <v>11205</v>
      </c>
      <c r="AL55" s="212" t="s">
        <v>945</v>
      </c>
      <c r="AM55" s="212" t="s">
        <v>959</v>
      </c>
      <c r="AN55" s="212">
        <v>3.0999999999999999E-3</v>
      </c>
      <c r="AO55" s="222"/>
    </row>
    <row r="56" spans="35:41" x14ac:dyDescent="0.25">
      <c r="AI56" s="211" t="s">
        <v>11196</v>
      </c>
      <c r="AJ56" s="212">
        <v>1.9019999999999999</v>
      </c>
      <c r="AK56" s="212" t="s">
        <v>11206</v>
      </c>
      <c r="AL56" s="212" t="s">
        <v>945</v>
      </c>
      <c r="AM56" s="212" t="s">
        <v>959</v>
      </c>
      <c r="AN56" s="212">
        <v>5.8999999999999999E-3</v>
      </c>
      <c r="AO56" s="222"/>
    </row>
    <row r="57" spans="35:41" x14ac:dyDescent="0.25">
      <c r="AI57" s="211"/>
      <c r="AJ57" s="212"/>
      <c r="AK57" s="212"/>
      <c r="AL57" s="212"/>
      <c r="AM57" s="212"/>
      <c r="AN57" s="212"/>
      <c r="AO57" s="222"/>
    </row>
    <row r="58" spans="35:41" x14ac:dyDescent="0.25">
      <c r="AI58" s="211" t="s">
        <v>10648</v>
      </c>
      <c r="AJ58" s="212"/>
      <c r="AK58" s="212"/>
      <c r="AL58" s="212"/>
      <c r="AM58" s="212"/>
      <c r="AN58" s="212"/>
      <c r="AO58" s="222"/>
    </row>
    <row r="59" spans="35:41" x14ac:dyDescent="0.25">
      <c r="AI59" s="211" t="s">
        <v>11192</v>
      </c>
      <c r="AJ59" s="212">
        <v>1.732</v>
      </c>
      <c r="AK59" s="212" t="s">
        <v>11207</v>
      </c>
      <c r="AL59" s="212" t="s">
        <v>945</v>
      </c>
      <c r="AM59" s="212" t="s">
        <v>946</v>
      </c>
      <c r="AN59" s="212">
        <v>2.9999999999999997E-4</v>
      </c>
      <c r="AO59" s="222"/>
    </row>
    <row r="60" spans="35:41" x14ac:dyDescent="0.25">
      <c r="AI60" s="211" t="s">
        <v>11194</v>
      </c>
      <c r="AJ60" s="212">
        <v>0.90790000000000004</v>
      </c>
      <c r="AK60" s="212" t="s">
        <v>11208</v>
      </c>
      <c r="AL60" s="212" t="s">
        <v>883</v>
      </c>
      <c r="AM60" s="212" t="s">
        <v>885</v>
      </c>
      <c r="AN60" s="212">
        <v>6.2700000000000006E-2</v>
      </c>
      <c r="AO60" s="222"/>
    </row>
    <row r="61" spans="35:41" x14ac:dyDescent="0.25">
      <c r="AI61" s="211" t="s">
        <v>11196</v>
      </c>
      <c r="AJ61" s="212">
        <v>0.90580000000000005</v>
      </c>
      <c r="AK61" s="212" t="s">
        <v>11209</v>
      </c>
      <c r="AL61" s="212" t="s">
        <v>945</v>
      </c>
      <c r="AM61" s="212" t="s">
        <v>949</v>
      </c>
      <c r="AN61" s="212">
        <v>2.12E-2</v>
      </c>
      <c r="AO61" s="222"/>
    </row>
    <row r="62" spans="35:41" x14ac:dyDescent="0.25">
      <c r="AI62" s="211"/>
      <c r="AJ62" s="212"/>
      <c r="AK62" s="212"/>
      <c r="AL62" s="212"/>
      <c r="AM62" s="212"/>
      <c r="AN62" s="212"/>
      <c r="AO62" s="222"/>
    </row>
    <row r="63" spans="35:41" x14ac:dyDescent="0.25">
      <c r="AI63" s="211" t="s">
        <v>10650</v>
      </c>
      <c r="AJ63" s="212"/>
      <c r="AK63" s="212"/>
      <c r="AL63" s="212"/>
      <c r="AM63" s="212"/>
      <c r="AN63" s="212"/>
      <c r="AO63" s="222"/>
    </row>
    <row r="64" spans="35:41" x14ac:dyDescent="0.25">
      <c r="AI64" s="211" t="s">
        <v>11192</v>
      </c>
      <c r="AJ64" s="212">
        <v>1.306</v>
      </c>
      <c r="AK64" s="212" t="s">
        <v>11210</v>
      </c>
      <c r="AL64" s="212" t="s">
        <v>945</v>
      </c>
      <c r="AM64" s="212" t="s">
        <v>959</v>
      </c>
      <c r="AN64" s="212">
        <v>2.8E-3</v>
      </c>
      <c r="AO64" s="222"/>
    </row>
    <row r="65" spans="35:41" x14ac:dyDescent="0.25">
      <c r="AI65" s="211" t="s">
        <v>11194</v>
      </c>
      <c r="AJ65" s="212">
        <v>-9.6250000000000002E-2</v>
      </c>
      <c r="AK65" s="212" t="s">
        <v>11211</v>
      </c>
      <c r="AL65" s="212" t="s">
        <v>883</v>
      </c>
      <c r="AM65" s="212" t="s">
        <v>885</v>
      </c>
      <c r="AN65" s="212">
        <v>0.9758</v>
      </c>
      <c r="AO65" s="222"/>
    </row>
    <row r="66" spans="35:41" ht="15.75" thickBot="1" x14ac:dyDescent="0.3">
      <c r="AI66" s="219" t="s">
        <v>11196</v>
      </c>
      <c r="AJ66" s="220">
        <v>0.22919999999999999</v>
      </c>
      <c r="AK66" s="220" t="s">
        <v>11212</v>
      </c>
      <c r="AL66" s="220" t="s">
        <v>883</v>
      </c>
      <c r="AM66" s="220" t="s">
        <v>885</v>
      </c>
      <c r="AN66" s="220">
        <v>0.80089999999999995</v>
      </c>
      <c r="AO66" s="223"/>
    </row>
    <row r="73" spans="35:41" x14ac:dyDescent="0.25">
      <c r="AJ73" s="44" t="s">
        <v>11213</v>
      </c>
    </row>
    <row r="74" spans="35:41" ht="15.75" thickBot="1" x14ac:dyDescent="0.3">
      <c r="AJ74" s="44" t="s">
        <v>11214</v>
      </c>
    </row>
    <row r="75" spans="35:41" ht="23.25" x14ac:dyDescent="0.35">
      <c r="AI75" s="257" t="s">
        <v>897</v>
      </c>
      <c r="AJ75" s="258" t="s">
        <v>11147</v>
      </c>
      <c r="AK75" s="259"/>
      <c r="AL75" s="259"/>
      <c r="AM75" s="259"/>
      <c r="AN75" s="260"/>
    </row>
    <row r="76" spans="35:41" ht="23.25" x14ac:dyDescent="0.35">
      <c r="AI76" s="261"/>
      <c r="AJ76" s="262"/>
      <c r="AK76" s="262"/>
      <c r="AL76" s="262"/>
      <c r="AM76" s="262"/>
      <c r="AN76" s="263"/>
    </row>
    <row r="77" spans="35:41" ht="23.25" x14ac:dyDescent="0.35">
      <c r="AI77" s="264" t="s">
        <v>10739</v>
      </c>
      <c r="AJ77" s="265" t="s">
        <v>10740</v>
      </c>
      <c r="AK77" s="262"/>
      <c r="AL77" s="262"/>
      <c r="AM77" s="262"/>
      <c r="AN77" s="263"/>
    </row>
    <row r="78" spans="35:41" ht="23.25" x14ac:dyDescent="0.35">
      <c r="AI78" s="264" t="s">
        <v>964</v>
      </c>
      <c r="AJ78" s="265">
        <v>0.05</v>
      </c>
      <c r="AK78" s="262"/>
      <c r="AL78" s="262"/>
      <c r="AM78" s="262"/>
      <c r="AN78" s="263"/>
    </row>
    <row r="79" spans="35:41" ht="23.25" x14ac:dyDescent="0.35">
      <c r="AI79" s="261"/>
      <c r="AJ79" s="262"/>
      <c r="AK79" s="262"/>
      <c r="AL79" s="262"/>
      <c r="AM79" s="262"/>
      <c r="AN79" s="263"/>
    </row>
    <row r="80" spans="35:41" ht="23.25" x14ac:dyDescent="0.35">
      <c r="AI80" s="264" t="s">
        <v>10637</v>
      </c>
      <c r="AJ80" s="265" t="s">
        <v>10638</v>
      </c>
      <c r="AK80" s="265" t="s">
        <v>887</v>
      </c>
      <c r="AL80" s="265" t="s">
        <v>886</v>
      </c>
      <c r="AM80" s="265" t="s">
        <v>10639</v>
      </c>
      <c r="AN80" s="263"/>
    </row>
    <row r="81" spans="35:40" ht="23.25" x14ac:dyDescent="0.35">
      <c r="AI81" s="264" t="s">
        <v>10741</v>
      </c>
      <c r="AJ81" s="265">
        <v>22.85</v>
      </c>
      <c r="AK81" s="265" t="s">
        <v>955</v>
      </c>
      <c r="AL81" s="265" t="s">
        <v>956</v>
      </c>
      <c r="AM81" s="265" t="s">
        <v>945</v>
      </c>
      <c r="AN81" s="263"/>
    </row>
    <row r="82" spans="35:40" ht="23.25" x14ac:dyDescent="0.35">
      <c r="AI82" s="264" t="s">
        <v>10643</v>
      </c>
      <c r="AJ82" s="265">
        <v>20.71</v>
      </c>
      <c r="AK82" s="265" t="s">
        <v>955</v>
      </c>
      <c r="AL82" s="265" t="s">
        <v>956</v>
      </c>
      <c r="AM82" s="265" t="s">
        <v>945</v>
      </c>
      <c r="AN82" s="263"/>
    </row>
    <row r="83" spans="35:40" ht="23.25" x14ac:dyDescent="0.35">
      <c r="AI83" s="264" t="s">
        <v>10647</v>
      </c>
      <c r="AJ83" s="265">
        <v>23.95</v>
      </c>
      <c r="AK83" s="265" t="s">
        <v>955</v>
      </c>
      <c r="AL83" s="265" t="s">
        <v>956</v>
      </c>
      <c r="AM83" s="265" t="s">
        <v>945</v>
      </c>
      <c r="AN83" s="263"/>
    </row>
    <row r="84" spans="35:40" ht="23.25" x14ac:dyDescent="0.35">
      <c r="AI84" s="261"/>
      <c r="AJ84" s="262"/>
      <c r="AK84" s="262"/>
      <c r="AL84" s="262"/>
      <c r="AM84" s="262"/>
      <c r="AN84" s="263"/>
    </row>
    <row r="85" spans="35:40" x14ac:dyDescent="0.25">
      <c r="AI85" s="264" t="s">
        <v>10655</v>
      </c>
      <c r="AJ85" s="265" t="s">
        <v>10656</v>
      </c>
      <c r="AK85" s="265" t="s">
        <v>899</v>
      </c>
      <c r="AL85" s="265" t="s">
        <v>10657</v>
      </c>
      <c r="AM85" s="265" t="s">
        <v>10658</v>
      </c>
      <c r="AN85" s="266" t="s">
        <v>887</v>
      </c>
    </row>
    <row r="86" spans="35:40" x14ac:dyDescent="0.25">
      <c r="AI86" s="264" t="s">
        <v>10741</v>
      </c>
      <c r="AJ86" s="265">
        <v>26.34</v>
      </c>
      <c r="AK86" s="265">
        <v>15</v>
      </c>
      <c r="AL86" s="265">
        <v>1.756</v>
      </c>
      <c r="AM86" s="265" t="s">
        <v>11215</v>
      </c>
      <c r="AN86" s="266" t="s">
        <v>10660</v>
      </c>
    </row>
    <row r="87" spans="35:40" x14ac:dyDescent="0.25">
      <c r="AI87" s="264" t="s">
        <v>10643</v>
      </c>
      <c r="AJ87" s="265">
        <v>23.87</v>
      </c>
      <c r="AK87" s="265">
        <v>5</v>
      </c>
      <c r="AL87" s="265">
        <v>4.774</v>
      </c>
      <c r="AM87" s="265" t="s">
        <v>11216</v>
      </c>
      <c r="AN87" s="266" t="s">
        <v>10660</v>
      </c>
    </row>
    <row r="88" spans="35:40" x14ac:dyDescent="0.25">
      <c r="AI88" s="264" t="s">
        <v>10647</v>
      </c>
      <c r="AJ88" s="265">
        <v>27.61</v>
      </c>
      <c r="AK88" s="265">
        <v>3</v>
      </c>
      <c r="AL88" s="265">
        <v>9.202</v>
      </c>
      <c r="AM88" s="265" t="s">
        <v>11217</v>
      </c>
      <c r="AN88" s="266" t="s">
        <v>10660</v>
      </c>
    </row>
    <row r="89" spans="35:40" ht="23.25" x14ac:dyDescent="0.35">
      <c r="AI89" s="264" t="s">
        <v>10673</v>
      </c>
      <c r="AJ89" s="265">
        <v>37.450000000000003</v>
      </c>
      <c r="AK89" s="265">
        <v>120</v>
      </c>
      <c r="AL89" s="265">
        <v>0.31209999999999999</v>
      </c>
      <c r="AM89" s="262"/>
      <c r="AN89" s="263"/>
    </row>
    <row r="90" spans="35:40" ht="23.25" x14ac:dyDescent="0.35">
      <c r="AI90" s="261"/>
      <c r="AJ90" s="262"/>
      <c r="AK90" s="262"/>
      <c r="AL90" s="262"/>
      <c r="AM90" s="262"/>
      <c r="AN90" s="263"/>
    </row>
    <row r="91" spans="35:40" ht="23.25" x14ac:dyDescent="0.35">
      <c r="AI91" s="264" t="s">
        <v>10674</v>
      </c>
      <c r="AJ91" s="262"/>
      <c r="AK91" s="262"/>
      <c r="AL91" s="262"/>
      <c r="AM91" s="262"/>
      <c r="AN91" s="263"/>
    </row>
    <row r="92" spans="35:40" ht="23.25" x14ac:dyDescent="0.35">
      <c r="AI92" s="264" t="s">
        <v>10971</v>
      </c>
      <c r="AJ92" s="265">
        <v>4</v>
      </c>
      <c r="AK92" s="262"/>
      <c r="AL92" s="262"/>
      <c r="AM92" s="262"/>
      <c r="AN92" s="263"/>
    </row>
    <row r="93" spans="35:40" ht="23.25" x14ac:dyDescent="0.35">
      <c r="AI93" s="264" t="s">
        <v>10677</v>
      </c>
      <c r="AJ93" s="265">
        <v>6</v>
      </c>
      <c r="AK93" s="262"/>
      <c r="AL93" s="262"/>
      <c r="AM93" s="262"/>
      <c r="AN93" s="263"/>
    </row>
    <row r="94" spans="35:40" ht="24" thickBot="1" x14ac:dyDescent="0.4">
      <c r="AI94" s="267" t="s">
        <v>10972</v>
      </c>
      <c r="AJ94" s="268">
        <v>144</v>
      </c>
      <c r="AK94" s="269"/>
      <c r="AL94" s="269"/>
      <c r="AM94" s="269"/>
      <c r="AN94" s="270"/>
    </row>
    <row r="100" spans="35:40" x14ac:dyDescent="0.25">
      <c r="AJ100" s="44" t="s">
        <v>11218</v>
      </c>
    </row>
    <row r="101" spans="35:40" ht="15.75" thickBot="1" x14ac:dyDescent="0.3">
      <c r="AJ101" s="44" t="s">
        <v>11219</v>
      </c>
    </row>
    <row r="102" spans="35:40" ht="27.75" x14ac:dyDescent="0.35">
      <c r="AI102" s="257" t="s">
        <v>11220</v>
      </c>
      <c r="AJ102" s="259"/>
      <c r="AK102" s="259"/>
      <c r="AL102" s="259"/>
      <c r="AM102" s="259"/>
      <c r="AN102" s="260"/>
    </row>
    <row r="103" spans="35:40" ht="23.25" x14ac:dyDescent="0.35">
      <c r="AI103" s="261"/>
      <c r="AJ103" s="262"/>
      <c r="AK103" s="262"/>
      <c r="AL103" s="262"/>
      <c r="AM103" s="262"/>
      <c r="AN103" s="263"/>
    </row>
    <row r="104" spans="35:40" ht="23.25" x14ac:dyDescent="0.35">
      <c r="AI104" s="264" t="s">
        <v>966</v>
      </c>
      <c r="AJ104" s="265">
        <v>1</v>
      </c>
      <c r="AK104" s="262"/>
      <c r="AL104" s="262"/>
      <c r="AM104" s="262"/>
      <c r="AN104" s="263"/>
    </row>
    <row r="105" spans="35:40" ht="27.75" x14ac:dyDescent="0.35">
      <c r="AI105" s="264" t="s">
        <v>965</v>
      </c>
      <c r="AJ105" s="265">
        <v>3</v>
      </c>
      <c r="AK105" s="262"/>
      <c r="AL105" s="262"/>
      <c r="AM105" s="262"/>
      <c r="AN105" s="263"/>
    </row>
    <row r="106" spans="35:40" ht="23.25" x14ac:dyDescent="0.35">
      <c r="AI106" s="264" t="s">
        <v>964</v>
      </c>
      <c r="AJ106" s="265">
        <v>0.05</v>
      </c>
      <c r="AK106" s="262"/>
      <c r="AL106" s="262"/>
      <c r="AM106" s="262"/>
      <c r="AN106" s="263"/>
    </row>
    <row r="107" spans="35:40" ht="23.25" x14ac:dyDescent="0.35">
      <c r="AI107" s="261"/>
      <c r="AJ107" s="262"/>
      <c r="AK107" s="262"/>
      <c r="AL107" s="262"/>
      <c r="AM107" s="262"/>
      <c r="AN107" s="263"/>
    </row>
    <row r="108" spans="35:40" ht="26.25" x14ac:dyDescent="0.25">
      <c r="AI108" s="264" t="s">
        <v>916</v>
      </c>
      <c r="AJ108" s="265" t="s">
        <v>904</v>
      </c>
      <c r="AK108" s="265" t="s">
        <v>915</v>
      </c>
      <c r="AL108" s="265" t="s">
        <v>914</v>
      </c>
      <c r="AM108" s="265" t="s">
        <v>913</v>
      </c>
      <c r="AN108" s="266" t="s">
        <v>912</v>
      </c>
    </row>
    <row r="109" spans="35:40" ht="23.25" x14ac:dyDescent="0.35">
      <c r="AI109" s="261"/>
      <c r="AJ109" s="262"/>
      <c r="AK109" s="262"/>
      <c r="AL109" s="262"/>
      <c r="AM109" s="262"/>
      <c r="AN109" s="263"/>
    </row>
    <row r="110" spans="35:40" x14ac:dyDescent="0.25">
      <c r="AI110" s="264" t="s">
        <v>11192</v>
      </c>
      <c r="AJ110" s="265">
        <v>1.236</v>
      </c>
      <c r="AK110" s="265" t="s">
        <v>11221</v>
      </c>
      <c r="AL110" s="265" t="s">
        <v>945</v>
      </c>
      <c r="AM110" s="265" t="s">
        <v>956</v>
      </c>
      <c r="AN110" s="266" t="s">
        <v>955</v>
      </c>
    </row>
    <row r="111" spans="35:40" x14ac:dyDescent="0.25">
      <c r="AI111" s="264" t="s">
        <v>11194</v>
      </c>
      <c r="AJ111" s="265">
        <v>0.63200000000000001</v>
      </c>
      <c r="AK111" s="265" t="s">
        <v>11222</v>
      </c>
      <c r="AL111" s="265" t="s">
        <v>945</v>
      </c>
      <c r="AM111" s="265" t="s">
        <v>956</v>
      </c>
      <c r="AN111" s="266" t="s">
        <v>955</v>
      </c>
    </row>
    <row r="112" spans="35:40" ht="27" thickBot="1" x14ac:dyDescent="0.3">
      <c r="AI112" s="267" t="s">
        <v>11196</v>
      </c>
      <c r="AJ112" s="268">
        <v>0.56710000000000005</v>
      </c>
      <c r="AK112" s="268" t="s">
        <v>11223</v>
      </c>
      <c r="AL112" s="268" t="s">
        <v>945</v>
      </c>
      <c r="AM112" s="268" t="s">
        <v>946</v>
      </c>
      <c r="AN112" s="271">
        <v>1E-4</v>
      </c>
    </row>
  </sheetData>
  <mergeCells count="9">
    <mergeCell ref="C26:H26"/>
    <mergeCell ref="I26:N26"/>
    <mergeCell ref="O26:T26"/>
    <mergeCell ref="U26:Z26"/>
    <mergeCell ref="A3:A4"/>
    <mergeCell ref="C3:H3"/>
    <mergeCell ref="I3:N3"/>
    <mergeCell ref="O3:T3"/>
    <mergeCell ref="U3:Z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528F9-ECCC-42CF-B0FB-F32C762E0A75}">
  <dimension ref="A1:AN110"/>
  <sheetViews>
    <sheetView zoomScale="80" zoomScaleNormal="80" workbookViewId="0">
      <selection activeCell="I13" sqref="I13"/>
    </sheetView>
  </sheetViews>
  <sheetFormatPr defaultRowHeight="15" x14ac:dyDescent="0.25"/>
  <cols>
    <col min="1" max="1" width="21.28515625" customWidth="1"/>
    <col min="2" max="2" width="18.85546875" customWidth="1"/>
    <col min="33" max="33" width="55.7109375" customWidth="1"/>
    <col min="34" max="34" width="33.7109375" customWidth="1"/>
    <col min="35" max="35" width="28.140625" customWidth="1"/>
    <col min="36" max="36" width="19.28515625" customWidth="1"/>
    <col min="37" max="37" width="27" customWidth="1"/>
    <col min="38" max="38" width="21" customWidth="1"/>
  </cols>
  <sheetData>
    <row r="1" spans="1:40" x14ac:dyDescent="0.25">
      <c r="J1" s="44" t="s">
        <v>11148</v>
      </c>
      <c r="K1" s="44"/>
      <c r="L1" s="44"/>
      <c r="M1" s="44"/>
      <c r="AI1" s="44" t="s">
        <v>11224</v>
      </c>
      <c r="AJ1" s="44" t="s">
        <v>11225</v>
      </c>
    </row>
    <row r="2" spans="1:40" ht="15.75" thickBot="1" x14ac:dyDescent="0.3">
      <c r="J2" s="44" t="s">
        <v>11226</v>
      </c>
      <c r="K2" s="44"/>
      <c r="L2" s="44"/>
      <c r="M2" s="44"/>
      <c r="AI2" s="44"/>
      <c r="AJ2" s="44" t="s">
        <v>11150</v>
      </c>
    </row>
    <row r="3" spans="1:40" ht="15.75" thickBot="1" x14ac:dyDescent="0.3">
      <c r="A3" s="141" t="s">
        <v>11224</v>
      </c>
      <c r="B3" s="200" t="s">
        <v>10647</v>
      </c>
      <c r="C3" s="309" t="s">
        <v>11189</v>
      </c>
      <c r="D3" s="310"/>
      <c r="E3" s="310"/>
      <c r="F3" s="310"/>
      <c r="G3" s="310"/>
      <c r="H3" s="311"/>
      <c r="I3" s="309" t="s">
        <v>11227</v>
      </c>
      <c r="J3" s="310"/>
      <c r="K3" s="310"/>
      <c r="L3" s="310"/>
      <c r="M3" s="310"/>
      <c r="N3" s="311"/>
      <c r="O3" s="309" t="s">
        <v>11228</v>
      </c>
      <c r="P3" s="310"/>
      <c r="Q3" s="310"/>
      <c r="R3" s="310"/>
      <c r="S3" s="310"/>
      <c r="T3" s="311"/>
      <c r="U3" s="309" t="s">
        <v>11229</v>
      </c>
      <c r="V3" s="310"/>
      <c r="W3" s="310"/>
      <c r="X3" s="310"/>
      <c r="Y3" s="310"/>
      <c r="Z3" s="311"/>
      <c r="AG3" s="209" t="s">
        <v>897</v>
      </c>
      <c r="AH3" s="210" t="s">
        <v>11230</v>
      </c>
      <c r="AI3" s="210"/>
      <c r="AJ3" s="210"/>
      <c r="AK3" s="210"/>
      <c r="AL3" s="210"/>
      <c r="AM3" s="147"/>
      <c r="AN3" s="148"/>
    </row>
    <row r="4" spans="1:40" ht="15.75" thickBot="1" x14ac:dyDescent="0.3">
      <c r="A4" s="217" t="s">
        <v>10667</v>
      </c>
      <c r="B4" s="206" t="s">
        <v>10552</v>
      </c>
      <c r="C4" s="200" t="s">
        <v>11231</v>
      </c>
      <c r="D4" s="206" t="s">
        <v>11232</v>
      </c>
      <c r="E4" s="206" t="s">
        <v>11233</v>
      </c>
      <c r="F4" s="206" t="s">
        <v>11234</v>
      </c>
      <c r="G4" s="206" t="s">
        <v>11235</v>
      </c>
      <c r="H4" s="201" t="s">
        <v>11236</v>
      </c>
      <c r="I4" s="200" t="s">
        <v>11237</v>
      </c>
      <c r="J4" s="206" t="s">
        <v>11238</v>
      </c>
      <c r="K4" s="206" t="s">
        <v>11239</v>
      </c>
      <c r="L4" s="206" t="s">
        <v>11240</v>
      </c>
      <c r="M4" s="206" t="s">
        <v>11241</v>
      </c>
      <c r="N4" s="201" t="s">
        <v>11242</v>
      </c>
      <c r="O4" s="200" t="s">
        <v>11243</v>
      </c>
      <c r="P4" s="206" t="s">
        <v>11244</v>
      </c>
      <c r="Q4" s="206" t="s">
        <v>11245</v>
      </c>
      <c r="R4" s="206" t="s">
        <v>11246</v>
      </c>
      <c r="S4" s="206" t="s">
        <v>11247</v>
      </c>
      <c r="T4" s="201" t="s">
        <v>11248</v>
      </c>
      <c r="U4" s="200" t="s">
        <v>11249</v>
      </c>
      <c r="V4" s="206" t="s">
        <v>11250</v>
      </c>
      <c r="W4" s="206" t="s">
        <v>11251</v>
      </c>
      <c r="X4" s="206" t="s">
        <v>11252</v>
      </c>
      <c r="Y4" s="206" t="s">
        <v>11253</v>
      </c>
      <c r="Z4" s="201" t="s">
        <v>11254</v>
      </c>
      <c r="AG4" s="211"/>
      <c r="AH4" s="212"/>
      <c r="AI4" s="212"/>
      <c r="AJ4" s="212"/>
      <c r="AK4" s="212"/>
      <c r="AL4" s="212"/>
      <c r="AM4" s="44"/>
      <c r="AN4" s="150"/>
    </row>
    <row r="5" spans="1:40" x14ac:dyDescent="0.25">
      <c r="A5" s="215" t="s">
        <v>10689</v>
      </c>
      <c r="B5" s="44" t="s">
        <v>10642</v>
      </c>
      <c r="C5" s="152">
        <v>4.5525000000000002</v>
      </c>
      <c r="D5">
        <v>3.7450000000000001</v>
      </c>
      <c r="E5">
        <v>3.4849999999999999</v>
      </c>
      <c r="F5">
        <v>2.98</v>
      </c>
      <c r="G5">
        <v>3.9249999999999998</v>
      </c>
      <c r="H5" s="138">
        <v>3.3224999999999998</v>
      </c>
      <c r="I5" s="152">
        <v>3.7374999999999998</v>
      </c>
      <c r="J5">
        <v>3.5125000000000002</v>
      </c>
      <c r="K5">
        <v>3.7725</v>
      </c>
      <c r="L5">
        <v>3.87</v>
      </c>
      <c r="M5">
        <v>3.0649999999999999</v>
      </c>
      <c r="N5" s="138">
        <v>4.08</v>
      </c>
      <c r="O5" s="152">
        <v>3.7374999999999998</v>
      </c>
      <c r="P5">
        <v>2.99</v>
      </c>
      <c r="Q5">
        <v>4.9424999999999999</v>
      </c>
      <c r="R5">
        <v>2.7</v>
      </c>
      <c r="S5">
        <v>3.4874999999999998</v>
      </c>
      <c r="T5" s="138">
        <v>4.1524999999999999</v>
      </c>
      <c r="U5" s="199">
        <v>4.04</v>
      </c>
      <c r="V5" s="140">
        <v>3.145</v>
      </c>
      <c r="W5" s="140">
        <v>3.25</v>
      </c>
      <c r="X5" s="140">
        <v>3.4224999999999999</v>
      </c>
      <c r="Y5" s="140">
        <v>3.46</v>
      </c>
      <c r="Z5" s="139">
        <v>2.5049999999999999</v>
      </c>
      <c r="AG5" s="211" t="s">
        <v>10681</v>
      </c>
      <c r="AH5" s="212" t="s">
        <v>10682</v>
      </c>
      <c r="AI5" s="212"/>
      <c r="AJ5" s="212"/>
      <c r="AK5" s="212"/>
      <c r="AL5" s="212"/>
      <c r="AM5" s="44"/>
      <c r="AN5" s="150"/>
    </row>
    <row r="6" spans="1:40" x14ac:dyDescent="0.25">
      <c r="A6" s="215" t="s">
        <v>11180</v>
      </c>
      <c r="B6" s="44" t="s">
        <v>10642</v>
      </c>
      <c r="C6" s="152">
        <v>2.94</v>
      </c>
      <c r="D6">
        <v>3.165</v>
      </c>
      <c r="E6">
        <v>3.13</v>
      </c>
      <c r="F6">
        <v>2.5674999999999999</v>
      </c>
      <c r="G6">
        <v>3.0425</v>
      </c>
      <c r="H6" s="138">
        <v>3.8125</v>
      </c>
      <c r="I6" s="152">
        <v>3.4325000000000001</v>
      </c>
      <c r="J6">
        <v>3.31</v>
      </c>
      <c r="K6">
        <v>3.29</v>
      </c>
      <c r="L6">
        <v>2.875</v>
      </c>
      <c r="M6">
        <v>3.6175000000000002</v>
      </c>
      <c r="N6" s="138">
        <v>3.9</v>
      </c>
      <c r="O6" s="152">
        <v>5.04</v>
      </c>
      <c r="P6">
        <v>3.6324999999999998</v>
      </c>
      <c r="Q6">
        <v>3.7774999999999999</v>
      </c>
      <c r="R6">
        <v>2.7075</v>
      </c>
      <c r="S6">
        <v>2.87</v>
      </c>
      <c r="T6" s="138">
        <v>3.085</v>
      </c>
      <c r="U6" s="152">
        <v>3.415</v>
      </c>
      <c r="V6">
        <v>3.5825</v>
      </c>
      <c r="W6">
        <v>2.9049999999999998</v>
      </c>
      <c r="X6">
        <v>3.8650000000000002</v>
      </c>
      <c r="Y6">
        <v>3.2075</v>
      </c>
      <c r="Z6" s="138">
        <v>3.7149999999999999</v>
      </c>
      <c r="AG6" s="211" t="s">
        <v>10614</v>
      </c>
      <c r="AH6" s="212" t="s">
        <v>883</v>
      </c>
      <c r="AI6" s="212"/>
      <c r="AJ6" s="212"/>
      <c r="AK6" s="212"/>
      <c r="AL6" s="212"/>
      <c r="AM6" s="44"/>
      <c r="AN6" s="150"/>
    </row>
    <row r="7" spans="1:40" x14ac:dyDescent="0.25">
      <c r="A7" s="215" t="s">
        <v>10644</v>
      </c>
      <c r="B7" s="44" t="s">
        <v>10642</v>
      </c>
      <c r="C7" s="152">
        <v>3.7825000000000002</v>
      </c>
      <c r="D7">
        <v>3.37</v>
      </c>
      <c r="E7">
        <v>3.1850000000000001</v>
      </c>
      <c r="F7">
        <v>3.4550000000000001</v>
      </c>
      <c r="G7">
        <v>3.7850000000000001</v>
      </c>
      <c r="H7" s="138">
        <v>2.8624999999999998</v>
      </c>
      <c r="I7" s="152">
        <v>5.335</v>
      </c>
      <c r="J7">
        <v>3.9249999999999998</v>
      </c>
      <c r="K7">
        <v>5.89</v>
      </c>
      <c r="L7">
        <v>5.47</v>
      </c>
      <c r="M7">
        <v>6.45</v>
      </c>
      <c r="N7" s="138">
        <v>5.4924999999999997</v>
      </c>
      <c r="O7" s="152">
        <v>5.77</v>
      </c>
      <c r="P7">
        <v>5.6349999999999998</v>
      </c>
      <c r="Q7">
        <v>4.5175000000000001</v>
      </c>
      <c r="R7">
        <v>6.1325000000000003</v>
      </c>
      <c r="S7">
        <v>5.4375</v>
      </c>
      <c r="T7" s="138">
        <v>6.2374999999999998</v>
      </c>
      <c r="U7" s="152">
        <v>5.05</v>
      </c>
      <c r="V7">
        <v>5.75</v>
      </c>
      <c r="W7">
        <v>6.5175000000000001</v>
      </c>
      <c r="X7">
        <v>5.1050000000000004</v>
      </c>
      <c r="Y7">
        <v>5.4074999999999998</v>
      </c>
      <c r="Z7" s="138">
        <v>5.8650000000000002</v>
      </c>
      <c r="AG7" s="211" t="s">
        <v>964</v>
      </c>
      <c r="AH7" s="212">
        <v>0.05</v>
      </c>
      <c r="AI7" s="212"/>
      <c r="AJ7" s="212"/>
      <c r="AK7" s="212"/>
      <c r="AL7" s="212"/>
      <c r="AM7" s="44"/>
      <c r="AN7" s="150"/>
    </row>
    <row r="8" spans="1:40" x14ac:dyDescent="0.25">
      <c r="A8" s="215" t="s">
        <v>11255</v>
      </c>
      <c r="B8" s="44" t="s">
        <v>10642</v>
      </c>
      <c r="C8" s="152">
        <v>3.895</v>
      </c>
      <c r="D8">
        <v>4.29</v>
      </c>
      <c r="E8">
        <v>3.8574999999999999</v>
      </c>
      <c r="F8">
        <v>4.0475000000000003</v>
      </c>
      <c r="G8">
        <v>3.4474999999999998</v>
      </c>
      <c r="H8" s="138">
        <v>2.8424999999999998</v>
      </c>
      <c r="I8" s="152">
        <v>5.9749999999999996</v>
      </c>
      <c r="J8">
        <v>5.2649999999999997</v>
      </c>
      <c r="K8">
        <v>5.415</v>
      </c>
      <c r="L8">
        <v>4.78</v>
      </c>
      <c r="M8">
        <v>4.8899999999999997</v>
      </c>
      <c r="N8" s="138">
        <v>5.2774999999999999</v>
      </c>
      <c r="O8" s="152">
        <v>6.72</v>
      </c>
      <c r="P8">
        <v>5.7</v>
      </c>
      <c r="Q8">
        <v>4.4850000000000003</v>
      </c>
      <c r="R8">
        <v>5.0724999999999998</v>
      </c>
      <c r="S8">
        <v>5.24</v>
      </c>
      <c r="T8" s="138">
        <v>5.9474999999999998</v>
      </c>
      <c r="U8" s="152">
        <v>5.95</v>
      </c>
      <c r="V8">
        <v>6.06</v>
      </c>
      <c r="W8">
        <v>7.2350000000000003</v>
      </c>
      <c r="X8">
        <v>6.49</v>
      </c>
      <c r="Y8">
        <v>4.9950000000000001</v>
      </c>
      <c r="Z8" s="138">
        <v>4.835</v>
      </c>
      <c r="AG8" s="211"/>
      <c r="AH8" s="212"/>
      <c r="AI8" s="212"/>
      <c r="AJ8" s="212"/>
      <c r="AK8" s="212"/>
      <c r="AL8" s="212"/>
      <c r="AM8" s="44"/>
      <c r="AN8" s="150"/>
    </row>
    <row r="9" spans="1:40" x14ac:dyDescent="0.25">
      <c r="A9" s="215" t="s">
        <v>11256</v>
      </c>
      <c r="B9" s="44" t="s">
        <v>10642</v>
      </c>
      <c r="C9" s="152">
        <v>3.6949999999999998</v>
      </c>
      <c r="D9">
        <v>2.9075000000000002</v>
      </c>
      <c r="E9">
        <v>3.16</v>
      </c>
      <c r="F9">
        <v>3.7425000000000002</v>
      </c>
      <c r="G9">
        <v>3.2174999999999998</v>
      </c>
      <c r="H9" s="138">
        <v>3.6475</v>
      </c>
      <c r="I9" s="152">
        <v>4.9924999999999997</v>
      </c>
      <c r="J9">
        <v>3.54</v>
      </c>
      <c r="K9">
        <v>4.6725000000000003</v>
      </c>
      <c r="L9">
        <v>5.3650000000000002</v>
      </c>
      <c r="M9">
        <v>5.0025000000000004</v>
      </c>
      <c r="N9" s="138">
        <v>4.8099999999999996</v>
      </c>
      <c r="O9" s="152">
        <v>5.8</v>
      </c>
      <c r="P9">
        <v>5.0575000000000001</v>
      </c>
      <c r="Q9">
        <v>4.4400000000000004</v>
      </c>
      <c r="R9">
        <v>4.4924999999999997</v>
      </c>
      <c r="S9">
        <v>5.39</v>
      </c>
      <c r="T9" s="138">
        <v>5.6725000000000003</v>
      </c>
      <c r="U9" s="152">
        <v>4.45</v>
      </c>
      <c r="V9">
        <v>5.48</v>
      </c>
      <c r="W9">
        <v>4.9400000000000004</v>
      </c>
      <c r="X9">
        <v>4.7474999999999996</v>
      </c>
      <c r="Y9">
        <v>5.94</v>
      </c>
      <c r="Z9" s="138">
        <v>5.2024999999999997</v>
      </c>
      <c r="AG9" s="211" t="s">
        <v>10637</v>
      </c>
      <c r="AH9" s="212" t="s">
        <v>10638</v>
      </c>
      <c r="AI9" s="212" t="s">
        <v>887</v>
      </c>
      <c r="AJ9" s="212" t="s">
        <v>886</v>
      </c>
      <c r="AK9" s="212" t="s">
        <v>10639</v>
      </c>
      <c r="AL9" s="212" t="s">
        <v>10640</v>
      </c>
      <c r="AM9" s="44"/>
      <c r="AN9" s="150"/>
    </row>
    <row r="10" spans="1:40" ht="15.75" thickBot="1" x14ac:dyDescent="0.3">
      <c r="A10" s="216" t="s">
        <v>10650</v>
      </c>
      <c r="B10" s="166" t="s">
        <v>10642</v>
      </c>
      <c r="C10" s="203">
        <v>3.5575000000000001</v>
      </c>
      <c r="D10" s="137">
        <v>3.43</v>
      </c>
      <c r="E10" s="137">
        <v>4.6900000000000004</v>
      </c>
      <c r="F10" s="137">
        <v>3.2850000000000001</v>
      </c>
      <c r="G10" s="137">
        <v>3.3875000000000002</v>
      </c>
      <c r="H10" s="136">
        <v>3.31</v>
      </c>
      <c r="I10" s="203">
        <v>5.4524999999999997</v>
      </c>
      <c r="J10" s="137">
        <v>3.0724999999999998</v>
      </c>
      <c r="K10" s="137">
        <v>4.68</v>
      </c>
      <c r="L10" s="137">
        <v>5.13</v>
      </c>
      <c r="M10" s="137">
        <v>3.8025000000000002</v>
      </c>
      <c r="N10" s="136">
        <v>4.59</v>
      </c>
      <c r="O10" s="203">
        <v>4.5949999999999998</v>
      </c>
      <c r="P10" s="137">
        <v>4.7549999999999999</v>
      </c>
      <c r="Q10" s="137">
        <v>5.0750000000000002</v>
      </c>
      <c r="R10" s="137">
        <v>4.4375</v>
      </c>
      <c r="S10" s="137">
        <v>3.8925000000000001</v>
      </c>
      <c r="T10" s="136">
        <v>4.8475000000000001</v>
      </c>
      <c r="U10" s="203">
        <v>4.3674999999999997</v>
      </c>
      <c r="V10" s="137">
        <v>4.9800000000000004</v>
      </c>
      <c r="W10" s="137">
        <v>5.4275000000000002</v>
      </c>
      <c r="X10" s="137">
        <v>4.9225000000000003</v>
      </c>
      <c r="Y10" s="137">
        <v>4.4524999999999997</v>
      </c>
      <c r="Z10" s="136">
        <v>5.3475000000000001</v>
      </c>
      <c r="AG10" s="211" t="s">
        <v>10824</v>
      </c>
      <c r="AH10" s="212">
        <v>12.38</v>
      </c>
      <c r="AI10" s="212" t="s">
        <v>955</v>
      </c>
      <c r="AJ10" s="212" t="s">
        <v>956</v>
      </c>
      <c r="AK10" s="212" t="s">
        <v>945</v>
      </c>
      <c r="AL10" s="212"/>
      <c r="AM10" s="44"/>
      <c r="AN10" s="150"/>
    </row>
    <row r="11" spans="1:40" x14ac:dyDescent="0.25">
      <c r="AG11" s="211" t="s">
        <v>10643</v>
      </c>
      <c r="AH11" s="212">
        <v>39.18</v>
      </c>
      <c r="AI11" s="212" t="s">
        <v>955</v>
      </c>
      <c r="AJ11" s="212" t="s">
        <v>956</v>
      </c>
      <c r="AK11" s="212" t="s">
        <v>945</v>
      </c>
      <c r="AL11" s="212">
        <v>0.83089999999999997</v>
      </c>
      <c r="AM11" s="44"/>
      <c r="AN11" s="150"/>
    </row>
    <row r="12" spans="1:40" x14ac:dyDescent="0.25">
      <c r="AG12" s="211" t="s">
        <v>10825</v>
      </c>
      <c r="AH12" s="212">
        <v>22.5</v>
      </c>
      <c r="AI12" s="212" t="s">
        <v>955</v>
      </c>
      <c r="AJ12" s="212" t="s">
        <v>956</v>
      </c>
      <c r="AK12" s="212" t="s">
        <v>945</v>
      </c>
      <c r="AL12" s="212"/>
      <c r="AM12" s="44"/>
      <c r="AN12" s="150"/>
    </row>
    <row r="13" spans="1:40" x14ac:dyDescent="0.25">
      <c r="AG13" s="211" t="s">
        <v>10552</v>
      </c>
      <c r="AH13" s="212">
        <v>6.4820000000000002</v>
      </c>
      <c r="AI13" s="212">
        <v>5.2200000000000003E-2</v>
      </c>
      <c r="AJ13" s="212" t="s">
        <v>885</v>
      </c>
      <c r="AK13" s="212" t="s">
        <v>883</v>
      </c>
      <c r="AL13" s="212"/>
      <c r="AM13" s="44"/>
      <c r="AN13" s="150"/>
    </row>
    <row r="14" spans="1:40" x14ac:dyDescent="0.25">
      <c r="AG14" s="211"/>
      <c r="AH14" s="212"/>
      <c r="AI14" s="212"/>
      <c r="AJ14" s="212"/>
      <c r="AK14" s="212"/>
      <c r="AL14" s="212"/>
      <c r="AM14" s="44"/>
      <c r="AN14" s="150"/>
    </row>
    <row r="15" spans="1:40" x14ac:dyDescent="0.25">
      <c r="K15" s="44" t="s">
        <v>11224</v>
      </c>
      <c r="L15" s="44"/>
      <c r="M15" s="44"/>
      <c r="N15" s="44"/>
      <c r="AG15" s="211" t="s">
        <v>10655</v>
      </c>
      <c r="AH15" s="212" t="s">
        <v>10656</v>
      </c>
      <c r="AI15" s="212" t="s">
        <v>899</v>
      </c>
      <c r="AJ15" s="212" t="s">
        <v>10657</v>
      </c>
      <c r="AK15" s="212" t="s">
        <v>10658</v>
      </c>
      <c r="AL15" s="212" t="s">
        <v>887</v>
      </c>
      <c r="AM15" s="44"/>
      <c r="AN15" s="150"/>
    </row>
    <row r="16" spans="1:40" ht="15.75" thickBot="1" x14ac:dyDescent="0.3">
      <c r="K16" s="44" t="s">
        <v>11257</v>
      </c>
      <c r="L16" s="44"/>
      <c r="M16" s="44"/>
      <c r="N16" s="44"/>
      <c r="AG16" s="211" t="s">
        <v>10824</v>
      </c>
      <c r="AH16" s="212">
        <v>20.079999999999998</v>
      </c>
      <c r="AI16" s="212">
        <v>15</v>
      </c>
      <c r="AJ16" s="212">
        <v>1.339</v>
      </c>
      <c r="AK16" s="212" t="s">
        <v>11258</v>
      </c>
      <c r="AL16" s="212" t="s">
        <v>10660</v>
      </c>
      <c r="AM16" s="44"/>
      <c r="AN16" s="150"/>
    </row>
    <row r="17" spans="1:40" ht="15.75" thickBot="1" x14ac:dyDescent="0.3">
      <c r="A17" s="141" t="s">
        <v>11224</v>
      </c>
      <c r="B17" s="217" t="s">
        <v>10647</v>
      </c>
      <c r="C17" s="309" t="s">
        <v>11189</v>
      </c>
      <c r="D17" s="310"/>
      <c r="E17" s="310"/>
      <c r="F17" s="310"/>
      <c r="G17" s="310"/>
      <c r="H17" s="311"/>
      <c r="I17" s="309" t="s">
        <v>11227</v>
      </c>
      <c r="J17" s="310"/>
      <c r="K17" s="310"/>
      <c r="L17" s="310"/>
      <c r="M17" s="310"/>
      <c r="N17" s="311"/>
      <c r="O17" s="309" t="s">
        <v>11259</v>
      </c>
      <c r="P17" s="310"/>
      <c r="Q17" s="310"/>
      <c r="R17" s="310"/>
      <c r="S17" s="310"/>
      <c r="T17" s="311"/>
      <c r="U17" s="309" t="s">
        <v>11260</v>
      </c>
      <c r="V17" s="310"/>
      <c r="W17" s="310"/>
      <c r="X17" s="310"/>
      <c r="Y17" s="310"/>
      <c r="Z17" s="311"/>
      <c r="AG17" s="211" t="s">
        <v>10643</v>
      </c>
      <c r="AH17" s="212">
        <v>63.54</v>
      </c>
      <c r="AI17" s="212">
        <v>5</v>
      </c>
      <c r="AJ17" s="212">
        <v>12.71</v>
      </c>
      <c r="AK17" s="212" t="s">
        <v>11261</v>
      </c>
      <c r="AL17" s="212" t="s">
        <v>10660</v>
      </c>
      <c r="AM17" s="44"/>
      <c r="AN17" s="150"/>
    </row>
    <row r="18" spans="1:40" ht="15.75" thickBot="1" x14ac:dyDescent="0.3">
      <c r="A18" s="217" t="s">
        <v>10667</v>
      </c>
      <c r="B18" s="217" t="s">
        <v>10552</v>
      </c>
      <c r="C18" s="200" t="s">
        <v>11231</v>
      </c>
      <c r="D18" s="206" t="s">
        <v>11232</v>
      </c>
      <c r="E18" s="206" t="s">
        <v>11233</v>
      </c>
      <c r="F18" s="206" t="s">
        <v>11234</v>
      </c>
      <c r="G18" s="206" t="s">
        <v>11235</v>
      </c>
      <c r="H18" s="201" t="s">
        <v>11236</v>
      </c>
      <c r="I18" s="200" t="s">
        <v>11237</v>
      </c>
      <c r="J18" s="206" t="s">
        <v>11238</v>
      </c>
      <c r="K18" s="206" t="s">
        <v>11239</v>
      </c>
      <c r="L18" s="206" t="s">
        <v>11240</v>
      </c>
      <c r="M18" s="206" t="s">
        <v>11241</v>
      </c>
      <c r="N18" s="201" t="s">
        <v>11242</v>
      </c>
      <c r="O18" s="200" t="s">
        <v>11243</v>
      </c>
      <c r="P18" s="206" t="s">
        <v>11244</v>
      </c>
      <c r="Q18" s="206" t="s">
        <v>11245</v>
      </c>
      <c r="R18" s="206" t="s">
        <v>11246</v>
      </c>
      <c r="S18" s="206" t="s">
        <v>11247</v>
      </c>
      <c r="T18" s="201" t="s">
        <v>11248</v>
      </c>
      <c r="U18" s="200" t="s">
        <v>11249</v>
      </c>
      <c r="V18" s="206" t="s">
        <v>11250</v>
      </c>
      <c r="W18" s="206" t="s">
        <v>11251</v>
      </c>
      <c r="X18" s="206" t="s">
        <v>11252</v>
      </c>
      <c r="Y18" s="206" t="s">
        <v>11253</v>
      </c>
      <c r="Z18" s="201" t="s">
        <v>11254</v>
      </c>
      <c r="AG18" s="211" t="s">
        <v>10825</v>
      </c>
      <c r="AH18" s="212">
        <v>36.49</v>
      </c>
      <c r="AI18" s="212">
        <v>3</v>
      </c>
      <c r="AJ18" s="212">
        <v>12.16</v>
      </c>
      <c r="AK18" s="212" t="s">
        <v>11262</v>
      </c>
      <c r="AL18" s="212" t="s">
        <v>10660</v>
      </c>
      <c r="AM18" s="44"/>
      <c r="AN18" s="150"/>
    </row>
    <row r="19" spans="1:40" ht="15.75" thickBot="1" x14ac:dyDescent="0.3">
      <c r="A19" s="203" t="s">
        <v>10601</v>
      </c>
      <c r="B19" s="166" t="s">
        <v>10642</v>
      </c>
      <c r="C19" s="137">
        <v>7.1150000000000002</v>
      </c>
      <c r="D19" s="137">
        <v>7.04</v>
      </c>
      <c r="E19" s="137">
        <v>7.4050000000000002</v>
      </c>
      <c r="F19" s="137">
        <v>8.1575000000000006</v>
      </c>
      <c r="G19" s="137">
        <v>8.7149999999999999</v>
      </c>
      <c r="H19" s="137">
        <v>7.4</v>
      </c>
      <c r="I19" s="137">
        <v>7.1174999999999997</v>
      </c>
      <c r="J19" s="137">
        <v>7.2350000000000003</v>
      </c>
      <c r="K19" s="137">
        <v>9.68</v>
      </c>
      <c r="L19" s="137">
        <v>6.8250000000000002</v>
      </c>
      <c r="M19" s="137">
        <v>7.22</v>
      </c>
      <c r="N19" s="137">
        <v>7.44</v>
      </c>
      <c r="O19" s="137">
        <v>5.7249999999999996</v>
      </c>
      <c r="P19" s="137">
        <v>7.0324999999999998</v>
      </c>
      <c r="Q19" s="137">
        <v>6.2024999999999997</v>
      </c>
      <c r="R19" s="137">
        <v>6.2074999999999996</v>
      </c>
      <c r="S19" s="137">
        <v>6.5625</v>
      </c>
      <c r="T19" s="137">
        <v>6.5250000000000004</v>
      </c>
      <c r="U19" s="137">
        <v>8.2550000000000008</v>
      </c>
      <c r="V19" s="137">
        <v>9.33</v>
      </c>
      <c r="W19" s="137">
        <v>9.5325000000000006</v>
      </c>
      <c r="X19" s="137">
        <v>7.6349999999999998</v>
      </c>
      <c r="Y19" s="137">
        <v>7.0575000000000001</v>
      </c>
      <c r="Z19" s="136">
        <v>5.7975000000000003</v>
      </c>
      <c r="AG19" s="211" t="s">
        <v>10552</v>
      </c>
      <c r="AH19" s="212">
        <v>10.51</v>
      </c>
      <c r="AI19" s="212">
        <v>20</v>
      </c>
      <c r="AJ19" s="212">
        <v>0.52559999999999996</v>
      </c>
      <c r="AK19" s="212" t="s">
        <v>11263</v>
      </c>
      <c r="AL19" s="212" t="s">
        <v>11264</v>
      </c>
      <c r="AM19" s="44"/>
      <c r="AN19" s="150"/>
    </row>
    <row r="20" spans="1:40" x14ac:dyDescent="0.25">
      <c r="AG20" s="211" t="s">
        <v>10673</v>
      </c>
      <c r="AH20" s="212">
        <v>31.56</v>
      </c>
      <c r="AI20" s="212">
        <v>100</v>
      </c>
      <c r="AJ20" s="212">
        <v>0.31559999999999999</v>
      </c>
      <c r="AK20" s="212"/>
      <c r="AL20" s="212"/>
      <c r="AM20" s="44"/>
      <c r="AN20" s="150"/>
    </row>
    <row r="21" spans="1:40" x14ac:dyDescent="0.25">
      <c r="AG21" s="211"/>
      <c r="AH21" s="212"/>
      <c r="AI21" s="212"/>
      <c r="AJ21" s="212"/>
      <c r="AK21" s="212"/>
      <c r="AL21" s="212"/>
      <c r="AM21" s="44"/>
      <c r="AN21" s="150"/>
    </row>
    <row r="22" spans="1:40" x14ac:dyDescent="0.25">
      <c r="AG22" s="211" t="s">
        <v>10674</v>
      </c>
      <c r="AH22" s="212"/>
      <c r="AI22" s="212"/>
      <c r="AJ22" s="212"/>
      <c r="AK22" s="212"/>
      <c r="AL22" s="212"/>
      <c r="AM22" s="44"/>
      <c r="AN22" s="150"/>
    </row>
    <row r="23" spans="1:40" x14ac:dyDescent="0.25">
      <c r="AG23" s="211" t="s">
        <v>11265</v>
      </c>
      <c r="AH23" s="212">
        <v>4</v>
      </c>
      <c r="AI23" s="212"/>
      <c r="AJ23" s="212"/>
      <c r="AK23" s="212"/>
      <c r="AL23" s="212"/>
      <c r="AM23" s="44"/>
      <c r="AN23" s="150"/>
    </row>
    <row r="24" spans="1:40" x14ac:dyDescent="0.25">
      <c r="AG24" s="211" t="s">
        <v>10677</v>
      </c>
      <c r="AH24" s="212">
        <v>6</v>
      </c>
      <c r="AI24" s="212"/>
      <c r="AJ24" s="212"/>
      <c r="AK24" s="212"/>
      <c r="AL24" s="212"/>
      <c r="AM24" s="44"/>
      <c r="AN24" s="150"/>
    </row>
    <row r="25" spans="1:40" x14ac:dyDescent="0.25">
      <c r="AG25" s="211" t="s">
        <v>10678</v>
      </c>
      <c r="AH25" s="212">
        <v>24</v>
      </c>
      <c r="AI25" s="212"/>
      <c r="AJ25" s="212"/>
      <c r="AK25" s="212"/>
      <c r="AL25" s="212"/>
      <c r="AM25" s="44"/>
      <c r="AN25" s="150"/>
    </row>
    <row r="26" spans="1:40" x14ac:dyDescent="0.25">
      <c r="AG26" s="211" t="s">
        <v>10679</v>
      </c>
      <c r="AH26" s="212">
        <v>0</v>
      </c>
      <c r="AI26" s="212"/>
      <c r="AJ26" s="212"/>
      <c r="AK26" s="212"/>
      <c r="AL26" s="212"/>
      <c r="AM26" s="44"/>
      <c r="AN26" s="150"/>
    </row>
    <row r="27" spans="1:40" ht="15.75" thickBot="1" x14ac:dyDescent="0.3">
      <c r="AG27" s="151"/>
      <c r="AH27" s="166"/>
      <c r="AI27" s="166"/>
      <c r="AJ27" s="166"/>
      <c r="AK27" s="166"/>
      <c r="AL27" s="166"/>
      <c r="AM27" s="166"/>
      <c r="AN27" s="202"/>
    </row>
    <row r="30" spans="1:40" x14ac:dyDescent="0.25">
      <c r="AI30" s="44" t="s">
        <v>11266</v>
      </c>
    </row>
    <row r="31" spans="1:40" ht="15.75" thickBot="1" x14ac:dyDescent="0.3">
      <c r="AH31" s="44" t="s">
        <v>11267</v>
      </c>
      <c r="AI31" s="44" t="s">
        <v>11268</v>
      </c>
    </row>
    <row r="32" spans="1:40" x14ac:dyDescent="0.25">
      <c r="AG32" s="209" t="s">
        <v>916</v>
      </c>
      <c r="AH32" s="210" t="s">
        <v>904</v>
      </c>
      <c r="AI32" s="210" t="s">
        <v>915</v>
      </c>
      <c r="AJ32" s="210" t="s">
        <v>914</v>
      </c>
      <c r="AK32" s="210" t="s">
        <v>913</v>
      </c>
      <c r="AL32" s="221" t="s">
        <v>912</v>
      </c>
    </row>
    <row r="33" spans="33:38" x14ac:dyDescent="0.25">
      <c r="AG33" s="211"/>
      <c r="AH33" s="212"/>
      <c r="AI33" s="212"/>
      <c r="AJ33" s="212"/>
      <c r="AK33" s="212"/>
      <c r="AL33" s="222"/>
    </row>
    <row r="34" spans="33:38" x14ac:dyDescent="0.25">
      <c r="AG34" s="211" t="s">
        <v>10689</v>
      </c>
      <c r="AH34" s="212"/>
      <c r="AI34" s="212"/>
      <c r="AJ34" s="212"/>
      <c r="AK34" s="212"/>
      <c r="AL34" s="222"/>
    </row>
    <row r="35" spans="33:38" x14ac:dyDescent="0.25">
      <c r="AG35" s="211" t="s">
        <v>11192</v>
      </c>
      <c r="AH35" s="212">
        <v>-0.36459999999999998</v>
      </c>
      <c r="AI35" s="212" t="s">
        <v>11193</v>
      </c>
      <c r="AJ35" s="212" t="s">
        <v>883</v>
      </c>
      <c r="AK35" s="212" t="s">
        <v>885</v>
      </c>
      <c r="AL35" s="222">
        <v>0.50980000000000003</v>
      </c>
    </row>
    <row r="36" spans="33:38" x14ac:dyDescent="0.25">
      <c r="AG36" s="211" t="s">
        <v>11269</v>
      </c>
      <c r="AH36" s="212">
        <v>-0.36919999999999997</v>
      </c>
      <c r="AI36" s="212" t="s">
        <v>11270</v>
      </c>
      <c r="AJ36" s="212" t="s">
        <v>883</v>
      </c>
      <c r="AK36" s="212" t="s">
        <v>885</v>
      </c>
      <c r="AL36" s="222">
        <v>0.36570000000000003</v>
      </c>
    </row>
    <row r="37" spans="33:38" x14ac:dyDescent="0.25">
      <c r="AG37" s="211" t="s">
        <v>11271</v>
      </c>
      <c r="AH37" s="212">
        <v>-0.36459999999999998</v>
      </c>
      <c r="AI37" s="212" t="s">
        <v>11272</v>
      </c>
      <c r="AJ37" s="212" t="s">
        <v>883</v>
      </c>
      <c r="AK37" s="212" t="s">
        <v>885</v>
      </c>
      <c r="AL37" s="222">
        <v>0.68269999999999997</v>
      </c>
    </row>
    <row r="38" spans="33:38" x14ac:dyDescent="0.25">
      <c r="AG38" s="211"/>
      <c r="AH38" s="212"/>
      <c r="AI38" s="212"/>
      <c r="AJ38" s="212"/>
      <c r="AK38" s="212"/>
      <c r="AL38" s="222"/>
    </row>
    <row r="39" spans="33:38" x14ac:dyDescent="0.25">
      <c r="AG39" s="211" t="s">
        <v>11180</v>
      </c>
      <c r="AH39" s="212"/>
      <c r="AI39" s="212"/>
      <c r="AJ39" s="212"/>
      <c r="AK39" s="212"/>
      <c r="AL39" s="222"/>
    </row>
    <row r="40" spans="33:38" x14ac:dyDescent="0.25">
      <c r="AG40" s="211" t="s">
        <v>11192</v>
      </c>
      <c r="AH40" s="212">
        <v>0.33879999999999999</v>
      </c>
      <c r="AI40" s="212" t="s">
        <v>11198</v>
      </c>
      <c r="AJ40" s="212" t="s">
        <v>883</v>
      </c>
      <c r="AK40" s="212" t="s">
        <v>885</v>
      </c>
      <c r="AL40" s="222">
        <v>0.33229999999999998</v>
      </c>
    </row>
    <row r="41" spans="33:38" x14ac:dyDescent="0.25">
      <c r="AG41" s="211" t="s">
        <v>11269</v>
      </c>
      <c r="AH41" s="212">
        <v>4.4170000000000001E-2</v>
      </c>
      <c r="AI41" s="212" t="s">
        <v>11273</v>
      </c>
      <c r="AJ41" s="212" t="s">
        <v>883</v>
      </c>
      <c r="AK41" s="212" t="s">
        <v>885</v>
      </c>
      <c r="AL41" s="222">
        <v>0.99219999999999997</v>
      </c>
    </row>
    <row r="42" spans="33:38" x14ac:dyDescent="0.25">
      <c r="AG42" s="211" t="s">
        <v>11271</v>
      </c>
      <c r="AH42" s="212">
        <v>-7.0419999999999996E-2</v>
      </c>
      <c r="AI42" s="212" t="s">
        <v>11274</v>
      </c>
      <c r="AJ42" s="212" t="s">
        <v>883</v>
      </c>
      <c r="AK42" s="212" t="s">
        <v>885</v>
      </c>
      <c r="AL42" s="222">
        <v>0.995</v>
      </c>
    </row>
    <row r="43" spans="33:38" x14ac:dyDescent="0.25">
      <c r="AG43" s="211"/>
      <c r="AH43" s="212"/>
      <c r="AI43" s="212"/>
      <c r="AJ43" s="212"/>
      <c r="AK43" s="212"/>
      <c r="AL43" s="222"/>
    </row>
    <row r="44" spans="33:38" x14ac:dyDescent="0.25">
      <c r="AG44" s="211" t="s">
        <v>10644</v>
      </c>
      <c r="AH44" s="212"/>
      <c r="AI44" s="212"/>
      <c r="AJ44" s="212"/>
      <c r="AK44" s="212"/>
      <c r="AL44" s="222"/>
    </row>
    <row r="45" spans="33:38" x14ac:dyDescent="0.25">
      <c r="AG45" s="211" t="s">
        <v>11192</v>
      </c>
      <c r="AH45" s="212">
        <v>2.2090000000000001</v>
      </c>
      <c r="AI45" s="212" t="s">
        <v>11201</v>
      </c>
      <c r="AJ45" s="212" t="s">
        <v>945</v>
      </c>
      <c r="AK45" s="212" t="s">
        <v>956</v>
      </c>
      <c r="AL45" s="222" t="s">
        <v>955</v>
      </c>
    </row>
    <row r="46" spans="33:38" x14ac:dyDescent="0.25">
      <c r="AG46" s="211" t="s">
        <v>11269</v>
      </c>
      <c r="AH46" s="212">
        <v>0.1888</v>
      </c>
      <c r="AI46" s="212" t="s">
        <v>11275</v>
      </c>
      <c r="AJ46" s="212" t="s">
        <v>883</v>
      </c>
      <c r="AK46" s="212" t="s">
        <v>885</v>
      </c>
      <c r="AL46" s="222">
        <v>0.93789999999999996</v>
      </c>
    </row>
    <row r="47" spans="33:38" x14ac:dyDescent="0.25">
      <c r="AG47" s="211" t="s">
        <v>11271</v>
      </c>
      <c r="AH47" s="212">
        <v>-5.8329999999999996E-3</v>
      </c>
      <c r="AI47" s="212" t="s">
        <v>11276</v>
      </c>
      <c r="AJ47" s="212" t="s">
        <v>883</v>
      </c>
      <c r="AK47" s="212" t="s">
        <v>885</v>
      </c>
      <c r="AL47" s="222" t="s">
        <v>10712</v>
      </c>
    </row>
    <row r="48" spans="33:38" x14ac:dyDescent="0.25">
      <c r="AG48" s="211"/>
      <c r="AH48" s="212"/>
      <c r="AI48" s="212"/>
      <c r="AJ48" s="212"/>
      <c r="AK48" s="212"/>
      <c r="AL48" s="222"/>
    </row>
    <row r="49" spans="33:38" x14ac:dyDescent="0.25">
      <c r="AG49" s="211" t="s">
        <v>10646</v>
      </c>
      <c r="AH49" s="212"/>
      <c r="AI49" s="212"/>
      <c r="AJ49" s="212"/>
      <c r="AK49" s="212"/>
      <c r="AL49" s="222"/>
    </row>
    <row r="50" spans="33:38" x14ac:dyDescent="0.25">
      <c r="AG50" s="211" t="s">
        <v>11192</v>
      </c>
      <c r="AH50" s="212">
        <v>2.198</v>
      </c>
      <c r="AI50" s="212" t="s">
        <v>11204</v>
      </c>
      <c r="AJ50" s="212" t="s">
        <v>945</v>
      </c>
      <c r="AK50" s="212" t="s">
        <v>959</v>
      </c>
      <c r="AL50" s="222">
        <v>2.3E-3</v>
      </c>
    </row>
    <row r="51" spans="33:38" x14ac:dyDescent="0.25">
      <c r="AG51" s="211" t="s">
        <v>11269</v>
      </c>
      <c r="AH51" s="212">
        <v>0.66039999999999999</v>
      </c>
      <c r="AI51" s="212" t="s">
        <v>11277</v>
      </c>
      <c r="AJ51" s="212" t="s">
        <v>883</v>
      </c>
      <c r="AK51" s="212" t="s">
        <v>885</v>
      </c>
      <c r="AL51" s="222">
        <v>0.31859999999999999</v>
      </c>
    </row>
    <row r="52" spans="33:38" x14ac:dyDescent="0.25">
      <c r="AG52" s="211" t="s">
        <v>11271</v>
      </c>
      <c r="AH52" s="212">
        <v>0.4</v>
      </c>
      <c r="AI52" s="212" t="s">
        <v>11278</v>
      </c>
      <c r="AJ52" s="212" t="s">
        <v>883</v>
      </c>
      <c r="AK52" s="212" t="s">
        <v>885</v>
      </c>
      <c r="AL52" s="222">
        <v>0.75380000000000003</v>
      </c>
    </row>
    <row r="53" spans="33:38" x14ac:dyDescent="0.25">
      <c r="AG53" s="211"/>
      <c r="AH53" s="212"/>
      <c r="AI53" s="212"/>
      <c r="AJ53" s="212"/>
      <c r="AK53" s="212"/>
      <c r="AL53" s="222"/>
    </row>
    <row r="54" spans="33:38" x14ac:dyDescent="0.25">
      <c r="AG54" s="211" t="s">
        <v>10648</v>
      </c>
      <c r="AH54" s="212"/>
      <c r="AI54" s="212"/>
      <c r="AJ54" s="212"/>
      <c r="AK54" s="212"/>
      <c r="AL54" s="222"/>
    </row>
    <row r="55" spans="33:38" x14ac:dyDescent="0.25">
      <c r="AG55" s="211" t="s">
        <v>11192</v>
      </c>
      <c r="AH55" s="212">
        <v>1.732</v>
      </c>
      <c r="AI55" s="212" t="s">
        <v>11207</v>
      </c>
      <c r="AJ55" s="212" t="s">
        <v>945</v>
      </c>
      <c r="AK55" s="212" t="s">
        <v>946</v>
      </c>
      <c r="AL55" s="222">
        <v>2.9999999999999997E-4</v>
      </c>
    </row>
    <row r="56" spans="33:38" x14ac:dyDescent="0.25">
      <c r="AG56" s="211" t="s">
        <v>11269</v>
      </c>
      <c r="AH56" s="212">
        <v>0.39629999999999999</v>
      </c>
      <c r="AI56" s="212" t="s">
        <v>11279</v>
      </c>
      <c r="AJ56" s="212" t="s">
        <v>883</v>
      </c>
      <c r="AK56" s="212" t="s">
        <v>885</v>
      </c>
      <c r="AL56" s="222">
        <v>0.52980000000000005</v>
      </c>
    </row>
    <row r="57" spans="33:38" x14ac:dyDescent="0.25">
      <c r="AG57" s="211" t="s">
        <v>11271</v>
      </c>
      <c r="AH57" s="212">
        <v>-1.542E-2</v>
      </c>
      <c r="AI57" s="212" t="s">
        <v>11280</v>
      </c>
      <c r="AJ57" s="212" t="s">
        <v>883</v>
      </c>
      <c r="AK57" s="212" t="s">
        <v>885</v>
      </c>
      <c r="AL57" s="222" t="s">
        <v>10712</v>
      </c>
    </row>
    <row r="58" spans="33:38" x14ac:dyDescent="0.25">
      <c r="AG58" s="211"/>
      <c r="AH58" s="212"/>
      <c r="AI58" s="212"/>
      <c r="AJ58" s="212"/>
      <c r="AK58" s="212"/>
      <c r="AL58" s="222"/>
    </row>
    <row r="59" spans="33:38" x14ac:dyDescent="0.25">
      <c r="AG59" s="211" t="s">
        <v>10650</v>
      </c>
      <c r="AH59" s="212"/>
      <c r="AI59" s="212"/>
      <c r="AJ59" s="212"/>
      <c r="AK59" s="212"/>
      <c r="AL59" s="222"/>
    </row>
    <row r="60" spans="33:38" x14ac:dyDescent="0.25">
      <c r="AG60" s="211" t="s">
        <v>11192</v>
      </c>
      <c r="AH60" s="212">
        <v>1.306</v>
      </c>
      <c r="AI60" s="212" t="s">
        <v>11210</v>
      </c>
      <c r="AJ60" s="212" t="s">
        <v>945</v>
      </c>
      <c r="AK60" s="212" t="s">
        <v>959</v>
      </c>
      <c r="AL60" s="222">
        <v>2.8E-3</v>
      </c>
    </row>
    <row r="61" spans="33:38" x14ac:dyDescent="0.25">
      <c r="AG61" s="211" t="s">
        <v>11269</v>
      </c>
      <c r="AH61" s="212">
        <v>0.4617</v>
      </c>
      <c r="AI61" s="212" t="s">
        <v>11281</v>
      </c>
      <c r="AJ61" s="212" t="s">
        <v>883</v>
      </c>
      <c r="AK61" s="212" t="s">
        <v>885</v>
      </c>
      <c r="AL61" s="222">
        <v>0.55300000000000005</v>
      </c>
    </row>
    <row r="62" spans="33:38" ht="15.75" thickBot="1" x14ac:dyDescent="0.3">
      <c r="AG62" s="219" t="s">
        <v>11271</v>
      </c>
      <c r="AH62" s="220">
        <v>0.31580000000000003</v>
      </c>
      <c r="AI62" s="220" t="s">
        <v>11282</v>
      </c>
      <c r="AJ62" s="220" t="s">
        <v>883</v>
      </c>
      <c r="AK62" s="220" t="s">
        <v>885</v>
      </c>
      <c r="AL62" s="223">
        <v>0.46410000000000001</v>
      </c>
    </row>
    <row r="74" spans="33:38" x14ac:dyDescent="0.25">
      <c r="AH74" s="44" t="s">
        <v>11283</v>
      </c>
    </row>
    <row r="75" spans="33:38" ht="15.75" thickBot="1" x14ac:dyDescent="0.3">
      <c r="AH75" s="44" t="s">
        <v>11284</v>
      </c>
    </row>
    <row r="76" spans="33:38" ht="23.25" x14ac:dyDescent="0.35">
      <c r="AG76" s="257" t="s">
        <v>897</v>
      </c>
      <c r="AH76" s="258" t="s">
        <v>11230</v>
      </c>
      <c r="AI76" s="259"/>
      <c r="AJ76" s="259"/>
      <c r="AK76" s="259"/>
      <c r="AL76" s="260"/>
    </row>
    <row r="77" spans="33:38" ht="23.25" x14ac:dyDescent="0.35">
      <c r="AG77" s="261"/>
      <c r="AH77" s="262"/>
      <c r="AI77" s="262"/>
      <c r="AJ77" s="262"/>
      <c r="AK77" s="262"/>
      <c r="AL77" s="263"/>
    </row>
    <row r="78" spans="33:38" ht="23.25" x14ac:dyDescent="0.35">
      <c r="AG78" s="264" t="s">
        <v>10739</v>
      </c>
      <c r="AH78" s="265" t="s">
        <v>10740</v>
      </c>
      <c r="AI78" s="262"/>
      <c r="AJ78" s="262"/>
      <c r="AK78" s="262"/>
      <c r="AL78" s="263"/>
    </row>
    <row r="79" spans="33:38" ht="23.25" x14ac:dyDescent="0.35">
      <c r="AG79" s="264" t="s">
        <v>964</v>
      </c>
      <c r="AH79" s="265">
        <v>0.05</v>
      </c>
      <c r="AI79" s="262"/>
      <c r="AJ79" s="262"/>
      <c r="AK79" s="262"/>
      <c r="AL79" s="263"/>
    </row>
    <row r="80" spans="33:38" ht="23.25" x14ac:dyDescent="0.35">
      <c r="AG80" s="261"/>
      <c r="AH80" s="262"/>
      <c r="AI80" s="262"/>
      <c r="AJ80" s="262"/>
      <c r="AK80" s="262"/>
      <c r="AL80" s="263"/>
    </row>
    <row r="81" spans="33:38" ht="23.25" x14ac:dyDescent="0.35">
      <c r="AG81" s="264" t="s">
        <v>10637</v>
      </c>
      <c r="AH81" s="265" t="s">
        <v>10638</v>
      </c>
      <c r="AI81" s="265" t="s">
        <v>887</v>
      </c>
      <c r="AJ81" s="265" t="s">
        <v>886</v>
      </c>
      <c r="AK81" s="265" t="s">
        <v>10639</v>
      </c>
      <c r="AL81" s="263"/>
    </row>
    <row r="82" spans="33:38" ht="23.25" x14ac:dyDescent="0.35">
      <c r="AG82" s="264" t="s">
        <v>10741</v>
      </c>
      <c r="AH82" s="265">
        <v>12.38</v>
      </c>
      <c r="AI82" s="265" t="s">
        <v>955</v>
      </c>
      <c r="AJ82" s="265" t="s">
        <v>956</v>
      </c>
      <c r="AK82" s="265" t="s">
        <v>945</v>
      </c>
      <c r="AL82" s="263"/>
    </row>
    <row r="83" spans="33:38" ht="23.25" x14ac:dyDescent="0.35">
      <c r="AG83" s="264" t="s">
        <v>10643</v>
      </c>
      <c r="AH83" s="265">
        <v>39.18</v>
      </c>
      <c r="AI83" s="265" t="s">
        <v>955</v>
      </c>
      <c r="AJ83" s="265" t="s">
        <v>956</v>
      </c>
      <c r="AK83" s="265" t="s">
        <v>945</v>
      </c>
      <c r="AL83" s="263"/>
    </row>
    <row r="84" spans="33:38" ht="23.25" x14ac:dyDescent="0.35">
      <c r="AG84" s="264" t="s">
        <v>10647</v>
      </c>
      <c r="AH84" s="265">
        <v>22.5</v>
      </c>
      <c r="AI84" s="265" t="s">
        <v>955</v>
      </c>
      <c r="AJ84" s="265" t="s">
        <v>956</v>
      </c>
      <c r="AK84" s="265" t="s">
        <v>945</v>
      </c>
      <c r="AL84" s="263"/>
    </row>
    <row r="85" spans="33:38" ht="23.25" x14ac:dyDescent="0.35">
      <c r="AG85" s="261"/>
      <c r="AH85" s="262"/>
      <c r="AI85" s="262"/>
      <c r="AJ85" s="262"/>
      <c r="AK85" s="262"/>
      <c r="AL85" s="263"/>
    </row>
    <row r="86" spans="33:38" x14ac:dyDescent="0.25">
      <c r="AG86" s="264" t="s">
        <v>10655</v>
      </c>
      <c r="AH86" s="265" t="s">
        <v>10656</v>
      </c>
      <c r="AI86" s="265" t="s">
        <v>899</v>
      </c>
      <c r="AJ86" s="265" t="s">
        <v>10657</v>
      </c>
      <c r="AK86" s="265" t="s">
        <v>10658</v>
      </c>
      <c r="AL86" s="266" t="s">
        <v>887</v>
      </c>
    </row>
    <row r="87" spans="33:38" x14ac:dyDescent="0.25">
      <c r="AG87" s="264" t="s">
        <v>10741</v>
      </c>
      <c r="AH87" s="265">
        <v>20.079999999999998</v>
      </c>
      <c r="AI87" s="265">
        <v>15</v>
      </c>
      <c r="AJ87" s="265">
        <v>1.339</v>
      </c>
      <c r="AK87" s="265" t="s">
        <v>11285</v>
      </c>
      <c r="AL87" s="266" t="s">
        <v>10660</v>
      </c>
    </row>
    <row r="88" spans="33:38" x14ac:dyDescent="0.25">
      <c r="AG88" s="264" t="s">
        <v>10643</v>
      </c>
      <c r="AH88" s="265">
        <v>63.54</v>
      </c>
      <c r="AI88" s="265">
        <v>5</v>
      </c>
      <c r="AJ88" s="265">
        <v>12.71</v>
      </c>
      <c r="AK88" s="265" t="s">
        <v>11286</v>
      </c>
      <c r="AL88" s="266" t="s">
        <v>10660</v>
      </c>
    </row>
    <row r="89" spans="33:38" x14ac:dyDescent="0.25">
      <c r="AG89" s="264" t="s">
        <v>10647</v>
      </c>
      <c r="AH89" s="265">
        <v>36.49</v>
      </c>
      <c r="AI89" s="265">
        <v>3</v>
      </c>
      <c r="AJ89" s="265">
        <v>12.16</v>
      </c>
      <c r="AK89" s="265" t="s">
        <v>11287</v>
      </c>
      <c r="AL89" s="266" t="s">
        <v>10660</v>
      </c>
    </row>
    <row r="90" spans="33:38" ht="23.25" x14ac:dyDescent="0.35">
      <c r="AG90" s="264" t="s">
        <v>10673</v>
      </c>
      <c r="AH90" s="265">
        <v>42.08</v>
      </c>
      <c r="AI90" s="265">
        <v>120</v>
      </c>
      <c r="AJ90" s="265">
        <v>0.35060000000000002</v>
      </c>
      <c r="AK90" s="262"/>
      <c r="AL90" s="263"/>
    </row>
    <row r="91" spans="33:38" ht="23.25" x14ac:dyDescent="0.35">
      <c r="AG91" s="261"/>
      <c r="AH91" s="262"/>
      <c r="AI91" s="262"/>
      <c r="AJ91" s="262"/>
      <c r="AK91" s="262"/>
      <c r="AL91" s="263"/>
    </row>
    <row r="92" spans="33:38" ht="23.25" x14ac:dyDescent="0.35">
      <c r="AG92" s="264" t="s">
        <v>10674</v>
      </c>
      <c r="AH92" s="262"/>
      <c r="AI92" s="262"/>
      <c r="AJ92" s="262"/>
      <c r="AK92" s="262"/>
      <c r="AL92" s="263"/>
    </row>
    <row r="93" spans="33:38" ht="23.25" x14ac:dyDescent="0.35">
      <c r="AG93" s="264" t="s">
        <v>10971</v>
      </c>
      <c r="AH93" s="265">
        <v>4</v>
      </c>
      <c r="AI93" s="262"/>
      <c r="AJ93" s="262"/>
      <c r="AK93" s="262"/>
      <c r="AL93" s="263"/>
    </row>
    <row r="94" spans="33:38" ht="23.25" x14ac:dyDescent="0.35">
      <c r="AG94" s="264" t="s">
        <v>10677</v>
      </c>
      <c r="AH94" s="265">
        <v>6</v>
      </c>
      <c r="AI94" s="262"/>
      <c r="AJ94" s="262"/>
      <c r="AK94" s="262"/>
      <c r="AL94" s="263"/>
    </row>
    <row r="95" spans="33:38" ht="24" thickBot="1" x14ac:dyDescent="0.4">
      <c r="AG95" s="267" t="s">
        <v>10972</v>
      </c>
      <c r="AH95" s="268">
        <v>144</v>
      </c>
      <c r="AI95" s="269"/>
      <c r="AJ95" s="269"/>
      <c r="AK95" s="269"/>
      <c r="AL95" s="270"/>
    </row>
    <row r="99" spans="33:38" ht="15.75" thickBot="1" x14ac:dyDescent="0.3">
      <c r="AH99" s="44" t="s">
        <v>11288</v>
      </c>
    </row>
    <row r="100" spans="33:38" ht="23.25" x14ac:dyDescent="0.35">
      <c r="AG100" s="257" t="s">
        <v>11220</v>
      </c>
      <c r="AH100" s="259"/>
      <c r="AI100" s="259"/>
      <c r="AJ100" s="259"/>
      <c r="AK100" s="259"/>
      <c r="AL100" s="260"/>
    </row>
    <row r="101" spans="33:38" ht="23.25" x14ac:dyDescent="0.35">
      <c r="AG101" s="261"/>
      <c r="AH101" s="262"/>
      <c r="AI101" s="262"/>
      <c r="AJ101" s="262"/>
      <c r="AK101" s="262"/>
      <c r="AL101" s="263"/>
    </row>
    <row r="102" spans="33:38" ht="23.25" x14ac:dyDescent="0.35">
      <c r="AG102" s="264" t="s">
        <v>966</v>
      </c>
      <c r="AH102" s="265">
        <v>1</v>
      </c>
      <c r="AI102" s="262"/>
      <c r="AJ102" s="262"/>
      <c r="AK102" s="262"/>
      <c r="AL102" s="263"/>
    </row>
    <row r="103" spans="33:38" ht="23.25" x14ac:dyDescent="0.35">
      <c r="AG103" s="264" t="s">
        <v>965</v>
      </c>
      <c r="AH103" s="265">
        <v>3</v>
      </c>
      <c r="AI103" s="262"/>
      <c r="AJ103" s="262"/>
      <c r="AK103" s="262"/>
      <c r="AL103" s="263"/>
    </row>
    <row r="104" spans="33:38" ht="23.25" x14ac:dyDescent="0.35">
      <c r="AG104" s="264" t="s">
        <v>964</v>
      </c>
      <c r="AH104" s="265">
        <v>0.05</v>
      </c>
      <c r="AI104" s="262"/>
      <c r="AJ104" s="262"/>
      <c r="AK104" s="262"/>
      <c r="AL104" s="263"/>
    </row>
    <row r="105" spans="33:38" ht="23.25" x14ac:dyDescent="0.35">
      <c r="AG105" s="261"/>
      <c r="AH105" s="262"/>
      <c r="AI105" s="262"/>
      <c r="AJ105" s="262"/>
      <c r="AK105" s="262"/>
      <c r="AL105" s="263"/>
    </row>
    <row r="106" spans="33:38" x14ac:dyDescent="0.25">
      <c r="AG106" s="264" t="s">
        <v>916</v>
      </c>
      <c r="AH106" s="265" t="s">
        <v>904</v>
      </c>
      <c r="AI106" s="265" t="s">
        <v>915</v>
      </c>
      <c r="AJ106" s="265" t="s">
        <v>914</v>
      </c>
      <c r="AK106" s="265" t="s">
        <v>913</v>
      </c>
      <c r="AL106" s="266" t="s">
        <v>912</v>
      </c>
    </row>
    <row r="107" spans="33:38" ht="23.25" x14ac:dyDescent="0.35">
      <c r="AG107" s="261"/>
      <c r="AH107" s="262"/>
      <c r="AI107" s="262"/>
      <c r="AJ107" s="262"/>
      <c r="AK107" s="262"/>
      <c r="AL107" s="263"/>
    </row>
    <row r="108" spans="33:38" x14ac:dyDescent="0.25">
      <c r="AG108" s="264" t="s">
        <v>11192</v>
      </c>
      <c r="AH108" s="265">
        <v>1.236</v>
      </c>
      <c r="AI108" s="265" t="s">
        <v>11289</v>
      </c>
      <c r="AJ108" s="265" t="s">
        <v>945</v>
      </c>
      <c r="AK108" s="265" t="s">
        <v>956</v>
      </c>
      <c r="AL108" s="266" t="s">
        <v>955</v>
      </c>
    </row>
    <row r="109" spans="33:38" x14ac:dyDescent="0.25">
      <c r="AG109" s="264" t="s">
        <v>11269</v>
      </c>
      <c r="AH109" s="265">
        <v>0.2303</v>
      </c>
      <c r="AI109" s="265" t="s">
        <v>11290</v>
      </c>
      <c r="AJ109" s="265" t="s">
        <v>883</v>
      </c>
      <c r="AK109" s="265" t="s">
        <v>885</v>
      </c>
      <c r="AL109" s="266">
        <v>0.2387</v>
      </c>
    </row>
    <row r="110" spans="33:38" ht="15.75" thickBot="1" x14ac:dyDescent="0.3">
      <c r="AG110" s="267" t="s">
        <v>11271</v>
      </c>
      <c r="AH110" s="268">
        <v>4.326E-2</v>
      </c>
      <c r="AI110" s="268" t="s">
        <v>11291</v>
      </c>
      <c r="AJ110" s="268" t="s">
        <v>883</v>
      </c>
      <c r="AK110" s="268" t="s">
        <v>885</v>
      </c>
      <c r="AL110" s="271">
        <v>0.98</v>
      </c>
    </row>
  </sheetData>
  <mergeCells count="8">
    <mergeCell ref="C3:H3"/>
    <mergeCell ref="I3:N3"/>
    <mergeCell ref="O3:T3"/>
    <mergeCell ref="U3:Z3"/>
    <mergeCell ref="C17:H17"/>
    <mergeCell ref="I17:N17"/>
    <mergeCell ref="O17:T17"/>
    <mergeCell ref="U17:Z17"/>
  </mergeCells>
  <pageMargins left="0.7" right="0.7" top="0.75" bottom="0.75" header="0.3" footer="0.3"/>
  <pageSetup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4253D-CCAA-450A-BC36-FD82C4366F00}">
  <dimension ref="A3:Y43"/>
  <sheetViews>
    <sheetView topLeftCell="K1" workbookViewId="0">
      <selection activeCell="R27" sqref="R27"/>
    </sheetView>
  </sheetViews>
  <sheetFormatPr defaultRowHeight="15" x14ac:dyDescent="0.25"/>
  <cols>
    <col min="1" max="1" width="19.5703125" customWidth="1"/>
    <col min="2" max="2" width="29.42578125" customWidth="1"/>
    <col min="4" max="4" width="9" customWidth="1"/>
    <col min="6" max="6" width="9.7109375" customWidth="1"/>
    <col min="7" max="7" width="9.85546875" customWidth="1"/>
    <col min="8" max="8" width="8.5703125" customWidth="1"/>
    <col min="18" max="18" width="45.85546875" customWidth="1"/>
    <col min="19" max="19" width="29.140625" customWidth="1"/>
    <col min="20" max="20" width="23.7109375" customWidth="1"/>
    <col min="21" max="21" width="24.28515625" customWidth="1"/>
    <col min="22" max="22" width="30.140625" customWidth="1"/>
  </cols>
  <sheetData>
    <row r="3" spans="1:25" x14ac:dyDescent="0.25">
      <c r="F3" s="44" t="s">
        <v>11148</v>
      </c>
      <c r="S3" s="44" t="s">
        <v>11292</v>
      </c>
    </row>
    <row r="4" spans="1:25" ht="15.75" thickBot="1" x14ac:dyDescent="0.3">
      <c r="F4" s="44" t="s">
        <v>11293</v>
      </c>
      <c r="S4" s="44" t="s">
        <v>11294</v>
      </c>
    </row>
    <row r="5" spans="1:25" ht="15.75" thickBot="1" x14ac:dyDescent="0.3">
      <c r="A5" s="141" t="s">
        <v>11295</v>
      </c>
      <c r="B5" s="217" t="s">
        <v>10647</v>
      </c>
      <c r="C5" s="309" t="s">
        <v>11296</v>
      </c>
      <c r="D5" s="310"/>
      <c r="E5" s="310"/>
      <c r="F5" s="310"/>
      <c r="G5" s="310"/>
      <c r="H5" s="311"/>
      <c r="I5" s="309" t="s">
        <v>11297</v>
      </c>
      <c r="J5" s="310"/>
      <c r="K5" s="310"/>
      <c r="L5" s="310"/>
      <c r="M5" s="310"/>
      <c r="N5" s="311"/>
      <c r="R5" s="209" t="s">
        <v>897</v>
      </c>
      <c r="S5" s="210" t="s">
        <v>11298</v>
      </c>
      <c r="T5" s="210"/>
      <c r="U5" s="210"/>
      <c r="V5" s="210"/>
      <c r="W5" s="210"/>
      <c r="X5" s="147"/>
      <c r="Y5" s="148"/>
    </row>
    <row r="6" spans="1:25" ht="15.75" thickBot="1" x14ac:dyDescent="0.3">
      <c r="A6" s="217" t="s">
        <v>10667</v>
      </c>
      <c r="B6" s="200" t="s">
        <v>10552</v>
      </c>
      <c r="C6" s="200" t="s">
        <v>11299</v>
      </c>
      <c r="D6" s="206" t="s">
        <v>11300</v>
      </c>
      <c r="E6" s="206" t="s">
        <v>11301</v>
      </c>
      <c r="F6" s="206" t="s">
        <v>11302</v>
      </c>
      <c r="G6" s="206" t="s">
        <v>11303</v>
      </c>
      <c r="H6" s="201" t="s">
        <v>11304</v>
      </c>
      <c r="I6" s="206" t="s">
        <v>11305</v>
      </c>
      <c r="J6" s="206" t="s">
        <v>11306</v>
      </c>
      <c r="K6" s="206" t="s">
        <v>11307</v>
      </c>
      <c r="L6" s="206" t="s">
        <v>11308</v>
      </c>
      <c r="M6" s="206" t="s">
        <v>11309</v>
      </c>
      <c r="N6" s="201" t="s">
        <v>11310</v>
      </c>
      <c r="R6" s="211"/>
      <c r="S6" s="212"/>
      <c r="T6" s="212"/>
      <c r="U6" s="212"/>
      <c r="V6" s="212"/>
      <c r="W6" s="212"/>
      <c r="X6" s="44"/>
      <c r="Y6" s="150"/>
    </row>
    <row r="7" spans="1:25" x14ac:dyDescent="0.25">
      <c r="A7" s="214" t="s">
        <v>10689</v>
      </c>
      <c r="B7" s="44" t="s">
        <v>10642</v>
      </c>
      <c r="C7" s="152">
        <v>6.6074999999999999</v>
      </c>
      <c r="D7">
        <v>6.6449999999999996</v>
      </c>
      <c r="E7">
        <v>7.4349999999999996</v>
      </c>
      <c r="F7">
        <v>3.6225000000000001</v>
      </c>
      <c r="G7">
        <v>5.8975</v>
      </c>
      <c r="H7" s="138">
        <v>8.0474999999999994</v>
      </c>
      <c r="I7">
        <v>7.79</v>
      </c>
      <c r="J7">
        <v>6.4625000000000004</v>
      </c>
      <c r="K7">
        <v>6.37</v>
      </c>
      <c r="L7">
        <v>6.1524999999999999</v>
      </c>
      <c r="M7">
        <v>6.7874999999999996</v>
      </c>
      <c r="N7" s="138">
        <v>5.4275000000000002</v>
      </c>
      <c r="R7" s="211" t="s">
        <v>10681</v>
      </c>
      <c r="S7" s="212" t="s">
        <v>10682</v>
      </c>
      <c r="T7" s="212"/>
      <c r="U7" s="212"/>
      <c r="V7" s="212"/>
      <c r="W7" s="212"/>
      <c r="X7" s="44"/>
      <c r="Y7" s="150"/>
    </row>
    <row r="8" spans="1:25" x14ac:dyDescent="0.25">
      <c r="A8" s="215" t="s">
        <v>11311</v>
      </c>
      <c r="B8" s="44" t="s">
        <v>10642</v>
      </c>
      <c r="C8" s="152">
        <v>6.9249999999999998</v>
      </c>
      <c r="D8">
        <v>7.7850000000000001</v>
      </c>
      <c r="E8">
        <v>5.8674999999999997</v>
      </c>
      <c r="F8">
        <v>8.26</v>
      </c>
      <c r="G8">
        <v>5.6425000000000001</v>
      </c>
      <c r="H8" s="138">
        <v>6.82</v>
      </c>
      <c r="I8">
        <v>5.68</v>
      </c>
      <c r="J8">
        <v>6.82</v>
      </c>
      <c r="K8">
        <v>7.0549999999999997</v>
      </c>
      <c r="L8">
        <v>6.6224999999999996</v>
      </c>
      <c r="M8">
        <v>5.9924999999999997</v>
      </c>
      <c r="N8" s="138">
        <v>6.2874999999999996</v>
      </c>
      <c r="R8" s="211" t="s">
        <v>10614</v>
      </c>
      <c r="S8" s="212" t="s">
        <v>883</v>
      </c>
      <c r="T8" s="212"/>
      <c r="U8" s="212"/>
      <c r="V8" s="212"/>
      <c r="W8" s="212"/>
      <c r="X8" s="44"/>
      <c r="Y8" s="150"/>
    </row>
    <row r="9" spans="1:25" x14ac:dyDescent="0.25">
      <c r="A9" s="215" t="s">
        <v>10644</v>
      </c>
      <c r="B9" s="44" t="s">
        <v>10642</v>
      </c>
      <c r="C9" s="152">
        <v>6.28</v>
      </c>
      <c r="D9">
        <v>6.8650000000000002</v>
      </c>
      <c r="E9">
        <v>7.415</v>
      </c>
      <c r="F9">
        <v>7.1</v>
      </c>
      <c r="G9">
        <v>6.29</v>
      </c>
      <c r="H9" s="138">
        <v>7.6349999999999998</v>
      </c>
      <c r="I9">
        <v>7.02</v>
      </c>
      <c r="J9">
        <v>7.1675000000000004</v>
      </c>
      <c r="K9">
        <v>6.165</v>
      </c>
      <c r="L9">
        <v>7.1550000000000002</v>
      </c>
      <c r="M9">
        <v>7.46</v>
      </c>
      <c r="N9" s="138">
        <v>6.3849999999999998</v>
      </c>
      <c r="R9" s="211" t="s">
        <v>964</v>
      </c>
      <c r="S9" s="212">
        <v>0.05</v>
      </c>
      <c r="T9" s="212"/>
      <c r="U9" s="212"/>
      <c r="V9" s="212"/>
      <c r="W9" s="212"/>
      <c r="X9" s="44"/>
      <c r="Y9" s="150"/>
    </row>
    <row r="10" spans="1:25" x14ac:dyDescent="0.25">
      <c r="A10" s="215" t="s">
        <v>11255</v>
      </c>
      <c r="B10" s="44" t="s">
        <v>10642</v>
      </c>
      <c r="C10" s="152">
        <v>5.8475000000000001</v>
      </c>
      <c r="D10">
        <v>6.0475000000000003</v>
      </c>
      <c r="E10">
        <v>7.51</v>
      </c>
      <c r="F10">
        <v>7.0824999999999996</v>
      </c>
      <c r="G10">
        <v>5.85</v>
      </c>
      <c r="H10" s="138">
        <v>7.1875</v>
      </c>
      <c r="I10">
        <v>6.0875000000000004</v>
      </c>
      <c r="J10">
        <v>7.16</v>
      </c>
      <c r="K10">
        <v>6.8150000000000004</v>
      </c>
      <c r="L10">
        <v>6.1725000000000003</v>
      </c>
      <c r="M10">
        <v>5.9474999999999998</v>
      </c>
      <c r="N10" s="138">
        <v>7.3324999999999996</v>
      </c>
      <c r="R10" s="211"/>
      <c r="S10" s="212"/>
      <c r="T10" s="212"/>
      <c r="U10" s="212"/>
      <c r="V10" s="212"/>
      <c r="W10" s="212"/>
      <c r="X10" s="44"/>
      <c r="Y10" s="150"/>
    </row>
    <row r="11" spans="1:25" x14ac:dyDescent="0.25">
      <c r="A11" s="215" t="s">
        <v>11256</v>
      </c>
      <c r="B11" s="44" t="s">
        <v>10642</v>
      </c>
      <c r="C11" s="152">
        <v>6.1825000000000001</v>
      </c>
      <c r="D11">
        <v>6.3250000000000002</v>
      </c>
      <c r="E11">
        <v>6.1025</v>
      </c>
      <c r="F11">
        <v>7.03</v>
      </c>
      <c r="G11">
        <v>5.86</v>
      </c>
      <c r="H11" s="138">
        <v>7.0674999999999999</v>
      </c>
      <c r="I11">
        <v>7.5975000000000001</v>
      </c>
      <c r="J11">
        <v>6.2874999999999996</v>
      </c>
      <c r="K11">
        <v>6.5925000000000002</v>
      </c>
      <c r="L11">
        <v>6.1924999999999999</v>
      </c>
      <c r="M11">
        <v>6.8574999999999999</v>
      </c>
      <c r="N11" s="138">
        <v>6.65</v>
      </c>
      <c r="R11" s="211" t="s">
        <v>10637</v>
      </c>
      <c r="S11" s="212" t="s">
        <v>10638</v>
      </c>
      <c r="T11" s="212" t="s">
        <v>887</v>
      </c>
      <c r="U11" s="212" t="s">
        <v>886</v>
      </c>
      <c r="V11" s="212" t="s">
        <v>10639</v>
      </c>
      <c r="W11" s="212" t="s">
        <v>10640</v>
      </c>
      <c r="X11" s="44"/>
      <c r="Y11" s="150"/>
    </row>
    <row r="12" spans="1:25" ht="15.75" thickBot="1" x14ac:dyDescent="0.3">
      <c r="A12" s="216" t="s">
        <v>11312</v>
      </c>
      <c r="B12" s="166" t="s">
        <v>10642</v>
      </c>
      <c r="C12" s="203">
        <v>7.0425000000000004</v>
      </c>
      <c r="D12" s="137">
        <v>6.4974999999999996</v>
      </c>
      <c r="E12" s="137">
        <v>7.2149999999999999</v>
      </c>
      <c r="F12" s="137">
        <v>6.92</v>
      </c>
      <c r="G12" s="137">
        <v>6.2</v>
      </c>
      <c r="H12" s="136">
        <v>7.11</v>
      </c>
      <c r="I12" s="137">
        <v>5.5374999999999996</v>
      </c>
      <c r="J12" s="137">
        <v>7.1074999999999999</v>
      </c>
      <c r="K12" s="137">
        <v>5.69</v>
      </c>
      <c r="L12" s="137">
        <v>6.15</v>
      </c>
      <c r="M12" s="137">
        <v>6</v>
      </c>
      <c r="N12" s="136">
        <v>6.2125000000000004</v>
      </c>
      <c r="R12" s="211" t="s">
        <v>10824</v>
      </c>
      <c r="S12" s="212">
        <v>5.5720000000000001</v>
      </c>
      <c r="T12" s="212">
        <v>0.5625</v>
      </c>
      <c r="U12" s="212" t="s">
        <v>885</v>
      </c>
      <c r="V12" s="212" t="s">
        <v>883</v>
      </c>
      <c r="W12" s="212"/>
      <c r="X12" s="44"/>
      <c r="Y12" s="150"/>
    </row>
    <row r="13" spans="1:25" x14ac:dyDescent="0.25">
      <c r="R13" s="211" t="s">
        <v>10643</v>
      </c>
      <c r="S13" s="212">
        <v>4.5190000000000001</v>
      </c>
      <c r="T13" s="212">
        <v>0.55020000000000002</v>
      </c>
      <c r="U13" s="212" t="s">
        <v>885</v>
      </c>
      <c r="V13" s="212" t="s">
        <v>883</v>
      </c>
      <c r="W13" s="212">
        <v>0.43730000000000002</v>
      </c>
      <c r="X13" s="44"/>
      <c r="Y13" s="150"/>
    </row>
    <row r="14" spans="1:25" x14ac:dyDescent="0.25">
      <c r="R14" s="211" t="s">
        <v>10825</v>
      </c>
      <c r="S14" s="212">
        <v>0.92279999999999995</v>
      </c>
      <c r="T14" s="212">
        <v>0.49480000000000002</v>
      </c>
      <c r="U14" s="212" t="s">
        <v>885</v>
      </c>
      <c r="V14" s="212" t="s">
        <v>883</v>
      </c>
      <c r="W14" s="212"/>
      <c r="X14" s="44"/>
      <c r="Y14" s="150"/>
    </row>
    <row r="15" spans="1:25" x14ac:dyDescent="0.25">
      <c r="R15" s="211" t="s">
        <v>10552</v>
      </c>
      <c r="S15" s="212">
        <v>18.38</v>
      </c>
      <c r="T15" s="212">
        <v>0.2555</v>
      </c>
      <c r="U15" s="212" t="s">
        <v>885</v>
      </c>
      <c r="V15" s="212" t="s">
        <v>883</v>
      </c>
      <c r="W15" s="212"/>
      <c r="X15" s="44"/>
      <c r="Y15" s="150"/>
    </row>
    <row r="16" spans="1:25" x14ac:dyDescent="0.25">
      <c r="R16" s="211"/>
      <c r="S16" s="212"/>
      <c r="T16" s="212"/>
      <c r="U16" s="212"/>
      <c r="V16" s="212"/>
      <c r="W16" s="212"/>
      <c r="X16" s="44"/>
      <c r="Y16" s="150"/>
    </row>
    <row r="17" spans="1:25" x14ac:dyDescent="0.25">
      <c r="R17" s="211" t="s">
        <v>10655</v>
      </c>
      <c r="S17" s="212" t="s">
        <v>10656</v>
      </c>
      <c r="T17" s="212" t="s">
        <v>899</v>
      </c>
      <c r="U17" s="212" t="s">
        <v>10657</v>
      </c>
      <c r="V17" s="212" t="s">
        <v>10658</v>
      </c>
      <c r="W17" s="212" t="s">
        <v>887</v>
      </c>
      <c r="X17" s="44"/>
      <c r="Y17" s="150"/>
    </row>
    <row r="18" spans="1:25" x14ac:dyDescent="0.25">
      <c r="R18" s="211" t="s">
        <v>10824</v>
      </c>
      <c r="S18" s="212">
        <v>2.12</v>
      </c>
      <c r="T18" s="212">
        <v>5</v>
      </c>
      <c r="U18" s="212">
        <v>0.4239</v>
      </c>
      <c r="V18" s="212" t="s">
        <v>11313</v>
      </c>
      <c r="W18" s="212" t="s">
        <v>11314</v>
      </c>
      <c r="X18" s="44"/>
      <c r="Y18" s="150"/>
    </row>
    <row r="19" spans="1:25" x14ac:dyDescent="0.25">
      <c r="R19" s="211" t="s">
        <v>10643</v>
      </c>
      <c r="S19" s="212">
        <v>1.7190000000000001</v>
      </c>
      <c r="T19" s="212">
        <v>5</v>
      </c>
      <c r="U19" s="212">
        <v>0.34379999999999999</v>
      </c>
      <c r="V19" s="212" t="s">
        <v>11315</v>
      </c>
      <c r="W19" s="212" t="s">
        <v>11316</v>
      </c>
      <c r="X19" s="44"/>
      <c r="Y19" s="150"/>
    </row>
    <row r="20" spans="1:25" x14ac:dyDescent="0.25">
      <c r="R20" s="211" t="s">
        <v>10825</v>
      </c>
      <c r="S20" s="212">
        <v>0.35110000000000002</v>
      </c>
      <c r="T20" s="212">
        <v>1</v>
      </c>
      <c r="U20" s="212">
        <v>0.35110000000000002</v>
      </c>
      <c r="V20" s="212" t="s">
        <v>11317</v>
      </c>
      <c r="W20" s="212" t="s">
        <v>11318</v>
      </c>
      <c r="X20" s="44"/>
      <c r="Y20" s="150"/>
    </row>
    <row r="21" spans="1:25" x14ac:dyDescent="0.25">
      <c r="E21" s="44" t="s">
        <v>11292</v>
      </c>
      <c r="F21" s="44"/>
      <c r="G21" s="44"/>
      <c r="R21" s="211" t="s">
        <v>10552</v>
      </c>
      <c r="S21" s="212">
        <v>6.992</v>
      </c>
      <c r="T21" s="212">
        <v>10</v>
      </c>
      <c r="U21" s="212">
        <v>0.69920000000000004</v>
      </c>
      <c r="V21" s="212" t="s">
        <v>11319</v>
      </c>
      <c r="W21" s="212" t="s">
        <v>11320</v>
      </c>
      <c r="X21" s="44"/>
      <c r="Y21" s="150"/>
    </row>
    <row r="22" spans="1:25" ht="15.75" thickBot="1" x14ac:dyDescent="0.3">
      <c r="E22" s="44" t="s">
        <v>11321</v>
      </c>
      <c r="F22" s="44"/>
      <c r="G22" s="44"/>
      <c r="R22" s="211" t="s">
        <v>10673</v>
      </c>
      <c r="S22" s="212">
        <v>26.86</v>
      </c>
      <c r="T22" s="212">
        <v>50</v>
      </c>
      <c r="U22" s="212">
        <v>0.53720000000000001</v>
      </c>
      <c r="V22" s="212"/>
      <c r="W22" s="212"/>
      <c r="X22" s="44"/>
      <c r="Y22" s="150"/>
    </row>
    <row r="23" spans="1:25" ht="15.75" thickBot="1" x14ac:dyDescent="0.3">
      <c r="A23" s="217" t="s">
        <v>11292</v>
      </c>
      <c r="B23" s="217" t="s">
        <v>10647</v>
      </c>
      <c r="C23" s="309" t="s">
        <v>11296</v>
      </c>
      <c r="D23" s="310"/>
      <c r="E23" s="310"/>
      <c r="F23" s="310"/>
      <c r="G23" s="310"/>
      <c r="H23" s="311"/>
      <c r="I23" s="309" t="s">
        <v>11322</v>
      </c>
      <c r="J23" s="310"/>
      <c r="K23" s="310"/>
      <c r="L23" s="310"/>
      <c r="M23" s="310"/>
      <c r="N23" s="311"/>
      <c r="R23" s="211"/>
      <c r="S23" s="212"/>
      <c r="T23" s="212"/>
      <c r="U23" s="212"/>
      <c r="V23" s="212"/>
      <c r="W23" s="212"/>
      <c r="X23" s="44"/>
      <c r="Y23" s="150"/>
    </row>
    <row r="24" spans="1:25" ht="15.75" thickBot="1" x14ac:dyDescent="0.3">
      <c r="A24" s="217" t="s">
        <v>10667</v>
      </c>
      <c r="B24" s="217" t="s">
        <v>10552</v>
      </c>
      <c r="C24" s="200" t="s">
        <v>11299</v>
      </c>
      <c r="D24" s="206" t="s">
        <v>11300</v>
      </c>
      <c r="E24" s="206" t="s">
        <v>11301</v>
      </c>
      <c r="F24" s="206" t="s">
        <v>11302</v>
      </c>
      <c r="G24" s="206" t="s">
        <v>11303</v>
      </c>
      <c r="H24" s="201" t="s">
        <v>11304</v>
      </c>
      <c r="I24" s="200" t="s">
        <v>11305</v>
      </c>
      <c r="J24" s="206" t="s">
        <v>11306</v>
      </c>
      <c r="K24" s="206" t="s">
        <v>11307</v>
      </c>
      <c r="L24" s="206" t="s">
        <v>11308</v>
      </c>
      <c r="M24" s="206" t="s">
        <v>11309</v>
      </c>
      <c r="N24" s="201" t="s">
        <v>11310</v>
      </c>
      <c r="R24" s="211" t="s">
        <v>11090</v>
      </c>
      <c r="S24" s="212"/>
      <c r="T24" s="212"/>
      <c r="U24" s="212"/>
      <c r="V24" s="212"/>
      <c r="W24" s="212"/>
      <c r="X24" s="44"/>
      <c r="Y24" s="150"/>
    </row>
    <row r="25" spans="1:25" ht="15.75" thickBot="1" x14ac:dyDescent="0.3">
      <c r="A25" s="151" t="s">
        <v>10601</v>
      </c>
      <c r="B25" s="166" t="s">
        <v>10642</v>
      </c>
      <c r="C25" s="228">
        <v>7.7649999999999997</v>
      </c>
      <c r="D25" s="272">
        <v>8.9450000000000003</v>
      </c>
      <c r="E25" s="272">
        <v>6.6025</v>
      </c>
      <c r="F25" s="272">
        <v>6.6950000000000003</v>
      </c>
      <c r="G25" s="272">
        <v>7.335</v>
      </c>
      <c r="H25" s="273">
        <v>7.9024999999999999</v>
      </c>
      <c r="I25" s="137">
        <v>6.1224999999999996</v>
      </c>
      <c r="J25" s="137">
        <v>7.5549999999999997</v>
      </c>
      <c r="K25" s="137">
        <v>7.37</v>
      </c>
      <c r="L25" s="137">
        <v>6.18</v>
      </c>
      <c r="M25" s="137">
        <v>5.96</v>
      </c>
      <c r="N25" s="136">
        <v>7.1550000000000002</v>
      </c>
      <c r="R25" s="211" t="s">
        <v>11323</v>
      </c>
      <c r="S25" s="212">
        <v>6.673</v>
      </c>
      <c r="T25" s="212"/>
      <c r="U25" s="212"/>
      <c r="V25" s="212"/>
      <c r="W25" s="212"/>
      <c r="X25" s="44"/>
      <c r="Y25" s="150"/>
    </row>
    <row r="26" spans="1:25" x14ac:dyDescent="0.25">
      <c r="R26" s="211" t="s">
        <v>11324</v>
      </c>
      <c r="S26" s="212">
        <v>6.5330000000000004</v>
      </c>
      <c r="T26" s="212"/>
      <c r="U26" s="212"/>
      <c r="V26" s="212"/>
      <c r="W26" s="212"/>
      <c r="X26" s="44"/>
      <c r="Y26" s="150"/>
    </row>
    <row r="27" spans="1:25" x14ac:dyDescent="0.25">
      <c r="R27" s="211" t="s">
        <v>11096</v>
      </c>
      <c r="S27" s="212">
        <v>0.13969999999999999</v>
      </c>
      <c r="T27" s="212"/>
      <c r="U27" s="212"/>
      <c r="V27" s="212"/>
      <c r="W27" s="212"/>
      <c r="X27" s="44"/>
      <c r="Y27" s="150"/>
    </row>
    <row r="28" spans="1:25" x14ac:dyDescent="0.25">
      <c r="R28" s="211" t="s">
        <v>11098</v>
      </c>
      <c r="S28" s="212">
        <v>0.1971</v>
      </c>
      <c r="T28" s="212"/>
      <c r="U28" s="212"/>
      <c r="V28" s="212"/>
      <c r="W28" s="212"/>
      <c r="X28" s="44"/>
      <c r="Y28" s="150"/>
    </row>
    <row r="29" spans="1:25" x14ac:dyDescent="0.25">
      <c r="R29" s="211" t="s">
        <v>11100</v>
      </c>
      <c r="S29" s="212" t="s">
        <v>11325</v>
      </c>
      <c r="T29" s="212"/>
      <c r="U29" s="212"/>
      <c r="V29" s="212"/>
      <c r="W29" s="212"/>
      <c r="X29" s="44"/>
      <c r="Y29" s="150"/>
    </row>
    <row r="30" spans="1:25" x14ac:dyDescent="0.25">
      <c r="R30" s="211"/>
      <c r="S30" s="212"/>
      <c r="T30" s="212"/>
      <c r="U30" s="212"/>
      <c r="V30" s="212"/>
      <c r="W30" s="212"/>
      <c r="X30" s="44"/>
      <c r="Y30" s="150"/>
    </row>
    <row r="31" spans="1:25" x14ac:dyDescent="0.25">
      <c r="R31" s="211" t="s">
        <v>10674</v>
      </c>
      <c r="S31" s="212"/>
      <c r="T31" s="212"/>
      <c r="U31" s="212"/>
      <c r="V31" s="212"/>
      <c r="W31" s="212"/>
      <c r="X31" s="44"/>
      <c r="Y31" s="150"/>
    </row>
    <row r="32" spans="1:25" x14ac:dyDescent="0.25">
      <c r="R32" s="211" t="s">
        <v>11265</v>
      </c>
      <c r="S32" s="212">
        <v>2</v>
      </c>
      <c r="T32" s="212"/>
      <c r="U32" s="212"/>
      <c r="V32" s="212"/>
      <c r="W32" s="212"/>
      <c r="X32" s="44"/>
      <c r="Y32" s="150"/>
    </row>
    <row r="33" spans="18:25" x14ac:dyDescent="0.25">
      <c r="R33" s="211" t="s">
        <v>10677</v>
      </c>
      <c r="S33" s="212">
        <v>6</v>
      </c>
      <c r="T33" s="212"/>
      <c r="U33" s="212"/>
      <c r="V33" s="212"/>
      <c r="W33" s="212"/>
      <c r="X33" s="44"/>
      <c r="Y33" s="150"/>
    </row>
    <row r="34" spans="18:25" x14ac:dyDescent="0.25">
      <c r="R34" s="211" t="s">
        <v>10678</v>
      </c>
      <c r="S34" s="212">
        <v>12</v>
      </c>
      <c r="T34" s="212"/>
      <c r="U34" s="212"/>
      <c r="V34" s="212"/>
      <c r="W34" s="212"/>
      <c r="X34" s="44"/>
      <c r="Y34" s="150"/>
    </row>
    <row r="35" spans="18:25" ht="15.75" thickBot="1" x14ac:dyDescent="0.3">
      <c r="R35" s="219" t="s">
        <v>10679</v>
      </c>
      <c r="S35" s="220">
        <v>0</v>
      </c>
      <c r="T35" s="220"/>
      <c r="U35" s="220"/>
      <c r="V35" s="220"/>
      <c r="W35" s="220"/>
      <c r="X35" s="166"/>
      <c r="Y35" s="202"/>
    </row>
    <row r="43" spans="18:25" x14ac:dyDescent="0.25">
      <c r="T43" s="44"/>
      <c r="U43" s="44"/>
    </row>
  </sheetData>
  <mergeCells count="4">
    <mergeCell ref="C5:H5"/>
    <mergeCell ref="I5:N5"/>
    <mergeCell ref="C23:H23"/>
    <mergeCell ref="I23:N2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9A67C-449C-4723-8327-FB4C3E7D717F}">
  <dimension ref="A1:AO123"/>
  <sheetViews>
    <sheetView topLeftCell="AD1" workbookViewId="0">
      <selection activeCell="AK78" sqref="AK78"/>
    </sheetView>
  </sheetViews>
  <sheetFormatPr defaultRowHeight="15" x14ac:dyDescent="0.25"/>
  <cols>
    <col min="1" max="1" width="56.28515625" customWidth="1"/>
    <col min="2" max="2" width="35" customWidth="1"/>
    <col min="36" max="36" width="53.5703125" customWidth="1"/>
    <col min="37" max="37" width="38.5703125" customWidth="1"/>
    <col min="38" max="38" width="20.28515625" customWidth="1"/>
    <col min="39" max="39" width="31.28515625" customWidth="1"/>
    <col min="40" max="40" width="27.42578125" customWidth="1"/>
    <col min="41" max="41" width="30.5703125" customWidth="1"/>
  </cols>
  <sheetData>
    <row r="1" spans="1:41" x14ac:dyDescent="0.25">
      <c r="H1" s="44" t="s">
        <v>11405</v>
      </c>
      <c r="I1" s="44"/>
      <c r="J1" s="44"/>
    </row>
    <row r="2" spans="1:41" ht="15.75" thickBot="1" x14ac:dyDescent="0.3">
      <c r="H2" s="44" t="s">
        <v>11148</v>
      </c>
      <c r="I2" s="44"/>
      <c r="J2" s="44"/>
    </row>
    <row r="3" spans="1:41" ht="15.75" thickBot="1" x14ac:dyDescent="0.3">
      <c r="A3" s="217" t="s">
        <v>11364</v>
      </c>
      <c r="B3" s="217" t="s">
        <v>10647</v>
      </c>
      <c r="C3" s="309" t="s">
        <v>11404</v>
      </c>
      <c r="D3" s="310"/>
      <c r="E3" s="310"/>
      <c r="F3" s="310"/>
      <c r="G3" s="310"/>
      <c r="H3" s="310"/>
      <c r="I3" s="310"/>
      <c r="J3" s="311"/>
      <c r="K3" s="309" t="s">
        <v>717</v>
      </c>
      <c r="L3" s="310"/>
      <c r="M3" s="310"/>
      <c r="N3" s="310"/>
      <c r="O3" s="310"/>
      <c r="P3" s="310"/>
      <c r="Q3" s="310"/>
      <c r="R3" s="311"/>
      <c r="S3" s="309" t="s">
        <v>11403</v>
      </c>
      <c r="T3" s="310"/>
      <c r="U3" s="310"/>
      <c r="V3" s="310"/>
      <c r="W3" s="310"/>
      <c r="X3" s="310"/>
      <c r="Y3" s="310"/>
      <c r="Z3" s="311"/>
      <c r="AA3" s="309" t="s">
        <v>11402</v>
      </c>
      <c r="AB3" s="310"/>
      <c r="AC3" s="310"/>
      <c r="AD3" s="310"/>
      <c r="AE3" s="310"/>
      <c r="AF3" s="310"/>
      <c r="AG3" s="310"/>
      <c r="AH3" s="311"/>
    </row>
    <row r="4" spans="1:41" ht="15.75" thickBot="1" x14ac:dyDescent="0.3">
      <c r="A4" s="217" t="s">
        <v>10667</v>
      </c>
      <c r="B4" s="217" t="s">
        <v>10552</v>
      </c>
      <c r="C4" s="200" t="s">
        <v>11401</v>
      </c>
      <c r="D4" s="206" t="s">
        <v>11400</v>
      </c>
      <c r="E4" s="206" t="s">
        <v>11399</v>
      </c>
      <c r="F4" s="206" t="s">
        <v>11396</v>
      </c>
      <c r="G4" s="206" t="s">
        <v>11398</v>
      </c>
      <c r="H4" s="206" t="s">
        <v>11397</v>
      </c>
      <c r="I4" s="206" t="s">
        <v>11396</v>
      </c>
      <c r="J4" s="201" t="s">
        <v>11395</v>
      </c>
      <c r="K4" s="200" t="s">
        <v>11394</v>
      </c>
      <c r="L4" s="206" t="s">
        <v>11393</v>
      </c>
      <c r="M4" s="206" t="s">
        <v>11392</v>
      </c>
      <c r="N4" s="206" t="s">
        <v>11391</v>
      </c>
      <c r="O4" s="206" t="s">
        <v>11390</v>
      </c>
      <c r="P4" s="206" t="s">
        <v>11389</v>
      </c>
      <c r="Q4" s="206" t="s">
        <v>11388</v>
      </c>
      <c r="R4" s="217" t="s">
        <v>11387</v>
      </c>
      <c r="S4" s="200" t="s">
        <v>11386</v>
      </c>
      <c r="T4" s="206" t="s">
        <v>11385</v>
      </c>
      <c r="U4" s="206" t="s">
        <v>11384</v>
      </c>
      <c r="V4" s="206" t="s">
        <v>11383</v>
      </c>
      <c r="W4" s="206" t="s">
        <v>11382</v>
      </c>
      <c r="X4" s="206" t="s">
        <v>11381</v>
      </c>
      <c r="Y4" s="206" t="s">
        <v>11380</v>
      </c>
      <c r="Z4" s="201"/>
      <c r="AA4" s="200" t="s">
        <v>11379</v>
      </c>
      <c r="AB4" s="206" t="s">
        <v>11378</v>
      </c>
      <c r="AC4" s="206" t="s">
        <v>11377</v>
      </c>
      <c r="AD4" s="206" t="s">
        <v>11376</v>
      </c>
      <c r="AE4" s="206" t="s">
        <v>11375</v>
      </c>
      <c r="AF4" s="206" t="s">
        <v>11374</v>
      </c>
      <c r="AG4" s="206" t="s">
        <v>11373</v>
      </c>
      <c r="AH4" s="201" t="s">
        <v>11372</v>
      </c>
    </row>
    <row r="5" spans="1:41" x14ac:dyDescent="0.25">
      <c r="A5" s="214" t="s">
        <v>10601</v>
      </c>
      <c r="B5" s="215" t="s">
        <v>11371</v>
      </c>
      <c r="C5" s="152">
        <v>14.7</v>
      </c>
      <c r="D5">
        <v>2.4700000000000002</v>
      </c>
      <c r="E5">
        <v>5.33</v>
      </c>
      <c r="F5">
        <v>8.9499999999999993</v>
      </c>
      <c r="G5">
        <v>3.64</v>
      </c>
      <c r="H5">
        <v>6.4</v>
      </c>
      <c r="I5">
        <v>4.45</v>
      </c>
      <c r="J5" s="138">
        <v>6.86</v>
      </c>
      <c r="K5" s="152">
        <v>6.51</v>
      </c>
      <c r="L5">
        <v>9.42</v>
      </c>
      <c r="M5">
        <v>4.59</v>
      </c>
      <c r="N5">
        <v>6.39</v>
      </c>
      <c r="O5">
        <v>3.88</v>
      </c>
      <c r="P5">
        <v>3.68</v>
      </c>
      <c r="Q5">
        <v>8.6</v>
      </c>
      <c r="R5" s="138">
        <v>9.16</v>
      </c>
      <c r="S5" s="152">
        <v>3.87</v>
      </c>
      <c r="T5">
        <v>9.66</v>
      </c>
      <c r="U5">
        <v>2.39</v>
      </c>
      <c r="V5">
        <v>18.440000000000001</v>
      </c>
      <c r="W5">
        <v>2</v>
      </c>
      <c r="X5">
        <v>6.11</v>
      </c>
      <c r="Y5">
        <v>3.66</v>
      </c>
      <c r="Z5" s="138"/>
      <c r="AA5" s="152">
        <v>8.35</v>
      </c>
      <c r="AB5">
        <v>7.05</v>
      </c>
      <c r="AC5">
        <v>5.17</v>
      </c>
      <c r="AD5">
        <v>5.31</v>
      </c>
      <c r="AE5">
        <v>5.05</v>
      </c>
      <c r="AF5">
        <v>10.82</v>
      </c>
      <c r="AG5">
        <v>4.38</v>
      </c>
      <c r="AH5" s="138">
        <v>6.11</v>
      </c>
    </row>
    <row r="6" spans="1:41" x14ac:dyDescent="0.25">
      <c r="A6" s="215" t="s">
        <v>10644</v>
      </c>
      <c r="B6" s="215" t="s">
        <v>11371</v>
      </c>
      <c r="C6" s="152">
        <v>8.14</v>
      </c>
      <c r="D6">
        <v>3.83</v>
      </c>
      <c r="E6">
        <v>4.47</v>
      </c>
      <c r="F6">
        <v>4.53</v>
      </c>
      <c r="G6">
        <v>6.86</v>
      </c>
      <c r="H6">
        <v>6.54</v>
      </c>
      <c r="I6">
        <v>5.23</v>
      </c>
      <c r="J6" s="138">
        <v>6.11</v>
      </c>
      <c r="K6" s="152">
        <v>4.7</v>
      </c>
      <c r="L6">
        <v>6.62</v>
      </c>
      <c r="M6">
        <v>4.71</v>
      </c>
      <c r="N6">
        <v>6.54</v>
      </c>
      <c r="O6">
        <v>7.51</v>
      </c>
      <c r="P6">
        <v>3.36</v>
      </c>
      <c r="Q6">
        <v>11.17</v>
      </c>
      <c r="R6" s="138">
        <v>6.14</v>
      </c>
      <c r="S6" s="152">
        <v>15.33</v>
      </c>
      <c r="T6">
        <v>3.22</v>
      </c>
      <c r="U6">
        <v>5.16</v>
      </c>
      <c r="V6">
        <v>10.91</v>
      </c>
      <c r="W6">
        <v>9.23</v>
      </c>
      <c r="X6">
        <v>10.71</v>
      </c>
      <c r="Y6">
        <v>3.4</v>
      </c>
      <c r="Z6" s="138"/>
      <c r="AA6" s="152">
        <v>135.71</v>
      </c>
      <c r="AB6">
        <v>135.97999999999999</v>
      </c>
      <c r="AC6">
        <v>37.85</v>
      </c>
      <c r="AD6">
        <v>132.56</v>
      </c>
      <c r="AE6">
        <v>87.9</v>
      </c>
      <c r="AF6">
        <v>137.54</v>
      </c>
      <c r="AG6">
        <v>35.29</v>
      </c>
      <c r="AH6" s="138">
        <v>96.22</v>
      </c>
    </row>
    <row r="7" spans="1:41" ht="15.75" thickBot="1" x14ac:dyDescent="0.3">
      <c r="A7" s="216" t="s">
        <v>11255</v>
      </c>
      <c r="B7" s="216" t="s">
        <v>11371</v>
      </c>
      <c r="C7" s="203">
        <v>9.76</v>
      </c>
      <c r="D7" s="137">
        <v>4.4400000000000004</v>
      </c>
      <c r="E7" s="137">
        <v>4.24</v>
      </c>
      <c r="F7" s="137">
        <v>10.87</v>
      </c>
      <c r="G7" s="137">
        <v>9.11</v>
      </c>
      <c r="H7" s="137">
        <v>12.04</v>
      </c>
      <c r="I7" s="137">
        <v>15.93</v>
      </c>
      <c r="J7" s="136">
        <v>12.68</v>
      </c>
      <c r="K7" s="203">
        <v>7.75</v>
      </c>
      <c r="L7" s="137">
        <v>8.92</v>
      </c>
      <c r="M7" s="137">
        <v>5.84</v>
      </c>
      <c r="N7" s="137">
        <v>26</v>
      </c>
      <c r="O7" s="137">
        <v>6.36</v>
      </c>
      <c r="P7" s="137">
        <v>11.01</v>
      </c>
      <c r="Q7" s="137">
        <v>21.2</v>
      </c>
      <c r="R7" s="136">
        <v>13.09</v>
      </c>
      <c r="S7" s="203">
        <v>60.76</v>
      </c>
      <c r="T7" s="137">
        <v>7.53</v>
      </c>
      <c r="U7" s="137">
        <v>76.97</v>
      </c>
      <c r="V7" s="137">
        <v>78.5</v>
      </c>
      <c r="W7" s="137">
        <v>17.559999999999999</v>
      </c>
      <c r="X7" s="137">
        <v>40.1</v>
      </c>
      <c r="Y7" s="137">
        <v>16.95</v>
      </c>
      <c r="Z7" s="136"/>
      <c r="AA7" s="203">
        <v>82.53</v>
      </c>
      <c r="AB7" s="137">
        <v>86.98</v>
      </c>
      <c r="AC7" s="137">
        <v>92.17</v>
      </c>
      <c r="AD7" s="137">
        <v>56.15</v>
      </c>
      <c r="AE7" s="137">
        <v>55.28</v>
      </c>
      <c r="AF7" s="137">
        <v>124.02</v>
      </c>
      <c r="AG7" s="137">
        <v>27.09</v>
      </c>
      <c r="AH7" s="136">
        <v>79.05</v>
      </c>
    </row>
    <row r="10" spans="1:41" x14ac:dyDescent="0.25">
      <c r="AK10" s="44" t="s">
        <v>11370</v>
      </c>
    </row>
    <row r="11" spans="1:41" x14ac:dyDescent="0.25">
      <c r="AK11" s="44" t="s">
        <v>11339</v>
      </c>
    </row>
    <row r="12" spans="1:41" ht="15.75" thickBot="1" x14ac:dyDescent="0.3">
      <c r="AK12" s="44" t="s">
        <v>11294</v>
      </c>
    </row>
    <row r="13" spans="1:41" x14ac:dyDescent="0.25">
      <c r="AJ13" s="141" t="s">
        <v>897</v>
      </c>
      <c r="AK13" s="147" t="s">
        <v>11343</v>
      </c>
      <c r="AL13" s="147"/>
      <c r="AM13" s="147"/>
      <c r="AN13" s="147"/>
      <c r="AO13" s="148"/>
    </row>
    <row r="14" spans="1:41" x14ac:dyDescent="0.25">
      <c r="AJ14" s="149"/>
      <c r="AK14" s="44"/>
      <c r="AL14" s="44"/>
      <c r="AM14" s="44"/>
      <c r="AN14" s="44"/>
      <c r="AO14" s="150"/>
    </row>
    <row r="15" spans="1:41" x14ac:dyDescent="0.25">
      <c r="AJ15" s="149" t="s">
        <v>10681</v>
      </c>
      <c r="AK15" s="44" t="s">
        <v>10682</v>
      </c>
      <c r="AL15" s="44"/>
      <c r="AM15" s="44"/>
      <c r="AN15" s="44"/>
      <c r="AO15" s="150"/>
    </row>
    <row r="16" spans="1:41" x14ac:dyDescent="0.25">
      <c r="AJ16" s="149" t="s">
        <v>10614</v>
      </c>
      <c r="AK16" s="44" t="s">
        <v>883</v>
      </c>
      <c r="AL16" s="44"/>
      <c r="AM16" s="44"/>
      <c r="AN16" s="44"/>
      <c r="AO16" s="150"/>
    </row>
    <row r="17" spans="36:41" x14ac:dyDescent="0.25">
      <c r="AJ17" s="149" t="s">
        <v>964</v>
      </c>
      <c r="AK17" s="44">
        <v>0.05</v>
      </c>
      <c r="AL17" s="44"/>
      <c r="AM17" s="44"/>
      <c r="AN17" s="44"/>
      <c r="AO17" s="150"/>
    </row>
    <row r="18" spans="36:41" x14ac:dyDescent="0.25">
      <c r="AJ18" s="149"/>
      <c r="AK18" s="44"/>
      <c r="AL18" s="44"/>
      <c r="AM18" s="44"/>
      <c r="AN18" s="44"/>
      <c r="AO18" s="150"/>
    </row>
    <row r="19" spans="36:41" x14ac:dyDescent="0.25">
      <c r="AJ19" s="149" t="s">
        <v>10637</v>
      </c>
      <c r="AK19" s="44" t="s">
        <v>10638</v>
      </c>
      <c r="AL19" s="44" t="s">
        <v>887</v>
      </c>
      <c r="AM19" s="44" t="s">
        <v>886</v>
      </c>
      <c r="AN19" s="44" t="s">
        <v>10639</v>
      </c>
      <c r="AO19" s="150" t="s">
        <v>10640</v>
      </c>
    </row>
    <row r="20" spans="36:41" x14ac:dyDescent="0.25">
      <c r="AJ20" s="149" t="s">
        <v>11181</v>
      </c>
      <c r="AK20" s="44">
        <v>25.44</v>
      </c>
      <c r="AL20" s="44" t="s">
        <v>955</v>
      </c>
      <c r="AM20" s="44" t="s">
        <v>956</v>
      </c>
      <c r="AN20" s="44" t="s">
        <v>945</v>
      </c>
      <c r="AO20" s="150"/>
    </row>
    <row r="21" spans="36:41" x14ac:dyDescent="0.25">
      <c r="AJ21" s="149" t="s">
        <v>10643</v>
      </c>
      <c r="AK21" s="44">
        <v>12.56</v>
      </c>
      <c r="AL21" s="44" t="s">
        <v>955</v>
      </c>
      <c r="AM21" s="44" t="s">
        <v>956</v>
      </c>
      <c r="AN21" s="44" t="s">
        <v>945</v>
      </c>
      <c r="AO21" s="150">
        <v>0.94910000000000005</v>
      </c>
    </row>
    <row r="22" spans="36:41" x14ac:dyDescent="0.25">
      <c r="AJ22" s="149" t="s">
        <v>11077</v>
      </c>
      <c r="AK22" s="44">
        <v>39.46</v>
      </c>
      <c r="AL22" s="44" t="s">
        <v>955</v>
      </c>
      <c r="AM22" s="44" t="s">
        <v>956</v>
      </c>
      <c r="AN22" s="44" t="s">
        <v>945</v>
      </c>
      <c r="AO22" s="150"/>
    </row>
    <row r="23" spans="36:41" x14ac:dyDescent="0.25">
      <c r="AJ23" s="149" t="s">
        <v>10552</v>
      </c>
      <c r="AK23" s="44">
        <v>10.9</v>
      </c>
      <c r="AL23" s="44">
        <v>2.2700000000000001E-2</v>
      </c>
      <c r="AM23" s="44" t="s">
        <v>949</v>
      </c>
      <c r="AN23" s="44" t="s">
        <v>945</v>
      </c>
      <c r="AO23" s="150"/>
    </row>
    <row r="24" spans="36:41" x14ac:dyDescent="0.25">
      <c r="AJ24" s="149"/>
      <c r="AK24" s="44"/>
      <c r="AL24" s="44"/>
      <c r="AM24" s="44"/>
      <c r="AN24" s="44"/>
      <c r="AO24" s="150"/>
    </row>
    <row r="25" spans="36:41" x14ac:dyDescent="0.25">
      <c r="AJ25" s="149" t="s">
        <v>10655</v>
      </c>
      <c r="AK25" s="44" t="s">
        <v>10656</v>
      </c>
      <c r="AL25" s="44" t="s">
        <v>899</v>
      </c>
      <c r="AM25" s="44" t="s">
        <v>10657</v>
      </c>
      <c r="AN25" s="44" t="s">
        <v>10658</v>
      </c>
      <c r="AO25" s="150" t="s">
        <v>887</v>
      </c>
    </row>
    <row r="26" spans="36:41" x14ac:dyDescent="0.25">
      <c r="AJ26" s="149" t="s">
        <v>11181</v>
      </c>
      <c r="AK26" s="44">
        <v>29047</v>
      </c>
      <c r="AL26" s="44">
        <v>6</v>
      </c>
      <c r="AM26" s="44">
        <v>4841</v>
      </c>
      <c r="AN26" s="44" t="s">
        <v>11369</v>
      </c>
      <c r="AO26" s="150" t="s">
        <v>10660</v>
      </c>
    </row>
    <row r="27" spans="36:41" x14ac:dyDescent="0.25">
      <c r="AJ27" s="149" t="s">
        <v>10643</v>
      </c>
      <c r="AK27" s="44">
        <v>14340</v>
      </c>
      <c r="AL27" s="44">
        <v>2</v>
      </c>
      <c r="AM27" s="44">
        <v>7170</v>
      </c>
      <c r="AN27" s="44" t="s">
        <v>11368</v>
      </c>
      <c r="AO27" s="150" t="s">
        <v>10660</v>
      </c>
    </row>
    <row r="28" spans="36:41" x14ac:dyDescent="0.25">
      <c r="AJ28" s="149" t="s">
        <v>11077</v>
      </c>
      <c r="AK28" s="44">
        <v>45058</v>
      </c>
      <c r="AL28" s="44">
        <v>3</v>
      </c>
      <c r="AM28" s="44">
        <v>15019</v>
      </c>
      <c r="AN28" s="44" t="s">
        <v>11367</v>
      </c>
      <c r="AO28" s="150" t="s">
        <v>10660</v>
      </c>
    </row>
    <row r="29" spans="36:41" x14ac:dyDescent="0.25">
      <c r="AJ29" s="149" t="s">
        <v>10552</v>
      </c>
      <c r="AK29" s="44">
        <v>12451</v>
      </c>
      <c r="AL29" s="44">
        <v>27</v>
      </c>
      <c r="AM29" s="44">
        <v>461.1</v>
      </c>
      <c r="AN29" s="44" t="s">
        <v>11366</v>
      </c>
      <c r="AO29" s="150" t="s">
        <v>11365</v>
      </c>
    </row>
    <row r="30" spans="36:41" x14ac:dyDescent="0.25">
      <c r="AJ30" s="149" t="s">
        <v>10673</v>
      </c>
      <c r="AK30" s="44">
        <v>13118</v>
      </c>
      <c r="AL30" s="44">
        <v>54</v>
      </c>
      <c r="AM30" s="44">
        <v>242.9</v>
      </c>
      <c r="AN30" s="44"/>
      <c r="AO30" s="150"/>
    </row>
    <row r="31" spans="36:41" x14ac:dyDescent="0.25">
      <c r="AJ31" s="149"/>
      <c r="AK31" s="44"/>
      <c r="AL31" s="44"/>
      <c r="AM31" s="44"/>
      <c r="AN31" s="44"/>
      <c r="AO31" s="150"/>
    </row>
    <row r="32" spans="36:41" x14ac:dyDescent="0.25">
      <c r="AJ32" s="149" t="s">
        <v>10674</v>
      </c>
      <c r="AK32" s="44"/>
      <c r="AL32" s="44"/>
      <c r="AM32" s="44"/>
      <c r="AN32" s="44"/>
      <c r="AO32" s="150"/>
    </row>
    <row r="33" spans="36:41" x14ac:dyDescent="0.25">
      <c r="AJ33" s="149" t="s">
        <v>11187</v>
      </c>
      <c r="AK33" s="44">
        <v>4</v>
      </c>
      <c r="AL33" s="44"/>
      <c r="AM33" s="44"/>
      <c r="AN33" s="44"/>
      <c r="AO33" s="150"/>
    </row>
    <row r="34" spans="36:41" x14ac:dyDescent="0.25">
      <c r="AJ34" s="149" t="s">
        <v>10677</v>
      </c>
      <c r="AK34" s="44">
        <v>3</v>
      </c>
      <c r="AL34" s="44"/>
      <c r="AM34" s="44"/>
      <c r="AN34" s="44"/>
      <c r="AO34" s="150"/>
    </row>
    <row r="35" spans="36:41" x14ac:dyDescent="0.25">
      <c r="AJ35" s="149" t="s">
        <v>10678</v>
      </c>
      <c r="AK35" s="44">
        <v>31</v>
      </c>
      <c r="AL35" s="44"/>
      <c r="AM35" s="44"/>
      <c r="AN35" s="44"/>
      <c r="AO35" s="150"/>
    </row>
    <row r="36" spans="36:41" ht="15.75" thickBot="1" x14ac:dyDescent="0.3">
      <c r="AJ36" s="151" t="s">
        <v>10679</v>
      </c>
      <c r="AK36" s="166">
        <v>0</v>
      </c>
      <c r="AL36" s="166"/>
      <c r="AM36" s="166"/>
      <c r="AN36" s="166"/>
      <c r="AO36" s="202"/>
    </row>
    <row r="40" spans="36:41" x14ac:dyDescent="0.25">
      <c r="AL40" s="44" t="s">
        <v>11364</v>
      </c>
      <c r="AM40" s="44"/>
    </row>
    <row r="41" spans="36:41" ht="15.75" thickBot="1" x14ac:dyDescent="0.3">
      <c r="AL41" s="44" t="s">
        <v>11363</v>
      </c>
      <c r="AM41" s="44"/>
    </row>
    <row r="42" spans="36:41" x14ac:dyDescent="0.25">
      <c r="AJ42" s="141" t="s">
        <v>965</v>
      </c>
      <c r="AK42" s="147">
        <v>6</v>
      </c>
      <c r="AL42" s="147"/>
      <c r="AM42" s="147"/>
      <c r="AN42" s="147"/>
      <c r="AO42" s="148"/>
    </row>
    <row r="43" spans="36:41" x14ac:dyDescent="0.25">
      <c r="AJ43" s="149" t="s">
        <v>964</v>
      </c>
      <c r="AK43" s="44">
        <v>0.05</v>
      </c>
      <c r="AL43" s="44"/>
      <c r="AM43" s="44"/>
      <c r="AN43" s="44"/>
      <c r="AO43" s="150"/>
    </row>
    <row r="44" spans="36:41" x14ac:dyDescent="0.25">
      <c r="AJ44" s="149"/>
      <c r="AK44" s="44"/>
      <c r="AL44" s="44"/>
      <c r="AM44" s="44"/>
      <c r="AN44" s="44"/>
      <c r="AO44" s="150"/>
    </row>
    <row r="45" spans="36:41" x14ac:dyDescent="0.25">
      <c r="AJ45" s="149" t="s">
        <v>10688</v>
      </c>
      <c r="AK45" s="44" t="s">
        <v>904</v>
      </c>
      <c r="AL45" s="44" t="s">
        <v>915</v>
      </c>
      <c r="AM45" s="44" t="s">
        <v>914</v>
      </c>
      <c r="AN45" s="44" t="s">
        <v>913</v>
      </c>
      <c r="AO45" s="150" t="s">
        <v>912</v>
      </c>
    </row>
    <row r="46" spans="36:41" x14ac:dyDescent="0.25">
      <c r="AJ46" s="149"/>
      <c r="AK46" s="44"/>
      <c r="AL46" s="44"/>
      <c r="AM46" s="44"/>
      <c r="AN46" s="44"/>
      <c r="AO46" s="150"/>
    </row>
    <row r="47" spans="36:41" x14ac:dyDescent="0.25">
      <c r="AJ47" s="149" t="s">
        <v>10601</v>
      </c>
      <c r="AK47" s="44"/>
      <c r="AL47" s="44"/>
      <c r="AM47" s="44"/>
      <c r="AN47" s="44"/>
      <c r="AO47" s="150"/>
    </row>
    <row r="48" spans="36:41" x14ac:dyDescent="0.25">
      <c r="AJ48" s="149" t="s">
        <v>11337</v>
      </c>
      <c r="AK48" s="44">
        <v>7.1249999999999994E-2</v>
      </c>
      <c r="AL48" s="44" t="s">
        <v>11362</v>
      </c>
      <c r="AM48" s="44" t="s">
        <v>883</v>
      </c>
      <c r="AN48" s="44" t="s">
        <v>885</v>
      </c>
      <c r="AO48" s="150" t="s">
        <v>10712</v>
      </c>
    </row>
    <row r="49" spans="36:41" x14ac:dyDescent="0.25">
      <c r="AJ49" s="149" t="s">
        <v>11335</v>
      </c>
      <c r="AK49" s="44">
        <v>0.01</v>
      </c>
      <c r="AL49" s="44" t="s">
        <v>11361</v>
      </c>
      <c r="AM49" s="44" t="s">
        <v>883</v>
      </c>
      <c r="AN49" s="44" t="s">
        <v>885</v>
      </c>
      <c r="AO49" s="150" t="s">
        <v>10712</v>
      </c>
    </row>
    <row r="50" spans="36:41" x14ac:dyDescent="0.25">
      <c r="AJ50" s="149" t="s">
        <v>11333</v>
      </c>
      <c r="AK50" s="44">
        <v>7.0000000000000007E-2</v>
      </c>
      <c r="AL50" s="44" t="s">
        <v>11360</v>
      </c>
      <c r="AM50" s="44" t="s">
        <v>883</v>
      </c>
      <c r="AN50" s="44" t="s">
        <v>885</v>
      </c>
      <c r="AO50" s="150" t="s">
        <v>10712</v>
      </c>
    </row>
    <row r="51" spans="36:41" x14ac:dyDescent="0.25">
      <c r="AJ51" s="149" t="s">
        <v>11331</v>
      </c>
      <c r="AK51" s="44">
        <v>-6.1249999999999999E-2</v>
      </c>
      <c r="AL51" s="44" t="s">
        <v>11359</v>
      </c>
      <c r="AM51" s="44" t="s">
        <v>883</v>
      </c>
      <c r="AN51" s="44" t="s">
        <v>885</v>
      </c>
      <c r="AO51" s="150" t="s">
        <v>10712</v>
      </c>
    </row>
    <row r="52" spans="36:41" x14ac:dyDescent="0.25">
      <c r="AJ52" s="149" t="s">
        <v>11329</v>
      </c>
      <c r="AK52" s="44">
        <v>-1.25E-3</v>
      </c>
      <c r="AL52" s="44" t="s">
        <v>11358</v>
      </c>
      <c r="AM52" s="44" t="s">
        <v>883</v>
      </c>
      <c r="AN52" s="44" t="s">
        <v>885</v>
      </c>
      <c r="AO52" s="150" t="s">
        <v>10712</v>
      </c>
    </row>
    <row r="53" spans="36:41" x14ac:dyDescent="0.25">
      <c r="AJ53" s="149" t="s">
        <v>11327</v>
      </c>
      <c r="AK53" s="44">
        <v>0.06</v>
      </c>
      <c r="AL53" s="44" t="s">
        <v>11357</v>
      </c>
      <c r="AM53" s="44" t="s">
        <v>883</v>
      </c>
      <c r="AN53" s="44" t="s">
        <v>885</v>
      </c>
      <c r="AO53" s="150" t="s">
        <v>10712</v>
      </c>
    </row>
    <row r="54" spans="36:41" x14ac:dyDescent="0.25">
      <c r="AJ54" s="149"/>
      <c r="AK54" s="44"/>
      <c r="AL54" s="44"/>
      <c r="AM54" s="44"/>
      <c r="AN54" s="44"/>
      <c r="AO54" s="150"/>
    </row>
    <row r="55" spans="36:41" x14ac:dyDescent="0.25">
      <c r="AJ55" s="149" t="s">
        <v>10644</v>
      </c>
      <c r="AK55" s="44"/>
      <c r="AL55" s="44"/>
      <c r="AM55" s="44"/>
      <c r="AN55" s="44"/>
      <c r="AO55" s="150"/>
    </row>
    <row r="56" spans="36:41" x14ac:dyDescent="0.25">
      <c r="AJ56" s="149" t="s">
        <v>11337</v>
      </c>
      <c r="AK56" s="44">
        <v>-0.63</v>
      </c>
      <c r="AL56" s="44" t="s">
        <v>11356</v>
      </c>
      <c r="AM56" s="44" t="s">
        <v>883</v>
      </c>
      <c r="AN56" s="44" t="s">
        <v>885</v>
      </c>
      <c r="AO56" s="150">
        <v>0.91610000000000003</v>
      </c>
    </row>
    <row r="57" spans="36:41" x14ac:dyDescent="0.25">
      <c r="AJ57" s="149" t="s">
        <v>11335</v>
      </c>
      <c r="AK57" s="44">
        <v>-2.5659999999999998</v>
      </c>
      <c r="AL57" s="44" t="s">
        <v>11355</v>
      </c>
      <c r="AM57" s="44" t="s">
        <v>883</v>
      </c>
      <c r="AN57" s="44" t="s">
        <v>885</v>
      </c>
      <c r="AO57" s="150">
        <v>0.51639999999999997</v>
      </c>
    </row>
    <row r="58" spans="36:41" x14ac:dyDescent="0.25">
      <c r="AJ58" s="149" t="s">
        <v>11333</v>
      </c>
      <c r="AK58" s="44">
        <v>-94.17</v>
      </c>
      <c r="AL58" s="44" t="s">
        <v>11354</v>
      </c>
      <c r="AM58" s="44" t="s">
        <v>945</v>
      </c>
      <c r="AN58" s="44" t="s">
        <v>959</v>
      </c>
      <c r="AO58" s="150">
        <v>2.0999999999999999E-3</v>
      </c>
    </row>
    <row r="59" spans="36:41" x14ac:dyDescent="0.25">
      <c r="AJ59" s="149" t="s">
        <v>11331</v>
      </c>
      <c r="AK59" s="44">
        <v>-1.9359999999999999</v>
      </c>
      <c r="AL59" s="44" t="s">
        <v>11353</v>
      </c>
      <c r="AM59" s="44" t="s">
        <v>883</v>
      </c>
      <c r="AN59" s="44" t="s">
        <v>885</v>
      </c>
      <c r="AO59" s="150">
        <v>0.74360000000000004</v>
      </c>
    </row>
    <row r="60" spans="36:41" x14ac:dyDescent="0.25">
      <c r="AJ60" s="149" t="s">
        <v>11329</v>
      </c>
      <c r="AK60" s="44">
        <v>-93.54</v>
      </c>
      <c r="AL60" s="44" t="s">
        <v>11352</v>
      </c>
      <c r="AM60" s="44" t="s">
        <v>945</v>
      </c>
      <c r="AN60" s="44" t="s">
        <v>959</v>
      </c>
      <c r="AO60" s="150">
        <v>2.0999999999999999E-3</v>
      </c>
    </row>
    <row r="61" spans="36:41" x14ac:dyDescent="0.25">
      <c r="AJ61" s="149" t="s">
        <v>11327</v>
      </c>
      <c r="AK61" s="44">
        <v>-91.6</v>
      </c>
      <c r="AL61" s="44" t="s">
        <v>11351</v>
      </c>
      <c r="AM61" s="44" t="s">
        <v>945</v>
      </c>
      <c r="AN61" s="44" t="s">
        <v>959</v>
      </c>
      <c r="AO61" s="150">
        <v>2.3E-3</v>
      </c>
    </row>
    <row r="62" spans="36:41" x14ac:dyDescent="0.25">
      <c r="AJ62" s="149"/>
      <c r="AK62" s="44"/>
      <c r="AL62" s="44"/>
      <c r="AM62" s="44"/>
      <c r="AN62" s="44"/>
      <c r="AO62" s="150"/>
    </row>
    <row r="63" spans="36:41" x14ac:dyDescent="0.25">
      <c r="AJ63" s="149" t="s">
        <v>10646</v>
      </c>
      <c r="AK63" s="44"/>
      <c r="AL63" s="44"/>
      <c r="AM63" s="44"/>
      <c r="AN63" s="44"/>
      <c r="AO63" s="150"/>
    </row>
    <row r="64" spans="36:41" x14ac:dyDescent="0.25">
      <c r="AJ64" s="149" t="s">
        <v>11337</v>
      </c>
      <c r="AK64" s="44">
        <v>-2.6379999999999999</v>
      </c>
      <c r="AL64" s="44" t="s">
        <v>11350</v>
      </c>
      <c r="AM64" s="44" t="s">
        <v>883</v>
      </c>
      <c r="AN64" s="44" t="s">
        <v>885</v>
      </c>
      <c r="AO64" s="150">
        <v>0.80940000000000001</v>
      </c>
    </row>
    <row r="65" spans="36:41" x14ac:dyDescent="0.25">
      <c r="AJ65" s="149" t="s">
        <v>11335</v>
      </c>
      <c r="AK65" s="44">
        <v>-32.74</v>
      </c>
      <c r="AL65" s="44" t="s">
        <v>11349</v>
      </c>
      <c r="AM65" s="44" t="s">
        <v>883</v>
      </c>
      <c r="AN65" s="44" t="s">
        <v>885</v>
      </c>
      <c r="AO65" s="150">
        <v>9.6100000000000005E-2</v>
      </c>
    </row>
    <row r="66" spans="36:41" x14ac:dyDescent="0.25">
      <c r="AJ66" s="149" t="s">
        <v>11333</v>
      </c>
      <c r="AK66" s="44">
        <v>-65.53</v>
      </c>
      <c r="AL66" s="44" t="s">
        <v>11348</v>
      </c>
      <c r="AM66" s="44" t="s">
        <v>945</v>
      </c>
      <c r="AN66" s="44" t="s">
        <v>959</v>
      </c>
      <c r="AO66" s="150">
        <v>1.5E-3</v>
      </c>
    </row>
    <row r="67" spans="36:41" x14ac:dyDescent="0.25">
      <c r="AJ67" s="149" t="s">
        <v>11331</v>
      </c>
      <c r="AK67" s="44">
        <v>-30.1</v>
      </c>
      <c r="AL67" s="44" t="s">
        <v>11347</v>
      </c>
      <c r="AM67" s="44" t="s">
        <v>883</v>
      </c>
      <c r="AN67" s="44" t="s">
        <v>885</v>
      </c>
      <c r="AO67" s="150">
        <v>0.1298</v>
      </c>
    </row>
    <row r="68" spans="36:41" x14ac:dyDescent="0.25">
      <c r="AJ68" s="149" t="s">
        <v>11329</v>
      </c>
      <c r="AK68" s="44">
        <v>-62.89</v>
      </c>
      <c r="AL68" s="44" t="s">
        <v>11346</v>
      </c>
      <c r="AM68" s="44" t="s">
        <v>945</v>
      </c>
      <c r="AN68" s="44" t="s">
        <v>959</v>
      </c>
      <c r="AO68" s="150">
        <v>1.6999999999999999E-3</v>
      </c>
    </row>
    <row r="69" spans="36:41" ht="15.75" thickBot="1" x14ac:dyDescent="0.3">
      <c r="AJ69" s="151" t="s">
        <v>11327</v>
      </c>
      <c r="AK69" s="166">
        <v>-32.78</v>
      </c>
      <c r="AL69" s="166" t="s">
        <v>11345</v>
      </c>
      <c r="AM69" s="166" t="s">
        <v>883</v>
      </c>
      <c r="AN69" s="166" t="s">
        <v>885</v>
      </c>
      <c r="AO69" s="202">
        <v>0.19070000000000001</v>
      </c>
    </row>
    <row r="80" spans="36:41" x14ac:dyDescent="0.25">
      <c r="AL80" s="44" t="s">
        <v>11339</v>
      </c>
    </row>
    <row r="81" spans="36:41" ht="15.75" thickBot="1" x14ac:dyDescent="0.3">
      <c r="AL81" s="44" t="s">
        <v>11344</v>
      </c>
    </row>
    <row r="82" spans="36:41" ht="23.25" x14ac:dyDescent="0.35">
      <c r="AJ82" s="257" t="s">
        <v>897</v>
      </c>
      <c r="AK82" s="258" t="s">
        <v>11343</v>
      </c>
      <c r="AL82" s="259"/>
      <c r="AM82" s="259"/>
      <c r="AN82" s="259"/>
      <c r="AO82" s="260"/>
    </row>
    <row r="83" spans="36:41" ht="23.25" x14ac:dyDescent="0.35">
      <c r="AJ83" s="261"/>
      <c r="AK83" s="262"/>
      <c r="AL83" s="262"/>
      <c r="AM83" s="262"/>
      <c r="AN83" s="262"/>
      <c r="AO83" s="263"/>
    </row>
    <row r="84" spans="36:41" ht="23.25" x14ac:dyDescent="0.35">
      <c r="AJ84" s="264" t="s">
        <v>10739</v>
      </c>
      <c r="AK84" s="265" t="s">
        <v>10740</v>
      </c>
      <c r="AL84" s="262"/>
      <c r="AM84" s="262"/>
      <c r="AN84" s="262"/>
      <c r="AO84" s="263"/>
    </row>
    <row r="85" spans="36:41" ht="23.25" x14ac:dyDescent="0.35">
      <c r="AJ85" s="264" t="s">
        <v>964</v>
      </c>
      <c r="AK85" s="265">
        <v>0.05</v>
      </c>
      <c r="AL85" s="262"/>
      <c r="AM85" s="262"/>
      <c r="AN85" s="262"/>
      <c r="AO85" s="263"/>
    </row>
    <row r="86" spans="36:41" ht="23.25" x14ac:dyDescent="0.35">
      <c r="AJ86" s="261"/>
      <c r="AK86" s="262"/>
      <c r="AL86" s="262"/>
      <c r="AM86" s="262"/>
      <c r="AN86" s="262"/>
      <c r="AO86" s="263"/>
    </row>
    <row r="87" spans="36:41" ht="23.25" x14ac:dyDescent="0.35">
      <c r="AJ87" s="264" t="s">
        <v>10637</v>
      </c>
      <c r="AK87" s="265" t="s">
        <v>10638</v>
      </c>
      <c r="AL87" s="265" t="s">
        <v>887</v>
      </c>
      <c r="AM87" s="265" t="s">
        <v>886</v>
      </c>
      <c r="AN87" s="265" t="s">
        <v>10639</v>
      </c>
      <c r="AO87" s="263"/>
    </row>
    <row r="88" spans="36:41" ht="23.25" x14ac:dyDescent="0.35">
      <c r="AJ88" s="264" t="s">
        <v>10741</v>
      </c>
      <c r="AK88" s="265">
        <v>25.44</v>
      </c>
      <c r="AL88" s="265" t="s">
        <v>955</v>
      </c>
      <c r="AM88" s="265" t="s">
        <v>956</v>
      </c>
      <c r="AN88" s="265" t="s">
        <v>945</v>
      </c>
      <c r="AO88" s="263"/>
    </row>
    <row r="89" spans="36:41" ht="23.25" x14ac:dyDescent="0.35">
      <c r="AJ89" s="264" t="s">
        <v>10643</v>
      </c>
      <c r="AK89" s="265">
        <v>12.56</v>
      </c>
      <c r="AL89" s="265" t="s">
        <v>955</v>
      </c>
      <c r="AM89" s="265" t="s">
        <v>956</v>
      </c>
      <c r="AN89" s="265" t="s">
        <v>945</v>
      </c>
      <c r="AO89" s="263"/>
    </row>
    <row r="90" spans="36:41" ht="23.25" x14ac:dyDescent="0.35">
      <c r="AJ90" s="264" t="s">
        <v>10647</v>
      </c>
      <c r="AK90" s="265">
        <v>39.46</v>
      </c>
      <c r="AL90" s="265" t="s">
        <v>955</v>
      </c>
      <c r="AM90" s="265" t="s">
        <v>956</v>
      </c>
      <c r="AN90" s="265" t="s">
        <v>945</v>
      </c>
      <c r="AO90" s="263"/>
    </row>
    <row r="91" spans="36:41" ht="23.25" x14ac:dyDescent="0.35">
      <c r="AJ91" s="261"/>
      <c r="AK91" s="262"/>
      <c r="AL91" s="262"/>
      <c r="AM91" s="262"/>
      <c r="AN91" s="262"/>
      <c r="AO91" s="263"/>
    </row>
    <row r="92" spans="36:41" x14ac:dyDescent="0.25">
      <c r="AJ92" s="264" t="s">
        <v>10655</v>
      </c>
      <c r="AK92" s="265" t="s">
        <v>10742</v>
      </c>
      <c r="AL92" s="265" t="s">
        <v>899</v>
      </c>
      <c r="AM92" s="265" t="s">
        <v>10657</v>
      </c>
      <c r="AN92" s="265" t="s">
        <v>10658</v>
      </c>
      <c r="AO92" s="266" t="s">
        <v>887</v>
      </c>
    </row>
    <row r="93" spans="36:41" x14ac:dyDescent="0.25">
      <c r="AJ93" s="264" t="s">
        <v>10741</v>
      </c>
      <c r="AK93" s="265">
        <v>29047</v>
      </c>
      <c r="AL93" s="265">
        <v>6</v>
      </c>
      <c r="AM93" s="265">
        <v>4841</v>
      </c>
      <c r="AN93" s="265" t="s">
        <v>11342</v>
      </c>
      <c r="AO93" s="266" t="s">
        <v>10660</v>
      </c>
    </row>
    <row r="94" spans="36:41" x14ac:dyDescent="0.25">
      <c r="AJ94" s="264" t="s">
        <v>10643</v>
      </c>
      <c r="AK94" s="265">
        <v>14340</v>
      </c>
      <c r="AL94" s="265">
        <v>2</v>
      </c>
      <c r="AM94" s="265">
        <v>7170</v>
      </c>
      <c r="AN94" s="265" t="s">
        <v>11341</v>
      </c>
      <c r="AO94" s="266" t="s">
        <v>10660</v>
      </c>
    </row>
    <row r="95" spans="36:41" x14ac:dyDescent="0.25">
      <c r="AJ95" s="264" t="s">
        <v>10647</v>
      </c>
      <c r="AK95" s="265">
        <v>45058</v>
      </c>
      <c r="AL95" s="265">
        <v>3</v>
      </c>
      <c r="AM95" s="265">
        <v>15019</v>
      </c>
      <c r="AN95" s="265" t="s">
        <v>11340</v>
      </c>
      <c r="AO95" s="266" t="s">
        <v>10660</v>
      </c>
    </row>
    <row r="96" spans="36:41" ht="23.25" x14ac:dyDescent="0.35">
      <c r="AJ96" s="264" t="s">
        <v>10673</v>
      </c>
      <c r="AK96" s="265">
        <v>25569</v>
      </c>
      <c r="AL96" s="265">
        <v>81</v>
      </c>
      <c r="AM96" s="265">
        <v>315.7</v>
      </c>
      <c r="AN96" s="262"/>
      <c r="AO96" s="263"/>
    </row>
    <row r="97" spans="36:41" ht="23.25" x14ac:dyDescent="0.35">
      <c r="AJ97" s="261"/>
      <c r="AK97" s="262"/>
      <c r="AL97" s="262"/>
      <c r="AM97" s="262"/>
      <c r="AN97" s="262"/>
      <c r="AO97" s="263"/>
    </row>
    <row r="98" spans="36:41" ht="23.25" x14ac:dyDescent="0.35">
      <c r="AJ98" s="264" t="s">
        <v>10674</v>
      </c>
      <c r="AK98" s="262"/>
      <c r="AL98" s="262"/>
      <c r="AM98" s="262"/>
      <c r="AN98" s="262"/>
      <c r="AO98" s="263"/>
    </row>
    <row r="99" spans="36:41" ht="23.25" x14ac:dyDescent="0.35">
      <c r="AJ99" s="264" t="s">
        <v>10971</v>
      </c>
      <c r="AK99" s="265">
        <v>4</v>
      </c>
      <c r="AL99" s="262"/>
      <c r="AM99" s="262"/>
      <c r="AN99" s="262"/>
      <c r="AO99" s="263"/>
    </row>
    <row r="100" spans="36:41" ht="23.25" x14ac:dyDescent="0.35">
      <c r="AJ100" s="264" t="s">
        <v>10677</v>
      </c>
      <c r="AK100" s="265">
        <v>3</v>
      </c>
      <c r="AL100" s="262"/>
      <c r="AM100" s="262"/>
      <c r="AN100" s="262"/>
      <c r="AO100" s="263"/>
    </row>
    <row r="101" spans="36:41" ht="24" thickBot="1" x14ac:dyDescent="0.4">
      <c r="AJ101" s="267" t="s">
        <v>10972</v>
      </c>
      <c r="AK101" s="268">
        <v>93</v>
      </c>
      <c r="AL101" s="269"/>
      <c r="AM101" s="269"/>
      <c r="AN101" s="269"/>
      <c r="AO101" s="270"/>
    </row>
    <row r="108" spans="36:41" x14ac:dyDescent="0.25">
      <c r="AL108" s="44" t="s">
        <v>11339</v>
      </c>
      <c r="AM108" s="44"/>
    </row>
    <row r="109" spans="36:41" ht="15.75" thickBot="1" x14ac:dyDescent="0.3">
      <c r="AL109" s="44" t="s">
        <v>11338</v>
      </c>
      <c r="AM109" s="44"/>
    </row>
    <row r="110" spans="36:41" ht="23.25" x14ac:dyDescent="0.35">
      <c r="AJ110" s="257" t="s">
        <v>11220</v>
      </c>
      <c r="AK110" s="259"/>
      <c r="AL110" s="259"/>
      <c r="AM110" s="259"/>
      <c r="AN110" s="259"/>
      <c r="AO110" s="260"/>
    </row>
    <row r="111" spans="36:41" ht="23.25" x14ac:dyDescent="0.35">
      <c r="AJ111" s="261"/>
      <c r="AK111" s="262"/>
      <c r="AL111" s="262"/>
      <c r="AM111" s="262"/>
      <c r="AN111" s="262"/>
      <c r="AO111" s="263"/>
    </row>
    <row r="112" spans="36:41" ht="23.25" x14ac:dyDescent="0.35">
      <c r="AJ112" s="264" t="s">
        <v>966</v>
      </c>
      <c r="AK112" s="265">
        <v>1</v>
      </c>
      <c r="AL112" s="262"/>
      <c r="AM112" s="262"/>
      <c r="AN112" s="262"/>
      <c r="AO112" s="263"/>
    </row>
    <row r="113" spans="36:41" ht="23.25" x14ac:dyDescent="0.35">
      <c r="AJ113" s="264" t="s">
        <v>965</v>
      </c>
      <c r="AK113" s="265">
        <v>6</v>
      </c>
      <c r="AL113" s="262"/>
      <c r="AM113" s="262"/>
      <c r="AN113" s="262"/>
      <c r="AO113" s="263"/>
    </row>
    <row r="114" spans="36:41" ht="23.25" x14ac:dyDescent="0.35">
      <c r="AJ114" s="264" t="s">
        <v>964</v>
      </c>
      <c r="AK114" s="265">
        <v>0.05</v>
      </c>
      <c r="AL114" s="262"/>
      <c r="AM114" s="262"/>
      <c r="AN114" s="262"/>
      <c r="AO114" s="263"/>
    </row>
    <row r="115" spans="36:41" ht="23.25" x14ac:dyDescent="0.35">
      <c r="AJ115" s="261"/>
      <c r="AK115" s="262"/>
      <c r="AL115" s="262"/>
      <c r="AM115" s="262"/>
      <c r="AN115" s="262"/>
      <c r="AO115" s="263"/>
    </row>
    <row r="116" spans="36:41" x14ac:dyDescent="0.25">
      <c r="AJ116" s="264" t="s">
        <v>10688</v>
      </c>
      <c r="AK116" s="265" t="s">
        <v>10747</v>
      </c>
      <c r="AL116" s="265" t="s">
        <v>915</v>
      </c>
      <c r="AM116" s="265" t="s">
        <v>914</v>
      </c>
      <c r="AN116" s="265" t="s">
        <v>913</v>
      </c>
      <c r="AO116" s="266" t="s">
        <v>912</v>
      </c>
    </row>
    <row r="117" spans="36:41" ht="23.25" x14ac:dyDescent="0.35">
      <c r="AJ117" s="261"/>
      <c r="AK117" s="262"/>
      <c r="AL117" s="262"/>
      <c r="AM117" s="262"/>
      <c r="AN117" s="262"/>
      <c r="AO117" s="263"/>
    </row>
    <row r="118" spans="36:41" x14ac:dyDescent="0.25">
      <c r="AJ118" s="264" t="s">
        <v>11337</v>
      </c>
      <c r="AK118" s="265">
        <v>-1.0649999999999999</v>
      </c>
      <c r="AL118" s="265" t="s">
        <v>11336</v>
      </c>
      <c r="AM118" s="265" t="s">
        <v>883</v>
      </c>
      <c r="AN118" s="265" t="s">
        <v>885</v>
      </c>
      <c r="AO118" s="266">
        <v>0.99680000000000002</v>
      </c>
    </row>
    <row r="119" spans="36:41" x14ac:dyDescent="0.25">
      <c r="AJ119" s="264" t="s">
        <v>11335</v>
      </c>
      <c r="AK119" s="265">
        <v>-11.77</v>
      </c>
      <c r="AL119" s="265" t="s">
        <v>11334</v>
      </c>
      <c r="AM119" s="265" t="s">
        <v>883</v>
      </c>
      <c r="AN119" s="265" t="s">
        <v>885</v>
      </c>
      <c r="AO119" s="266">
        <v>0.1275</v>
      </c>
    </row>
    <row r="120" spans="36:41" x14ac:dyDescent="0.25">
      <c r="AJ120" s="264" t="s">
        <v>11333</v>
      </c>
      <c r="AK120" s="265">
        <v>-53.21</v>
      </c>
      <c r="AL120" s="265" t="s">
        <v>11332</v>
      </c>
      <c r="AM120" s="265" t="s">
        <v>945</v>
      </c>
      <c r="AN120" s="265" t="s">
        <v>956</v>
      </c>
      <c r="AO120" s="266" t="s">
        <v>955</v>
      </c>
    </row>
    <row r="121" spans="36:41" x14ac:dyDescent="0.25">
      <c r="AJ121" s="264" t="s">
        <v>11331</v>
      </c>
      <c r="AK121" s="265">
        <v>-10.7</v>
      </c>
      <c r="AL121" s="265" t="s">
        <v>11330</v>
      </c>
      <c r="AM121" s="265" t="s">
        <v>883</v>
      </c>
      <c r="AN121" s="265" t="s">
        <v>885</v>
      </c>
      <c r="AO121" s="266">
        <v>0.1908</v>
      </c>
    </row>
    <row r="122" spans="36:41" x14ac:dyDescent="0.25">
      <c r="AJ122" s="264" t="s">
        <v>11329</v>
      </c>
      <c r="AK122" s="265">
        <v>-52.14</v>
      </c>
      <c r="AL122" s="265" t="s">
        <v>11328</v>
      </c>
      <c r="AM122" s="265" t="s">
        <v>945</v>
      </c>
      <c r="AN122" s="265" t="s">
        <v>956</v>
      </c>
      <c r="AO122" s="266" t="s">
        <v>955</v>
      </c>
    </row>
    <row r="123" spans="36:41" ht="15.75" thickBot="1" x14ac:dyDescent="0.3">
      <c r="AJ123" s="267" t="s">
        <v>11327</v>
      </c>
      <c r="AK123" s="268">
        <v>-41.44</v>
      </c>
      <c r="AL123" s="268" t="s">
        <v>11326</v>
      </c>
      <c r="AM123" s="268" t="s">
        <v>945</v>
      </c>
      <c r="AN123" s="268" t="s">
        <v>956</v>
      </c>
      <c r="AO123" s="271" t="s">
        <v>955</v>
      </c>
    </row>
  </sheetData>
  <mergeCells count="4">
    <mergeCell ref="C3:J3"/>
    <mergeCell ref="K3:R3"/>
    <mergeCell ref="S3:Z3"/>
    <mergeCell ref="AA3:AH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829C3-9E2B-46D9-818E-BD157E5F0CF8}">
  <dimension ref="A3:AS119"/>
  <sheetViews>
    <sheetView topLeftCell="AF1" workbookViewId="0">
      <selection activeCell="AK78" sqref="AK78"/>
    </sheetView>
  </sheetViews>
  <sheetFormatPr defaultRowHeight="15" x14ac:dyDescent="0.25"/>
  <cols>
    <col min="1" max="1" width="25" customWidth="1"/>
    <col min="2" max="2" width="43.42578125" customWidth="1"/>
    <col min="38" max="38" width="78.85546875" customWidth="1"/>
    <col min="39" max="39" width="41.85546875" customWidth="1"/>
    <col min="40" max="40" width="33.140625" customWidth="1"/>
    <col min="41" max="41" width="29.5703125" customWidth="1"/>
    <col min="42" max="42" width="33.28515625" customWidth="1"/>
  </cols>
  <sheetData>
    <row r="3" spans="1:45" x14ac:dyDescent="0.25">
      <c r="K3" s="44" t="s">
        <v>11448</v>
      </c>
      <c r="L3" s="44"/>
      <c r="M3" s="44"/>
    </row>
    <row r="4" spans="1:45" ht="15.75" thickBot="1" x14ac:dyDescent="0.3">
      <c r="K4" s="44" t="s">
        <v>11148</v>
      </c>
      <c r="L4" s="44"/>
      <c r="M4" s="44"/>
    </row>
    <row r="5" spans="1:45" ht="15.75" thickBot="1" x14ac:dyDescent="0.3">
      <c r="A5" s="217" t="s">
        <v>11447</v>
      </c>
      <c r="B5" s="217" t="s">
        <v>10647</v>
      </c>
      <c r="C5" s="309" t="s">
        <v>11404</v>
      </c>
      <c r="D5" s="310"/>
      <c r="E5" s="310"/>
      <c r="F5" s="310"/>
      <c r="G5" s="310"/>
      <c r="H5" s="310"/>
      <c r="I5" s="310"/>
      <c r="J5" s="311"/>
      <c r="K5" s="309" t="s">
        <v>717</v>
      </c>
      <c r="L5" s="310"/>
      <c r="M5" s="310"/>
      <c r="N5" s="310"/>
      <c r="O5" s="310"/>
      <c r="P5" s="310"/>
      <c r="Q5" s="310"/>
      <c r="R5" s="311"/>
      <c r="S5" s="309" t="s">
        <v>11403</v>
      </c>
      <c r="T5" s="310"/>
      <c r="U5" s="310"/>
      <c r="V5" s="310"/>
      <c r="W5" s="310"/>
      <c r="X5" s="310"/>
      <c r="Y5" s="310"/>
      <c r="Z5" s="311"/>
      <c r="AA5" s="309" t="s">
        <v>11402</v>
      </c>
      <c r="AB5" s="310"/>
      <c r="AC5" s="310"/>
      <c r="AD5" s="310"/>
      <c r="AE5" s="310"/>
      <c r="AF5" s="310"/>
      <c r="AG5" s="310"/>
      <c r="AH5" s="311"/>
    </row>
    <row r="6" spans="1:45" ht="15.75" thickBot="1" x14ac:dyDescent="0.3">
      <c r="A6" s="44" t="s">
        <v>10667</v>
      </c>
      <c r="B6" s="217" t="s">
        <v>10552</v>
      </c>
      <c r="C6" s="200" t="s">
        <v>11401</v>
      </c>
      <c r="D6" s="206" t="s">
        <v>11400</v>
      </c>
      <c r="E6" s="206" t="s">
        <v>11399</v>
      </c>
      <c r="F6" s="206" t="s">
        <v>11396</v>
      </c>
      <c r="G6" s="206" t="s">
        <v>11398</v>
      </c>
      <c r="H6" s="206" t="s">
        <v>11397</v>
      </c>
      <c r="I6" s="206" t="s">
        <v>11396</v>
      </c>
      <c r="J6" s="201" t="s">
        <v>11395</v>
      </c>
      <c r="K6" s="200" t="s">
        <v>11394</v>
      </c>
      <c r="L6" s="206" t="s">
        <v>11393</v>
      </c>
      <c r="M6" s="206" t="s">
        <v>11392</v>
      </c>
      <c r="N6" s="206" t="s">
        <v>11391</v>
      </c>
      <c r="O6" s="206" t="s">
        <v>11390</v>
      </c>
      <c r="P6" s="206" t="s">
        <v>11389</v>
      </c>
      <c r="Q6" s="206" t="s">
        <v>11388</v>
      </c>
      <c r="R6" s="201" t="s">
        <v>11387</v>
      </c>
      <c r="S6" s="200" t="s">
        <v>11386</v>
      </c>
      <c r="T6" s="206" t="s">
        <v>11385</v>
      </c>
      <c r="U6" s="206" t="s">
        <v>11384</v>
      </c>
      <c r="V6" s="206" t="s">
        <v>11383</v>
      </c>
      <c r="W6" s="206" t="s">
        <v>11382</v>
      </c>
      <c r="X6" s="206" t="s">
        <v>11381</v>
      </c>
      <c r="Y6" s="206" t="s">
        <v>11380</v>
      </c>
      <c r="Z6" s="201"/>
      <c r="AA6" s="200" t="s">
        <v>11379</v>
      </c>
      <c r="AB6" s="206" t="s">
        <v>11378</v>
      </c>
      <c r="AC6" s="206" t="s">
        <v>11377</v>
      </c>
      <c r="AD6" s="206" t="s">
        <v>11376</v>
      </c>
      <c r="AE6" s="206" t="s">
        <v>11375</v>
      </c>
      <c r="AF6" s="206" t="s">
        <v>11374</v>
      </c>
      <c r="AG6" s="206" t="s">
        <v>11373</v>
      </c>
      <c r="AH6" s="201" t="s">
        <v>11372</v>
      </c>
    </row>
    <row r="7" spans="1:45" x14ac:dyDescent="0.25">
      <c r="A7" s="214" t="s">
        <v>10601</v>
      </c>
      <c r="B7" s="214" t="s">
        <v>11446</v>
      </c>
      <c r="C7" s="152">
        <v>38.5</v>
      </c>
      <c r="D7">
        <v>37.799999999999997</v>
      </c>
      <c r="E7">
        <v>37.9</v>
      </c>
      <c r="F7">
        <v>38.700000000000003</v>
      </c>
      <c r="G7">
        <v>38.6</v>
      </c>
      <c r="H7">
        <v>38.1</v>
      </c>
      <c r="I7">
        <v>38.9</v>
      </c>
      <c r="J7" s="138">
        <v>38.799999999999997</v>
      </c>
      <c r="K7" s="152">
        <v>38.4</v>
      </c>
      <c r="L7">
        <v>38.700000000000003</v>
      </c>
      <c r="M7">
        <v>38.299999999999997</v>
      </c>
      <c r="N7">
        <v>37.200000000000003</v>
      </c>
      <c r="O7">
        <v>38.6</v>
      </c>
      <c r="P7">
        <v>38.200000000000003</v>
      </c>
      <c r="Q7">
        <v>38.6</v>
      </c>
      <c r="R7" s="138">
        <v>38.5</v>
      </c>
      <c r="S7" s="152">
        <v>38.6</v>
      </c>
      <c r="T7">
        <v>38.299999999999997</v>
      </c>
      <c r="U7">
        <v>38.4</v>
      </c>
      <c r="V7">
        <v>38.6</v>
      </c>
      <c r="W7">
        <v>38.5</v>
      </c>
      <c r="X7">
        <v>38.799999999999997</v>
      </c>
      <c r="Y7">
        <v>38.200000000000003</v>
      </c>
      <c r="Z7" s="138"/>
      <c r="AA7" s="199">
        <v>38.700000000000003</v>
      </c>
      <c r="AB7" s="140">
        <v>38.4</v>
      </c>
      <c r="AC7" s="140">
        <v>38.4</v>
      </c>
      <c r="AD7" s="140">
        <v>38.1</v>
      </c>
      <c r="AE7" s="140">
        <v>38.1</v>
      </c>
      <c r="AF7" s="140">
        <v>37.299999999999997</v>
      </c>
      <c r="AG7" s="140">
        <v>37.700000000000003</v>
      </c>
      <c r="AH7" s="139">
        <v>38.4</v>
      </c>
    </row>
    <row r="8" spans="1:45" x14ac:dyDescent="0.25">
      <c r="A8" s="215" t="s">
        <v>10644</v>
      </c>
      <c r="B8" s="215" t="s">
        <v>11446</v>
      </c>
      <c r="C8" s="152">
        <v>38.799999999999997</v>
      </c>
      <c r="D8">
        <v>38.5</v>
      </c>
      <c r="E8">
        <v>38.700000000000003</v>
      </c>
      <c r="F8">
        <v>38.6</v>
      </c>
      <c r="G8">
        <v>38.5</v>
      </c>
      <c r="H8">
        <v>38.700000000000003</v>
      </c>
      <c r="I8">
        <v>38.4</v>
      </c>
      <c r="J8" s="138">
        <v>38.9</v>
      </c>
      <c r="K8" s="152">
        <v>38.799999999999997</v>
      </c>
      <c r="L8">
        <v>38.799999999999997</v>
      </c>
      <c r="M8">
        <v>38.200000000000003</v>
      </c>
      <c r="N8">
        <v>38.4</v>
      </c>
      <c r="O8">
        <v>38.5</v>
      </c>
      <c r="P8">
        <v>38.5</v>
      </c>
      <c r="Q8">
        <v>38.9</v>
      </c>
      <c r="R8" s="138">
        <v>38.799999999999997</v>
      </c>
      <c r="S8" s="152">
        <v>38.1</v>
      </c>
      <c r="T8">
        <v>38.200000000000003</v>
      </c>
      <c r="U8">
        <v>38.9</v>
      </c>
      <c r="V8">
        <v>39.1</v>
      </c>
      <c r="W8">
        <v>38.4</v>
      </c>
      <c r="X8">
        <v>38.6</v>
      </c>
      <c r="Y8">
        <v>38.9</v>
      </c>
      <c r="Z8" s="138"/>
      <c r="AA8" s="152">
        <v>35.6</v>
      </c>
      <c r="AB8">
        <v>36</v>
      </c>
      <c r="AC8">
        <v>37.6</v>
      </c>
      <c r="AD8">
        <v>36.1</v>
      </c>
      <c r="AE8">
        <v>37.299999999999997</v>
      </c>
      <c r="AF8">
        <v>36.700000000000003</v>
      </c>
      <c r="AG8">
        <v>37</v>
      </c>
      <c r="AH8" s="138">
        <v>35</v>
      </c>
    </row>
    <row r="9" spans="1:45" ht="15.75" thickBot="1" x14ac:dyDescent="0.3">
      <c r="A9" s="216" t="s">
        <v>11255</v>
      </c>
      <c r="B9" s="216" t="s">
        <v>11446</v>
      </c>
      <c r="C9" s="203">
        <v>38.799999999999997</v>
      </c>
      <c r="D9" s="137">
        <v>38.4</v>
      </c>
      <c r="E9" s="137">
        <v>38.299999999999997</v>
      </c>
      <c r="F9" s="137">
        <v>38.4</v>
      </c>
      <c r="G9" s="137">
        <v>38.700000000000003</v>
      </c>
      <c r="H9" s="137">
        <v>38.4</v>
      </c>
      <c r="I9" s="137">
        <v>38.700000000000003</v>
      </c>
      <c r="J9" s="136">
        <v>39</v>
      </c>
      <c r="K9" s="203">
        <v>38.799999999999997</v>
      </c>
      <c r="L9" s="137">
        <v>38.6</v>
      </c>
      <c r="M9" s="137">
        <v>38.6</v>
      </c>
      <c r="N9" s="137">
        <v>37.799999999999997</v>
      </c>
      <c r="O9" s="137">
        <v>38.700000000000003</v>
      </c>
      <c r="P9" s="137">
        <v>38.5</v>
      </c>
      <c r="Q9" s="137">
        <v>38.4</v>
      </c>
      <c r="R9" s="136">
        <v>38.200000000000003</v>
      </c>
      <c r="S9" s="203">
        <v>38.6</v>
      </c>
      <c r="T9" s="137">
        <v>38.200000000000003</v>
      </c>
      <c r="U9" s="137">
        <v>39.1</v>
      </c>
      <c r="V9" s="137">
        <v>39</v>
      </c>
      <c r="W9" s="137">
        <v>38.9</v>
      </c>
      <c r="X9" s="137">
        <v>39.1</v>
      </c>
      <c r="Y9" s="137">
        <v>38.9</v>
      </c>
      <c r="Z9" s="136"/>
      <c r="AA9" s="203">
        <v>38.299999999999997</v>
      </c>
      <c r="AB9" s="137">
        <v>38.4</v>
      </c>
      <c r="AC9" s="137">
        <v>38.299999999999997</v>
      </c>
      <c r="AD9" s="137">
        <v>38</v>
      </c>
      <c r="AE9" s="137">
        <v>38.299999999999997</v>
      </c>
      <c r="AF9" s="137">
        <v>37.799999999999997</v>
      </c>
      <c r="AG9" s="137">
        <v>37.5</v>
      </c>
      <c r="AH9" s="136">
        <v>38.6</v>
      </c>
    </row>
    <row r="12" spans="1:45" x14ac:dyDescent="0.25">
      <c r="AM12" s="44" t="s">
        <v>11419</v>
      </c>
    </row>
    <row r="13" spans="1:45" ht="15.75" thickBot="1" x14ac:dyDescent="0.3">
      <c r="AM13" s="44" t="s">
        <v>11294</v>
      </c>
    </row>
    <row r="14" spans="1:45" x14ac:dyDescent="0.25">
      <c r="AL14" s="209" t="s">
        <v>897</v>
      </c>
      <c r="AM14" s="210" t="s">
        <v>11417</v>
      </c>
      <c r="AN14" s="210"/>
      <c r="AO14" s="210"/>
      <c r="AP14" s="210"/>
      <c r="AQ14" s="210"/>
      <c r="AR14" s="147"/>
      <c r="AS14" s="148"/>
    </row>
    <row r="15" spans="1:45" x14ac:dyDescent="0.25">
      <c r="AL15" s="211"/>
      <c r="AM15" s="212"/>
      <c r="AN15" s="212"/>
      <c r="AO15" s="212"/>
      <c r="AP15" s="212"/>
      <c r="AQ15" s="212"/>
      <c r="AR15" s="44"/>
      <c r="AS15" s="150"/>
    </row>
    <row r="16" spans="1:45" x14ac:dyDescent="0.25">
      <c r="AL16" s="211" t="s">
        <v>10681</v>
      </c>
      <c r="AM16" s="212" t="s">
        <v>10682</v>
      </c>
      <c r="AN16" s="212"/>
      <c r="AO16" s="212"/>
      <c r="AP16" s="212"/>
      <c r="AQ16" s="212"/>
      <c r="AR16" s="44"/>
      <c r="AS16" s="150"/>
    </row>
    <row r="17" spans="38:45" x14ac:dyDescent="0.25">
      <c r="AL17" s="211" t="s">
        <v>10614</v>
      </c>
      <c r="AM17" s="212" t="s">
        <v>883</v>
      </c>
      <c r="AN17" s="212"/>
      <c r="AO17" s="212"/>
      <c r="AP17" s="212"/>
      <c r="AQ17" s="212"/>
      <c r="AR17" s="44"/>
      <c r="AS17" s="150"/>
    </row>
    <row r="18" spans="38:45" x14ac:dyDescent="0.25">
      <c r="AL18" s="211" t="s">
        <v>964</v>
      </c>
      <c r="AM18" s="212">
        <v>0.05</v>
      </c>
      <c r="AN18" s="212"/>
      <c r="AO18" s="212"/>
      <c r="AP18" s="212"/>
      <c r="AQ18" s="212"/>
      <c r="AR18" s="44"/>
      <c r="AS18" s="150"/>
    </row>
    <row r="19" spans="38:45" x14ac:dyDescent="0.25">
      <c r="AL19" s="211"/>
      <c r="AM19" s="212"/>
      <c r="AN19" s="212"/>
      <c r="AO19" s="212"/>
      <c r="AP19" s="212"/>
      <c r="AQ19" s="212"/>
      <c r="AR19" s="44"/>
      <c r="AS19" s="150"/>
    </row>
    <row r="20" spans="38:45" x14ac:dyDescent="0.25">
      <c r="AL20" s="211" t="s">
        <v>10637</v>
      </c>
      <c r="AM20" s="212" t="s">
        <v>10638</v>
      </c>
      <c r="AN20" s="212" t="s">
        <v>887</v>
      </c>
      <c r="AO20" s="212" t="s">
        <v>886</v>
      </c>
      <c r="AP20" s="212" t="s">
        <v>10639</v>
      </c>
      <c r="AQ20" s="212" t="s">
        <v>10640</v>
      </c>
      <c r="AR20" s="44"/>
      <c r="AS20" s="150"/>
    </row>
    <row r="21" spans="38:45" x14ac:dyDescent="0.25">
      <c r="AL21" s="211" t="s">
        <v>10824</v>
      </c>
      <c r="AM21" s="212">
        <v>28.48</v>
      </c>
      <c r="AN21" s="212" t="s">
        <v>955</v>
      </c>
      <c r="AO21" s="212" t="s">
        <v>956</v>
      </c>
      <c r="AP21" s="212" t="s">
        <v>945</v>
      </c>
      <c r="AQ21" s="212"/>
      <c r="AR21" s="44"/>
      <c r="AS21" s="150"/>
    </row>
    <row r="22" spans="38:45" x14ac:dyDescent="0.25">
      <c r="AL22" s="211" t="s">
        <v>10643</v>
      </c>
      <c r="AM22" s="212">
        <v>6.2229999999999999</v>
      </c>
      <c r="AN22" s="212">
        <v>2.0999999999999999E-3</v>
      </c>
      <c r="AO22" s="212" t="s">
        <v>959</v>
      </c>
      <c r="AP22" s="212" t="s">
        <v>945</v>
      </c>
      <c r="AQ22" s="212">
        <v>0.64670000000000005</v>
      </c>
      <c r="AR22" s="44"/>
      <c r="AS22" s="150"/>
    </row>
    <row r="23" spans="38:45" x14ac:dyDescent="0.25">
      <c r="AL23" s="211" t="s">
        <v>10825</v>
      </c>
      <c r="AM23" s="212">
        <v>35.69</v>
      </c>
      <c r="AN23" s="212" t="s">
        <v>955</v>
      </c>
      <c r="AO23" s="212" t="s">
        <v>956</v>
      </c>
      <c r="AP23" s="212" t="s">
        <v>945</v>
      </c>
      <c r="AQ23" s="212"/>
      <c r="AR23" s="44"/>
      <c r="AS23" s="150"/>
    </row>
    <row r="24" spans="38:45" x14ac:dyDescent="0.25">
      <c r="AL24" s="211" t="s">
        <v>10552</v>
      </c>
      <c r="AM24" s="212">
        <v>11.63</v>
      </c>
      <c r="AN24" s="212">
        <v>0.1946</v>
      </c>
      <c r="AO24" s="212" t="s">
        <v>885</v>
      </c>
      <c r="AP24" s="212" t="s">
        <v>883</v>
      </c>
      <c r="AQ24" s="212"/>
      <c r="AR24" s="44"/>
      <c r="AS24" s="150"/>
    </row>
    <row r="25" spans="38:45" x14ac:dyDescent="0.25">
      <c r="AL25" s="211"/>
      <c r="AM25" s="212"/>
      <c r="AN25" s="212"/>
      <c r="AO25" s="212"/>
      <c r="AP25" s="212"/>
      <c r="AQ25" s="212"/>
      <c r="AR25" s="44"/>
      <c r="AS25" s="150"/>
    </row>
    <row r="26" spans="38:45" x14ac:dyDescent="0.25">
      <c r="AL26" s="211" t="s">
        <v>10655</v>
      </c>
      <c r="AM26" s="212" t="s">
        <v>10656</v>
      </c>
      <c r="AN26" s="212" t="s">
        <v>899</v>
      </c>
      <c r="AO26" s="212" t="s">
        <v>10657</v>
      </c>
      <c r="AP26" s="212" t="s">
        <v>10658</v>
      </c>
      <c r="AQ26" s="212" t="s">
        <v>887</v>
      </c>
      <c r="AR26" s="44"/>
      <c r="AS26" s="150"/>
    </row>
    <row r="27" spans="38:45" x14ac:dyDescent="0.25">
      <c r="AL27" s="211" t="s">
        <v>10824</v>
      </c>
      <c r="AM27" s="212">
        <v>13.85</v>
      </c>
      <c r="AN27" s="212">
        <v>6</v>
      </c>
      <c r="AO27" s="212">
        <v>2.3079999999999998</v>
      </c>
      <c r="AP27" s="212" t="s">
        <v>11445</v>
      </c>
      <c r="AQ27" s="212" t="s">
        <v>10660</v>
      </c>
      <c r="AR27" s="44"/>
      <c r="AS27" s="150"/>
    </row>
    <row r="28" spans="38:45" x14ac:dyDescent="0.25">
      <c r="AL28" s="211" t="s">
        <v>10643</v>
      </c>
      <c r="AM28" s="212">
        <v>3.0249999999999999</v>
      </c>
      <c r="AN28" s="212">
        <v>2</v>
      </c>
      <c r="AO28" s="212">
        <v>1.5129999999999999</v>
      </c>
      <c r="AP28" s="212" t="s">
        <v>11444</v>
      </c>
      <c r="AQ28" s="212" t="s">
        <v>11443</v>
      </c>
      <c r="AR28" s="44"/>
      <c r="AS28" s="150"/>
    </row>
    <row r="29" spans="38:45" x14ac:dyDescent="0.25">
      <c r="AL29" s="211" t="s">
        <v>10825</v>
      </c>
      <c r="AM29" s="212">
        <v>17.350000000000001</v>
      </c>
      <c r="AN29" s="212">
        <v>3</v>
      </c>
      <c r="AO29" s="212">
        <v>5.7839999999999998</v>
      </c>
      <c r="AP29" s="212" t="s">
        <v>11442</v>
      </c>
      <c r="AQ29" s="212" t="s">
        <v>10660</v>
      </c>
      <c r="AR29" s="44"/>
      <c r="AS29" s="150"/>
    </row>
    <row r="30" spans="38:45" x14ac:dyDescent="0.25">
      <c r="AL30" s="211" t="s">
        <v>10552</v>
      </c>
      <c r="AM30" s="212">
        <v>5.6539999999999999</v>
      </c>
      <c r="AN30" s="212">
        <v>27</v>
      </c>
      <c r="AO30" s="212">
        <v>0.2094</v>
      </c>
      <c r="AP30" s="212" t="s">
        <v>11441</v>
      </c>
      <c r="AQ30" s="212" t="s">
        <v>11440</v>
      </c>
      <c r="AR30" s="44"/>
      <c r="AS30" s="150"/>
    </row>
    <row r="31" spans="38:45" x14ac:dyDescent="0.25">
      <c r="AL31" s="211" t="s">
        <v>10673</v>
      </c>
      <c r="AM31" s="212">
        <v>8.61</v>
      </c>
      <c r="AN31" s="212">
        <v>54</v>
      </c>
      <c r="AO31" s="212">
        <v>0.15939999999999999</v>
      </c>
      <c r="AP31" s="212"/>
      <c r="AQ31" s="212"/>
      <c r="AR31" s="44"/>
      <c r="AS31" s="150"/>
    </row>
    <row r="32" spans="38:45" x14ac:dyDescent="0.25">
      <c r="AL32" s="211"/>
      <c r="AM32" s="212"/>
      <c r="AN32" s="212"/>
      <c r="AO32" s="212"/>
      <c r="AP32" s="212"/>
      <c r="AQ32" s="212"/>
      <c r="AR32" s="44"/>
      <c r="AS32" s="150"/>
    </row>
    <row r="33" spans="38:45" x14ac:dyDescent="0.25">
      <c r="AL33" s="211" t="s">
        <v>10674</v>
      </c>
      <c r="AM33" s="212"/>
      <c r="AN33" s="212"/>
      <c r="AO33" s="212"/>
      <c r="AP33" s="212"/>
      <c r="AQ33" s="212"/>
      <c r="AR33" s="44"/>
      <c r="AS33" s="150"/>
    </row>
    <row r="34" spans="38:45" x14ac:dyDescent="0.25">
      <c r="AL34" s="211" t="s">
        <v>11265</v>
      </c>
      <c r="AM34" s="212">
        <v>4</v>
      </c>
      <c r="AN34" s="212"/>
      <c r="AO34" s="212"/>
      <c r="AP34" s="212"/>
      <c r="AQ34" s="212"/>
      <c r="AR34" s="44"/>
      <c r="AS34" s="150"/>
    </row>
    <row r="35" spans="38:45" x14ac:dyDescent="0.25">
      <c r="AL35" s="211" t="s">
        <v>10677</v>
      </c>
      <c r="AM35" s="212">
        <v>3</v>
      </c>
      <c r="AN35" s="212"/>
      <c r="AO35" s="212"/>
      <c r="AP35" s="212"/>
      <c r="AQ35" s="212"/>
      <c r="AR35" s="44"/>
      <c r="AS35" s="150"/>
    </row>
    <row r="36" spans="38:45" ht="15.75" thickBot="1" x14ac:dyDescent="0.3">
      <c r="AL36" s="219" t="s">
        <v>10678</v>
      </c>
      <c r="AM36" s="220">
        <v>31</v>
      </c>
      <c r="AN36" s="220"/>
      <c r="AO36" s="220"/>
      <c r="AP36" s="220"/>
      <c r="AQ36" s="220"/>
      <c r="AR36" s="166"/>
      <c r="AS36" s="202"/>
    </row>
    <row r="44" spans="38:45" x14ac:dyDescent="0.25">
      <c r="AM44" s="44" t="s">
        <v>11439</v>
      </c>
    </row>
    <row r="45" spans="38:45" ht="15.75" thickBot="1" x14ac:dyDescent="0.3">
      <c r="AM45" s="44" t="s">
        <v>11438</v>
      </c>
    </row>
    <row r="46" spans="38:45" x14ac:dyDescent="0.25">
      <c r="AL46" s="209" t="s">
        <v>10688</v>
      </c>
      <c r="AM46" s="210" t="s">
        <v>904</v>
      </c>
      <c r="AN46" s="210" t="s">
        <v>915</v>
      </c>
      <c r="AO46" s="210" t="s">
        <v>914</v>
      </c>
      <c r="AP46" s="210" t="s">
        <v>913</v>
      </c>
      <c r="AQ46" s="210" t="s">
        <v>912</v>
      </c>
      <c r="AR46" s="148"/>
    </row>
    <row r="47" spans="38:45" x14ac:dyDescent="0.25">
      <c r="AL47" s="211"/>
      <c r="AM47" s="212"/>
      <c r="AN47" s="212"/>
      <c r="AO47" s="212"/>
      <c r="AP47" s="212"/>
      <c r="AQ47" s="212"/>
      <c r="AR47" s="150"/>
    </row>
    <row r="48" spans="38:45" x14ac:dyDescent="0.25">
      <c r="AL48" s="211" t="s">
        <v>10601</v>
      </c>
      <c r="AM48" s="212"/>
      <c r="AN48" s="212"/>
      <c r="AO48" s="212"/>
      <c r="AP48" s="212"/>
      <c r="AQ48" s="212"/>
      <c r="AR48" s="150"/>
    </row>
    <row r="49" spans="38:44" x14ac:dyDescent="0.25">
      <c r="AL49" s="211" t="s">
        <v>11337</v>
      </c>
      <c r="AM49" s="212">
        <v>0.1</v>
      </c>
      <c r="AN49" s="212" t="s">
        <v>11437</v>
      </c>
      <c r="AO49" s="212" t="s">
        <v>883</v>
      </c>
      <c r="AP49" s="212" t="s">
        <v>885</v>
      </c>
      <c r="AQ49" s="212">
        <v>0.96989999999999998</v>
      </c>
      <c r="AR49" s="150"/>
    </row>
    <row r="50" spans="38:44" x14ac:dyDescent="0.25">
      <c r="AL50" s="211" t="s">
        <v>11335</v>
      </c>
      <c r="AM50" s="212">
        <v>-7.3209999999999997E-2</v>
      </c>
      <c r="AN50" s="212" t="s">
        <v>11436</v>
      </c>
      <c r="AO50" s="212" t="s">
        <v>883</v>
      </c>
      <c r="AP50" s="212" t="s">
        <v>885</v>
      </c>
      <c r="AQ50" s="212">
        <v>0.97089999999999999</v>
      </c>
      <c r="AR50" s="150"/>
    </row>
    <row r="51" spans="38:44" x14ac:dyDescent="0.25">
      <c r="AL51" s="211" t="s">
        <v>11333</v>
      </c>
      <c r="AM51" s="212">
        <v>0.27500000000000002</v>
      </c>
      <c r="AN51" s="212" t="s">
        <v>11435</v>
      </c>
      <c r="AO51" s="212" t="s">
        <v>883</v>
      </c>
      <c r="AP51" s="212" t="s">
        <v>885</v>
      </c>
      <c r="AQ51" s="212">
        <v>0.60140000000000005</v>
      </c>
      <c r="AR51" s="150"/>
    </row>
    <row r="52" spans="38:44" x14ac:dyDescent="0.25">
      <c r="AL52" s="211" t="s">
        <v>11331</v>
      </c>
      <c r="AM52" s="212">
        <v>-0.17319999999999999</v>
      </c>
      <c r="AN52" s="212" t="s">
        <v>11434</v>
      </c>
      <c r="AO52" s="212" t="s">
        <v>883</v>
      </c>
      <c r="AP52" s="212" t="s">
        <v>885</v>
      </c>
      <c r="AQ52" s="212">
        <v>0.78969999999999996</v>
      </c>
      <c r="AR52" s="150"/>
    </row>
    <row r="53" spans="38:44" x14ac:dyDescent="0.25">
      <c r="AL53" s="211" t="s">
        <v>11329</v>
      </c>
      <c r="AM53" s="212">
        <v>0.17499999999999999</v>
      </c>
      <c r="AN53" s="212" t="s">
        <v>11433</v>
      </c>
      <c r="AO53" s="212" t="s">
        <v>883</v>
      </c>
      <c r="AP53" s="212" t="s">
        <v>885</v>
      </c>
      <c r="AQ53" s="212">
        <v>0.874</v>
      </c>
      <c r="AR53" s="150"/>
    </row>
    <row r="54" spans="38:44" x14ac:dyDescent="0.25">
      <c r="AL54" s="211" t="s">
        <v>11327</v>
      </c>
      <c r="AM54" s="212">
        <v>0.34820000000000001</v>
      </c>
      <c r="AN54" s="212" t="s">
        <v>11432</v>
      </c>
      <c r="AO54" s="212" t="s">
        <v>883</v>
      </c>
      <c r="AP54" s="212" t="s">
        <v>885</v>
      </c>
      <c r="AQ54" s="212">
        <v>0.26119999999999999</v>
      </c>
      <c r="AR54" s="150"/>
    </row>
    <row r="55" spans="38:44" x14ac:dyDescent="0.25">
      <c r="AL55" s="211"/>
      <c r="AM55" s="212"/>
      <c r="AN55" s="212"/>
      <c r="AO55" s="212"/>
      <c r="AP55" s="212"/>
      <c r="AQ55" s="212"/>
      <c r="AR55" s="150"/>
    </row>
    <row r="56" spans="38:44" x14ac:dyDescent="0.25">
      <c r="AL56" s="211" t="s">
        <v>10644</v>
      </c>
      <c r="AM56" s="212"/>
      <c r="AN56" s="212"/>
      <c r="AO56" s="212"/>
      <c r="AP56" s="212"/>
      <c r="AQ56" s="212"/>
      <c r="AR56" s="150"/>
    </row>
    <row r="57" spans="38:44" x14ac:dyDescent="0.25">
      <c r="AL57" s="211" t="s">
        <v>11337</v>
      </c>
      <c r="AM57" s="212">
        <v>2.5000000000000001E-2</v>
      </c>
      <c r="AN57" s="212" t="s">
        <v>11431</v>
      </c>
      <c r="AO57" s="212" t="s">
        <v>883</v>
      </c>
      <c r="AP57" s="212" t="s">
        <v>885</v>
      </c>
      <c r="AQ57" s="212">
        <v>0.99509999999999998</v>
      </c>
      <c r="AR57" s="150"/>
    </row>
    <row r="58" spans="38:44" x14ac:dyDescent="0.25">
      <c r="AL58" s="211" t="s">
        <v>11335</v>
      </c>
      <c r="AM58" s="212">
        <v>3.7499999999999999E-2</v>
      </c>
      <c r="AN58" s="212" t="s">
        <v>11430</v>
      </c>
      <c r="AO58" s="212" t="s">
        <v>883</v>
      </c>
      <c r="AP58" s="212" t="s">
        <v>885</v>
      </c>
      <c r="AQ58" s="212">
        <v>0.99480000000000002</v>
      </c>
      <c r="AR58" s="150"/>
    </row>
    <row r="59" spans="38:44" x14ac:dyDescent="0.25">
      <c r="AL59" s="211" t="s">
        <v>11333</v>
      </c>
      <c r="AM59" s="212">
        <v>2.2250000000000001</v>
      </c>
      <c r="AN59" s="212" t="s">
        <v>11429</v>
      </c>
      <c r="AO59" s="212" t="s">
        <v>945</v>
      </c>
      <c r="AP59" s="212" t="s">
        <v>946</v>
      </c>
      <c r="AQ59" s="212">
        <v>6.9999999999999999E-4</v>
      </c>
      <c r="AR59" s="150"/>
    </row>
    <row r="60" spans="38:44" x14ac:dyDescent="0.25">
      <c r="AL60" s="211" t="s">
        <v>11331</v>
      </c>
      <c r="AM60" s="212">
        <v>1.2500000000000001E-2</v>
      </c>
      <c r="AN60" s="212" t="s">
        <v>11428</v>
      </c>
      <c r="AO60" s="212" t="s">
        <v>883</v>
      </c>
      <c r="AP60" s="212" t="s">
        <v>885</v>
      </c>
      <c r="AQ60" s="212">
        <v>0.99980000000000002</v>
      </c>
      <c r="AR60" s="150"/>
    </row>
    <row r="61" spans="38:44" x14ac:dyDescent="0.25">
      <c r="AL61" s="211" t="s">
        <v>11329</v>
      </c>
      <c r="AM61" s="212">
        <v>2.2000000000000002</v>
      </c>
      <c r="AN61" s="212" t="s">
        <v>11427</v>
      </c>
      <c r="AO61" s="212" t="s">
        <v>945</v>
      </c>
      <c r="AP61" s="212" t="s">
        <v>946</v>
      </c>
      <c r="AQ61" s="212">
        <v>5.9999999999999995E-4</v>
      </c>
      <c r="AR61" s="150"/>
    </row>
    <row r="62" spans="38:44" x14ac:dyDescent="0.25">
      <c r="AL62" s="211" t="s">
        <v>11327</v>
      </c>
      <c r="AM62" s="212">
        <v>2.1880000000000002</v>
      </c>
      <c r="AN62" s="212" t="s">
        <v>11426</v>
      </c>
      <c r="AO62" s="212" t="s">
        <v>945</v>
      </c>
      <c r="AP62" s="212" t="s">
        <v>946</v>
      </c>
      <c r="AQ62" s="212">
        <v>5.0000000000000001E-4</v>
      </c>
      <c r="AR62" s="150"/>
    </row>
    <row r="63" spans="38:44" x14ac:dyDescent="0.25">
      <c r="AL63" s="211"/>
      <c r="AM63" s="212"/>
      <c r="AN63" s="212"/>
      <c r="AO63" s="212"/>
      <c r="AP63" s="212"/>
      <c r="AQ63" s="212"/>
      <c r="AR63" s="150"/>
    </row>
    <row r="64" spans="38:44" x14ac:dyDescent="0.25">
      <c r="AL64" s="211" t="s">
        <v>10646</v>
      </c>
      <c r="AM64" s="212"/>
      <c r="AN64" s="212"/>
      <c r="AO64" s="212"/>
      <c r="AP64" s="212"/>
      <c r="AQ64" s="212"/>
      <c r="AR64" s="150"/>
    </row>
    <row r="65" spans="38:44" x14ac:dyDescent="0.25">
      <c r="AL65" s="211" t="s">
        <v>11337</v>
      </c>
      <c r="AM65" s="212">
        <v>0.13750000000000001</v>
      </c>
      <c r="AN65" s="212" t="s">
        <v>11425</v>
      </c>
      <c r="AO65" s="212" t="s">
        <v>883</v>
      </c>
      <c r="AP65" s="212" t="s">
        <v>885</v>
      </c>
      <c r="AQ65" s="212">
        <v>0.77370000000000005</v>
      </c>
      <c r="AR65" s="150"/>
    </row>
    <row r="66" spans="38:44" x14ac:dyDescent="0.25">
      <c r="AL66" s="211" t="s">
        <v>11335</v>
      </c>
      <c r="AM66" s="212">
        <v>-0.24110000000000001</v>
      </c>
      <c r="AN66" s="212" t="s">
        <v>11424</v>
      </c>
      <c r="AO66" s="212" t="s">
        <v>883</v>
      </c>
      <c r="AP66" s="212" t="s">
        <v>885</v>
      </c>
      <c r="AQ66" s="212">
        <v>0.41789999999999999</v>
      </c>
      <c r="AR66" s="150"/>
    </row>
    <row r="67" spans="38:44" x14ac:dyDescent="0.25">
      <c r="AL67" s="211" t="s">
        <v>11333</v>
      </c>
      <c r="AM67" s="212">
        <v>0.4375</v>
      </c>
      <c r="AN67" s="212" t="s">
        <v>11423</v>
      </c>
      <c r="AO67" s="212" t="s">
        <v>883</v>
      </c>
      <c r="AP67" s="212" t="s">
        <v>885</v>
      </c>
      <c r="AQ67" s="212">
        <v>6.0900000000000003E-2</v>
      </c>
      <c r="AR67" s="150"/>
    </row>
    <row r="68" spans="38:44" x14ac:dyDescent="0.25">
      <c r="AL68" s="211" t="s">
        <v>11331</v>
      </c>
      <c r="AM68" s="212">
        <v>-0.37859999999999999</v>
      </c>
      <c r="AN68" s="212" t="s">
        <v>11422</v>
      </c>
      <c r="AO68" s="212" t="s">
        <v>883</v>
      </c>
      <c r="AP68" s="212" t="s">
        <v>885</v>
      </c>
      <c r="AQ68" s="212">
        <v>0.15870000000000001</v>
      </c>
      <c r="AR68" s="150"/>
    </row>
    <row r="69" spans="38:44" x14ac:dyDescent="0.25">
      <c r="AL69" s="211" t="s">
        <v>11329</v>
      </c>
      <c r="AM69" s="212">
        <v>0.3</v>
      </c>
      <c r="AN69" s="212" t="s">
        <v>11421</v>
      </c>
      <c r="AO69" s="212" t="s">
        <v>883</v>
      </c>
      <c r="AP69" s="212" t="s">
        <v>885</v>
      </c>
      <c r="AQ69" s="212">
        <v>0.33040000000000003</v>
      </c>
      <c r="AR69" s="150"/>
    </row>
    <row r="70" spans="38:44" ht="15.75" thickBot="1" x14ac:dyDescent="0.3">
      <c r="AL70" s="219" t="s">
        <v>11327</v>
      </c>
      <c r="AM70" s="220">
        <v>0.67859999999999998</v>
      </c>
      <c r="AN70" s="220" t="s">
        <v>11420</v>
      </c>
      <c r="AO70" s="220" t="s">
        <v>945</v>
      </c>
      <c r="AP70" s="220" t="s">
        <v>959</v>
      </c>
      <c r="AQ70" s="220">
        <v>9.5999999999999992E-3</v>
      </c>
      <c r="AR70" s="202"/>
    </row>
    <row r="77" spans="38:44" x14ac:dyDescent="0.25">
      <c r="AM77" s="44" t="s">
        <v>11419</v>
      </c>
    </row>
    <row r="78" spans="38:44" ht="15.75" thickBot="1" x14ac:dyDescent="0.3">
      <c r="AM78" s="44" t="s">
        <v>11418</v>
      </c>
    </row>
    <row r="79" spans="38:44" ht="23.25" x14ac:dyDescent="0.35">
      <c r="AL79" s="257" t="s">
        <v>897</v>
      </c>
      <c r="AM79" s="258" t="s">
        <v>11417</v>
      </c>
      <c r="AN79" s="259"/>
      <c r="AO79" s="259"/>
      <c r="AP79" s="259"/>
      <c r="AQ79" s="260"/>
    </row>
    <row r="80" spans="38:44" ht="23.25" x14ac:dyDescent="0.35">
      <c r="AL80" s="261"/>
      <c r="AM80" s="262"/>
      <c r="AN80" s="262"/>
      <c r="AO80" s="262"/>
      <c r="AP80" s="262"/>
      <c r="AQ80" s="263"/>
    </row>
    <row r="81" spans="38:43" ht="23.25" x14ac:dyDescent="0.35">
      <c r="AL81" s="264" t="s">
        <v>10739</v>
      </c>
      <c r="AM81" s="265" t="s">
        <v>10740</v>
      </c>
      <c r="AN81" s="262"/>
      <c r="AO81" s="262"/>
      <c r="AP81" s="262"/>
      <c r="AQ81" s="263"/>
    </row>
    <row r="82" spans="38:43" ht="23.25" x14ac:dyDescent="0.35">
      <c r="AL82" s="264" t="s">
        <v>964</v>
      </c>
      <c r="AM82" s="265">
        <v>0.05</v>
      </c>
      <c r="AN82" s="262"/>
      <c r="AO82" s="262"/>
      <c r="AP82" s="262"/>
      <c r="AQ82" s="263"/>
    </row>
    <row r="83" spans="38:43" ht="23.25" x14ac:dyDescent="0.35">
      <c r="AL83" s="261"/>
      <c r="AM83" s="262"/>
      <c r="AN83" s="262"/>
      <c r="AO83" s="262"/>
      <c r="AP83" s="262"/>
      <c r="AQ83" s="263"/>
    </row>
    <row r="84" spans="38:43" ht="23.25" x14ac:dyDescent="0.35">
      <c r="AL84" s="264" t="s">
        <v>10637</v>
      </c>
      <c r="AM84" s="265" t="s">
        <v>10638</v>
      </c>
      <c r="AN84" s="265" t="s">
        <v>887</v>
      </c>
      <c r="AO84" s="265" t="s">
        <v>886</v>
      </c>
      <c r="AP84" s="265" t="s">
        <v>10639</v>
      </c>
      <c r="AQ84" s="263"/>
    </row>
    <row r="85" spans="38:43" ht="23.25" x14ac:dyDescent="0.35">
      <c r="AL85" s="264" t="s">
        <v>10741</v>
      </c>
      <c r="AM85" s="265">
        <v>28.48</v>
      </c>
      <c r="AN85" s="265" t="s">
        <v>955</v>
      </c>
      <c r="AO85" s="265" t="s">
        <v>956</v>
      </c>
      <c r="AP85" s="265" t="s">
        <v>945</v>
      </c>
      <c r="AQ85" s="263"/>
    </row>
    <row r="86" spans="38:43" ht="23.25" x14ac:dyDescent="0.35">
      <c r="AL86" s="264" t="s">
        <v>10643</v>
      </c>
      <c r="AM86" s="265">
        <v>6.2229999999999999</v>
      </c>
      <c r="AN86" s="265">
        <v>4.0000000000000002E-4</v>
      </c>
      <c r="AO86" s="265" t="s">
        <v>946</v>
      </c>
      <c r="AP86" s="265" t="s">
        <v>945</v>
      </c>
      <c r="AQ86" s="263"/>
    </row>
    <row r="87" spans="38:43" ht="23.25" x14ac:dyDescent="0.35">
      <c r="AL87" s="264" t="s">
        <v>10647</v>
      </c>
      <c r="AM87" s="265">
        <v>35.69</v>
      </c>
      <c r="AN87" s="265" t="s">
        <v>955</v>
      </c>
      <c r="AO87" s="265" t="s">
        <v>956</v>
      </c>
      <c r="AP87" s="265" t="s">
        <v>945</v>
      </c>
      <c r="AQ87" s="263"/>
    </row>
    <row r="88" spans="38:43" ht="23.25" x14ac:dyDescent="0.35">
      <c r="AL88" s="261"/>
      <c r="AM88" s="262"/>
      <c r="AN88" s="262"/>
      <c r="AO88" s="262"/>
      <c r="AP88" s="262"/>
      <c r="AQ88" s="263"/>
    </row>
    <row r="89" spans="38:43" x14ac:dyDescent="0.25">
      <c r="AL89" s="264" t="s">
        <v>10655</v>
      </c>
      <c r="AM89" s="265" t="s">
        <v>10742</v>
      </c>
      <c r="AN89" s="265" t="s">
        <v>899</v>
      </c>
      <c r="AO89" s="265" t="s">
        <v>10657</v>
      </c>
      <c r="AP89" s="265" t="s">
        <v>10658</v>
      </c>
      <c r="AQ89" s="266" t="s">
        <v>887</v>
      </c>
    </row>
    <row r="90" spans="38:43" x14ac:dyDescent="0.25">
      <c r="AL90" s="264" t="s">
        <v>10741</v>
      </c>
      <c r="AM90" s="265">
        <v>13.85</v>
      </c>
      <c r="AN90" s="265">
        <v>6</v>
      </c>
      <c r="AO90" s="265">
        <v>2.3079999999999998</v>
      </c>
      <c r="AP90" s="265" t="s">
        <v>11416</v>
      </c>
      <c r="AQ90" s="266" t="s">
        <v>10660</v>
      </c>
    </row>
    <row r="91" spans="38:43" x14ac:dyDescent="0.25">
      <c r="AL91" s="264" t="s">
        <v>10643</v>
      </c>
      <c r="AM91" s="265">
        <v>3.0249999999999999</v>
      </c>
      <c r="AN91" s="265">
        <v>2</v>
      </c>
      <c r="AO91" s="265">
        <v>1.5129999999999999</v>
      </c>
      <c r="AP91" s="265" t="s">
        <v>11415</v>
      </c>
      <c r="AQ91" s="266" t="s">
        <v>11414</v>
      </c>
    </row>
    <row r="92" spans="38:43" x14ac:dyDescent="0.25">
      <c r="AL92" s="264" t="s">
        <v>10647</v>
      </c>
      <c r="AM92" s="265">
        <v>17.350000000000001</v>
      </c>
      <c r="AN92" s="265">
        <v>3</v>
      </c>
      <c r="AO92" s="265">
        <v>5.7839999999999998</v>
      </c>
      <c r="AP92" s="265" t="s">
        <v>11413</v>
      </c>
      <c r="AQ92" s="266" t="s">
        <v>10660</v>
      </c>
    </row>
    <row r="93" spans="38:43" ht="23.25" x14ac:dyDescent="0.35">
      <c r="AL93" s="264" t="s">
        <v>10673</v>
      </c>
      <c r="AM93" s="265">
        <v>14.26</v>
      </c>
      <c r="AN93" s="265">
        <v>81</v>
      </c>
      <c r="AO93" s="265">
        <v>0.17610000000000001</v>
      </c>
      <c r="AP93" s="262"/>
      <c r="AQ93" s="263"/>
    </row>
    <row r="94" spans="38:43" ht="23.25" x14ac:dyDescent="0.35">
      <c r="AL94" s="261"/>
      <c r="AM94" s="262"/>
      <c r="AN94" s="262"/>
      <c r="AO94" s="262"/>
      <c r="AP94" s="262"/>
      <c r="AQ94" s="263"/>
    </row>
    <row r="95" spans="38:43" ht="23.25" x14ac:dyDescent="0.35">
      <c r="AL95" s="264" t="s">
        <v>10674</v>
      </c>
      <c r="AM95" s="262"/>
      <c r="AN95" s="262"/>
      <c r="AO95" s="262"/>
      <c r="AP95" s="262"/>
      <c r="AQ95" s="263"/>
    </row>
    <row r="96" spans="38:43" ht="23.25" x14ac:dyDescent="0.35">
      <c r="AL96" s="264" t="s">
        <v>10971</v>
      </c>
      <c r="AM96" s="265">
        <v>4</v>
      </c>
      <c r="AN96" s="262"/>
      <c r="AO96" s="262"/>
      <c r="AP96" s="262"/>
      <c r="AQ96" s="263"/>
    </row>
    <row r="97" spans="38:43" ht="23.25" x14ac:dyDescent="0.35">
      <c r="AL97" s="264" t="s">
        <v>10677</v>
      </c>
      <c r="AM97" s="265">
        <v>3</v>
      </c>
      <c r="AN97" s="262"/>
      <c r="AO97" s="262"/>
      <c r="AP97" s="262"/>
      <c r="AQ97" s="263"/>
    </row>
    <row r="98" spans="38:43" ht="24" thickBot="1" x14ac:dyDescent="0.4">
      <c r="AL98" s="267" t="s">
        <v>10972</v>
      </c>
      <c r="AM98" s="268">
        <v>93</v>
      </c>
      <c r="AN98" s="269"/>
      <c r="AO98" s="269"/>
      <c r="AP98" s="269"/>
      <c r="AQ98" s="270"/>
    </row>
    <row r="105" spans="38:43" ht="15.75" thickBot="1" x14ac:dyDescent="0.3">
      <c r="AM105" s="44" t="s">
        <v>11412</v>
      </c>
    </row>
    <row r="106" spans="38:43" ht="23.25" x14ac:dyDescent="0.35">
      <c r="AL106" s="257" t="s">
        <v>11220</v>
      </c>
      <c r="AM106" s="259"/>
      <c r="AN106" s="259"/>
      <c r="AO106" s="259"/>
      <c r="AP106" s="259"/>
      <c r="AQ106" s="260"/>
    </row>
    <row r="107" spans="38:43" ht="23.25" x14ac:dyDescent="0.35">
      <c r="AL107" s="261"/>
      <c r="AM107" s="262"/>
      <c r="AN107" s="262"/>
      <c r="AO107" s="262"/>
      <c r="AP107" s="262"/>
      <c r="AQ107" s="263"/>
    </row>
    <row r="108" spans="38:43" ht="23.25" x14ac:dyDescent="0.35">
      <c r="AL108" s="264" t="s">
        <v>966</v>
      </c>
      <c r="AM108" s="265">
        <v>1</v>
      </c>
      <c r="AN108" s="262"/>
      <c r="AO108" s="262"/>
      <c r="AP108" s="262"/>
      <c r="AQ108" s="263"/>
    </row>
    <row r="109" spans="38:43" ht="23.25" x14ac:dyDescent="0.35">
      <c r="AL109" s="264" t="s">
        <v>965</v>
      </c>
      <c r="AM109" s="265">
        <v>6</v>
      </c>
      <c r="AN109" s="262"/>
      <c r="AO109" s="262"/>
      <c r="AP109" s="262"/>
      <c r="AQ109" s="263"/>
    </row>
    <row r="110" spans="38:43" ht="23.25" x14ac:dyDescent="0.35">
      <c r="AL110" s="264" t="s">
        <v>964</v>
      </c>
      <c r="AM110" s="265">
        <v>0.05</v>
      </c>
      <c r="AN110" s="262"/>
      <c r="AO110" s="262"/>
      <c r="AP110" s="262"/>
      <c r="AQ110" s="263"/>
    </row>
    <row r="111" spans="38:43" ht="23.25" x14ac:dyDescent="0.35">
      <c r="AL111" s="261"/>
      <c r="AM111" s="262"/>
      <c r="AN111" s="262"/>
      <c r="AO111" s="262"/>
      <c r="AP111" s="262"/>
      <c r="AQ111" s="263"/>
    </row>
    <row r="112" spans="38:43" ht="26.25" x14ac:dyDescent="0.25">
      <c r="AL112" s="264" t="s">
        <v>10688</v>
      </c>
      <c r="AM112" s="265" t="s">
        <v>10747</v>
      </c>
      <c r="AN112" s="265" t="s">
        <v>915</v>
      </c>
      <c r="AO112" s="265" t="s">
        <v>914</v>
      </c>
      <c r="AP112" s="265" t="s">
        <v>913</v>
      </c>
      <c r="AQ112" s="266" t="s">
        <v>912</v>
      </c>
    </row>
    <row r="113" spans="38:43" ht="23.25" x14ac:dyDescent="0.35">
      <c r="AL113" s="261"/>
      <c r="AM113" s="262"/>
      <c r="AN113" s="262"/>
      <c r="AO113" s="262"/>
      <c r="AP113" s="262"/>
      <c r="AQ113" s="263"/>
    </row>
    <row r="114" spans="38:43" x14ac:dyDescent="0.25">
      <c r="AL114" s="264" t="s">
        <v>11337</v>
      </c>
      <c r="AM114" s="265">
        <v>8.7499999999999994E-2</v>
      </c>
      <c r="AN114" s="265" t="s">
        <v>11411</v>
      </c>
      <c r="AO114" s="265" t="s">
        <v>883</v>
      </c>
      <c r="AP114" s="265" t="s">
        <v>885</v>
      </c>
      <c r="AQ114" s="266">
        <v>0.88790000000000002</v>
      </c>
    </row>
    <row r="115" spans="38:43" x14ac:dyDescent="0.25">
      <c r="AL115" s="264" t="s">
        <v>11335</v>
      </c>
      <c r="AM115" s="265">
        <v>-9.2259999999999995E-2</v>
      </c>
      <c r="AN115" s="265" t="s">
        <v>11410</v>
      </c>
      <c r="AO115" s="265" t="s">
        <v>883</v>
      </c>
      <c r="AP115" s="265" t="s">
        <v>885</v>
      </c>
      <c r="AQ115" s="266">
        <v>0.88239999999999996</v>
      </c>
    </row>
    <row r="116" spans="38:43" x14ac:dyDescent="0.25">
      <c r="AL116" s="264" t="s">
        <v>11333</v>
      </c>
      <c r="AM116" s="265">
        <v>0.97919999999999996</v>
      </c>
      <c r="AN116" s="265" t="s">
        <v>11409</v>
      </c>
      <c r="AO116" s="265" t="s">
        <v>945</v>
      </c>
      <c r="AP116" s="265" t="s">
        <v>956</v>
      </c>
      <c r="AQ116" s="266" t="s">
        <v>955</v>
      </c>
    </row>
    <row r="117" spans="38:43" x14ac:dyDescent="0.25">
      <c r="AL117" s="264" t="s">
        <v>11331</v>
      </c>
      <c r="AM117" s="265">
        <v>-0.17979999999999999</v>
      </c>
      <c r="AN117" s="265" t="s">
        <v>11408</v>
      </c>
      <c r="AO117" s="265" t="s">
        <v>883</v>
      </c>
      <c r="AP117" s="265" t="s">
        <v>885</v>
      </c>
      <c r="AQ117" s="266">
        <v>0.4824</v>
      </c>
    </row>
    <row r="118" spans="38:43" x14ac:dyDescent="0.25">
      <c r="AL118" s="264" t="s">
        <v>11329</v>
      </c>
      <c r="AM118" s="265">
        <v>0.89170000000000005</v>
      </c>
      <c r="AN118" s="265" t="s">
        <v>11407</v>
      </c>
      <c r="AO118" s="265" t="s">
        <v>945</v>
      </c>
      <c r="AP118" s="265" t="s">
        <v>956</v>
      </c>
      <c r="AQ118" s="266" t="s">
        <v>955</v>
      </c>
    </row>
    <row r="119" spans="38:43" ht="15.75" thickBot="1" x14ac:dyDescent="0.3">
      <c r="AL119" s="267" t="s">
        <v>11327</v>
      </c>
      <c r="AM119" s="268">
        <v>1.071</v>
      </c>
      <c r="AN119" s="268" t="s">
        <v>11406</v>
      </c>
      <c r="AO119" s="268" t="s">
        <v>945</v>
      </c>
      <c r="AP119" s="268" t="s">
        <v>956</v>
      </c>
      <c r="AQ119" s="271" t="s">
        <v>955</v>
      </c>
    </row>
  </sheetData>
  <mergeCells count="4">
    <mergeCell ref="C5:J5"/>
    <mergeCell ref="K5:R5"/>
    <mergeCell ref="S5:Z5"/>
    <mergeCell ref="AA5:AH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D93E3-4220-4D2E-872A-D21ECE112BD6}">
  <dimension ref="A4:AQ119"/>
  <sheetViews>
    <sheetView workbookViewId="0">
      <selection activeCell="AM20" sqref="AM20"/>
    </sheetView>
  </sheetViews>
  <sheetFormatPr defaultRowHeight="15" x14ac:dyDescent="0.25"/>
  <cols>
    <col min="1" max="1" width="22" customWidth="1"/>
    <col min="2" max="2" width="36.140625" customWidth="1"/>
    <col min="36" max="36" width="44.42578125" customWidth="1"/>
    <col min="37" max="37" width="36.28515625" customWidth="1"/>
    <col min="38" max="38" width="25.5703125" customWidth="1"/>
    <col min="39" max="39" width="50.7109375" customWidth="1"/>
    <col min="40" max="40" width="37.85546875" customWidth="1"/>
  </cols>
  <sheetData>
    <row r="4" spans="1:38" x14ac:dyDescent="0.25">
      <c r="M4" s="44" t="s">
        <v>11482</v>
      </c>
      <c r="N4" s="44" t="s">
        <v>11492</v>
      </c>
      <c r="O4" s="44"/>
    </row>
    <row r="5" spans="1:38" ht="15.75" thickBot="1" x14ac:dyDescent="0.3">
      <c r="M5" s="44" t="s">
        <v>11148</v>
      </c>
      <c r="N5" s="44"/>
      <c r="O5" s="44"/>
    </row>
    <row r="6" spans="1:38" ht="15.75" thickBot="1" x14ac:dyDescent="0.3">
      <c r="A6" s="217" t="s">
        <v>11491</v>
      </c>
      <c r="B6" s="217" t="s">
        <v>10647</v>
      </c>
      <c r="C6" s="309" t="s">
        <v>11404</v>
      </c>
      <c r="D6" s="310"/>
      <c r="E6" s="310"/>
      <c r="F6" s="310"/>
      <c r="G6" s="310"/>
      <c r="H6" s="310"/>
      <c r="I6" s="310"/>
      <c r="J6" s="311"/>
      <c r="K6" s="309" t="s">
        <v>717</v>
      </c>
      <c r="L6" s="310"/>
      <c r="M6" s="310"/>
      <c r="N6" s="310"/>
      <c r="O6" s="310"/>
      <c r="P6" s="310"/>
      <c r="Q6" s="310"/>
      <c r="R6" s="311"/>
      <c r="S6" s="309" t="s">
        <v>11403</v>
      </c>
      <c r="T6" s="310"/>
      <c r="U6" s="310"/>
      <c r="V6" s="310"/>
      <c r="W6" s="310"/>
      <c r="X6" s="310"/>
      <c r="Y6" s="310"/>
      <c r="Z6" s="311"/>
      <c r="AA6" s="309" t="s">
        <v>11402</v>
      </c>
      <c r="AB6" s="310"/>
      <c r="AC6" s="310"/>
      <c r="AD6" s="310"/>
      <c r="AE6" s="310"/>
      <c r="AF6" s="310"/>
      <c r="AG6" s="310"/>
      <c r="AH6" s="311"/>
    </row>
    <row r="7" spans="1:38" ht="15.75" thickBot="1" x14ac:dyDescent="0.3">
      <c r="A7" s="217" t="s">
        <v>10667</v>
      </c>
      <c r="B7" s="217" t="s">
        <v>10552</v>
      </c>
      <c r="C7" s="200" t="s">
        <v>11401</v>
      </c>
      <c r="D7" s="206" t="s">
        <v>11400</v>
      </c>
      <c r="E7" s="206" t="s">
        <v>11399</v>
      </c>
      <c r="F7" s="206" t="s">
        <v>11396</v>
      </c>
      <c r="G7" s="206" t="s">
        <v>11398</v>
      </c>
      <c r="H7" s="206" t="s">
        <v>11397</v>
      </c>
      <c r="I7" s="206" t="s">
        <v>11396</v>
      </c>
      <c r="J7" s="201" t="s">
        <v>11395</v>
      </c>
      <c r="K7" s="200" t="s">
        <v>11394</v>
      </c>
      <c r="L7" s="206" t="s">
        <v>11393</v>
      </c>
      <c r="M7" s="206" t="s">
        <v>11392</v>
      </c>
      <c r="N7" s="206" t="s">
        <v>11391</v>
      </c>
      <c r="O7" s="206" t="s">
        <v>11390</v>
      </c>
      <c r="P7" s="206" t="s">
        <v>11389</v>
      </c>
      <c r="Q7" s="206" t="s">
        <v>11388</v>
      </c>
      <c r="R7" s="201" t="s">
        <v>11387</v>
      </c>
      <c r="S7" s="200" t="s">
        <v>11386</v>
      </c>
      <c r="T7" s="206" t="s">
        <v>11385</v>
      </c>
      <c r="U7" s="206" t="s">
        <v>11384</v>
      </c>
      <c r="V7" s="206" t="s">
        <v>11383</v>
      </c>
      <c r="W7" s="206" t="s">
        <v>11382</v>
      </c>
      <c r="X7" s="206" t="s">
        <v>11381</v>
      </c>
      <c r="Y7" s="206" t="s">
        <v>11380</v>
      </c>
      <c r="Z7" s="201"/>
      <c r="AA7" s="200" t="s">
        <v>11379</v>
      </c>
      <c r="AB7" s="206" t="s">
        <v>11378</v>
      </c>
      <c r="AC7" s="206" t="s">
        <v>11377</v>
      </c>
      <c r="AD7" s="206" t="s">
        <v>11376</v>
      </c>
      <c r="AE7" s="206" t="s">
        <v>11375</v>
      </c>
      <c r="AF7" s="206" t="s">
        <v>11374</v>
      </c>
      <c r="AG7" s="206" t="s">
        <v>11373</v>
      </c>
      <c r="AH7" s="201" t="s">
        <v>11372</v>
      </c>
    </row>
    <row r="8" spans="1:38" x14ac:dyDescent="0.25">
      <c r="A8" s="214" t="s">
        <v>10601</v>
      </c>
      <c r="B8" s="214" t="s">
        <v>11490</v>
      </c>
      <c r="C8" s="199">
        <v>2.6966670000000001</v>
      </c>
      <c r="D8" s="140">
        <v>2.12</v>
      </c>
      <c r="E8" s="140">
        <v>6.3633329999999999</v>
      </c>
      <c r="F8" s="140">
        <v>8.1666670000000003</v>
      </c>
      <c r="G8" s="140">
        <v>5.94</v>
      </c>
      <c r="H8" s="140">
        <v>5.6866669999999999</v>
      </c>
      <c r="I8" s="140">
        <v>4.1266670000000003</v>
      </c>
      <c r="J8" s="139">
        <v>5.5333329999999998</v>
      </c>
      <c r="K8" s="199">
        <v>3.2633329999999998</v>
      </c>
      <c r="L8" s="140">
        <v>3.21</v>
      </c>
      <c r="M8" s="140">
        <v>5.4866669999999997</v>
      </c>
      <c r="N8" s="140">
        <v>1.9366669999999999</v>
      </c>
      <c r="O8" s="140">
        <v>4.6633329999999997</v>
      </c>
      <c r="P8" s="140">
        <v>5.3133330000000001</v>
      </c>
      <c r="Q8" s="140">
        <v>6.9266670000000001</v>
      </c>
      <c r="R8" s="139">
        <v>8.0399999999999991</v>
      </c>
      <c r="S8" s="199">
        <v>1.77</v>
      </c>
      <c r="T8" s="140">
        <v>4.1466669999999999</v>
      </c>
      <c r="U8" s="140">
        <v>6.4633330000000004</v>
      </c>
      <c r="V8" s="140">
        <v>8.6866669999999999</v>
      </c>
      <c r="W8" s="140">
        <v>6.7</v>
      </c>
      <c r="X8" s="140">
        <v>6.8633329999999999</v>
      </c>
      <c r="Y8" s="140">
        <v>5.8033330000000003</v>
      </c>
      <c r="Z8" s="139"/>
      <c r="AA8" s="199">
        <v>7.52</v>
      </c>
      <c r="AB8" s="140">
        <v>5.1966669999999997</v>
      </c>
      <c r="AC8" s="140">
        <v>7.5033329999999996</v>
      </c>
      <c r="AD8" s="140">
        <v>8.6300000000000008</v>
      </c>
      <c r="AE8" s="140">
        <v>5.64</v>
      </c>
      <c r="AF8" s="140">
        <v>6.2166670000000002</v>
      </c>
      <c r="AG8" s="140">
        <v>3.3433329999999999</v>
      </c>
      <c r="AH8" s="139">
        <v>6.2066670000000004</v>
      </c>
    </row>
    <row r="9" spans="1:38" x14ac:dyDescent="0.25">
      <c r="A9" s="215" t="s">
        <v>10644</v>
      </c>
      <c r="B9" s="215" t="s">
        <v>11490</v>
      </c>
      <c r="C9" s="152">
        <v>2.44</v>
      </c>
      <c r="D9">
        <v>6</v>
      </c>
      <c r="E9">
        <v>3.56</v>
      </c>
      <c r="F9">
        <v>3.91</v>
      </c>
      <c r="G9">
        <v>6.25</v>
      </c>
      <c r="H9">
        <v>5.22</v>
      </c>
      <c r="I9">
        <v>3.15</v>
      </c>
      <c r="J9" s="138">
        <v>4.63</v>
      </c>
      <c r="K9" s="152">
        <v>5.4</v>
      </c>
      <c r="L9">
        <v>2.5</v>
      </c>
      <c r="M9">
        <v>6.75</v>
      </c>
      <c r="N9">
        <v>5.5</v>
      </c>
      <c r="O9">
        <v>3.87</v>
      </c>
      <c r="P9">
        <v>2.2200000000000002</v>
      </c>
      <c r="Q9">
        <v>4.12</v>
      </c>
      <c r="R9" s="138">
        <v>10.44</v>
      </c>
      <c r="S9" s="152">
        <v>1.19</v>
      </c>
      <c r="T9">
        <v>6</v>
      </c>
      <c r="U9">
        <v>5.56</v>
      </c>
      <c r="V9">
        <v>1.03</v>
      </c>
      <c r="W9">
        <v>1.78</v>
      </c>
      <c r="X9">
        <v>6.97</v>
      </c>
      <c r="Y9">
        <v>2.56</v>
      </c>
      <c r="Z9" s="138"/>
      <c r="AA9" s="152">
        <v>11.04</v>
      </c>
      <c r="AB9">
        <v>11.22</v>
      </c>
      <c r="AC9">
        <v>10.91</v>
      </c>
      <c r="AD9">
        <v>13.51</v>
      </c>
      <c r="AE9">
        <v>8.91</v>
      </c>
      <c r="AF9">
        <v>8.4700000000000006</v>
      </c>
      <c r="AG9">
        <v>6.88</v>
      </c>
      <c r="AH9" s="138">
        <v>9.94</v>
      </c>
    </row>
    <row r="10" spans="1:38" ht="15.75" thickBot="1" x14ac:dyDescent="0.3">
      <c r="A10" s="216" t="s">
        <v>11255</v>
      </c>
      <c r="B10" s="216" t="s">
        <v>11490</v>
      </c>
      <c r="C10" s="203">
        <v>3.28</v>
      </c>
      <c r="D10" s="137">
        <v>5.85</v>
      </c>
      <c r="E10" s="137">
        <v>4.88</v>
      </c>
      <c r="F10" s="137">
        <v>5.13</v>
      </c>
      <c r="G10" s="137">
        <v>3.37</v>
      </c>
      <c r="H10" s="137">
        <v>2.56</v>
      </c>
      <c r="I10" s="137">
        <v>7.94</v>
      </c>
      <c r="J10" s="136">
        <v>6.59</v>
      </c>
      <c r="K10" s="203">
        <v>5.22</v>
      </c>
      <c r="L10" s="137">
        <v>3.5</v>
      </c>
      <c r="M10" s="137">
        <v>3.16</v>
      </c>
      <c r="N10" s="137">
        <v>4.47</v>
      </c>
      <c r="O10" s="137">
        <v>1.75</v>
      </c>
      <c r="P10" s="137">
        <v>4.62</v>
      </c>
      <c r="Q10" s="137">
        <v>6.43</v>
      </c>
      <c r="R10" s="136">
        <v>5.21</v>
      </c>
      <c r="S10" s="203">
        <v>4.12</v>
      </c>
      <c r="T10" s="137">
        <v>2.75</v>
      </c>
      <c r="U10" s="137">
        <v>8.66</v>
      </c>
      <c r="V10" s="137">
        <v>1.47</v>
      </c>
      <c r="W10" s="137">
        <v>7.06</v>
      </c>
      <c r="X10" s="137">
        <v>6.1</v>
      </c>
      <c r="Y10" s="137">
        <v>7.87</v>
      </c>
      <c r="Z10" s="136"/>
      <c r="AA10" s="203">
        <v>7.97</v>
      </c>
      <c r="AB10" s="137">
        <v>11.65</v>
      </c>
      <c r="AC10" s="137">
        <v>8.93</v>
      </c>
      <c r="AD10" s="137">
        <v>9.06</v>
      </c>
      <c r="AE10" s="137">
        <v>5.22</v>
      </c>
      <c r="AF10" s="137">
        <v>6.1</v>
      </c>
      <c r="AG10" s="137">
        <v>17.82</v>
      </c>
      <c r="AH10" s="136">
        <v>18.25</v>
      </c>
    </row>
    <row r="16" spans="1:38" x14ac:dyDescent="0.25">
      <c r="AL16" s="44" t="s">
        <v>11482</v>
      </c>
    </row>
    <row r="17" spans="36:43" ht="15.75" thickBot="1" x14ac:dyDescent="0.3">
      <c r="AL17" s="44" t="s">
        <v>11294</v>
      </c>
    </row>
    <row r="18" spans="36:43" x14ac:dyDescent="0.25">
      <c r="AJ18" s="209" t="s">
        <v>897</v>
      </c>
      <c r="AK18" s="210" t="s">
        <v>11461</v>
      </c>
      <c r="AL18" s="210"/>
      <c r="AM18" s="210"/>
      <c r="AN18" s="210"/>
      <c r="AO18" s="210"/>
      <c r="AP18" s="147"/>
      <c r="AQ18" s="148"/>
    </row>
    <row r="19" spans="36:43" x14ac:dyDescent="0.25">
      <c r="AJ19" s="211"/>
      <c r="AK19" s="212"/>
      <c r="AL19" s="212"/>
      <c r="AM19" s="212"/>
      <c r="AN19" s="212"/>
      <c r="AO19" s="212"/>
      <c r="AP19" s="44"/>
      <c r="AQ19" s="150"/>
    </row>
    <row r="20" spans="36:43" x14ac:dyDescent="0.25">
      <c r="AJ20" s="211" t="s">
        <v>10681</v>
      </c>
      <c r="AK20" s="212" t="s">
        <v>10682</v>
      </c>
      <c r="AL20" s="212"/>
      <c r="AM20" s="212"/>
      <c r="AN20" s="212"/>
      <c r="AO20" s="212"/>
      <c r="AP20" s="44"/>
      <c r="AQ20" s="150"/>
    </row>
    <row r="21" spans="36:43" x14ac:dyDescent="0.25">
      <c r="AJ21" s="211" t="s">
        <v>10614</v>
      </c>
      <c r="AK21" s="212" t="s">
        <v>883</v>
      </c>
      <c r="AL21" s="212"/>
      <c r="AM21" s="212"/>
      <c r="AN21" s="212"/>
      <c r="AO21" s="212"/>
      <c r="AP21" s="44"/>
      <c r="AQ21" s="150"/>
    </row>
    <row r="22" spans="36:43" x14ac:dyDescent="0.25">
      <c r="AJ22" s="211" t="s">
        <v>964</v>
      </c>
      <c r="AK22" s="212">
        <v>0.05</v>
      </c>
      <c r="AL22" s="212"/>
      <c r="AM22" s="212"/>
      <c r="AN22" s="212"/>
      <c r="AO22" s="212"/>
      <c r="AP22" s="44"/>
      <c r="AQ22" s="150"/>
    </row>
    <row r="23" spans="36:43" x14ac:dyDescent="0.25">
      <c r="AJ23" s="211"/>
      <c r="AK23" s="212"/>
      <c r="AL23" s="212"/>
      <c r="AM23" s="212"/>
      <c r="AN23" s="212"/>
      <c r="AO23" s="212"/>
      <c r="AP23" s="44"/>
      <c r="AQ23" s="150"/>
    </row>
    <row r="24" spans="36:43" x14ac:dyDescent="0.25">
      <c r="AJ24" s="211" t="s">
        <v>10637</v>
      </c>
      <c r="AK24" s="212" t="s">
        <v>10638</v>
      </c>
      <c r="AL24" s="212" t="s">
        <v>887</v>
      </c>
      <c r="AM24" s="212" t="s">
        <v>886</v>
      </c>
      <c r="AN24" s="212" t="s">
        <v>10639</v>
      </c>
      <c r="AO24" s="212" t="s">
        <v>10640</v>
      </c>
      <c r="AP24" s="44"/>
      <c r="AQ24" s="150"/>
    </row>
    <row r="25" spans="36:43" x14ac:dyDescent="0.25">
      <c r="AJ25" s="211" t="s">
        <v>10824</v>
      </c>
      <c r="AK25" s="212">
        <v>11.22</v>
      </c>
      <c r="AL25" s="212">
        <v>1.6E-2</v>
      </c>
      <c r="AM25" s="212" t="s">
        <v>949</v>
      </c>
      <c r="AN25" s="212" t="s">
        <v>945</v>
      </c>
      <c r="AO25" s="212"/>
      <c r="AP25" s="44"/>
      <c r="AQ25" s="150"/>
    </row>
    <row r="26" spans="36:43" x14ac:dyDescent="0.25">
      <c r="AJ26" s="211" t="s">
        <v>10643</v>
      </c>
      <c r="AK26" s="212">
        <v>1.1859999999999999</v>
      </c>
      <c r="AL26" s="212">
        <v>0.3866</v>
      </c>
      <c r="AM26" s="212" t="s">
        <v>885</v>
      </c>
      <c r="AN26" s="212" t="s">
        <v>883</v>
      </c>
      <c r="AO26" s="212">
        <v>0.79179999999999995</v>
      </c>
      <c r="AP26" s="44"/>
      <c r="AQ26" s="150"/>
    </row>
    <row r="27" spans="36:43" x14ac:dyDescent="0.25">
      <c r="AJ27" s="211" t="s">
        <v>10825</v>
      </c>
      <c r="AK27" s="212">
        <v>34.04</v>
      </c>
      <c r="AL27" s="212" t="s">
        <v>955</v>
      </c>
      <c r="AM27" s="212" t="s">
        <v>956</v>
      </c>
      <c r="AN27" s="212" t="s">
        <v>945</v>
      </c>
      <c r="AO27" s="212"/>
      <c r="AP27" s="44"/>
      <c r="AQ27" s="150"/>
    </row>
    <row r="28" spans="36:43" x14ac:dyDescent="0.25">
      <c r="AJ28" s="211" t="s">
        <v>10552</v>
      </c>
      <c r="AK28" s="212">
        <v>18.579999999999998</v>
      </c>
      <c r="AL28" s="212">
        <v>0.41039999999999999</v>
      </c>
      <c r="AM28" s="212" t="s">
        <v>885</v>
      </c>
      <c r="AN28" s="212" t="s">
        <v>883</v>
      </c>
      <c r="AO28" s="212"/>
      <c r="AP28" s="44"/>
      <c r="AQ28" s="150"/>
    </row>
    <row r="29" spans="36:43" x14ac:dyDescent="0.25">
      <c r="AJ29" s="211"/>
      <c r="AK29" s="212"/>
      <c r="AL29" s="212"/>
      <c r="AM29" s="212"/>
      <c r="AN29" s="212"/>
      <c r="AO29" s="212"/>
      <c r="AP29" s="44"/>
      <c r="AQ29" s="150"/>
    </row>
    <row r="30" spans="36:43" x14ac:dyDescent="0.25">
      <c r="AJ30" s="211" t="s">
        <v>10655</v>
      </c>
      <c r="AK30" s="212" t="s">
        <v>10656</v>
      </c>
      <c r="AL30" s="212" t="s">
        <v>899</v>
      </c>
      <c r="AM30" s="212" t="s">
        <v>10657</v>
      </c>
      <c r="AN30" s="212" t="s">
        <v>10658</v>
      </c>
      <c r="AO30" s="212" t="s">
        <v>887</v>
      </c>
      <c r="AP30" s="44"/>
      <c r="AQ30" s="150"/>
    </row>
    <row r="31" spans="36:43" x14ac:dyDescent="0.25">
      <c r="AJ31" s="211" t="s">
        <v>10824</v>
      </c>
      <c r="AK31" s="212">
        <v>102.7</v>
      </c>
      <c r="AL31" s="212">
        <v>6</v>
      </c>
      <c r="AM31" s="212">
        <v>17.12</v>
      </c>
      <c r="AN31" s="212" t="s">
        <v>11489</v>
      </c>
      <c r="AO31" s="212" t="s">
        <v>11488</v>
      </c>
      <c r="AP31" s="44"/>
      <c r="AQ31" s="150"/>
    </row>
    <row r="32" spans="36:43" x14ac:dyDescent="0.25">
      <c r="AJ32" s="211" t="s">
        <v>10643</v>
      </c>
      <c r="AK32" s="212">
        <v>10.85</v>
      </c>
      <c r="AL32" s="212">
        <v>2</v>
      </c>
      <c r="AM32" s="212">
        <v>5.4260000000000002</v>
      </c>
      <c r="AN32" s="212" t="s">
        <v>11487</v>
      </c>
      <c r="AO32" s="212" t="s">
        <v>11486</v>
      </c>
      <c r="AP32" s="44"/>
      <c r="AQ32" s="150"/>
    </row>
    <row r="33" spans="36:43" x14ac:dyDescent="0.25">
      <c r="AJ33" s="211" t="s">
        <v>10825</v>
      </c>
      <c r="AK33" s="212">
        <v>311.60000000000002</v>
      </c>
      <c r="AL33" s="212">
        <v>3</v>
      </c>
      <c r="AM33" s="212">
        <v>103.9</v>
      </c>
      <c r="AN33" s="212" t="s">
        <v>11485</v>
      </c>
      <c r="AO33" s="212" t="s">
        <v>10660</v>
      </c>
      <c r="AP33" s="44"/>
      <c r="AQ33" s="150"/>
    </row>
    <row r="34" spans="36:43" x14ac:dyDescent="0.25">
      <c r="AJ34" s="211" t="s">
        <v>10552</v>
      </c>
      <c r="AK34" s="212">
        <v>170</v>
      </c>
      <c r="AL34" s="212">
        <v>27</v>
      </c>
      <c r="AM34" s="212">
        <v>6.2969999999999997</v>
      </c>
      <c r="AN34" s="212" t="s">
        <v>11484</v>
      </c>
      <c r="AO34" s="212" t="s">
        <v>11483</v>
      </c>
      <c r="AP34" s="44"/>
      <c r="AQ34" s="150"/>
    </row>
    <row r="35" spans="36:43" x14ac:dyDescent="0.25">
      <c r="AJ35" s="211" t="s">
        <v>10673</v>
      </c>
      <c r="AK35" s="212">
        <v>319.2</v>
      </c>
      <c r="AL35" s="212">
        <v>54</v>
      </c>
      <c r="AM35" s="212">
        <v>5.9109999999999996</v>
      </c>
      <c r="AN35" s="212"/>
      <c r="AO35" s="212"/>
      <c r="AP35" s="44"/>
      <c r="AQ35" s="150"/>
    </row>
    <row r="36" spans="36:43" x14ac:dyDescent="0.25">
      <c r="AJ36" s="211"/>
      <c r="AK36" s="212"/>
      <c r="AL36" s="212"/>
      <c r="AM36" s="212"/>
      <c r="AN36" s="212"/>
      <c r="AO36" s="212"/>
      <c r="AP36" s="44"/>
      <c r="AQ36" s="150"/>
    </row>
    <row r="37" spans="36:43" x14ac:dyDescent="0.25">
      <c r="AJ37" s="211" t="s">
        <v>10674</v>
      </c>
      <c r="AK37" s="212"/>
      <c r="AL37" s="212"/>
      <c r="AM37" s="212"/>
      <c r="AN37" s="212"/>
      <c r="AO37" s="212"/>
      <c r="AP37" s="44"/>
      <c r="AQ37" s="150"/>
    </row>
    <row r="38" spans="36:43" x14ac:dyDescent="0.25">
      <c r="AJ38" s="211" t="s">
        <v>11265</v>
      </c>
      <c r="AK38" s="212">
        <v>4</v>
      </c>
      <c r="AL38" s="212"/>
      <c r="AM38" s="212"/>
      <c r="AN38" s="212"/>
      <c r="AO38" s="212"/>
      <c r="AP38" s="44"/>
      <c r="AQ38" s="150"/>
    </row>
    <row r="39" spans="36:43" x14ac:dyDescent="0.25">
      <c r="AJ39" s="211" t="s">
        <v>10677</v>
      </c>
      <c r="AK39" s="212">
        <v>3</v>
      </c>
      <c r="AL39" s="212"/>
      <c r="AM39" s="212"/>
      <c r="AN39" s="212"/>
      <c r="AO39" s="212"/>
      <c r="AP39" s="44"/>
      <c r="AQ39" s="150"/>
    </row>
    <row r="40" spans="36:43" x14ac:dyDescent="0.25">
      <c r="AJ40" s="211" t="s">
        <v>10678</v>
      </c>
      <c r="AK40" s="212">
        <v>31</v>
      </c>
      <c r="AL40" s="212"/>
      <c r="AM40" s="212"/>
      <c r="AN40" s="212"/>
      <c r="AO40" s="212"/>
      <c r="AP40" s="44"/>
      <c r="AQ40" s="150"/>
    </row>
    <row r="41" spans="36:43" ht="15.75" thickBot="1" x14ac:dyDescent="0.3">
      <c r="AJ41" s="219" t="s">
        <v>10679</v>
      </c>
      <c r="AK41" s="220">
        <v>0</v>
      </c>
      <c r="AL41" s="220"/>
      <c r="AM41" s="220"/>
      <c r="AN41" s="220"/>
      <c r="AO41" s="220"/>
      <c r="AP41" s="166"/>
      <c r="AQ41" s="202"/>
    </row>
    <row r="47" spans="36:43" x14ac:dyDescent="0.25">
      <c r="AL47" s="44" t="s">
        <v>11482</v>
      </c>
    </row>
    <row r="48" spans="36:43" ht="15.75" thickBot="1" x14ac:dyDescent="0.3">
      <c r="AL48" s="44" t="s">
        <v>11438</v>
      </c>
    </row>
    <row r="49" spans="36:42" x14ac:dyDescent="0.25">
      <c r="AJ49" s="209" t="s">
        <v>11481</v>
      </c>
      <c r="AK49" s="210"/>
      <c r="AL49" s="210"/>
      <c r="AM49" s="210"/>
      <c r="AN49" s="210"/>
      <c r="AO49" s="210"/>
      <c r="AP49" s="148"/>
    </row>
    <row r="50" spans="36:42" x14ac:dyDescent="0.25">
      <c r="AJ50" s="211"/>
      <c r="AK50" s="212"/>
      <c r="AL50" s="212"/>
      <c r="AM50" s="212"/>
      <c r="AN50" s="212"/>
      <c r="AO50" s="212"/>
      <c r="AP50" s="150"/>
    </row>
    <row r="51" spans="36:42" x14ac:dyDescent="0.25">
      <c r="AJ51" s="211" t="s">
        <v>966</v>
      </c>
      <c r="AK51" s="212">
        <v>3</v>
      </c>
      <c r="AL51" s="212"/>
      <c r="AM51" s="212"/>
      <c r="AN51" s="212"/>
      <c r="AO51" s="212"/>
      <c r="AP51" s="150"/>
    </row>
    <row r="52" spans="36:42" x14ac:dyDescent="0.25">
      <c r="AJ52" s="211" t="s">
        <v>965</v>
      </c>
      <c r="AK52" s="212">
        <v>6</v>
      </c>
      <c r="AL52" s="212"/>
      <c r="AM52" s="212"/>
      <c r="AN52" s="212"/>
      <c r="AO52" s="212"/>
      <c r="AP52" s="150"/>
    </row>
    <row r="53" spans="36:42" x14ac:dyDescent="0.25">
      <c r="AJ53" s="211" t="s">
        <v>964</v>
      </c>
      <c r="AK53" s="212">
        <v>0.05</v>
      </c>
      <c r="AL53" s="212"/>
      <c r="AM53" s="212"/>
      <c r="AN53" s="212"/>
      <c r="AO53" s="212"/>
      <c r="AP53" s="150"/>
    </row>
    <row r="54" spans="36:42" x14ac:dyDescent="0.25">
      <c r="AJ54" s="211"/>
      <c r="AK54" s="212"/>
      <c r="AL54" s="212"/>
      <c r="AM54" s="212"/>
      <c r="AN54" s="212"/>
      <c r="AO54" s="212"/>
      <c r="AP54" s="150"/>
    </row>
    <row r="55" spans="36:42" x14ac:dyDescent="0.25">
      <c r="AJ55" s="211" t="s">
        <v>10688</v>
      </c>
      <c r="AK55" s="212" t="s">
        <v>904</v>
      </c>
      <c r="AL55" s="212" t="s">
        <v>915</v>
      </c>
      <c r="AM55" s="212" t="s">
        <v>914</v>
      </c>
      <c r="AN55" s="212" t="s">
        <v>913</v>
      </c>
      <c r="AO55" s="212" t="s">
        <v>912</v>
      </c>
      <c r="AP55" s="150"/>
    </row>
    <row r="56" spans="36:42" x14ac:dyDescent="0.25">
      <c r="AJ56" s="211"/>
      <c r="AK56" s="212"/>
      <c r="AL56" s="212"/>
      <c r="AM56" s="212"/>
      <c r="AN56" s="212"/>
      <c r="AO56" s="212"/>
      <c r="AP56" s="150"/>
    </row>
    <row r="57" spans="36:42" x14ac:dyDescent="0.25">
      <c r="AJ57" s="211" t="s">
        <v>10601</v>
      </c>
      <c r="AK57" s="212"/>
      <c r="AL57" s="212"/>
      <c r="AM57" s="212"/>
      <c r="AN57" s="212"/>
      <c r="AO57" s="212"/>
      <c r="AP57" s="150"/>
    </row>
    <row r="58" spans="36:42" x14ac:dyDescent="0.25">
      <c r="AJ58" s="211" t="s">
        <v>11337</v>
      </c>
      <c r="AK58" s="212">
        <v>0.22420000000000001</v>
      </c>
      <c r="AL58" s="212" t="s">
        <v>11480</v>
      </c>
      <c r="AM58" s="212" t="s">
        <v>883</v>
      </c>
      <c r="AN58" s="212" t="s">
        <v>885</v>
      </c>
      <c r="AO58" s="212">
        <v>0.99590000000000001</v>
      </c>
      <c r="AP58" s="150"/>
    </row>
    <row r="59" spans="36:42" x14ac:dyDescent="0.25">
      <c r="AJ59" s="211" t="s">
        <v>11335</v>
      </c>
      <c r="AK59" s="212">
        <v>-0.69699999999999995</v>
      </c>
      <c r="AL59" s="212" t="s">
        <v>11479</v>
      </c>
      <c r="AM59" s="212" t="s">
        <v>883</v>
      </c>
      <c r="AN59" s="212" t="s">
        <v>885</v>
      </c>
      <c r="AO59" s="212">
        <v>0.91859999999999997</v>
      </c>
      <c r="AP59" s="150"/>
    </row>
    <row r="60" spans="36:42" x14ac:dyDescent="0.25">
      <c r="AJ60" s="211" t="s">
        <v>11333</v>
      </c>
      <c r="AK60" s="212">
        <v>-1.2030000000000001</v>
      </c>
      <c r="AL60" s="212" t="s">
        <v>11478</v>
      </c>
      <c r="AM60" s="212" t="s">
        <v>883</v>
      </c>
      <c r="AN60" s="212" t="s">
        <v>885</v>
      </c>
      <c r="AO60" s="212">
        <v>0.56740000000000002</v>
      </c>
      <c r="AP60" s="150"/>
    </row>
    <row r="61" spans="36:42" x14ac:dyDescent="0.25">
      <c r="AJ61" s="211" t="s">
        <v>11331</v>
      </c>
      <c r="AK61" s="212">
        <v>-0.92120000000000002</v>
      </c>
      <c r="AL61" s="212" t="s">
        <v>11477</v>
      </c>
      <c r="AM61" s="212" t="s">
        <v>883</v>
      </c>
      <c r="AN61" s="212" t="s">
        <v>885</v>
      </c>
      <c r="AO61" s="212">
        <v>0.8377</v>
      </c>
      <c r="AP61" s="150"/>
    </row>
    <row r="62" spans="36:42" x14ac:dyDescent="0.25">
      <c r="AJ62" s="211" t="s">
        <v>11329</v>
      </c>
      <c r="AK62" s="212">
        <v>-1.427</v>
      </c>
      <c r="AL62" s="212" t="s">
        <v>11476</v>
      </c>
      <c r="AM62" s="212" t="s">
        <v>883</v>
      </c>
      <c r="AN62" s="212" t="s">
        <v>885</v>
      </c>
      <c r="AO62" s="212">
        <v>0.4385</v>
      </c>
      <c r="AP62" s="150"/>
    </row>
    <row r="63" spans="36:42" x14ac:dyDescent="0.25">
      <c r="AJ63" s="211" t="s">
        <v>11327</v>
      </c>
      <c r="AK63" s="212">
        <v>-0.50590000000000002</v>
      </c>
      <c r="AL63" s="212" t="s">
        <v>11475</v>
      </c>
      <c r="AM63" s="212" t="s">
        <v>883</v>
      </c>
      <c r="AN63" s="212" t="s">
        <v>885</v>
      </c>
      <c r="AO63" s="212">
        <v>0.95840000000000003</v>
      </c>
      <c r="AP63" s="150"/>
    </row>
    <row r="64" spans="36:42" x14ac:dyDescent="0.25">
      <c r="AJ64" s="211"/>
      <c r="AK64" s="212"/>
      <c r="AL64" s="212"/>
      <c r="AM64" s="212"/>
      <c r="AN64" s="212"/>
      <c r="AO64" s="212"/>
      <c r="AP64" s="150"/>
    </row>
    <row r="65" spans="36:42" x14ac:dyDescent="0.25">
      <c r="AJ65" s="211" t="s">
        <v>10644</v>
      </c>
      <c r="AK65" s="212"/>
      <c r="AL65" s="212"/>
      <c r="AM65" s="212"/>
      <c r="AN65" s="212"/>
      <c r="AO65" s="212"/>
      <c r="AP65" s="150"/>
    </row>
    <row r="66" spans="36:42" x14ac:dyDescent="0.25">
      <c r="AJ66" s="211" t="s">
        <v>11337</v>
      </c>
      <c r="AK66" s="212">
        <v>-0.70499999999999996</v>
      </c>
      <c r="AL66" s="212" t="s">
        <v>11474</v>
      </c>
      <c r="AM66" s="212" t="s">
        <v>883</v>
      </c>
      <c r="AN66" s="212" t="s">
        <v>885</v>
      </c>
      <c r="AO66" s="212">
        <v>0.90629999999999999</v>
      </c>
      <c r="AP66" s="150"/>
    </row>
    <row r="67" spans="36:42" x14ac:dyDescent="0.25">
      <c r="AJ67" s="211" t="s">
        <v>11335</v>
      </c>
      <c r="AK67" s="212">
        <v>0.81069999999999998</v>
      </c>
      <c r="AL67" s="212" t="s">
        <v>11473</v>
      </c>
      <c r="AM67" s="212" t="s">
        <v>883</v>
      </c>
      <c r="AN67" s="212" t="s">
        <v>885</v>
      </c>
      <c r="AO67" s="212">
        <v>0.86950000000000005</v>
      </c>
      <c r="AP67" s="150"/>
    </row>
    <row r="68" spans="36:42" x14ac:dyDescent="0.25">
      <c r="AJ68" s="211" t="s">
        <v>11333</v>
      </c>
      <c r="AK68" s="212">
        <v>-5.7149999999999999</v>
      </c>
      <c r="AL68" s="212" t="s">
        <v>11472</v>
      </c>
      <c r="AM68" s="212" t="s">
        <v>945</v>
      </c>
      <c r="AN68" s="212" t="s">
        <v>946</v>
      </c>
      <c r="AO68" s="212">
        <v>1E-4</v>
      </c>
      <c r="AP68" s="150"/>
    </row>
    <row r="69" spans="36:42" x14ac:dyDescent="0.25">
      <c r="AJ69" s="211" t="s">
        <v>11331</v>
      </c>
      <c r="AK69" s="212">
        <v>1.516</v>
      </c>
      <c r="AL69" s="212" t="s">
        <v>11471</v>
      </c>
      <c r="AM69" s="212" t="s">
        <v>883</v>
      </c>
      <c r="AN69" s="212" t="s">
        <v>885</v>
      </c>
      <c r="AO69" s="212">
        <v>0.67390000000000005</v>
      </c>
      <c r="AP69" s="150"/>
    </row>
    <row r="70" spans="36:42" x14ac:dyDescent="0.25">
      <c r="AJ70" s="211" t="s">
        <v>11329</v>
      </c>
      <c r="AK70" s="212">
        <v>-5.01</v>
      </c>
      <c r="AL70" s="212" t="s">
        <v>11470</v>
      </c>
      <c r="AM70" s="212" t="s">
        <v>945</v>
      </c>
      <c r="AN70" s="212" t="s">
        <v>959</v>
      </c>
      <c r="AO70" s="212">
        <v>4.4999999999999997E-3</v>
      </c>
      <c r="AP70" s="150"/>
    </row>
    <row r="71" spans="36:42" x14ac:dyDescent="0.25">
      <c r="AJ71" s="211" t="s">
        <v>11327</v>
      </c>
      <c r="AK71" s="212">
        <v>-6.5259999999999998</v>
      </c>
      <c r="AL71" s="212" t="s">
        <v>11469</v>
      </c>
      <c r="AM71" s="212" t="s">
        <v>945</v>
      </c>
      <c r="AN71" s="212" t="s">
        <v>946</v>
      </c>
      <c r="AO71" s="212">
        <v>8.0000000000000004E-4</v>
      </c>
      <c r="AP71" s="150"/>
    </row>
    <row r="72" spans="36:42" x14ac:dyDescent="0.25">
      <c r="AJ72" s="211"/>
      <c r="AK72" s="212"/>
      <c r="AL72" s="212"/>
      <c r="AM72" s="212"/>
      <c r="AN72" s="212"/>
      <c r="AO72" s="212"/>
      <c r="AP72" s="150"/>
    </row>
    <row r="73" spans="36:42" x14ac:dyDescent="0.25">
      <c r="AJ73" s="211" t="s">
        <v>10646</v>
      </c>
      <c r="AK73" s="212"/>
      <c r="AL73" s="212"/>
      <c r="AM73" s="212"/>
      <c r="AN73" s="212"/>
      <c r="AO73" s="212"/>
      <c r="AP73" s="150"/>
    </row>
    <row r="74" spans="36:42" x14ac:dyDescent="0.25">
      <c r="AJ74" s="211" t="s">
        <v>11337</v>
      </c>
      <c r="AK74" s="212">
        <v>0.65500000000000003</v>
      </c>
      <c r="AL74" s="212" t="s">
        <v>11468</v>
      </c>
      <c r="AM74" s="212" t="s">
        <v>883</v>
      </c>
      <c r="AN74" s="212" t="s">
        <v>885</v>
      </c>
      <c r="AO74" s="212">
        <v>0.85660000000000003</v>
      </c>
      <c r="AP74" s="150"/>
    </row>
    <row r="75" spans="36:42" x14ac:dyDescent="0.25">
      <c r="AJ75" s="211" t="s">
        <v>11335</v>
      </c>
      <c r="AK75" s="212">
        <v>-0.4829</v>
      </c>
      <c r="AL75" s="212" t="s">
        <v>11467</v>
      </c>
      <c r="AM75" s="212" t="s">
        <v>883</v>
      </c>
      <c r="AN75" s="212" t="s">
        <v>885</v>
      </c>
      <c r="AO75" s="212">
        <v>0.97740000000000005</v>
      </c>
      <c r="AP75" s="150"/>
    </row>
    <row r="76" spans="36:42" x14ac:dyDescent="0.25">
      <c r="AJ76" s="211" t="s">
        <v>11333</v>
      </c>
      <c r="AK76" s="212">
        <v>-5.6749999999999998</v>
      </c>
      <c r="AL76" s="212" t="s">
        <v>11466</v>
      </c>
      <c r="AM76" s="212" t="s">
        <v>883</v>
      </c>
      <c r="AN76" s="212" t="s">
        <v>885</v>
      </c>
      <c r="AO76" s="212">
        <v>5.8200000000000002E-2</v>
      </c>
      <c r="AP76" s="150"/>
    </row>
    <row r="77" spans="36:42" x14ac:dyDescent="0.25">
      <c r="AJ77" s="211" t="s">
        <v>11331</v>
      </c>
      <c r="AK77" s="212">
        <v>-1.1379999999999999</v>
      </c>
      <c r="AL77" s="212" t="s">
        <v>11465</v>
      </c>
      <c r="AM77" s="212" t="s">
        <v>883</v>
      </c>
      <c r="AN77" s="212" t="s">
        <v>885</v>
      </c>
      <c r="AO77" s="212">
        <v>0.75719999999999998</v>
      </c>
      <c r="AP77" s="150"/>
    </row>
    <row r="78" spans="36:42" x14ac:dyDescent="0.25">
      <c r="AJ78" s="211" t="s">
        <v>11329</v>
      </c>
      <c r="AK78" s="212">
        <v>-6.33</v>
      </c>
      <c r="AL78" s="212" t="s">
        <v>11464</v>
      </c>
      <c r="AM78" s="212" t="s">
        <v>945</v>
      </c>
      <c r="AN78" s="212" t="s">
        <v>949</v>
      </c>
      <c r="AO78" s="212">
        <v>3.4000000000000002E-2</v>
      </c>
      <c r="AP78" s="150"/>
    </row>
    <row r="79" spans="36:42" ht="15.75" thickBot="1" x14ac:dyDescent="0.3">
      <c r="AJ79" s="219" t="s">
        <v>11327</v>
      </c>
      <c r="AK79" s="220">
        <v>-5.1920000000000002</v>
      </c>
      <c r="AL79" s="220" t="s">
        <v>11463</v>
      </c>
      <c r="AM79" s="220" t="s">
        <v>883</v>
      </c>
      <c r="AN79" s="220" t="s">
        <v>885</v>
      </c>
      <c r="AO79" s="220">
        <v>0.10539999999999999</v>
      </c>
      <c r="AP79" s="202"/>
    </row>
    <row r="87" spans="36:41" ht="15.75" thickBot="1" x14ac:dyDescent="0.3">
      <c r="AL87" s="44" t="s">
        <v>11462</v>
      </c>
    </row>
    <row r="88" spans="36:41" ht="23.25" x14ac:dyDescent="0.35">
      <c r="AJ88" s="257" t="s">
        <v>897</v>
      </c>
      <c r="AK88" s="258" t="s">
        <v>11461</v>
      </c>
      <c r="AL88" s="259"/>
      <c r="AM88" s="259"/>
      <c r="AN88" s="259"/>
      <c r="AO88" s="260"/>
    </row>
    <row r="89" spans="36:41" ht="23.25" x14ac:dyDescent="0.35">
      <c r="AJ89" s="261"/>
      <c r="AK89" s="262"/>
      <c r="AL89" s="262"/>
      <c r="AM89" s="262"/>
      <c r="AN89" s="262"/>
      <c r="AO89" s="263"/>
    </row>
    <row r="90" spans="36:41" ht="23.25" x14ac:dyDescent="0.35">
      <c r="AJ90" s="264" t="s">
        <v>10739</v>
      </c>
      <c r="AK90" s="265" t="s">
        <v>10740</v>
      </c>
      <c r="AL90" s="262"/>
      <c r="AM90" s="262"/>
      <c r="AN90" s="262"/>
      <c r="AO90" s="263"/>
    </row>
    <row r="91" spans="36:41" ht="23.25" x14ac:dyDescent="0.35">
      <c r="AJ91" s="264" t="s">
        <v>964</v>
      </c>
      <c r="AK91" s="265">
        <v>0.05</v>
      </c>
      <c r="AL91" s="262"/>
      <c r="AM91" s="262"/>
      <c r="AN91" s="262"/>
      <c r="AO91" s="263"/>
    </row>
    <row r="92" spans="36:41" ht="23.25" x14ac:dyDescent="0.35">
      <c r="AJ92" s="261"/>
      <c r="AK92" s="262"/>
      <c r="AL92" s="262"/>
      <c r="AM92" s="262"/>
      <c r="AN92" s="262"/>
      <c r="AO92" s="263"/>
    </row>
    <row r="93" spans="36:41" ht="23.25" x14ac:dyDescent="0.35">
      <c r="AJ93" s="264" t="s">
        <v>10637</v>
      </c>
      <c r="AK93" s="265" t="s">
        <v>10638</v>
      </c>
      <c r="AL93" s="265" t="s">
        <v>887</v>
      </c>
      <c r="AM93" s="265" t="s">
        <v>886</v>
      </c>
      <c r="AN93" s="265" t="s">
        <v>10639</v>
      </c>
      <c r="AO93" s="263"/>
    </row>
    <row r="94" spans="36:41" ht="23.25" x14ac:dyDescent="0.35">
      <c r="AJ94" s="264" t="s">
        <v>10741</v>
      </c>
      <c r="AK94" s="265">
        <v>11.22</v>
      </c>
      <c r="AL94" s="265">
        <v>1.4800000000000001E-2</v>
      </c>
      <c r="AM94" s="265" t="s">
        <v>949</v>
      </c>
      <c r="AN94" s="265" t="s">
        <v>945</v>
      </c>
      <c r="AO94" s="263"/>
    </row>
    <row r="95" spans="36:41" ht="23.25" x14ac:dyDescent="0.35">
      <c r="AJ95" s="264" t="s">
        <v>10643</v>
      </c>
      <c r="AK95" s="265">
        <v>1.1859999999999999</v>
      </c>
      <c r="AL95" s="265">
        <v>0.4113</v>
      </c>
      <c r="AM95" s="265" t="s">
        <v>885</v>
      </c>
      <c r="AN95" s="265" t="s">
        <v>883</v>
      </c>
      <c r="AO95" s="263"/>
    </row>
    <row r="96" spans="36:41" ht="23.25" x14ac:dyDescent="0.35">
      <c r="AJ96" s="264" t="s">
        <v>10647</v>
      </c>
      <c r="AK96" s="265">
        <v>34.04</v>
      </c>
      <c r="AL96" s="265" t="s">
        <v>955</v>
      </c>
      <c r="AM96" s="265" t="s">
        <v>956</v>
      </c>
      <c r="AN96" s="265" t="s">
        <v>945</v>
      </c>
      <c r="AO96" s="263"/>
    </row>
    <row r="97" spans="36:41" ht="23.25" x14ac:dyDescent="0.35">
      <c r="AJ97" s="261"/>
      <c r="AK97" s="262"/>
      <c r="AL97" s="262"/>
      <c r="AM97" s="262"/>
      <c r="AN97" s="262"/>
      <c r="AO97" s="263"/>
    </row>
    <row r="98" spans="36:41" x14ac:dyDescent="0.25">
      <c r="AJ98" s="264" t="s">
        <v>10655</v>
      </c>
      <c r="AK98" s="265" t="s">
        <v>10742</v>
      </c>
      <c r="AL98" s="265" t="s">
        <v>899</v>
      </c>
      <c r="AM98" s="265" t="s">
        <v>10657</v>
      </c>
      <c r="AN98" s="265" t="s">
        <v>10658</v>
      </c>
      <c r="AO98" s="266" t="s">
        <v>887</v>
      </c>
    </row>
    <row r="99" spans="36:41" x14ac:dyDescent="0.25">
      <c r="AJ99" s="264" t="s">
        <v>10741</v>
      </c>
      <c r="AK99" s="265">
        <v>102.7</v>
      </c>
      <c r="AL99" s="265">
        <v>6</v>
      </c>
      <c r="AM99" s="265">
        <v>17.12</v>
      </c>
      <c r="AN99" s="265" t="s">
        <v>11460</v>
      </c>
      <c r="AO99" s="266" t="s">
        <v>11459</v>
      </c>
    </row>
    <row r="100" spans="36:41" x14ac:dyDescent="0.25">
      <c r="AJ100" s="264" t="s">
        <v>10643</v>
      </c>
      <c r="AK100" s="265">
        <v>10.85</v>
      </c>
      <c r="AL100" s="265">
        <v>2</v>
      </c>
      <c r="AM100" s="265">
        <v>5.4260000000000002</v>
      </c>
      <c r="AN100" s="265" t="s">
        <v>11458</v>
      </c>
      <c r="AO100" s="266" t="s">
        <v>11457</v>
      </c>
    </row>
    <row r="101" spans="36:41" x14ac:dyDescent="0.25">
      <c r="AJ101" s="264" t="s">
        <v>10647</v>
      </c>
      <c r="AK101" s="265">
        <v>311.60000000000002</v>
      </c>
      <c r="AL101" s="265">
        <v>3</v>
      </c>
      <c r="AM101" s="265">
        <v>103.9</v>
      </c>
      <c r="AN101" s="265" t="s">
        <v>11456</v>
      </c>
      <c r="AO101" s="266" t="s">
        <v>10660</v>
      </c>
    </row>
    <row r="102" spans="36:41" ht="23.25" x14ac:dyDescent="0.35">
      <c r="AJ102" s="264" t="s">
        <v>10673</v>
      </c>
      <c r="AK102" s="265">
        <v>489.2</v>
      </c>
      <c r="AL102" s="265">
        <v>81</v>
      </c>
      <c r="AM102" s="265">
        <v>6.04</v>
      </c>
      <c r="AN102" s="262"/>
      <c r="AO102" s="263"/>
    </row>
    <row r="103" spans="36:41" ht="23.25" x14ac:dyDescent="0.35">
      <c r="AJ103" s="261"/>
      <c r="AK103" s="262"/>
      <c r="AL103" s="262"/>
      <c r="AM103" s="262"/>
      <c r="AN103" s="262"/>
      <c r="AO103" s="263"/>
    </row>
    <row r="104" spans="36:41" ht="23.25" x14ac:dyDescent="0.35">
      <c r="AJ104" s="264" t="s">
        <v>10674</v>
      </c>
      <c r="AK104" s="262"/>
      <c r="AL104" s="262"/>
      <c r="AM104" s="262"/>
      <c r="AN104" s="262"/>
      <c r="AO104" s="263"/>
    </row>
    <row r="105" spans="36:41" ht="23.25" x14ac:dyDescent="0.35">
      <c r="AJ105" s="264" t="s">
        <v>10971</v>
      </c>
      <c r="AK105" s="265">
        <v>4</v>
      </c>
      <c r="AL105" s="262"/>
      <c r="AM105" s="262"/>
      <c r="AN105" s="262"/>
      <c r="AO105" s="263"/>
    </row>
    <row r="106" spans="36:41" ht="23.25" x14ac:dyDescent="0.35">
      <c r="AJ106" s="264" t="s">
        <v>10677</v>
      </c>
      <c r="AK106" s="265">
        <v>3</v>
      </c>
      <c r="AL106" s="262"/>
      <c r="AM106" s="262"/>
      <c r="AN106" s="262"/>
      <c r="AO106" s="263"/>
    </row>
    <row r="107" spans="36:41" ht="24" thickBot="1" x14ac:dyDescent="0.4">
      <c r="AJ107" s="267" t="s">
        <v>10972</v>
      </c>
      <c r="AK107" s="268">
        <v>93</v>
      </c>
      <c r="AL107" s="269"/>
      <c r="AM107" s="269"/>
      <c r="AN107" s="269"/>
      <c r="AO107" s="270"/>
    </row>
    <row r="111" spans="36:41" ht="15.75" thickBot="1" x14ac:dyDescent="0.3">
      <c r="AL111" s="44" t="s">
        <v>11455</v>
      </c>
    </row>
    <row r="112" spans="36:41" ht="26.25" x14ac:dyDescent="0.25">
      <c r="AJ112" s="257" t="s">
        <v>10688</v>
      </c>
      <c r="AK112" s="258" t="s">
        <v>10747</v>
      </c>
      <c r="AL112" s="258" t="s">
        <v>915</v>
      </c>
      <c r="AM112" s="258" t="s">
        <v>914</v>
      </c>
      <c r="AN112" s="258" t="s">
        <v>913</v>
      </c>
      <c r="AO112" s="274" t="s">
        <v>912</v>
      </c>
    </row>
    <row r="113" spans="36:41" ht="23.25" x14ac:dyDescent="0.35">
      <c r="AJ113" s="261"/>
      <c r="AK113" s="262"/>
      <c r="AL113" s="262"/>
      <c r="AM113" s="262"/>
      <c r="AN113" s="262"/>
      <c r="AO113" s="263"/>
    </row>
    <row r="114" spans="36:41" x14ac:dyDescent="0.25">
      <c r="AJ114" s="264" t="s">
        <v>11337</v>
      </c>
      <c r="AK114" s="265">
        <v>5.806E-2</v>
      </c>
      <c r="AL114" s="265" t="s">
        <v>11454</v>
      </c>
      <c r="AM114" s="265" t="s">
        <v>883</v>
      </c>
      <c r="AN114" s="265" t="s">
        <v>885</v>
      </c>
      <c r="AO114" s="266">
        <v>0.99980000000000002</v>
      </c>
    </row>
    <row r="115" spans="36:41" x14ac:dyDescent="0.25">
      <c r="AJ115" s="264" t="s">
        <v>11335</v>
      </c>
      <c r="AK115" s="265">
        <v>-0.1231</v>
      </c>
      <c r="AL115" s="265" t="s">
        <v>11453</v>
      </c>
      <c r="AM115" s="265" t="s">
        <v>883</v>
      </c>
      <c r="AN115" s="265" t="s">
        <v>885</v>
      </c>
      <c r="AO115" s="266">
        <v>0.99829999999999997</v>
      </c>
    </row>
    <row r="116" spans="36:41" x14ac:dyDescent="0.25">
      <c r="AJ116" s="264" t="s">
        <v>11333</v>
      </c>
      <c r="AK116" s="265">
        <v>-4.1980000000000004</v>
      </c>
      <c r="AL116" s="265" t="s">
        <v>11452</v>
      </c>
      <c r="AM116" s="265" t="s">
        <v>945</v>
      </c>
      <c r="AN116" s="265" t="s">
        <v>956</v>
      </c>
      <c r="AO116" s="266" t="s">
        <v>955</v>
      </c>
    </row>
    <row r="117" spans="36:41" x14ac:dyDescent="0.25">
      <c r="AJ117" s="264" t="s">
        <v>11331</v>
      </c>
      <c r="AK117" s="265">
        <v>-0.18110000000000001</v>
      </c>
      <c r="AL117" s="265" t="s">
        <v>11451</v>
      </c>
      <c r="AM117" s="265" t="s">
        <v>883</v>
      </c>
      <c r="AN117" s="265" t="s">
        <v>885</v>
      </c>
      <c r="AO117" s="266">
        <v>0.99470000000000003</v>
      </c>
    </row>
    <row r="118" spans="36:41" x14ac:dyDescent="0.25">
      <c r="AJ118" s="264" t="s">
        <v>11329</v>
      </c>
      <c r="AK118" s="265">
        <v>-4.2560000000000002</v>
      </c>
      <c r="AL118" s="265" t="s">
        <v>11450</v>
      </c>
      <c r="AM118" s="265" t="s">
        <v>945</v>
      </c>
      <c r="AN118" s="265" t="s">
        <v>956</v>
      </c>
      <c r="AO118" s="266" t="s">
        <v>955</v>
      </c>
    </row>
    <row r="119" spans="36:41" ht="15.75" thickBot="1" x14ac:dyDescent="0.3">
      <c r="AJ119" s="267" t="s">
        <v>11327</v>
      </c>
      <c r="AK119" s="268">
        <v>-4.0750000000000002</v>
      </c>
      <c r="AL119" s="268" t="s">
        <v>11449</v>
      </c>
      <c r="AM119" s="268" t="s">
        <v>945</v>
      </c>
      <c r="AN119" s="268" t="s">
        <v>956</v>
      </c>
      <c r="AO119" s="271" t="s">
        <v>955</v>
      </c>
    </row>
  </sheetData>
  <mergeCells count="4">
    <mergeCell ref="C6:J6"/>
    <mergeCell ref="K6:R6"/>
    <mergeCell ref="S6:Z6"/>
    <mergeCell ref="AA6:AH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FB09C-81FF-4997-94E8-FBF6DBA5F645}">
  <dimension ref="A3:AU64"/>
  <sheetViews>
    <sheetView topLeftCell="AK1" workbookViewId="0">
      <selection activeCell="AK78" sqref="AK78"/>
    </sheetView>
  </sheetViews>
  <sheetFormatPr defaultRowHeight="15" x14ac:dyDescent="0.25"/>
  <cols>
    <col min="2" max="2" width="19.28515625" customWidth="1"/>
    <col min="39" max="39" width="49.5703125" customWidth="1"/>
    <col min="40" max="40" width="51.85546875" customWidth="1"/>
    <col min="41" max="41" width="44.7109375" customWidth="1"/>
    <col min="43" max="43" width="33.5703125" customWidth="1"/>
    <col min="44" max="44" width="32.28515625" customWidth="1"/>
  </cols>
  <sheetData>
    <row r="3" spans="1:44" x14ac:dyDescent="0.25">
      <c r="N3" s="44" t="s">
        <v>11525</v>
      </c>
      <c r="O3" s="44"/>
      <c r="P3" s="44"/>
    </row>
    <row r="4" spans="1:44" ht="15.75" thickBot="1" x14ac:dyDescent="0.3">
      <c r="N4" s="44" t="s">
        <v>11148</v>
      </c>
      <c r="O4" s="44"/>
      <c r="P4" s="44"/>
    </row>
    <row r="5" spans="1:44" ht="15.75" thickBot="1" x14ac:dyDescent="0.3">
      <c r="A5" s="217" t="s">
        <v>11524</v>
      </c>
      <c r="B5" s="217" t="s">
        <v>10647</v>
      </c>
      <c r="C5" s="309" t="s">
        <v>11404</v>
      </c>
      <c r="D5" s="310"/>
      <c r="E5" s="310"/>
      <c r="F5" s="310"/>
      <c r="G5" s="310"/>
      <c r="H5" s="310"/>
      <c r="I5" s="310"/>
      <c r="J5" s="311"/>
      <c r="K5" s="309" t="s">
        <v>717</v>
      </c>
      <c r="L5" s="310"/>
      <c r="M5" s="310"/>
      <c r="N5" s="310"/>
      <c r="O5" s="310"/>
      <c r="P5" s="310"/>
      <c r="Q5" s="310"/>
      <c r="R5" s="311"/>
      <c r="S5" s="309" t="s">
        <v>11403</v>
      </c>
      <c r="T5" s="310"/>
      <c r="U5" s="310"/>
      <c r="V5" s="310"/>
      <c r="W5" s="310"/>
      <c r="X5" s="310"/>
      <c r="Y5" s="310"/>
      <c r="Z5" s="311"/>
      <c r="AA5" s="309" t="s">
        <v>11402</v>
      </c>
      <c r="AB5" s="310"/>
      <c r="AC5" s="310"/>
      <c r="AD5" s="310"/>
      <c r="AE5" s="310"/>
      <c r="AF5" s="310"/>
      <c r="AG5" s="310"/>
      <c r="AH5" s="311"/>
    </row>
    <row r="6" spans="1:44" ht="15.75" thickBot="1" x14ac:dyDescent="0.3">
      <c r="A6" s="152"/>
      <c r="B6" s="217" t="s">
        <v>10552</v>
      </c>
      <c r="C6" s="200" t="s">
        <v>11401</v>
      </c>
      <c r="D6" s="206" t="s">
        <v>11400</v>
      </c>
      <c r="E6" s="206" t="s">
        <v>11399</v>
      </c>
      <c r="F6" s="206" t="s">
        <v>11396</v>
      </c>
      <c r="G6" s="206" t="s">
        <v>11398</v>
      </c>
      <c r="H6" s="206" t="s">
        <v>11397</v>
      </c>
      <c r="I6" s="206" t="s">
        <v>11396</v>
      </c>
      <c r="J6" s="201" t="s">
        <v>11395</v>
      </c>
      <c r="K6" s="200" t="s">
        <v>11394</v>
      </c>
      <c r="L6" s="206" t="s">
        <v>11393</v>
      </c>
      <c r="M6" s="206" t="s">
        <v>11392</v>
      </c>
      <c r="N6" s="206" t="s">
        <v>11391</v>
      </c>
      <c r="O6" s="206" t="s">
        <v>11390</v>
      </c>
      <c r="P6" s="206" t="s">
        <v>11389</v>
      </c>
      <c r="Q6" s="206" t="s">
        <v>11388</v>
      </c>
      <c r="R6" s="201" t="s">
        <v>11387</v>
      </c>
      <c r="S6" s="200" t="s">
        <v>11386</v>
      </c>
      <c r="T6" s="206" t="s">
        <v>11385</v>
      </c>
      <c r="U6" s="206" t="s">
        <v>11384</v>
      </c>
      <c r="V6" s="206" t="s">
        <v>11383</v>
      </c>
      <c r="W6" s="206" t="s">
        <v>11382</v>
      </c>
      <c r="X6" s="206" t="s">
        <v>11381</v>
      </c>
      <c r="Y6" s="206" t="s">
        <v>11380</v>
      </c>
      <c r="Z6" s="201"/>
      <c r="AA6" s="200" t="s">
        <v>11379</v>
      </c>
      <c r="AB6" s="206" t="s">
        <v>11378</v>
      </c>
      <c r="AC6" s="206" t="s">
        <v>11377</v>
      </c>
      <c r="AD6" s="206" t="s">
        <v>11376</v>
      </c>
      <c r="AE6" s="206" t="s">
        <v>11375</v>
      </c>
      <c r="AF6" s="206" t="s">
        <v>11374</v>
      </c>
      <c r="AG6" s="206" t="s">
        <v>11373</v>
      </c>
      <c r="AH6" s="201" t="s">
        <v>11372</v>
      </c>
    </row>
    <row r="7" spans="1:44" ht="15.75" thickBot="1" x14ac:dyDescent="0.3">
      <c r="A7" s="203"/>
      <c r="B7" s="217" t="s">
        <v>11523</v>
      </c>
      <c r="C7" s="228">
        <v>110</v>
      </c>
      <c r="D7" s="272">
        <v>63</v>
      </c>
      <c r="E7" s="272">
        <v>62</v>
      </c>
      <c r="F7" s="272">
        <v>215.5</v>
      </c>
      <c r="G7" s="272">
        <v>51</v>
      </c>
      <c r="H7" s="272">
        <v>120.5</v>
      </c>
      <c r="I7" s="272">
        <v>68</v>
      </c>
      <c r="J7" s="273">
        <v>87.5</v>
      </c>
      <c r="K7" s="228">
        <v>124.5</v>
      </c>
      <c r="L7" s="272">
        <v>42</v>
      </c>
      <c r="M7" s="272">
        <v>162.5</v>
      </c>
      <c r="N7" s="272">
        <v>204</v>
      </c>
      <c r="O7" s="272">
        <v>202</v>
      </c>
      <c r="P7" s="272">
        <v>120.5</v>
      </c>
      <c r="Q7" s="272">
        <v>116.5</v>
      </c>
      <c r="R7" s="273">
        <v>266</v>
      </c>
      <c r="S7" s="228">
        <v>341.5</v>
      </c>
      <c r="T7" s="272">
        <v>304</v>
      </c>
      <c r="U7" s="272">
        <v>543</v>
      </c>
      <c r="V7" s="272">
        <v>681.5</v>
      </c>
      <c r="W7" s="272">
        <v>534.5</v>
      </c>
      <c r="X7" s="272">
        <v>276</v>
      </c>
      <c r="Y7" s="272">
        <v>352.5</v>
      </c>
      <c r="Z7" s="273"/>
      <c r="AA7" s="228">
        <v>294.5</v>
      </c>
      <c r="AB7" s="272">
        <v>225</v>
      </c>
      <c r="AC7" s="272">
        <v>271.5</v>
      </c>
      <c r="AD7" s="272">
        <v>217.5</v>
      </c>
      <c r="AE7" s="272">
        <v>449.5</v>
      </c>
      <c r="AF7" s="272">
        <v>146.5</v>
      </c>
      <c r="AG7" s="272">
        <v>167</v>
      </c>
      <c r="AH7" s="273">
        <v>147</v>
      </c>
    </row>
    <row r="8" spans="1:44" x14ac:dyDescent="0.25">
      <c r="AN8" s="44" t="s">
        <v>11508</v>
      </c>
    </row>
    <row r="9" spans="1:44" ht="15.75" thickBot="1" x14ac:dyDescent="0.3">
      <c r="AN9" s="44" t="s">
        <v>11294</v>
      </c>
    </row>
    <row r="10" spans="1:44" x14ac:dyDescent="0.25">
      <c r="AM10" s="209" t="s">
        <v>897</v>
      </c>
      <c r="AN10" s="210" t="s">
        <v>11508</v>
      </c>
      <c r="AO10" s="210"/>
      <c r="AP10" s="210"/>
      <c r="AQ10" s="210"/>
      <c r="AR10" s="221"/>
    </row>
    <row r="11" spans="1:44" x14ac:dyDescent="0.25">
      <c r="AM11" s="211" t="s">
        <v>11522</v>
      </c>
      <c r="AN11" s="212" t="s">
        <v>11502</v>
      </c>
      <c r="AO11" s="212"/>
      <c r="AP11" s="212"/>
      <c r="AQ11" s="212"/>
      <c r="AR11" s="222"/>
    </row>
    <row r="12" spans="1:44" x14ac:dyDescent="0.25">
      <c r="AM12" s="211"/>
      <c r="AN12" s="212"/>
      <c r="AO12" s="212"/>
      <c r="AP12" s="212"/>
      <c r="AQ12" s="212"/>
      <c r="AR12" s="222"/>
    </row>
    <row r="13" spans="1:44" x14ac:dyDescent="0.25">
      <c r="AM13" s="211" t="s">
        <v>11521</v>
      </c>
      <c r="AN13" s="212"/>
      <c r="AO13" s="212"/>
      <c r="AP13" s="212"/>
      <c r="AQ13" s="212"/>
      <c r="AR13" s="222"/>
    </row>
    <row r="14" spans="1:44" x14ac:dyDescent="0.25">
      <c r="AM14" s="211" t="s">
        <v>493</v>
      </c>
      <c r="AN14" s="212">
        <v>16.14</v>
      </c>
      <c r="AO14" s="212"/>
      <c r="AP14" s="212"/>
      <c r="AQ14" s="212"/>
      <c r="AR14" s="222"/>
    </row>
    <row r="15" spans="1:44" x14ac:dyDescent="0.25">
      <c r="AM15" s="211" t="s">
        <v>887</v>
      </c>
      <c r="AN15" s="212" t="s">
        <v>955</v>
      </c>
      <c r="AO15" s="212"/>
      <c r="AP15" s="212"/>
      <c r="AQ15" s="212"/>
      <c r="AR15" s="222"/>
    </row>
    <row r="16" spans="1:44" x14ac:dyDescent="0.25">
      <c r="AM16" s="211" t="s">
        <v>886</v>
      </c>
      <c r="AN16" s="212" t="s">
        <v>956</v>
      </c>
      <c r="AO16" s="212"/>
      <c r="AP16" s="212"/>
      <c r="AQ16" s="212"/>
      <c r="AR16" s="222"/>
    </row>
    <row r="17" spans="39:44" x14ac:dyDescent="0.25">
      <c r="AM17" s="211" t="s">
        <v>11520</v>
      </c>
      <c r="AN17" s="212" t="s">
        <v>945</v>
      </c>
      <c r="AO17" s="212"/>
      <c r="AP17" s="212"/>
      <c r="AQ17" s="212"/>
      <c r="AR17" s="222"/>
    </row>
    <row r="18" spans="39:44" x14ac:dyDescent="0.25">
      <c r="AM18" s="211" t="s">
        <v>10924</v>
      </c>
      <c r="AN18" s="212">
        <v>0.6421</v>
      </c>
      <c r="AO18" s="212"/>
      <c r="AP18" s="212"/>
      <c r="AQ18" s="212"/>
      <c r="AR18" s="222"/>
    </row>
    <row r="19" spans="39:44" x14ac:dyDescent="0.25">
      <c r="AM19" s="211"/>
      <c r="AN19" s="212"/>
      <c r="AO19" s="212"/>
      <c r="AP19" s="212"/>
      <c r="AQ19" s="212"/>
      <c r="AR19" s="222"/>
    </row>
    <row r="20" spans="39:44" x14ac:dyDescent="0.25">
      <c r="AM20" s="211" t="s">
        <v>11519</v>
      </c>
      <c r="AN20" s="212"/>
      <c r="AO20" s="212"/>
      <c r="AP20" s="212"/>
      <c r="AQ20" s="212"/>
      <c r="AR20" s="222"/>
    </row>
    <row r="21" spans="39:44" x14ac:dyDescent="0.25">
      <c r="AM21" s="211" t="s">
        <v>10658</v>
      </c>
      <c r="AN21" s="212" t="s">
        <v>11518</v>
      </c>
      <c r="AO21" s="212"/>
      <c r="AP21" s="212"/>
      <c r="AQ21" s="212"/>
      <c r="AR21" s="222"/>
    </row>
    <row r="22" spans="39:44" x14ac:dyDescent="0.25">
      <c r="AM22" s="211" t="s">
        <v>887</v>
      </c>
      <c r="AN22" s="212">
        <v>0.17610000000000001</v>
      </c>
      <c r="AO22" s="212"/>
      <c r="AP22" s="212"/>
      <c r="AQ22" s="212"/>
      <c r="AR22" s="222"/>
    </row>
    <row r="23" spans="39:44" x14ac:dyDescent="0.25">
      <c r="AM23" s="211" t="s">
        <v>886</v>
      </c>
      <c r="AN23" s="212" t="s">
        <v>885</v>
      </c>
      <c r="AO23" s="212"/>
      <c r="AP23" s="212"/>
      <c r="AQ23" s="212"/>
      <c r="AR23" s="222"/>
    </row>
    <row r="24" spans="39:44" x14ac:dyDescent="0.25">
      <c r="AM24" s="211" t="s">
        <v>11515</v>
      </c>
      <c r="AN24" s="212" t="s">
        <v>883</v>
      </c>
      <c r="AO24" s="212"/>
      <c r="AP24" s="212"/>
      <c r="AQ24" s="212"/>
      <c r="AR24" s="222"/>
    </row>
    <row r="25" spans="39:44" x14ac:dyDescent="0.25">
      <c r="AM25" s="211"/>
      <c r="AN25" s="212"/>
      <c r="AO25" s="212"/>
      <c r="AP25" s="212"/>
      <c r="AQ25" s="212"/>
      <c r="AR25" s="222"/>
    </row>
    <row r="26" spans="39:44" x14ac:dyDescent="0.25">
      <c r="AM26" s="211" t="s">
        <v>11517</v>
      </c>
      <c r="AN26" s="212"/>
      <c r="AO26" s="212"/>
      <c r="AP26" s="212"/>
      <c r="AQ26" s="212"/>
      <c r="AR26" s="222"/>
    </row>
    <row r="27" spans="39:44" x14ac:dyDescent="0.25">
      <c r="AM27" s="211" t="s">
        <v>11516</v>
      </c>
      <c r="AN27" s="212">
        <v>7.6980000000000004</v>
      </c>
      <c r="AO27" s="212"/>
      <c r="AP27" s="212"/>
      <c r="AQ27" s="212"/>
      <c r="AR27" s="222"/>
    </row>
    <row r="28" spans="39:44" x14ac:dyDescent="0.25">
      <c r="AM28" s="211" t="s">
        <v>887</v>
      </c>
      <c r="AN28" s="212">
        <v>5.2699999999999997E-2</v>
      </c>
      <c r="AO28" s="212"/>
      <c r="AP28" s="212"/>
      <c r="AQ28" s="212"/>
      <c r="AR28" s="222"/>
    </row>
    <row r="29" spans="39:44" x14ac:dyDescent="0.25">
      <c r="AM29" s="211" t="s">
        <v>886</v>
      </c>
      <c r="AN29" s="212" t="s">
        <v>885</v>
      </c>
      <c r="AO29" s="212"/>
      <c r="AP29" s="212"/>
      <c r="AQ29" s="212"/>
      <c r="AR29" s="222"/>
    </row>
    <row r="30" spans="39:44" x14ac:dyDescent="0.25">
      <c r="AM30" s="211" t="s">
        <v>11515</v>
      </c>
      <c r="AN30" s="212" t="s">
        <v>883</v>
      </c>
      <c r="AO30" s="212"/>
      <c r="AP30" s="212"/>
      <c r="AQ30" s="212"/>
      <c r="AR30" s="222"/>
    </row>
    <row r="31" spans="39:44" x14ac:dyDescent="0.25">
      <c r="AM31" s="211"/>
      <c r="AN31" s="212"/>
      <c r="AO31" s="212"/>
      <c r="AP31" s="212"/>
      <c r="AQ31" s="212"/>
      <c r="AR31" s="222"/>
    </row>
    <row r="32" spans="39:44" x14ac:dyDescent="0.25">
      <c r="AM32" s="211" t="s">
        <v>10655</v>
      </c>
      <c r="AN32" s="212" t="s">
        <v>10656</v>
      </c>
      <c r="AO32" s="212" t="s">
        <v>899</v>
      </c>
      <c r="AP32" s="212" t="s">
        <v>10657</v>
      </c>
      <c r="AQ32" s="212" t="s">
        <v>10658</v>
      </c>
      <c r="AR32" s="222" t="s">
        <v>887</v>
      </c>
    </row>
    <row r="33" spans="39:47" x14ac:dyDescent="0.25">
      <c r="AM33" s="211" t="s">
        <v>11514</v>
      </c>
      <c r="AN33" s="212">
        <v>475603</v>
      </c>
      <c r="AO33" s="212">
        <v>3</v>
      </c>
      <c r="AP33" s="212">
        <v>158534</v>
      </c>
      <c r="AQ33" s="212" t="s">
        <v>11513</v>
      </c>
      <c r="AR33" s="222" t="s">
        <v>10660</v>
      </c>
    </row>
    <row r="34" spans="39:47" x14ac:dyDescent="0.25">
      <c r="AM34" s="211" t="s">
        <v>11512</v>
      </c>
      <c r="AN34" s="212">
        <v>265150</v>
      </c>
      <c r="AO34" s="212">
        <v>27</v>
      </c>
      <c r="AP34" s="212">
        <v>9820</v>
      </c>
      <c r="AQ34" s="212"/>
      <c r="AR34" s="222"/>
    </row>
    <row r="35" spans="39:47" x14ac:dyDescent="0.25">
      <c r="AM35" s="211" t="s">
        <v>11511</v>
      </c>
      <c r="AN35" s="212">
        <v>740753</v>
      </c>
      <c r="AO35" s="212">
        <v>30</v>
      </c>
      <c r="AP35" s="212"/>
      <c r="AQ35" s="212"/>
      <c r="AR35" s="222"/>
    </row>
    <row r="36" spans="39:47" x14ac:dyDescent="0.25">
      <c r="AM36" s="211"/>
      <c r="AN36" s="212"/>
      <c r="AO36" s="212"/>
      <c r="AP36" s="212"/>
      <c r="AQ36" s="212"/>
      <c r="AR36" s="222"/>
    </row>
    <row r="37" spans="39:47" x14ac:dyDescent="0.25">
      <c r="AM37" s="211" t="s">
        <v>10674</v>
      </c>
      <c r="AN37" s="212"/>
      <c r="AO37" s="212"/>
      <c r="AP37" s="212"/>
      <c r="AQ37" s="212"/>
      <c r="AR37" s="222"/>
    </row>
    <row r="38" spans="39:47" x14ac:dyDescent="0.25">
      <c r="AM38" s="211" t="s">
        <v>11510</v>
      </c>
      <c r="AN38" s="212">
        <v>4</v>
      </c>
      <c r="AO38" s="212"/>
      <c r="AP38" s="212"/>
      <c r="AQ38" s="212"/>
      <c r="AR38" s="222"/>
    </row>
    <row r="39" spans="39:47" ht="15.75" thickBot="1" x14ac:dyDescent="0.3">
      <c r="AM39" s="219" t="s">
        <v>11509</v>
      </c>
      <c r="AN39" s="220">
        <v>31</v>
      </c>
      <c r="AO39" s="220"/>
      <c r="AP39" s="220"/>
      <c r="AQ39" s="220"/>
      <c r="AR39" s="223"/>
    </row>
    <row r="44" spans="39:47" x14ac:dyDescent="0.25">
      <c r="AN44" s="44" t="s">
        <v>11508</v>
      </c>
    </row>
    <row r="45" spans="39:47" ht="15.75" thickBot="1" x14ac:dyDescent="0.3">
      <c r="AN45" s="44" t="s">
        <v>11438</v>
      </c>
    </row>
    <row r="46" spans="39:47" x14ac:dyDescent="0.25">
      <c r="AM46" s="209" t="s">
        <v>966</v>
      </c>
      <c r="AN46" s="210">
        <v>1</v>
      </c>
      <c r="AO46" s="210"/>
      <c r="AP46" s="210"/>
      <c r="AQ46" s="210"/>
      <c r="AR46" s="210"/>
      <c r="AS46" s="210"/>
      <c r="AT46" s="210"/>
      <c r="AU46" s="221"/>
    </row>
    <row r="47" spans="39:47" x14ac:dyDescent="0.25">
      <c r="AM47" s="211" t="s">
        <v>965</v>
      </c>
      <c r="AN47" s="212">
        <v>6</v>
      </c>
      <c r="AO47" s="212"/>
      <c r="AP47" s="212"/>
      <c r="AQ47" s="212"/>
      <c r="AR47" s="212"/>
      <c r="AS47" s="212"/>
      <c r="AT47" s="212"/>
      <c r="AU47" s="222"/>
    </row>
    <row r="48" spans="39:47" x14ac:dyDescent="0.25">
      <c r="AM48" s="211" t="s">
        <v>964</v>
      </c>
      <c r="AN48" s="212">
        <v>0.05</v>
      </c>
      <c r="AO48" s="212"/>
      <c r="AP48" s="212"/>
      <c r="AQ48" s="212"/>
      <c r="AR48" s="212"/>
      <c r="AS48" s="212"/>
      <c r="AT48" s="212"/>
      <c r="AU48" s="222"/>
    </row>
    <row r="49" spans="39:47" x14ac:dyDescent="0.25">
      <c r="AM49" s="211"/>
      <c r="AN49" s="212"/>
      <c r="AO49" s="212"/>
      <c r="AP49" s="212"/>
      <c r="AQ49" s="212"/>
      <c r="AR49" s="212"/>
      <c r="AS49" s="212"/>
      <c r="AT49" s="212"/>
      <c r="AU49" s="222"/>
    </row>
    <row r="50" spans="39:47" x14ac:dyDescent="0.25">
      <c r="AM50" s="211" t="s">
        <v>10688</v>
      </c>
      <c r="AN50" s="212" t="s">
        <v>904</v>
      </c>
      <c r="AO50" s="212" t="s">
        <v>915</v>
      </c>
      <c r="AP50" s="212" t="s">
        <v>914</v>
      </c>
      <c r="AQ50" s="212" t="s">
        <v>913</v>
      </c>
      <c r="AR50" s="212" t="s">
        <v>912</v>
      </c>
      <c r="AS50" s="212"/>
      <c r="AT50" s="212"/>
      <c r="AU50" s="222"/>
    </row>
    <row r="51" spans="39:47" x14ac:dyDescent="0.25">
      <c r="AM51" s="211" t="s">
        <v>11337</v>
      </c>
      <c r="AN51" s="212">
        <v>-57.56</v>
      </c>
      <c r="AO51" s="212" t="s">
        <v>11507</v>
      </c>
      <c r="AP51" s="212" t="s">
        <v>883</v>
      </c>
      <c r="AQ51" s="212" t="s">
        <v>885</v>
      </c>
      <c r="AR51" s="212">
        <v>0.65539999999999998</v>
      </c>
      <c r="AS51" s="212" t="s">
        <v>11506</v>
      </c>
      <c r="AT51" s="212"/>
      <c r="AU51" s="222"/>
    </row>
    <row r="52" spans="39:47" x14ac:dyDescent="0.25">
      <c r="AM52" s="211" t="s">
        <v>11335</v>
      </c>
      <c r="AN52" s="212">
        <v>-336.1</v>
      </c>
      <c r="AO52" s="212" t="s">
        <v>11505</v>
      </c>
      <c r="AP52" s="212" t="s">
        <v>945</v>
      </c>
      <c r="AQ52" s="212" t="s">
        <v>956</v>
      </c>
      <c r="AR52" s="212" t="s">
        <v>955</v>
      </c>
      <c r="AS52" s="212" t="s">
        <v>11504</v>
      </c>
      <c r="AT52" s="212"/>
      <c r="AU52" s="222"/>
    </row>
    <row r="53" spans="39:47" x14ac:dyDescent="0.25">
      <c r="AM53" s="211" t="s">
        <v>11495</v>
      </c>
      <c r="AN53" s="212">
        <v>-142.6</v>
      </c>
      <c r="AO53" s="212" t="s">
        <v>11503</v>
      </c>
      <c r="AP53" s="212" t="s">
        <v>945</v>
      </c>
      <c r="AQ53" s="212" t="s">
        <v>949</v>
      </c>
      <c r="AR53" s="212">
        <v>3.6499999999999998E-2</v>
      </c>
      <c r="AS53" s="212" t="s">
        <v>11502</v>
      </c>
      <c r="AT53" s="212"/>
      <c r="AU53" s="222"/>
    </row>
    <row r="54" spans="39:47" x14ac:dyDescent="0.25">
      <c r="AM54" s="211" t="s">
        <v>11331</v>
      </c>
      <c r="AN54" s="212">
        <v>-278.5</v>
      </c>
      <c r="AO54" s="212" t="s">
        <v>11501</v>
      </c>
      <c r="AP54" s="212" t="s">
        <v>945</v>
      </c>
      <c r="AQ54" s="212" t="s">
        <v>956</v>
      </c>
      <c r="AR54" s="212" t="s">
        <v>955</v>
      </c>
      <c r="AS54" s="212" t="s">
        <v>11500</v>
      </c>
      <c r="AT54" s="212"/>
      <c r="AU54" s="222"/>
    </row>
    <row r="55" spans="39:47" x14ac:dyDescent="0.25">
      <c r="AM55" s="211" t="s">
        <v>11494</v>
      </c>
      <c r="AN55" s="212">
        <v>-85.06</v>
      </c>
      <c r="AO55" s="212" t="s">
        <v>11499</v>
      </c>
      <c r="AP55" s="212" t="s">
        <v>883</v>
      </c>
      <c r="AQ55" s="212" t="s">
        <v>885</v>
      </c>
      <c r="AR55" s="212">
        <v>0.33489999999999998</v>
      </c>
      <c r="AS55" s="212" t="s">
        <v>11498</v>
      </c>
      <c r="AT55" s="212"/>
      <c r="AU55" s="222"/>
    </row>
    <row r="56" spans="39:47" x14ac:dyDescent="0.25">
      <c r="AM56" s="211" t="s">
        <v>11493</v>
      </c>
      <c r="AN56" s="212">
        <v>193.5</v>
      </c>
      <c r="AO56" s="212" t="s">
        <v>11497</v>
      </c>
      <c r="AP56" s="212" t="s">
        <v>945</v>
      </c>
      <c r="AQ56" s="212" t="s">
        <v>959</v>
      </c>
      <c r="AR56" s="212">
        <v>4.1999999999999997E-3</v>
      </c>
      <c r="AS56" s="212" t="s">
        <v>11496</v>
      </c>
      <c r="AT56" s="212"/>
      <c r="AU56" s="222"/>
    </row>
    <row r="57" spans="39:47" x14ac:dyDescent="0.25">
      <c r="AM57" s="211"/>
      <c r="AN57" s="212"/>
      <c r="AO57" s="212"/>
      <c r="AP57" s="212"/>
      <c r="AQ57" s="212"/>
      <c r="AR57" s="212"/>
      <c r="AS57" s="212"/>
      <c r="AT57" s="212"/>
      <c r="AU57" s="222"/>
    </row>
    <row r="58" spans="39:47" x14ac:dyDescent="0.25">
      <c r="AM58" s="211" t="s">
        <v>907</v>
      </c>
      <c r="AN58" s="212" t="s">
        <v>906</v>
      </c>
      <c r="AO58" s="212" t="s">
        <v>905</v>
      </c>
      <c r="AP58" s="212" t="s">
        <v>904</v>
      </c>
      <c r="AQ58" s="212" t="s">
        <v>903</v>
      </c>
      <c r="AR58" s="212" t="s">
        <v>902</v>
      </c>
      <c r="AS58" s="212" t="s">
        <v>901</v>
      </c>
      <c r="AT58" s="212" t="s">
        <v>900</v>
      </c>
      <c r="AU58" s="222" t="s">
        <v>899</v>
      </c>
    </row>
    <row r="59" spans="39:47" x14ac:dyDescent="0.25">
      <c r="AM59" s="211" t="s">
        <v>11337</v>
      </c>
      <c r="AN59" s="212">
        <v>97.19</v>
      </c>
      <c r="AO59" s="212">
        <v>154.80000000000001</v>
      </c>
      <c r="AP59" s="212">
        <v>-57.56</v>
      </c>
      <c r="AQ59" s="212">
        <v>49.55</v>
      </c>
      <c r="AR59" s="212">
        <v>8</v>
      </c>
      <c r="AS59" s="212">
        <v>8</v>
      </c>
      <c r="AT59" s="212">
        <v>1.643</v>
      </c>
      <c r="AU59" s="222">
        <v>27</v>
      </c>
    </row>
    <row r="60" spans="39:47" x14ac:dyDescent="0.25">
      <c r="AM60" s="211" t="s">
        <v>11335</v>
      </c>
      <c r="AN60" s="212">
        <v>97.19</v>
      </c>
      <c r="AO60" s="212">
        <v>433.3</v>
      </c>
      <c r="AP60" s="212">
        <v>-336.1</v>
      </c>
      <c r="AQ60" s="212">
        <v>51.29</v>
      </c>
      <c r="AR60" s="212">
        <v>8</v>
      </c>
      <c r="AS60" s="212">
        <v>7</v>
      </c>
      <c r="AT60" s="212">
        <v>9.2680000000000007</v>
      </c>
      <c r="AU60" s="222">
        <v>27</v>
      </c>
    </row>
    <row r="61" spans="39:47" x14ac:dyDescent="0.25">
      <c r="AM61" s="211" t="s">
        <v>11495</v>
      </c>
      <c r="AN61" s="212">
        <v>97.19</v>
      </c>
      <c r="AO61" s="212">
        <v>239.8</v>
      </c>
      <c r="AP61" s="212">
        <v>-142.6</v>
      </c>
      <c r="AQ61" s="212">
        <v>49.55</v>
      </c>
      <c r="AR61" s="212">
        <v>8</v>
      </c>
      <c r="AS61" s="212">
        <v>8</v>
      </c>
      <c r="AT61" s="212">
        <v>4.0709999999999997</v>
      </c>
      <c r="AU61" s="222">
        <v>27</v>
      </c>
    </row>
    <row r="62" spans="39:47" x14ac:dyDescent="0.25">
      <c r="AM62" s="211" t="s">
        <v>11331</v>
      </c>
      <c r="AN62" s="212">
        <v>154.80000000000001</v>
      </c>
      <c r="AO62" s="212">
        <v>433.3</v>
      </c>
      <c r="AP62" s="212">
        <v>-278.5</v>
      </c>
      <c r="AQ62" s="212">
        <v>51.29</v>
      </c>
      <c r="AR62" s="212">
        <v>8</v>
      </c>
      <c r="AS62" s="212">
        <v>7</v>
      </c>
      <c r="AT62" s="212">
        <v>7.68</v>
      </c>
      <c r="AU62" s="222">
        <v>27</v>
      </c>
    </row>
    <row r="63" spans="39:47" x14ac:dyDescent="0.25">
      <c r="AM63" s="211" t="s">
        <v>11494</v>
      </c>
      <c r="AN63" s="212">
        <v>154.80000000000001</v>
      </c>
      <c r="AO63" s="212">
        <v>239.8</v>
      </c>
      <c r="AP63" s="212">
        <v>-85.06</v>
      </c>
      <c r="AQ63" s="212">
        <v>49.55</v>
      </c>
      <c r="AR63" s="212">
        <v>8</v>
      </c>
      <c r="AS63" s="212">
        <v>8</v>
      </c>
      <c r="AT63" s="212">
        <v>2.4279999999999999</v>
      </c>
      <c r="AU63" s="222">
        <v>27</v>
      </c>
    </row>
    <row r="64" spans="39:47" ht="15.75" thickBot="1" x14ac:dyDescent="0.3">
      <c r="AM64" s="219" t="s">
        <v>11493</v>
      </c>
      <c r="AN64" s="220">
        <v>433.3</v>
      </c>
      <c r="AO64" s="220">
        <v>239.8</v>
      </c>
      <c r="AP64" s="220">
        <v>193.5</v>
      </c>
      <c r="AQ64" s="220">
        <v>51.29</v>
      </c>
      <c r="AR64" s="220">
        <v>7</v>
      </c>
      <c r="AS64" s="220">
        <v>8</v>
      </c>
      <c r="AT64" s="220">
        <v>5.335</v>
      </c>
      <c r="AU64" s="223">
        <v>27</v>
      </c>
    </row>
  </sheetData>
  <mergeCells count="4">
    <mergeCell ref="C5:J5"/>
    <mergeCell ref="K5:R5"/>
    <mergeCell ref="S5:Z5"/>
    <mergeCell ref="AA5:AH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4DA25-8971-4E03-B13C-5B57B3713A65}">
  <dimension ref="A5:AR72"/>
  <sheetViews>
    <sheetView topLeftCell="AF42" zoomScale="120" zoomScaleNormal="120" workbookViewId="0">
      <selection activeCell="AK78" sqref="AK78"/>
    </sheetView>
  </sheetViews>
  <sheetFormatPr defaultRowHeight="15" x14ac:dyDescent="0.25"/>
  <cols>
    <col min="2" max="2" width="34" customWidth="1"/>
    <col min="36" max="36" width="70" customWidth="1"/>
    <col min="37" max="37" width="9.140625" customWidth="1"/>
    <col min="38" max="38" width="30.28515625" customWidth="1"/>
    <col min="40" max="40" width="22.42578125" customWidth="1"/>
  </cols>
  <sheetData>
    <row r="5" spans="1:39" x14ac:dyDescent="0.25">
      <c r="L5" s="44" t="s">
        <v>11538</v>
      </c>
      <c r="M5" s="44"/>
      <c r="N5" s="44"/>
    </row>
    <row r="6" spans="1:39" ht="15.75" thickBot="1" x14ac:dyDescent="0.3">
      <c r="L6" s="44" t="s">
        <v>11148</v>
      </c>
      <c r="M6" s="44"/>
      <c r="N6" s="44"/>
    </row>
    <row r="7" spans="1:39" ht="15.75" thickBot="1" x14ac:dyDescent="0.3">
      <c r="A7" s="217" t="s">
        <v>11537</v>
      </c>
      <c r="B7" s="217" t="s">
        <v>10647</v>
      </c>
      <c r="C7" s="309" t="s">
        <v>11404</v>
      </c>
      <c r="D7" s="310"/>
      <c r="E7" s="310"/>
      <c r="F7" s="310"/>
      <c r="G7" s="310"/>
      <c r="H7" s="310"/>
      <c r="I7" s="310"/>
      <c r="J7" s="311"/>
      <c r="K7" s="309" t="s">
        <v>717</v>
      </c>
      <c r="L7" s="310"/>
      <c r="M7" s="310"/>
      <c r="N7" s="310"/>
      <c r="O7" s="310"/>
      <c r="P7" s="310"/>
      <c r="Q7" s="310"/>
      <c r="R7" s="311"/>
      <c r="S7" s="200" t="s">
        <v>11403</v>
      </c>
      <c r="T7" s="206" t="s">
        <v>11403</v>
      </c>
      <c r="U7" s="206" t="s">
        <v>11403</v>
      </c>
      <c r="V7" s="206" t="s">
        <v>11403</v>
      </c>
      <c r="W7" s="206" t="s">
        <v>11403</v>
      </c>
      <c r="X7" s="206" t="s">
        <v>11403</v>
      </c>
      <c r="Y7" s="206" t="s">
        <v>11403</v>
      </c>
      <c r="Z7" s="201" t="s">
        <v>11403</v>
      </c>
      <c r="AA7" s="309" t="s">
        <v>11402</v>
      </c>
      <c r="AB7" s="310"/>
      <c r="AC7" s="310"/>
      <c r="AD7" s="310"/>
      <c r="AE7" s="310"/>
      <c r="AF7" s="310"/>
      <c r="AG7" s="310"/>
      <c r="AH7" s="311"/>
    </row>
    <row r="8" spans="1:39" ht="15.75" thickBot="1" x14ac:dyDescent="0.3">
      <c r="A8" s="213"/>
      <c r="B8" s="217" t="s">
        <v>10552</v>
      </c>
      <c r="C8" s="200" t="s">
        <v>11401</v>
      </c>
      <c r="D8" s="206" t="s">
        <v>11400</v>
      </c>
      <c r="E8" s="206" t="s">
        <v>11399</v>
      </c>
      <c r="F8" s="206" t="s">
        <v>11396</v>
      </c>
      <c r="G8" s="206" t="s">
        <v>11398</v>
      </c>
      <c r="H8" s="206" t="s">
        <v>11397</v>
      </c>
      <c r="I8" s="206" t="s">
        <v>11396</v>
      </c>
      <c r="J8" s="201" t="s">
        <v>11395</v>
      </c>
      <c r="K8" s="200" t="s">
        <v>11394</v>
      </c>
      <c r="L8" s="206" t="s">
        <v>11393</v>
      </c>
      <c r="M8" s="206" t="s">
        <v>11392</v>
      </c>
      <c r="N8" s="206" t="s">
        <v>11391</v>
      </c>
      <c r="O8" s="206" t="s">
        <v>11390</v>
      </c>
      <c r="P8" s="206" t="s">
        <v>11389</v>
      </c>
      <c r="Q8" s="206" t="s">
        <v>11388</v>
      </c>
      <c r="R8" s="201" t="s">
        <v>11387</v>
      </c>
      <c r="S8" s="200" t="s">
        <v>11386</v>
      </c>
      <c r="T8" s="206" t="s">
        <v>11385</v>
      </c>
      <c r="U8" s="206" t="s">
        <v>11384</v>
      </c>
      <c r="V8" s="206" t="s">
        <v>11383</v>
      </c>
      <c r="W8" s="206" t="s">
        <v>11382</v>
      </c>
      <c r="X8" s="206" t="s">
        <v>11381</v>
      </c>
      <c r="Y8" s="206" t="s">
        <v>11380</v>
      </c>
      <c r="Z8" s="201"/>
      <c r="AA8" s="200" t="s">
        <v>11379</v>
      </c>
      <c r="AB8" s="206" t="s">
        <v>11378</v>
      </c>
      <c r="AC8" s="206" t="s">
        <v>11377</v>
      </c>
      <c r="AD8" s="206" t="s">
        <v>11376</v>
      </c>
      <c r="AE8" s="206" t="s">
        <v>11375</v>
      </c>
      <c r="AF8" s="206" t="s">
        <v>11374</v>
      </c>
      <c r="AG8" s="206" t="s">
        <v>11373</v>
      </c>
      <c r="AH8" s="201" t="s">
        <v>11372</v>
      </c>
    </row>
    <row r="9" spans="1:39" ht="15.75" thickBot="1" x14ac:dyDescent="0.3">
      <c r="A9" s="218"/>
      <c r="B9" s="217" t="s">
        <v>11536</v>
      </c>
      <c r="C9" s="228">
        <v>60.5</v>
      </c>
      <c r="D9" s="272">
        <v>54.5</v>
      </c>
      <c r="E9" s="272">
        <v>38</v>
      </c>
      <c r="F9" s="272">
        <v>51.5</v>
      </c>
      <c r="G9" s="272">
        <v>35.5</v>
      </c>
      <c r="H9" s="272">
        <v>33</v>
      </c>
      <c r="I9" s="272">
        <v>39.5</v>
      </c>
      <c r="J9" s="273">
        <v>29</v>
      </c>
      <c r="K9" s="228">
        <v>44</v>
      </c>
      <c r="L9" s="272">
        <v>23</v>
      </c>
      <c r="M9" s="272">
        <v>58</v>
      </c>
      <c r="N9" s="272">
        <v>97</v>
      </c>
      <c r="O9" s="272">
        <v>30.5</v>
      </c>
      <c r="P9" s="272">
        <v>55.5</v>
      </c>
      <c r="Q9" s="272">
        <v>77.5</v>
      </c>
      <c r="R9" s="273">
        <v>96</v>
      </c>
      <c r="S9" s="228">
        <v>62.5</v>
      </c>
      <c r="T9" s="272">
        <v>125</v>
      </c>
      <c r="U9" s="272">
        <v>137.5</v>
      </c>
      <c r="V9" s="272">
        <v>129</v>
      </c>
      <c r="W9" s="272">
        <v>103</v>
      </c>
      <c r="X9" s="272">
        <v>149</v>
      </c>
      <c r="Y9" s="272">
        <v>80.5</v>
      </c>
      <c r="Z9" s="273"/>
      <c r="AA9" s="228">
        <v>59.5</v>
      </c>
      <c r="AB9" s="272">
        <v>227.5</v>
      </c>
      <c r="AC9" s="272">
        <v>167</v>
      </c>
      <c r="AD9" s="272">
        <v>79</v>
      </c>
      <c r="AE9" s="272">
        <v>125</v>
      </c>
      <c r="AF9" s="272">
        <v>114</v>
      </c>
      <c r="AG9" s="272">
        <v>113.5</v>
      </c>
      <c r="AH9" s="273">
        <v>66</v>
      </c>
    </row>
    <row r="15" spans="1:39" x14ac:dyDescent="0.25">
      <c r="AK15" s="44" t="s">
        <v>11532</v>
      </c>
      <c r="AL15" s="44"/>
      <c r="AM15" s="44"/>
    </row>
    <row r="16" spans="1:39" ht="15.75" thickBot="1" x14ac:dyDescent="0.3">
      <c r="AK16" s="44" t="s">
        <v>11294</v>
      </c>
      <c r="AL16" s="44"/>
      <c r="AM16" s="44"/>
    </row>
    <row r="17" spans="36:41" x14ac:dyDescent="0.25">
      <c r="AJ17" s="209" t="s">
        <v>897</v>
      </c>
      <c r="AK17" s="210" t="s">
        <v>11532</v>
      </c>
      <c r="AL17" s="210"/>
      <c r="AM17" s="210"/>
      <c r="AN17" s="210"/>
      <c r="AO17" s="221"/>
    </row>
    <row r="18" spans="36:41" x14ac:dyDescent="0.25">
      <c r="AJ18" s="211" t="s">
        <v>11522</v>
      </c>
      <c r="AK18" s="212" t="s">
        <v>11502</v>
      </c>
      <c r="AL18" s="212"/>
      <c r="AM18" s="212"/>
      <c r="AN18" s="212"/>
      <c r="AO18" s="222"/>
    </row>
    <row r="19" spans="36:41" x14ac:dyDescent="0.25">
      <c r="AJ19" s="211"/>
      <c r="AK19" s="212"/>
      <c r="AL19" s="212"/>
      <c r="AM19" s="212"/>
      <c r="AN19" s="212"/>
      <c r="AO19" s="222"/>
    </row>
    <row r="20" spans="36:41" x14ac:dyDescent="0.25">
      <c r="AJ20" s="211" t="s">
        <v>11521</v>
      </c>
      <c r="AK20" s="212"/>
      <c r="AL20" s="212"/>
      <c r="AM20" s="212"/>
      <c r="AN20" s="212"/>
      <c r="AO20" s="222"/>
    </row>
    <row r="21" spans="36:41" x14ac:dyDescent="0.25">
      <c r="AJ21" s="211" t="s">
        <v>493</v>
      </c>
      <c r="AK21" s="212">
        <v>8.7439999999999998</v>
      </c>
      <c r="AL21" s="212"/>
      <c r="AM21" s="212"/>
      <c r="AN21" s="212"/>
      <c r="AO21" s="222"/>
    </row>
    <row r="22" spans="36:41" x14ac:dyDescent="0.25">
      <c r="AJ22" s="211" t="s">
        <v>887</v>
      </c>
      <c r="AK22" s="212">
        <v>2.9999999999999997E-4</v>
      </c>
      <c r="AL22" s="212"/>
      <c r="AM22" s="212"/>
      <c r="AN22" s="212"/>
      <c r="AO22" s="222"/>
    </row>
    <row r="23" spans="36:41" x14ac:dyDescent="0.25">
      <c r="AJ23" s="211" t="s">
        <v>886</v>
      </c>
      <c r="AK23" s="212" t="s">
        <v>946</v>
      </c>
      <c r="AL23" s="212"/>
      <c r="AM23" s="212"/>
      <c r="AN23" s="212"/>
      <c r="AO23" s="222"/>
    </row>
    <row r="24" spans="36:41" x14ac:dyDescent="0.25">
      <c r="AJ24" s="211" t="s">
        <v>11520</v>
      </c>
      <c r="AK24" s="212" t="s">
        <v>945</v>
      </c>
      <c r="AL24" s="212"/>
      <c r="AM24" s="212"/>
      <c r="AN24" s="212"/>
      <c r="AO24" s="222"/>
    </row>
    <row r="25" spans="36:41" x14ac:dyDescent="0.25">
      <c r="AJ25" s="211" t="s">
        <v>10924</v>
      </c>
      <c r="AK25" s="212">
        <v>0.49280000000000002</v>
      </c>
      <c r="AL25" s="212"/>
      <c r="AM25" s="212"/>
      <c r="AN25" s="212"/>
      <c r="AO25" s="222"/>
    </row>
    <row r="26" spans="36:41" x14ac:dyDescent="0.25">
      <c r="AJ26" s="211"/>
      <c r="AK26" s="212"/>
      <c r="AL26" s="212"/>
      <c r="AM26" s="212"/>
      <c r="AN26" s="212"/>
      <c r="AO26" s="222"/>
    </row>
    <row r="27" spans="36:41" x14ac:dyDescent="0.25">
      <c r="AJ27" s="211" t="s">
        <v>11519</v>
      </c>
      <c r="AK27" s="212"/>
      <c r="AL27" s="212"/>
      <c r="AM27" s="212"/>
      <c r="AN27" s="212"/>
      <c r="AO27" s="222"/>
    </row>
    <row r="28" spans="36:41" x14ac:dyDescent="0.25">
      <c r="AJ28" s="211" t="s">
        <v>10658</v>
      </c>
      <c r="AK28" s="212" t="s">
        <v>11535</v>
      </c>
      <c r="AL28" s="212"/>
      <c r="AM28" s="212"/>
      <c r="AN28" s="212"/>
      <c r="AO28" s="222"/>
    </row>
    <row r="29" spans="36:41" x14ac:dyDescent="0.25">
      <c r="AJ29" s="211" t="s">
        <v>887</v>
      </c>
      <c r="AK29" s="212">
        <v>0.104</v>
      </c>
      <c r="AL29" s="212"/>
      <c r="AM29" s="212"/>
      <c r="AN29" s="212"/>
      <c r="AO29" s="222"/>
    </row>
    <row r="30" spans="36:41" x14ac:dyDescent="0.25">
      <c r="AJ30" s="211" t="s">
        <v>886</v>
      </c>
      <c r="AK30" s="212" t="s">
        <v>885</v>
      </c>
      <c r="AL30" s="212"/>
      <c r="AM30" s="212"/>
      <c r="AN30" s="212"/>
      <c r="AO30" s="222"/>
    </row>
    <row r="31" spans="36:41" x14ac:dyDescent="0.25">
      <c r="AJ31" s="211" t="s">
        <v>11515</v>
      </c>
      <c r="AK31" s="212" t="s">
        <v>883</v>
      </c>
      <c r="AL31" s="212"/>
      <c r="AM31" s="212"/>
      <c r="AN31" s="212"/>
      <c r="AO31" s="222"/>
    </row>
    <row r="32" spans="36:41" x14ac:dyDescent="0.25">
      <c r="AJ32" s="211"/>
      <c r="AK32" s="212"/>
      <c r="AL32" s="212"/>
      <c r="AM32" s="212"/>
      <c r="AN32" s="212"/>
      <c r="AO32" s="222"/>
    </row>
    <row r="33" spans="36:41" x14ac:dyDescent="0.25">
      <c r="AJ33" s="211" t="s">
        <v>11517</v>
      </c>
      <c r="AK33" s="212"/>
      <c r="AL33" s="212"/>
      <c r="AM33" s="212"/>
      <c r="AN33" s="212"/>
      <c r="AO33" s="222"/>
    </row>
    <row r="34" spans="36:41" x14ac:dyDescent="0.25">
      <c r="AJ34" s="211" t="s">
        <v>11516</v>
      </c>
      <c r="AK34" s="212">
        <v>13.78</v>
      </c>
      <c r="AL34" s="212"/>
      <c r="AM34" s="212"/>
      <c r="AN34" s="212"/>
      <c r="AO34" s="222"/>
    </row>
    <row r="35" spans="36:41" x14ac:dyDescent="0.25">
      <c r="AJ35" s="211" t="s">
        <v>887</v>
      </c>
      <c r="AK35" s="212">
        <v>3.2000000000000002E-3</v>
      </c>
      <c r="AL35" s="212"/>
      <c r="AM35" s="212"/>
      <c r="AN35" s="212"/>
      <c r="AO35" s="222"/>
    </row>
    <row r="36" spans="36:41" x14ac:dyDescent="0.25">
      <c r="AJ36" s="211" t="s">
        <v>886</v>
      </c>
      <c r="AK36" s="212" t="s">
        <v>959</v>
      </c>
      <c r="AL36" s="212"/>
      <c r="AM36" s="212"/>
      <c r="AN36" s="212"/>
      <c r="AO36" s="222"/>
    </row>
    <row r="37" spans="36:41" x14ac:dyDescent="0.25">
      <c r="AJ37" s="211" t="s">
        <v>11515</v>
      </c>
      <c r="AK37" s="212" t="s">
        <v>945</v>
      </c>
      <c r="AL37" s="212"/>
      <c r="AM37" s="212"/>
      <c r="AN37" s="212"/>
      <c r="AO37" s="222"/>
    </row>
    <row r="38" spans="36:41" x14ac:dyDescent="0.25">
      <c r="AJ38" s="211"/>
      <c r="AK38" s="212"/>
      <c r="AL38" s="212"/>
      <c r="AM38" s="212"/>
      <c r="AN38" s="212"/>
      <c r="AO38" s="222"/>
    </row>
    <row r="39" spans="36:41" x14ac:dyDescent="0.25">
      <c r="AJ39" s="211" t="s">
        <v>10655</v>
      </c>
      <c r="AK39" s="212" t="s">
        <v>10656</v>
      </c>
      <c r="AL39" s="212" t="s">
        <v>899</v>
      </c>
      <c r="AM39" s="212" t="s">
        <v>10657</v>
      </c>
      <c r="AN39" s="212" t="s">
        <v>10658</v>
      </c>
      <c r="AO39" s="222" t="s">
        <v>887</v>
      </c>
    </row>
    <row r="40" spans="36:41" x14ac:dyDescent="0.25">
      <c r="AJ40" s="211" t="s">
        <v>11514</v>
      </c>
      <c r="AK40" s="212">
        <v>33524</v>
      </c>
      <c r="AL40" s="212">
        <v>3</v>
      </c>
      <c r="AM40" s="212">
        <v>11175</v>
      </c>
      <c r="AN40" s="212" t="s">
        <v>11534</v>
      </c>
      <c r="AO40" s="222" t="s">
        <v>11533</v>
      </c>
    </row>
    <row r="41" spans="36:41" x14ac:dyDescent="0.25">
      <c r="AJ41" s="211" t="s">
        <v>11512</v>
      </c>
      <c r="AK41" s="212">
        <v>34507</v>
      </c>
      <c r="AL41" s="212">
        <v>27</v>
      </c>
      <c r="AM41" s="212">
        <v>1278</v>
      </c>
      <c r="AN41" s="212"/>
      <c r="AO41" s="222"/>
    </row>
    <row r="42" spans="36:41" x14ac:dyDescent="0.25">
      <c r="AJ42" s="211" t="s">
        <v>11511</v>
      </c>
      <c r="AK42" s="212">
        <v>68031</v>
      </c>
      <c r="AL42" s="212">
        <v>30</v>
      </c>
      <c r="AM42" s="212"/>
      <c r="AN42" s="212"/>
      <c r="AO42" s="222"/>
    </row>
    <row r="43" spans="36:41" x14ac:dyDescent="0.25">
      <c r="AJ43" s="211"/>
      <c r="AK43" s="212"/>
      <c r="AL43" s="212"/>
      <c r="AM43" s="212"/>
      <c r="AN43" s="212"/>
      <c r="AO43" s="222"/>
    </row>
    <row r="44" spans="36:41" x14ac:dyDescent="0.25">
      <c r="AJ44" s="211" t="s">
        <v>10674</v>
      </c>
      <c r="AK44" s="212"/>
      <c r="AL44" s="212"/>
      <c r="AM44" s="212"/>
      <c r="AN44" s="212"/>
      <c r="AO44" s="222"/>
    </row>
    <row r="45" spans="36:41" x14ac:dyDescent="0.25">
      <c r="AJ45" s="211" t="s">
        <v>11510</v>
      </c>
      <c r="AK45" s="212">
        <v>4</v>
      </c>
      <c r="AL45" s="212"/>
      <c r="AM45" s="212"/>
      <c r="AN45" s="212"/>
      <c r="AO45" s="222"/>
    </row>
    <row r="46" spans="36:41" ht="15.75" thickBot="1" x14ac:dyDescent="0.3">
      <c r="AJ46" s="219" t="s">
        <v>11509</v>
      </c>
      <c r="AK46" s="220">
        <v>31</v>
      </c>
      <c r="AL46" s="220"/>
      <c r="AM46" s="220"/>
      <c r="AN46" s="220"/>
      <c r="AO46" s="223"/>
    </row>
    <row r="52" spans="36:44" x14ac:dyDescent="0.25">
      <c r="AL52" s="44" t="s">
        <v>11532</v>
      </c>
    </row>
    <row r="53" spans="36:44" ht="15.75" thickBot="1" x14ac:dyDescent="0.3">
      <c r="AL53" s="44" t="s">
        <v>11438</v>
      </c>
    </row>
    <row r="54" spans="36:44" x14ac:dyDescent="0.25">
      <c r="AJ54" s="209" t="s">
        <v>966</v>
      </c>
      <c r="AK54" s="210">
        <v>1</v>
      </c>
      <c r="AL54" s="210"/>
      <c r="AM54" s="210"/>
      <c r="AN54" s="210"/>
      <c r="AO54" s="210"/>
      <c r="AP54" s="210"/>
      <c r="AQ54" s="210"/>
      <c r="AR54" s="221"/>
    </row>
    <row r="55" spans="36:44" x14ac:dyDescent="0.25">
      <c r="AJ55" s="211" t="s">
        <v>965</v>
      </c>
      <c r="AK55" s="212">
        <v>6</v>
      </c>
      <c r="AL55" s="212"/>
      <c r="AM55" s="212"/>
      <c r="AN55" s="212"/>
      <c r="AO55" s="212"/>
      <c r="AP55" s="212"/>
      <c r="AQ55" s="212"/>
      <c r="AR55" s="222"/>
    </row>
    <row r="56" spans="36:44" x14ac:dyDescent="0.25">
      <c r="AJ56" s="211" t="s">
        <v>964</v>
      </c>
      <c r="AK56" s="212">
        <v>0.05</v>
      </c>
      <c r="AL56" s="212"/>
      <c r="AM56" s="212"/>
      <c r="AN56" s="212"/>
      <c r="AO56" s="212"/>
      <c r="AP56" s="212"/>
      <c r="AQ56" s="212"/>
      <c r="AR56" s="222"/>
    </row>
    <row r="57" spans="36:44" x14ac:dyDescent="0.25">
      <c r="AJ57" s="211"/>
      <c r="AK57" s="212"/>
      <c r="AL57" s="212"/>
      <c r="AM57" s="212"/>
      <c r="AN57" s="212"/>
      <c r="AO57" s="212"/>
      <c r="AP57" s="212"/>
      <c r="AQ57" s="212"/>
      <c r="AR57" s="222"/>
    </row>
    <row r="58" spans="36:44" x14ac:dyDescent="0.25">
      <c r="AJ58" s="211" t="s">
        <v>10688</v>
      </c>
      <c r="AK58" s="212" t="s">
        <v>904</v>
      </c>
      <c r="AL58" s="212" t="s">
        <v>915</v>
      </c>
      <c r="AM58" s="212" t="s">
        <v>914</v>
      </c>
      <c r="AN58" s="212" t="s">
        <v>913</v>
      </c>
      <c r="AO58" s="212" t="s">
        <v>912</v>
      </c>
      <c r="AP58" s="212"/>
      <c r="AQ58" s="212"/>
      <c r="AR58" s="222"/>
    </row>
    <row r="59" spans="36:44" x14ac:dyDescent="0.25">
      <c r="AJ59" s="211" t="s">
        <v>11337</v>
      </c>
      <c r="AK59" s="212">
        <v>-17.5</v>
      </c>
      <c r="AL59" s="212" t="s">
        <v>11531</v>
      </c>
      <c r="AM59" s="212" t="s">
        <v>883</v>
      </c>
      <c r="AN59" s="212" t="s">
        <v>885</v>
      </c>
      <c r="AO59" s="212">
        <v>0.76239999999999997</v>
      </c>
      <c r="AP59" s="212" t="s">
        <v>11506</v>
      </c>
      <c r="AQ59" s="212"/>
      <c r="AR59" s="222"/>
    </row>
    <row r="60" spans="36:44" x14ac:dyDescent="0.25">
      <c r="AJ60" s="211" t="s">
        <v>11335</v>
      </c>
      <c r="AK60" s="212">
        <v>-69.67</v>
      </c>
      <c r="AL60" s="212" t="s">
        <v>11530</v>
      </c>
      <c r="AM60" s="212" t="s">
        <v>945</v>
      </c>
      <c r="AN60" s="212" t="s">
        <v>959</v>
      </c>
      <c r="AO60" s="212">
        <v>4.3E-3</v>
      </c>
      <c r="AP60" s="212" t="s">
        <v>11504</v>
      </c>
      <c r="AQ60" s="212"/>
      <c r="AR60" s="222"/>
    </row>
    <row r="61" spans="36:44" x14ac:dyDescent="0.25">
      <c r="AJ61" s="211" t="s">
        <v>11495</v>
      </c>
      <c r="AK61" s="212">
        <v>-76.25</v>
      </c>
      <c r="AL61" s="212" t="s">
        <v>11529</v>
      </c>
      <c r="AM61" s="212" t="s">
        <v>945</v>
      </c>
      <c r="AN61" s="212" t="s">
        <v>959</v>
      </c>
      <c r="AO61" s="212">
        <v>1.1999999999999999E-3</v>
      </c>
      <c r="AP61" s="212" t="s">
        <v>11502</v>
      </c>
      <c r="AQ61" s="212"/>
      <c r="AR61" s="222"/>
    </row>
    <row r="62" spans="36:44" x14ac:dyDescent="0.25">
      <c r="AJ62" s="211" t="s">
        <v>11331</v>
      </c>
      <c r="AK62" s="212">
        <v>-52.17</v>
      </c>
      <c r="AL62" s="212" t="s">
        <v>11528</v>
      </c>
      <c r="AM62" s="212" t="s">
        <v>945</v>
      </c>
      <c r="AN62" s="212" t="s">
        <v>949</v>
      </c>
      <c r="AO62" s="212">
        <v>4.1599999999999998E-2</v>
      </c>
      <c r="AP62" s="212" t="s">
        <v>11500</v>
      </c>
      <c r="AQ62" s="212"/>
      <c r="AR62" s="222"/>
    </row>
    <row r="63" spans="36:44" x14ac:dyDescent="0.25">
      <c r="AJ63" s="211" t="s">
        <v>11494</v>
      </c>
      <c r="AK63" s="212">
        <v>-58.75</v>
      </c>
      <c r="AL63" s="212" t="s">
        <v>11527</v>
      </c>
      <c r="AM63" s="212" t="s">
        <v>945</v>
      </c>
      <c r="AN63" s="212" t="s">
        <v>949</v>
      </c>
      <c r="AO63" s="212">
        <v>1.41E-2</v>
      </c>
      <c r="AP63" s="212" t="s">
        <v>11498</v>
      </c>
      <c r="AQ63" s="212"/>
      <c r="AR63" s="222"/>
    </row>
    <row r="64" spans="36:44" x14ac:dyDescent="0.25">
      <c r="AJ64" s="211" t="s">
        <v>11493</v>
      </c>
      <c r="AK64" s="212">
        <v>-6.58</v>
      </c>
      <c r="AL64" s="212" t="s">
        <v>11526</v>
      </c>
      <c r="AM64" s="212" t="s">
        <v>883</v>
      </c>
      <c r="AN64" s="212" t="s">
        <v>885</v>
      </c>
      <c r="AO64" s="212">
        <v>0.98419999999999996</v>
      </c>
      <c r="AP64" s="212" t="s">
        <v>11496</v>
      </c>
      <c r="AQ64" s="212"/>
      <c r="AR64" s="222"/>
    </row>
    <row r="65" spans="36:44" x14ac:dyDescent="0.25">
      <c r="AJ65" s="211"/>
      <c r="AK65" s="212"/>
      <c r="AL65" s="212"/>
      <c r="AM65" s="212"/>
      <c r="AN65" s="212"/>
      <c r="AO65" s="212"/>
      <c r="AP65" s="212"/>
      <c r="AQ65" s="212"/>
      <c r="AR65" s="222"/>
    </row>
    <row r="66" spans="36:44" x14ac:dyDescent="0.25">
      <c r="AJ66" s="211" t="s">
        <v>907</v>
      </c>
      <c r="AK66" s="212" t="s">
        <v>906</v>
      </c>
      <c r="AL66" s="212" t="s">
        <v>905</v>
      </c>
      <c r="AM66" s="212" t="s">
        <v>904</v>
      </c>
      <c r="AN66" s="212" t="s">
        <v>903</v>
      </c>
      <c r="AO66" s="212" t="s">
        <v>902</v>
      </c>
      <c r="AP66" s="212" t="s">
        <v>901</v>
      </c>
      <c r="AQ66" s="212" t="s">
        <v>900</v>
      </c>
      <c r="AR66" s="222" t="s">
        <v>899</v>
      </c>
    </row>
    <row r="67" spans="36:44" x14ac:dyDescent="0.25">
      <c r="AJ67" s="211" t="s">
        <v>11337</v>
      </c>
      <c r="AK67" s="212">
        <v>42.69</v>
      </c>
      <c r="AL67" s="212">
        <v>60.19</v>
      </c>
      <c r="AM67" s="212">
        <v>-17.5</v>
      </c>
      <c r="AN67" s="212">
        <v>17.87</v>
      </c>
      <c r="AO67" s="212">
        <v>8</v>
      </c>
      <c r="AP67" s="212">
        <v>8</v>
      </c>
      <c r="AQ67" s="212">
        <v>1.385</v>
      </c>
      <c r="AR67" s="222">
        <v>27</v>
      </c>
    </row>
    <row r="68" spans="36:44" x14ac:dyDescent="0.25">
      <c r="AJ68" s="211" t="s">
        <v>11335</v>
      </c>
      <c r="AK68" s="212">
        <v>42.69</v>
      </c>
      <c r="AL68" s="212">
        <v>112.4</v>
      </c>
      <c r="AM68" s="212">
        <v>-69.67</v>
      </c>
      <c r="AN68" s="212">
        <v>18.5</v>
      </c>
      <c r="AO68" s="212">
        <v>8</v>
      </c>
      <c r="AP68" s="212">
        <v>7</v>
      </c>
      <c r="AQ68" s="212">
        <v>5.3250000000000002</v>
      </c>
      <c r="AR68" s="222">
        <v>27</v>
      </c>
    </row>
    <row r="69" spans="36:44" x14ac:dyDescent="0.25">
      <c r="AJ69" s="211" t="s">
        <v>11495</v>
      </c>
      <c r="AK69" s="212">
        <v>42.69</v>
      </c>
      <c r="AL69" s="212">
        <v>118.9</v>
      </c>
      <c r="AM69" s="212">
        <v>-76.25</v>
      </c>
      <c r="AN69" s="212">
        <v>17.87</v>
      </c>
      <c r="AO69" s="212">
        <v>8</v>
      </c>
      <c r="AP69" s="212">
        <v>8</v>
      </c>
      <c r="AQ69" s="212">
        <v>6.0330000000000004</v>
      </c>
      <c r="AR69" s="222">
        <v>27</v>
      </c>
    </row>
    <row r="70" spans="36:44" x14ac:dyDescent="0.25">
      <c r="AJ70" s="211" t="s">
        <v>11331</v>
      </c>
      <c r="AK70" s="212">
        <v>60.19</v>
      </c>
      <c r="AL70" s="212">
        <v>112.4</v>
      </c>
      <c r="AM70" s="212">
        <v>-52.17</v>
      </c>
      <c r="AN70" s="212">
        <v>18.5</v>
      </c>
      <c r="AO70" s="212">
        <v>8</v>
      </c>
      <c r="AP70" s="212">
        <v>7</v>
      </c>
      <c r="AQ70" s="212">
        <v>3.988</v>
      </c>
      <c r="AR70" s="222">
        <v>27</v>
      </c>
    </row>
    <row r="71" spans="36:44" x14ac:dyDescent="0.25">
      <c r="AJ71" s="211" t="s">
        <v>11494</v>
      </c>
      <c r="AK71" s="212">
        <v>60.19</v>
      </c>
      <c r="AL71" s="212">
        <v>118.9</v>
      </c>
      <c r="AM71" s="212">
        <v>-58.75</v>
      </c>
      <c r="AN71" s="212">
        <v>17.87</v>
      </c>
      <c r="AO71" s="212">
        <v>8</v>
      </c>
      <c r="AP71" s="212">
        <v>8</v>
      </c>
      <c r="AQ71" s="212">
        <v>4.6479999999999997</v>
      </c>
      <c r="AR71" s="222">
        <v>27</v>
      </c>
    </row>
    <row r="72" spans="36:44" ht="15.75" thickBot="1" x14ac:dyDescent="0.3">
      <c r="AJ72" s="219" t="s">
        <v>11493</v>
      </c>
      <c r="AK72" s="220">
        <v>112.4</v>
      </c>
      <c r="AL72" s="220">
        <v>118.9</v>
      </c>
      <c r="AM72" s="220">
        <v>-6.58</v>
      </c>
      <c r="AN72" s="220">
        <v>18.5</v>
      </c>
      <c r="AO72" s="220">
        <v>7</v>
      </c>
      <c r="AP72" s="220">
        <v>8</v>
      </c>
      <c r="AQ72" s="220">
        <v>0.503</v>
      </c>
      <c r="AR72" s="223">
        <v>27</v>
      </c>
    </row>
  </sheetData>
  <mergeCells count="3">
    <mergeCell ref="C7:J7"/>
    <mergeCell ref="K7:R7"/>
    <mergeCell ref="AA7:AH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78E53-071F-470F-8C9F-0EF398AF133B}">
  <dimension ref="A2:AR69"/>
  <sheetViews>
    <sheetView topLeftCell="AA43" workbookViewId="0">
      <selection activeCell="AK78" sqref="AK78"/>
    </sheetView>
  </sheetViews>
  <sheetFormatPr defaultRowHeight="15" x14ac:dyDescent="0.25"/>
  <cols>
    <col min="36" max="36" width="36.5703125" customWidth="1"/>
    <col min="37" max="37" width="38.85546875" customWidth="1"/>
    <col min="38" max="38" width="16.28515625" customWidth="1"/>
    <col min="39" max="39" width="16.140625" customWidth="1"/>
    <col min="40" max="40" width="35.5703125" customWidth="1"/>
  </cols>
  <sheetData>
    <row r="2" spans="1:39" x14ac:dyDescent="0.25">
      <c r="O2" s="44" t="s">
        <v>11548</v>
      </c>
      <c r="P2" s="44"/>
      <c r="Q2" s="44"/>
    </row>
    <row r="3" spans="1:39" ht="15.75" thickBot="1" x14ac:dyDescent="0.3">
      <c r="O3" s="44" t="s">
        <v>11148</v>
      </c>
      <c r="P3" s="44"/>
      <c r="Q3" s="44"/>
    </row>
    <row r="4" spans="1:39" ht="15.75" thickBot="1" x14ac:dyDescent="0.3">
      <c r="A4" s="217" t="s">
        <v>11547</v>
      </c>
      <c r="B4" s="217" t="s">
        <v>10647</v>
      </c>
      <c r="C4" s="309" t="s">
        <v>11404</v>
      </c>
      <c r="D4" s="310"/>
      <c r="E4" s="310"/>
      <c r="F4" s="310"/>
      <c r="G4" s="310"/>
      <c r="H4" s="310"/>
      <c r="I4" s="310"/>
      <c r="J4" s="311"/>
      <c r="K4" s="309" t="s">
        <v>717</v>
      </c>
      <c r="L4" s="310"/>
      <c r="M4" s="310"/>
      <c r="N4" s="310"/>
      <c r="O4" s="310"/>
      <c r="P4" s="310"/>
      <c r="Q4" s="310"/>
      <c r="R4" s="311"/>
      <c r="S4" s="200" t="s">
        <v>11403</v>
      </c>
      <c r="T4" s="206" t="s">
        <v>11403</v>
      </c>
      <c r="U4" s="206" t="s">
        <v>11403</v>
      </c>
      <c r="V4" s="206" t="s">
        <v>11403</v>
      </c>
      <c r="W4" s="206" t="s">
        <v>11403</v>
      </c>
      <c r="X4" s="206" t="s">
        <v>11403</v>
      </c>
      <c r="Y4" s="206" t="s">
        <v>11403</v>
      </c>
      <c r="Z4" s="201" t="s">
        <v>11403</v>
      </c>
      <c r="AA4" s="309" t="s">
        <v>11402</v>
      </c>
      <c r="AB4" s="310"/>
      <c r="AC4" s="310"/>
      <c r="AD4" s="310"/>
      <c r="AE4" s="310"/>
      <c r="AF4" s="310"/>
      <c r="AG4" s="310"/>
      <c r="AH4" s="311"/>
    </row>
    <row r="5" spans="1:39" ht="15.75" thickBot="1" x14ac:dyDescent="0.3">
      <c r="A5" s="213"/>
      <c r="B5" s="201" t="s">
        <v>10552</v>
      </c>
      <c r="C5" s="200" t="s">
        <v>11401</v>
      </c>
      <c r="D5" s="206" t="s">
        <v>11400</v>
      </c>
      <c r="E5" s="206" t="s">
        <v>11399</v>
      </c>
      <c r="F5" s="206" t="s">
        <v>11396</v>
      </c>
      <c r="G5" s="206" t="s">
        <v>11398</v>
      </c>
      <c r="H5" s="206" t="s">
        <v>11397</v>
      </c>
      <c r="I5" s="206" t="s">
        <v>11396</v>
      </c>
      <c r="J5" s="201" t="s">
        <v>11395</v>
      </c>
      <c r="K5" s="200" t="s">
        <v>11394</v>
      </c>
      <c r="L5" s="206" t="s">
        <v>11393</v>
      </c>
      <c r="M5" s="206" t="s">
        <v>11392</v>
      </c>
      <c r="N5" s="206" t="s">
        <v>11391</v>
      </c>
      <c r="O5" s="206" t="s">
        <v>11390</v>
      </c>
      <c r="P5" s="206" t="s">
        <v>11389</v>
      </c>
      <c r="Q5" s="206" t="s">
        <v>11388</v>
      </c>
      <c r="R5" s="201" t="s">
        <v>11387</v>
      </c>
      <c r="S5" s="200" t="s">
        <v>11386</v>
      </c>
      <c r="T5" s="206" t="s">
        <v>11385</v>
      </c>
      <c r="U5" s="206" t="s">
        <v>11384</v>
      </c>
      <c r="V5" s="206" t="s">
        <v>11383</v>
      </c>
      <c r="W5" s="206" t="s">
        <v>11382</v>
      </c>
      <c r="X5" s="206" t="s">
        <v>11381</v>
      </c>
      <c r="Y5" s="206" t="s">
        <v>11380</v>
      </c>
      <c r="Z5" s="201"/>
      <c r="AA5" s="200" t="s">
        <v>11379</v>
      </c>
      <c r="AB5" s="206" t="s">
        <v>11378</v>
      </c>
      <c r="AC5" s="206" t="s">
        <v>11377</v>
      </c>
      <c r="AD5" s="206" t="s">
        <v>11376</v>
      </c>
      <c r="AE5" s="206" t="s">
        <v>11375</v>
      </c>
      <c r="AF5" s="206" t="s">
        <v>11374</v>
      </c>
      <c r="AG5" s="206" t="s">
        <v>11373</v>
      </c>
      <c r="AH5" s="201" t="s">
        <v>11372</v>
      </c>
    </row>
    <row r="6" spans="1:39" ht="15.75" thickBot="1" x14ac:dyDescent="0.3">
      <c r="A6" s="218"/>
      <c r="B6" s="217" t="s">
        <v>11546</v>
      </c>
      <c r="C6" s="228">
        <v>0</v>
      </c>
      <c r="D6" s="272">
        <v>0</v>
      </c>
      <c r="E6" s="272">
        <v>0</v>
      </c>
      <c r="F6" s="272">
        <v>0</v>
      </c>
      <c r="G6" s="272">
        <v>0</v>
      </c>
      <c r="H6" s="272">
        <v>0</v>
      </c>
      <c r="I6" s="272">
        <v>0</v>
      </c>
      <c r="J6" s="273">
        <v>0</v>
      </c>
      <c r="K6" s="228">
        <v>0</v>
      </c>
      <c r="L6" s="272">
        <v>0</v>
      </c>
      <c r="M6" s="272">
        <v>0</v>
      </c>
      <c r="N6" s="272">
        <v>0</v>
      </c>
      <c r="O6" s="272">
        <v>0</v>
      </c>
      <c r="P6" s="272">
        <v>0</v>
      </c>
      <c r="Q6" s="272">
        <v>0</v>
      </c>
      <c r="R6" s="273">
        <v>0</v>
      </c>
      <c r="S6" s="228">
        <v>15.5</v>
      </c>
      <c r="T6" s="272">
        <v>8</v>
      </c>
      <c r="U6" s="272">
        <v>3</v>
      </c>
      <c r="V6" s="272">
        <v>15</v>
      </c>
      <c r="W6" s="272">
        <v>12</v>
      </c>
      <c r="X6" s="272">
        <v>0</v>
      </c>
      <c r="Y6" s="272">
        <v>0</v>
      </c>
      <c r="Z6" s="273"/>
      <c r="AA6" s="228">
        <v>0</v>
      </c>
      <c r="AB6" s="272">
        <v>0</v>
      </c>
      <c r="AC6" s="272">
        <v>12</v>
      </c>
      <c r="AD6" s="272">
        <v>0</v>
      </c>
      <c r="AE6" s="272">
        <v>0</v>
      </c>
      <c r="AF6" s="272">
        <v>0</v>
      </c>
      <c r="AG6" s="272">
        <v>0</v>
      </c>
      <c r="AH6" s="273">
        <v>0</v>
      </c>
    </row>
    <row r="15" spans="1:39" x14ac:dyDescent="0.25">
      <c r="AL15" s="44" t="s">
        <v>11543</v>
      </c>
    </row>
    <row r="16" spans="1:39" ht="15.75" thickBot="1" x14ac:dyDescent="0.3">
      <c r="AL16" s="44" t="s">
        <v>11294</v>
      </c>
      <c r="AM16" s="44"/>
    </row>
    <row r="17" spans="36:41" x14ac:dyDescent="0.25">
      <c r="AJ17" s="209" t="s">
        <v>897</v>
      </c>
      <c r="AK17" s="210" t="s">
        <v>11543</v>
      </c>
      <c r="AL17" s="210"/>
      <c r="AM17" s="210"/>
      <c r="AN17" s="210"/>
      <c r="AO17" s="221"/>
    </row>
    <row r="18" spans="36:41" x14ac:dyDescent="0.25">
      <c r="AJ18" s="211" t="s">
        <v>11522</v>
      </c>
      <c r="AK18" s="212" t="s">
        <v>11502</v>
      </c>
      <c r="AL18" s="212"/>
      <c r="AM18" s="212"/>
      <c r="AN18" s="212"/>
      <c r="AO18" s="222"/>
    </row>
    <row r="19" spans="36:41" x14ac:dyDescent="0.25">
      <c r="AJ19" s="211"/>
      <c r="AK19" s="212"/>
      <c r="AL19" s="212"/>
      <c r="AM19" s="212"/>
      <c r="AN19" s="212"/>
      <c r="AO19" s="222"/>
    </row>
    <row r="20" spans="36:41" x14ac:dyDescent="0.25">
      <c r="AJ20" s="211" t="s">
        <v>11521</v>
      </c>
      <c r="AK20" s="212"/>
      <c r="AL20" s="212"/>
      <c r="AM20" s="212"/>
      <c r="AN20" s="212"/>
      <c r="AO20" s="222"/>
    </row>
    <row r="21" spans="36:41" x14ac:dyDescent="0.25">
      <c r="AJ21" s="211" t="s">
        <v>493</v>
      </c>
      <c r="AK21" s="212">
        <v>6.5019999999999998</v>
      </c>
      <c r="AL21" s="212"/>
      <c r="AM21" s="212"/>
      <c r="AN21" s="212"/>
      <c r="AO21" s="222"/>
    </row>
    <row r="22" spans="36:41" x14ac:dyDescent="0.25">
      <c r="AJ22" s="211" t="s">
        <v>887</v>
      </c>
      <c r="AK22" s="212">
        <v>1.9E-3</v>
      </c>
      <c r="AL22" s="212"/>
      <c r="AM22" s="212"/>
      <c r="AN22" s="212"/>
      <c r="AO22" s="222"/>
    </row>
    <row r="23" spans="36:41" x14ac:dyDescent="0.25">
      <c r="AJ23" s="211" t="s">
        <v>886</v>
      </c>
      <c r="AK23" s="212" t="s">
        <v>959</v>
      </c>
      <c r="AL23" s="212"/>
      <c r="AM23" s="212"/>
      <c r="AN23" s="212"/>
      <c r="AO23" s="222"/>
    </row>
    <row r="24" spans="36:41" x14ac:dyDescent="0.25">
      <c r="AJ24" s="211" t="s">
        <v>11520</v>
      </c>
      <c r="AK24" s="212" t="s">
        <v>945</v>
      </c>
      <c r="AL24" s="212"/>
      <c r="AM24" s="212"/>
      <c r="AN24" s="212"/>
      <c r="AO24" s="222"/>
    </row>
    <row r="25" spans="36:41" x14ac:dyDescent="0.25">
      <c r="AJ25" s="211" t="s">
        <v>10924</v>
      </c>
      <c r="AK25" s="212">
        <v>0.4194</v>
      </c>
      <c r="AL25" s="212"/>
      <c r="AM25" s="212"/>
      <c r="AN25" s="212"/>
      <c r="AO25" s="222"/>
    </row>
    <row r="26" spans="36:41" x14ac:dyDescent="0.25">
      <c r="AJ26" s="211"/>
      <c r="AK26" s="212"/>
      <c r="AL26" s="212"/>
      <c r="AM26" s="212"/>
      <c r="AN26" s="212"/>
      <c r="AO26" s="222"/>
    </row>
    <row r="27" spans="36:41" x14ac:dyDescent="0.25">
      <c r="AJ27" s="211" t="s">
        <v>11519</v>
      </c>
      <c r="AK27" s="212"/>
      <c r="AL27" s="212"/>
      <c r="AM27" s="212"/>
      <c r="AN27" s="212"/>
      <c r="AO27" s="222"/>
    </row>
    <row r="28" spans="36:41" x14ac:dyDescent="0.25">
      <c r="AJ28" s="211" t="s">
        <v>10658</v>
      </c>
      <c r="AK28" s="212" t="s">
        <v>11545</v>
      </c>
      <c r="AL28" s="212"/>
      <c r="AM28" s="212"/>
      <c r="AN28" s="212"/>
      <c r="AO28" s="222"/>
    </row>
    <row r="29" spans="36:41" x14ac:dyDescent="0.25">
      <c r="AJ29" s="211" t="s">
        <v>887</v>
      </c>
      <c r="AK29" s="212">
        <v>5.9999999999999995E-4</v>
      </c>
      <c r="AL29" s="212"/>
      <c r="AM29" s="212"/>
      <c r="AN29" s="212"/>
      <c r="AO29" s="222"/>
    </row>
    <row r="30" spans="36:41" x14ac:dyDescent="0.25">
      <c r="AJ30" s="211" t="s">
        <v>886</v>
      </c>
      <c r="AK30" s="212" t="s">
        <v>946</v>
      </c>
      <c r="AL30" s="212"/>
      <c r="AM30" s="212"/>
      <c r="AN30" s="212"/>
      <c r="AO30" s="222"/>
    </row>
    <row r="31" spans="36:41" x14ac:dyDescent="0.25">
      <c r="AJ31" s="211" t="s">
        <v>11515</v>
      </c>
      <c r="AK31" s="212" t="s">
        <v>945</v>
      </c>
      <c r="AL31" s="212"/>
      <c r="AM31" s="212"/>
      <c r="AN31" s="212"/>
      <c r="AO31" s="222"/>
    </row>
    <row r="32" spans="36:41" x14ac:dyDescent="0.25">
      <c r="AJ32" s="211"/>
      <c r="AK32" s="212"/>
      <c r="AL32" s="212"/>
      <c r="AM32" s="212"/>
      <c r="AN32" s="212"/>
      <c r="AO32" s="222"/>
    </row>
    <row r="33" spans="36:41" x14ac:dyDescent="0.25">
      <c r="AJ33" s="211" t="s">
        <v>11517</v>
      </c>
      <c r="AK33" s="212"/>
      <c r="AL33" s="212"/>
      <c r="AM33" s="212"/>
      <c r="AN33" s="212"/>
      <c r="AO33" s="222"/>
    </row>
    <row r="34" spans="36:41" x14ac:dyDescent="0.25">
      <c r="AJ34" s="211" t="s">
        <v>11516</v>
      </c>
      <c r="AK34" s="212"/>
      <c r="AL34" s="212"/>
      <c r="AM34" s="212"/>
      <c r="AN34" s="212"/>
      <c r="AO34" s="222"/>
    </row>
    <row r="35" spans="36:41" x14ac:dyDescent="0.25">
      <c r="AJ35" s="211" t="s">
        <v>887</v>
      </c>
      <c r="AK35" s="212"/>
      <c r="AL35" s="212"/>
      <c r="AM35" s="212"/>
      <c r="AN35" s="212"/>
      <c r="AO35" s="222"/>
    </row>
    <row r="36" spans="36:41" x14ac:dyDescent="0.25">
      <c r="AJ36" s="211" t="s">
        <v>886</v>
      </c>
      <c r="AK36" s="212"/>
      <c r="AL36" s="212"/>
      <c r="AM36" s="212"/>
      <c r="AN36" s="212"/>
      <c r="AO36" s="222"/>
    </row>
    <row r="37" spans="36:41" x14ac:dyDescent="0.25">
      <c r="AJ37" s="211" t="s">
        <v>11515</v>
      </c>
      <c r="AK37" s="212"/>
      <c r="AL37" s="212"/>
      <c r="AM37" s="212"/>
      <c r="AN37" s="212"/>
      <c r="AO37" s="222"/>
    </row>
    <row r="38" spans="36:41" x14ac:dyDescent="0.25">
      <c r="AJ38" s="211"/>
      <c r="AK38" s="212"/>
      <c r="AL38" s="212"/>
      <c r="AM38" s="212"/>
      <c r="AN38" s="212"/>
      <c r="AO38" s="222"/>
    </row>
    <row r="39" spans="36:41" x14ac:dyDescent="0.25">
      <c r="AJ39" s="211" t="s">
        <v>10655</v>
      </c>
      <c r="AK39" s="212" t="s">
        <v>10656</v>
      </c>
      <c r="AL39" s="212" t="s">
        <v>899</v>
      </c>
      <c r="AM39" s="212" t="s">
        <v>10657</v>
      </c>
      <c r="AN39" s="212" t="s">
        <v>10658</v>
      </c>
      <c r="AO39" s="222" t="s">
        <v>887</v>
      </c>
    </row>
    <row r="40" spans="36:41" x14ac:dyDescent="0.25">
      <c r="AJ40" s="211" t="s">
        <v>11514</v>
      </c>
      <c r="AK40" s="212">
        <v>288.5</v>
      </c>
      <c r="AL40" s="212">
        <v>3</v>
      </c>
      <c r="AM40" s="212">
        <v>96.17</v>
      </c>
      <c r="AN40" s="212" t="s">
        <v>11544</v>
      </c>
      <c r="AO40" s="222" t="s">
        <v>11081</v>
      </c>
    </row>
    <row r="41" spans="36:41" x14ac:dyDescent="0.25">
      <c r="AJ41" s="211" t="s">
        <v>11512</v>
      </c>
      <c r="AK41" s="212">
        <v>399.4</v>
      </c>
      <c r="AL41" s="212">
        <v>27</v>
      </c>
      <c r="AM41" s="212">
        <v>14.79</v>
      </c>
      <c r="AN41" s="212"/>
      <c r="AO41" s="222"/>
    </row>
    <row r="42" spans="36:41" x14ac:dyDescent="0.25">
      <c r="AJ42" s="211" t="s">
        <v>11511</v>
      </c>
      <c r="AK42" s="212">
        <v>687.9</v>
      </c>
      <c r="AL42" s="212">
        <v>30</v>
      </c>
      <c r="AM42" s="212"/>
      <c r="AN42" s="212"/>
      <c r="AO42" s="222"/>
    </row>
    <row r="43" spans="36:41" x14ac:dyDescent="0.25">
      <c r="AJ43" s="211"/>
      <c r="AK43" s="212"/>
      <c r="AL43" s="212"/>
      <c r="AM43" s="212"/>
      <c r="AN43" s="212"/>
      <c r="AO43" s="222"/>
    </row>
    <row r="44" spans="36:41" x14ac:dyDescent="0.25">
      <c r="AJ44" s="211" t="s">
        <v>10674</v>
      </c>
      <c r="AK44" s="212"/>
      <c r="AL44" s="212"/>
      <c r="AM44" s="212"/>
      <c r="AN44" s="212"/>
      <c r="AO44" s="222"/>
    </row>
    <row r="45" spans="36:41" x14ac:dyDescent="0.25">
      <c r="AJ45" s="211" t="s">
        <v>11510</v>
      </c>
      <c r="AK45" s="212">
        <v>4</v>
      </c>
      <c r="AL45" s="212"/>
      <c r="AM45" s="212"/>
      <c r="AN45" s="212"/>
      <c r="AO45" s="222"/>
    </row>
    <row r="46" spans="36:41" ht="15.75" thickBot="1" x14ac:dyDescent="0.3">
      <c r="AJ46" s="219" t="s">
        <v>11509</v>
      </c>
      <c r="AK46" s="220">
        <v>31</v>
      </c>
      <c r="AL46" s="220"/>
      <c r="AM46" s="220"/>
      <c r="AN46" s="220"/>
      <c r="AO46" s="223"/>
    </row>
    <row r="49" spans="36:44" x14ac:dyDescent="0.25">
      <c r="AL49" s="44" t="s">
        <v>11543</v>
      </c>
    </row>
    <row r="50" spans="36:44" ht="15.75" thickBot="1" x14ac:dyDescent="0.3">
      <c r="AL50" s="44" t="s">
        <v>11438</v>
      </c>
    </row>
    <row r="51" spans="36:44" x14ac:dyDescent="0.25">
      <c r="AJ51" s="209" t="s">
        <v>966</v>
      </c>
      <c r="AK51" s="210">
        <v>1</v>
      </c>
      <c r="AL51" s="210"/>
      <c r="AM51" s="210"/>
      <c r="AN51" s="210"/>
      <c r="AO51" s="210"/>
      <c r="AP51" s="210"/>
      <c r="AQ51" s="210"/>
      <c r="AR51" s="221"/>
    </row>
    <row r="52" spans="36:44" x14ac:dyDescent="0.25">
      <c r="AJ52" s="211" t="s">
        <v>965</v>
      </c>
      <c r="AK52" s="212">
        <v>6</v>
      </c>
      <c r="AL52" s="212"/>
      <c r="AM52" s="212"/>
      <c r="AN52" s="212"/>
      <c r="AO52" s="212"/>
      <c r="AP52" s="212"/>
      <c r="AQ52" s="212"/>
      <c r="AR52" s="222"/>
    </row>
    <row r="53" spans="36:44" x14ac:dyDescent="0.25">
      <c r="AJ53" s="211" t="s">
        <v>964</v>
      </c>
      <c r="AK53" s="212">
        <v>0.05</v>
      </c>
      <c r="AL53" s="212"/>
      <c r="AM53" s="212"/>
      <c r="AN53" s="212"/>
      <c r="AO53" s="212"/>
      <c r="AP53" s="212"/>
      <c r="AQ53" s="212"/>
      <c r="AR53" s="222"/>
    </row>
    <row r="54" spans="36:44" x14ac:dyDescent="0.25">
      <c r="AJ54" s="211"/>
      <c r="AK54" s="212"/>
      <c r="AL54" s="212"/>
      <c r="AM54" s="212"/>
      <c r="AN54" s="212"/>
      <c r="AO54" s="212"/>
      <c r="AP54" s="212"/>
      <c r="AQ54" s="212"/>
      <c r="AR54" s="222"/>
    </row>
    <row r="55" spans="36:44" x14ac:dyDescent="0.25">
      <c r="AJ55" s="211" t="s">
        <v>10688</v>
      </c>
      <c r="AK55" s="212" t="s">
        <v>904</v>
      </c>
      <c r="AL55" s="212" t="s">
        <v>915</v>
      </c>
      <c r="AM55" s="212" t="s">
        <v>914</v>
      </c>
      <c r="AN55" s="212" t="s">
        <v>913</v>
      </c>
      <c r="AO55" s="212" t="s">
        <v>912</v>
      </c>
      <c r="AP55" s="212"/>
      <c r="AQ55" s="212"/>
      <c r="AR55" s="222"/>
    </row>
    <row r="56" spans="36:44" x14ac:dyDescent="0.25">
      <c r="AJ56" s="211" t="s">
        <v>11337</v>
      </c>
      <c r="AK56" s="212">
        <v>0</v>
      </c>
      <c r="AL56" s="212" t="s">
        <v>11542</v>
      </c>
      <c r="AM56" s="212" t="s">
        <v>883</v>
      </c>
      <c r="AN56" s="212" t="s">
        <v>885</v>
      </c>
      <c r="AO56" s="212" t="s">
        <v>10712</v>
      </c>
      <c r="AP56" s="212" t="s">
        <v>11506</v>
      </c>
      <c r="AQ56" s="212"/>
      <c r="AR56" s="222"/>
    </row>
    <row r="57" spans="36:44" x14ac:dyDescent="0.25">
      <c r="AJ57" s="211" t="s">
        <v>11335</v>
      </c>
      <c r="AK57" s="212">
        <v>-7.6429999999999998</v>
      </c>
      <c r="AL57" s="212" t="s">
        <v>11541</v>
      </c>
      <c r="AM57" s="212" t="s">
        <v>945</v>
      </c>
      <c r="AN57" s="212" t="s">
        <v>959</v>
      </c>
      <c r="AO57" s="212">
        <v>3.5999999999999999E-3</v>
      </c>
      <c r="AP57" s="212" t="s">
        <v>11504</v>
      </c>
      <c r="AQ57" s="212"/>
      <c r="AR57" s="222"/>
    </row>
    <row r="58" spans="36:44" x14ac:dyDescent="0.25">
      <c r="AJ58" s="211" t="s">
        <v>11495</v>
      </c>
      <c r="AK58" s="212">
        <v>-1.5</v>
      </c>
      <c r="AL58" s="212" t="s">
        <v>11540</v>
      </c>
      <c r="AM58" s="212" t="s">
        <v>883</v>
      </c>
      <c r="AN58" s="212" t="s">
        <v>885</v>
      </c>
      <c r="AO58" s="212">
        <v>0.86280000000000001</v>
      </c>
      <c r="AP58" s="212" t="s">
        <v>11502</v>
      </c>
      <c r="AQ58" s="212"/>
      <c r="AR58" s="222"/>
    </row>
    <row r="59" spans="36:44" x14ac:dyDescent="0.25">
      <c r="AJ59" s="211" t="s">
        <v>11331</v>
      </c>
      <c r="AK59" s="212">
        <v>-7.6429999999999998</v>
      </c>
      <c r="AL59" s="212" t="s">
        <v>11541</v>
      </c>
      <c r="AM59" s="212" t="s">
        <v>945</v>
      </c>
      <c r="AN59" s="212" t="s">
        <v>959</v>
      </c>
      <c r="AO59" s="212">
        <v>3.5999999999999999E-3</v>
      </c>
      <c r="AP59" s="212" t="s">
        <v>11500</v>
      </c>
      <c r="AQ59" s="212"/>
      <c r="AR59" s="222"/>
    </row>
    <row r="60" spans="36:44" x14ac:dyDescent="0.25">
      <c r="AJ60" s="211" t="s">
        <v>11494</v>
      </c>
      <c r="AK60" s="212">
        <v>-1.5</v>
      </c>
      <c r="AL60" s="212" t="s">
        <v>11540</v>
      </c>
      <c r="AM60" s="212" t="s">
        <v>883</v>
      </c>
      <c r="AN60" s="212" t="s">
        <v>885</v>
      </c>
      <c r="AO60" s="212">
        <v>0.86280000000000001</v>
      </c>
      <c r="AP60" s="212" t="s">
        <v>11498</v>
      </c>
      <c r="AQ60" s="212"/>
      <c r="AR60" s="222"/>
    </row>
    <row r="61" spans="36:44" x14ac:dyDescent="0.25">
      <c r="AJ61" s="211" t="s">
        <v>11493</v>
      </c>
      <c r="AK61" s="212">
        <v>6.1429999999999998</v>
      </c>
      <c r="AL61" s="212" t="s">
        <v>11539</v>
      </c>
      <c r="AM61" s="212" t="s">
        <v>945</v>
      </c>
      <c r="AN61" s="212" t="s">
        <v>949</v>
      </c>
      <c r="AO61" s="212">
        <v>2.2700000000000001E-2</v>
      </c>
      <c r="AP61" s="212" t="s">
        <v>11496</v>
      </c>
      <c r="AQ61" s="212"/>
      <c r="AR61" s="222"/>
    </row>
    <row r="62" spans="36:44" x14ac:dyDescent="0.25">
      <c r="AJ62" s="211"/>
      <c r="AK62" s="212"/>
      <c r="AL62" s="212"/>
      <c r="AM62" s="212"/>
      <c r="AN62" s="212"/>
      <c r="AO62" s="212"/>
      <c r="AP62" s="212"/>
      <c r="AQ62" s="212"/>
      <c r="AR62" s="222"/>
    </row>
    <row r="63" spans="36:44" x14ac:dyDescent="0.25">
      <c r="AJ63" s="211" t="s">
        <v>907</v>
      </c>
      <c r="AK63" s="212" t="s">
        <v>906</v>
      </c>
      <c r="AL63" s="212" t="s">
        <v>905</v>
      </c>
      <c r="AM63" s="212" t="s">
        <v>904</v>
      </c>
      <c r="AN63" s="212" t="s">
        <v>903</v>
      </c>
      <c r="AO63" s="212" t="s">
        <v>902</v>
      </c>
      <c r="AP63" s="212" t="s">
        <v>901</v>
      </c>
      <c r="AQ63" s="212" t="s">
        <v>900</v>
      </c>
      <c r="AR63" s="222" t="s">
        <v>899</v>
      </c>
    </row>
    <row r="64" spans="36:44" x14ac:dyDescent="0.25">
      <c r="AJ64" s="211" t="s">
        <v>11337</v>
      </c>
      <c r="AK64" s="212">
        <v>0</v>
      </c>
      <c r="AL64" s="212">
        <v>0</v>
      </c>
      <c r="AM64" s="212">
        <v>0</v>
      </c>
      <c r="AN64" s="212">
        <v>1.923</v>
      </c>
      <c r="AO64" s="212">
        <v>8</v>
      </c>
      <c r="AP64" s="212">
        <v>8</v>
      </c>
      <c r="AQ64" s="212">
        <v>0</v>
      </c>
      <c r="AR64" s="222">
        <v>27</v>
      </c>
    </row>
    <row r="65" spans="36:44" x14ac:dyDescent="0.25">
      <c r="AJ65" s="211" t="s">
        <v>11335</v>
      </c>
      <c r="AK65" s="212">
        <v>0</v>
      </c>
      <c r="AL65" s="212">
        <v>7.6429999999999998</v>
      </c>
      <c r="AM65" s="212">
        <v>-7.6429999999999998</v>
      </c>
      <c r="AN65" s="212">
        <v>1.99</v>
      </c>
      <c r="AO65" s="212">
        <v>8</v>
      </c>
      <c r="AP65" s="212">
        <v>7</v>
      </c>
      <c r="AQ65" s="212">
        <v>5.43</v>
      </c>
      <c r="AR65" s="222">
        <v>27</v>
      </c>
    </row>
    <row r="66" spans="36:44" x14ac:dyDescent="0.25">
      <c r="AJ66" s="211" t="s">
        <v>11495</v>
      </c>
      <c r="AK66" s="212">
        <v>0</v>
      </c>
      <c r="AL66" s="212">
        <v>1.5</v>
      </c>
      <c r="AM66" s="212">
        <v>-1.5</v>
      </c>
      <c r="AN66" s="212">
        <v>1.923</v>
      </c>
      <c r="AO66" s="212">
        <v>8</v>
      </c>
      <c r="AP66" s="212">
        <v>8</v>
      </c>
      <c r="AQ66" s="212">
        <v>1.103</v>
      </c>
      <c r="AR66" s="222">
        <v>27</v>
      </c>
    </row>
    <row r="67" spans="36:44" x14ac:dyDescent="0.25">
      <c r="AJ67" s="211" t="s">
        <v>11331</v>
      </c>
      <c r="AK67" s="212">
        <v>0</v>
      </c>
      <c r="AL67" s="212">
        <v>7.6429999999999998</v>
      </c>
      <c r="AM67" s="212">
        <v>-7.6429999999999998</v>
      </c>
      <c r="AN67" s="212">
        <v>1.99</v>
      </c>
      <c r="AO67" s="212">
        <v>8</v>
      </c>
      <c r="AP67" s="212">
        <v>7</v>
      </c>
      <c r="AQ67" s="212">
        <v>5.43</v>
      </c>
      <c r="AR67" s="222">
        <v>27</v>
      </c>
    </row>
    <row r="68" spans="36:44" x14ac:dyDescent="0.25">
      <c r="AJ68" s="211" t="s">
        <v>11494</v>
      </c>
      <c r="AK68" s="212">
        <v>0</v>
      </c>
      <c r="AL68" s="212">
        <v>1.5</v>
      </c>
      <c r="AM68" s="212">
        <v>-1.5</v>
      </c>
      <c r="AN68" s="212">
        <v>1.923</v>
      </c>
      <c r="AO68" s="212">
        <v>8</v>
      </c>
      <c r="AP68" s="212">
        <v>8</v>
      </c>
      <c r="AQ68" s="212">
        <v>1.103</v>
      </c>
      <c r="AR68" s="222">
        <v>27</v>
      </c>
    </row>
    <row r="69" spans="36:44" ht="15.75" thickBot="1" x14ac:dyDescent="0.3">
      <c r="AJ69" s="219" t="s">
        <v>11493</v>
      </c>
      <c r="AK69" s="220">
        <v>7.6429999999999998</v>
      </c>
      <c r="AL69" s="220">
        <v>1.5</v>
      </c>
      <c r="AM69" s="220">
        <v>6.1429999999999998</v>
      </c>
      <c r="AN69" s="220">
        <v>1.99</v>
      </c>
      <c r="AO69" s="220">
        <v>7</v>
      </c>
      <c r="AP69" s="220">
        <v>8</v>
      </c>
      <c r="AQ69" s="220">
        <v>4.3650000000000002</v>
      </c>
      <c r="AR69" s="223">
        <v>27</v>
      </c>
    </row>
  </sheetData>
  <mergeCells count="3">
    <mergeCell ref="C4:J4"/>
    <mergeCell ref="K4:R4"/>
    <mergeCell ref="AA4:AH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61A77-BCB5-49E1-94F3-91D2A4591600}">
  <dimension ref="A2:AS67"/>
  <sheetViews>
    <sheetView topLeftCell="AF37" workbookViewId="0">
      <selection activeCell="AK78" sqref="AK78"/>
    </sheetView>
  </sheetViews>
  <sheetFormatPr defaultRowHeight="15" x14ac:dyDescent="0.25"/>
  <cols>
    <col min="37" max="37" width="74.85546875" customWidth="1"/>
    <col min="38" max="38" width="29.85546875" customWidth="1"/>
    <col min="39" max="39" width="33" customWidth="1"/>
    <col min="41" max="41" width="29.140625" customWidth="1"/>
    <col min="42" max="42" width="17.7109375" customWidth="1"/>
  </cols>
  <sheetData>
    <row r="2" spans="1:42" x14ac:dyDescent="0.25">
      <c r="M2" s="44" t="s">
        <v>11561</v>
      </c>
      <c r="N2" s="44"/>
      <c r="O2" s="44"/>
    </row>
    <row r="3" spans="1:42" ht="15.75" thickBot="1" x14ac:dyDescent="0.3">
      <c r="M3" s="44" t="s">
        <v>11148</v>
      </c>
      <c r="N3" s="44"/>
      <c r="O3" s="44"/>
    </row>
    <row r="4" spans="1:42" ht="15.75" thickBot="1" x14ac:dyDescent="0.3">
      <c r="A4" s="217" t="s">
        <v>11560</v>
      </c>
      <c r="B4" s="217" t="s">
        <v>10647</v>
      </c>
      <c r="C4" s="309" t="s">
        <v>11404</v>
      </c>
      <c r="D4" s="310"/>
      <c r="E4" s="310"/>
      <c r="F4" s="310"/>
      <c r="G4" s="310"/>
      <c r="H4" s="310"/>
      <c r="I4" s="310"/>
      <c r="J4" s="311"/>
      <c r="K4" s="309" t="s">
        <v>717</v>
      </c>
      <c r="L4" s="310"/>
      <c r="M4" s="310"/>
      <c r="N4" s="310"/>
      <c r="O4" s="310"/>
      <c r="P4" s="310"/>
      <c r="Q4" s="310"/>
      <c r="R4" s="311"/>
      <c r="S4" s="309" t="s">
        <v>11403</v>
      </c>
      <c r="T4" s="310"/>
      <c r="U4" s="310"/>
      <c r="V4" s="310"/>
      <c r="W4" s="310"/>
      <c r="X4" s="310"/>
      <c r="Y4" s="310"/>
      <c r="Z4" s="311"/>
      <c r="AA4" s="309" t="s">
        <v>11559</v>
      </c>
      <c r="AB4" s="310"/>
      <c r="AC4" s="310"/>
      <c r="AD4" s="310"/>
      <c r="AE4" s="310"/>
      <c r="AF4" s="310"/>
      <c r="AG4" s="310"/>
      <c r="AH4" s="311"/>
    </row>
    <row r="5" spans="1:42" ht="15.75" thickBot="1" x14ac:dyDescent="0.3">
      <c r="A5" s="227"/>
      <c r="B5" s="217" t="s">
        <v>10552</v>
      </c>
      <c r="C5" s="200" t="s">
        <v>11401</v>
      </c>
      <c r="D5" s="206" t="s">
        <v>11400</v>
      </c>
      <c r="E5" s="206" t="s">
        <v>11399</v>
      </c>
      <c r="F5" s="206" t="s">
        <v>11396</v>
      </c>
      <c r="G5" s="206" t="s">
        <v>11398</v>
      </c>
      <c r="H5" s="206" t="s">
        <v>11397</v>
      </c>
      <c r="I5" s="206" t="s">
        <v>11396</v>
      </c>
      <c r="J5" s="201" t="s">
        <v>11395</v>
      </c>
      <c r="K5" s="200" t="s">
        <v>11394</v>
      </c>
      <c r="L5" s="206" t="s">
        <v>11393</v>
      </c>
      <c r="M5" s="206" t="s">
        <v>11392</v>
      </c>
      <c r="N5" s="206" t="s">
        <v>11391</v>
      </c>
      <c r="O5" s="206" t="s">
        <v>11390</v>
      </c>
      <c r="P5" s="206" t="s">
        <v>11389</v>
      </c>
      <c r="Q5" s="206" t="s">
        <v>11388</v>
      </c>
      <c r="R5" s="201" t="s">
        <v>11387</v>
      </c>
      <c r="S5" s="200" t="s">
        <v>11386</v>
      </c>
      <c r="T5" s="206" t="s">
        <v>11385</v>
      </c>
      <c r="U5" s="206" t="s">
        <v>11384</v>
      </c>
      <c r="V5" s="206" t="s">
        <v>11383</v>
      </c>
      <c r="W5" s="206" t="s">
        <v>11382</v>
      </c>
      <c r="X5" s="206" t="s">
        <v>11381</v>
      </c>
      <c r="Y5" s="206" t="s">
        <v>11380</v>
      </c>
      <c r="Z5" s="201"/>
      <c r="AA5" s="200" t="s">
        <v>11379</v>
      </c>
      <c r="AB5" s="206" t="s">
        <v>11378</v>
      </c>
      <c r="AC5" s="206" t="s">
        <v>11377</v>
      </c>
      <c r="AD5" s="206" t="s">
        <v>11376</v>
      </c>
      <c r="AE5" s="206" t="s">
        <v>11375</v>
      </c>
      <c r="AF5" s="206" t="s">
        <v>11374</v>
      </c>
      <c r="AG5" s="206" t="s">
        <v>11373</v>
      </c>
      <c r="AH5" s="201" t="s">
        <v>11372</v>
      </c>
    </row>
    <row r="6" spans="1:42" ht="15.75" thickBot="1" x14ac:dyDescent="0.3">
      <c r="A6" s="218"/>
      <c r="B6" s="217" t="s">
        <v>11558</v>
      </c>
      <c r="C6" s="228">
        <v>209</v>
      </c>
      <c r="D6" s="272">
        <v>213.5</v>
      </c>
      <c r="E6" s="272">
        <v>321</v>
      </c>
      <c r="F6" s="272">
        <v>163.5</v>
      </c>
      <c r="G6" s="272">
        <v>207</v>
      </c>
      <c r="H6" s="272">
        <v>204</v>
      </c>
      <c r="I6" s="272">
        <v>226</v>
      </c>
      <c r="J6" s="273">
        <v>211</v>
      </c>
      <c r="K6" s="228">
        <v>484.5</v>
      </c>
      <c r="L6" s="272">
        <v>447</v>
      </c>
      <c r="M6" s="272">
        <v>258</v>
      </c>
      <c r="N6" s="272">
        <v>171.5</v>
      </c>
      <c r="O6" s="272">
        <v>158</v>
      </c>
      <c r="P6" s="272">
        <v>146</v>
      </c>
      <c r="Q6" s="272">
        <v>161</v>
      </c>
      <c r="R6" s="273">
        <v>82.5</v>
      </c>
      <c r="S6" s="228">
        <v>53</v>
      </c>
      <c r="T6" s="272">
        <v>90.5</v>
      </c>
      <c r="U6" s="272">
        <v>90.5</v>
      </c>
      <c r="V6" s="272">
        <v>55</v>
      </c>
      <c r="W6" s="272">
        <v>44</v>
      </c>
      <c r="X6" s="272">
        <v>39.5</v>
      </c>
      <c r="Y6" s="272">
        <v>72.5</v>
      </c>
      <c r="Z6" s="273"/>
      <c r="AA6" s="228">
        <v>123</v>
      </c>
      <c r="AB6" s="272">
        <v>99</v>
      </c>
      <c r="AC6" s="272">
        <v>63</v>
      </c>
      <c r="AD6" s="272">
        <v>131</v>
      </c>
      <c r="AE6" s="272">
        <v>139.5</v>
      </c>
      <c r="AF6" s="272">
        <v>88</v>
      </c>
      <c r="AG6" s="272">
        <v>47</v>
      </c>
      <c r="AH6" s="273">
        <v>87.5</v>
      </c>
    </row>
    <row r="11" spans="1:42" x14ac:dyDescent="0.25">
      <c r="AL11" s="44" t="s">
        <v>11555</v>
      </c>
    </row>
    <row r="12" spans="1:42" ht="15.75" thickBot="1" x14ac:dyDescent="0.3">
      <c r="AL12" s="44" t="s">
        <v>11294</v>
      </c>
    </row>
    <row r="13" spans="1:42" x14ac:dyDescent="0.25">
      <c r="AK13" s="209" t="s">
        <v>897</v>
      </c>
      <c r="AL13" s="210" t="s">
        <v>11555</v>
      </c>
      <c r="AM13" s="210"/>
      <c r="AN13" s="210"/>
      <c r="AO13" s="210"/>
      <c r="AP13" s="221"/>
    </row>
    <row r="14" spans="1:42" x14ac:dyDescent="0.25">
      <c r="AK14" s="211" t="s">
        <v>11522</v>
      </c>
      <c r="AL14" s="212" t="s">
        <v>11502</v>
      </c>
      <c r="AM14" s="212"/>
      <c r="AN14" s="212"/>
      <c r="AO14" s="212"/>
      <c r="AP14" s="222"/>
    </row>
    <row r="15" spans="1:42" x14ac:dyDescent="0.25">
      <c r="AK15" s="211"/>
      <c r="AL15" s="212"/>
      <c r="AM15" s="212"/>
      <c r="AN15" s="212"/>
      <c r="AO15" s="212"/>
      <c r="AP15" s="222"/>
    </row>
    <row r="16" spans="1:42" x14ac:dyDescent="0.25">
      <c r="AK16" s="211" t="s">
        <v>11521</v>
      </c>
      <c r="AL16" s="212"/>
      <c r="AM16" s="212"/>
      <c r="AN16" s="212"/>
      <c r="AO16" s="212"/>
      <c r="AP16" s="222"/>
    </row>
    <row r="17" spans="37:42" x14ac:dyDescent="0.25">
      <c r="AK17" s="211" t="s">
        <v>493</v>
      </c>
      <c r="AL17" s="212">
        <v>8.7739999999999991</v>
      </c>
      <c r="AM17" s="212"/>
      <c r="AN17" s="212"/>
      <c r="AO17" s="212"/>
      <c r="AP17" s="222"/>
    </row>
    <row r="18" spans="37:42" x14ac:dyDescent="0.25">
      <c r="AK18" s="211" t="s">
        <v>887</v>
      </c>
      <c r="AL18" s="212">
        <v>2.9999999999999997E-4</v>
      </c>
      <c r="AM18" s="212"/>
      <c r="AN18" s="212"/>
      <c r="AO18" s="212"/>
      <c r="AP18" s="222"/>
    </row>
    <row r="19" spans="37:42" x14ac:dyDescent="0.25">
      <c r="AK19" s="211" t="s">
        <v>886</v>
      </c>
      <c r="AL19" s="212" t="s">
        <v>946</v>
      </c>
      <c r="AM19" s="212"/>
      <c r="AN19" s="212"/>
      <c r="AO19" s="212"/>
      <c r="AP19" s="222"/>
    </row>
    <row r="20" spans="37:42" x14ac:dyDescent="0.25">
      <c r="AK20" s="211" t="s">
        <v>11520</v>
      </c>
      <c r="AL20" s="212" t="s">
        <v>945</v>
      </c>
      <c r="AM20" s="212"/>
      <c r="AN20" s="212"/>
      <c r="AO20" s="212"/>
      <c r="AP20" s="222"/>
    </row>
    <row r="21" spans="37:42" x14ac:dyDescent="0.25">
      <c r="AK21" s="211" t="s">
        <v>10924</v>
      </c>
      <c r="AL21" s="212">
        <v>0.49359999999999998</v>
      </c>
      <c r="AM21" s="212"/>
      <c r="AN21" s="212"/>
      <c r="AO21" s="212"/>
      <c r="AP21" s="222"/>
    </row>
    <row r="22" spans="37:42" x14ac:dyDescent="0.25">
      <c r="AK22" s="211"/>
      <c r="AL22" s="212"/>
      <c r="AM22" s="212"/>
      <c r="AN22" s="212"/>
      <c r="AO22" s="212"/>
      <c r="AP22" s="222"/>
    </row>
    <row r="23" spans="37:42" x14ac:dyDescent="0.25">
      <c r="AK23" s="211" t="s">
        <v>11519</v>
      </c>
      <c r="AL23" s="212"/>
      <c r="AM23" s="212"/>
      <c r="AN23" s="212"/>
      <c r="AO23" s="212"/>
      <c r="AP23" s="222"/>
    </row>
    <row r="24" spans="37:42" x14ac:dyDescent="0.25">
      <c r="AK24" s="211" t="s">
        <v>10658</v>
      </c>
      <c r="AL24" s="212" t="s">
        <v>11557</v>
      </c>
      <c r="AM24" s="212"/>
      <c r="AN24" s="212"/>
      <c r="AO24" s="212"/>
      <c r="AP24" s="222"/>
    </row>
    <row r="25" spans="37:42" x14ac:dyDescent="0.25">
      <c r="AK25" s="211" t="s">
        <v>887</v>
      </c>
      <c r="AL25" s="212">
        <v>6.7400000000000002E-2</v>
      </c>
      <c r="AM25" s="212"/>
      <c r="AN25" s="212"/>
      <c r="AO25" s="212"/>
      <c r="AP25" s="222"/>
    </row>
    <row r="26" spans="37:42" x14ac:dyDescent="0.25">
      <c r="AK26" s="211" t="s">
        <v>886</v>
      </c>
      <c r="AL26" s="212" t="s">
        <v>885</v>
      </c>
      <c r="AM26" s="212"/>
      <c r="AN26" s="212"/>
      <c r="AO26" s="212"/>
      <c r="AP26" s="222"/>
    </row>
    <row r="27" spans="37:42" x14ac:dyDescent="0.25">
      <c r="AK27" s="211" t="s">
        <v>11515</v>
      </c>
      <c r="AL27" s="212" t="s">
        <v>883</v>
      </c>
      <c r="AM27" s="212"/>
      <c r="AN27" s="212"/>
      <c r="AO27" s="212"/>
      <c r="AP27" s="222"/>
    </row>
    <row r="28" spans="37:42" x14ac:dyDescent="0.25">
      <c r="AK28" s="211"/>
      <c r="AL28" s="212"/>
      <c r="AM28" s="212"/>
      <c r="AN28" s="212"/>
      <c r="AO28" s="212"/>
      <c r="AP28" s="222"/>
    </row>
    <row r="29" spans="37:42" x14ac:dyDescent="0.25">
      <c r="AK29" s="211" t="s">
        <v>11517</v>
      </c>
      <c r="AL29" s="212"/>
      <c r="AM29" s="212"/>
      <c r="AN29" s="212"/>
      <c r="AO29" s="212"/>
      <c r="AP29" s="222"/>
    </row>
    <row r="30" spans="37:42" x14ac:dyDescent="0.25">
      <c r="AK30" s="211" t="s">
        <v>11516</v>
      </c>
      <c r="AL30" s="212">
        <v>27.15</v>
      </c>
      <c r="AM30" s="212"/>
      <c r="AN30" s="212"/>
      <c r="AO30" s="212"/>
      <c r="AP30" s="222"/>
    </row>
    <row r="31" spans="37:42" x14ac:dyDescent="0.25">
      <c r="AK31" s="211" t="s">
        <v>887</v>
      </c>
      <c r="AL31" s="212" t="s">
        <v>955</v>
      </c>
      <c r="AM31" s="212"/>
      <c r="AN31" s="212"/>
      <c r="AO31" s="212"/>
      <c r="AP31" s="222"/>
    </row>
    <row r="32" spans="37:42" x14ac:dyDescent="0.25">
      <c r="AK32" s="211" t="s">
        <v>886</v>
      </c>
      <c r="AL32" s="212" t="s">
        <v>956</v>
      </c>
      <c r="AM32" s="212"/>
      <c r="AN32" s="212"/>
      <c r="AO32" s="212"/>
      <c r="AP32" s="222"/>
    </row>
    <row r="33" spans="37:42" x14ac:dyDescent="0.25">
      <c r="AK33" s="211" t="s">
        <v>11515</v>
      </c>
      <c r="AL33" s="212" t="s">
        <v>945</v>
      </c>
      <c r="AM33" s="212"/>
      <c r="AN33" s="212"/>
      <c r="AO33" s="212"/>
      <c r="AP33" s="222"/>
    </row>
    <row r="34" spans="37:42" x14ac:dyDescent="0.25">
      <c r="AK34" s="211"/>
      <c r="AL34" s="212"/>
      <c r="AM34" s="212"/>
      <c r="AN34" s="212"/>
      <c r="AO34" s="212"/>
      <c r="AP34" s="222"/>
    </row>
    <row r="35" spans="37:42" x14ac:dyDescent="0.25">
      <c r="AK35" s="211" t="s">
        <v>10655</v>
      </c>
      <c r="AL35" s="212" t="s">
        <v>10656</v>
      </c>
      <c r="AM35" s="212" t="s">
        <v>899</v>
      </c>
      <c r="AN35" s="212" t="s">
        <v>10657</v>
      </c>
      <c r="AO35" s="212" t="s">
        <v>10658</v>
      </c>
      <c r="AP35" s="222" t="s">
        <v>887</v>
      </c>
    </row>
    <row r="36" spans="37:42" x14ac:dyDescent="0.25">
      <c r="AK36" s="211" t="s">
        <v>11514</v>
      </c>
      <c r="AL36" s="212">
        <v>173995</v>
      </c>
      <c r="AM36" s="212">
        <v>3</v>
      </c>
      <c r="AN36" s="212">
        <v>57998</v>
      </c>
      <c r="AO36" s="212" t="s">
        <v>11556</v>
      </c>
      <c r="AP36" s="222" t="s">
        <v>11533</v>
      </c>
    </row>
    <row r="37" spans="37:42" x14ac:dyDescent="0.25">
      <c r="AK37" s="211" t="s">
        <v>11512</v>
      </c>
      <c r="AL37" s="212">
        <v>178478</v>
      </c>
      <c r="AM37" s="212">
        <v>27</v>
      </c>
      <c r="AN37" s="212">
        <v>6610</v>
      </c>
      <c r="AO37" s="212"/>
      <c r="AP37" s="222"/>
    </row>
    <row r="38" spans="37:42" x14ac:dyDescent="0.25">
      <c r="AK38" s="211" t="s">
        <v>11511</v>
      </c>
      <c r="AL38" s="212">
        <v>352473</v>
      </c>
      <c r="AM38" s="212">
        <v>30</v>
      </c>
      <c r="AN38" s="212"/>
      <c r="AO38" s="212"/>
      <c r="AP38" s="222"/>
    </row>
    <row r="39" spans="37:42" x14ac:dyDescent="0.25">
      <c r="AK39" s="211"/>
      <c r="AL39" s="212"/>
      <c r="AM39" s="212"/>
      <c r="AN39" s="212"/>
      <c r="AO39" s="212"/>
      <c r="AP39" s="222"/>
    </row>
    <row r="40" spans="37:42" x14ac:dyDescent="0.25">
      <c r="AK40" s="211" t="s">
        <v>10674</v>
      </c>
      <c r="AL40" s="212"/>
      <c r="AM40" s="212"/>
      <c r="AN40" s="212"/>
      <c r="AO40" s="212"/>
      <c r="AP40" s="222"/>
    </row>
    <row r="41" spans="37:42" x14ac:dyDescent="0.25">
      <c r="AK41" s="211" t="s">
        <v>11510</v>
      </c>
      <c r="AL41" s="212">
        <v>4</v>
      </c>
      <c r="AM41" s="212"/>
      <c r="AN41" s="212"/>
      <c r="AO41" s="212"/>
      <c r="AP41" s="222"/>
    </row>
    <row r="42" spans="37:42" ht="15.75" thickBot="1" x14ac:dyDescent="0.3">
      <c r="AK42" s="219" t="s">
        <v>11509</v>
      </c>
      <c r="AL42" s="220">
        <v>31</v>
      </c>
      <c r="AM42" s="220"/>
      <c r="AN42" s="220"/>
      <c r="AO42" s="220"/>
      <c r="AP42" s="223"/>
    </row>
    <row r="47" spans="37:42" x14ac:dyDescent="0.25">
      <c r="AM47" s="44" t="s">
        <v>11555</v>
      </c>
    </row>
    <row r="48" spans="37:42" ht="15.75" thickBot="1" x14ac:dyDescent="0.3">
      <c r="AM48" s="44" t="s">
        <v>11438</v>
      </c>
    </row>
    <row r="49" spans="37:45" x14ac:dyDescent="0.25">
      <c r="AK49" s="209" t="s">
        <v>966</v>
      </c>
      <c r="AL49" s="210">
        <v>1</v>
      </c>
      <c r="AM49" s="210"/>
      <c r="AN49" s="210"/>
      <c r="AO49" s="210"/>
      <c r="AP49" s="210"/>
      <c r="AQ49" s="210"/>
      <c r="AR49" s="210"/>
      <c r="AS49" s="221"/>
    </row>
    <row r="50" spans="37:45" x14ac:dyDescent="0.25">
      <c r="AK50" s="211" t="s">
        <v>965</v>
      </c>
      <c r="AL50" s="212">
        <v>6</v>
      </c>
      <c r="AM50" s="212"/>
      <c r="AN50" s="212"/>
      <c r="AO50" s="212"/>
      <c r="AP50" s="212"/>
      <c r="AQ50" s="212"/>
      <c r="AR50" s="212"/>
      <c r="AS50" s="222"/>
    </row>
    <row r="51" spans="37:45" x14ac:dyDescent="0.25">
      <c r="AK51" s="211" t="s">
        <v>964</v>
      </c>
      <c r="AL51" s="212">
        <v>0.05</v>
      </c>
      <c r="AM51" s="212"/>
      <c r="AN51" s="212"/>
      <c r="AO51" s="212"/>
      <c r="AP51" s="212"/>
      <c r="AQ51" s="212"/>
      <c r="AR51" s="212"/>
      <c r="AS51" s="222"/>
    </row>
    <row r="52" spans="37:45" x14ac:dyDescent="0.25">
      <c r="AK52" s="211"/>
      <c r="AL52" s="212"/>
      <c r="AM52" s="212"/>
      <c r="AN52" s="212"/>
      <c r="AO52" s="212"/>
      <c r="AP52" s="212"/>
      <c r="AQ52" s="212"/>
      <c r="AR52" s="212"/>
      <c r="AS52" s="222"/>
    </row>
    <row r="53" spans="37:45" x14ac:dyDescent="0.25">
      <c r="AK53" s="211" t="s">
        <v>10688</v>
      </c>
      <c r="AL53" s="212" t="s">
        <v>904</v>
      </c>
      <c r="AM53" s="212" t="s">
        <v>915</v>
      </c>
      <c r="AN53" s="212" t="s">
        <v>914</v>
      </c>
      <c r="AO53" s="212" t="s">
        <v>913</v>
      </c>
      <c r="AP53" s="212" t="s">
        <v>912</v>
      </c>
      <c r="AQ53" s="212"/>
      <c r="AR53" s="212"/>
      <c r="AS53" s="222"/>
    </row>
    <row r="54" spans="37:45" x14ac:dyDescent="0.25">
      <c r="AK54" s="211" t="s">
        <v>11337</v>
      </c>
      <c r="AL54" s="212">
        <v>-19.190000000000001</v>
      </c>
      <c r="AM54" s="212" t="s">
        <v>11554</v>
      </c>
      <c r="AN54" s="212" t="s">
        <v>883</v>
      </c>
      <c r="AO54" s="212" t="s">
        <v>885</v>
      </c>
      <c r="AP54" s="212">
        <v>0.96460000000000001</v>
      </c>
      <c r="AQ54" s="212" t="s">
        <v>11506</v>
      </c>
      <c r="AR54" s="212"/>
      <c r="AS54" s="222"/>
    </row>
    <row r="55" spans="37:45" x14ac:dyDescent="0.25">
      <c r="AK55" s="211" t="s">
        <v>11335</v>
      </c>
      <c r="AL55" s="212">
        <v>155.80000000000001</v>
      </c>
      <c r="AM55" s="212" t="s">
        <v>11553</v>
      </c>
      <c r="AN55" s="212" t="s">
        <v>945</v>
      </c>
      <c r="AO55" s="212" t="s">
        <v>959</v>
      </c>
      <c r="AP55" s="212">
        <v>5.0000000000000001E-3</v>
      </c>
      <c r="AQ55" s="212" t="s">
        <v>11504</v>
      </c>
      <c r="AR55" s="212"/>
      <c r="AS55" s="222"/>
    </row>
    <row r="56" spans="37:45" x14ac:dyDescent="0.25">
      <c r="AK56" s="211" t="s">
        <v>11495</v>
      </c>
      <c r="AL56" s="212">
        <v>122.1</v>
      </c>
      <c r="AM56" s="212" t="s">
        <v>11552</v>
      </c>
      <c r="AN56" s="212" t="s">
        <v>945</v>
      </c>
      <c r="AO56" s="212" t="s">
        <v>949</v>
      </c>
      <c r="AP56" s="212">
        <v>2.7400000000000001E-2</v>
      </c>
      <c r="AQ56" s="212" t="s">
        <v>11502</v>
      </c>
      <c r="AR56" s="212"/>
      <c r="AS56" s="222"/>
    </row>
    <row r="57" spans="37:45" x14ac:dyDescent="0.25">
      <c r="AK57" s="211" t="s">
        <v>11331</v>
      </c>
      <c r="AL57" s="212">
        <v>175</v>
      </c>
      <c r="AM57" s="212" t="s">
        <v>11551</v>
      </c>
      <c r="AN57" s="212" t="s">
        <v>945</v>
      </c>
      <c r="AO57" s="212" t="s">
        <v>959</v>
      </c>
      <c r="AP57" s="212">
        <v>1.6000000000000001E-3</v>
      </c>
      <c r="AQ57" s="212" t="s">
        <v>11500</v>
      </c>
      <c r="AR57" s="212"/>
      <c r="AS57" s="222"/>
    </row>
    <row r="58" spans="37:45" x14ac:dyDescent="0.25">
      <c r="AK58" s="211" t="s">
        <v>11494</v>
      </c>
      <c r="AL58" s="212">
        <v>141.30000000000001</v>
      </c>
      <c r="AM58" s="212" t="s">
        <v>11550</v>
      </c>
      <c r="AN58" s="212" t="s">
        <v>945</v>
      </c>
      <c r="AO58" s="212" t="s">
        <v>959</v>
      </c>
      <c r="AP58" s="212">
        <v>8.8999999999999999E-3</v>
      </c>
      <c r="AQ58" s="212" t="s">
        <v>11498</v>
      </c>
      <c r="AR58" s="212"/>
      <c r="AS58" s="222"/>
    </row>
    <row r="59" spans="37:45" x14ac:dyDescent="0.25">
      <c r="AK59" s="211" t="s">
        <v>11493</v>
      </c>
      <c r="AL59" s="212">
        <v>-33.68</v>
      </c>
      <c r="AM59" s="212" t="s">
        <v>11549</v>
      </c>
      <c r="AN59" s="212" t="s">
        <v>883</v>
      </c>
      <c r="AO59" s="212" t="s">
        <v>885</v>
      </c>
      <c r="AP59" s="212">
        <v>0.85360000000000003</v>
      </c>
      <c r="AQ59" s="212" t="s">
        <v>11496</v>
      </c>
      <c r="AR59" s="212"/>
      <c r="AS59" s="222"/>
    </row>
    <row r="60" spans="37:45" x14ac:dyDescent="0.25">
      <c r="AK60" s="211"/>
      <c r="AL60" s="212"/>
      <c r="AM60" s="212"/>
      <c r="AN60" s="212"/>
      <c r="AO60" s="212"/>
      <c r="AP60" s="212"/>
      <c r="AQ60" s="212"/>
      <c r="AR60" s="212"/>
      <c r="AS60" s="222"/>
    </row>
    <row r="61" spans="37:45" x14ac:dyDescent="0.25">
      <c r="AK61" s="211" t="s">
        <v>907</v>
      </c>
      <c r="AL61" s="212" t="s">
        <v>906</v>
      </c>
      <c r="AM61" s="212" t="s">
        <v>905</v>
      </c>
      <c r="AN61" s="212" t="s">
        <v>904</v>
      </c>
      <c r="AO61" s="212" t="s">
        <v>903</v>
      </c>
      <c r="AP61" s="212" t="s">
        <v>902</v>
      </c>
      <c r="AQ61" s="212" t="s">
        <v>901</v>
      </c>
      <c r="AR61" s="212" t="s">
        <v>900</v>
      </c>
      <c r="AS61" s="222" t="s">
        <v>899</v>
      </c>
    </row>
    <row r="62" spans="37:45" x14ac:dyDescent="0.25">
      <c r="AK62" s="211" t="s">
        <v>11337</v>
      </c>
      <c r="AL62" s="212">
        <v>219.4</v>
      </c>
      <c r="AM62" s="212">
        <v>238.6</v>
      </c>
      <c r="AN62" s="212">
        <v>-19.190000000000001</v>
      </c>
      <c r="AO62" s="212">
        <v>40.65</v>
      </c>
      <c r="AP62" s="212">
        <v>8</v>
      </c>
      <c r="AQ62" s="212">
        <v>8</v>
      </c>
      <c r="AR62" s="212">
        <v>0.66749999999999998</v>
      </c>
      <c r="AS62" s="222">
        <v>27</v>
      </c>
    </row>
    <row r="63" spans="37:45" x14ac:dyDescent="0.25">
      <c r="AK63" s="211" t="s">
        <v>11335</v>
      </c>
      <c r="AL63" s="212">
        <v>219.4</v>
      </c>
      <c r="AM63" s="212">
        <v>63.57</v>
      </c>
      <c r="AN63" s="212">
        <v>155.80000000000001</v>
      </c>
      <c r="AO63" s="212">
        <v>42.08</v>
      </c>
      <c r="AP63" s="212">
        <v>8</v>
      </c>
      <c r="AQ63" s="212">
        <v>7</v>
      </c>
      <c r="AR63" s="212">
        <v>5.2359999999999998</v>
      </c>
      <c r="AS63" s="222">
        <v>27</v>
      </c>
    </row>
    <row r="64" spans="37:45" x14ac:dyDescent="0.25">
      <c r="AK64" s="211" t="s">
        <v>11495</v>
      </c>
      <c r="AL64" s="212">
        <v>219.4</v>
      </c>
      <c r="AM64" s="212">
        <v>97.25</v>
      </c>
      <c r="AN64" s="212">
        <v>122.1</v>
      </c>
      <c r="AO64" s="212">
        <v>40.65</v>
      </c>
      <c r="AP64" s="212">
        <v>8</v>
      </c>
      <c r="AQ64" s="212">
        <v>8</v>
      </c>
      <c r="AR64" s="212">
        <v>4.2489999999999997</v>
      </c>
      <c r="AS64" s="222">
        <v>27</v>
      </c>
    </row>
    <row r="65" spans="37:45" x14ac:dyDescent="0.25">
      <c r="AK65" s="211" t="s">
        <v>11331</v>
      </c>
      <c r="AL65" s="212">
        <v>238.6</v>
      </c>
      <c r="AM65" s="212">
        <v>63.57</v>
      </c>
      <c r="AN65" s="212">
        <v>175</v>
      </c>
      <c r="AO65" s="212">
        <v>42.08</v>
      </c>
      <c r="AP65" s="212">
        <v>8</v>
      </c>
      <c r="AQ65" s="212">
        <v>7</v>
      </c>
      <c r="AR65" s="212">
        <v>5.8810000000000002</v>
      </c>
      <c r="AS65" s="222">
        <v>27</v>
      </c>
    </row>
    <row r="66" spans="37:45" x14ac:dyDescent="0.25">
      <c r="AK66" s="211" t="s">
        <v>11494</v>
      </c>
      <c r="AL66" s="212">
        <v>238.6</v>
      </c>
      <c r="AM66" s="212">
        <v>97.25</v>
      </c>
      <c r="AN66" s="212">
        <v>141.30000000000001</v>
      </c>
      <c r="AO66" s="212">
        <v>40.65</v>
      </c>
      <c r="AP66" s="212">
        <v>8</v>
      </c>
      <c r="AQ66" s="212">
        <v>8</v>
      </c>
      <c r="AR66" s="212">
        <v>4.9160000000000004</v>
      </c>
      <c r="AS66" s="222">
        <v>27</v>
      </c>
    </row>
    <row r="67" spans="37:45" ht="15.75" thickBot="1" x14ac:dyDescent="0.3">
      <c r="AK67" s="219" t="s">
        <v>11493</v>
      </c>
      <c r="AL67" s="220">
        <v>63.57</v>
      </c>
      <c r="AM67" s="220">
        <v>97.25</v>
      </c>
      <c r="AN67" s="220">
        <v>-33.68</v>
      </c>
      <c r="AO67" s="220">
        <v>42.08</v>
      </c>
      <c r="AP67" s="220">
        <v>7</v>
      </c>
      <c r="AQ67" s="220">
        <v>8</v>
      </c>
      <c r="AR67" s="220">
        <v>1.1319999999999999</v>
      </c>
      <c r="AS67" s="223">
        <v>27</v>
      </c>
    </row>
  </sheetData>
  <mergeCells count="4">
    <mergeCell ref="C4:J4"/>
    <mergeCell ref="K4:R4"/>
    <mergeCell ref="S4:Z4"/>
    <mergeCell ref="AA4:AH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F5AA8-9B93-4514-B0F8-148C48EB11DB}">
  <dimension ref="A1:AW5"/>
  <sheetViews>
    <sheetView zoomScale="55" zoomScaleNormal="55" workbookViewId="0">
      <selection activeCell="F15" sqref="F15"/>
    </sheetView>
  </sheetViews>
  <sheetFormatPr defaultRowHeight="15" x14ac:dyDescent="0.25"/>
  <cols>
    <col min="1" max="1" width="15" bestFit="1" customWidth="1"/>
    <col min="2" max="2" width="7.28515625" style="43" customWidth="1"/>
    <col min="3" max="3" width="6.85546875" style="43" customWidth="1"/>
    <col min="4" max="4" width="6.42578125" style="43" customWidth="1"/>
    <col min="5" max="5" width="6.85546875" style="43" customWidth="1"/>
    <col min="6" max="6" width="6.140625" style="43" customWidth="1"/>
    <col min="7" max="7" width="5.42578125" style="43" customWidth="1"/>
    <col min="8" max="9" width="6.7109375" style="43" customWidth="1"/>
    <col min="10" max="10" width="6.28515625" style="43" customWidth="1"/>
    <col min="11" max="11" width="5.7109375" style="43" customWidth="1"/>
    <col min="12" max="12" width="6.5703125" style="43" customWidth="1"/>
    <col min="13" max="13" width="6.42578125" customWidth="1"/>
    <col min="14" max="14" width="6.5703125" customWidth="1"/>
    <col min="15" max="15" width="6.28515625" customWidth="1"/>
    <col min="16" max="16" width="8.5703125" customWidth="1"/>
    <col min="17" max="17" width="15.85546875" customWidth="1"/>
    <col min="18" max="18" width="7.5703125" customWidth="1"/>
    <col min="19" max="19" width="7.28515625" customWidth="1"/>
    <col min="20" max="20" width="7.140625" customWidth="1"/>
    <col min="21" max="21" width="6.5703125" customWidth="1"/>
    <col min="22" max="22" width="6.28515625" customWidth="1"/>
    <col min="23" max="23" width="7.28515625" customWidth="1"/>
    <col min="24" max="24" width="6.5703125" customWidth="1"/>
    <col min="25" max="25" width="6" customWidth="1"/>
    <col min="26" max="26" width="6.85546875" customWidth="1"/>
    <col min="27" max="27" width="6.28515625" customWidth="1"/>
    <col min="28" max="28" width="7" customWidth="1"/>
    <col min="29" max="29" width="6.7109375" customWidth="1"/>
    <col min="30" max="30" width="7" customWidth="1"/>
    <col min="31" max="31" width="6.140625" customWidth="1"/>
    <col min="32" max="32" width="7.5703125" customWidth="1"/>
    <col min="33" max="33" width="12.140625" customWidth="1"/>
    <col min="34" max="34" width="11.5703125" customWidth="1"/>
    <col min="35" max="35" width="10.28515625" customWidth="1"/>
    <col min="36" max="37" width="7" customWidth="1"/>
    <col min="38" max="38" width="6.28515625" customWidth="1"/>
    <col min="39" max="39" width="6.85546875" customWidth="1"/>
    <col min="40" max="40" width="6.42578125" customWidth="1"/>
    <col min="41" max="41" width="5.85546875" customWidth="1"/>
    <col min="42" max="42" width="7" customWidth="1"/>
    <col min="43" max="43" width="6.7109375" customWidth="1"/>
    <col min="44" max="44" width="6.28515625" customWidth="1"/>
    <col min="45" max="45" width="6.5703125" customWidth="1"/>
    <col min="46" max="46" width="6" customWidth="1"/>
    <col min="47" max="47" width="6.85546875" customWidth="1"/>
    <col min="48" max="48" width="6.42578125" customWidth="1"/>
    <col min="49" max="49" width="7.7109375" customWidth="1"/>
  </cols>
  <sheetData>
    <row r="1" spans="1:49" x14ac:dyDescent="0.25">
      <c r="D1" s="292" t="s">
        <v>721</v>
      </c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R1" s="43"/>
      <c r="S1" s="43"/>
      <c r="T1" s="292" t="s">
        <v>720</v>
      </c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G1" s="44"/>
      <c r="AI1" s="43"/>
      <c r="AJ1" s="43"/>
      <c r="AK1" s="292" t="s">
        <v>720</v>
      </c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</row>
    <row r="2" spans="1:49" x14ac:dyDescent="0.25">
      <c r="A2" t="s">
        <v>719</v>
      </c>
      <c r="B2" s="43">
        <v>1</v>
      </c>
      <c r="C2" s="43">
        <v>2</v>
      </c>
      <c r="D2" s="43">
        <v>3</v>
      </c>
      <c r="E2" s="43">
        <v>4</v>
      </c>
      <c r="F2" s="43">
        <v>5</v>
      </c>
      <c r="G2" s="43">
        <v>6</v>
      </c>
      <c r="H2" s="43">
        <v>7</v>
      </c>
      <c r="I2" s="43">
        <v>8</v>
      </c>
      <c r="J2" s="43">
        <v>9</v>
      </c>
      <c r="K2" s="43">
        <v>10</v>
      </c>
      <c r="L2" s="43">
        <v>11</v>
      </c>
      <c r="M2" s="43">
        <v>12</v>
      </c>
      <c r="N2" s="43">
        <v>13</v>
      </c>
      <c r="O2" s="43">
        <v>14</v>
      </c>
      <c r="P2" s="43">
        <v>15</v>
      </c>
      <c r="Q2" t="s">
        <v>719</v>
      </c>
      <c r="R2" s="43">
        <v>1</v>
      </c>
      <c r="S2" s="43">
        <v>2</v>
      </c>
      <c r="T2" s="43">
        <v>3</v>
      </c>
      <c r="U2" s="43">
        <v>4</v>
      </c>
      <c r="V2" s="43">
        <v>5</v>
      </c>
      <c r="W2" s="43">
        <v>6</v>
      </c>
      <c r="X2" s="43">
        <v>7</v>
      </c>
      <c r="Y2" s="43">
        <v>8</v>
      </c>
      <c r="Z2" s="43">
        <v>9</v>
      </c>
      <c r="AA2" s="43">
        <v>10</v>
      </c>
      <c r="AB2" s="43">
        <v>11</v>
      </c>
      <c r="AC2" s="43">
        <v>12</v>
      </c>
      <c r="AD2" s="43">
        <v>13</v>
      </c>
      <c r="AE2" s="43">
        <v>14</v>
      </c>
      <c r="AF2" s="43">
        <v>15</v>
      </c>
      <c r="AH2" t="s">
        <v>719</v>
      </c>
      <c r="AI2" s="43">
        <v>1</v>
      </c>
      <c r="AJ2" s="43">
        <v>2</v>
      </c>
      <c r="AK2" s="43">
        <v>3</v>
      </c>
      <c r="AL2" s="43">
        <v>4</v>
      </c>
      <c r="AM2" s="43">
        <v>5</v>
      </c>
      <c r="AN2" s="43">
        <v>6</v>
      </c>
      <c r="AO2" s="43">
        <v>7</v>
      </c>
      <c r="AP2" s="43">
        <v>8</v>
      </c>
      <c r="AQ2" s="43">
        <v>9</v>
      </c>
      <c r="AR2" s="43">
        <v>10</v>
      </c>
      <c r="AS2" s="43">
        <v>11</v>
      </c>
      <c r="AT2" s="43">
        <v>12</v>
      </c>
      <c r="AU2" s="43">
        <v>13</v>
      </c>
      <c r="AV2" s="43">
        <v>14</v>
      </c>
      <c r="AW2" s="43">
        <v>15</v>
      </c>
    </row>
    <row r="3" spans="1:49" x14ac:dyDescent="0.25">
      <c r="A3" t="s">
        <v>718</v>
      </c>
      <c r="B3" s="291" t="s">
        <v>713</v>
      </c>
      <c r="C3" s="291"/>
      <c r="D3" s="291"/>
      <c r="E3" s="291"/>
      <c r="F3" s="291"/>
      <c r="G3" s="291" t="s">
        <v>717</v>
      </c>
      <c r="H3" s="291"/>
      <c r="I3" s="291"/>
      <c r="J3" s="291"/>
      <c r="K3" s="291"/>
      <c r="L3" s="291" t="s">
        <v>716</v>
      </c>
      <c r="M3" s="291"/>
      <c r="N3" s="291"/>
      <c r="O3" s="291"/>
      <c r="P3" s="291"/>
      <c r="Q3" t="s">
        <v>718</v>
      </c>
      <c r="R3" s="291" t="s">
        <v>713</v>
      </c>
      <c r="S3" s="291"/>
      <c r="T3" s="291"/>
      <c r="U3" s="291"/>
      <c r="V3" s="291"/>
      <c r="W3" s="291" t="s">
        <v>717</v>
      </c>
      <c r="X3" s="291"/>
      <c r="Y3" s="291"/>
      <c r="Z3" s="291"/>
      <c r="AA3" s="291"/>
      <c r="AB3" s="291" t="s">
        <v>716</v>
      </c>
      <c r="AC3" s="291"/>
      <c r="AD3" s="291"/>
      <c r="AE3" s="291"/>
      <c r="AF3" s="291"/>
      <c r="AH3" t="s">
        <v>718</v>
      </c>
      <c r="AI3" s="291" t="s">
        <v>713</v>
      </c>
      <c r="AJ3" s="291"/>
      <c r="AK3" s="291"/>
      <c r="AL3" s="291"/>
      <c r="AM3" s="291"/>
      <c r="AN3" s="291" t="s">
        <v>717</v>
      </c>
      <c r="AO3" s="291"/>
      <c r="AP3" s="291"/>
      <c r="AQ3" s="291"/>
      <c r="AR3" s="291"/>
      <c r="AS3" s="291" t="s">
        <v>716</v>
      </c>
      <c r="AT3" s="291"/>
      <c r="AU3" s="291"/>
      <c r="AV3" s="291"/>
      <c r="AW3" s="291"/>
    </row>
    <row r="4" spans="1:49" x14ac:dyDescent="0.25">
      <c r="A4" s="43"/>
      <c r="M4" s="43"/>
      <c r="N4" s="43"/>
      <c r="O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</row>
    <row r="5" spans="1:49" x14ac:dyDescent="0.25"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</row>
  </sheetData>
  <mergeCells count="12">
    <mergeCell ref="AB3:AF3"/>
    <mergeCell ref="AI3:AM3"/>
    <mergeCell ref="AN3:AR3"/>
    <mergeCell ref="AS3:AW3"/>
    <mergeCell ref="D1:O1"/>
    <mergeCell ref="T1:AE1"/>
    <mergeCell ref="AK1:AV1"/>
    <mergeCell ref="B3:F3"/>
    <mergeCell ref="G3:K3"/>
    <mergeCell ref="L3:P3"/>
    <mergeCell ref="R3:V3"/>
    <mergeCell ref="W3:AA3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7063C-EDC4-45A8-AE85-358DD4106D6F}">
  <dimension ref="A14:BI84"/>
  <sheetViews>
    <sheetView topLeftCell="AS44" workbookViewId="0">
      <selection activeCell="BE47" sqref="BE47"/>
    </sheetView>
  </sheetViews>
  <sheetFormatPr defaultRowHeight="15" x14ac:dyDescent="0.25"/>
  <cols>
    <col min="11" max="11" width="17.5703125" customWidth="1"/>
    <col min="40" max="40" width="41.140625" customWidth="1"/>
    <col min="41" max="41" width="27" customWidth="1"/>
    <col min="42" max="42" width="46.28515625" customWidth="1"/>
    <col min="43" max="43" width="30" customWidth="1"/>
    <col min="44" max="44" width="28.28515625" customWidth="1"/>
    <col min="55" max="55" width="29.42578125" customWidth="1"/>
    <col min="56" max="56" width="19.140625" customWidth="1"/>
    <col min="58" max="58" width="23" customWidth="1"/>
    <col min="59" max="59" width="25.85546875" customWidth="1"/>
    <col min="60" max="60" width="23.5703125" customWidth="1"/>
  </cols>
  <sheetData>
    <row r="14" spans="2:18" x14ac:dyDescent="0.25">
      <c r="C14" s="44" t="s">
        <v>10608</v>
      </c>
      <c r="D14" s="44"/>
      <c r="O14" s="44" t="s">
        <v>11562</v>
      </c>
      <c r="P14" s="44"/>
      <c r="Q14" s="44"/>
      <c r="R14" s="44"/>
    </row>
    <row r="15" spans="2:18" x14ac:dyDescent="0.25">
      <c r="C15" s="44" t="s">
        <v>10612</v>
      </c>
      <c r="D15" s="44"/>
      <c r="O15" s="44" t="s">
        <v>10613</v>
      </c>
      <c r="P15" s="44"/>
      <c r="Q15" s="44"/>
      <c r="R15" s="44"/>
    </row>
    <row r="16" spans="2:18" ht="15.75" thickBot="1" x14ac:dyDescent="0.3">
      <c r="B16" s="44" t="s">
        <v>10615</v>
      </c>
    </row>
    <row r="17" spans="1:61" ht="15.75" thickBot="1" x14ac:dyDescent="0.3">
      <c r="A17" s="199"/>
      <c r="B17" s="213"/>
      <c r="C17" s="147" t="s">
        <v>10616</v>
      </c>
      <c r="D17" s="147" t="s">
        <v>10616</v>
      </c>
      <c r="E17" s="147" t="s">
        <v>10616</v>
      </c>
      <c r="F17" s="147" t="s">
        <v>10616</v>
      </c>
      <c r="G17" s="147" t="s">
        <v>10616</v>
      </c>
      <c r="H17" s="147" t="s">
        <v>10616</v>
      </c>
      <c r="I17" s="147" t="s">
        <v>10616</v>
      </c>
      <c r="J17" s="147" t="s">
        <v>10616</v>
      </c>
      <c r="K17" s="141" t="s">
        <v>10617</v>
      </c>
      <c r="L17" s="147" t="s">
        <v>10617</v>
      </c>
      <c r="M17" s="147" t="s">
        <v>10617</v>
      </c>
      <c r="N17" s="147" t="s">
        <v>10617</v>
      </c>
      <c r="O17" s="147" t="s">
        <v>10617</v>
      </c>
      <c r="P17" s="147" t="s">
        <v>10617</v>
      </c>
      <c r="Q17" s="147" t="s">
        <v>10617</v>
      </c>
      <c r="R17" s="148" t="s">
        <v>10617</v>
      </c>
      <c r="S17" s="141" t="s">
        <v>10618</v>
      </c>
      <c r="T17" s="147" t="s">
        <v>10618</v>
      </c>
      <c r="U17" s="147" t="s">
        <v>10618</v>
      </c>
      <c r="V17" s="147" t="s">
        <v>10618</v>
      </c>
      <c r="W17" s="147" t="s">
        <v>10618</v>
      </c>
      <c r="X17" s="147" t="s">
        <v>10618</v>
      </c>
      <c r="Y17" s="147" t="s">
        <v>10618</v>
      </c>
      <c r="Z17" s="148" t="s">
        <v>10618</v>
      </c>
      <c r="AA17" s="147" t="s">
        <v>10619</v>
      </c>
      <c r="AB17" s="147" t="s">
        <v>10619</v>
      </c>
      <c r="AC17" s="147" t="s">
        <v>10619</v>
      </c>
      <c r="AD17" s="147" t="s">
        <v>10619</v>
      </c>
      <c r="AE17" s="147" t="s">
        <v>10619</v>
      </c>
      <c r="AF17" s="147" t="s">
        <v>10619</v>
      </c>
      <c r="AG17" s="147" t="s">
        <v>10619</v>
      </c>
      <c r="AH17" s="148" t="s">
        <v>10619</v>
      </c>
      <c r="AP17" s="44" t="s">
        <v>11563</v>
      </c>
      <c r="AQ17" s="44"/>
      <c r="BF17" s="44" t="s">
        <v>11564</v>
      </c>
    </row>
    <row r="18" spans="1:61" ht="15.75" thickBot="1" x14ac:dyDescent="0.3">
      <c r="A18" s="149" t="s">
        <v>10620</v>
      </c>
      <c r="B18" s="214" t="s">
        <v>10552</v>
      </c>
      <c r="C18" s="44" t="s">
        <v>10621</v>
      </c>
      <c r="D18" s="44" t="s">
        <v>10622</v>
      </c>
      <c r="E18" s="44" t="s">
        <v>10623</v>
      </c>
      <c r="F18" s="44" t="s">
        <v>10624</v>
      </c>
      <c r="G18" s="44" t="s">
        <v>10625</v>
      </c>
      <c r="H18" s="44" t="s">
        <v>10626</v>
      </c>
      <c r="I18" s="44" t="s">
        <v>10627</v>
      </c>
      <c r="J18" s="44" t="s">
        <v>10628</v>
      </c>
      <c r="K18" s="149" t="s">
        <v>10553</v>
      </c>
      <c r="L18" s="44" t="s">
        <v>10554</v>
      </c>
      <c r="M18" s="44" t="s">
        <v>10555</v>
      </c>
      <c r="N18" s="44" t="s">
        <v>10556</v>
      </c>
      <c r="O18" s="44" t="s">
        <v>10557</v>
      </c>
      <c r="P18" s="44" t="s">
        <v>10558</v>
      </c>
      <c r="Q18" s="44" t="s">
        <v>10559</v>
      </c>
      <c r="R18" s="150"/>
      <c r="S18" s="149" t="s">
        <v>10629</v>
      </c>
      <c r="T18" s="44" t="s">
        <v>10630</v>
      </c>
      <c r="U18" s="44" t="s">
        <v>10631</v>
      </c>
      <c r="V18" s="44" t="s">
        <v>10632</v>
      </c>
      <c r="W18" s="44" t="s">
        <v>10633</v>
      </c>
      <c r="X18" s="44" t="s">
        <v>10634</v>
      </c>
      <c r="Y18" s="44" t="s">
        <v>10635</v>
      </c>
      <c r="Z18" s="150" t="s">
        <v>10636</v>
      </c>
      <c r="AA18" s="44" t="s">
        <v>10560</v>
      </c>
      <c r="AB18" s="44" t="s">
        <v>10561</v>
      </c>
      <c r="AC18" s="44" t="s">
        <v>10562</v>
      </c>
      <c r="AD18" s="44" t="s">
        <v>10563</v>
      </c>
      <c r="AE18" s="44" t="s">
        <v>10564</v>
      </c>
      <c r="AF18" s="44" t="s">
        <v>10565</v>
      </c>
      <c r="AG18" s="44" t="s">
        <v>10566</v>
      </c>
      <c r="AH18" s="150" t="s">
        <v>10567</v>
      </c>
      <c r="AP18" s="44" t="s">
        <v>11565</v>
      </c>
      <c r="AQ18" s="44"/>
      <c r="BF18" s="44" t="s">
        <v>11566</v>
      </c>
    </row>
    <row r="19" spans="1:61" ht="15.75" thickBot="1" x14ac:dyDescent="0.3">
      <c r="A19" s="149" t="s">
        <v>10641</v>
      </c>
      <c r="B19" s="214" t="s">
        <v>10642</v>
      </c>
      <c r="C19">
        <v>4.0599999999999996</v>
      </c>
      <c r="D19">
        <v>3.4824999999999999</v>
      </c>
      <c r="E19">
        <v>3.7124999999999999</v>
      </c>
      <c r="F19">
        <v>3.4525000000000001</v>
      </c>
      <c r="G19">
        <v>3.57</v>
      </c>
      <c r="H19">
        <v>2.9024999999999999</v>
      </c>
      <c r="I19">
        <v>4.0875000000000004</v>
      </c>
      <c r="J19">
        <v>3.7725</v>
      </c>
      <c r="K19" s="152">
        <v>4.1675000000000004</v>
      </c>
      <c r="L19">
        <v>4.9974999999999996</v>
      </c>
      <c r="M19">
        <v>3.585</v>
      </c>
      <c r="N19">
        <v>3.4075000000000002</v>
      </c>
      <c r="O19">
        <v>3.3824999999999998</v>
      </c>
      <c r="P19">
        <v>3.0924999999999998</v>
      </c>
      <c r="Q19">
        <v>2.9125000000000001</v>
      </c>
      <c r="R19" s="138"/>
      <c r="S19" s="152">
        <v>2.7349999999999999</v>
      </c>
      <c r="T19">
        <v>3.3</v>
      </c>
      <c r="U19">
        <v>3.0724999999999998</v>
      </c>
      <c r="V19">
        <v>2.9649999999999999</v>
      </c>
      <c r="W19">
        <v>3.375</v>
      </c>
      <c r="X19">
        <v>3.3475000000000001</v>
      </c>
      <c r="Y19">
        <v>2.9</v>
      </c>
      <c r="Z19" s="138">
        <v>2.7825000000000002</v>
      </c>
      <c r="AA19">
        <v>3.3975</v>
      </c>
      <c r="AB19">
        <v>4.165</v>
      </c>
      <c r="AC19">
        <v>3.4874999999999998</v>
      </c>
      <c r="AD19">
        <v>4.1174999999999997</v>
      </c>
      <c r="AE19">
        <v>3.6524999999999999</v>
      </c>
      <c r="AF19">
        <v>2.3224999999999998</v>
      </c>
      <c r="AG19">
        <v>4.4424999999999999</v>
      </c>
      <c r="AH19" s="138">
        <v>2.6225000000000001</v>
      </c>
      <c r="AN19" s="209" t="s">
        <v>897</v>
      </c>
      <c r="AO19" s="210" t="s">
        <v>11567</v>
      </c>
      <c r="AP19" s="210"/>
      <c r="AQ19" s="210"/>
      <c r="AR19" s="210"/>
      <c r="AS19" s="210"/>
      <c r="AT19" s="147"/>
      <c r="AU19" s="148"/>
    </row>
    <row r="20" spans="1:61" x14ac:dyDescent="0.25">
      <c r="A20" s="149" t="s">
        <v>10644</v>
      </c>
      <c r="B20" s="215" t="s">
        <v>10642</v>
      </c>
      <c r="C20">
        <v>3.7625000000000002</v>
      </c>
      <c r="D20">
        <v>3.4224999999999999</v>
      </c>
      <c r="E20">
        <v>2.895</v>
      </c>
      <c r="F20">
        <v>3.84</v>
      </c>
      <c r="G20">
        <v>3.4649999999999999</v>
      </c>
      <c r="H20">
        <v>3.1974999999999998</v>
      </c>
      <c r="I20">
        <v>3.5975000000000001</v>
      </c>
      <c r="J20">
        <v>4.2975000000000003</v>
      </c>
      <c r="K20" s="152">
        <v>5.3075000000000001</v>
      </c>
      <c r="L20">
        <v>5.5425000000000004</v>
      </c>
      <c r="M20">
        <v>4.125</v>
      </c>
      <c r="N20">
        <v>5.3274999999999997</v>
      </c>
      <c r="O20">
        <v>5.835</v>
      </c>
      <c r="P20">
        <v>4.1500000000000004</v>
      </c>
      <c r="Q20">
        <v>4.4000000000000004</v>
      </c>
      <c r="R20" s="138"/>
      <c r="S20" s="152">
        <v>3.33</v>
      </c>
      <c r="T20">
        <v>2.5874999999999999</v>
      </c>
      <c r="U20">
        <v>3.165</v>
      </c>
      <c r="V20">
        <v>3.59</v>
      </c>
      <c r="W20">
        <v>4.1950000000000003</v>
      </c>
      <c r="X20">
        <v>3.6949999999999998</v>
      </c>
      <c r="Y20">
        <v>2.6074999999999999</v>
      </c>
      <c r="Z20" s="138">
        <v>4.2649999999999997</v>
      </c>
      <c r="AA20">
        <v>5.0599999999999996</v>
      </c>
      <c r="AB20">
        <v>5.1875</v>
      </c>
      <c r="AC20">
        <v>5.4</v>
      </c>
      <c r="AD20">
        <v>5.5525000000000002</v>
      </c>
      <c r="AE20">
        <v>4.87</v>
      </c>
      <c r="AF20">
        <v>4.4574999999999996</v>
      </c>
      <c r="AG20">
        <v>4.5125000000000002</v>
      </c>
      <c r="AH20" s="138">
        <v>5.77</v>
      </c>
      <c r="AN20" s="211"/>
      <c r="AO20" s="212"/>
      <c r="AP20" s="212"/>
      <c r="AQ20" s="212"/>
      <c r="AR20" s="212"/>
      <c r="AS20" s="212"/>
      <c r="AT20" s="44"/>
      <c r="AU20" s="150"/>
      <c r="BC20" s="209" t="s">
        <v>10681</v>
      </c>
      <c r="BD20" s="210" t="s">
        <v>10682</v>
      </c>
      <c r="BE20" s="210"/>
      <c r="BF20" s="210"/>
      <c r="BG20" s="210"/>
      <c r="BH20" s="210"/>
      <c r="BI20" s="139"/>
    </row>
    <row r="21" spans="1:61" x14ac:dyDescent="0.25">
      <c r="A21" s="149" t="s">
        <v>10646</v>
      </c>
      <c r="B21" s="215" t="s">
        <v>10642</v>
      </c>
      <c r="C21">
        <v>3.9525000000000001</v>
      </c>
      <c r="D21">
        <v>3.9950000000000001</v>
      </c>
      <c r="E21">
        <v>3.2149999999999999</v>
      </c>
      <c r="F21">
        <v>3.1949999999999998</v>
      </c>
      <c r="G21">
        <v>4.0625</v>
      </c>
      <c r="H21">
        <v>3.0474999999999999</v>
      </c>
      <c r="I21">
        <v>3.7625000000000002</v>
      </c>
      <c r="J21">
        <v>3.2650000000000001</v>
      </c>
      <c r="K21" s="152">
        <v>6.3925000000000001</v>
      </c>
      <c r="L21">
        <v>7.6725000000000003</v>
      </c>
      <c r="M21">
        <v>5.4675000000000002</v>
      </c>
      <c r="N21">
        <v>6.29</v>
      </c>
      <c r="O21">
        <v>6.6124999999999998</v>
      </c>
      <c r="P21">
        <v>5.3274999999999997</v>
      </c>
      <c r="Q21">
        <v>5.4625000000000004</v>
      </c>
      <c r="R21" s="138"/>
      <c r="S21" s="152">
        <v>3.0874999999999999</v>
      </c>
      <c r="T21">
        <v>3.9049999999999998</v>
      </c>
      <c r="U21">
        <v>4.4424999999999999</v>
      </c>
      <c r="V21">
        <v>3.15</v>
      </c>
      <c r="W21">
        <v>3.5750000000000002</v>
      </c>
      <c r="X21">
        <v>3.605</v>
      </c>
      <c r="Y21">
        <v>2.7349999999999999</v>
      </c>
      <c r="Z21" s="138">
        <v>4.1174999999999997</v>
      </c>
      <c r="AA21">
        <v>6.44</v>
      </c>
      <c r="AB21">
        <v>5.165</v>
      </c>
      <c r="AC21">
        <v>4.43</v>
      </c>
      <c r="AD21">
        <v>6.39</v>
      </c>
      <c r="AE21">
        <v>7.3674999999999997</v>
      </c>
      <c r="AF21">
        <v>4.9625000000000004</v>
      </c>
      <c r="AG21">
        <v>6.4175000000000004</v>
      </c>
      <c r="AH21" s="138">
        <v>5.7774999999999999</v>
      </c>
      <c r="AN21" s="211" t="s">
        <v>10681</v>
      </c>
      <c r="AO21" s="212" t="s">
        <v>10682</v>
      </c>
      <c r="AP21" s="212"/>
      <c r="AQ21" s="212"/>
      <c r="AR21" s="212"/>
      <c r="AS21" s="212"/>
      <c r="AT21" s="44"/>
      <c r="AU21" s="150"/>
      <c r="BC21" s="211" t="s">
        <v>10614</v>
      </c>
      <c r="BD21" s="212" t="s">
        <v>883</v>
      </c>
      <c r="BE21" s="212"/>
      <c r="BF21" s="212"/>
      <c r="BG21" s="212"/>
      <c r="BH21" s="212"/>
      <c r="BI21" s="138"/>
    </row>
    <row r="22" spans="1:61" x14ac:dyDescent="0.25">
      <c r="A22" s="149" t="s">
        <v>10648</v>
      </c>
      <c r="B22" s="215" t="s">
        <v>10642</v>
      </c>
      <c r="C22">
        <v>3.4624999999999999</v>
      </c>
      <c r="D22">
        <v>3.8725000000000001</v>
      </c>
      <c r="E22">
        <v>4.1124999999999998</v>
      </c>
      <c r="F22">
        <v>3.3725000000000001</v>
      </c>
      <c r="G22">
        <v>4.5449999999999999</v>
      </c>
      <c r="H22">
        <v>2.9649999999999999</v>
      </c>
      <c r="I22">
        <v>3.7625000000000002</v>
      </c>
      <c r="J22">
        <v>2.91</v>
      </c>
      <c r="K22" s="152">
        <v>5.92</v>
      </c>
      <c r="L22">
        <v>5.42</v>
      </c>
      <c r="M22">
        <v>4.6775000000000002</v>
      </c>
      <c r="N22">
        <v>6.3449999999999998</v>
      </c>
      <c r="O22">
        <v>6.4474999999999998</v>
      </c>
      <c r="P22">
        <v>5.51</v>
      </c>
      <c r="Q22">
        <v>3.9449999999999998</v>
      </c>
      <c r="R22" s="138"/>
      <c r="S22" s="152">
        <v>3.2650000000000001</v>
      </c>
      <c r="T22">
        <v>3.2949999999999999</v>
      </c>
      <c r="U22">
        <v>4.335</v>
      </c>
      <c r="V22">
        <v>1.8625</v>
      </c>
      <c r="W22">
        <v>4.04</v>
      </c>
      <c r="X22">
        <v>4.1050000000000004</v>
      </c>
      <c r="Y22">
        <v>2.85</v>
      </c>
      <c r="Z22" s="138">
        <v>3.3050000000000002</v>
      </c>
      <c r="AA22">
        <v>5.2</v>
      </c>
      <c r="AB22">
        <v>5.875</v>
      </c>
      <c r="AC22">
        <v>4.7824999999999998</v>
      </c>
      <c r="AD22">
        <v>5.1449999999999996</v>
      </c>
      <c r="AE22">
        <v>4.9275000000000002</v>
      </c>
      <c r="AF22">
        <v>5.07</v>
      </c>
      <c r="AG22">
        <v>5.2225000000000001</v>
      </c>
      <c r="AH22" s="138">
        <v>7.1224999999999996</v>
      </c>
      <c r="AN22" s="211" t="s">
        <v>10614</v>
      </c>
      <c r="AO22" s="212" t="s">
        <v>883</v>
      </c>
      <c r="AP22" s="212"/>
      <c r="AQ22" s="212"/>
      <c r="AR22" s="212"/>
      <c r="AS22" s="212"/>
      <c r="AT22" s="44"/>
      <c r="AU22" s="150"/>
      <c r="BC22" s="211" t="s">
        <v>964</v>
      </c>
      <c r="BD22" s="212">
        <v>0.05</v>
      </c>
      <c r="BE22" s="212"/>
      <c r="BF22" s="212"/>
      <c r="BG22" s="212"/>
      <c r="BH22" s="212"/>
      <c r="BI22" s="138"/>
    </row>
    <row r="23" spans="1:61" x14ac:dyDescent="0.25">
      <c r="A23" s="149" t="s">
        <v>10650</v>
      </c>
      <c r="B23" s="215" t="s">
        <v>10642</v>
      </c>
      <c r="C23">
        <v>3.5775000000000001</v>
      </c>
      <c r="D23">
        <v>3.05</v>
      </c>
      <c r="E23">
        <v>4.0449999999999999</v>
      </c>
      <c r="F23">
        <v>4.5374999999999996</v>
      </c>
      <c r="G23">
        <v>3.2875000000000001</v>
      </c>
      <c r="H23">
        <v>3.17</v>
      </c>
      <c r="I23">
        <v>3.32</v>
      </c>
      <c r="J23">
        <v>3.5674999999999999</v>
      </c>
      <c r="K23" s="152">
        <v>3.8025000000000002</v>
      </c>
      <c r="L23">
        <v>5.2149999999999999</v>
      </c>
      <c r="M23">
        <v>4.49</v>
      </c>
      <c r="N23">
        <v>5.7750000000000004</v>
      </c>
      <c r="O23">
        <v>5.3925000000000001</v>
      </c>
      <c r="P23">
        <v>4.5774999999999997</v>
      </c>
      <c r="Q23">
        <v>5.6</v>
      </c>
      <c r="R23" s="138"/>
      <c r="S23" s="152">
        <v>3.4750000000000001</v>
      </c>
      <c r="T23">
        <v>3.4449999999999998</v>
      </c>
      <c r="U23">
        <v>2.5775000000000001</v>
      </c>
      <c r="V23">
        <v>2.99</v>
      </c>
      <c r="W23">
        <v>3.1949999999999998</v>
      </c>
      <c r="X23">
        <v>3.37</v>
      </c>
      <c r="Y23">
        <v>2.2799999999999998</v>
      </c>
      <c r="Z23" s="138">
        <v>3.3325</v>
      </c>
      <c r="AA23">
        <v>4.7949999999999999</v>
      </c>
      <c r="AB23">
        <v>4.6475</v>
      </c>
      <c r="AC23">
        <v>3.4874999999999998</v>
      </c>
      <c r="AD23">
        <v>4.4249999999999998</v>
      </c>
      <c r="AE23">
        <v>3.58</v>
      </c>
      <c r="AF23">
        <v>4.8449999999999998</v>
      </c>
      <c r="AG23">
        <v>5.8849999999999998</v>
      </c>
      <c r="AH23" s="138">
        <v>3.66</v>
      </c>
      <c r="AN23" s="211" t="s">
        <v>964</v>
      </c>
      <c r="AO23" s="212">
        <v>0.05</v>
      </c>
      <c r="AP23" s="212"/>
      <c r="AQ23" s="212"/>
      <c r="AR23" s="212"/>
      <c r="AS23" s="212"/>
      <c r="AT23" s="44"/>
      <c r="AU23" s="150"/>
      <c r="BC23" s="211"/>
      <c r="BD23" s="212"/>
      <c r="BE23" s="212"/>
      <c r="BF23" s="212"/>
      <c r="BG23" s="212"/>
      <c r="BH23" s="212"/>
      <c r="BI23" s="138"/>
    </row>
    <row r="24" spans="1:61" ht="15.75" thickBot="1" x14ac:dyDescent="0.3">
      <c r="A24" s="151" t="s">
        <v>10652</v>
      </c>
      <c r="B24" s="216" t="s">
        <v>10642</v>
      </c>
      <c r="C24" s="137">
        <v>2.83</v>
      </c>
      <c r="D24" s="137">
        <v>4.1524999999999999</v>
      </c>
      <c r="E24" s="137">
        <v>3.6675</v>
      </c>
      <c r="F24" s="137">
        <v>3.7974999999999999</v>
      </c>
      <c r="G24" s="137">
        <v>2.5649999999999999</v>
      </c>
      <c r="H24" s="137">
        <v>3.3275000000000001</v>
      </c>
      <c r="I24" s="137">
        <v>3.2949999999999999</v>
      </c>
      <c r="J24" s="137">
        <v>2.9024999999999999</v>
      </c>
      <c r="K24" s="203">
        <v>4.0999999999999996</v>
      </c>
      <c r="L24" s="137">
        <v>3.83</v>
      </c>
      <c r="M24" s="137">
        <v>3.4674999999999998</v>
      </c>
      <c r="N24" s="137">
        <v>4.1775000000000002</v>
      </c>
      <c r="O24" s="137">
        <v>3.15</v>
      </c>
      <c r="P24" s="137">
        <v>4.4824999999999999</v>
      </c>
      <c r="Q24" s="137">
        <v>3.2124999999999999</v>
      </c>
      <c r="R24" s="136"/>
      <c r="S24" s="203">
        <v>2.6575000000000002</v>
      </c>
      <c r="T24" s="137">
        <v>3.2025000000000001</v>
      </c>
      <c r="U24" s="137">
        <v>3.65</v>
      </c>
      <c r="V24" s="137">
        <v>4.3174999999999999</v>
      </c>
      <c r="W24" s="137">
        <v>3.6124999999999998</v>
      </c>
      <c r="X24" s="137">
        <v>3.9175</v>
      </c>
      <c r="Y24" s="137">
        <v>2.8624999999999998</v>
      </c>
      <c r="Z24" s="136">
        <v>4.4175000000000004</v>
      </c>
      <c r="AA24" s="137">
        <v>4.7450000000000001</v>
      </c>
      <c r="AB24" s="137">
        <v>3.37</v>
      </c>
      <c r="AC24" s="137">
        <v>3.76</v>
      </c>
      <c r="AD24" s="137">
        <v>3.1124999999999998</v>
      </c>
      <c r="AE24" s="137">
        <v>4.4974999999999996</v>
      </c>
      <c r="AF24" s="137">
        <v>2.9</v>
      </c>
      <c r="AG24" s="137">
        <v>3.0525000000000002</v>
      </c>
      <c r="AH24" s="136">
        <v>4.6425000000000001</v>
      </c>
      <c r="AN24" s="211"/>
      <c r="AO24" s="212"/>
      <c r="AP24" s="212"/>
      <c r="AQ24" s="212"/>
      <c r="AR24" s="212"/>
      <c r="AS24" s="212"/>
      <c r="AT24" s="44"/>
      <c r="AU24" s="150"/>
      <c r="BC24" s="211" t="s">
        <v>10637</v>
      </c>
      <c r="BD24" s="212" t="s">
        <v>10638</v>
      </c>
      <c r="BE24" s="212" t="s">
        <v>887</v>
      </c>
      <c r="BF24" s="212" t="s">
        <v>886</v>
      </c>
      <c r="BG24" s="212" t="s">
        <v>10639</v>
      </c>
      <c r="BH24" s="212" t="s">
        <v>10640</v>
      </c>
      <c r="BI24" s="138"/>
    </row>
    <row r="25" spans="1:61" x14ac:dyDescent="0.25">
      <c r="AN25" s="211" t="s">
        <v>10637</v>
      </c>
      <c r="AO25" s="212" t="s">
        <v>10638</v>
      </c>
      <c r="AP25" s="212" t="s">
        <v>887</v>
      </c>
      <c r="AQ25" s="212" t="s">
        <v>886</v>
      </c>
      <c r="AR25" s="212" t="s">
        <v>10639</v>
      </c>
      <c r="AS25" s="212" t="s">
        <v>10640</v>
      </c>
      <c r="AT25" s="44"/>
      <c r="AU25" s="150"/>
      <c r="BC25" s="211" t="s">
        <v>10824</v>
      </c>
      <c r="BD25" s="212">
        <v>1.0269999999999999</v>
      </c>
      <c r="BE25" s="212">
        <v>0.79369999999999996</v>
      </c>
      <c r="BF25" s="212" t="s">
        <v>885</v>
      </c>
      <c r="BG25" s="212" t="s">
        <v>883</v>
      </c>
      <c r="BH25" s="212"/>
      <c r="BI25" s="138"/>
    </row>
    <row r="26" spans="1:61" x14ac:dyDescent="0.25">
      <c r="AN26" s="211" t="s">
        <v>10651</v>
      </c>
      <c r="AO26" s="212">
        <v>13.59</v>
      </c>
      <c r="AP26" s="212" t="s">
        <v>955</v>
      </c>
      <c r="AQ26" s="212" t="s">
        <v>956</v>
      </c>
      <c r="AR26" s="212" t="s">
        <v>945</v>
      </c>
      <c r="AS26" s="212"/>
      <c r="AT26" s="44"/>
      <c r="AU26" s="150"/>
      <c r="BC26" s="211" t="s">
        <v>10643</v>
      </c>
      <c r="BD26" s="212">
        <v>59.11</v>
      </c>
      <c r="BE26" s="212" t="s">
        <v>955</v>
      </c>
      <c r="BF26" s="212" t="s">
        <v>956</v>
      </c>
      <c r="BG26" s="212" t="s">
        <v>945</v>
      </c>
      <c r="BH26" s="212">
        <v>0.74160000000000004</v>
      </c>
      <c r="BI26" s="138"/>
    </row>
    <row r="27" spans="1:61" x14ac:dyDescent="0.25">
      <c r="AN27" s="211" t="s">
        <v>10643</v>
      </c>
      <c r="AO27" s="212">
        <v>18.29</v>
      </c>
      <c r="AP27" s="212" t="s">
        <v>955</v>
      </c>
      <c r="AQ27" s="212" t="s">
        <v>956</v>
      </c>
      <c r="AR27" s="212" t="s">
        <v>945</v>
      </c>
      <c r="AS27" s="212">
        <v>0.86219999999999997</v>
      </c>
      <c r="AT27" s="44"/>
      <c r="AU27" s="150"/>
      <c r="BC27" s="211" t="s">
        <v>10825</v>
      </c>
      <c r="BD27" s="212">
        <v>0.45350000000000001</v>
      </c>
      <c r="BE27" s="212">
        <v>0.48089999999999999</v>
      </c>
      <c r="BF27" s="212" t="s">
        <v>885</v>
      </c>
      <c r="BG27" s="212" t="s">
        <v>883</v>
      </c>
      <c r="BH27" s="212"/>
      <c r="BI27" s="138"/>
    </row>
    <row r="28" spans="1:61" x14ac:dyDescent="0.25">
      <c r="AN28" s="211" t="s">
        <v>10647</v>
      </c>
      <c r="AO28" s="212">
        <v>35.950000000000003</v>
      </c>
      <c r="AP28" s="212" t="s">
        <v>955</v>
      </c>
      <c r="AQ28" s="212" t="s">
        <v>956</v>
      </c>
      <c r="AR28" s="212" t="s">
        <v>945</v>
      </c>
      <c r="AS28" s="212"/>
      <c r="AT28" s="44"/>
      <c r="AU28" s="150"/>
      <c r="BC28" s="211" t="s">
        <v>10552</v>
      </c>
      <c r="BD28" s="212">
        <v>11.2</v>
      </c>
      <c r="BE28" s="212">
        <v>3.5499999999999997E-2</v>
      </c>
      <c r="BF28" s="212" t="s">
        <v>949</v>
      </c>
      <c r="BG28" s="212" t="s">
        <v>945</v>
      </c>
      <c r="BH28" s="212"/>
      <c r="BI28" s="138"/>
    </row>
    <row r="29" spans="1:61" x14ac:dyDescent="0.25">
      <c r="AN29" s="211" t="s">
        <v>10552</v>
      </c>
      <c r="AO29" s="212">
        <v>9.5619999999999994</v>
      </c>
      <c r="AP29" s="212">
        <v>3.5000000000000001E-3</v>
      </c>
      <c r="AQ29" s="212" t="s">
        <v>959</v>
      </c>
      <c r="AR29" s="212" t="s">
        <v>945</v>
      </c>
      <c r="AS29" s="212"/>
      <c r="AT29" s="44"/>
      <c r="AU29" s="150"/>
      <c r="BC29" s="211"/>
      <c r="BD29" s="212"/>
      <c r="BE29" s="212"/>
      <c r="BF29" s="212"/>
      <c r="BG29" s="212"/>
      <c r="BH29" s="212"/>
      <c r="BI29" s="138"/>
    </row>
    <row r="30" spans="1:61" x14ac:dyDescent="0.25">
      <c r="AN30" s="211"/>
      <c r="AO30" s="212"/>
      <c r="AP30" s="212"/>
      <c r="AQ30" s="212"/>
      <c r="AR30" s="212"/>
      <c r="AS30" s="212"/>
      <c r="AT30" s="44"/>
      <c r="AU30" s="150"/>
      <c r="BC30" s="211" t="s">
        <v>10655</v>
      </c>
      <c r="BD30" s="212" t="s">
        <v>10656</v>
      </c>
      <c r="BE30" s="212" t="s">
        <v>899</v>
      </c>
      <c r="BF30" s="212" t="s">
        <v>10657</v>
      </c>
      <c r="BG30" s="212" t="s">
        <v>10658</v>
      </c>
      <c r="BH30" s="212" t="s">
        <v>887</v>
      </c>
      <c r="BI30" s="138"/>
    </row>
    <row r="31" spans="1:61" ht="15.75" thickBot="1" x14ac:dyDescent="0.3">
      <c r="AN31" s="211" t="s">
        <v>10655</v>
      </c>
      <c r="AO31" s="212" t="s">
        <v>10656</v>
      </c>
      <c r="AP31" s="212" t="s">
        <v>899</v>
      </c>
      <c r="AQ31" s="212" t="s">
        <v>10657</v>
      </c>
      <c r="AR31" s="212" t="s">
        <v>10658</v>
      </c>
      <c r="AS31" s="212" t="s">
        <v>887</v>
      </c>
      <c r="AT31" s="44"/>
      <c r="AU31" s="150"/>
      <c r="BC31" s="211" t="s">
        <v>10824</v>
      </c>
      <c r="BD31" s="212">
        <v>1.1659999999999999</v>
      </c>
      <c r="BE31" s="212">
        <v>5</v>
      </c>
      <c r="BF31" s="212">
        <v>0.2331</v>
      </c>
      <c r="BG31" s="212" t="s">
        <v>11568</v>
      </c>
      <c r="BH31" s="212" t="s">
        <v>11569</v>
      </c>
      <c r="BI31" s="138"/>
    </row>
    <row r="32" spans="1:61" ht="15.75" thickBot="1" x14ac:dyDescent="0.3">
      <c r="A32" s="200" t="s">
        <v>10664</v>
      </c>
      <c r="B32" s="201"/>
      <c r="C32" s="141" t="s">
        <v>10616</v>
      </c>
      <c r="D32" s="147" t="s">
        <v>10616</v>
      </c>
      <c r="E32" s="147" t="s">
        <v>10616</v>
      </c>
      <c r="F32" s="147" t="s">
        <v>10616</v>
      </c>
      <c r="G32" s="147" t="s">
        <v>10616</v>
      </c>
      <c r="H32" s="147" t="s">
        <v>10616</v>
      </c>
      <c r="I32" s="147" t="s">
        <v>10616</v>
      </c>
      <c r="J32" s="148" t="s">
        <v>10616</v>
      </c>
      <c r="K32" s="141" t="s">
        <v>10617</v>
      </c>
      <c r="L32" s="147" t="s">
        <v>10617</v>
      </c>
      <c r="M32" s="147" t="s">
        <v>10617</v>
      </c>
      <c r="N32" s="147" t="s">
        <v>10617</v>
      </c>
      <c r="O32" s="147" t="s">
        <v>10617</v>
      </c>
      <c r="P32" s="147" t="s">
        <v>10617</v>
      </c>
      <c r="Q32" s="147" t="s">
        <v>10617</v>
      </c>
      <c r="R32" s="148" t="s">
        <v>10617</v>
      </c>
      <c r="S32" s="141" t="s">
        <v>10618</v>
      </c>
      <c r="T32" s="147" t="s">
        <v>10618</v>
      </c>
      <c r="U32" s="147" t="s">
        <v>10618</v>
      </c>
      <c r="V32" s="147" t="s">
        <v>10618</v>
      </c>
      <c r="W32" s="147" t="s">
        <v>10618</v>
      </c>
      <c r="X32" s="147" t="s">
        <v>10618</v>
      </c>
      <c r="Y32" s="147" t="s">
        <v>10618</v>
      </c>
      <c r="Z32" s="148" t="s">
        <v>10618</v>
      </c>
      <c r="AA32" s="147" t="s">
        <v>10619</v>
      </c>
      <c r="AB32" s="147" t="s">
        <v>10619</v>
      </c>
      <c r="AC32" s="147" t="s">
        <v>10619</v>
      </c>
      <c r="AD32" s="147" t="s">
        <v>10619</v>
      </c>
      <c r="AE32" s="147" t="s">
        <v>10619</v>
      </c>
      <c r="AF32" s="147" t="s">
        <v>10619</v>
      </c>
      <c r="AG32" s="147" t="s">
        <v>10619</v>
      </c>
      <c r="AH32" s="214" t="s">
        <v>10619</v>
      </c>
      <c r="AN32" s="211" t="s">
        <v>10651</v>
      </c>
      <c r="AO32" s="212">
        <v>29.88</v>
      </c>
      <c r="AP32" s="212">
        <v>5</v>
      </c>
      <c r="AQ32" s="212">
        <v>5.9770000000000003</v>
      </c>
      <c r="AR32" s="212" t="s">
        <v>11570</v>
      </c>
      <c r="AS32" s="212" t="s">
        <v>10660</v>
      </c>
      <c r="AT32" s="44"/>
      <c r="AU32" s="150"/>
      <c r="BC32" s="211" t="s">
        <v>10643</v>
      </c>
      <c r="BD32" s="212">
        <v>67.11</v>
      </c>
      <c r="BE32" s="212">
        <v>5</v>
      </c>
      <c r="BF32" s="212">
        <v>13.42</v>
      </c>
      <c r="BG32" s="212" t="s">
        <v>11571</v>
      </c>
      <c r="BH32" s="212" t="s">
        <v>10660</v>
      </c>
      <c r="BI32" s="138"/>
    </row>
    <row r="33" spans="1:61" ht="15.75" thickBot="1" x14ac:dyDescent="0.3">
      <c r="A33" s="141" t="s">
        <v>10667</v>
      </c>
      <c r="B33" s="217" t="s">
        <v>10552</v>
      </c>
      <c r="C33" s="149" t="s">
        <v>10621</v>
      </c>
      <c r="D33" s="44" t="s">
        <v>10622</v>
      </c>
      <c r="E33" s="44" t="s">
        <v>10623</v>
      </c>
      <c r="F33" s="44" t="s">
        <v>10624</v>
      </c>
      <c r="G33" s="44" t="s">
        <v>10625</v>
      </c>
      <c r="H33" s="44" t="s">
        <v>10626</v>
      </c>
      <c r="I33" s="44" t="s">
        <v>10627</v>
      </c>
      <c r="J33" s="150" t="s">
        <v>10628</v>
      </c>
      <c r="K33" s="149" t="s">
        <v>10553</v>
      </c>
      <c r="L33" s="44" t="s">
        <v>10554</v>
      </c>
      <c r="M33" s="44" t="s">
        <v>10555</v>
      </c>
      <c r="N33" s="44" t="s">
        <v>10556</v>
      </c>
      <c r="O33" s="44" t="s">
        <v>10557</v>
      </c>
      <c r="P33" s="44" t="s">
        <v>10558</v>
      </c>
      <c r="Q33" s="44" t="s">
        <v>10559</v>
      </c>
      <c r="R33" s="150"/>
      <c r="S33" s="149" t="s">
        <v>10629</v>
      </c>
      <c r="T33" s="44" t="s">
        <v>10630</v>
      </c>
      <c r="U33" s="44" t="s">
        <v>10631</v>
      </c>
      <c r="V33" s="44" t="s">
        <v>10632</v>
      </c>
      <c r="W33" s="44" t="s">
        <v>10633</v>
      </c>
      <c r="X33" s="44" t="s">
        <v>10634</v>
      </c>
      <c r="Y33" s="44" t="s">
        <v>10635</v>
      </c>
      <c r="Z33" s="150" t="s">
        <v>10636</v>
      </c>
      <c r="AA33" s="44" t="s">
        <v>10560</v>
      </c>
      <c r="AB33" s="44" t="s">
        <v>10561</v>
      </c>
      <c r="AC33" s="44" t="s">
        <v>10562</v>
      </c>
      <c r="AD33" s="44" t="s">
        <v>10563</v>
      </c>
      <c r="AE33" s="44" t="s">
        <v>10564</v>
      </c>
      <c r="AF33" s="44" t="s">
        <v>10565</v>
      </c>
      <c r="AG33" s="44" t="s">
        <v>10566</v>
      </c>
      <c r="AH33" s="215" t="s">
        <v>10567</v>
      </c>
      <c r="AN33" s="211" t="s">
        <v>10643</v>
      </c>
      <c r="AO33" s="212">
        <v>40.22</v>
      </c>
      <c r="AP33" s="212">
        <v>5</v>
      </c>
      <c r="AQ33" s="212">
        <v>8.0429999999999993</v>
      </c>
      <c r="AR33" s="212" t="s">
        <v>11572</v>
      </c>
      <c r="AS33" s="212" t="s">
        <v>10660</v>
      </c>
      <c r="AT33" s="44"/>
      <c r="AU33" s="150"/>
      <c r="BC33" s="211" t="s">
        <v>10825</v>
      </c>
      <c r="BD33" s="212">
        <v>0.51480000000000004</v>
      </c>
      <c r="BE33" s="212">
        <v>1</v>
      </c>
      <c r="BF33" s="212">
        <v>0.51480000000000004</v>
      </c>
      <c r="BG33" s="212" t="s">
        <v>11573</v>
      </c>
      <c r="BH33" s="212" t="s">
        <v>11574</v>
      </c>
      <c r="BI33" s="138"/>
    </row>
    <row r="34" spans="1:61" ht="15.75" thickBot="1" x14ac:dyDescent="0.3">
      <c r="A34" s="151" t="s">
        <v>10601</v>
      </c>
      <c r="B34" s="216" t="s">
        <v>10642</v>
      </c>
      <c r="C34" s="203">
        <v>8.7025000000000006</v>
      </c>
      <c r="D34" s="137">
        <v>6.43</v>
      </c>
      <c r="E34" s="137">
        <v>5.915</v>
      </c>
      <c r="F34" s="137">
        <v>7.4974999999999996</v>
      </c>
      <c r="G34" s="137">
        <v>8.2225000000000001</v>
      </c>
      <c r="H34" s="137">
        <v>7.9850000000000003</v>
      </c>
      <c r="I34" s="137">
        <v>5.9375</v>
      </c>
      <c r="J34" s="136">
        <v>5.5425000000000004</v>
      </c>
      <c r="K34" s="203">
        <v>6.8</v>
      </c>
      <c r="L34" s="137">
        <v>7.2424999999999997</v>
      </c>
      <c r="M34" s="137">
        <v>6.9474999999999998</v>
      </c>
      <c r="N34" s="137">
        <v>7.07</v>
      </c>
      <c r="O34" s="137">
        <v>6.6124999999999998</v>
      </c>
      <c r="P34" s="137">
        <v>7.9349999999999996</v>
      </c>
      <c r="Q34" s="137">
        <v>7.36</v>
      </c>
      <c r="R34" s="136"/>
      <c r="S34" s="203">
        <v>6.7675000000000001</v>
      </c>
      <c r="T34" s="137">
        <v>8.6750000000000007</v>
      </c>
      <c r="U34" s="137">
        <v>7.26</v>
      </c>
      <c r="V34" s="137">
        <v>7.1349999999999998</v>
      </c>
      <c r="W34" s="137">
        <v>7.2249999999999996</v>
      </c>
      <c r="X34" s="137">
        <v>6.5625</v>
      </c>
      <c r="Y34" s="137">
        <v>6.61</v>
      </c>
      <c r="Z34" s="136">
        <v>8.7424999999999997</v>
      </c>
      <c r="AA34" s="137">
        <v>7.625</v>
      </c>
      <c r="AB34" s="137">
        <v>7.1950000000000003</v>
      </c>
      <c r="AC34" s="137">
        <v>6.9550000000000001</v>
      </c>
      <c r="AD34" s="137">
        <v>9.1300000000000008</v>
      </c>
      <c r="AE34" s="137">
        <v>7.6449999999999996</v>
      </c>
      <c r="AF34" s="137">
        <v>7.0175000000000001</v>
      </c>
      <c r="AG34" s="137">
        <v>7.4850000000000003</v>
      </c>
      <c r="AH34" s="218">
        <v>7.46</v>
      </c>
      <c r="AN34" s="211" t="s">
        <v>10647</v>
      </c>
      <c r="AO34" s="212">
        <v>79.040000000000006</v>
      </c>
      <c r="AP34" s="212">
        <v>1</v>
      </c>
      <c r="AQ34" s="212">
        <v>79.040000000000006</v>
      </c>
      <c r="AR34" s="212" t="s">
        <v>11575</v>
      </c>
      <c r="AS34" s="212" t="s">
        <v>10660</v>
      </c>
      <c r="AT34" s="44"/>
      <c r="AU34" s="150"/>
      <c r="BC34" s="211" t="s">
        <v>10552</v>
      </c>
      <c r="BD34" s="212">
        <v>12.71</v>
      </c>
      <c r="BE34" s="212">
        <v>13</v>
      </c>
      <c r="BF34" s="212">
        <v>0.9778</v>
      </c>
      <c r="BG34" s="212" t="s">
        <v>11576</v>
      </c>
      <c r="BH34" s="212" t="s">
        <v>11577</v>
      </c>
      <c r="BI34" s="138"/>
    </row>
    <row r="35" spans="1:61" x14ac:dyDescent="0.25">
      <c r="AN35" s="211" t="s">
        <v>10552</v>
      </c>
      <c r="AO35" s="212">
        <v>21.03</v>
      </c>
      <c r="AP35" s="212">
        <v>29</v>
      </c>
      <c r="AQ35" s="212">
        <v>0.72509999999999997</v>
      </c>
      <c r="AR35" s="212" t="s">
        <v>11578</v>
      </c>
      <c r="AS35" s="212" t="s">
        <v>11579</v>
      </c>
      <c r="AT35" s="44"/>
      <c r="AU35" s="150"/>
      <c r="BC35" s="211" t="s">
        <v>10673</v>
      </c>
      <c r="BD35" s="212">
        <v>31.91</v>
      </c>
      <c r="BE35" s="212">
        <v>65</v>
      </c>
      <c r="BF35" s="212">
        <v>0.49099999999999999</v>
      </c>
      <c r="BG35" s="212"/>
      <c r="BH35" s="212"/>
      <c r="BI35" s="138"/>
    </row>
    <row r="36" spans="1:61" x14ac:dyDescent="0.25">
      <c r="AN36" s="211" t="s">
        <v>10673</v>
      </c>
      <c r="AO36" s="212">
        <v>51.87</v>
      </c>
      <c r="AP36" s="212">
        <v>145</v>
      </c>
      <c r="AQ36" s="212">
        <v>0.35770000000000002</v>
      </c>
      <c r="AR36" s="212"/>
      <c r="AS36" s="212"/>
      <c r="AT36" s="44"/>
      <c r="AU36" s="150"/>
      <c r="BC36" s="211"/>
      <c r="BD36" s="212"/>
      <c r="BE36" s="212"/>
      <c r="BF36" s="212"/>
      <c r="BG36" s="212"/>
      <c r="BH36" s="212"/>
      <c r="BI36" s="138"/>
    </row>
    <row r="37" spans="1:61" x14ac:dyDescent="0.25">
      <c r="AN37" s="211"/>
      <c r="AO37" s="212"/>
      <c r="AP37" s="212"/>
      <c r="AQ37" s="212"/>
      <c r="AR37" s="212"/>
      <c r="AS37" s="212"/>
      <c r="AT37" s="44"/>
      <c r="AU37" s="150"/>
      <c r="BC37" s="211" t="s">
        <v>11090</v>
      </c>
      <c r="BD37" s="212"/>
      <c r="BE37" s="212"/>
      <c r="BF37" s="212"/>
      <c r="BG37" s="212"/>
      <c r="BH37" s="212"/>
      <c r="BI37" s="138"/>
    </row>
    <row r="38" spans="1:61" x14ac:dyDescent="0.25">
      <c r="AN38" s="211" t="s">
        <v>11090</v>
      </c>
      <c r="AO38" s="212"/>
      <c r="AP38" s="212"/>
      <c r="AQ38" s="212"/>
      <c r="AR38" s="212"/>
      <c r="AS38" s="212"/>
      <c r="AT38" s="44"/>
      <c r="AU38" s="150"/>
      <c r="BC38" s="211" t="s">
        <v>11092</v>
      </c>
      <c r="BD38" s="212">
        <v>4.8330000000000002</v>
      </c>
      <c r="BE38" s="212"/>
      <c r="BF38" s="212"/>
      <c r="BG38" s="212"/>
      <c r="BH38" s="212"/>
      <c r="BI38" s="138"/>
    </row>
    <row r="39" spans="1:61" x14ac:dyDescent="0.25">
      <c r="AN39" s="211" t="s">
        <v>11580</v>
      </c>
      <c r="AO39" s="212">
        <v>3.448</v>
      </c>
      <c r="AP39" s="212"/>
      <c r="AQ39" s="212"/>
      <c r="AR39" s="212"/>
      <c r="AS39" s="212"/>
      <c r="AT39" s="44"/>
      <c r="AU39" s="150"/>
      <c r="BC39" s="211" t="s">
        <v>11094</v>
      </c>
      <c r="BD39" s="212">
        <v>4.6820000000000004</v>
      </c>
      <c r="BE39" s="212"/>
      <c r="BF39" s="212"/>
      <c r="BG39" s="212"/>
      <c r="BH39" s="212"/>
      <c r="BI39" s="138"/>
    </row>
    <row r="40" spans="1:61" x14ac:dyDescent="0.25">
      <c r="AN40" s="211" t="s">
        <v>11581</v>
      </c>
      <c r="AO40" s="212">
        <v>4.7519999999999998</v>
      </c>
      <c r="AP40" s="212"/>
      <c r="AQ40" s="212"/>
      <c r="AR40" s="212"/>
      <c r="AS40" s="212"/>
      <c r="AT40" s="44"/>
      <c r="AU40" s="150"/>
      <c r="BC40" s="211" t="s">
        <v>11096</v>
      </c>
      <c r="BD40" s="212">
        <v>0.15160000000000001</v>
      </c>
      <c r="BE40" s="212"/>
      <c r="BF40" s="212"/>
      <c r="BG40" s="212"/>
      <c r="BH40" s="212"/>
      <c r="BI40" s="138"/>
    </row>
    <row r="41" spans="1:61" x14ac:dyDescent="0.25">
      <c r="AN41" s="211" t="s">
        <v>11096</v>
      </c>
      <c r="AO41" s="212">
        <v>-1.304</v>
      </c>
      <c r="AP41" s="212"/>
      <c r="AQ41" s="212"/>
      <c r="AR41" s="212"/>
      <c r="AS41" s="212"/>
      <c r="AT41" s="44"/>
      <c r="AU41" s="150"/>
      <c r="BC41" s="211" t="s">
        <v>11098</v>
      </c>
      <c r="BD41" s="212">
        <v>0.2089</v>
      </c>
      <c r="BE41" s="212"/>
      <c r="BF41" s="212"/>
      <c r="BG41" s="212"/>
      <c r="BH41" s="212"/>
      <c r="BI41" s="138"/>
    </row>
    <row r="42" spans="1:61" ht="15.75" thickBot="1" x14ac:dyDescent="0.3">
      <c r="AN42" s="211" t="s">
        <v>11098</v>
      </c>
      <c r="AO42" s="212">
        <v>0.1249</v>
      </c>
      <c r="AP42" s="212"/>
      <c r="AQ42" s="212"/>
      <c r="AR42" s="212"/>
      <c r="AS42" s="212"/>
      <c r="AT42" s="44"/>
      <c r="AU42" s="150"/>
      <c r="BC42" s="219" t="s">
        <v>11100</v>
      </c>
      <c r="BD42" s="220" t="s">
        <v>11582</v>
      </c>
      <c r="BE42" s="220"/>
      <c r="BF42" s="220"/>
      <c r="BG42" s="220"/>
      <c r="BH42" s="220"/>
      <c r="BI42" s="136"/>
    </row>
    <row r="43" spans="1:61" x14ac:dyDescent="0.25">
      <c r="AN43" s="211" t="s">
        <v>11100</v>
      </c>
      <c r="AO43" s="212" t="s">
        <v>11583</v>
      </c>
      <c r="AP43" s="212"/>
      <c r="AQ43" s="212"/>
      <c r="AR43" s="212"/>
      <c r="AS43" s="212"/>
      <c r="AT43" s="44"/>
      <c r="AU43" s="150"/>
    </row>
    <row r="44" spans="1:61" x14ac:dyDescent="0.25">
      <c r="AN44" s="211"/>
      <c r="AO44" s="212"/>
      <c r="AP44" s="212"/>
      <c r="AQ44" s="212"/>
      <c r="AR44" s="212"/>
      <c r="AS44" s="212"/>
      <c r="AT44" s="44"/>
      <c r="AU44" s="150"/>
    </row>
    <row r="45" spans="1:61" x14ac:dyDescent="0.25">
      <c r="AN45" s="211" t="s">
        <v>10674</v>
      </c>
      <c r="AO45" s="212"/>
      <c r="AP45" s="212"/>
      <c r="AQ45" s="212"/>
      <c r="AR45" s="212"/>
      <c r="AS45" s="212"/>
      <c r="AT45" s="44"/>
      <c r="AU45" s="150"/>
    </row>
    <row r="46" spans="1:61" x14ac:dyDescent="0.25">
      <c r="AN46" s="211" t="s">
        <v>10971</v>
      </c>
      <c r="AO46" s="212">
        <v>2</v>
      </c>
      <c r="AP46" s="212"/>
      <c r="AQ46" s="212"/>
      <c r="AR46" s="212"/>
      <c r="AS46" s="212"/>
      <c r="AT46" s="44"/>
      <c r="AU46" s="150"/>
    </row>
    <row r="47" spans="1:61" x14ac:dyDescent="0.25">
      <c r="AN47" s="211" t="s">
        <v>10677</v>
      </c>
      <c r="AO47" s="212">
        <v>6</v>
      </c>
      <c r="AP47" s="212"/>
      <c r="AQ47" s="212"/>
      <c r="AR47" s="212"/>
      <c r="AS47" s="212"/>
      <c r="AT47" s="44"/>
      <c r="AU47" s="150"/>
      <c r="BE47" s="44" t="s">
        <v>11584</v>
      </c>
      <c r="BF47" s="44"/>
      <c r="BG47" s="44"/>
    </row>
    <row r="48" spans="1:61" ht="15.75" thickBot="1" x14ac:dyDescent="0.3">
      <c r="AN48" s="211" t="s">
        <v>10678</v>
      </c>
      <c r="AO48" s="212">
        <v>31</v>
      </c>
      <c r="AP48" s="212"/>
      <c r="AQ48" s="212"/>
      <c r="AR48" s="212"/>
      <c r="AS48" s="212"/>
      <c r="AT48" s="44"/>
      <c r="AU48" s="150"/>
    </row>
    <row r="49" spans="40:61" ht="27" thickBot="1" x14ac:dyDescent="0.3">
      <c r="AN49" s="219" t="s">
        <v>10679</v>
      </c>
      <c r="AO49" s="220">
        <v>0</v>
      </c>
      <c r="AP49" s="220"/>
      <c r="AQ49" s="220"/>
      <c r="AR49" s="220"/>
      <c r="AS49" s="220"/>
      <c r="AT49" s="166"/>
      <c r="AU49" s="202"/>
      <c r="BC49" s="257" t="s">
        <v>11106</v>
      </c>
      <c r="BD49" s="258" t="s">
        <v>904</v>
      </c>
      <c r="BE49" s="258" t="s">
        <v>915</v>
      </c>
      <c r="BF49" s="258" t="s">
        <v>914</v>
      </c>
      <c r="BG49" s="258" t="s">
        <v>913</v>
      </c>
      <c r="BH49" s="274" t="s">
        <v>912</v>
      </c>
    </row>
    <row r="50" spans="40:61" ht="23.25" x14ac:dyDescent="0.35">
      <c r="BC50" s="261"/>
      <c r="BD50" s="262"/>
      <c r="BE50" s="262"/>
      <c r="BF50" s="262"/>
      <c r="BG50" s="262"/>
      <c r="BH50" s="263"/>
    </row>
    <row r="51" spans="40:61" ht="23.25" x14ac:dyDescent="0.35">
      <c r="BC51" s="264" t="s">
        <v>11109</v>
      </c>
      <c r="BD51" s="262"/>
      <c r="BE51" s="262"/>
      <c r="BF51" s="262"/>
      <c r="BG51" s="262"/>
      <c r="BH51" s="263"/>
    </row>
    <row r="52" spans="40:61" ht="26.25" x14ac:dyDescent="0.25">
      <c r="BC52" s="264" t="s">
        <v>10641</v>
      </c>
      <c r="BD52" s="265">
        <v>0.12330000000000001</v>
      </c>
      <c r="BE52" s="265" t="s">
        <v>11585</v>
      </c>
      <c r="BF52" s="265" t="s">
        <v>883</v>
      </c>
      <c r="BG52" s="265" t="s">
        <v>885</v>
      </c>
      <c r="BH52" s="266">
        <v>0.99980000000000002</v>
      </c>
    </row>
    <row r="53" spans="40:61" ht="26.25" x14ac:dyDescent="0.25">
      <c r="BC53" s="264">
        <v>0.5</v>
      </c>
      <c r="BD53" s="265">
        <v>-0.1459</v>
      </c>
      <c r="BE53" s="265" t="s">
        <v>11586</v>
      </c>
      <c r="BF53" s="265" t="s">
        <v>883</v>
      </c>
      <c r="BG53" s="265" t="s">
        <v>885</v>
      </c>
      <c r="BH53" s="266">
        <v>0.99829999999999997</v>
      </c>
    </row>
    <row r="54" spans="40:61" ht="26.25" x14ac:dyDescent="0.25">
      <c r="BC54" s="264">
        <v>2</v>
      </c>
      <c r="BD54" s="265">
        <v>0.30620000000000003</v>
      </c>
      <c r="BE54" s="265" t="s">
        <v>11587</v>
      </c>
      <c r="BF54" s="265" t="s">
        <v>883</v>
      </c>
      <c r="BG54" s="265" t="s">
        <v>885</v>
      </c>
      <c r="BH54" s="266">
        <v>0.98819999999999997</v>
      </c>
    </row>
    <row r="55" spans="40:61" ht="26.25" x14ac:dyDescent="0.25">
      <c r="AP55" s="44" t="s">
        <v>11588</v>
      </c>
      <c r="BC55" s="264">
        <v>6</v>
      </c>
      <c r="BD55" s="265">
        <v>4.8300000000000003E-2</v>
      </c>
      <c r="BE55" s="265" t="s">
        <v>11589</v>
      </c>
      <c r="BF55" s="265" t="s">
        <v>883</v>
      </c>
      <c r="BG55" s="265" t="s">
        <v>885</v>
      </c>
      <c r="BH55" s="266" t="s">
        <v>10712</v>
      </c>
    </row>
    <row r="56" spans="40:61" ht="27" thickBot="1" x14ac:dyDescent="0.3">
      <c r="AP56" s="44" t="s">
        <v>11590</v>
      </c>
      <c r="BC56" s="264">
        <v>24</v>
      </c>
      <c r="BD56" s="265">
        <v>0.56330000000000002</v>
      </c>
      <c r="BE56" s="265" t="s">
        <v>11591</v>
      </c>
      <c r="BF56" s="265" t="s">
        <v>883</v>
      </c>
      <c r="BG56" s="265" t="s">
        <v>885</v>
      </c>
      <c r="BH56" s="266">
        <v>0.68889999999999996</v>
      </c>
    </row>
    <row r="57" spans="40:61" ht="27" thickBot="1" x14ac:dyDescent="0.3">
      <c r="AN57" s="209" t="s">
        <v>11592</v>
      </c>
      <c r="AO57" s="210"/>
      <c r="AP57" s="210"/>
      <c r="AQ57" s="210"/>
      <c r="AR57" s="210"/>
      <c r="AS57" s="210"/>
      <c r="AT57" s="210"/>
      <c r="AU57" s="210"/>
      <c r="AV57" s="221"/>
      <c r="BC57" s="267">
        <v>72</v>
      </c>
      <c r="BD57" s="268">
        <v>1.4290000000000001E-2</v>
      </c>
      <c r="BE57" s="268" t="s">
        <v>11593</v>
      </c>
      <c r="BF57" s="268" t="s">
        <v>883</v>
      </c>
      <c r="BG57" s="268" t="s">
        <v>885</v>
      </c>
      <c r="BH57" s="271" t="s">
        <v>10712</v>
      </c>
    </row>
    <row r="58" spans="40:61" x14ac:dyDescent="0.25">
      <c r="AN58" s="211"/>
      <c r="AO58" s="212"/>
      <c r="AP58" s="212"/>
      <c r="AQ58" s="212"/>
      <c r="AR58" s="212"/>
      <c r="AS58" s="212"/>
      <c r="AT58" s="212"/>
      <c r="AU58" s="212"/>
      <c r="AV58" s="222"/>
    </row>
    <row r="59" spans="40:61" x14ac:dyDescent="0.25">
      <c r="AN59" s="211" t="s">
        <v>966</v>
      </c>
      <c r="AO59" s="212">
        <v>1</v>
      </c>
      <c r="AP59" s="212"/>
      <c r="AQ59" s="212"/>
      <c r="AR59" s="212"/>
      <c r="AS59" s="212"/>
      <c r="AT59" s="212"/>
      <c r="AU59" s="212"/>
      <c r="AV59" s="222"/>
    </row>
    <row r="60" spans="40:61" x14ac:dyDescent="0.25">
      <c r="AN60" s="211" t="s">
        <v>965</v>
      </c>
      <c r="AO60" s="212">
        <v>6</v>
      </c>
      <c r="AP60" s="212"/>
      <c r="AQ60" s="212"/>
      <c r="AR60" s="212"/>
      <c r="AS60" s="212"/>
      <c r="AT60" s="212"/>
      <c r="AU60" s="212"/>
      <c r="AV60" s="222"/>
      <c r="BF60" s="44" t="s">
        <v>11564</v>
      </c>
    </row>
    <row r="61" spans="40:61" ht="15.75" thickBot="1" x14ac:dyDescent="0.3">
      <c r="AN61" s="211" t="s">
        <v>964</v>
      </c>
      <c r="AO61" s="212">
        <v>0.05</v>
      </c>
      <c r="AP61" s="212"/>
      <c r="AQ61" s="212"/>
      <c r="AR61" s="212"/>
      <c r="AS61" s="212"/>
      <c r="AT61" s="212"/>
      <c r="AU61" s="212"/>
      <c r="AV61" s="222"/>
      <c r="BF61" s="44" t="s">
        <v>11594</v>
      </c>
    </row>
    <row r="62" spans="40:61" x14ac:dyDescent="0.25">
      <c r="AN62" s="211"/>
      <c r="AO62" s="212"/>
      <c r="AP62" s="212"/>
      <c r="AQ62" s="212"/>
      <c r="AR62" s="212"/>
      <c r="AS62" s="212"/>
      <c r="AT62" s="212"/>
      <c r="AU62" s="212"/>
      <c r="AV62" s="222"/>
      <c r="BC62" s="209" t="s">
        <v>10681</v>
      </c>
      <c r="BD62" s="210" t="s">
        <v>10682</v>
      </c>
      <c r="BE62" s="210"/>
      <c r="BF62" s="210"/>
      <c r="BG62" s="210"/>
      <c r="BH62" s="210"/>
      <c r="BI62" s="139"/>
    </row>
    <row r="63" spans="40:61" x14ac:dyDescent="0.25">
      <c r="AN63" s="211" t="s">
        <v>11106</v>
      </c>
      <c r="AO63" s="212" t="s">
        <v>904</v>
      </c>
      <c r="AP63" s="212" t="s">
        <v>915</v>
      </c>
      <c r="AQ63" s="212" t="s">
        <v>914</v>
      </c>
      <c r="AR63" s="212" t="s">
        <v>913</v>
      </c>
      <c r="AS63" s="212" t="s">
        <v>912</v>
      </c>
      <c r="AT63" s="212"/>
      <c r="AU63" s="212"/>
      <c r="AV63" s="222"/>
      <c r="BC63" s="211" t="s">
        <v>10614</v>
      </c>
      <c r="BD63" s="212" t="s">
        <v>883</v>
      </c>
      <c r="BE63" s="212"/>
      <c r="BF63" s="212"/>
      <c r="BG63" s="212"/>
      <c r="BH63" s="212"/>
      <c r="BI63" s="138"/>
    </row>
    <row r="64" spans="40:61" x14ac:dyDescent="0.25">
      <c r="AN64" s="211"/>
      <c r="AO64" s="212"/>
      <c r="AP64" s="212"/>
      <c r="AQ64" s="212"/>
      <c r="AR64" s="212"/>
      <c r="AS64" s="212"/>
      <c r="AT64" s="212"/>
      <c r="AU64" s="212"/>
      <c r="AV64" s="222"/>
      <c r="BC64" s="211" t="s">
        <v>964</v>
      </c>
      <c r="BD64" s="212">
        <v>0.05</v>
      </c>
      <c r="BE64" s="212"/>
      <c r="BF64" s="212"/>
      <c r="BG64" s="212"/>
      <c r="BH64" s="212"/>
      <c r="BI64" s="138"/>
    </row>
    <row r="65" spans="40:61" x14ac:dyDescent="0.25">
      <c r="AN65" s="211" t="s">
        <v>11595</v>
      </c>
      <c r="AO65" s="212"/>
      <c r="AP65" s="212"/>
      <c r="AQ65" s="212"/>
      <c r="AR65" s="212"/>
      <c r="AS65" s="212"/>
      <c r="AT65" s="212"/>
      <c r="AU65" s="212"/>
      <c r="AV65" s="222"/>
      <c r="BC65" s="211"/>
      <c r="BD65" s="212"/>
      <c r="BE65" s="212"/>
      <c r="BF65" s="212"/>
      <c r="BG65" s="212"/>
      <c r="BH65" s="212"/>
      <c r="BI65" s="138"/>
    </row>
    <row r="66" spans="40:61" x14ac:dyDescent="0.25">
      <c r="AN66" s="211" t="s">
        <v>10689</v>
      </c>
      <c r="AO66" s="212">
        <v>-0.2387</v>
      </c>
      <c r="AP66" s="212" t="s">
        <v>11596</v>
      </c>
      <c r="AQ66" s="212" t="s">
        <v>883</v>
      </c>
      <c r="AR66" s="212" t="s">
        <v>885</v>
      </c>
      <c r="AS66" s="212">
        <v>0.85140000000000005</v>
      </c>
      <c r="AT66" s="212"/>
      <c r="AU66" s="212"/>
      <c r="AV66" s="222"/>
      <c r="BC66" s="211" t="s">
        <v>10637</v>
      </c>
      <c r="BD66" s="212" t="s">
        <v>10638</v>
      </c>
      <c r="BE66" s="212" t="s">
        <v>887</v>
      </c>
      <c r="BF66" s="212" t="s">
        <v>886</v>
      </c>
      <c r="BG66" s="212" t="s">
        <v>10639</v>
      </c>
      <c r="BH66" s="212" t="s">
        <v>10640</v>
      </c>
      <c r="BI66" s="138"/>
    </row>
    <row r="67" spans="40:61" x14ac:dyDescent="0.25">
      <c r="AN67" s="211" t="s">
        <v>10702</v>
      </c>
      <c r="AO67" s="212">
        <v>-1.5389999999999999</v>
      </c>
      <c r="AP67" s="212" t="s">
        <v>11597</v>
      </c>
      <c r="AQ67" s="212" t="s">
        <v>945</v>
      </c>
      <c r="AR67" s="212" t="s">
        <v>956</v>
      </c>
      <c r="AS67" s="212" t="s">
        <v>955</v>
      </c>
      <c r="AT67" s="212"/>
      <c r="AU67" s="212"/>
      <c r="AV67" s="222"/>
      <c r="BC67" s="211" t="s">
        <v>10824</v>
      </c>
      <c r="BD67" s="212">
        <v>7.1109999999999998</v>
      </c>
      <c r="BE67" s="212">
        <v>0.1676</v>
      </c>
      <c r="BF67" s="212" t="s">
        <v>885</v>
      </c>
      <c r="BG67" s="212" t="s">
        <v>883</v>
      </c>
      <c r="BH67" s="212"/>
      <c r="BI67" s="138"/>
    </row>
    <row r="68" spans="40:61" x14ac:dyDescent="0.25">
      <c r="AN68" s="211" t="s">
        <v>10709</v>
      </c>
      <c r="AO68" s="212">
        <v>-2.4420000000000002</v>
      </c>
      <c r="AP68" s="212" t="s">
        <v>11598</v>
      </c>
      <c r="AQ68" s="212" t="s">
        <v>945</v>
      </c>
      <c r="AR68" s="212" t="s">
        <v>956</v>
      </c>
      <c r="AS68" s="212" t="s">
        <v>955</v>
      </c>
      <c r="AT68" s="212"/>
      <c r="AU68" s="212"/>
      <c r="AV68" s="222"/>
      <c r="BC68" s="211" t="s">
        <v>10643</v>
      </c>
      <c r="BD68" s="212">
        <v>2.665</v>
      </c>
      <c r="BE68" s="212">
        <v>0.63500000000000001</v>
      </c>
      <c r="BF68" s="212" t="s">
        <v>885</v>
      </c>
      <c r="BG68" s="212" t="s">
        <v>883</v>
      </c>
      <c r="BH68" s="212">
        <v>0.67989999999999995</v>
      </c>
      <c r="BI68" s="138"/>
    </row>
    <row r="69" spans="40:61" x14ac:dyDescent="0.25">
      <c r="AN69" s="211" t="s">
        <v>10717</v>
      </c>
      <c r="AO69" s="212">
        <v>-1.9370000000000001</v>
      </c>
      <c r="AP69" s="212" t="s">
        <v>11599</v>
      </c>
      <c r="AQ69" s="212" t="s">
        <v>945</v>
      </c>
      <c r="AR69" s="212" t="s">
        <v>956</v>
      </c>
      <c r="AS69" s="212" t="s">
        <v>955</v>
      </c>
      <c r="AT69" s="212"/>
      <c r="AU69" s="212"/>
      <c r="AV69" s="222"/>
      <c r="BC69" s="211" t="s">
        <v>10825</v>
      </c>
      <c r="BD69" s="212">
        <v>3.2389999999999999</v>
      </c>
      <c r="BE69" s="212">
        <v>0.2021</v>
      </c>
      <c r="BF69" s="212" t="s">
        <v>885</v>
      </c>
      <c r="BG69" s="212" t="s">
        <v>883</v>
      </c>
      <c r="BH69" s="212"/>
      <c r="BI69" s="138"/>
    </row>
    <row r="70" spans="40:61" x14ac:dyDescent="0.25">
      <c r="AN70" s="211" t="s">
        <v>10724</v>
      </c>
      <c r="AO70" s="212">
        <v>-1.3520000000000001</v>
      </c>
      <c r="AP70" s="212" t="s">
        <v>11600</v>
      </c>
      <c r="AQ70" s="212" t="s">
        <v>945</v>
      </c>
      <c r="AR70" s="212" t="s">
        <v>956</v>
      </c>
      <c r="AS70" s="212" t="s">
        <v>955</v>
      </c>
      <c r="AT70" s="212"/>
      <c r="AU70" s="212"/>
      <c r="AV70" s="222"/>
      <c r="BC70" s="211" t="s">
        <v>10552</v>
      </c>
      <c r="BD70" s="212">
        <v>25.31</v>
      </c>
      <c r="BE70" s="212">
        <v>2.5600000000000001E-2</v>
      </c>
      <c r="BF70" s="212" t="s">
        <v>949</v>
      </c>
      <c r="BG70" s="212" t="s">
        <v>945</v>
      </c>
      <c r="BH70" s="212"/>
      <c r="BI70" s="138"/>
    </row>
    <row r="71" spans="40:61" x14ac:dyDescent="0.25">
      <c r="AN71" s="211" t="s">
        <v>10731</v>
      </c>
      <c r="AO71" s="212">
        <v>-0.31819999999999998</v>
      </c>
      <c r="AP71" s="212" t="s">
        <v>11601</v>
      </c>
      <c r="AQ71" s="212" t="s">
        <v>883</v>
      </c>
      <c r="AR71" s="212" t="s">
        <v>885</v>
      </c>
      <c r="AS71" s="212">
        <v>0.64829999999999999</v>
      </c>
      <c r="AT71" s="212"/>
      <c r="AU71" s="212"/>
      <c r="AV71" s="222"/>
      <c r="BC71" s="211"/>
      <c r="BD71" s="212"/>
      <c r="BE71" s="212"/>
      <c r="BF71" s="212"/>
      <c r="BG71" s="212"/>
      <c r="BH71" s="212"/>
      <c r="BI71" s="138"/>
    </row>
    <row r="72" spans="40:61" x14ac:dyDescent="0.25">
      <c r="AN72" s="211"/>
      <c r="AO72" s="212"/>
      <c r="AP72" s="212"/>
      <c r="AQ72" s="212"/>
      <c r="AR72" s="212"/>
      <c r="AS72" s="212"/>
      <c r="AT72" s="212"/>
      <c r="AU72" s="212"/>
      <c r="AV72" s="222"/>
      <c r="BC72" s="211" t="s">
        <v>10655</v>
      </c>
      <c r="BD72" s="212" t="s">
        <v>10656</v>
      </c>
      <c r="BE72" s="212" t="s">
        <v>899</v>
      </c>
      <c r="BF72" s="212" t="s">
        <v>10657</v>
      </c>
      <c r="BG72" s="212" t="s">
        <v>10658</v>
      </c>
      <c r="BH72" s="212" t="s">
        <v>887</v>
      </c>
      <c r="BI72" s="138"/>
    </row>
    <row r="73" spans="40:61" x14ac:dyDescent="0.25">
      <c r="AN73" s="211"/>
      <c r="AO73" s="212"/>
      <c r="AP73" s="212"/>
      <c r="AQ73" s="212"/>
      <c r="AR73" s="212"/>
      <c r="AS73" s="212"/>
      <c r="AT73" s="212"/>
      <c r="AU73" s="212"/>
      <c r="AV73" s="222"/>
      <c r="BC73" s="211" t="s">
        <v>10824</v>
      </c>
      <c r="BD73" s="212">
        <v>1.9430000000000001</v>
      </c>
      <c r="BE73" s="212">
        <v>5</v>
      </c>
      <c r="BF73" s="212">
        <v>0.38850000000000001</v>
      </c>
      <c r="BG73" s="212" t="s">
        <v>11602</v>
      </c>
      <c r="BH73" s="212" t="s">
        <v>11603</v>
      </c>
      <c r="BI73" s="138"/>
    </row>
    <row r="74" spans="40:61" x14ac:dyDescent="0.25">
      <c r="AN74" s="211" t="s">
        <v>907</v>
      </c>
      <c r="AO74" s="212" t="s">
        <v>906</v>
      </c>
      <c r="AP74" s="212" t="s">
        <v>905</v>
      </c>
      <c r="AQ74" s="212" t="s">
        <v>904</v>
      </c>
      <c r="AR74" s="212" t="s">
        <v>903</v>
      </c>
      <c r="AS74" s="212" t="s">
        <v>11604</v>
      </c>
      <c r="AT74" s="212" t="s">
        <v>11605</v>
      </c>
      <c r="AU74" s="212" t="s">
        <v>11606</v>
      </c>
      <c r="AV74" s="222" t="s">
        <v>899</v>
      </c>
      <c r="BC74" s="211" t="s">
        <v>10643</v>
      </c>
      <c r="BD74" s="212">
        <v>0.72809999999999997</v>
      </c>
      <c r="BE74" s="212">
        <v>5</v>
      </c>
      <c r="BF74" s="212">
        <v>0.14560000000000001</v>
      </c>
      <c r="BG74" s="212" t="s">
        <v>11607</v>
      </c>
      <c r="BH74" s="212" t="s">
        <v>11608</v>
      </c>
      <c r="BI74" s="138"/>
    </row>
    <row r="75" spans="40:61" x14ac:dyDescent="0.25">
      <c r="AN75" s="211"/>
      <c r="AO75" s="212"/>
      <c r="AP75" s="212"/>
      <c r="AQ75" s="212"/>
      <c r="AR75" s="212"/>
      <c r="AS75" s="212"/>
      <c r="AT75" s="212"/>
      <c r="AU75" s="212"/>
      <c r="AV75" s="222"/>
      <c r="BC75" s="211" t="s">
        <v>10825</v>
      </c>
      <c r="BD75" s="212">
        <v>0.88500000000000001</v>
      </c>
      <c r="BE75" s="212">
        <v>1</v>
      </c>
      <c r="BF75" s="212">
        <v>0.88500000000000001</v>
      </c>
      <c r="BG75" s="212" t="s">
        <v>11609</v>
      </c>
      <c r="BH75" s="212" t="s">
        <v>11610</v>
      </c>
      <c r="BI75" s="138"/>
    </row>
    <row r="76" spans="40:61" x14ac:dyDescent="0.25">
      <c r="AN76" s="211" t="s">
        <v>11595</v>
      </c>
      <c r="AO76" s="212"/>
      <c r="AP76" s="212"/>
      <c r="AQ76" s="212"/>
      <c r="AR76" s="212"/>
      <c r="AS76" s="212"/>
      <c r="AT76" s="212"/>
      <c r="AU76" s="212"/>
      <c r="AV76" s="222"/>
      <c r="BC76" s="211" t="s">
        <v>10552</v>
      </c>
      <c r="BD76" s="212">
        <v>6.9160000000000004</v>
      </c>
      <c r="BE76" s="212">
        <v>14</v>
      </c>
      <c r="BF76" s="212">
        <v>0.49399999999999999</v>
      </c>
      <c r="BG76" s="212" t="s">
        <v>11611</v>
      </c>
      <c r="BH76" s="212" t="s">
        <v>11612</v>
      </c>
      <c r="BI76" s="138"/>
    </row>
    <row r="77" spans="40:61" x14ac:dyDescent="0.25">
      <c r="AN77" s="211" t="s">
        <v>10689</v>
      </c>
      <c r="AO77" s="212">
        <v>3.3450000000000002</v>
      </c>
      <c r="AP77" s="212">
        <v>3.5840000000000001</v>
      </c>
      <c r="AQ77" s="212">
        <v>-0.2387</v>
      </c>
      <c r="AR77" s="212">
        <v>0.21210000000000001</v>
      </c>
      <c r="AS77" s="212">
        <v>16</v>
      </c>
      <c r="AT77" s="212">
        <v>15</v>
      </c>
      <c r="AU77" s="212">
        <v>1.125</v>
      </c>
      <c r="AV77" s="222">
        <v>22.78</v>
      </c>
      <c r="BC77" s="211" t="s">
        <v>10673</v>
      </c>
      <c r="BD77" s="212">
        <v>16.850000000000001</v>
      </c>
      <c r="BE77" s="212">
        <v>70</v>
      </c>
      <c r="BF77" s="212">
        <v>0.2407</v>
      </c>
      <c r="BG77" s="212"/>
      <c r="BH77" s="212"/>
      <c r="BI77" s="138"/>
    </row>
    <row r="78" spans="40:61" x14ac:dyDescent="0.25">
      <c r="AN78" s="211" t="s">
        <v>10702</v>
      </c>
      <c r="AO78" s="212">
        <v>3.4950000000000001</v>
      </c>
      <c r="AP78" s="212">
        <v>5.0330000000000004</v>
      </c>
      <c r="AQ78" s="212">
        <v>-1.5389999999999999</v>
      </c>
      <c r="AR78" s="212">
        <v>0.1991</v>
      </c>
      <c r="AS78" s="212">
        <v>16</v>
      </c>
      <c r="AT78" s="212">
        <v>15</v>
      </c>
      <c r="AU78" s="212">
        <v>7.7270000000000003</v>
      </c>
      <c r="AV78" s="222">
        <v>28.31</v>
      </c>
      <c r="BC78" s="211"/>
      <c r="BD78" s="212"/>
      <c r="BE78" s="212"/>
      <c r="BF78" s="212"/>
      <c r="BG78" s="212"/>
      <c r="BH78" s="212"/>
      <c r="BI78" s="138"/>
    </row>
    <row r="79" spans="40:61" x14ac:dyDescent="0.25">
      <c r="AN79" s="211" t="s">
        <v>10709</v>
      </c>
      <c r="AO79" s="212">
        <v>3.57</v>
      </c>
      <c r="AP79" s="212">
        <v>6.0119999999999996</v>
      </c>
      <c r="AQ79" s="212">
        <v>-2.4420000000000002</v>
      </c>
      <c r="AR79" s="212">
        <v>0.26</v>
      </c>
      <c r="AS79" s="212">
        <v>16</v>
      </c>
      <c r="AT79" s="212">
        <v>15</v>
      </c>
      <c r="AU79" s="212">
        <v>9.3940000000000001</v>
      </c>
      <c r="AV79" s="222">
        <v>21.31</v>
      </c>
      <c r="BC79" s="211" t="s">
        <v>11090</v>
      </c>
      <c r="BD79" s="212"/>
      <c r="BE79" s="212"/>
      <c r="BF79" s="212"/>
      <c r="BG79" s="212"/>
      <c r="BH79" s="212"/>
      <c r="BI79" s="138"/>
    </row>
    <row r="80" spans="40:61" x14ac:dyDescent="0.25">
      <c r="AN80" s="211" t="s">
        <v>10717</v>
      </c>
      <c r="AO80" s="212">
        <v>3.504</v>
      </c>
      <c r="AP80" s="212">
        <v>5.4409999999999998</v>
      </c>
      <c r="AQ80" s="212">
        <v>-1.9370000000000001</v>
      </c>
      <c r="AR80" s="212">
        <v>0.2671</v>
      </c>
      <c r="AS80" s="212">
        <v>16</v>
      </c>
      <c r="AT80" s="212">
        <v>15</v>
      </c>
      <c r="AU80" s="212">
        <v>7.2510000000000003</v>
      </c>
      <c r="AV80" s="222">
        <v>27.59</v>
      </c>
      <c r="BC80" s="211" t="s">
        <v>11137</v>
      </c>
      <c r="BD80" s="212">
        <v>3.544</v>
      </c>
      <c r="BE80" s="212"/>
      <c r="BF80" s="212"/>
      <c r="BG80" s="212"/>
      <c r="BH80" s="212"/>
      <c r="BI80" s="138"/>
    </row>
    <row r="81" spans="40:61" x14ac:dyDescent="0.25">
      <c r="AN81" s="211" t="s">
        <v>10724</v>
      </c>
      <c r="AO81" s="212">
        <v>3.3260000000000001</v>
      </c>
      <c r="AP81" s="212">
        <v>4.6790000000000003</v>
      </c>
      <c r="AQ81" s="212">
        <v>-1.3520000000000001</v>
      </c>
      <c r="AR81" s="212">
        <v>0.24310000000000001</v>
      </c>
      <c r="AS81" s="212">
        <v>16</v>
      </c>
      <c r="AT81" s="212">
        <v>15</v>
      </c>
      <c r="AU81" s="212">
        <v>5.5620000000000003</v>
      </c>
      <c r="AV81" s="222">
        <v>23.82</v>
      </c>
      <c r="BC81" s="211" t="s">
        <v>11138</v>
      </c>
      <c r="BD81" s="212">
        <v>3.3519999999999999</v>
      </c>
      <c r="BE81" s="212"/>
      <c r="BF81" s="212"/>
      <c r="BG81" s="212"/>
      <c r="BH81" s="212"/>
      <c r="BI81" s="138"/>
    </row>
    <row r="82" spans="40:61" ht="15.75" thickBot="1" x14ac:dyDescent="0.3">
      <c r="AN82" s="219" t="s">
        <v>10731</v>
      </c>
      <c r="AO82" s="220">
        <v>3.448</v>
      </c>
      <c r="AP82" s="220">
        <v>3.7669999999999999</v>
      </c>
      <c r="AQ82" s="220">
        <v>-0.31819999999999998</v>
      </c>
      <c r="AR82" s="220">
        <v>0.2205</v>
      </c>
      <c r="AS82" s="220">
        <v>16</v>
      </c>
      <c r="AT82" s="220">
        <v>15</v>
      </c>
      <c r="AU82" s="220">
        <v>1.4430000000000001</v>
      </c>
      <c r="AV82" s="223">
        <v>28.39</v>
      </c>
      <c r="BC82" s="211" t="s">
        <v>11096</v>
      </c>
      <c r="BD82" s="212">
        <v>0.192</v>
      </c>
      <c r="BE82" s="212"/>
      <c r="BF82" s="212"/>
      <c r="BG82" s="212"/>
      <c r="BH82" s="212"/>
      <c r="BI82" s="138"/>
    </row>
    <row r="83" spans="40:61" x14ac:dyDescent="0.25">
      <c r="BC83" s="211" t="s">
        <v>11098</v>
      </c>
      <c r="BD83" s="212">
        <v>0.14349999999999999</v>
      </c>
      <c r="BE83" s="212"/>
      <c r="BF83" s="212"/>
      <c r="BG83" s="212"/>
      <c r="BH83" s="212"/>
      <c r="BI83" s="138"/>
    </row>
    <row r="84" spans="40:61" ht="15.75" thickBot="1" x14ac:dyDescent="0.3">
      <c r="BC84" s="219" t="s">
        <v>11100</v>
      </c>
      <c r="BD84" s="220" t="s">
        <v>11613</v>
      </c>
      <c r="BE84" s="220"/>
      <c r="BF84" s="220"/>
      <c r="BG84" s="220"/>
      <c r="BH84" s="220"/>
      <c r="BI84" s="136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09AC0-2C5A-4CF2-9A4E-749E1C0AE686}">
  <dimension ref="A5:BH68"/>
  <sheetViews>
    <sheetView topLeftCell="AS18" workbookViewId="0">
      <selection activeCell="BE47" sqref="BE47"/>
    </sheetView>
  </sheetViews>
  <sheetFormatPr defaultRowHeight="15" x14ac:dyDescent="0.25"/>
  <cols>
    <col min="2" max="2" width="29.7109375" customWidth="1"/>
    <col min="39" max="39" width="25.7109375" customWidth="1"/>
    <col min="40" max="40" width="33.140625" customWidth="1"/>
    <col min="43" max="43" width="21.5703125" customWidth="1"/>
    <col min="54" max="54" width="53" customWidth="1"/>
    <col min="55" max="55" width="21.85546875" customWidth="1"/>
    <col min="56" max="56" width="19.85546875" customWidth="1"/>
    <col min="57" max="57" width="17.85546875" customWidth="1"/>
    <col min="58" max="58" width="36.28515625" customWidth="1"/>
    <col min="59" max="59" width="23.42578125" customWidth="1"/>
    <col min="60" max="60" width="14.85546875" customWidth="1"/>
  </cols>
  <sheetData>
    <row r="5" spans="1:60" x14ac:dyDescent="0.25">
      <c r="AP5" s="44" t="s">
        <v>11614</v>
      </c>
      <c r="BD5" s="44" t="s">
        <v>11564</v>
      </c>
    </row>
    <row r="6" spans="1:60" ht="15.75" thickBot="1" x14ac:dyDescent="0.3">
      <c r="AP6" s="44" t="s">
        <v>11565</v>
      </c>
      <c r="BD6" s="44" t="s">
        <v>11615</v>
      </c>
    </row>
    <row r="7" spans="1:60" x14ac:dyDescent="0.25">
      <c r="AM7" s="209" t="s">
        <v>897</v>
      </c>
      <c r="AN7" s="210" t="s">
        <v>11616</v>
      </c>
      <c r="AO7" s="210"/>
      <c r="AP7" s="210"/>
      <c r="AQ7" s="210"/>
      <c r="AR7" s="210"/>
      <c r="AS7" s="147"/>
      <c r="AT7" s="148"/>
      <c r="BB7" s="209" t="s">
        <v>10681</v>
      </c>
      <c r="BC7" s="210" t="s">
        <v>10682</v>
      </c>
      <c r="BD7" s="210"/>
      <c r="BE7" s="210"/>
      <c r="BF7" s="210"/>
      <c r="BG7" s="210"/>
      <c r="BH7" s="139"/>
    </row>
    <row r="8" spans="1:60" x14ac:dyDescent="0.25">
      <c r="O8" s="44" t="s">
        <v>10608</v>
      </c>
      <c r="P8" s="44"/>
      <c r="R8" s="44" t="s">
        <v>11617</v>
      </c>
      <c r="S8" s="44"/>
      <c r="T8" s="44"/>
      <c r="U8" s="44"/>
      <c r="AM8" s="211"/>
      <c r="AN8" s="212"/>
      <c r="AO8" s="212"/>
      <c r="AP8" s="212"/>
      <c r="AQ8" s="212"/>
      <c r="AR8" s="212"/>
      <c r="AS8" s="44"/>
      <c r="AT8" s="150"/>
      <c r="BB8" s="211" t="s">
        <v>10614</v>
      </c>
      <c r="BC8" s="212" t="s">
        <v>883</v>
      </c>
      <c r="BD8" s="212"/>
      <c r="BE8" s="212"/>
      <c r="BF8" s="212"/>
      <c r="BG8" s="212"/>
      <c r="BH8" s="138"/>
    </row>
    <row r="9" spans="1:60" x14ac:dyDescent="0.25">
      <c r="O9" s="44" t="s">
        <v>10612</v>
      </c>
      <c r="P9" s="44"/>
      <c r="R9" s="44" t="s">
        <v>10933</v>
      </c>
      <c r="S9" s="44"/>
      <c r="T9" s="44"/>
      <c r="U9" s="44"/>
      <c r="AM9" s="211" t="s">
        <v>10681</v>
      </c>
      <c r="AN9" s="212" t="s">
        <v>10682</v>
      </c>
      <c r="AO9" s="212"/>
      <c r="AP9" s="212"/>
      <c r="AQ9" s="212"/>
      <c r="AR9" s="212"/>
      <c r="AS9" s="44"/>
      <c r="AT9" s="150"/>
      <c r="BB9" s="211" t="s">
        <v>964</v>
      </c>
      <c r="BC9" s="212">
        <v>0.05</v>
      </c>
      <c r="BD9" s="212"/>
      <c r="BE9" s="212"/>
      <c r="BF9" s="212"/>
      <c r="BG9" s="212"/>
      <c r="BH9" s="138"/>
    </row>
    <row r="10" spans="1:60" x14ac:dyDescent="0.25">
      <c r="N10" s="44" t="s">
        <v>10615</v>
      </c>
      <c r="AM10" s="211" t="s">
        <v>10614</v>
      </c>
      <c r="AN10" s="212" t="s">
        <v>883</v>
      </c>
      <c r="AO10" s="212"/>
      <c r="AP10" s="212"/>
      <c r="AQ10" s="212"/>
      <c r="AR10" s="212"/>
      <c r="AS10" s="44"/>
      <c r="AT10" s="150"/>
      <c r="BB10" s="211"/>
      <c r="BC10" s="212"/>
      <c r="BD10" s="212"/>
      <c r="BE10" s="212"/>
      <c r="BF10" s="212"/>
      <c r="BG10" s="212"/>
      <c r="BH10" s="138"/>
    </row>
    <row r="11" spans="1:60" ht="15.75" thickBot="1" x14ac:dyDescent="0.3">
      <c r="B11" s="44" t="s">
        <v>10615</v>
      </c>
      <c r="AM11" s="211" t="s">
        <v>964</v>
      </c>
      <c r="AN11" s="212">
        <v>0.05</v>
      </c>
      <c r="AO11" s="212"/>
      <c r="AP11" s="212"/>
      <c r="AQ11" s="212"/>
      <c r="AR11" s="212"/>
      <c r="AS11" s="44"/>
      <c r="AT11" s="150"/>
      <c r="BB11" s="211" t="s">
        <v>10637</v>
      </c>
      <c r="BC11" s="212" t="s">
        <v>10638</v>
      </c>
      <c r="BD11" s="212" t="s">
        <v>887</v>
      </c>
      <c r="BE11" s="212" t="s">
        <v>886</v>
      </c>
      <c r="BF11" s="212" t="s">
        <v>10639</v>
      </c>
      <c r="BG11" s="212" t="s">
        <v>10640</v>
      </c>
      <c r="BH11" s="138"/>
    </row>
    <row r="12" spans="1:60" ht="15.75" thickBot="1" x14ac:dyDescent="0.3">
      <c r="A12" s="199"/>
      <c r="B12" s="213"/>
      <c r="C12" s="141" t="s">
        <v>10616</v>
      </c>
      <c r="D12" s="147" t="s">
        <v>10616</v>
      </c>
      <c r="E12" s="147" t="s">
        <v>10616</v>
      </c>
      <c r="F12" s="147" t="s">
        <v>10616</v>
      </c>
      <c r="G12" s="147" t="s">
        <v>10616</v>
      </c>
      <c r="H12" s="147" t="s">
        <v>10616</v>
      </c>
      <c r="I12" s="147" t="s">
        <v>10616</v>
      </c>
      <c r="J12" s="148" t="s">
        <v>10616</v>
      </c>
      <c r="K12" s="141" t="s">
        <v>10617</v>
      </c>
      <c r="L12" s="147" t="s">
        <v>10617</v>
      </c>
      <c r="M12" s="147" t="s">
        <v>10617</v>
      </c>
      <c r="N12" s="147" t="s">
        <v>10617</v>
      </c>
      <c r="O12" s="147" t="s">
        <v>10617</v>
      </c>
      <c r="P12" s="147" t="s">
        <v>10617</v>
      </c>
      <c r="Q12" s="147" t="s">
        <v>10617</v>
      </c>
      <c r="R12" s="148" t="s">
        <v>10617</v>
      </c>
      <c r="S12" s="141" t="s">
        <v>10618</v>
      </c>
      <c r="T12" s="147" t="s">
        <v>10618</v>
      </c>
      <c r="U12" s="147" t="s">
        <v>10618</v>
      </c>
      <c r="V12" s="147" t="s">
        <v>10618</v>
      </c>
      <c r="W12" s="147" t="s">
        <v>10618</v>
      </c>
      <c r="X12" s="147" t="s">
        <v>10618</v>
      </c>
      <c r="Y12" s="147" t="s">
        <v>10618</v>
      </c>
      <c r="Z12" s="148" t="s">
        <v>10618</v>
      </c>
      <c r="AA12" s="147" t="s">
        <v>10619</v>
      </c>
      <c r="AB12" s="147" t="s">
        <v>10619</v>
      </c>
      <c r="AC12" s="147" t="s">
        <v>10619</v>
      </c>
      <c r="AD12" s="147" t="s">
        <v>10619</v>
      </c>
      <c r="AE12" s="147" t="s">
        <v>10619</v>
      </c>
      <c r="AF12" s="147" t="s">
        <v>10619</v>
      </c>
      <c r="AG12" s="147" t="s">
        <v>10619</v>
      </c>
      <c r="AH12" s="148" t="s">
        <v>10619</v>
      </c>
      <c r="AM12" s="211"/>
      <c r="AN12" s="212"/>
      <c r="AO12" s="212"/>
      <c r="AP12" s="212"/>
      <c r="AQ12" s="212"/>
      <c r="AR12" s="212"/>
      <c r="AS12" s="44"/>
      <c r="AT12" s="150"/>
      <c r="BB12" s="211" t="s">
        <v>10824</v>
      </c>
      <c r="BC12" s="212">
        <v>1.7849999999999999</v>
      </c>
      <c r="BD12" s="212">
        <v>0.4224</v>
      </c>
      <c r="BE12" s="212" t="s">
        <v>885</v>
      </c>
      <c r="BF12" s="212" t="s">
        <v>883</v>
      </c>
      <c r="BG12" s="212"/>
      <c r="BH12" s="138"/>
    </row>
    <row r="13" spans="1:60" ht="15.75" thickBot="1" x14ac:dyDescent="0.3">
      <c r="A13" s="149" t="s">
        <v>10620</v>
      </c>
      <c r="B13" s="217" t="s">
        <v>10552</v>
      </c>
      <c r="C13" s="149" t="s">
        <v>10936</v>
      </c>
      <c r="D13" s="44" t="s">
        <v>10937</v>
      </c>
      <c r="E13" s="44" t="s">
        <v>10938</v>
      </c>
      <c r="F13" s="44" t="s">
        <v>10939</v>
      </c>
      <c r="G13" s="44" t="s">
        <v>10940</v>
      </c>
      <c r="H13" s="44" t="s">
        <v>10941</v>
      </c>
      <c r="I13" s="44" t="s">
        <v>10942</v>
      </c>
      <c r="J13" s="150" t="s">
        <v>10943</v>
      </c>
      <c r="K13" s="149" t="s">
        <v>10890</v>
      </c>
      <c r="L13" s="44" t="s">
        <v>10891</v>
      </c>
      <c r="M13" s="44" t="s">
        <v>10892</v>
      </c>
      <c r="N13" s="44" t="s">
        <v>10893</v>
      </c>
      <c r="O13" s="44" t="s">
        <v>10894</v>
      </c>
      <c r="P13" s="44" t="s">
        <v>10895</v>
      </c>
      <c r="Q13" s="44" t="s">
        <v>10896</v>
      </c>
      <c r="R13" s="150" t="s">
        <v>10897</v>
      </c>
      <c r="S13" s="149" t="s">
        <v>10944</v>
      </c>
      <c r="T13" s="44" t="s">
        <v>10945</v>
      </c>
      <c r="U13" s="44" t="s">
        <v>10946</v>
      </c>
      <c r="V13" s="44" t="s">
        <v>10947</v>
      </c>
      <c r="W13" s="44" t="s">
        <v>10948</v>
      </c>
      <c r="X13" s="44" t="s">
        <v>10949</v>
      </c>
      <c r="Y13" s="44" t="s">
        <v>10950</v>
      </c>
      <c r="Z13" s="150"/>
      <c r="AA13" s="44" t="s">
        <v>10898</v>
      </c>
      <c r="AB13" s="44" t="s">
        <v>10899</v>
      </c>
      <c r="AC13" s="44" t="s">
        <v>10900</v>
      </c>
      <c r="AD13" s="44" t="s">
        <v>10901</v>
      </c>
      <c r="AE13" s="44" t="s">
        <v>10902</v>
      </c>
      <c r="AF13" s="44" t="s">
        <v>10903</v>
      </c>
      <c r="AG13" s="44" t="s">
        <v>10904</v>
      </c>
      <c r="AH13" s="150" t="s">
        <v>10905</v>
      </c>
      <c r="AM13" s="211" t="s">
        <v>10637</v>
      </c>
      <c r="AN13" s="212" t="s">
        <v>10638</v>
      </c>
      <c r="AO13" s="212" t="s">
        <v>887</v>
      </c>
      <c r="AP13" s="212" t="s">
        <v>886</v>
      </c>
      <c r="AQ13" s="212" t="s">
        <v>10639</v>
      </c>
      <c r="AR13" s="212" t="s">
        <v>10640</v>
      </c>
      <c r="AS13" s="44"/>
      <c r="AT13" s="150"/>
      <c r="BB13" s="211" t="s">
        <v>10643</v>
      </c>
      <c r="BC13" s="212">
        <v>56.46</v>
      </c>
      <c r="BD13" s="212" t="s">
        <v>955</v>
      </c>
      <c r="BE13" s="212" t="s">
        <v>956</v>
      </c>
      <c r="BF13" s="212" t="s">
        <v>945</v>
      </c>
      <c r="BG13" s="212">
        <v>0.76739999999999997</v>
      </c>
      <c r="BH13" s="138"/>
    </row>
    <row r="14" spans="1:60" x14ac:dyDescent="0.25">
      <c r="A14" s="149" t="s">
        <v>10641</v>
      </c>
      <c r="B14" s="215" t="s">
        <v>10642</v>
      </c>
      <c r="C14" s="152">
        <v>2.7524999999999999</v>
      </c>
      <c r="D14">
        <v>2.75</v>
      </c>
      <c r="E14">
        <v>3.8774999999999999</v>
      </c>
      <c r="F14">
        <v>4.0149999999999997</v>
      </c>
      <c r="G14">
        <v>2.6349999999999998</v>
      </c>
      <c r="H14">
        <v>3.8075000000000001</v>
      </c>
      <c r="I14">
        <v>3.6974999999999998</v>
      </c>
      <c r="J14" s="138">
        <v>2.78</v>
      </c>
      <c r="K14" s="152">
        <v>2.2949999999999999</v>
      </c>
      <c r="L14">
        <v>4.875</v>
      </c>
      <c r="M14">
        <v>3.3174999999999999</v>
      </c>
      <c r="N14">
        <v>4.4874999999999998</v>
      </c>
      <c r="O14">
        <v>5.0599999999999996</v>
      </c>
      <c r="P14">
        <v>3.7850000000000001</v>
      </c>
      <c r="Q14">
        <v>4.1550000000000002</v>
      </c>
      <c r="R14" s="138">
        <v>3.95</v>
      </c>
      <c r="S14" s="152">
        <v>4.0175000000000001</v>
      </c>
      <c r="T14">
        <v>2.9249999999999998</v>
      </c>
      <c r="U14">
        <v>3.72</v>
      </c>
      <c r="V14">
        <v>3.2225000000000001</v>
      </c>
      <c r="W14">
        <v>3.02</v>
      </c>
      <c r="X14">
        <v>3.9775</v>
      </c>
      <c r="Y14">
        <v>2.9525000000000001</v>
      </c>
      <c r="Z14" s="138"/>
      <c r="AA14">
        <v>3.2124999999999999</v>
      </c>
      <c r="AB14">
        <v>4.49</v>
      </c>
      <c r="AC14">
        <v>2.5074999999999998</v>
      </c>
      <c r="AD14">
        <v>3.7774999999999999</v>
      </c>
      <c r="AE14">
        <v>4.0075000000000003</v>
      </c>
      <c r="AF14">
        <v>2.9550000000000001</v>
      </c>
      <c r="AG14">
        <v>3.9024999999999999</v>
      </c>
      <c r="AH14" s="138">
        <v>4.2175000000000002</v>
      </c>
      <c r="AM14" s="211" t="s">
        <v>10651</v>
      </c>
      <c r="AN14" s="212">
        <v>12.33</v>
      </c>
      <c r="AO14" s="212" t="s">
        <v>955</v>
      </c>
      <c r="AP14" s="212" t="s">
        <v>956</v>
      </c>
      <c r="AQ14" s="212" t="s">
        <v>945</v>
      </c>
      <c r="AR14" s="212"/>
      <c r="AS14" s="44"/>
      <c r="AT14" s="150"/>
      <c r="BB14" s="211" t="s">
        <v>10825</v>
      </c>
      <c r="BC14" s="212">
        <v>3.665</v>
      </c>
      <c r="BD14" s="212">
        <v>6.4699999999999994E-2</v>
      </c>
      <c r="BE14" s="212" t="s">
        <v>885</v>
      </c>
      <c r="BF14" s="212" t="s">
        <v>883</v>
      </c>
      <c r="BG14" s="212"/>
      <c r="BH14" s="138"/>
    </row>
    <row r="15" spans="1:60" x14ac:dyDescent="0.25">
      <c r="A15" s="149" t="s">
        <v>10644</v>
      </c>
      <c r="B15" s="215" t="s">
        <v>10642</v>
      </c>
      <c r="C15" s="152">
        <v>3.71</v>
      </c>
      <c r="D15">
        <v>3.23</v>
      </c>
      <c r="E15">
        <v>3.855</v>
      </c>
      <c r="F15">
        <v>3.1575000000000002</v>
      </c>
      <c r="G15">
        <v>2.8725000000000001</v>
      </c>
      <c r="H15">
        <v>3.4049999999999998</v>
      </c>
      <c r="I15">
        <v>3.335</v>
      </c>
      <c r="J15" s="138">
        <v>3.1324999999999998</v>
      </c>
      <c r="K15" s="152">
        <v>4.875</v>
      </c>
      <c r="L15">
        <v>6.6624999999999996</v>
      </c>
      <c r="M15">
        <v>8.3025000000000002</v>
      </c>
      <c r="N15">
        <v>6.2350000000000003</v>
      </c>
      <c r="O15">
        <v>7.5149999999999997</v>
      </c>
      <c r="P15">
        <v>5.94</v>
      </c>
      <c r="Q15">
        <v>6.3049999999999997</v>
      </c>
      <c r="R15" s="138">
        <v>5.9474999999999998</v>
      </c>
      <c r="S15" s="152">
        <v>3.6875</v>
      </c>
      <c r="T15">
        <v>2.3675000000000002</v>
      </c>
      <c r="U15">
        <v>3.57</v>
      </c>
      <c r="V15">
        <v>3.36</v>
      </c>
      <c r="W15">
        <v>2.9575</v>
      </c>
      <c r="X15">
        <v>3.7475000000000001</v>
      </c>
      <c r="Y15">
        <v>3.4575</v>
      </c>
      <c r="Z15" s="138"/>
      <c r="AA15">
        <v>5.7625000000000002</v>
      </c>
      <c r="AB15">
        <v>5.4524999999999997</v>
      </c>
      <c r="AC15">
        <v>4.9249999999999998</v>
      </c>
      <c r="AD15">
        <v>5.8624999999999998</v>
      </c>
      <c r="AE15">
        <v>5.2774999999999999</v>
      </c>
      <c r="AF15">
        <v>5.35</v>
      </c>
      <c r="AG15">
        <v>4.8274999999999997</v>
      </c>
      <c r="AH15" s="138">
        <v>5.7474999999999996</v>
      </c>
      <c r="AM15" s="211" t="s">
        <v>10643</v>
      </c>
      <c r="AN15" s="212">
        <v>11.43</v>
      </c>
      <c r="AO15" s="212" t="s">
        <v>955</v>
      </c>
      <c r="AP15" s="212" t="s">
        <v>956</v>
      </c>
      <c r="AQ15" s="212" t="s">
        <v>945</v>
      </c>
      <c r="AR15" s="212">
        <v>0.83209999999999995</v>
      </c>
      <c r="AS15" s="44"/>
      <c r="AT15" s="150"/>
      <c r="BB15" s="211" t="s">
        <v>10552</v>
      </c>
      <c r="BC15" s="212">
        <v>12.77</v>
      </c>
      <c r="BD15" s="212">
        <v>3.2899999999999999E-2</v>
      </c>
      <c r="BE15" s="212" t="s">
        <v>949</v>
      </c>
      <c r="BF15" s="212" t="s">
        <v>945</v>
      </c>
      <c r="BG15" s="212"/>
      <c r="BH15" s="138"/>
    </row>
    <row r="16" spans="1:60" x14ac:dyDescent="0.25">
      <c r="A16" s="149" t="s">
        <v>10646</v>
      </c>
      <c r="B16" s="215" t="s">
        <v>10642</v>
      </c>
      <c r="C16" s="152">
        <v>3.5150000000000001</v>
      </c>
      <c r="D16">
        <v>2.7574999999999998</v>
      </c>
      <c r="E16">
        <v>3.9550000000000001</v>
      </c>
      <c r="F16">
        <v>3.01</v>
      </c>
      <c r="G16">
        <v>4.93</v>
      </c>
      <c r="H16">
        <v>3.31</v>
      </c>
      <c r="I16">
        <v>3.5175000000000001</v>
      </c>
      <c r="J16" s="138">
        <v>2.5074999999999998</v>
      </c>
      <c r="K16" s="152">
        <v>4.8425000000000002</v>
      </c>
      <c r="L16">
        <v>5.19</v>
      </c>
      <c r="M16">
        <v>7.8949999999999996</v>
      </c>
      <c r="N16">
        <v>7.74</v>
      </c>
      <c r="O16">
        <v>6.5575000000000001</v>
      </c>
      <c r="P16">
        <v>7.0250000000000004</v>
      </c>
      <c r="Q16">
        <v>6.7225000000000001</v>
      </c>
      <c r="R16" s="138">
        <v>5.3274999999999997</v>
      </c>
      <c r="S16" s="152">
        <v>3.25</v>
      </c>
      <c r="T16">
        <v>3.2349999999999999</v>
      </c>
      <c r="U16">
        <v>2.8</v>
      </c>
      <c r="V16">
        <v>3.6475</v>
      </c>
      <c r="W16">
        <v>3.1875</v>
      </c>
      <c r="X16">
        <v>3.91</v>
      </c>
      <c r="Y16">
        <v>3.13</v>
      </c>
      <c r="Z16" s="138"/>
      <c r="AA16">
        <v>5.375</v>
      </c>
      <c r="AB16">
        <v>6.1624999999999996</v>
      </c>
      <c r="AC16">
        <v>6.4950000000000001</v>
      </c>
      <c r="AD16">
        <v>7.2575000000000003</v>
      </c>
      <c r="AE16">
        <v>5.5674999999999999</v>
      </c>
      <c r="AF16">
        <v>5.6025</v>
      </c>
      <c r="AG16">
        <v>5.5750000000000002</v>
      </c>
      <c r="AH16" s="138">
        <v>7.1550000000000002</v>
      </c>
      <c r="AM16" s="211" t="s">
        <v>10647</v>
      </c>
      <c r="AN16" s="212">
        <v>48.59</v>
      </c>
      <c r="AO16" s="212" t="s">
        <v>955</v>
      </c>
      <c r="AP16" s="212" t="s">
        <v>956</v>
      </c>
      <c r="AQ16" s="212" t="s">
        <v>945</v>
      </c>
      <c r="AR16" s="212"/>
      <c r="AS16" s="44"/>
      <c r="AT16" s="150"/>
      <c r="BB16" s="211"/>
      <c r="BC16" s="212"/>
      <c r="BD16" s="212"/>
      <c r="BE16" s="212"/>
      <c r="BF16" s="212"/>
      <c r="BG16" s="212"/>
      <c r="BH16" s="138"/>
    </row>
    <row r="17" spans="1:60" x14ac:dyDescent="0.25">
      <c r="A17" s="149" t="s">
        <v>10648</v>
      </c>
      <c r="B17" s="215" t="s">
        <v>10642</v>
      </c>
      <c r="C17" s="152">
        <v>2.6825000000000001</v>
      </c>
      <c r="D17">
        <v>3.1225000000000001</v>
      </c>
      <c r="E17">
        <v>4.3025000000000002</v>
      </c>
      <c r="F17">
        <v>4.2874999999999996</v>
      </c>
      <c r="G17">
        <v>3.5975000000000001</v>
      </c>
      <c r="H17">
        <v>2.9874999999999998</v>
      </c>
      <c r="I17">
        <v>3.1349999999999998</v>
      </c>
      <c r="J17" s="138">
        <v>2.1800000000000002</v>
      </c>
      <c r="K17" s="152">
        <v>6.6849999999999996</v>
      </c>
      <c r="L17">
        <v>4.4050000000000002</v>
      </c>
      <c r="M17">
        <v>5.45</v>
      </c>
      <c r="N17">
        <v>6.0175000000000001</v>
      </c>
      <c r="O17">
        <v>5.3775000000000004</v>
      </c>
      <c r="P17">
        <v>3.9725000000000001</v>
      </c>
      <c r="Q17">
        <v>5.9050000000000002</v>
      </c>
      <c r="R17" s="138">
        <v>5.37</v>
      </c>
      <c r="S17" s="152">
        <v>3.3925000000000001</v>
      </c>
      <c r="T17">
        <v>3.02</v>
      </c>
      <c r="U17">
        <v>4.1375000000000002</v>
      </c>
      <c r="V17">
        <v>3.8275000000000001</v>
      </c>
      <c r="W17">
        <v>2.5474999999999999</v>
      </c>
      <c r="X17">
        <v>2.855</v>
      </c>
      <c r="Y17">
        <v>3.25</v>
      </c>
      <c r="Z17" s="138"/>
      <c r="AA17">
        <v>5.69</v>
      </c>
      <c r="AB17">
        <v>5.4850000000000003</v>
      </c>
      <c r="AC17">
        <v>4.6775000000000002</v>
      </c>
      <c r="AD17">
        <v>5.12</v>
      </c>
      <c r="AE17">
        <v>4.5549999999999997</v>
      </c>
      <c r="AF17">
        <v>4.68</v>
      </c>
      <c r="AG17">
        <v>5.3174999999999999</v>
      </c>
      <c r="AH17" s="138">
        <v>4.6725000000000003</v>
      </c>
      <c r="AM17" s="211" t="s">
        <v>10552</v>
      </c>
      <c r="AN17" s="212">
        <v>10.51</v>
      </c>
      <c r="AO17" s="212">
        <v>2.0000000000000001E-4</v>
      </c>
      <c r="AP17" s="212" t="s">
        <v>946</v>
      </c>
      <c r="AQ17" s="212" t="s">
        <v>945</v>
      </c>
      <c r="AR17" s="212"/>
      <c r="AS17" s="44"/>
      <c r="AT17" s="150"/>
      <c r="BB17" s="211" t="s">
        <v>10655</v>
      </c>
      <c r="BC17" s="212" t="s">
        <v>10656</v>
      </c>
      <c r="BD17" s="212" t="s">
        <v>899</v>
      </c>
      <c r="BE17" s="212" t="s">
        <v>10657</v>
      </c>
      <c r="BF17" s="212" t="s">
        <v>10658</v>
      </c>
      <c r="BG17" s="212" t="s">
        <v>887</v>
      </c>
      <c r="BH17" s="138"/>
    </row>
    <row r="18" spans="1:60" ht="15.75" thickBot="1" x14ac:dyDescent="0.3">
      <c r="A18" s="151" t="s">
        <v>10650</v>
      </c>
      <c r="B18" s="216" t="s">
        <v>10642</v>
      </c>
      <c r="C18" s="203">
        <v>3.4849999999999999</v>
      </c>
      <c r="D18" s="137">
        <v>2.7174999999999998</v>
      </c>
      <c r="E18" s="137">
        <v>4.2850000000000001</v>
      </c>
      <c r="F18" s="137">
        <v>4.3250000000000002</v>
      </c>
      <c r="G18" s="137">
        <v>2.8824999999999998</v>
      </c>
      <c r="H18" s="137">
        <v>3.63</v>
      </c>
      <c r="I18" s="137">
        <v>3.4424999999999999</v>
      </c>
      <c r="J18" s="136">
        <v>3.5625</v>
      </c>
      <c r="K18" s="203">
        <v>4.0650000000000004</v>
      </c>
      <c r="L18" s="137">
        <v>4.9675000000000002</v>
      </c>
      <c r="M18" s="137">
        <v>5.39</v>
      </c>
      <c r="N18" s="137">
        <v>4.63</v>
      </c>
      <c r="O18" s="137">
        <v>4.9424999999999999</v>
      </c>
      <c r="P18" s="137">
        <v>3.9224999999999999</v>
      </c>
      <c r="Q18" s="137">
        <v>5.9124999999999996</v>
      </c>
      <c r="R18" s="136">
        <v>4.0650000000000004</v>
      </c>
      <c r="S18" s="203">
        <v>3.665</v>
      </c>
      <c r="T18" s="137">
        <v>2.5299999999999998</v>
      </c>
      <c r="U18" s="137">
        <v>3.6575000000000002</v>
      </c>
      <c r="V18" s="137">
        <v>4.26</v>
      </c>
      <c r="W18" s="137">
        <v>3.41</v>
      </c>
      <c r="X18" s="137">
        <v>3.0924999999999998</v>
      </c>
      <c r="Y18" s="137">
        <v>3.8824999999999998</v>
      </c>
      <c r="Z18" s="136"/>
      <c r="AA18" s="137">
        <v>4.3049999999999997</v>
      </c>
      <c r="AB18" s="137">
        <v>4.7074999999999996</v>
      </c>
      <c r="AC18" s="137">
        <v>4.5049999999999999</v>
      </c>
      <c r="AD18" s="137">
        <v>4.8250000000000002</v>
      </c>
      <c r="AE18" s="137">
        <v>4.0125000000000002</v>
      </c>
      <c r="AF18" s="137">
        <v>4.3925000000000001</v>
      </c>
      <c r="AG18" s="137">
        <v>5.4574999999999996</v>
      </c>
      <c r="AH18" s="136">
        <v>4.0999999999999996</v>
      </c>
      <c r="AM18" s="211"/>
      <c r="AN18" s="212"/>
      <c r="AO18" s="212"/>
      <c r="AP18" s="212"/>
      <c r="AQ18" s="212"/>
      <c r="AR18" s="212"/>
      <c r="AS18" s="44"/>
      <c r="AT18" s="150"/>
      <c r="BB18" s="211" t="s">
        <v>10824</v>
      </c>
      <c r="BC18" s="212">
        <v>1.998</v>
      </c>
      <c r="BD18" s="212">
        <v>4</v>
      </c>
      <c r="BE18" s="212">
        <v>0.4995</v>
      </c>
      <c r="BF18" s="212" t="s">
        <v>11618</v>
      </c>
      <c r="BG18" s="212" t="s">
        <v>11619</v>
      </c>
      <c r="BH18" s="138"/>
    </row>
    <row r="19" spans="1:60" x14ac:dyDescent="0.25">
      <c r="AM19" s="211" t="s">
        <v>10655</v>
      </c>
      <c r="AN19" s="212" t="s">
        <v>10656</v>
      </c>
      <c r="AO19" s="212" t="s">
        <v>899</v>
      </c>
      <c r="AP19" s="212" t="s">
        <v>10657</v>
      </c>
      <c r="AQ19" s="212" t="s">
        <v>10658</v>
      </c>
      <c r="AR19" s="212" t="s">
        <v>887</v>
      </c>
      <c r="AS19" s="44"/>
      <c r="AT19" s="150"/>
      <c r="BB19" s="211" t="s">
        <v>10643</v>
      </c>
      <c r="BC19" s="212">
        <v>63.2</v>
      </c>
      <c r="BD19" s="212">
        <v>4</v>
      </c>
      <c r="BE19" s="212">
        <v>15.8</v>
      </c>
      <c r="BF19" s="212" t="s">
        <v>11620</v>
      </c>
      <c r="BG19" s="212" t="s">
        <v>10660</v>
      </c>
      <c r="BH19" s="138"/>
    </row>
    <row r="20" spans="1:60" x14ac:dyDescent="0.25">
      <c r="AM20" s="211" t="s">
        <v>10651</v>
      </c>
      <c r="AN20" s="212">
        <v>32.01</v>
      </c>
      <c r="AO20" s="212">
        <v>4</v>
      </c>
      <c r="AP20" s="212">
        <v>8.0020000000000007</v>
      </c>
      <c r="AQ20" s="212" t="s">
        <v>11621</v>
      </c>
      <c r="AR20" s="212" t="s">
        <v>10660</v>
      </c>
      <c r="AS20" s="44"/>
      <c r="AT20" s="150"/>
      <c r="BB20" s="211" t="s">
        <v>10825</v>
      </c>
      <c r="BC20" s="212">
        <v>4.1029999999999998</v>
      </c>
      <c r="BD20" s="212">
        <v>1</v>
      </c>
      <c r="BE20" s="212">
        <v>4.1029999999999998</v>
      </c>
      <c r="BF20" s="212" t="s">
        <v>11622</v>
      </c>
      <c r="BG20" s="212" t="s">
        <v>11623</v>
      </c>
      <c r="BH20" s="138"/>
    </row>
    <row r="21" spans="1:60" x14ac:dyDescent="0.25">
      <c r="AM21" s="211" t="s">
        <v>10643</v>
      </c>
      <c r="AN21" s="212">
        <v>29.66</v>
      </c>
      <c r="AO21" s="212">
        <v>4</v>
      </c>
      <c r="AP21" s="212">
        <v>7.415</v>
      </c>
      <c r="AQ21" s="212" t="s">
        <v>11624</v>
      </c>
      <c r="AR21" s="212" t="s">
        <v>10660</v>
      </c>
      <c r="AS21" s="44"/>
      <c r="AT21" s="150"/>
      <c r="BB21" s="211" t="s">
        <v>10552</v>
      </c>
      <c r="BC21" s="212">
        <v>14.29</v>
      </c>
      <c r="BD21" s="212">
        <v>14</v>
      </c>
      <c r="BE21" s="212">
        <v>1.0209999999999999</v>
      </c>
      <c r="BF21" s="212" t="s">
        <v>11625</v>
      </c>
      <c r="BG21" s="212" t="s">
        <v>11626</v>
      </c>
      <c r="BH21" s="138"/>
    </row>
    <row r="22" spans="1:60" x14ac:dyDescent="0.25">
      <c r="AM22" s="211" t="s">
        <v>10647</v>
      </c>
      <c r="AN22" s="212">
        <v>126.1</v>
      </c>
      <c r="AO22" s="212">
        <v>1</v>
      </c>
      <c r="AP22" s="212">
        <v>126.1</v>
      </c>
      <c r="AQ22" s="212" t="s">
        <v>11627</v>
      </c>
      <c r="AR22" s="212" t="s">
        <v>10660</v>
      </c>
      <c r="AS22" s="44"/>
      <c r="AT22" s="150"/>
      <c r="BB22" s="211" t="s">
        <v>10673</v>
      </c>
      <c r="BC22" s="212">
        <v>28.35</v>
      </c>
      <c r="BD22" s="212">
        <v>56</v>
      </c>
      <c r="BE22" s="212">
        <v>0.50629999999999997</v>
      </c>
      <c r="BF22" s="212"/>
      <c r="BG22" s="212"/>
      <c r="BH22" s="138"/>
    </row>
    <row r="23" spans="1:60" x14ac:dyDescent="0.25">
      <c r="AM23" s="211" t="s">
        <v>10552</v>
      </c>
      <c r="AN23" s="212">
        <v>27.27</v>
      </c>
      <c r="AO23" s="212">
        <v>29</v>
      </c>
      <c r="AP23" s="212">
        <v>0.94030000000000002</v>
      </c>
      <c r="AQ23" s="212" t="s">
        <v>11628</v>
      </c>
      <c r="AR23" s="212" t="s">
        <v>11629</v>
      </c>
      <c r="AS23" s="44"/>
      <c r="AT23" s="150"/>
      <c r="BB23" s="211"/>
      <c r="BC23" s="212"/>
      <c r="BD23" s="212"/>
      <c r="BE23" s="212"/>
      <c r="BF23" s="212"/>
      <c r="BG23" s="212"/>
      <c r="BH23" s="138"/>
    </row>
    <row r="24" spans="1:60" ht="15.75" thickBot="1" x14ac:dyDescent="0.3">
      <c r="AM24" s="211" t="s">
        <v>10673</v>
      </c>
      <c r="AN24" s="212">
        <v>42.45</v>
      </c>
      <c r="AO24" s="212">
        <v>116</v>
      </c>
      <c r="AP24" s="212">
        <v>0.3659</v>
      </c>
      <c r="AQ24" s="212"/>
      <c r="AR24" s="212"/>
      <c r="AS24" s="44"/>
      <c r="AT24" s="150"/>
      <c r="BB24" s="211" t="s">
        <v>11090</v>
      </c>
      <c r="BC24" s="212"/>
      <c r="BD24" s="212"/>
      <c r="BE24" s="212"/>
      <c r="BF24" s="212"/>
      <c r="BG24" s="212"/>
      <c r="BH24" s="138"/>
    </row>
    <row r="25" spans="1:60" ht="15.75" thickBot="1" x14ac:dyDescent="0.3">
      <c r="A25" s="200" t="s">
        <v>10664</v>
      </c>
      <c r="B25" s="201"/>
      <c r="C25" s="141" t="s">
        <v>10616</v>
      </c>
      <c r="D25" s="147" t="s">
        <v>10616</v>
      </c>
      <c r="E25" s="147" t="s">
        <v>10616</v>
      </c>
      <c r="F25" s="147" t="s">
        <v>10616</v>
      </c>
      <c r="G25" s="147" t="s">
        <v>10616</v>
      </c>
      <c r="H25" s="147" t="s">
        <v>10616</v>
      </c>
      <c r="I25" s="147" t="s">
        <v>10616</v>
      </c>
      <c r="J25" s="148" t="s">
        <v>10616</v>
      </c>
      <c r="K25" s="141" t="s">
        <v>10617</v>
      </c>
      <c r="L25" s="147" t="s">
        <v>10617</v>
      </c>
      <c r="M25" s="147" t="s">
        <v>10617</v>
      </c>
      <c r="N25" s="147" t="s">
        <v>10617</v>
      </c>
      <c r="O25" s="147" t="s">
        <v>10617</v>
      </c>
      <c r="P25" s="147" t="s">
        <v>10617</v>
      </c>
      <c r="Q25" s="147" t="s">
        <v>10617</v>
      </c>
      <c r="R25" s="148" t="s">
        <v>10617</v>
      </c>
      <c r="S25" s="141" t="s">
        <v>10618</v>
      </c>
      <c r="T25" s="147" t="s">
        <v>10618</v>
      </c>
      <c r="U25" s="147" t="s">
        <v>10618</v>
      </c>
      <c r="V25" s="147" t="s">
        <v>10618</v>
      </c>
      <c r="W25" s="147" t="s">
        <v>10618</v>
      </c>
      <c r="X25" s="147" t="s">
        <v>10618</v>
      </c>
      <c r="Y25" s="147" t="s">
        <v>10618</v>
      </c>
      <c r="Z25" s="148" t="s">
        <v>10618</v>
      </c>
      <c r="AA25" s="147" t="s">
        <v>10619</v>
      </c>
      <c r="AB25" s="147" t="s">
        <v>10619</v>
      </c>
      <c r="AC25" s="147" t="s">
        <v>10619</v>
      </c>
      <c r="AD25" s="147" t="s">
        <v>10619</v>
      </c>
      <c r="AE25" s="147" t="s">
        <v>10619</v>
      </c>
      <c r="AF25" s="147" t="s">
        <v>10619</v>
      </c>
      <c r="AG25" s="147" t="s">
        <v>10619</v>
      </c>
      <c r="AH25" s="148" t="s">
        <v>10619</v>
      </c>
      <c r="AM25" s="211"/>
      <c r="AN25" s="212"/>
      <c r="AO25" s="212"/>
      <c r="AP25" s="212"/>
      <c r="AQ25" s="212"/>
      <c r="AR25" s="212"/>
      <c r="AS25" s="44"/>
      <c r="AT25" s="150"/>
      <c r="BB25" s="211" t="s">
        <v>11092</v>
      </c>
      <c r="BC25" s="212">
        <v>5.4020000000000001</v>
      </c>
      <c r="BD25" s="212"/>
      <c r="BE25" s="212"/>
      <c r="BF25" s="212"/>
      <c r="BG25" s="212"/>
      <c r="BH25" s="138"/>
    </row>
    <row r="26" spans="1:60" ht="15.75" thickBot="1" x14ac:dyDescent="0.3">
      <c r="A26" s="141" t="s">
        <v>10667</v>
      </c>
      <c r="B26" s="217" t="s">
        <v>10552</v>
      </c>
      <c r="C26" s="149" t="s">
        <v>10936</v>
      </c>
      <c r="D26" s="44" t="s">
        <v>10937</v>
      </c>
      <c r="E26" s="44" t="s">
        <v>10938</v>
      </c>
      <c r="F26" s="44" t="s">
        <v>10939</v>
      </c>
      <c r="G26" s="44" t="s">
        <v>10940</v>
      </c>
      <c r="H26" s="44" t="s">
        <v>10941</v>
      </c>
      <c r="I26" s="44" t="s">
        <v>10942</v>
      </c>
      <c r="J26" s="150" t="s">
        <v>10943</v>
      </c>
      <c r="K26" s="149" t="s">
        <v>10890</v>
      </c>
      <c r="L26" s="44" t="s">
        <v>10891</v>
      </c>
      <c r="M26" s="44" t="s">
        <v>10892</v>
      </c>
      <c r="N26" s="44" t="s">
        <v>10893</v>
      </c>
      <c r="O26" s="44" t="s">
        <v>10894</v>
      </c>
      <c r="P26" s="44" t="s">
        <v>10895</v>
      </c>
      <c r="Q26" s="44" t="s">
        <v>10896</v>
      </c>
      <c r="R26" s="150" t="s">
        <v>10897</v>
      </c>
      <c r="S26" s="149" t="s">
        <v>10944</v>
      </c>
      <c r="T26" s="44" t="s">
        <v>10945</v>
      </c>
      <c r="U26" s="44" t="s">
        <v>10946</v>
      </c>
      <c r="V26" s="44" t="s">
        <v>10947</v>
      </c>
      <c r="W26" s="44" t="s">
        <v>10948</v>
      </c>
      <c r="X26" s="44" t="s">
        <v>10949</v>
      </c>
      <c r="Y26" s="44" t="s">
        <v>10950</v>
      </c>
      <c r="Z26" s="150"/>
      <c r="AA26" s="44" t="s">
        <v>10898</v>
      </c>
      <c r="AB26" s="44" t="s">
        <v>10899</v>
      </c>
      <c r="AC26" s="44" t="s">
        <v>10900</v>
      </c>
      <c r="AD26" s="44" t="s">
        <v>10901</v>
      </c>
      <c r="AE26" s="44" t="s">
        <v>10902</v>
      </c>
      <c r="AF26" s="44" t="s">
        <v>10903</v>
      </c>
      <c r="AG26" s="44" t="s">
        <v>10904</v>
      </c>
      <c r="AH26" s="150" t="s">
        <v>10905</v>
      </c>
      <c r="AM26" s="211" t="s">
        <v>11090</v>
      </c>
      <c r="AN26" s="212"/>
      <c r="AO26" s="212"/>
      <c r="AP26" s="212"/>
      <c r="AQ26" s="212"/>
      <c r="AR26" s="212"/>
      <c r="AS26" s="44"/>
      <c r="AT26" s="150"/>
      <c r="BB26" s="211" t="s">
        <v>11094</v>
      </c>
      <c r="BC26" s="212">
        <v>4.9489999999999998</v>
      </c>
      <c r="BD26" s="212"/>
      <c r="BE26" s="212"/>
      <c r="BF26" s="212"/>
      <c r="BG26" s="212"/>
      <c r="BH26" s="138"/>
    </row>
    <row r="27" spans="1:60" ht="15.75" thickBot="1" x14ac:dyDescent="0.3">
      <c r="A27" s="151" t="s">
        <v>10601</v>
      </c>
      <c r="B27" s="216" t="s">
        <v>10642</v>
      </c>
      <c r="C27" s="203">
        <v>7.0250000000000004</v>
      </c>
      <c r="D27" s="137">
        <v>6.415</v>
      </c>
      <c r="E27" s="137">
        <v>6.4749999999999996</v>
      </c>
      <c r="F27" s="137">
        <v>7.5175000000000001</v>
      </c>
      <c r="G27" s="137">
        <v>6.5225</v>
      </c>
      <c r="H27" s="137">
        <v>6.5149999999999997</v>
      </c>
      <c r="I27" s="137">
        <v>9.0724999999999998</v>
      </c>
      <c r="J27" s="136">
        <v>7.375</v>
      </c>
      <c r="K27" s="203">
        <v>5.6725000000000003</v>
      </c>
      <c r="L27" s="137">
        <v>7.58</v>
      </c>
      <c r="M27" s="137">
        <v>8.11</v>
      </c>
      <c r="N27" s="137">
        <v>7.7</v>
      </c>
      <c r="O27" s="137">
        <v>8.18</v>
      </c>
      <c r="P27" s="137">
        <v>7.2249999999999996</v>
      </c>
      <c r="Q27" s="137">
        <v>6.8324999999999996</v>
      </c>
      <c r="R27" s="136">
        <v>6.11</v>
      </c>
      <c r="S27" s="203">
        <v>7.4775</v>
      </c>
      <c r="T27" s="137">
        <v>6.9775</v>
      </c>
      <c r="U27" s="137">
        <v>7.0175000000000001</v>
      </c>
      <c r="V27" s="137">
        <v>7.4050000000000002</v>
      </c>
      <c r="W27" s="137">
        <v>8.6624999999999996</v>
      </c>
      <c r="X27" s="137">
        <v>7.4675000000000002</v>
      </c>
      <c r="Y27" s="137">
        <v>6.1050000000000004</v>
      </c>
      <c r="Z27" s="136"/>
      <c r="AA27" s="137">
        <v>7.4275000000000002</v>
      </c>
      <c r="AB27" s="137">
        <v>7.1325000000000003</v>
      </c>
      <c r="AC27" s="137">
        <v>7.1775000000000002</v>
      </c>
      <c r="AD27" s="137">
        <v>5.2874999999999996</v>
      </c>
      <c r="AE27" s="137">
        <v>5.7975000000000003</v>
      </c>
      <c r="AF27" s="137">
        <v>6.68</v>
      </c>
      <c r="AG27" s="137">
        <v>7.1825000000000001</v>
      </c>
      <c r="AH27" s="136">
        <v>6.6375000000000002</v>
      </c>
      <c r="AM27" s="211" t="s">
        <v>11580</v>
      </c>
      <c r="AN27" s="212">
        <v>3.371</v>
      </c>
      <c r="AO27" s="212"/>
      <c r="AP27" s="212"/>
      <c r="AQ27" s="212"/>
      <c r="AR27" s="212"/>
      <c r="AS27" s="44"/>
      <c r="AT27" s="150"/>
      <c r="BB27" s="211" t="s">
        <v>11096</v>
      </c>
      <c r="BC27" s="212">
        <v>0.45290000000000002</v>
      </c>
      <c r="BD27" s="212"/>
      <c r="BE27" s="212"/>
      <c r="BF27" s="212"/>
      <c r="BG27" s="212"/>
      <c r="BH27" s="138"/>
    </row>
    <row r="28" spans="1:60" x14ac:dyDescent="0.25">
      <c r="AM28" s="211" t="s">
        <v>11581</v>
      </c>
      <c r="AN28" s="212">
        <v>5.1760000000000002</v>
      </c>
      <c r="AO28" s="212"/>
      <c r="AP28" s="212"/>
      <c r="AQ28" s="212"/>
      <c r="AR28" s="212"/>
      <c r="AS28" s="44"/>
      <c r="AT28" s="150"/>
      <c r="BB28" s="211" t="s">
        <v>11098</v>
      </c>
      <c r="BC28" s="212">
        <v>0.22589999999999999</v>
      </c>
      <c r="BD28" s="212"/>
      <c r="BE28" s="212"/>
      <c r="BF28" s="212"/>
      <c r="BG28" s="212"/>
      <c r="BH28" s="138"/>
    </row>
    <row r="29" spans="1:60" ht="15.75" thickBot="1" x14ac:dyDescent="0.3">
      <c r="AM29" s="211" t="s">
        <v>11096</v>
      </c>
      <c r="AN29" s="212">
        <v>-1.8049999999999999</v>
      </c>
      <c r="AO29" s="212"/>
      <c r="AP29" s="212"/>
      <c r="AQ29" s="212"/>
      <c r="AR29" s="212"/>
      <c r="AS29" s="44"/>
      <c r="AT29" s="150"/>
      <c r="BB29" s="219" t="s">
        <v>11100</v>
      </c>
      <c r="BC29" s="220" t="s">
        <v>11630</v>
      </c>
      <c r="BD29" s="220"/>
      <c r="BE29" s="220"/>
      <c r="BF29" s="220"/>
      <c r="BG29" s="220"/>
      <c r="BH29" s="136"/>
    </row>
    <row r="30" spans="1:60" x14ac:dyDescent="0.25">
      <c r="AM30" s="211" t="s">
        <v>11098</v>
      </c>
      <c r="AN30" s="212">
        <v>0.15590000000000001</v>
      </c>
      <c r="AO30" s="212"/>
      <c r="AP30" s="212"/>
      <c r="AQ30" s="212"/>
      <c r="AR30" s="212"/>
      <c r="AS30" s="44"/>
      <c r="AT30" s="150"/>
    </row>
    <row r="31" spans="1:60" x14ac:dyDescent="0.25">
      <c r="AM31" s="211" t="s">
        <v>11100</v>
      </c>
      <c r="AN31" s="212" t="s">
        <v>11631</v>
      </c>
      <c r="AO31" s="212"/>
      <c r="AP31" s="212"/>
      <c r="AQ31" s="212"/>
      <c r="AR31" s="212"/>
      <c r="AS31" s="44"/>
      <c r="AT31" s="150"/>
    </row>
    <row r="32" spans="1:60" x14ac:dyDescent="0.25">
      <c r="AM32" s="211"/>
      <c r="AN32" s="212"/>
      <c r="AO32" s="212"/>
      <c r="AP32" s="212"/>
      <c r="AQ32" s="212"/>
      <c r="AR32" s="212"/>
      <c r="AS32" s="44"/>
      <c r="AT32" s="150"/>
    </row>
    <row r="33" spans="39:60" ht="15.75" thickBot="1" x14ac:dyDescent="0.3">
      <c r="AM33" s="211" t="s">
        <v>10674</v>
      </c>
      <c r="AN33" s="212"/>
      <c r="AO33" s="212"/>
      <c r="AP33" s="212"/>
      <c r="AQ33" s="212"/>
      <c r="AR33" s="212"/>
      <c r="AS33" s="44"/>
      <c r="AT33" s="150"/>
      <c r="BD33" s="44" t="s">
        <v>11584</v>
      </c>
      <c r="BE33" s="44"/>
      <c r="BF33" s="44"/>
    </row>
    <row r="34" spans="39:60" x14ac:dyDescent="0.25">
      <c r="AM34" s="211" t="s">
        <v>10971</v>
      </c>
      <c r="AN34" s="212">
        <v>2</v>
      </c>
      <c r="AO34" s="212"/>
      <c r="AP34" s="212"/>
      <c r="AQ34" s="212"/>
      <c r="AR34" s="212"/>
      <c r="AS34" s="44"/>
      <c r="AT34" s="150"/>
      <c r="BB34" s="209" t="s">
        <v>11106</v>
      </c>
      <c r="BC34" s="210" t="s">
        <v>904</v>
      </c>
      <c r="BD34" s="210" t="s">
        <v>915</v>
      </c>
      <c r="BE34" s="210" t="s">
        <v>914</v>
      </c>
      <c r="BF34" s="210" t="s">
        <v>913</v>
      </c>
      <c r="BG34" s="221" t="s">
        <v>912</v>
      </c>
    </row>
    <row r="35" spans="39:60" x14ac:dyDescent="0.25">
      <c r="AM35" s="211" t="s">
        <v>10677</v>
      </c>
      <c r="AN35" s="212">
        <v>5</v>
      </c>
      <c r="AO35" s="212"/>
      <c r="AP35" s="212"/>
      <c r="AQ35" s="212"/>
      <c r="AR35" s="212"/>
      <c r="AS35" s="44"/>
      <c r="AT35" s="150"/>
      <c r="BB35" s="211"/>
      <c r="BC35" s="212"/>
      <c r="BD35" s="212"/>
      <c r="BE35" s="212"/>
      <c r="BF35" s="212"/>
      <c r="BG35" s="222"/>
    </row>
    <row r="36" spans="39:60" x14ac:dyDescent="0.25">
      <c r="AM36" s="211" t="s">
        <v>10678</v>
      </c>
      <c r="AN36" s="212">
        <v>31</v>
      </c>
      <c r="AO36" s="212"/>
      <c r="AP36" s="212"/>
      <c r="AQ36" s="212"/>
      <c r="AR36" s="212"/>
      <c r="AS36" s="44"/>
      <c r="AT36" s="150"/>
      <c r="BB36" s="211" t="s">
        <v>11109</v>
      </c>
      <c r="BC36" s="212"/>
      <c r="BD36" s="212"/>
      <c r="BE36" s="212"/>
      <c r="BF36" s="212"/>
      <c r="BG36" s="222"/>
    </row>
    <row r="37" spans="39:60" ht="15.75" thickBot="1" x14ac:dyDescent="0.3">
      <c r="AM37" s="219" t="s">
        <v>10679</v>
      </c>
      <c r="AN37" s="220">
        <v>0</v>
      </c>
      <c r="AO37" s="220"/>
      <c r="AP37" s="220"/>
      <c r="AQ37" s="220"/>
      <c r="AR37" s="220"/>
      <c r="AS37" s="166"/>
      <c r="AT37" s="202"/>
      <c r="BB37" s="211" t="s">
        <v>10689</v>
      </c>
      <c r="BC37" s="212">
        <v>0.3569</v>
      </c>
      <c r="BD37" s="212" t="s">
        <v>11632</v>
      </c>
      <c r="BE37" s="212" t="s">
        <v>883</v>
      </c>
      <c r="BF37" s="212" t="s">
        <v>885</v>
      </c>
      <c r="BG37" s="222">
        <v>0.91120000000000001</v>
      </c>
    </row>
    <row r="38" spans="39:60" x14ac:dyDescent="0.25">
      <c r="BB38" s="211" t="s">
        <v>10702</v>
      </c>
      <c r="BC38" s="212">
        <v>1.0720000000000001</v>
      </c>
      <c r="BD38" s="212" t="s">
        <v>11633</v>
      </c>
      <c r="BE38" s="212" t="s">
        <v>883</v>
      </c>
      <c r="BF38" s="212" t="s">
        <v>885</v>
      </c>
      <c r="BG38" s="222">
        <v>0.1142</v>
      </c>
    </row>
    <row r="39" spans="39:60" x14ac:dyDescent="0.25">
      <c r="BB39" s="211" t="s">
        <v>10709</v>
      </c>
      <c r="BC39" s="212">
        <v>0.26379999999999998</v>
      </c>
      <c r="BD39" s="212" t="s">
        <v>11634</v>
      </c>
      <c r="BE39" s="212" t="s">
        <v>883</v>
      </c>
      <c r="BF39" s="212" t="s">
        <v>885</v>
      </c>
      <c r="BG39" s="222">
        <v>0.9899</v>
      </c>
    </row>
    <row r="40" spans="39:60" x14ac:dyDescent="0.25">
      <c r="BB40" s="211" t="s">
        <v>10717</v>
      </c>
      <c r="BC40" s="212">
        <v>0.37309999999999999</v>
      </c>
      <c r="BD40" s="212" t="s">
        <v>11635</v>
      </c>
      <c r="BE40" s="212" t="s">
        <v>883</v>
      </c>
      <c r="BF40" s="212" t="s">
        <v>885</v>
      </c>
      <c r="BG40" s="222">
        <v>0.83630000000000004</v>
      </c>
    </row>
    <row r="41" spans="39:60" ht="15.75" thickBot="1" x14ac:dyDescent="0.3">
      <c r="AP41" s="44" t="s">
        <v>11636</v>
      </c>
      <c r="AQ41" s="44"/>
      <c r="BB41" s="219" t="s">
        <v>10724</v>
      </c>
      <c r="BC41" s="220">
        <v>0.1988</v>
      </c>
      <c r="BD41" s="220" t="s">
        <v>11637</v>
      </c>
      <c r="BE41" s="220" t="s">
        <v>883</v>
      </c>
      <c r="BF41" s="220" t="s">
        <v>885</v>
      </c>
      <c r="BG41" s="223">
        <v>0.97389999999999999</v>
      </c>
    </row>
    <row r="42" spans="39:60" ht="15.75" thickBot="1" x14ac:dyDescent="0.3">
      <c r="AP42" s="44" t="s">
        <v>11590</v>
      </c>
      <c r="AQ42" s="44"/>
    </row>
    <row r="43" spans="39:60" x14ac:dyDescent="0.25">
      <c r="AM43" s="209" t="s">
        <v>11592</v>
      </c>
      <c r="AN43" s="210"/>
      <c r="AO43" s="210"/>
      <c r="AP43" s="210"/>
      <c r="AQ43" s="210"/>
      <c r="AR43" s="210"/>
      <c r="AS43" s="210"/>
      <c r="AT43" s="210"/>
      <c r="AU43" s="221"/>
      <c r="BD43" s="44" t="s">
        <v>11564</v>
      </c>
    </row>
    <row r="44" spans="39:60" ht="15.75" thickBot="1" x14ac:dyDescent="0.3">
      <c r="AM44" s="211"/>
      <c r="AN44" s="212"/>
      <c r="AO44" s="212"/>
      <c r="AP44" s="212"/>
      <c r="AQ44" s="212"/>
      <c r="AR44" s="212"/>
      <c r="AS44" s="212"/>
      <c r="AT44" s="212"/>
      <c r="AU44" s="222"/>
      <c r="BD44" s="44" t="s">
        <v>11638</v>
      </c>
    </row>
    <row r="45" spans="39:60" x14ac:dyDescent="0.25">
      <c r="AM45" s="211" t="s">
        <v>966</v>
      </c>
      <c r="AN45" s="212">
        <v>1</v>
      </c>
      <c r="AO45" s="212"/>
      <c r="AP45" s="212"/>
      <c r="AQ45" s="212"/>
      <c r="AR45" s="212"/>
      <c r="AS45" s="212"/>
      <c r="AT45" s="212"/>
      <c r="AU45" s="222"/>
      <c r="BB45" s="199"/>
      <c r="BC45" s="140"/>
      <c r="BD45" s="140"/>
      <c r="BE45" s="140"/>
      <c r="BF45" s="140"/>
      <c r="BG45" s="140"/>
      <c r="BH45" s="139"/>
    </row>
    <row r="46" spans="39:60" x14ac:dyDescent="0.25">
      <c r="AM46" s="211" t="s">
        <v>965</v>
      </c>
      <c r="AN46" s="212">
        <v>5</v>
      </c>
      <c r="AO46" s="212"/>
      <c r="AP46" s="212"/>
      <c r="AQ46" s="212"/>
      <c r="AR46" s="212"/>
      <c r="AS46" s="212"/>
      <c r="AT46" s="212"/>
      <c r="AU46" s="222"/>
      <c r="BB46" s="211" t="s">
        <v>10681</v>
      </c>
      <c r="BC46" s="212" t="s">
        <v>10682</v>
      </c>
      <c r="BD46" s="212"/>
      <c r="BE46" s="212"/>
      <c r="BF46" s="212"/>
      <c r="BG46" s="212"/>
      <c r="BH46" s="138"/>
    </row>
    <row r="47" spans="39:60" x14ac:dyDescent="0.25">
      <c r="AM47" s="211" t="s">
        <v>964</v>
      </c>
      <c r="AN47" s="212">
        <v>0.05</v>
      </c>
      <c r="AO47" s="212"/>
      <c r="AP47" s="212"/>
      <c r="AQ47" s="212"/>
      <c r="AR47" s="212"/>
      <c r="AS47" s="212"/>
      <c r="AT47" s="212"/>
      <c r="AU47" s="222"/>
      <c r="BB47" s="211" t="s">
        <v>10614</v>
      </c>
      <c r="BC47" s="212" t="s">
        <v>883</v>
      </c>
      <c r="BD47" s="212"/>
      <c r="BE47" s="212"/>
      <c r="BF47" s="212"/>
      <c r="BG47" s="212"/>
      <c r="BH47" s="138"/>
    </row>
    <row r="48" spans="39:60" x14ac:dyDescent="0.25">
      <c r="AM48" s="211"/>
      <c r="AN48" s="212"/>
      <c r="AO48" s="212"/>
      <c r="AP48" s="212"/>
      <c r="AQ48" s="212"/>
      <c r="AR48" s="212"/>
      <c r="AS48" s="212"/>
      <c r="AT48" s="212"/>
      <c r="AU48" s="222"/>
      <c r="BB48" s="211" t="s">
        <v>964</v>
      </c>
      <c r="BC48" s="212">
        <v>0.05</v>
      </c>
      <c r="BD48" s="212"/>
      <c r="BE48" s="212"/>
      <c r="BF48" s="212"/>
      <c r="BG48" s="212"/>
      <c r="BH48" s="138"/>
    </row>
    <row r="49" spans="39:60" x14ac:dyDescent="0.25">
      <c r="AM49" s="211" t="s">
        <v>11106</v>
      </c>
      <c r="AN49" s="212" t="s">
        <v>904</v>
      </c>
      <c r="AO49" s="212" t="s">
        <v>915</v>
      </c>
      <c r="AP49" s="212" t="s">
        <v>914</v>
      </c>
      <c r="AQ49" s="212" t="s">
        <v>913</v>
      </c>
      <c r="AR49" s="212" t="s">
        <v>912</v>
      </c>
      <c r="AS49" s="212"/>
      <c r="AT49" s="212"/>
      <c r="AU49" s="222"/>
      <c r="BB49" s="211"/>
      <c r="BC49" s="212"/>
      <c r="BD49" s="212"/>
      <c r="BE49" s="212"/>
      <c r="BF49" s="212"/>
      <c r="BG49" s="212"/>
      <c r="BH49" s="138"/>
    </row>
    <row r="50" spans="39:60" x14ac:dyDescent="0.25">
      <c r="AM50" s="211"/>
      <c r="AN50" s="212"/>
      <c r="AO50" s="212"/>
      <c r="AP50" s="212"/>
      <c r="AQ50" s="212"/>
      <c r="AR50" s="212"/>
      <c r="AS50" s="212"/>
      <c r="AT50" s="212"/>
      <c r="AU50" s="222"/>
      <c r="BB50" s="211" t="s">
        <v>10637</v>
      </c>
      <c r="BC50" s="212" t="s">
        <v>10638</v>
      </c>
      <c r="BD50" s="212" t="s">
        <v>887</v>
      </c>
      <c r="BE50" s="212" t="s">
        <v>886</v>
      </c>
      <c r="BF50" s="212" t="s">
        <v>10639</v>
      </c>
      <c r="BG50" s="212" t="s">
        <v>10640</v>
      </c>
      <c r="BH50" s="138"/>
    </row>
    <row r="51" spans="39:60" x14ac:dyDescent="0.25">
      <c r="AM51" s="211" t="s">
        <v>11595</v>
      </c>
      <c r="AN51" s="212"/>
      <c r="AO51" s="212"/>
      <c r="AP51" s="212"/>
      <c r="AQ51" s="212"/>
      <c r="AR51" s="212"/>
      <c r="AS51" s="212"/>
      <c r="AT51" s="212"/>
      <c r="AU51" s="222"/>
      <c r="BB51" s="211" t="s">
        <v>11181</v>
      </c>
      <c r="BC51" s="212">
        <v>0.54569999999999996</v>
      </c>
      <c r="BD51" s="212">
        <v>0.97199999999999998</v>
      </c>
      <c r="BE51" s="212" t="s">
        <v>885</v>
      </c>
      <c r="BF51" s="212" t="s">
        <v>883</v>
      </c>
      <c r="BG51" s="212"/>
      <c r="BH51" s="138"/>
    </row>
    <row r="52" spans="39:60" x14ac:dyDescent="0.25">
      <c r="AM52" s="211" t="s">
        <v>10689</v>
      </c>
      <c r="AN52" s="212">
        <v>-0.46889999999999998</v>
      </c>
      <c r="AO52" s="212" t="s">
        <v>11639</v>
      </c>
      <c r="AP52" s="212" t="s">
        <v>883</v>
      </c>
      <c r="AQ52" s="212" t="s">
        <v>885</v>
      </c>
      <c r="AR52" s="212">
        <v>0.27450000000000002</v>
      </c>
      <c r="AS52" s="212"/>
      <c r="AT52" s="212"/>
      <c r="AU52" s="222"/>
      <c r="BB52" s="211" t="s">
        <v>10643</v>
      </c>
      <c r="BC52" s="212">
        <v>2.2349999999999999</v>
      </c>
      <c r="BD52" s="212">
        <v>0.66830000000000001</v>
      </c>
      <c r="BE52" s="212" t="s">
        <v>885</v>
      </c>
      <c r="BF52" s="212" t="s">
        <v>883</v>
      </c>
      <c r="BG52" s="212">
        <v>0.73960000000000004</v>
      </c>
      <c r="BH52" s="138"/>
    </row>
    <row r="53" spans="39:60" x14ac:dyDescent="0.25">
      <c r="AM53" s="211" t="s">
        <v>10702</v>
      </c>
      <c r="AN53" s="212">
        <v>-2.6139999999999999</v>
      </c>
      <c r="AO53" s="212" t="s">
        <v>11640</v>
      </c>
      <c r="AP53" s="212" t="s">
        <v>945</v>
      </c>
      <c r="AQ53" s="212" t="s">
        <v>956</v>
      </c>
      <c r="AR53" s="212" t="s">
        <v>955</v>
      </c>
      <c r="AS53" s="212"/>
      <c r="AT53" s="212"/>
      <c r="AU53" s="222"/>
      <c r="BB53" s="211" t="s">
        <v>11077</v>
      </c>
      <c r="BC53" s="212">
        <v>2.367E-2</v>
      </c>
      <c r="BD53" s="212">
        <v>0.9325</v>
      </c>
      <c r="BE53" s="212" t="s">
        <v>885</v>
      </c>
      <c r="BF53" s="212" t="s">
        <v>883</v>
      </c>
      <c r="BG53" s="212"/>
      <c r="BH53" s="138"/>
    </row>
    <row r="54" spans="39:60" x14ac:dyDescent="0.25">
      <c r="AM54" s="211" t="s">
        <v>10709</v>
      </c>
      <c r="AN54" s="212">
        <v>-2.903</v>
      </c>
      <c r="AO54" s="212" t="s">
        <v>11641</v>
      </c>
      <c r="AP54" s="212" t="s">
        <v>945</v>
      </c>
      <c r="AQ54" s="212" t="s">
        <v>956</v>
      </c>
      <c r="AR54" s="212" t="s">
        <v>955</v>
      </c>
      <c r="AS54" s="212"/>
      <c r="AT54" s="212"/>
      <c r="AU54" s="222"/>
      <c r="BB54" s="211" t="s">
        <v>10552</v>
      </c>
      <c r="BC54" s="212">
        <v>41.32</v>
      </c>
      <c r="BD54" s="212">
        <v>2.7000000000000001E-3</v>
      </c>
      <c r="BE54" s="212" t="s">
        <v>959</v>
      </c>
      <c r="BF54" s="212" t="s">
        <v>945</v>
      </c>
      <c r="BG54" s="212"/>
      <c r="BH54" s="138"/>
    </row>
    <row r="55" spans="39:60" x14ac:dyDescent="0.25">
      <c r="AM55" s="211" t="s">
        <v>10717</v>
      </c>
      <c r="AN55" s="212">
        <v>-1.923</v>
      </c>
      <c r="AO55" s="212" t="s">
        <v>11642</v>
      </c>
      <c r="AP55" s="212" t="s">
        <v>945</v>
      </c>
      <c r="AQ55" s="212" t="s">
        <v>956</v>
      </c>
      <c r="AR55" s="212" t="s">
        <v>955</v>
      </c>
      <c r="AS55" s="212"/>
      <c r="AT55" s="212"/>
      <c r="AU55" s="222"/>
      <c r="BB55" s="211"/>
      <c r="BC55" s="212"/>
      <c r="BD55" s="212"/>
      <c r="BE55" s="212"/>
      <c r="BF55" s="212"/>
      <c r="BG55" s="212"/>
      <c r="BH55" s="138"/>
    </row>
    <row r="56" spans="39:60" x14ac:dyDescent="0.25">
      <c r="AM56" s="211" t="s">
        <v>10724</v>
      </c>
      <c r="AN56" s="212">
        <v>-1.1160000000000001</v>
      </c>
      <c r="AO56" s="212" t="s">
        <v>11643</v>
      </c>
      <c r="AP56" s="212" t="s">
        <v>945</v>
      </c>
      <c r="AQ56" s="212" t="s">
        <v>956</v>
      </c>
      <c r="AR56" s="212" t="s">
        <v>955</v>
      </c>
      <c r="AS56" s="212"/>
      <c r="AT56" s="212"/>
      <c r="AU56" s="222"/>
      <c r="BB56" s="211" t="s">
        <v>10655</v>
      </c>
      <c r="BC56" s="212" t="s">
        <v>10656</v>
      </c>
      <c r="BD56" s="212" t="s">
        <v>899</v>
      </c>
      <c r="BE56" s="212" t="s">
        <v>10657</v>
      </c>
      <c r="BF56" s="212" t="s">
        <v>10658</v>
      </c>
      <c r="BG56" s="212" t="s">
        <v>887</v>
      </c>
      <c r="BH56" s="138"/>
    </row>
    <row r="57" spans="39:60" x14ac:dyDescent="0.25">
      <c r="AM57" s="211"/>
      <c r="AN57" s="212"/>
      <c r="AO57" s="212"/>
      <c r="AP57" s="212"/>
      <c r="AQ57" s="212"/>
      <c r="AR57" s="212"/>
      <c r="AS57" s="212"/>
      <c r="AT57" s="212"/>
      <c r="AU57" s="222"/>
      <c r="BB57" s="211" t="s">
        <v>11181</v>
      </c>
      <c r="BC57" s="212">
        <v>0.1171</v>
      </c>
      <c r="BD57" s="212">
        <v>4</v>
      </c>
      <c r="BE57" s="212">
        <v>2.928E-2</v>
      </c>
      <c r="BF57" s="212" t="s">
        <v>11644</v>
      </c>
      <c r="BG57" s="212" t="s">
        <v>11645</v>
      </c>
      <c r="BH57" s="138"/>
    </row>
    <row r="58" spans="39:60" x14ac:dyDescent="0.25">
      <c r="AM58" s="211"/>
      <c r="AN58" s="212"/>
      <c r="AO58" s="212"/>
      <c r="AP58" s="212"/>
      <c r="AQ58" s="212"/>
      <c r="AR58" s="212"/>
      <c r="AS58" s="212"/>
      <c r="AT58" s="212"/>
      <c r="AU58" s="222"/>
      <c r="BB58" s="211" t="s">
        <v>10643</v>
      </c>
      <c r="BC58" s="212">
        <v>0.47970000000000002</v>
      </c>
      <c r="BD58" s="212">
        <v>4</v>
      </c>
      <c r="BE58" s="212">
        <v>0.11990000000000001</v>
      </c>
      <c r="BF58" s="212" t="s">
        <v>11646</v>
      </c>
      <c r="BG58" s="212" t="s">
        <v>11647</v>
      </c>
      <c r="BH58" s="138"/>
    </row>
    <row r="59" spans="39:60" x14ac:dyDescent="0.25">
      <c r="AM59" s="211" t="s">
        <v>907</v>
      </c>
      <c r="AN59" s="212" t="s">
        <v>906</v>
      </c>
      <c r="AO59" s="212" t="s">
        <v>905</v>
      </c>
      <c r="AP59" s="212" t="s">
        <v>904</v>
      </c>
      <c r="AQ59" s="212" t="s">
        <v>903</v>
      </c>
      <c r="AR59" s="212" t="s">
        <v>11604</v>
      </c>
      <c r="AS59" s="212" t="s">
        <v>11605</v>
      </c>
      <c r="AT59" s="212" t="s">
        <v>11606</v>
      </c>
      <c r="AU59" s="222" t="s">
        <v>899</v>
      </c>
      <c r="BB59" s="211" t="s">
        <v>11077</v>
      </c>
      <c r="BC59" s="212">
        <v>5.0819999999999997E-3</v>
      </c>
      <c r="BD59" s="212">
        <v>1</v>
      </c>
      <c r="BE59" s="212">
        <v>5.0819999999999997E-3</v>
      </c>
      <c r="BF59" s="212" t="s">
        <v>11648</v>
      </c>
      <c r="BG59" s="212" t="s">
        <v>11649</v>
      </c>
      <c r="BH59" s="138"/>
    </row>
    <row r="60" spans="39:60" x14ac:dyDescent="0.25">
      <c r="AM60" s="211"/>
      <c r="AN60" s="212"/>
      <c r="AO60" s="212"/>
      <c r="AP60" s="212"/>
      <c r="AQ60" s="212"/>
      <c r="AR60" s="212"/>
      <c r="AS60" s="212"/>
      <c r="AT60" s="212"/>
      <c r="AU60" s="222"/>
      <c r="BB60" s="211" t="s">
        <v>10552</v>
      </c>
      <c r="BC60" s="212">
        <v>8.8710000000000004</v>
      </c>
      <c r="BD60" s="212">
        <v>13</v>
      </c>
      <c r="BE60" s="212">
        <v>0.68240000000000001</v>
      </c>
      <c r="BF60" s="212" t="s">
        <v>11650</v>
      </c>
      <c r="BG60" s="212" t="s">
        <v>10808</v>
      </c>
      <c r="BH60" s="138"/>
    </row>
    <row r="61" spans="39:60" x14ac:dyDescent="0.25">
      <c r="AM61" s="211" t="s">
        <v>11595</v>
      </c>
      <c r="AN61" s="212"/>
      <c r="AO61" s="212"/>
      <c r="AP61" s="212"/>
      <c r="AQ61" s="212"/>
      <c r="AR61" s="212"/>
      <c r="AS61" s="212"/>
      <c r="AT61" s="212"/>
      <c r="AU61" s="222"/>
      <c r="BB61" s="211" t="s">
        <v>10673</v>
      </c>
      <c r="BC61" s="212">
        <v>11.98</v>
      </c>
      <c r="BD61" s="212">
        <v>52</v>
      </c>
      <c r="BE61" s="212">
        <v>0.23039999999999999</v>
      </c>
      <c r="BF61" s="212"/>
      <c r="BG61" s="212"/>
      <c r="BH61" s="138"/>
    </row>
    <row r="62" spans="39:60" x14ac:dyDescent="0.25">
      <c r="AM62" s="211" t="s">
        <v>10689</v>
      </c>
      <c r="AN62" s="212">
        <v>3.343</v>
      </c>
      <c r="AO62" s="212">
        <v>3.8119999999999998</v>
      </c>
      <c r="AP62" s="212">
        <v>-0.46889999999999998</v>
      </c>
      <c r="AQ62" s="212">
        <v>0.24079999999999999</v>
      </c>
      <c r="AR62" s="212">
        <v>15</v>
      </c>
      <c r="AS62" s="212">
        <v>16</v>
      </c>
      <c r="AT62" s="212">
        <v>1.9470000000000001</v>
      </c>
      <c r="AU62" s="222">
        <v>26.58</v>
      </c>
      <c r="BB62" s="211"/>
      <c r="BC62" s="212"/>
      <c r="BD62" s="212"/>
      <c r="BE62" s="212"/>
      <c r="BF62" s="212"/>
      <c r="BG62" s="212"/>
      <c r="BH62" s="138"/>
    </row>
    <row r="63" spans="39:60" x14ac:dyDescent="0.25">
      <c r="AM63" s="211" t="s">
        <v>10702</v>
      </c>
      <c r="AN63" s="212">
        <v>3.323</v>
      </c>
      <c r="AO63" s="212">
        <v>5.9370000000000003</v>
      </c>
      <c r="AP63" s="212">
        <v>-2.6139999999999999</v>
      </c>
      <c r="AQ63" s="212">
        <v>0.25629999999999997</v>
      </c>
      <c r="AR63" s="212">
        <v>15</v>
      </c>
      <c r="AS63" s="212">
        <v>16</v>
      </c>
      <c r="AT63" s="212">
        <v>10.199999999999999</v>
      </c>
      <c r="AU63" s="222">
        <v>20.32</v>
      </c>
      <c r="BB63" s="211" t="s">
        <v>11090</v>
      </c>
      <c r="BC63" s="212"/>
      <c r="BD63" s="212"/>
      <c r="BE63" s="212"/>
      <c r="BF63" s="212"/>
      <c r="BG63" s="212"/>
      <c r="BH63" s="138"/>
    </row>
    <row r="64" spans="39:60" x14ac:dyDescent="0.25">
      <c r="AM64" s="211" t="s">
        <v>10709</v>
      </c>
      <c r="AN64" s="212">
        <v>3.3780000000000001</v>
      </c>
      <c r="AO64" s="212">
        <v>6.2809999999999997</v>
      </c>
      <c r="AP64" s="212">
        <v>-2.903</v>
      </c>
      <c r="AQ64" s="212">
        <v>0.28420000000000001</v>
      </c>
      <c r="AR64" s="212">
        <v>15</v>
      </c>
      <c r="AS64" s="212">
        <v>16</v>
      </c>
      <c r="AT64" s="212">
        <v>10.220000000000001</v>
      </c>
      <c r="AU64" s="222">
        <v>25.18</v>
      </c>
      <c r="BB64" s="211" t="s">
        <v>11137</v>
      </c>
      <c r="BC64" s="212">
        <v>3.379</v>
      </c>
      <c r="BD64" s="212"/>
      <c r="BE64" s="212"/>
      <c r="BF64" s="212"/>
      <c r="BG64" s="212"/>
      <c r="BH64" s="138"/>
    </row>
    <row r="65" spans="39:60" x14ac:dyDescent="0.25">
      <c r="AM65" s="211" t="s">
        <v>10717</v>
      </c>
      <c r="AN65" s="212">
        <v>3.2879999999999998</v>
      </c>
      <c r="AO65" s="212">
        <v>5.2110000000000003</v>
      </c>
      <c r="AP65" s="212">
        <v>-1.923</v>
      </c>
      <c r="AQ65" s="212">
        <v>0.23899999999999999</v>
      </c>
      <c r="AR65" s="212">
        <v>15</v>
      </c>
      <c r="AS65" s="212">
        <v>16</v>
      </c>
      <c r="AT65" s="212">
        <v>8.0440000000000005</v>
      </c>
      <c r="AU65" s="222">
        <v>28.99</v>
      </c>
      <c r="BB65" s="211" t="s">
        <v>11138</v>
      </c>
      <c r="BC65" s="212">
        <v>3.3620000000000001</v>
      </c>
      <c r="BD65" s="212"/>
      <c r="BE65" s="212"/>
      <c r="BF65" s="212"/>
      <c r="BG65" s="212"/>
      <c r="BH65" s="138"/>
    </row>
    <row r="66" spans="39:60" ht="15.75" thickBot="1" x14ac:dyDescent="0.3">
      <c r="AM66" s="219" t="s">
        <v>10724</v>
      </c>
      <c r="AN66" s="220">
        <v>3.5219999999999998</v>
      </c>
      <c r="AO66" s="220">
        <v>4.6379999999999999</v>
      </c>
      <c r="AP66" s="220">
        <v>-1.1160000000000001</v>
      </c>
      <c r="AQ66" s="220">
        <v>0.20349999999999999</v>
      </c>
      <c r="AR66" s="220">
        <v>15</v>
      </c>
      <c r="AS66" s="220">
        <v>16</v>
      </c>
      <c r="AT66" s="220">
        <v>5.4820000000000002</v>
      </c>
      <c r="AU66" s="223">
        <v>29</v>
      </c>
      <c r="BB66" s="211" t="s">
        <v>11096</v>
      </c>
      <c r="BC66" s="212">
        <v>1.6500000000000001E-2</v>
      </c>
      <c r="BD66" s="212"/>
      <c r="BE66" s="212"/>
      <c r="BF66" s="212"/>
      <c r="BG66" s="212"/>
      <c r="BH66" s="138"/>
    </row>
    <row r="67" spans="39:60" x14ac:dyDescent="0.25">
      <c r="BB67" s="211" t="s">
        <v>11098</v>
      </c>
      <c r="BC67" s="212">
        <v>0.19120000000000001</v>
      </c>
      <c r="BD67" s="212"/>
      <c r="BE67" s="212"/>
      <c r="BF67" s="212"/>
      <c r="BG67" s="212"/>
      <c r="BH67" s="138"/>
    </row>
    <row r="68" spans="39:60" ht="15.75" thickBot="1" x14ac:dyDescent="0.3">
      <c r="BB68" s="219" t="s">
        <v>11100</v>
      </c>
      <c r="BC68" s="220" t="s">
        <v>11651</v>
      </c>
      <c r="BD68" s="220"/>
      <c r="BE68" s="220"/>
      <c r="BF68" s="220"/>
      <c r="BG68" s="220"/>
      <c r="BH68" s="13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E395-1102-41B5-A335-FAA69A13998C}">
  <dimension ref="A3:BX132"/>
  <sheetViews>
    <sheetView topLeftCell="BF1" workbookViewId="0">
      <selection activeCell="BE47" sqref="BE47"/>
    </sheetView>
  </sheetViews>
  <sheetFormatPr defaultRowHeight="15" x14ac:dyDescent="0.25"/>
  <cols>
    <col min="18" max="18" width="13.85546875" customWidth="1"/>
    <col min="39" max="39" width="39" customWidth="1"/>
    <col min="40" max="40" width="35.85546875" customWidth="1"/>
    <col min="41" max="41" width="28.28515625" customWidth="1"/>
    <col min="42" max="42" width="15.140625" customWidth="1"/>
    <col min="43" max="43" width="24.42578125" customWidth="1"/>
    <col min="55" max="55" width="29.42578125" customWidth="1"/>
    <col min="56" max="56" width="22.42578125" customWidth="1"/>
    <col min="57" max="57" width="54" bestFit="1" customWidth="1"/>
    <col min="58" max="58" width="18.5703125" customWidth="1"/>
    <col min="59" max="59" width="22.7109375" customWidth="1"/>
    <col min="69" max="69" width="36.7109375" customWidth="1"/>
    <col min="70" max="70" width="26.7109375" customWidth="1"/>
    <col min="71" max="71" width="17.28515625" customWidth="1"/>
    <col min="72" max="72" width="30.140625" customWidth="1"/>
    <col min="73" max="73" width="23.85546875" customWidth="1"/>
  </cols>
  <sheetData>
    <row r="3" spans="1:76" x14ac:dyDescent="0.25">
      <c r="F3" s="44" t="s">
        <v>10608</v>
      </c>
      <c r="G3" s="44"/>
      <c r="M3" s="44" t="s">
        <v>10754</v>
      </c>
      <c r="N3" s="44"/>
      <c r="O3" s="44"/>
    </row>
    <row r="4" spans="1:76" x14ac:dyDescent="0.25">
      <c r="F4" s="44" t="s">
        <v>10612</v>
      </c>
      <c r="G4" s="44"/>
    </row>
    <row r="5" spans="1:76" ht="15.75" thickBot="1" x14ac:dyDescent="0.3">
      <c r="E5" s="44" t="s">
        <v>10615</v>
      </c>
    </row>
    <row r="6" spans="1:76" ht="15.75" thickBot="1" x14ac:dyDescent="0.3">
      <c r="A6" s="199"/>
      <c r="B6" s="213"/>
      <c r="C6" s="141" t="s">
        <v>10616</v>
      </c>
      <c r="D6" s="147" t="s">
        <v>10616</v>
      </c>
      <c r="E6" s="147" t="s">
        <v>10616</v>
      </c>
      <c r="F6" s="147" t="s">
        <v>10616</v>
      </c>
      <c r="G6" s="147" t="s">
        <v>10616</v>
      </c>
      <c r="H6" s="147" t="s">
        <v>10616</v>
      </c>
      <c r="I6" s="147" t="s">
        <v>10616</v>
      </c>
      <c r="J6" s="148" t="s">
        <v>10616</v>
      </c>
      <c r="K6" s="141" t="s">
        <v>10617</v>
      </c>
      <c r="L6" s="147" t="s">
        <v>10617</v>
      </c>
      <c r="M6" s="147" t="s">
        <v>10617</v>
      </c>
      <c r="N6" s="147" t="s">
        <v>10617</v>
      </c>
      <c r="O6" s="147" t="s">
        <v>10617</v>
      </c>
      <c r="P6" s="147" t="s">
        <v>10617</v>
      </c>
      <c r="Q6" s="147" t="s">
        <v>10617</v>
      </c>
      <c r="R6" s="148" t="s">
        <v>10617</v>
      </c>
      <c r="S6" s="141" t="s">
        <v>10618</v>
      </c>
      <c r="T6" s="147" t="s">
        <v>10618</v>
      </c>
      <c r="U6" s="147" t="s">
        <v>10618</v>
      </c>
      <c r="V6" s="147" t="s">
        <v>10618</v>
      </c>
      <c r="W6" s="147" t="s">
        <v>10618</v>
      </c>
      <c r="X6" s="147" t="s">
        <v>10618</v>
      </c>
      <c r="Y6" s="147" t="s">
        <v>10618</v>
      </c>
      <c r="Z6" s="148" t="s">
        <v>10618</v>
      </c>
      <c r="AA6" s="147" t="s">
        <v>10619</v>
      </c>
      <c r="AB6" s="147" t="s">
        <v>10619</v>
      </c>
      <c r="AC6" s="147" t="s">
        <v>10619</v>
      </c>
      <c r="AD6" s="147" t="s">
        <v>10619</v>
      </c>
      <c r="AE6" s="147" t="s">
        <v>10619</v>
      </c>
      <c r="AF6" s="147" t="s">
        <v>10619</v>
      </c>
      <c r="AG6" s="147" t="s">
        <v>10619</v>
      </c>
      <c r="AH6" s="148" t="s">
        <v>10619</v>
      </c>
    </row>
    <row r="7" spans="1:76" ht="15.75" thickBot="1" x14ac:dyDescent="0.3">
      <c r="A7" s="149" t="s">
        <v>10759</v>
      </c>
      <c r="B7" s="217" t="s">
        <v>10552</v>
      </c>
      <c r="C7" s="149" t="s">
        <v>10621</v>
      </c>
      <c r="D7" s="44" t="s">
        <v>10622</v>
      </c>
      <c r="E7" s="44" t="s">
        <v>10623</v>
      </c>
      <c r="F7" s="44" t="s">
        <v>10624</v>
      </c>
      <c r="G7" s="44" t="s">
        <v>10625</v>
      </c>
      <c r="H7" s="44" t="s">
        <v>10626</v>
      </c>
      <c r="I7" s="44" t="s">
        <v>10627</v>
      </c>
      <c r="J7" s="150" t="s">
        <v>10628</v>
      </c>
      <c r="K7" s="149" t="s">
        <v>10553</v>
      </c>
      <c r="L7" s="44" t="s">
        <v>10554</v>
      </c>
      <c r="M7" s="44" t="s">
        <v>10555</v>
      </c>
      <c r="N7" s="44" t="s">
        <v>10556</v>
      </c>
      <c r="O7" s="44" t="s">
        <v>10557</v>
      </c>
      <c r="P7" s="44" t="s">
        <v>10558</v>
      </c>
      <c r="Q7" s="44" t="s">
        <v>10559</v>
      </c>
      <c r="R7" s="150"/>
      <c r="S7" s="149" t="s">
        <v>10629</v>
      </c>
      <c r="T7" s="44" t="s">
        <v>10630</v>
      </c>
      <c r="U7" s="44" t="s">
        <v>10631</v>
      </c>
      <c r="V7" s="44" t="s">
        <v>10632</v>
      </c>
      <c r="W7" s="44" t="s">
        <v>10633</v>
      </c>
      <c r="X7" s="44" t="s">
        <v>10634</v>
      </c>
      <c r="Y7" s="44" t="s">
        <v>10635</v>
      </c>
      <c r="Z7" s="150" t="s">
        <v>10636</v>
      </c>
      <c r="AA7" s="44" t="s">
        <v>10560</v>
      </c>
      <c r="AB7" s="44" t="s">
        <v>10561</v>
      </c>
      <c r="AC7" s="44" t="s">
        <v>10562</v>
      </c>
      <c r="AD7" s="44" t="s">
        <v>10563</v>
      </c>
      <c r="AE7" s="44" t="s">
        <v>10564</v>
      </c>
      <c r="AF7" s="44" t="s">
        <v>10565</v>
      </c>
      <c r="AG7" s="44" t="s">
        <v>10566</v>
      </c>
      <c r="AH7" s="150" t="s">
        <v>10567</v>
      </c>
    </row>
    <row r="8" spans="1:76" x14ac:dyDescent="0.25">
      <c r="A8" s="149" t="s">
        <v>530</v>
      </c>
      <c r="B8" s="215" t="s">
        <v>10642</v>
      </c>
      <c r="C8" s="152">
        <v>4.28</v>
      </c>
      <c r="D8">
        <v>3.43</v>
      </c>
      <c r="E8">
        <v>3.25</v>
      </c>
      <c r="F8">
        <v>4.22</v>
      </c>
      <c r="G8">
        <v>3.6924999999999999</v>
      </c>
      <c r="H8">
        <v>3.6375000000000002</v>
      </c>
      <c r="I8">
        <v>3.3</v>
      </c>
      <c r="J8" s="138">
        <v>3.03</v>
      </c>
      <c r="K8" s="152">
        <v>5.88</v>
      </c>
      <c r="L8">
        <v>8.6999999999999993</v>
      </c>
      <c r="M8">
        <v>5.1524999999999999</v>
      </c>
      <c r="N8">
        <v>5.89</v>
      </c>
      <c r="O8">
        <v>5.7350000000000003</v>
      </c>
      <c r="P8">
        <v>7.0650000000000004</v>
      </c>
      <c r="Q8">
        <v>6.2374999999999998</v>
      </c>
      <c r="R8" s="138"/>
      <c r="S8" s="152">
        <v>3.5674999999999999</v>
      </c>
      <c r="T8">
        <v>3.895</v>
      </c>
      <c r="U8">
        <v>4.6624999999999996</v>
      </c>
      <c r="V8">
        <v>3.6274999999999999</v>
      </c>
      <c r="W8">
        <v>3.41</v>
      </c>
      <c r="X8">
        <v>3.2725</v>
      </c>
      <c r="Y8">
        <v>3.5150000000000001</v>
      </c>
      <c r="Z8" s="138">
        <v>4.1449999999999996</v>
      </c>
      <c r="AA8">
        <v>6.2275</v>
      </c>
      <c r="AB8">
        <v>5.62</v>
      </c>
      <c r="AC8">
        <v>5.9474999999999998</v>
      </c>
      <c r="AD8">
        <v>5.84</v>
      </c>
      <c r="AE8">
        <v>7.6749999999999998</v>
      </c>
      <c r="AF8">
        <v>4.7175000000000002</v>
      </c>
      <c r="AG8">
        <v>5.4249999999999998</v>
      </c>
      <c r="AH8" s="138">
        <v>5.2874999999999996</v>
      </c>
      <c r="AO8" s="44" t="s">
        <v>11652</v>
      </c>
      <c r="AP8" s="44"/>
      <c r="BE8" s="44" t="s">
        <v>10803</v>
      </c>
      <c r="BT8" s="44" t="s">
        <v>11653</v>
      </c>
    </row>
    <row r="9" spans="1:76" x14ac:dyDescent="0.25">
      <c r="A9" s="149" t="s">
        <v>533</v>
      </c>
      <c r="B9" s="215" t="s">
        <v>10642</v>
      </c>
      <c r="C9" s="152">
        <v>3.1775000000000002</v>
      </c>
      <c r="D9">
        <v>3.2524999999999999</v>
      </c>
      <c r="E9">
        <v>3.05</v>
      </c>
      <c r="F9">
        <v>3.7250000000000001</v>
      </c>
      <c r="G9">
        <v>3.8824999999999998</v>
      </c>
      <c r="H9">
        <v>4.1574999999999998</v>
      </c>
      <c r="I9">
        <v>3.3450000000000002</v>
      </c>
      <c r="J9" s="138">
        <v>2.8125</v>
      </c>
      <c r="K9" s="152">
        <v>6.3949999999999996</v>
      </c>
      <c r="L9">
        <v>8.2274999999999991</v>
      </c>
      <c r="M9">
        <v>5.7824999999999998</v>
      </c>
      <c r="N9">
        <v>5.1725000000000003</v>
      </c>
      <c r="O9">
        <v>5.2050000000000001</v>
      </c>
      <c r="P9">
        <v>6.0175000000000001</v>
      </c>
      <c r="Q9">
        <v>4.8925000000000001</v>
      </c>
      <c r="R9" s="138"/>
      <c r="S9" s="152">
        <v>3.5724999999999998</v>
      </c>
      <c r="T9">
        <v>3.2174999999999998</v>
      </c>
      <c r="U9">
        <v>4.7300000000000004</v>
      </c>
      <c r="V9">
        <v>3.26</v>
      </c>
      <c r="W9">
        <v>4.0449999999999999</v>
      </c>
      <c r="X9">
        <v>3.05</v>
      </c>
      <c r="Y9">
        <v>3.4975000000000001</v>
      </c>
      <c r="Z9" s="138">
        <v>2.7725</v>
      </c>
      <c r="AA9">
        <v>5.1074999999999999</v>
      </c>
      <c r="AB9">
        <v>6.2850000000000001</v>
      </c>
      <c r="AC9">
        <v>5.0075000000000003</v>
      </c>
      <c r="AD9">
        <v>6.2249999999999996</v>
      </c>
      <c r="AE9">
        <v>6.3150000000000004</v>
      </c>
      <c r="AF9">
        <v>4.7649999999999997</v>
      </c>
      <c r="AG9">
        <v>5.56</v>
      </c>
      <c r="AH9" s="138">
        <v>5.8475000000000001</v>
      </c>
      <c r="AO9" s="44" t="s">
        <v>11654</v>
      </c>
      <c r="BE9" s="44" t="s">
        <v>11564</v>
      </c>
      <c r="BT9" s="44" t="s">
        <v>11564</v>
      </c>
    </row>
    <row r="10" spans="1:76" ht="15.75" thickBot="1" x14ac:dyDescent="0.3">
      <c r="A10" s="149" t="s">
        <v>536</v>
      </c>
      <c r="B10" s="215" t="s">
        <v>10642</v>
      </c>
      <c r="C10" s="152">
        <v>4.1900000000000004</v>
      </c>
      <c r="D10">
        <v>3.7574999999999998</v>
      </c>
      <c r="E10">
        <v>3.76</v>
      </c>
      <c r="F10">
        <v>3.2225000000000001</v>
      </c>
      <c r="G10">
        <v>3.67</v>
      </c>
      <c r="H10">
        <v>3.4449999999999998</v>
      </c>
      <c r="I10">
        <v>3.9849999999999999</v>
      </c>
      <c r="J10" s="138">
        <v>3.0049999999999999</v>
      </c>
      <c r="K10" s="152">
        <v>6.3150000000000004</v>
      </c>
      <c r="L10">
        <v>7.23</v>
      </c>
      <c r="M10">
        <v>6.0575000000000001</v>
      </c>
      <c r="N10">
        <v>6.2450000000000001</v>
      </c>
      <c r="O10">
        <v>6.2525000000000004</v>
      </c>
      <c r="P10">
        <v>6.5875000000000004</v>
      </c>
      <c r="Q10">
        <v>6.37</v>
      </c>
      <c r="R10" s="138"/>
      <c r="S10" s="152">
        <v>3.7124999999999999</v>
      </c>
      <c r="T10">
        <v>3.4725000000000001</v>
      </c>
      <c r="U10">
        <v>3.8624999999999998</v>
      </c>
      <c r="V10">
        <v>2.6225000000000001</v>
      </c>
      <c r="W10">
        <v>4.32</v>
      </c>
      <c r="X10">
        <v>3.5625</v>
      </c>
      <c r="Y10">
        <v>3.6150000000000002</v>
      </c>
      <c r="Z10" s="138">
        <v>4.0374999999999996</v>
      </c>
      <c r="AA10">
        <v>5.2525000000000004</v>
      </c>
      <c r="AB10">
        <v>6.8250000000000002</v>
      </c>
      <c r="AC10">
        <v>5.21</v>
      </c>
      <c r="AD10">
        <v>4.1875</v>
      </c>
      <c r="AE10">
        <v>5.5250000000000004</v>
      </c>
      <c r="AF10">
        <v>6.6449999999999996</v>
      </c>
      <c r="AG10">
        <v>5.86</v>
      </c>
      <c r="AH10" s="138">
        <v>5.2275</v>
      </c>
      <c r="AO10" s="44" t="s">
        <v>11565</v>
      </c>
      <c r="BE10" s="44" t="s">
        <v>11655</v>
      </c>
      <c r="BT10" s="44" t="s">
        <v>11655</v>
      </c>
    </row>
    <row r="11" spans="1:76" ht="15.75" thickBot="1" x14ac:dyDescent="0.3">
      <c r="A11" s="151" t="s">
        <v>10761</v>
      </c>
      <c r="B11" s="216" t="s">
        <v>10642</v>
      </c>
      <c r="C11" s="203">
        <v>4.1900000000000004</v>
      </c>
      <c r="D11" s="137">
        <v>3.1625000000000001</v>
      </c>
      <c r="E11" s="137">
        <v>3.6749999999999998</v>
      </c>
      <c r="F11" s="137">
        <v>4.5824999999999996</v>
      </c>
      <c r="G11" s="137">
        <v>3.6549999999999998</v>
      </c>
      <c r="H11" s="137">
        <v>3.375</v>
      </c>
      <c r="I11" s="137">
        <v>2.6025</v>
      </c>
      <c r="J11" s="136">
        <v>3.1</v>
      </c>
      <c r="K11" s="203">
        <v>6.1375000000000002</v>
      </c>
      <c r="L11" s="137">
        <v>6.2675000000000001</v>
      </c>
      <c r="M11" s="137">
        <v>4.3825000000000003</v>
      </c>
      <c r="N11" s="137">
        <v>5.3650000000000002</v>
      </c>
      <c r="O11" s="137">
        <v>5.4524999999999997</v>
      </c>
      <c r="P11" s="137">
        <v>5.1275000000000004</v>
      </c>
      <c r="Q11" s="137">
        <v>5.2050000000000001</v>
      </c>
      <c r="R11" s="136"/>
      <c r="S11" s="203">
        <v>3.3374999999999999</v>
      </c>
      <c r="T11" s="137">
        <v>3.18</v>
      </c>
      <c r="U11" s="137">
        <v>4.8049999999999997</v>
      </c>
      <c r="V11" s="137">
        <v>2.7050000000000001</v>
      </c>
      <c r="W11" s="137">
        <v>4.7024999999999997</v>
      </c>
      <c r="X11" s="137">
        <v>2.9474999999999998</v>
      </c>
      <c r="Y11" s="137">
        <v>3.7450000000000001</v>
      </c>
      <c r="Z11" s="136">
        <v>4.24</v>
      </c>
      <c r="AA11" s="137">
        <v>5.2</v>
      </c>
      <c r="AB11" s="137">
        <v>5.0674999999999999</v>
      </c>
      <c r="AC11" s="137">
        <v>5.84</v>
      </c>
      <c r="AD11" s="137">
        <v>4.9649999999999999</v>
      </c>
      <c r="AE11" s="137">
        <v>5.4</v>
      </c>
      <c r="AF11" s="137">
        <v>6.1475</v>
      </c>
      <c r="AG11" s="137">
        <v>4.5274999999999999</v>
      </c>
      <c r="AH11" s="136">
        <v>5.6174999999999997</v>
      </c>
      <c r="AM11" s="209" t="s">
        <v>897</v>
      </c>
      <c r="AN11" s="210" t="s">
        <v>11656</v>
      </c>
      <c r="AO11" s="210"/>
      <c r="AP11" s="210"/>
      <c r="AQ11" s="210"/>
      <c r="AR11" s="210"/>
      <c r="AS11" s="147"/>
      <c r="AT11" s="148"/>
      <c r="AU11" s="44"/>
      <c r="BC11" s="209" t="s">
        <v>10681</v>
      </c>
      <c r="BD11" s="210" t="s">
        <v>10682</v>
      </c>
      <c r="BE11" s="210"/>
      <c r="BF11" s="210"/>
      <c r="BG11" s="210"/>
      <c r="BH11" s="210"/>
      <c r="BI11" s="147"/>
      <c r="BJ11" s="147"/>
      <c r="BK11" s="148"/>
      <c r="BQ11" s="209" t="s">
        <v>10681</v>
      </c>
      <c r="BR11" s="210" t="s">
        <v>10682</v>
      </c>
      <c r="BS11" s="210"/>
      <c r="BT11" s="210"/>
      <c r="BU11" s="210"/>
      <c r="BV11" s="210"/>
      <c r="BW11" s="147"/>
      <c r="BX11" s="148"/>
    </row>
    <row r="12" spans="1:76" x14ac:dyDescent="0.25">
      <c r="E12" s="44" t="s">
        <v>10608</v>
      </c>
      <c r="F12" s="44"/>
      <c r="AM12" s="211"/>
      <c r="AN12" s="212"/>
      <c r="AO12" s="212"/>
      <c r="AP12" s="212"/>
      <c r="AQ12" s="212"/>
      <c r="AR12" s="212"/>
      <c r="AS12" s="44"/>
      <c r="AT12" s="150"/>
      <c r="AU12" s="44"/>
      <c r="BC12" s="211" t="s">
        <v>10614</v>
      </c>
      <c r="BD12" s="212" t="s">
        <v>883</v>
      </c>
      <c r="BE12" s="212"/>
      <c r="BF12" s="212"/>
      <c r="BG12" s="212"/>
      <c r="BH12" s="212"/>
      <c r="BI12" s="44"/>
      <c r="BJ12" s="44"/>
      <c r="BK12" s="150"/>
      <c r="BQ12" s="211" t="s">
        <v>10614</v>
      </c>
      <c r="BR12" s="212" t="s">
        <v>883</v>
      </c>
      <c r="BS12" s="212"/>
      <c r="BT12" s="212"/>
      <c r="BU12" s="212"/>
      <c r="BV12" s="212"/>
      <c r="BW12" s="44"/>
      <c r="BX12" s="150"/>
    </row>
    <row r="13" spans="1:76" x14ac:dyDescent="0.25">
      <c r="E13" s="44" t="s">
        <v>10612</v>
      </c>
      <c r="F13" s="44"/>
      <c r="AM13" s="211" t="s">
        <v>10681</v>
      </c>
      <c r="AN13" s="212" t="s">
        <v>10682</v>
      </c>
      <c r="AO13" s="212"/>
      <c r="AP13" s="212"/>
      <c r="AQ13" s="212"/>
      <c r="AR13" s="212"/>
      <c r="AS13" s="44"/>
      <c r="AT13" s="150"/>
      <c r="AU13" s="44"/>
      <c r="BC13" s="211" t="s">
        <v>964</v>
      </c>
      <c r="BD13" s="212">
        <v>0.05</v>
      </c>
      <c r="BE13" s="212"/>
      <c r="BF13" s="212"/>
      <c r="BG13" s="212"/>
      <c r="BH13" s="212"/>
      <c r="BI13" s="44"/>
      <c r="BJ13" s="44"/>
      <c r="BK13" s="150"/>
      <c r="BQ13" s="211" t="s">
        <v>964</v>
      </c>
      <c r="BR13" s="212">
        <v>0.05</v>
      </c>
      <c r="BS13" s="212"/>
      <c r="BT13" s="212"/>
      <c r="BU13" s="212"/>
      <c r="BV13" s="212"/>
      <c r="BW13" s="44"/>
      <c r="BX13" s="150"/>
    </row>
    <row r="14" spans="1:76" ht="15.75" thickBot="1" x14ac:dyDescent="0.3">
      <c r="D14" s="44" t="s">
        <v>10615</v>
      </c>
      <c r="AM14" s="211" t="s">
        <v>10614</v>
      </c>
      <c r="AN14" s="212" t="s">
        <v>883</v>
      </c>
      <c r="AO14" s="212"/>
      <c r="AP14" s="212"/>
      <c r="AQ14" s="212"/>
      <c r="AR14" s="212"/>
      <c r="AS14" s="44"/>
      <c r="AT14" s="150"/>
      <c r="AU14" s="44"/>
      <c r="BC14" s="211"/>
      <c r="BD14" s="212"/>
      <c r="BE14" s="212"/>
      <c r="BF14" s="212"/>
      <c r="BG14" s="212"/>
      <c r="BH14" s="212"/>
      <c r="BI14" s="44"/>
      <c r="BJ14" s="44"/>
      <c r="BK14" s="150"/>
      <c r="BQ14" s="211"/>
      <c r="BR14" s="212"/>
      <c r="BS14" s="212"/>
      <c r="BT14" s="212"/>
      <c r="BU14" s="212"/>
      <c r="BV14" s="212"/>
      <c r="BW14" s="44"/>
      <c r="BX14" s="150"/>
    </row>
    <row r="15" spans="1:76" ht="15.75" thickBot="1" x14ac:dyDescent="0.3">
      <c r="A15" s="199"/>
      <c r="B15" s="213"/>
      <c r="C15" s="141" t="s">
        <v>10616</v>
      </c>
      <c r="D15" s="147" t="s">
        <v>10616</v>
      </c>
      <c r="E15" s="147" t="s">
        <v>10616</v>
      </c>
      <c r="F15" s="147" t="s">
        <v>10616</v>
      </c>
      <c r="G15" s="147" t="s">
        <v>10616</v>
      </c>
      <c r="H15" s="147" t="s">
        <v>10616</v>
      </c>
      <c r="I15" s="147" t="s">
        <v>10616</v>
      </c>
      <c r="J15" s="148" t="s">
        <v>10616</v>
      </c>
      <c r="K15" s="141" t="s">
        <v>10617</v>
      </c>
      <c r="L15" s="147" t="s">
        <v>10617</v>
      </c>
      <c r="M15" s="147" t="s">
        <v>10617</v>
      </c>
      <c r="N15" s="147" t="s">
        <v>10617</v>
      </c>
      <c r="O15" s="147" t="s">
        <v>10617</v>
      </c>
      <c r="P15" s="147" t="s">
        <v>10617</v>
      </c>
      <c r="Q15" s="147" t="s">
        <v>10617</v>
      </c>
      <c r="R15" s="148" t="s">
        <v>10617</v>
      </c>
      <c r="S15" s="141" t="s">
        <v>10618</v>
      </c>
      <c r="T15" s="147" t="s">
        <v>10618</v>
      </c>
      <c r="U15" s="147" t="s">
        <v>10618</v>
      </c>
      <c r="V15" s="147" t="s">
        <v>10618</v>
      </c>
      <c r="W15" s="147" t="s">
        <v>10618</v>
      </c>
      <c r="X15" s="147" t="s">
        <v>10618</v>
      </c>
      <c r="Y15" s="147" t="s">
        <v>10618</v>
      </c>
      <c r="Z15" s="148" t="s">
        <v>10618</v>
      </c>
      <c r="AA15" s="147" t="s">
        <v>10619</v>
      </c>
      <c r="AB15" s="147" t="s">
        <v>10619</v>
      </c>
      <c r="AC15" s="147" t="s">
        <v>10619</v>
      </c>
      <c r="AD15" s="147" t="s">
        <v>10619</v>
      </c>
      <c r="AE15" s="147" t="s">
        <v>10619</v>
      </c>
      <c r="AF15" s="147" t="s">
        <v>10619</v>
      </c>
      <c r="AG15" s="147" t="s">
        <v>10619</v>
      </c>
      <c r="AH15" s="148" t="s">
        <v>10619</v>
      </c>
      <c r="AM15" s="211" t="s">
        <v>964</v>
      </c>
      <c r="AN15" s="212">
        <v>0.05</v>
      </c>
      <c r="AO15" s="212"/>
      <c r="AP15" s="212"/>
      <c r="AQ15" s="212"/>
      <c r="AR15" s="212"/>
      <c r="AS15" s="44"/>
      <c r="AT15" s="150"/>
      <c r="AU15" s="44"/>
      <c r="BC15" s="211" t="s">
        <v>10637</v>
      </c>
      <c r="BD15" s="212" t="s">
        <v>10638</v>
      </c>
      <c r="BE15" s="212" t="s">
        <v>887</v>
      </c>
      <c r="BF15" s="212" t="s">
        <v>886</v>
      </c>
      <c r="BG15" s="212" t="s">
        <v>10639</v>
      </c>
      <c r="BH15" s="212" t="s">
        <v>10640</v>
      </c>
      <c r="BI15" s="44"/>
      <c r="BJ15" s="44"/>
      <c r="BK15" s="150"/>
      <c r="BQ15" s="211" t="s">
        <v>10637</v>
      </c>
      <c r="BR15" s="212" t="s">
        <v>10638</v>
      </c>
      <c r="BS15" s="212" t="s">
        <v>887</v>
      </c>
      <c r="BT15" s="212" t="s">
        <v>886</v>
      </c>
      <c r="BU15" s="212" t="s">
        <v>10639</v>
      </c>
      <c r="BV15" s="212" t="s">
        <v>10640</v>
      </c>
      <c r="BW15" s="44"/>
      <c r="BX15" s="150"/>
    </row>
    <row r="16" spans="1:76" ht="15.75" thickBot="1" x14ac:dyDescent="0.3">
      <c r="A16" s="149" t="s">
        <v>10762</v>
      </c>
      <c r="B16" s="217" t="s">
        <v>10552</v>
      </c>
      <c r="C16" s="149" t="s">
        <v>10621</v>
      </c>
      <c r="D16" s="44" t="s">
        <v>10622</v>
      </c>
      <c r="E16" s="44" t="s">
        <v>10623</v>
      </c>
      <c r="F16" s="44" t="s">
        <v>10624</v>
      </c>
      <c r="G16" s="44" t="s">
        <v>10625</v>
      </c>
      <c r="H16" s="44" t="s">
        <v>10626</v>
      </c>
      <c r="I16" s="44" t="s">
        <v>10627</v>
      </c>
      <c r="J16" s="150" t="s">
        <v>10628</v>
      </c>
      <c r="K16" s="149" t="s">
        <v>10553</v>
      </c>
      <c r="L16" s="44" t="s">
        <v>10554</v>
      </c>
      <c r="M16" s="44" t="s">
        <v>10555</v>
      </c>
      <c r="N16" s="44" t="s">
        <v>10556</v>
      </c>
      <c r="O16" s="44" t="s">
        <v>10557</v>
      </c>
      <c r="P16" s="44" t="s">
        <v>10558</v>
      </c>
      <c r="Q16" s="44" t="s">
        <v>10559</v>
      </c>
      <c r="R16" s="150"/>
      <c r="S16" s="149" t="s">
        <v>10629</v>
      </c>
      <c r="T16" s="44" t="s">
        <v>10630</v>
      </c>
      <c r="U16" s="44" t="s">
        <v>10631</v>
      </c>
      <c r="V16" s="44" t="s">
        <v>10632</v>
      </c>
      <c r="W16" s="44" t="s">
        <v>10633</v>
      </c>
      <c r="X16" s="44" t="s">
        <v>10634</v>
      </c>
      <c r="Y16" s="44" t="s">
        <v>10635</v>
      </c>
      <c r="Z16" s="150" t="s">
        <v>10636</v>
      </c>
      <c r="AA16" s="44" t="s">
        <v>10560</v>
      </c>
      <c r="AB16" s="44" t="s">
        <v>10561</v>
      </c>
      <c r="AC16" s="44" t="s">
        <v>10562</v>
      </c>
      <c r="AD16" s="44" t="s">
        <v>10563</v>
      </c>
      <c r="AE16" s="44" t="s">
        <v>10564</v>
      </c>
      <c r="AF16" s="44" t="s">
        <v>10565</v>
      </c>
      <c r="AG16" s="44" t="s">
        <v>10566</v>
      </c>
      <c r="AH16" s="150" t="s">
        <v>10567</v>
      </c>
      <c r="AM16" s="211"/>
      <c r="AN16" s="212"/>
      <c r="AO16" s="212"/>
      <c r="AP16" s="212"/>
      <c r="AQ16" s="212"/>
      <c r="AR16" s="212"/>
      <c r="AS16" s="44"/>
      <c r="AT16" s="150"/>
      <c r="AU16" s="44"/>
      <c r="BC16" s="211" t="s">
        <v>10651</v>
      </c>
      <c r="BD16" s="212">
        <v>2.81</v>
      </c>
      <c r="BE16" s="212">
        <v>0.4607</v>
      </c>
      <c r="BF16" s="212" t="s">
        <v>885</v>
      </c>
      <c r="BG16" s="212" t="s">
        <v>883</v>
      </c>
      <c r="BH16" s="212"/>
      <c r="BI16" s="44"/>
      <c r="BJ16" s="44"/>
      <c r="BK16" s="150"/>
      <c r="BQ16" s="211" t="s">
        <v>10824</v>
      </c>
      <c r="BR16" s="212">
        <v>1.512</v>
      </c>
      <c r="BS16" s="212">
        <v>0.69159999999999999</v>
      </c>
      <c r="BT16" s="212" t="s">
        <v>885</v>
      </c>
      <c r="BU16" s="212" t="s">
        <v>883</v>
      </c>
      <c r="BV16" s="212"/>
      <c r="BW16" s="44"/>
      <c r="BX16" s="150"/>
    </row>
    <row r="17" spans="1:76" x14ac:dyDescent="0.25">
      <c r="A17" s="149" t="s">
        <v>10763</v>
      </c>
      <c r="B17" s="215" t="s">
        <v>10642</v>
      </c>
      <c r="C17" s="152">
        <v>3.375</v>
      </c>
      <c r="D17">
        <v>3.9125000000000001</v>
      </c>
      <c r="E17">
        <v>3.1</v>
      </c>
      <c r="F17">
        <v>4.3324999999999996</v>
      </c>
      <c r="G17">
        <v>3.3250000000000002</v>
      </c>
      <c r="H17">
        <v>2.6324999999999998</v>
      </c>
      <c r="I17">
        <v>3.4624999999999999</v>
      </c>
      <c r="J17" s="138">
        <v>4.24</v>
      </c>
      <c r="K17" s="152">
        <v>5.0724999999999998</v>
      </c>
      <c r="L17">
        <v>4.9124999999999996</v>
      </c>
      <c r="M17">
        <v>5.94</v>
      </c>
      <c r="N17">
        <v>4.33</v>
      </c>
      <c r="O17">
        <v>5.2149999999999999</v>
      </c>
      <c r="P17">
        <v>5.3775000000000004</v>
      </c>
      <c r="Q17">
        <v>4.4175000000000004</v>
      </c>
      <c r="R17" s="138"/>
      <c r="S17" s="152">
        <v>4.1425000000000001</v>
      </c>
      <c r="T17">
        <v>3.5625</v>
      </c>
      <c r="U17">
        <v>2.8149999999999999</v>
      </c>
      <c r="V17">
        <v>2.2749999999999999</v>
      </c>
      <c r="W17">
        <v>4.1174999999999997</v>
      </c>
      <c r="X17">
        <v>4.2024999999999997</v>
      </c>
      <c r="Y17">
        <v>2.7650000000000001</v>
      </c>
      <c r="Z17" s="138">
        <v>4.2024999999999997</v>
      </c>
      <c r="AA17">
        <v>3.8525</v>
      </c>
      <c r="AB17">
        <v>5.2225000000000001</v>
      </c>
      <c r="AC17">
        <v>4.6124999999999998</v>
      </c>
      <c r="AD17">
        <v>5.5274999999999999</v>
      </c>
      <c r="AE17">
        <v>5.8025000000000002</v>
      </c>
      <c r="AF17">
        <v>4.7050000000000001</v>
      </c>
      <c r="AG17">
        <v>5.54</v>
      </c>
      <c r="AH17" s="138">
        <v>4.5049999999999999</v>
      </c>
      <c r="AM17" s="211" t="s">
        <v>10637</v>
      </c>
      <c r="AN17" s="212" t="s">
        <v>10638</v>
      </c>
      <c r="AO17" s="212" t="s">
        <v>887</v>
      </c>
      <c r="AP17" s="212" t="s">
        <v>886</v>
      </c>
      <c r="AQ17" s="212" t="s">
        <v>10639</v>
      </c>
      <c r="AR17" s="212" t="s">
        <v>10640</v>
      </c>
      <c r="AS17" s="44"/>
      <c r="AT17" s="150"/>
      <c r="AU17" s="44"/>
      <c r="BC17" s="211" t="s">
        <v>10643</v>
      </c>
      <c r="BD17" s="212">
        <v>10.94</v>
      </c>
      <c r="BE17" s="212">
        <v>4.0399999999999998E-2</v>
      </c>
      <c r="BF17" s="212" t="s">
        <v>949</v>
      </c>
      <c r="BG17" s="212" t="s">
        <v>945</v>
      </c>
      <c r="BH17" s="212">
        <v>0.76349999999999996</v>
      </c>
      <c r="BI17" s="44"/>
      <c r="BJ17" s="44"/>
      <c r="BK17" s="150"/>
      <c r="BQ17" s="211" t="s">
        <v>10643</v>
      </c>
      <c r="BR17" s="212">
        <v>33.71</v>
      </c>
      <c r="BS17" s="212">
        <v>2.9999999999999997E-4</v>
      </c>
      <c r="BT17" s="212" t="s">
        <v>946</v>
      </c>
      <c r="BU17" s="212" t="s">
        <v>945</v>
      </c>
      <c r="BV17" s="212">
        <v>0.70730000000000004</v>
      </c>
      <c r="BW17" s="44"/>
      <c r="BX17" s="150"/>
    </row>
    <row r="18" spans="1:76" x14ac:dyDescent="0.25">
      <c r="A18" s="149" t="s">
        <v>10764</v>
      </c>
      <c r="B18" s="215" t="s">
        <v>10642</v>
      </c>
      <c r="C18" s="152">
        <v>3.3525</v>
      </c>
      <c r="D18">
        <v>3.78</v>
      </c>
      <c r="E18">
        <v>3.1524999999999999</v>
      </c>
      <c r="F18">
        <v>3.2524999999999999</v>
      </c>
      <c r="G18">
        <v>3.5</v>
      </c>
      <c r="H18">
        <v>3.2725</v>
      </c>
      <c r="I18">
        <v>4.1025</v>
      </c>
      <c r="J18" s="138">
        <v>3.6625000000000001</v>
      </c>
      <c r="K18" s="152">
        <v>3.72</v>
      </c>
      <c r="L18">
        <v>3.9725000000000001</v>
      </c>
      <c r="M18">
        <v>5.16</v>
      </c>
      <c r="N18">
        <v>4.6399999999999997</v>
      </c>
      <c r="O18">
        <v>4.5750000000000002</v>
      </c>
      <c r="P18">
        <v>3.78</v>
      </c>
      <c r="Q18">
        <v>3.7075</v>
      </c>
      <c r="R18" s="138"/>
      <c r="S18" s="152">
        <v>3.2475000000000001</v>
      </c>
      <c r="T18">
        <v>2.9375</v>
      </c>
      <c r="U18">
        <v>3.6</v>
      </c>
      <c r="V18">
        <v>3.6949999999999998</v>
      </c>
      <c r="W18">
        <v>3.0550000000000002</v>
      </c>
      <c r="X18">
        <v>3.085</v>
      </c>
      <c r="Y18">
        <v>3.7925</v>
      </c>
      <c r="Z18" s="138">
        <v>4.09</v>
      </c>
      <c r="AA18">
        <v>4.0625</v>
      </c>
      <c r="AB18">
        <v>4.3550000000000004</v>
      </c>
      <c r="AC18">
        <v>3.9775</v>
      </c>
      <c r="AD18">
        <v>3.9275000000000002</v>
      </c>
      <c r="AE18">
        <v>4.6550000000000002</v>
      </c>
      <c r="AF18">
        <v>4.7949999999999999</v>
      </c>
      <c r="AG18">
        <v>6.09</v>
      </c>
      <c r="AH18" s="138">
        <v>4.03</v>
      </c>
      <c r="AM18" s="211" t="s">
        <v>10651</v>
      </c>
      <c r="AN18" s="212">
        <v>1.0129999999999999</v>
      </c>
      <c r="AO18" s="212">
        <v>8.0299999999999996E-2</v>
      </c>
      <c r="AP18" s="212" t="s">
        <v>885</v>
      </c>
      <c r="AQ18" s="212" t="s">
        <v>883</v>
      </c>
      <c r="AR18" s="212"/>
      <c r="AS18" s="44"/>
      <c r="AT18" s="150"/>
      <c r="AU18" s="44"/>
      <c r="BC18" s="211" t="s">
        <v>10647</v>
      </c>
      <c r="BD18" s="212">
        <v>6.8490000000000002</v>
      </c>
      <c r="BE18" s="212">
        <v>0.15160000000000001</v>
      </c>
      <c r="BF18" s="212" t="s">
        <v>885</v>
      </c>
      <c r="BG18" s="212" t="s">
        <v>883</v>
      </c>
      <c r="BH18" s="212"/>
      <c r="BI18" s="44"/>
      <c r="BJ18" s="44"/>
      <c r="BK18" s="150"/>
      <c r="BQ18" s="211" t="s">
        <v>10825</v>
      </c>
      <c r="BR18" s="212">
        <v>7.7119999999999994E-2</v>
      </c>
      <c r="BS18" s="212">
        <v>0.84150000000000003</v>
      </c>
      <c r="BT18" s="212" t="s">
        <v>885</v>
      </c>
      <c r="BU18" s="212" t="s">
        <v>883</v>
      </c>
      <c r="BV18" s="212"/>
      <c r="BW18" s="44"/>
      <c r="BX18" s="150"/>
    </row>
    <row r="19" spans="1:76" x14ac:dyDescent="0.25">
      <c r="A19" s="149" t="s">
        <v>10765</v>
      </c>
      <c r="B19" s="215" t="s">
        <v>10642</v>
      </c>
      <c r="C19" s="152">
        <v>4.1425000000000001</v>
      </c>
      <c r="D19">
        <v>3.82</v>
      </c>
      <c r="E19">
        <v>3.59</v>
      </c>
      <c r="F19">
        <v>3.77</v>
      </c>
      <c r="G19">
        <v>4.0875000000000004</v>
      </c>
      <c r="H19">
        <v>2.46</v>
      </c>
      <c r="I19">
        <v>3.8975</v>
      </c>
      <c r="J19" s="138">
        <v>3.5024999999999999</v>
      </c>
      <c r="K19" s="152">
        <v>2.9024999999999999</v>
      </c>
      <c r="L19">
        <v>4.9800000000000004</v>
      </c>
      <c r="M19">
        <v>3.915</v>
      </c>
      <c r="N19">
        <v>4.585</v>
      </c>
      <c r="O19">
        <v>5.27</v>
      </c>
      <c r="P19">
        <v>2.78</v>
      </c>
      <c r="Q19">
        <v>3.6025</v>
      </c>
      <c r="R19" s="138"/>
      <c r="S19" s="152">
        <v>3.12</v>
      </c>
      <c r="T19">
        <v>4.0674999999999999</v>
      </c>
      <c r="U19">
        <v>3.5150000000000001</v>
      </c>
      <c r="V19">
        <v>2.7124999999999999</v>
      </c>
      <c r="W19">
        <v>3.7625000000000002</v>
      </c>
      <c r="X19">
        <v>2.64</v>
      </c>
      <c r="Y19">
        <v>4.54</v>
      </c>
      <c r="Z19" s="138">
        <v>2.7725</v>
      </c>
      <c r="AA19">
        <v>4.1624999999999996</v>
      </c>
      <c r="AB19">
        <v>4.6375000000000002</v>
      </c>
      <c r="AC19">
        <v>2.6349999999999998</v>
      </c>
      <c r="AD19">
        <v>3.65</v>
      </c>
      <c r="AE19">
        <v>3.8050000000000002</v>
      </c>
      <c r="AF19">
        <v>3.9449999999999998</v>
      </c>
      <c r="AG19">
        <v>4.2324999999999999</v>
      </c>
      <c r="AH19" s="138">
        <v>3.9275000000000002</v>
      </c>
      <c r="AM19" s="211" t="s">
        <v>10643</v>
      </c>
      <c r="AN19" s="212">
        <v>1.3460000000000001</v>
      </c>
      <c r="AO19" s="212">
        <v>3.7100000000000001E-2</v>
      </c>
      <c r="AP19" s="212" t="s">
        <v>949</v>
      </c>
      <c r="AQ19" s="212" t="s">
        <v>945</v>
      </c>
      <c r="AR19" s="212">
        <v>0.8911</v>
      </c>
      <c r="AS19" s="44"/>
      <c r="AT19" s="150"/>
      <c r="AU19" s="44"/>
      <c r="BC19" s="211" t="s">
        <v>10552</v>
      </c>
      <c r="BD19" s="212">
        <v>38.369999999999997</v>
      </c>
      <c r="BE19" s="212">
        <v>7.0000000000000001E-3</v>
      </c>
      <c r="BF19" s="212" t="s">
        <v>959</v>
      </c>
      <c r="BG19" s="212" t="s">
        <v>945</v>
      </c>
      <c r="BH19" s="212"/>
      <c r="BI19" s="44"/>
      <c r="BJ19" s="44"/>
      <c r="BK19" s="150"/>
      <c r="BQ19" s="211" t="s">
        <v>10552</v>
      </c>
      <c r="BR19" s="212">
        <v>24.08</v>
      </c>
      <c r="BS19" s="212">
        <v>7.85E-2</v>
      </c>
      <c r="BT19" s="212" t="s">
        <v>885</v>
      </c>
      <c r="BU19" s="212" t="s">
        <v>883</v>
      </c>
      <c r="BV19" s="212"/>
      <c r="BW19" s="44"/>
      <c r="BX19" s="150"/>
    </row>
    <row r="20" spans="1:76" ht="15.75" thickBot="1" x14ac:dyDescent="0.3">
      <c r="A20" s="151" t="s">
        <v>10766</v>
      </c>
      <c r="B20" s="216" t="s">
        <v>10642</v>
      </c>
      <c r="C20" s="203">
        <v>4.1725000000000003</v>
      </c>
      <c r="D20" s="137">
        <v>3.9275000000000002</v>
      </c>
      <c r="E20" s="137">
        <v>3.47</v>
      </c>
      <c r="F20" s="137">
        <v>3.5249999999999999</v>
      </c>
      <c r="G20" s="137">
        <v>3.8774999999999999</v>
      </c>
      <c r="H20" s="137">
        <v>3.9125000000000001</v>
      </c>
      <c r="I20" s="137">
        <v>2.8574999999999999</v>
      </c>
      <c r="J20" s="136">
        <v>4.0599999999999996</v>
      </c>
      <c r="K20" s="203">
        <v>3.85</v>
      </c>
      <c r="L20" s="137">
        <v>4.2925000000000004</v>
      </c>
      <c r="M20" s="137">
        <v>4.2249999999999996</v>
      </c>
      <c r="N20" s="137">
        <v>3.2025000000000001</v>
      </c>
      <c r="O20" s="137">
        <v>4.2824999999999998</v>
      </c>
      <c r="P20" s="137">
        <v>4.53</v>
      </c>
      <c r="Q20" s="137">
        <v>3.8224999999999998</v>
      </c>
      <c r="R20" s="136"/>
      <c r="S20" s="203">
        <v>2.7450000000000001</v>
      </c>
      <c r="T20" s="137">
        <v>3.355</v>
      </c>
      <c r="U20" s="137">
        <v>3.63</v>
      </c>
      <c r="V20" s="137">
        <v>2.7749999999999999</v>
      </c>
      <c r="W20" s="137">
        <v>4.2450000000000001</v>
      </c>
      <c r="X20" s="137">
        <v>3.6375000000000002</v>
      </c>
      <c r="Y20" s="137">
        <v>2.6349999999999998</v>
      </c>
      <c r="Z20" s="136">
        <v>4.5525000000000002</v>
      </c>
      <c r="AA20" s="137">
        <v>2.9725000000000001</v>
      </c>
      <c r="AB20" s="137">
        <v>4.4074999999999998</v>
      </c>
      <c r="AC20" s="137">
        <v>4.3849999999999998</v>
      </c>
      <c r="AD20" s="137">
        <v>4.3224999999999998</v>
      </c>
      <c r="AE20" s="137">
        <v>3.33</v>
      </c>
      <c r="AF20" s="137">
        <v>3.1775000000000002</v>
      </c>
      <c r="AG20" s="137">
        <v>3.9649999999999999</v>
      </c>
      <c r="AH20" s="136">
        <v>3.7875000000000001</v>
      </c>
      <c r="AM20" s="211" t="s">
        <v>10647</v>
      </c>
      <c r="AN20" s="212">
        <v>71.33</v>
      </c>
      <c r="AO20" s="212" t="s">
        <v>955</v>
      </c>
      <c r="AP20" s="212" t="s">
        <v>956</v>
      </c>
      <c r="AQ20" s="212" t="s">
        <v>945</v>
      </c>
      <c r="AR20" s="212"/>
      <c r="AS20" s="44"/>
      <c r="AT20" s="150"/>
      <c r="AU20" s="44"/>
      <c r="BC20" s="211"/>
      <c r="BD20" s="212"/>
      <c r="BE20" s="212"/>
      <c r="BF20" s="212"/>
      <c r="BG20" s="212"/>
      <c r="BH20" s="212"/>
      <c r="BI20" s="44"/>
      <c r="BJ20" s="44"/>
      <c r="BK20" s="150"/>
      <c r="BQ20" s="211"/>
      <c r="BR20" s="212"/>
      <c r="BS20" s="212"/>
      <c r="BT20" s="212"/>
      <c r="BU20" s="212"/>
      <c r="BV20" s="212"/>
      <c r="BW20" s="44"/>
      <c r="BX20" s="150"/>
    </row>
    <row r="21" spans="1:76" x14ac:dyDescent="0.25">
      <c r="AM21" s="211" t="s">
        <v>10552</v>
      </c>
      <c r="AN21" s="212">
        <v>13.74</v>
      </c>
      <c r="AO21" s="212" t="s">
        <v>955</v>
      </c>
      <c r="AP21" s="212" t="s">
        <v>956</v>
      </c>
      <c r="AQ21" s="212" t="s">
        <v>945</v>
      </c>
      <c r="AR21" s="212"/>
      <c r="AS21" s="44"/>
      <c r="AT21" s="150"/>
      <c r="AU21" s="44"/>
      <c r="BC21" s="211" t="s">
        <v>10655</v>
      </c>
      <c r="BD21" s="212" t="s">
        <v>10656</v>
      </c>
      <c r="BE21" s="212" t="s">
        <v>899</v>
      </c>
      <c r="BF21" s="212" t="s">
        <v>10657</v>
      </c>
      <c r="BG21" s="212" t="s">
        <v>10658</v>
      </c>
      <c r="BH21" s="212" t="s">
        <v>887</v>
      </c>
      <c r="BI21" s="44"/>
      <c r="BJ21" s="44"/>
      <c r="BK21" s="150"/>
      <c r="BQ21" s="211" t="s">
        <v>10655</v>
      </c>
      <c r="BR21" s="212" t="s">
        <v>10656</v>
      </c>
      <c r="BS21" s="212" t="s">
        <v>899</v>
      </c>
      <c r="BT21" s="212" t="s">
        <v>10657</v>
      </c>
      <c r="BU21" s="212" t="s">
        <v>10658</v>
      </c>
      <c r="BV21" s="212" t="s">
        <v>887</v>
      </c>
      <c r="BW21" s="44"/>
      <c r="BX21" s="150"/>
    </row>
    <row r="22" spans="1:76" x14ac:dyDescent="0.25">
      <c r="AM22" s="211"/>
      <c r="AN22" s="212"/>
      <c r="AO22" s="212"/>
      <c r="AP22" s="212"/>
      <c r="AQ22" s="212"/>
      <c r="AR22" s="212"/>
      <c r="AS22" s="44"/>
      <c r="AT22" s="150"/>
      <c r="AU22" s="44"/>
      <c r="BC22" s="211" t="s">
        <v>10651</v>
      </c>
      <c r="BD22" s="212">
        <v>1.2050000000000001</v>
      </c>
      <c r="BE22" s="212">
        <v>3</v>
      </c>
      <c r="BF22" s="212">
        <v>0.40160000000000001</v>
      </c>
      <c r="BG22" s="212" t="s">
        <v>11657</v>
      </c>
      <c r="BH22" s="212" t="s">
        <v>11658</v>
      </c>
      <c r="BI22" s="44"/>
      <c r="BJ22" s="44"/>
      <c r="BK22" s="150"/>
      <c r="BQ22" s="211" t="s">
        <v>10824</v>
      </c>
      <c r="BR22" s="212">
        <v>0.52249999999999996</v>
      </c>
      <c r="BS22" s="212">
        <v>3</v>
      </c>
      <c r="BT22" s="212">
        <v>0.17419999999999999</v>
      </c>
      <c r="BU22" s="212" t="s">
        <v>11659</v>
      </c>
      <c r="BV22" s="212" t="s">
        <v>11660</v>
      </c>
      <c r="BW22" s="44"/>
      <c r="BX22" s="150"/>
    </row>
    <row r="23" spans="1:76" x14ac:dyDescent="0.25">
      <c r="AM23" s="211" t="s">
        <v>10655</v>
      </c>
      <c r="AN23" s="212" t="s">
        <v>10656</v>
      </c>
      <c r="AO23" s="212" t="s">
        <v>899</v>
      </c>
      <c r="AP23" s="212" t="s">
        <v>10657</v>
      </c>
      <c r="AQ23" s="212" t="s">
        <v>10658</v>
      </c>
      <c r="AR23" s="212" t="s">
        <v>887</v>
      </c>
      <c r="AS23" s="44"/>
      <c r="AT23" s="150"/>
      <c r="AU23" s="44"/>
      <c r="BC23" s="211" t="s">
        <v>10643</v>
      </c>
      <c r="BD23" s="212">
        <v>4.6909999999999998</v>
      </c>
      <c r="BE23" s="212">
        <v>3</v>
      </c>
      <c r="BF23" s="212">
        <v>1.5640000000000001</v>
      </c>
      <c r="BG23" s="212" t="s">
        <v>11661</v>
      </c>
      <c r="BH23" s="212" t="s">
        <v>11662</v>
      </c>
      <c r="BI23" s="44"/>
      <c r="BJ23" s="44"/>
      <c r="BK23" s="150"/>
      <c r="BQ23" s="211" t="s">
        <v>10643</v>
      </c>
      <c r="BR23" s="212">
        <v>11.65</v>
      </c>
      <c r="BS23" s="212">
        <v>3</v>
      </c>
      <c r="BT23" s="212">
        <v>3.883</v>
      </c>
      <c r="BU23" s="212" t="s">
        <v>11663</v>
      </c>
      <c r="BV23" s="212" t="s">
        <v>11533</v>
      </c>
      <c r="BW23" s="44"/>
      <c r="BX23" s="150"/>
    </row>
    <row r="24" spans="1:76" ht="15.75" thickBot="1" x14ac:dyDescent="0.3">
      <c r="AM24" s="211" t="s">
        <v>10651</v>
      </c>
      <c r="AN24" s="212">
        <v>2.1419999999999999</v>
      </c>
      <c r="AO24" s="212">
        <v>3</v>
      </c>
      <c r="AP24" s="212">
        <v>0.71389999999999998</v>
      </c>
      <c r="AQ24" s="212" t="s">
        <v>11664</v>
      </c>
      <c r="AR24" s="212" t="s">
        <v>11665</v>
      </c>
      <c r="AS24" s="44"/>
      <c r="AT24" s="150"/>
      <c r="AU24" s="44"/>
      <c r="BC24" s="211" t="s">
        <v>10647</v>
      </c>
      <c r="BD24" s="212">
        <v>2.9359999999999999</v>
      </c>
      <c r="BE24" s="212">
        <v>1</v>
      </c>
      <c r="BF24" s="212">
        <v>2.9359999999999999</v>
      </c>
      <c r="BG24" s="212" t="s">
        <v>11666</v>
      </c>
      <c r="BH24" s="212" t="s">
        <v>11667</v>
      </c>
      <c r="BI24" s="44"/>
      <c r="BJ24" s="44"/>
      <c r="BK24" s="150"/>
      <c r="BQ24" s="211" t="s">
        <v>10825</v>
      </c>
      <c r="BR24" s="212">
        <v>2.665E-2</v>
      </c>
      <c r="BS24" s="212">
        <v>1</v>
      </c>
      <c r="BT24" s="212">
        <v>2.665E-2</v>
      </c>
      <c r="BU24" s="212" t="s">
        <v>11668</v>
      </c>
      <c r="BV24" s="212" t="s">
        <v>11669</v>
      </c>
      <c r="BW24" s="44"/>
      <c r="BX24" s="150"/>
    </row>
    <row r="25" spans="1:76" ht="15.75" thickBot="1" x14ac:dyDescent="0.3">
      <c r="A25" s="200" t="s">
        <v>10664</v>
      </c>
      <c r="B25" s="201"/>
      <c r="C25" s="141" t="s">
        <v>10616</v>
      </c>
      <c r="D25" s="147" t="s">
        <v>10616</v>
      </c>
      <c r="E25" s="147" t="s">
        <v>10616</v>
      </c>
      <c r="F25" s="147" t="s">
        <v>10616</v>
      </c>
      <c r="G25" s="147" t="s">
        <v>10616</v>
      </c>
      <c r="H25" s="147" t="s">
        <v>10616</v>
      </c>
      <c r="I25" s="147" t="s">
        <v>10616</v>
      </c>
      <c r="J25" s="148" t="s">
        <v>10616</v>
      </c>
      <c r="K25" s="141" t="s">
        <v>10617</v>
      </c>
      <c r="L25" s="147" t="s">
        <v>10617</v>
      </c>
      <c r="M25" s="147" t="s">
        <v>10617</v>
      </c>
      <c r="N25" s="147" t="s">
        <v>10617</v>
      </c>
      <c r="O25" s="147" t="s">
        <v>10617</v>
      </c>
      <c r="P25" s="147" t="s">
        <v>10617</v>
      </c>
      <c r="Q25" s="147" t="s">
        <v>10617</v>
      </c>
      <c r="R25" s="148" t="s">
        <v>10617</v>
      </c>
      <c r="S25" s="141" t="s">
        <v>10618</v>
      </c>
      <c r="T25" s="147" t="s">
        <v>10618</v>
      </c>
      <c r="U25" s="147" t="s">
        <v>10618</v>
      </c>
      <c r="V25" s="147" t="s">
        <v>10618</v>
      </c>
      <c r="W25" s="147" t="s">
        <v>10618</v>
      </c>
      <c r="X25" s="147" t="s">
        <v>10618</v>
      </c>
      <c r="Y25" s="147" t="s">
        <v>10618</v>
      </c>
      <c r="Z25" s="148" t="s">
        <v>10618</v>
      </c>
      <c r="AA25" s="147" t="s">
        <v>10619</v>
      </c>
      <c r="AB25" s="147" t="s">
        <v>10619</v>
      </c>
      <c r="AC25" s="147" t="s">
        <v>10619</v>
      </c>
      <c r="AD25" s="147" t="s">
        <v>10619</v>
      </c>
      <c r="AE25" s="147" t="s">
        <v>10619</v>
      </c>
      <c r="AF25" s="147" t="s">
        <v>10619</v>
      </c>
      <c r="AG25" s="147" t="s">
        <v>10619</v>
      </c>
      <c r="AH25" s="214" t="s">
        <v>10619</v>
      </c>
      <c r="AM25" s="211" t="s">
        <v>10643</v>
      </c>
      <c r="AN25" s="212">
        <v>2.8450000000000002</v>
      </c>
      <c r="AO25" s="212">
        <v>3</v>
      </c>
      <c r="AP25" s="212">
        <v>0.94840000000000002</v>
      </c>
      <c r="AQ25" s="212" t="s">
        <v>11670</v>
      </c>
      <c r="AR25" s="212" t="s">
        <v>11671</v>
      </c>
      <c r="AS25" s="44"/>
      <c r="AT25" s="150"/>
      <c r="AU25" s="44"/>
      <c r="BC25" s="211" t="s">
        <v>10552</v>
      </c>
      <c r="BD25" s="212">
        <v>16.45</v>
      </c>
      <c r="BE25" s="212">
        <v>13</v>
      </c>
      <c r="BF25" s="212">
        <v>1.2649999999999999</v>
      </c>
      <c r="BG25" s="212" t="s">
        <v>11672</v>
      </c>
      <c r="BH25" s="212" t="s">
        <v>11673</v>
      </c>
      <c r="BI25" s="44"/>
      <c r="BJ25" s="44"/>
      <c r="BK25" s="150"/>
      <c r="BQ25" s="211" t="s">
        <v>10552</v>
      </c>
      <c r="BR25" s="212">
        <v>8.3190000000000008</v>
      </c>
      <c r="BS25" s="212">
        <v>13</v>
      </c>
      <c r="BT25" s="212">
        <v>0.63990000000000002</v>
      </c>
      <c r="BU25" s="212" t="s">
        <v>11674</v>
      </c>
      <c r="BV25" s="212" t="s">
        <v>11675</v>
      </c>
      <c r="BW25" s="44"/>
      <c r="BX25" s="150"/>
    </row>
    <row r="26" spans="1:76" x14ac:dyDescent="0.25">
      <c r="A26" s="214" t="s">
        <v>10667</v>
      </c>
      <c r="B26" s="214" t="s">
        <v>10552</v>
      </c>
      <c r="C26" s="149" t="s">
        <v>10621</v>
      </c>
      <c r="D26" s="44" t="s">
        <v>10622</v>
      </c>
      <c r="E26" s="44" t="s">
        <v>10623</v>
      </c>
      <c r="F26" s="44" t="s">
        <v>10624</v>
      </c>
      <c r="G26" s="44" t="s">
        <v>10625</v>
      </c>
      <c r="H26" s="44" t="s">
        <v>10626</v>
      </c>
      <c r="I26" s="44" t="s">
        <v>10627</v>
      </c>
      <c r="J26" s="150" t="s">
        <v>10628</v>
      </c>
      <c r="K26" s="149" t="s">
        <v>10553</v>
      </c>
      <c r="L26" s="44" t="s">
        <v>10554</v>
      </c>
      <c r="M26" s="44" t="s">
        <v>10555</v>
      </c>
      <c r="N26" s="44" t="s">
        <v>10556</v>
      </c>
      <c r="O26" s="44" t="s">
        <v>10557</v>
      </c>
      <c r="P26" s="44" t="s">
        <v>10558</v>
      </c>
      <c r="Q26" s="44" t="s">
        <v>10559</v>
      </c>
      <c r="R26" s="150"/>
      <c r="S26" s="149" t="s">
        <v>10629</v>
      </c>
      <c r="T26" s="44" t="s">
        <v>10630</v>
      </c>
      <c r="U26" s="44" t="s">
        <v>10631</v>
      </c>
      <c r="V26" s="44" t="s">
        <v>10632</v>
      </c>
      <c r="W26" s="44" t="s">
        <v>10633</v>
      </c>
      <c r="X26" s="44" t="s">
        <v>10634</v>
      </c>
      <c r="Y26" s="44" t="s">
        <v>10635</v>
      </c>
      <c r="Z26" s="150" t="s">
        <v>10636</v>
      </c>
      <c r="AA26" s="44" t="s">
        <v>10560</v>
      </c>
      <c r="AB26" s="44" t="s">
        <v>10561</v>
      </c>
      <c r="AC26" s="44" t="s">
        <v>10562</v>
      </c>
      <c r="AD26" s="44" t="s">
        <v>10563</v>
      </c>
      <c r="AE26" s="44" t="s">
        <v>10564</v>
      </c>
      <c r="AF26" s="44" t="s">
        <v>10565</v>
      </c>
      <c r="AG26" s="44" t="s">
        <v>10566</v>
      </c>
      <c r="AH26" s="215" t="s">
        <v>10567</v>
      </c>
      <c r="AM26" s="211" t="s">
        <v>10647</v>
      </c>
      <c r="AN26" s="212">
        <v>150.80000000000001</v>
      </c>
      <c r="AO26" s="212">
        <v>1</v>
      </c>
      <c r="AP26" s="212">
        <v>150.80000000000001</v>
      </c>
      <c r="AQ26" s="212" t="s">
        <v>11676</v>
      </c>
      <c r="AR26" s="212" t="s">
        <v>10660</v>
      </c>
      <c r="AS26" s="44"/>
      <c r="AT26" s="150"/>
      <c r="AU26" s="44"/>
      <c r="BC26" s="211" t="s">
        <v>10673</v>
      </c>
      <c r="BD26" s="212">
        <v>17.84</v>
      </c>
      <c r="BE26" s="212">
        <v>39</v>
      </c>
      <c r="BF26" s="212">
        <v>0.45729999999999998</v>
      </c>
      <c r="BG26" s="212"/>
      <c r="BH26" s="212"/>
      <c r="BI26" s="44"/>
      <c r="BJ26" s="44"/>
      <c r="BK26" s="150"/>
      <c r="BQ26" s="211" t="s">
        <v>10673</v>
      </c>
      <c r="BR26" s="212">
        <v>13.88</v>
      </c>
      <c r="BS26" s="212">
        <v>39</v>
      </c>
      <c r="BT26" s="212">
        <v>0.35580000000000001</v>
      </c>
      <c r="BU26" s="212"/>
      <c r="BV26" s="212"/>
      <c r="BW26" s="44"/>
      <c r="BX26" s="150"/>
    </row>
    <row r="27" spans="1:76" x14ac:dyDescent="0.25">
      <c r="A27" s="215" t="s">
        <v>10601</v>
      </c>
      <c r="B27" s="215" t="s">
        <v>10642</v>
      </c>
      <c r="C27" s="152">
        <v>8.7025000000000006</v>
      </c>
      <c r="D27">
        <v>6.43</v>
      </c>
      <c r="E27">
        <v>5.915</v>
      </c>
      <c r="F27">
        <v>7.4974999999999996</v>
      </c>
      <c r="G27">
        <v>8.2225000000000001</v>
      </c>
      <c r="H27">
        <v>7.9850000000000003</v>
      </c>
      <c r="I27">
        <v>5.9375</v>
      </c>
      <c r="J27" s="138">
        <v>5.5425000000000004</v>
      </c>
      <c r="K27" s="152">
        <v>6.8</v>
      </c>
      <c r="L27">
        <v>7.2424999999999997</v>
      </c>
      <c r="M27">
        <v>6.9474999999999998</v>
      </c>
      <c r="N27">
        <v>7.07</v>
      </c>
      <c r="O27">
        <v>6.6124999999999998</v>
      </c>
      <c r="P27">
        <v>7.9349999999999996</v>
      </c>
      <c r="Q27">
        <v>7.36</v>
      </c>
      <c r="R27" s="138"/>
      <c r="S27" s="152">
        <v>6.7675000000000001</v>
      </c>
      <c r="T27">
        <v>8.6750000000000007</v>
      </c>
      <c r="U27">
        <v>7.26</v>
      </c>
      <c r="V27">
        <v>7.1349999999999998</v>
      </c>
      <c r="W27">
        <v>7.2249999999999996</v>
      </c>
      <c r="X27">
        <v>6.5625</v>
      </c>
      <c r="Y27">
        <v>6.61</v>
      </c>
      <c r="Z27" s="138">
        <v>8.7424999999999997</v>
      </c>
      <c r="AA27">
        <v>7.625</v>
      </c>
      <c r="AB27">
        <v>7.1950000000000003</v>
      </c>
      <c r="AC27">
        <v>6.9550000000000001</v>
      </c>
      <c r="AD27">
        <v>9.1300000000000008</v>
      </c>
      <c r="AE27">
        <v>7.6449999999999996</v>
      </c>
      <c r="AF27">
        <v>7.0175000000000001</v>
      </c>
      <c r="AG27">
        <v>7.4850000000000003</v>
      </c>
      <c r="AH27" s="138">
        <v>7.46</v>
      </c>
      <c r="AM27" s="211" t="s">
        <v>10552</v>
      </c>
      <c r="AN27" s="212">
        <v>29.05</v>
      </c>
      <c r="AO27" s="212">
        <v>29</v>
      </c>
      <c r="AP27" s="212">
        <v>1.002</v>
      </c>
      <c r="AQ27" s="212" t="s">
        <v>11677</v>
      </c>
      <c r="AR27" s="212" t="s">
        <v>10660</v>
      </c>
      <c r="AS27" s="44"/>
      <c r="AT27" s="150"/>
      <c r="AU27" s="44"/>
      <c r="BC27" s="211"/>
      <c r="BD27" s="212"/>
      <c r="BE27" s="212"/>
      <c r="BF27" s="212"/>
      <c r="BG27" s="212"/>
      <c r="BH27" s="212"/>
      <c r="BI27" s="44"/>
      <c r="BJ27" s="44"/>
      <c r="BK27" s="150"/>
      <c r="BQ27" s="211"/>
      <c r="BR27" s="212"/>
      <c r="BS27" s="212"/>
      <c r="BT27" s="212"/>
      <c r="BU27" s="212"/>
      <c r="BV27" s="212"/>
      <c r="BW27" s="44"/>
      <c r="BX27" s="150"/>
    </row>
    <row r="28" spans="1:76" ht="15.75" thickBot="1" x14ac:dyDescent="0.3">
      <c r="A28" s="216" t="s">
        <v>10689</v>
      </c>
      <c r="B28" s="216" t="s">
        <v>10642</v>
      </c>
      <c r="C28" s="203">
        <v>4.9024999999999999</v>
      </c>
      <c r="D28" s="137">
        <v>3.63</v>
      </c>
      <c r="E28" s="137">
        <v>3.1375000000000002</v>
      </c>
      <c r="F28" s="137">
        <v>3.6124999999999998</v>
      </c>
      <c r="G28" s="137">
        <v>4.3174999999999999</v>
      </c>
      <c r="H28" s="137">
        <v>3.0325000000000002</v>
      </c>
      <c r="I28" s="137">
        <v>3.7549999999999999</v>
      </c>
      <c r="J28" s="136">
        <v>2.4550000000000001</v>
      </c>
      <c r="K28" s="203">
        <v>3.71</v>
      </c>
      <c r="L28" s="137">
        <v>3.5775000000000001</v>
      </c>
      <c r="M28" s="137">
        <v>3.5975000000000001</v>
      </c>
      <c r="N28" s="137">
        <v>4.3449999999999998</v>
      </c>
      <c r="O28" s="137">
        <v>4.6399999999999997</v>
      </c>
      <c r="P28" s="137">
        <v>3.46</v>
      </c>
      <c r="Q28" s="137">
        <v>3.125</v>
      </c>
      <c r="R28" s="136"/>
      <c r="S28" s="203">
        <v>3.4874999999999998</v>
      </c>
      <c r="T28" s="137">
        <v>3.2650000000000001</v>
      </c>
      <c r="U28" s="137">
        <v>3.34</v>
      </c>
      <c r="V28" s="137">
        <v>4.5674999999999999</v>
      </c>
      <c r="W28" s="137">
        <v>3.2574999999999998</v>
      </c>
      <c r="X28" s="137">
        <v>3.3450000000000002</v>
      </c>
      <c r="Y28" s="137">
        <v>3.1324999999999998</v>
      </c>
      <c r="Z28" s="136">
        <v>2.96</v>
      </c>
      <c r="AA28" s="137">
        <v>2.7425000000000002</v>
      </c>
      <c r="AB28" s="137">
        <v>4.3574999999999999</v>
      </c>
      <c r="AC28" s="137">
        <v>3.08</v>
      </c>
      <c r="AD28" s="137">
        <v>3.25</v>
      </c>
      <c r="AE28" s="137">
        <v>3.92</v>
      </c>
      <c r="AF28" s="137">
        <v>2.8374999999999999</v>
      </c>
      <c r="AG28" s="137">
        <v>3.6</v>
      </c>
      <c r="AH28" s="136">
        <v>3.6074999999999999</v>
      </c>
      <c r="AM28" s="211" t="s">
        <v>10673</v>
      </c>
      <c r="AN28" s="212">
        <v>26.7</v>
      </c>
      <c r="AO28" s="212">
        <v>87</v>
      </c>
      <c r="AP28" s="212">
        <v>0.30690000000000001</v>
      </c>
      <c r="AQ28" s="212"/>
      <c r="AR28" s="212"/>
      <c r="AS28" s="44"/>
      <c r="AT28" s="150"/>
      <c r="AU28" s="44"/>
      <c r="BC28" s="211" t="s">
        <v>11090</v>
      </c>
      <c r="BD28" s="212"/>
      <c r="BE28" s="212"/>
      <c r="BF28" s="212"/>
      <c r="BG28" s="212"/>
      <c r="BH28" s="212"/>
      <c r="BI28" s="44"/>
      <c r="BJ28" s="44"/>
      <c r="BK28" s="150"/>
      <c r="BQ28" s="149"/>
      <c r="BR28" s="212"/>
      <c r="BS28" s="212"/>
      <c r="BT28" s="212"/>
      <c r="BU28" s="212"/>
      <c r="BV28" s="212"/>
      <c r="BW28" s="44"/>
      <c r="BX28" s="150"/>
    </row>
    <row r="29" spans="1:76" x14ac:dyDescent="0.25">
      <c r="AM29" s="211"/>
      <c r="AN29" s="212"/>
      <c r="AO29" s="212"/>
      <c r="AP29" s="212"/>
      <c r="AQ29" s="212"/>
      <c r="AR29" s="212"/>
      <c r="AS29" s="44"/>
      <c r="AT29" s="150"/>
      <c r="AU29" s="44"/>
      <c r="BC29" s="211" t="s">
        <v>11092</v>
      </c>
      <c r="BD29" s="212">
        <v>6.048</v>
      </c>
      <c r="BE29" s="212"/>
      <c r="BF29" s="212"/>
      <c r="BG29" s="212"/>
      <c r="BH29" s="212"/>
      <c r="BI29" s="44"/>
      <c r="BJ29" s="44"/>
      <c r="BK29" s="150"/>
      <c r="BQ29" s="211" t="s">
        <v>11090</v>
      </c>
      <c r="BR29" s="212">
        <v>4.3239999999999998</v>
      </c>
      <c r="BS29" s="212"/>
      <c r="BT29" s="212"/>
      <c r="BU29" s="212"/>
      <c r="BV29" s="212"/>
      <c r="BW29" s="44"/>
      <c r="BX29" s="150"/>
    </row>
    <row r="30" spans="1:76" x14ac:dyDescent="0.25">
      <c r="AM30" s="211" t="s">
        <v>11090</v>
      </c>
      <c r="AN30" s="212"/>
      <c r="AO30" s="212"/>
      <c r="AP30" s="212"/>
      <c r="AQ30" s="212"/>
      <c r="AR30" s="212"/>
      <c r="AS30" s="44"/>
      <c r="AT30" s="150"/>
      <c r="AU30" s="44"/>
      <c r="BC30" s="211" t="s">
        <v>11094</v>
      </c>
      <c r="BD30" s="212">
        <v>5.6050000000000004</v>
      </c>
      <c r="BE30" s="212"/>
      <c r="BF30" s="212"/>
      <c r="BG30" s="212"/>
      <c r="BH30" s="212"/>
      <c r="BI30" s="44"/>
      <c r="BJ30" s="44"/>
      <c r="BK30" s="150"/>
      <c r="BQ30" s="211" t="s">
        <v>11094</v>
      </c>
      <c r="BR30" s="212">
        <v>4.2809999999999997</v>
      </c>
      <c r="BS30" s="212"/>
      <c r="BT30" s="212"/>
      <c r="BU30" s="212"/>
      <c r="BV30" s="212"/>
      <c r="BW30" s="44"/>
      <c r="BX30" s="150"/>
    </row>
    <row r="31" spans="1:76" x14ac:dyDescent="0.25">
      <c r="AM31" s="211" t="s">
        <v>11580</v>
      </c>
      <c r="AN31" s="212">
        <v>3.605</v>
      </c>
      <c r="AO31" s="212"/>
      <c r="AP31" s="212"/>
      <c r="AQ31" s="212"/>
      <c r="AR31" s="212"/>
      <c r="AS31" s="44"/>
      <c r="AT31" s="150"/>
      <c r="AU31" s="44"/>
      <c r="BC31" s="211" t="s">
        <v>11096</v>
      </c>
      <c r="BD31" s="212">
        <v>0.44340000000000002</v>
      </c>
      <c r="BE31" s="212"/>
      <c r="BF31" s="212"/>
      <c r="BG31" s="212"/>
      <c r="BH31" s="212"/>
      <c r="BI31" s="44"/>
      <c r="BJ31" s="44"/>
      <c r="BK31" s="150"/>
      <c r="BQ31" s="211" t="s">
        <v>11096</v>
      </c>
      <c r="BR31" s="212">
        <v>4.224E-2</v>
      </c>
      <c r="BS31" s="212"/>
      <c r="BT31" s="212"/>
      <c r="BU31" s="212"/>
      <c r="BV31" s="212"/>
      <c r="BW31" s="44"/>
      <c r="BX31" s="150"/>
    </row>
    <row r="32" spans="1:76" x14ac:dyDescent="0.25">
      <c r="AM32" s="211" t="s">
        <v>11581</v>
      </c>
      <c r="AN32" s="212">
        <v>5.8120000000000003</v>
      </c>
      <c r="AO32" s="212"/>
      <c r="AP32" s="212"/>
      <c r="AQ32" s="212"/>
      <c r="AR32" s="212"/>
      <c r="AS32" s="44"/>
      <c r="AT32" s="150"/>
      <c r="AU32" s="44"/>
      <c r="BC32" s="211" t="s">
        <v>11098</v>
      </c>
      <c r="BD32" s="212">
        <v>0.29110000000000003</v>
      </c>
      <c r="BE32" s="212"/>
      <c r="BF32" s="212"/>
      <c r="BG32" s="212"/>
      <c r="BH32" s="212"/>
      <c r="BI32" s="44"/>
      <c r="BJ32" s="44"/>
      <c r="BK32" s="150"/>
      <c r="BQ32" s="211" t="s">
        <v>11098</v>
      </c>
      <c r="BR32" s="212">
        <v>0.20699999999999999</v>
      </c>
      <c r="BS32" s="212"/>
      <c r="BT32" s="212"/>
      <c r="BU32" s="212"/>
      <c r="BV32" s="212"/>
      <c r="BW32" s="44"/>
      <c r="BX32" s="150"/>
    </row>
    <row r="33" spans="39:76" ht="15.75" thickBot="1" x14ac:dyDescent="0.3">
      <c r="AM33" s="211" t="s">
        <v>11096</v>
      </c>
      <c r="AN33" s="212">
        <v>-2.2069999999999999</v>
      </c>
      <c r="AO33" s="212"/>
      <c r="AP33" s="212"/>
      <c r="AQ33" s="212"/>
      <c r="AR33" s="212"/>
      <c r="AS33" s="44"/>
      <c r="AT33" s="150"/>
      <c r="AU33" s="44"/>
      <c r="BC33" s="219" t="s">
        <v>11100</v>
      </c>
      <c r="BD33" s="220" t="s">
        <v>11678</v>
      </c>
      <c r="BE33" s="220"/>
      <c r="BF33" s="220"/>
      <c r="BG33" s="220"/>
      <c r="BH33" s="220"/>
      <c r="BI33" s="166"/>
      <c r="BJ33" s="166"/>
      <c r="BK33" s="202"/>
      <c r="BQ33" s="219" t="s">
        <v>11100</v>
      </c>
      <c r="BR33" s="220" t="s">
        <v>11679</v>
      </c>
      <c r="BS33" s="220"/>
      <c r="BT33" s="220"/>
      <c r="BU33" s="220"/>
      <c r="BV33" s="220"/>
      <c r="BW33" s="166"/>
      <c r="BX33" s="202"/>
    </row>
    <row r="34" spans="39:76" x14ac:dyDescent="0.25">
      <c r="AM34" s="211" t="s">
        <v>11098</v>
      </c>
      <c r="AN34" s="212">
        <v>0.1799</v>
      </c>
      <c r="AO34" s="212"/>
      <c r="AP34" s="212"/>
      <c r="AQ34" s="212"/>
      <c r="AR34" s="212"/>
      <c r="AS34" s="44"/>
      <c r="AT34" s="150"/>
      <c r="AU34" s="44"/>
    </row>
    <row r="35" spans="39:76" x14ac:dyDescent="0.25">
      <c r="AM35" s="211" t="s">
        <v>11100</v>
      </c>
      <c r="AN35" s="212" t="s">
        <v>11680</v>
      </c>
      <c r="AO35" s="212"/>
      <c r="AP35" s="212"/>
      <c r="AQ35" s="212"/>
      <c r="AR35" s="212"/>
      <c r="AS35" s="44"/>
      <c r="AT35" s="150"/>
      <c r="AU35" s="44"/>
    </row>
    <row r="36" spans="39:76" x14ac:dyDescent="0.25">
      <c r="AM36" s="211"/>
      <c r="AN36" s="212"/>
      <c r="AO36" s="212"/>
      <c r="AP36" s="212"/>
      <c r="AQ36" s="212"/>
      <c r="AR36" s="212"/>
      <c r="AS36" s="44"/>
      <c r="AT36" s="150"/>
      <c r="AU36" s="44"/>
      <c r="BE36" s="44" t="s">
        <v>10803</v>
      </c>
      <c r="BS36" s="44" t="s">
        <v>11653</v>
      </c>
    </row>
    <row r="37" spans="39:76" ht="15.75" thickBot="1" x14ac:dyDescent="0.3">
      <c r="AM37" s="211" t="s">
        <v>10674</v>
      </c>
      <c r="AN37" s="212"/>
      <c r="AO37" s="212"/>
      <c r="AP37" s="212"/>
      <c r="AQ37" s="212"/>
      <c r="AR37" s="212"/>
      <c r="AS37" s="44"/>
      <c r="AT37" s="150"/>
      <c r="AU37" s="44"/>
      <c r="BE37" s="44" t="s">
        <v>11584</v>
      </c>
      <c r="BS37" s="44" t="s">
        <v>11584</v>
      </c>
    </row>
    <row r="38" spans="39:76" x14ac:dyDescent="0.25">
      <c r="AM38" s="211" t="s">
        <v>10971</v>
      </c>
      <c r="AN38" s="212">
        <v>2</v>
      </c>
      <c r="AO38" s="212"/>
      <c r="AP38" s="212"/>
      <c r="AQ38" s="212"/>
      <c r="AR38" s="212"/>
      <c r="AS38" s="44"/>
      <c r="AT38" s="150"/>
      <c r="AU38" s="44"/>
      <c r="BC38" s="209" t="s">
        <v>11106</v>
      </c>
      <c r="BD38" s="210" t="s">
        <v>904</v>
      </c>
      <c r="BE38" s="210" t="s">
        <v>915</v>
      </c>
      <c r="BF38" s="210" t="s">
        <v>914</v>
      </c>
      <c r="BG38" s="210" t="s">
        <v>913</v>
      </c>
      <c r="BH38" s="210" t="s">
        <v>912</v>
      </c>
      <c r="BI38" s="148"/>
      <c r="BQ38" s="209" t="s">
        <v>11106</v>
      </c>
      <c r="BR38" s="210" t="s">
        <v>904</v>
      </c>
      <c r="BS38" s="210" t="s">
        <v>915</v>
      </c>
      <c r="BT38" s="210" t="s">
        <v>914</v>
      </c>
      <c r="BU38" s="210" t="s">
        <v>913</v>
      </c>
      <c r="BV38" s="210" t="s">
        <v>912</v>
      </c>
      <c r="BW38" s="148"/>
    </row>
    <row r="39" spans="39:76" x14ac:dyDescent="0.25">
      <c r="AM39" s="211" t="s">
        <v>10677</v>
      </c>
      <c r="AN39" s="212">
        <v>4</v>
      </c>
      <c r="AO39" s="212"/>
      <c r="AP39" s="212"/>
      <c r="AQ39" s="212"/>
      <c r="AR39" s="212"/>
      <c r="AS39" s="44"/>
      <c r="AT39" s="150"/>
      <c r="AU39" s="44"/>
      <c r="BC39" s="211"/>
      <c r="BD39" s="212"/>
      <c r="BE39" s="212"/>
      <c r="BF39" s="212"/>
      <c r="BG39" s="212"/>
      <c r="BH39" s="212"/>
      <c r="BI39" s="150"/>
      <c r="BQ39" s="211"/>
      <c r="BR39" s="212"/>
      <c r="BS39" s="212"/>
      <c r="BT39" s="212"/>
      <c r="BU39" s="212"/>
      <c r="BV39" s="212"/>
      <c r="BW39" s="150"/>
    </row>
    <row r="40" spans="39:76" x14ac:dyDescent="0.25">
      <c r="AM40" s="211" t="s">
        <v>10678</v>
      </c>
      <c r="AN40" s="212">
        <v>31</v>
      </c>
      <c r="AO40" s="212"/>
      <c r="AP40" s="212"/>
      <c r="AQ40" s="212"/>
      <c r="AR40" s="212"/>
      <c r="AS40" s="44"/>
      <c r="AT40" s="150"/>
      <c r="AU40" s="44"/>
      <c r="BC40" s="211" t="s">
        <v>11109</v>
      </c>
      <c r="BD40" s="212"/>
      <c r="BE40" s="212"/>
      <c r="BF40" s="212"/>
      <c r="BG40" s="212"/>
      <c r="BH40" s="212"/>
      <c r="BI40" s="150"/>
      <c r="BQ40" s="211" t="s">
        <v>11109</v>
      </c>
      <c r="BR40" s="212"/>
      <c r="BS40" s="212"/>
      <c r="BT40" s="212"/>
      <c r="BU40" s="212"/>
      <c r="BV40" s="212"/>
      <c r="BW40" s="150"/>
    </row>
    <row r="41" spans="39:76" ht="15.75" thickBot="1" x14ac:dyDescent="0.3">
      <c r="AM41" s="219" t="s">
        <v>10679</v>
      </c>
      <c r="AN41" s="220">
        <v>0</v>
      </c>
      <c r="AO41" s="220"/>
      <c r="AP41" s="220"/>
      <c r="AQ41" s="220"/>
      <c r="AR41" s="220"/>
      <c r="AS41" s="166"/>
      <c r="AT41" s="202"/>
      <c r="AU41" s="44"/>
      <c r="BC41" s="211" t="s">
        <v>530</v>
      </c>
      <c r="BD41" s="212">
        <v>0.53749999999999998</v>
      </c>
      <c r="BE41" s="212" t="s">
        <v>11681</v>
      </c>
      <c r="BF41" s="212" t="s">
        <v>883</v>
      </c>
      <c r="BG41" s="212" t="s">
        <v>885</v>
      </c>
      <c r="BH41" s="212">
        <v>0.81189999999999996</v>
      </c>
      <c r="BI41" s="150"/>
      <c r="BQ41" s="211" t="s">
        <v>540</v>
      </c>
      <c r="BR41" s="212">
        <v>6.6919999999999993E-2</v>
      </c>
      <c r="BS41" s="212" t="s">
        <v>11682</v>
      </c>
      <c r="BT41" s="212" t="s">
        <v>883</v>
      </c>
      <c r="BU41" s="212" t="s">
        <v>885</v>
      </c>
      <c r="BV41" s="212">
        <v>0.99929999999999997</v>
      </c>
      <c r="BW41" s="150"/>
    </row>
    <row r="42" spans="39:76" x14ac:dyDescent="0.25">
      <c r="AM42" s="44"/>
      <c r="AN42" s="44"/>
      <c r="AO42" s="44"/>
      <c r="AP42" s="44"/>
      <c r="AQ42" s="44"/>
      <c r="AR42" s="44"/>
      <c r="AS42" s="44"/>
      <c r="AT42" s="44"/>
      <c r="AU42" s="44"/>
      <c r="BC42" s="211" t="s">
        <v>533</v>
      </c>
      <c r="BD42" s="212">
        <v>0.317</v>
      </c>
      <c r="BE42" s="212" t="s">
        <v>11683</v>
      </c>
      <c r="BF42" s="212" t="s">
        <v>883</v>
      </c>
      <c r="BG42" s="212" t="s">
        <v>885</v>
      </c>
      <c r="BH42" s="212">
        <v>0.94969999999999999</v>
      </c>
      <c r="BI42" s="150"/>
      <c r="BQ42" s="211" t="s">
        <v>10764</v>
      </c>
      <c r="BR42" s="212">
        <v>-0.26440000000000002</v>
      </c>
      <c r="BS42" s="212" t="s">
        <v>11684</v>
      </c>
      <c r="BT42" s="212" t="s">
        <v>883</v>
      </c>
      <c r="BU42" s="212" t="s">
        <v>885</v>
      </c>
      <c r="BV42" s="212">
        <v>0.90439999999999998</v>
      </c>
      <c r="BW42" s="150"/>
    </row>
    <row r="43" spans="39:76" x14ac:dyDescent="0.25">
      <c r="AM43" s="44"/>
      <c r="AN43" s="44"/>
      <c r="AO43" s="44"/>
      <c r="AP43" s="44"/>
      <c r="AQ43" s="44"/>
      <c r="AR43" s="44"/>
      <c r="AS43" s="44"/>
      <c r="AT43" s="44"/>
      <c r="AU43" s="44"/>
      <c r="BC43" s="211" t="s">
        <v>536</v>
      </c>
      <c r="BD43" s="212">
        <v>0.84519999999999995</v>
      </c>
      <c r="BE43" s="212" t="s">
        <v>11685</v>
      </c>
      <c r="BF43" s="212" t="s">
        <v>883</v>
      </c>
      <c r="BG43" s="212" t="s">
        <v>885</v>
      </c>
      <c r="BH43" s="212">
        <v>0.1143</v>
      </c>
      <c r="BI43" s="150"/>
      <c r="BQ43" s="211" t="s">
        <v>10765</v>
      </c>
      <c r="BR43" s="212">
        <v>0.13059999999999999</v>
      </c>
      <c r="BS43" s="212" t="s">
        <v>11686</v>
      </c>
      <c r="BT43" s="212" t="s">
        <v>883</v>
      </c>
      <c r="BU43" s="212" t="s">
        <v>885</v>
      </c>
      <c r="BV43" s="212">
        <v>0.99690000000000001</v>
      </c>
      <c r="BW43" s="150"/>
    </row>
    <row r="44" spans="39:76" ht="15.75" thickBot="1" x14ac:dyDescent="0.3">
      <c r="AM44" s="44"/>
      <c r="AN44" s="44"/>
      <c r="AO44" s="44" t="s">
        <v>11072</v>
      </c>
      <c r="AP44" s="44"/>
      <c r="AQ44" s="44"/>
      <c r="AR44" s="44"/>
      <c r="AS44" s="44"/>
      <c r="AT44" s="44"/>
      <c r="AU44" s="44"/>
      <c r="BC44" s="219" t="s">
        <v>539</v>
      </c>
      <c r="BD44" s="220">
        <v>7.4020000000000002E-2</v>
      </c>
      <c r="BE44" s="220" t="s">
        <v>11687</v>
      </c>
      <c r="BF44" s="220" t="s">
        <v>883</v>
      </c>
      <c r="BG44" s="220" t="s">
        <v>885</v>
      </c>
      <c r="BH44" s="220">
        <v>0.99870000000000003</v>
      </c>
      <c r="BI44" s="202"/>
      <c r="BQ44" s="219" t="s">
        <v>10766</v>
      </c>
      <c r="BR44" s="220">
        <v>0.23580000000000001</v>
      </c>
      <c r="BS44" s="220" t="s">
        <v>11688</v>
      </c>
      <c r="BT44" s="220" t="s">
        <v>883</v>
      </c>
      <c r="BU44" s="220" t="s">
        <v>885</v>
      </c>
      <c r="BV44" s="220">
        <v>0.85850000000000004</v>
      </c>
      <c r="BW44" s="202"/>
    </row>
    <row r="45" spans="39:76" x14ac:dyDescent="0.25">
      <c r="AM45" s="44"/>
      <c r="AN45" s="44"/>
      <c r="AO45" s="44" t="s">
        <v>11689</v>
      </c>
      <c r="AP45" s="44"/>
      <c r="AQ45" s="44"/>
      <c r="AR45" s="44"/>
      <c r="AS45" s="44"/>
      <c r="AT45" s="44"/>
      <c r="AU45" s="44"/>
    </row>
    <row r="46" spans="39:76" ht="15.75" thickBot="1" x14ac:dyDescent="0.3">
      <c r="AM46" s="44"/>
      <c r="AN46" s="44"/>
      <c r="AO46" s="44" t="s">
        <v>11590</v>
      </c>
      <c r="AP46" s="44"/>
      <c r="AQ46" s="44"/>
      <c r="AR46" s="44"/>
      <c r="AS46" s="44"/>
      <c r="AT46" s="44"/>
      <c r="AU46" s="44"/>
    </row>
    <row r="47" spans="39:76" x14ac:dyDescent="0.25">
      <c r="AM47" s="209" t="s">
        <v>11592</v>
      </c>
      <c r="AN47" s="210"/>
      <c r="AO47" s="210"/>
      <c r="AP47" s="210"/>
      <c r="AQ47" s="210"/>
      <c r="AR47" s="210"/>
      <c r="AS47" s="210"/>
      <c r="AT47" s="210"/>
      <c r="AU47" s="221"/>
      <c r="BE47" s="44" t="s">
        <v>10803</v>
      </c>
      <c r="BS47" s="44" t="s">
        <v>11653</v>
      </c>
    </row>
    <row r="48" spans="39:76" x14ac:dyDescent="0.25">
      <c r="AM48" s="211"/>
      <c r="AN48" s="212"/>
      <c r="AO48" s="212"/>
      <c r="AP48" s="212"/>
      <c r="AQ48" s="212"/>
      <c r="AR48" s="212"/>
      <c r="AS48" s="212"/>
      <c r="AT48" s="212"/>
      <c r="AU48" s="222"/>
      <c r="BE48" s="44" t="s">
        <v>11564</v>
      </c>
      <c r="BS48" s="44" t="s">
        <v>11564</v>
      </c>
    </row>
    <row r="49" spans="39:76" ht="15.75" thickBot="1" x14ac:dyDescent="0.3">
      <c r="AM49" s="211" t="s">
        <v>966</v>
      </c>
      <c r="AN49" s="212">
        <v>1</v>
      </c>
      <c r="AO49" s="212"/>
      <c r="AP49" s="212"/>
      <c r="AQ49" s="212"/>
      <c r="AR49" s="212"/>
      <c r="AS49" s="212"/>
      <c r="AT49" s="212"/>
      <c r="AU49" s="222"/>
      <c r="BE49" s="44" t="s">
        <v>11690</v>
      </c>
      <c r="BS49" s="44" t="s">
        <v>11690</v>
      </c>
    </row>
    <row r="50" spans="39:76" x14ac:dyDescent="0.25">
      <c r="AM50" s="211" t="s">
        <v>965</v>
      </c>
      <c r="AN50" s="212">
        <v>4</v>
      </c>
      <c r="AO50" s="212"/>
      <c r="AP50" s="212"/>
      <c r="AQ50" s="212"/>
      <c r="AR50" s="212"/>
      <c r="AS50" s="212"/>
      <c r="AT50" s="212"/>
      <c r="AU50" s="222"/>
      <c r="BC50" s="209" t="s">
        <v>10681</v>
      </c>
      <c r="BD50" s="210" t="s">
        <v>10682</v>
      </c>
      <c r="BE50" s="210"/>
      <c r="BF50" s="210"/>
      <c r="BG50" s="210"/>
      <c r="BH50" s="210"/>
      <c r="BI50" s="147"/>
      <c r="BJ50" s="148"/>
      <c r="BQ50" s="209" t="s">
        <v>10681</v>
      </c>
      <c r="BR50" s="210" t="s">
        <v>10682</v>
      </c>
      <c r="BS50" s="210"/>
      <c r="BT50" s="210"/>
      <c r="BU50" s="210"/>
      <c r="BV50" s="210"/>
      <c r="BW50" s="147"/>
      <c r="BX50" s="148"/>
    </row>
    <row r="51" spans="39:76" x14ac:dyDescent="0.25">
      <c r="AM51" s="211" t="s">
        <v>964</v>
      </c>
      <c r="AN51" s="212">
        <v>0.05</v>
      </c>
      <c r="AO51" s="212"/>
      <c r="AP51" s="212"/>
      <c r="AQ51" s="212"/>
      <c r="AR51" s="212"/>
      <c r="AS51" s="212"/>
      <c r="AT51" s="212"/>
      <c r="AU51" s="222"/>
      <c r="BC51" s="211" t="s">
        <v>10614</v>
      </c>
      <c r="BD51" s="212" t="s">
        <v>883</v>
      </c>
      <c r="BE51" s="212"/>
      <c r="BF51" s="212"/>
      <c r="BG51" s="212"/>
      <c r="BH51" s="212"/>
      <c r="BI51" s="44"/>
      <c r="BJ51" s="150"/>
      <c r="BQ51" s="211" t="s">
        <v>10614</v>
      </c>
      <c r="BR51" s="212" t="s">
        <v>883</v>
      </c>
      <c r="BS51" s="212"/>
      <c r="BT51" s="212"/>
      <c r="BU51" s="212"/>
      <c r="BV51" s="212"/>
      <c r="BW51" s="44"/>
      <c r="BX51" s="150"/>
    </row>
    <row r="52" spans="39:76" x14ac:dyDescent="0.25">
      <c r="AM52" s="211"/>
      <c r="AN52" s="212"/>
      <c r="AO52" s="212"/>
      <c r="AP52" s="212"/>
      <c r="AQ52" s="212"/>
      <c r="AR52" s="212"/>
      <c r="AS52" s="212"/>
      <c r="AT52" s="212"/>
      <c r="AU52" s="222"/>
      <c r="BC52" s="211" t="s">
        <v>964</v>
      </c>
      <c r="BD52" s="212">
        <v>0.05</v>
      </c>
      <c r="BE52" s="212"/>
      <c r="BF52" s="212"/>
      <c r="BG52" s="212"/>
      <c r="BH52" s="212"/>
      <c r="BI52" s="44"/>
      <c r="BJ52" s="150"/>
      <c r="BQ52" s="211" t="s">
        <v>964</v>
      </c>
      <c r="BR52" s="212">
        <v>0.05</v>
      </c>
      <c r="BS52" s="212"/>
      <c r="BT52" s="212"/>
      <c r="BU52" s="212"/>
      <c r="BV52" s="212"/>
      <c r="BW52" s="44"/>
      <c r="BX52" s="150"/>
    </row>
    <row r="53" spans="39:76" x14ac:dyDescent="0.25">
      <c r="AM53" s="211" t="s">
        <v>11106</v>
      </c>
      <c r="AN53" s="212" t="s">
        <v>904</v>
      </c>
      <c r="AO53" s="212" t="s">
        <v>915</v>
      </c>
      <c r="AP53" s="212" t="s">
        <v>914</v>
      </c>
      <c r="AQ53" s="212" t="s">
        <v>913</v>
      </c>
      <c r="AR53" s="212" t="s">
        <v>912</v>
      </c>
      <c r="AS53" s="212"/>
      <c r="AT53" s="212"/>
      <c r="AU53" s="222"/>
      <c r="BC53" s="211"/>
      <c r="BD53" s="212"/>
      <c r="BE53" s="212"/>
      <c r="BF53" s="212"/>
      <c r="BG53" s="212"/>
      <c r="BH53" s="212"/>
      <c r="BI53" s="44"/>
      <c r="BJ53" s="150"/>
      <c r="BQ53" s="211"/>
      <c r="BR53" s="212"/>
      <c r="BS53" s="212"/>
      <c r="BT53" s="212"/>
      <c r="BU53" s="212"/>
      <c r="BV53" s="212"/>
      <c r="BW53" s="44"/>
      <c r="BX53" s="150"/>
    </row>
    <row r="54" spans="39:76" x14ac:dyDescent="0.25">
      <c r="AM54" s="211"/>
      <c r="AN54" s="212"/>
      <c r="AO54" s="212"/>
      <c r="AP54" s="212"/>
      <c r="AQ54" s="212"/>
      <c r="AR54" s="212"/>
      <c r="AS54" s="212"/>
      <c r="AT54" s="212"/>
      <c r="AU54" s="222"/>
      <c r="BC54" s="211" t="s">
        <v>10637</v>
      </c>
      <c r="BD54" s="212" t="s">
        <v>10638</v>
      </c>
      <c r="BE54" s="212" t="s">
        <v>887</v>
      </c>
      <c r="BF54" s="212" t="s">
        <v>886</v>
      </c>
      <c r="BG54" s="212" t="s">
        <v>10639</v>
      </c>
      <c r="BH54" s="212" t="s">
        <v>10640</v>
      </c>
      <c r="BI54" s="44"/>
      <c r="BJ54" s="150"/>
      <c r="BQ54" s="211" t="s">
        <v>10637</v>
      </c>
      <c r="BR54" s="212" t="s">
        <v>10638</v>
      </c>
      <c r="BS54" s="212" t="s">
        <v>887</v>
      </c>
      <c r="BT54" s="212" t="s">
        <v>886</v>
      </c>
      <c r="BU54" s="212" t="s">
        <v>10639</v>
      </c>
      <c r="BV54" s="212" t="s">
        <v>10640</v>
      </c>
      <c r="BW54" s="44"/>
      <c r="BX54" s="150"/>
    </row>
    <row r="55" spans="39:76" x14ac:dyDescent="0.25">
      <c r="AM55" s="211" t="s">
        <v>11595</v>
      </c>
      <c r="AN55" s="212"/>
      <c r="AO55" s="212"/>
      <c r="AP55" s="212"/>
      <c r="AQ55" s="212"/>
      <c r="AR55" s="212"/>
      <c r="AS55" s="212"/>
      <c r="AT55" s="212"/>
      <c r="AU55" s="222"/>
      <c r="BC55" s="211" t="s">
        <v>10824</v>
      </c>
      <c r="BD55" s="212">
        <v>0.30209999999999998</v>
      </c>
      <c r="BE55" s="212">
        <v>0.96040000000000003</v>
      </c>
      <c r="BF55" s="212" t="s">
        <v>885</v>
      </c>
      <c r="BG55" s="212" t="s">
        <v>883</v>
      </c>
      <c r="BH55" s="212"/>
      <c r="BI55" s="44"/>
      <c r="BJ55" s="150"/>
      <c r="BQ55" s="211" t="s">
        <v>10824</v>
      </c>
      <c r="BR55" s="212">
        <v>0.99370000000000003</v>
      </c>
      <c r="BS55" s="212">
        <v>0.89829999999999999</v>
      </c>
      <c r="BT55" s="212" t="s">
        <v>885</v>
      </c>
      <c r="BU55" s="212" t="s">
        <v>883</v>
      </c>
      <c r="BV55" s="212"/>
      <c r="BW55" s="44"/>
      <c r="BX55" s="150"/>
    </row>
    <row r="56" spans="39:76" x14ac:dyDescent="0.25">
      <c r="AM56" s="211" t="s">
        <v>530</v>
      </c>
      <c r="AN56" s="212">
        <v>-2.41</v>
      </c>
      <c r="AO56" s="212" t="s">
        <v>11691</v>
      </c>
      <c r="AP56" s="212" t="s">
        <v>945</v>
      </c>
      <c r="AQ56" s="212" t="s">
        <v>956</v>
      </c>
      <c r="AR56" s="212" t="s">
        <v>955</v>
      </c>
      <c r="AS56" s="212"/>
      <c r="AT56" s="212"/>
      <c r="AU56" s="222"/>
      <c r="BC56" s="211" t="s">
        <v>10643</v>
      </c>
      <c r="BD56" s="212">
        <v>2.306</v>
      </c>
      <c r="BE56" s="212">
        <v>0.52090000000000003</v>
      </c>
      <c r="BF56" s="212" t="s">
        <v>885</v>
      </c>
      <c r="BG56" s="212" t="s">
        <v>883</v>
      </c>
      <c r="BH56" s="212">
        <v>0.94840000000000002</v>
      </c>
      <c r="BI56" s="44"/>
      <c r="BJ56" s="150"/>
      <c r="BQ56" s="211" t="s">
        <v>10643</v>
      </c>
      <c r="BR56" s="212">
        <v>0.52059999999999995</v>
      </c>
      <c r="BS56" s="212">
        <v>0.9385</v>
      </c>
      <c r="BT56" s="212" t="s">
        <v>885</v>
      </c>
      <c r="BU56" s="212" t="s">
        <v>883</v>
      </c>
      <c r="BV56" s="212">
        <v>0.84650000000000003</v>
      </c>
      <c r="BW56" s="44"/>
      <c r="BX56" s="150"/>
    </row>
    <row r="57" spans="39:76" x14ac:dyDescent="0.25">
      <c r="AM57" s="211" t="s">
        <v>533</v>
      </c>
      <c r="AN57" s="212">
        <v>-2.3149999999999999</v>
      </c>
      <c r="AO57" s="212" t="s">
        <v>11692</v>
      </c>
      <c r="AP57" s="212" t="s">
        <v>945</v>
      </c>
      <c r="AQ57" s="212" t="s">
        <v>956</v>
      </c>
      <c r="AR57" s="212" t="s">
        <v>955</v>
      </c>
      <c r="AS57" s="212"/>
      <c r="AT57" s="212"/>
      <c r="AU57" s="222"/>
      <c r="BC57" s="211" t="s">
        <v>10825</v>
      </c>
      <c r="BD57" s="212">
        <v>1.0720000000000001</v>
      </c>
      <c r="BE57" s="212">
        <v>0.60450000000000004</v>
      </c>
      <c r="BF57" s="212" t="s">
        <v>885</v>
      </c>
      <c r="BG57" s="212" t="s">
        <v>883</v>
      </c>
      <c r="BH57" s="212"/>
      <c r="BI57" s="44"/>
      <c r="BJ57" s="150"/>
      <c r="BQ57" s="211" t="s">
        <v>10825</v>
      </c>
      <c r="BR57" s="212">
        <v>2.198</v>
      </c>
      <c r="BS57" s="212">
        <v>0.28960000000000002</v>
      </c>
      <c r="BT57" s="212" t="s">
        <v>885</v>
      </c>
      <c r="BU57" s="212" t="s">
        <v>883</v>
      </c>
      <c r="BV57" s="212"/>
      <c r="BW57" s="44"/>
      <c r="BX57" s="150"/>
    </row>
    <row r="58" spans="39:76" x14ac:dyDescent="0.25">
      <c r="AM58" s="211" t="s">
        <v>536</v>
      </c>
      <c r="AN58" s="212">
        <v>-2.3460000000000001</v>
      </c>
      <c r="AO58" s="212" t="s">
        <v>11693</v>
      </c>
      <c r="AP58" s="212" t="s">
        <v>945</v>
      </c>
      <c r="AQ58" s="212" t="s">
        <v>956</v>
      </c>
      <c r="AR58" s="212" t="s">
        <v>955</v>
      </c>
      <c r="AS58" s="212"/>
      <c r="AT58" s="212"/>
      <c r="AU58" s="222"/>
      <c r="BC58" s="211" t="s">
        <v>10552</v>
      </c>
      <c r="BD58" s="212">
        <v>53.43</v>
      </c>
      <c r="BE58" s="212">
        <v>5.0000000000000001E-4</v>
      </c>
      <c r="BF58" s="212" t="s">
        <v>946</v>
      </c>
      <c r="BG58" s="212" t="s">
        <v>945</v>
      </c>
      <c r="BH58" s="212"/>
      <c r="BI58" s="44"/>
      <c r="BJ58" s="150"/>
      <c r="BQ58" s="211" t="s">
        <v>10552</v>
      </c>
      <c r="BR58" s="212">
        <v>25.41</v>
      </c>
      <c r="BS58" s="212">
        <v>0.40550000000000003</v>
      </c>
      <c r="BT58" s="212" t="s">
        <v>885</v>
      </c>
      <c r="BU58" s="212" t="s">
        <v>883</v>
      </c>
      <c r="BV58" s="212"/>
      <c r="BW58" s="44"/>
      <c r="BX58" s="150"/>
    </row>
    <row r="59" spans="39:76" x14ac:dyDescent="0.25">
      <c r="AM59" s="211" t="s">
        <v>539</v>
      </c>
      <c r="AN59" s="212">
        <v>-1.7549999999999999</v>
      </c>
      <c r="AO59" s="212" t="s">
        <v>11694</v>
      </c>
      <c r="AP59" s="212" t="s">
        <v>945</v>
      </c>
      <c r="AQ59" s="212" t="s">
        <v>956</v>
      </c>
      <c r="AR59" s="212" t="s">
        <v>955</v>
      </c>
      <c r="AS59" s="212"/>
      <c r="AT59" s="212"/>
      <c r="AU59" s="222"/>
      <c r="BC59" s="211"/>
      <c r="BD59" s="212"/>
      <c r="BE59" s="212"/>
      <c r="BF59" s="212"/>
      <c r="BG59" s="212"/>
      <c r="BH59" s="212"/>
      <c r="BI59" s="44"/>
      <c r="BJ59" s="150"/>
      <c r="BQ59" s="211"/>
      <c r="BR59" s="212"/>
      <c r="BS59" s="212"/>
      <c r="BT59" s="212"/>
      <c r="BU59" s="212"/>
      <c r="BV59" s="212"/>
      <c r="BW59" s="44"/>
      <c r="BX59" s="150"/>
    </row>
    <row r="60" spans="39:76" x14ac:dyDescent="0.25">
      <c r="AM60" s="211"/>
      <c r="AN60" s="212"/>
      <c r="AO60" s="212"/>
      <c r="AP60" s="212"/>
      <c r="AQ60" s="212"/>
      <c r="AR60" s="212"/>
      <c r="AS60" s="212"/>
      <c r="AT60" s="212"/>
      <c r="AU60" s="222"/>
      <c r="BC60" s="211" t="s">
        <v>10655</v>
      </c>
      <c r="BD60" s="212" t="s">
        <v>10656</v>
      </c>
      <c r="BE60" s="212" t="s">
        <v>899</v>
      </c>
      <c r="BF60" s="212" t="s">
        <v>10657</v>
      </c>
      <c r="BG60" s="212" t="s">
        <v>10658</v>
      </c>
      <c r="BH60" s="212" t="s">
        <v>887</v>
      </c>
      <c r="BI60" s="44"/>
      <c r="BJ60" s="150"/>
      <c r="BQ60" s="211" t="s">
        <v>10655</v>
      </c>
      <c r="BR60" s="212" t="s">
        <v>10656</v>
      </c>
      <c r="BS60" s="212" t="s">
        <v>899</v>
      </c>
      <c r="BT60" s="212" t="s">
        <v>10657</v>
      </c>
      <c r="BU60" s="212" t="s">
        <v>10658</v>
      </c>
      <c r="BV60" s="212" t="s">
        <v>887</v>
      </c>
      <c r="BW60" s="44"/>
      <c r="BX60" s="150"/>
    </row>
    <row r="61" spans="39:76" x14ac:dyDescent="0.25">
      <c r="AM61" s="211"/>
      <c r="AN61" s="212"/>
      <c r="AO61" s="212"/>
      <c r="AP61" s="212"/>
      <c r="AQ61" s="212"/>
      <c r="AR61" s="212"/>
      <c r="AS61" s="212"/>
      <c r="AT61" s="212"/>
      <c r="AU61" s="222"/>
      <c r="BC61" s="211" t="s">
        <v>10824</v>
      </c>
      <c r="BD61" s="212">
        <v>5.3560000000000003E-2</v>
      </c>
      <c r="BE61" s="212">
        <v>3</v>
      </c>
      <c r="BF61" s="212">
        <v>1.7850000000000001E-2</v>
      </c>
      <c r="BG61" s="212" t="s">
        <v>11695</v>
      </c>
      <c r="BH61" s="212" t="s">
        <v>11696</v>
      </c>
      <c r="BI61" s="44"/>
      <c r="BJ61" s="150"/>
      <c r="BQ61" s="211" t="s">
        <v>10824</v>
      </c>
      <c r="BR61" s="212">
        <v>0.19370000000000001</v>
      </c>
      <c r="BS61" s="212">
        <v>3</v>
      </c>
      <c r="BT61" s="212">
        <v>6.4579999999999999E-2</v>
      </c>
      <c r="BU61" s="212" t="s">
        <v>11697</v>
      </c>
      <c r="BV61" s="212" t="s">
        <v>11698</v>
      </c>
      <c r="BW61" s="44"/>
      <c r="BX61" s="150"/>
    </row>
    <row r="62" spans="39:76" x14ac:dyDescent="0.25">
      <c r="AM62" s="211" t="s">
        <v>907</v>
      </c>
      <c r="AN62" s="212" t="s">
        <v>906</v>
      </c>
      <c r="AO62" s="212" t="s">
        <v>905</v>
      </c>
      <c r="AP62" s="212" t="s">
        <v>904</v>
      </c>
      <c r="AQ62" s="212" t="s">
        <v>903</v>
      </c>
      <c r="AR62" s="212" t="s">
        <v>11604</v>
      </c>
      <c r="AS62" s="212" t="s">
        <v>11605</v>
      </c>
      <c r="AT62" s="212" t="s">
        <v>11606</v>
      </c>
      <c r="AU62" s="222" t="s">
        <v>899</v>
      </c>
      <c r="BC62" s="211" t="s">
        <v>10643</v>
      </c>
      <c r="BD62" s="212">
        <v>0.40889999999999999</v>
      </c>
      <c r="BE62" s="212">
        <v>3</v>
      </c>
      <c r="BF62" s="212">
        <v>0.1363</v>
      </c>
      <c r="BG62" s="212" t="s">
        <v>11699</v>
      </c>
      <c r="BH62" s="212" t="s">
        <v>11700</v>
      </c>
      <c r="BI62" s="44"/>
      <c r="BJ62" s="150"/>
      <c r="BQ62" s="211" t="s">
        <v>10643</v>
      </c>
      <c r="BR62" s="212">
        <v>0.10150000000000001</v>
      </c>
      <c r="BS62" s="212">
        <v>3</v>
      </c>
      <c r="BT62" s="212">
        <v>3.3840000000000002E-2</v>
      </c>
      <c r="BU62" s="212" t="s">
        <v>11701</v>
      </c>
      <c r="BV62" s="212" t="s">
        <v>11702</v>
      </c>
      <c r="BW62" s="44"/>
      <c r="BX62" s="150"/>
    </row>
    <row r="63" spans="39:76" x14ac:dyDescent="0.25">
      <c r="AM63" s="211"/>
      <c r="AN63" s="212"/>
      <c r="AO63" s="212"/>
      <c r="AP63" s="212"/>
      <c r="AQ63" s="212"/>
      <c r="AR63" s="212"/>
      <c r="AS63" s="212"/>
      <c r="AT63" s="212"/>
      <c r="AU63" s="222"/>
      <c r="BC63" s="211" t="s">
        <v>10825</v>
      </c>
      <c r="BD63" s="212">
        <v>0.19</v>
      </c>
      <c r="BE63" s="212">
        <v>1</v>
      </c>
      <c r="BF63" s="212">
        <v>0.19</v>
      </c>
      <c r="BG63" s="212" t="s">
        <v>11703</v>
      </c>
      <c r="BH63" s="212" t="s">
        <v>11704</v>
      </c>
      <c r="BI63" s="44"/>
      <c r="BJ63" s="150"/>
      <c r="BQ63" s="211" t="s">
        <v>10825</v>
      </c>
      <c r="BR63" s="212">
        <v>0.42859999999999998</v>
      </c>
      <c r="BS63" s="212">
        <v>1</v>
      </c>
      <c r="BT63" s="212">
        <v>0.42859999999999998</v>
      </c>
      <c r="BU63" s="212" t="s">
        <v>11705</v>
      </c>
      <c r="BV63" s="212" t="s">
        <v>11706</v>
      </c>
      <c r="BW63" s="44"/>
      <c r="BX63" s="150"/>
    </row>
    <row r="64" spans="39:76" x14ac:dyDescent="0.25">
      <c r="AM64" s="211" t="s">
        <v>11595</v>
      </c>
      <c r="AN64" s="212"/>
      <c r="AO64" s="212"/>
      <c r="AP64" s="212"/>
      <c r="AQ64" s="212"/>
      <c r="AR64" s="212"/>
      <c r="AS64" s="212"/>
      <c r="AT64" s="212"/>
      <c r="AU64" s="222"/>
      <c r="BC64" s="211" t="s">
        <v>10552</v>
      </c>
      <c r="BD64" s="212">
        <v>9.4740000000000002</v>
      </c>
      <c r="BE64" s="212">
        <v>14</v>
      </c>
      <c r="BF64" s="212">
        <v>0.67669999999999997</v>
      </c>
      <c r="BG64" s="212" t="s">
        <v>11707</v>
      </c>
      <c r="BH64" s="212" t="s">
        <v>11708</v>
      </c>
      <c r="BI64" s="44"/>
      <c r="BJ64" s="150"/>
      <c r="BQ64" s="211" t="s">
        <v>10552</v>
      </c>
      <c r="BR64" s="212">
        <v>4.9539999999999997</v>
      </c>
      <c r="BS64" s="212">
        <v>14</v>
      </c>
      <c r="BT64" s="212">
        <v>0.3538</v>
      </c>
      <c r="BU64" s="212" t="s">
        <v>11709</v>
      </c>
      <c r="BV64" s="212" t="s">
        <v>11710</v>
      </c>
      <c r="BW64" s="44"/>
      <c r="BX64" s="150"/>
    </row>
    <row r="65" spans="39:76" ht="15.75" thickBot="1" x14ac:dyDescent="0.3">
      <c r="AM65" s="211" t="s">
        <v>530</v>
      </c>
      <c r="AN65" s="212">
        <v>3.6829999999999998</v>
      </c>
      <c r="AO65" s="212">
        <v>6.093</v>
      </c>
      <c r="AP65" s="212">
        <v>-2.41</v>
      </c>
      <c r="AQ65" s="212">
        <v>0.28689999999999999</v>
      </c>
      <c r="AR65" s="212">
        <v>16</v>
      </c>
      <c r="AS65" s="212">
        <v>15</v>
      </c>
      <c r="AT65" s="212">
        <v>8.4</v>
      </c>
      <c r="AU65" s="222">
        <v>18.86</v>
      </c>
      <c r="BC65" s="219" t="s">
        <v>10673</v>
      </c>
      <c r="BD65" s="220">
        <v>7.6050000000000004</v>
      </c>
      <c r="BE65" s="220">
        <v>42</v>
      </c>
      <c r="BF65" s="220">
        <v>0.18110000000000001</v>
      </c>
      <c r="BG65" s="220"/>
      <c r="BH65" s="220"/>
      <c r="BI65" s="166"/>
      <c r="BJ65" s="202"/>
      <c r="BQ65" s="211" t="s">
        <v>10673</v>
      </c>
      <c r="BR65" s="212">
        <v>13.82</v>
      </c>
      <c r="BS65" s="212">
        <v>42</v>
      </c>
      <c r="BT65" s="212">
        <v>0.32900000000000001</v>
      </c>
      <c r="BU65" s="212"/>
      <c r="BV65" s="212"/>
      <c r="BW65" s="44"/>
      <c r="BX65" s="150"/>
    </row>
    <row r="66" spans="39:76" x14ac:dyDescent="0.25">
      <c r="AM66" s="211" t="s">
        <v>533</v>
      </c>
      <c r="AN66" s="212">
        <v>3.472</v>
      </c>
      <c r="AO66" s="212">
        <v>5.7869999999999999</v>
      </c>
      <c r="AP66" s="212">
        <v>-2.3149999999999999</v>
      </c>
      <c r="AQ66" s="212">
        <v>0.2621</v>
      </c>
      <c r="AR66" s="212">
        <v>16</v>
      </c>
      <c r="AS66" s="212">
        <v>15</v>
      </c>
      <c r="AT66" s="212">
        <v>8.8330000000000002</v>
      </c>
      <c r="AU66" s="222">
        <v>22.65</v>
      </c>
      <c r="BQ66" s="211"/>
      <c r="BR66" s="212"/>
      <c r="BS66" s="212"/>
      <c r="BT66" s="212"/>
      <c r="BU66" s="212"/>
      <c r="BV66" s="212"/>
      <c r="BW66" s="44"/>
      <c r="BX66" s="150"/>
    </row>
    <row r="67" spans="39:76" x14ac:dyDescent="0.25">
      <c r="AM67" s="211" t="s">
        <v>536</v>
      </c>
      <c r="AN67" s="212">
        <v>3.64</v>
      </c>
      <c r="AO67" s="212">
        <v>5.9859999999999998</v>
      </c>
      <c r="AP67" s="212">
        <v>-2.3460000000000001</v>
      </c>
      <c r="AQ67" s="212">
        <v>0.2298</v>
      </c>
      <c r="AR67" s="212">
        <v>16</v>
      </c>
      <c r="AS67" s="212">
        <v>15</v>
      </c>
      <c r="AT67" s="212">
        <v>10.210000000000001</v>
      </c>
      <c r="AU67" s="222">
        <v>21.49</v>
      </c>
      <c r="BQ67" s="211" t="s">
        <v>11090</v>
      </c>
      <c r="BR67" s="212"/>
      <c r="BS67" s="212"/>
      <c r="BT67" s="212"/>
      <c r="BU67" s="212"/>
      <c r="BV67" s="212"/>
      <c r="BW67" s="44"/>
      <c r="BX67" s="150"/>
    </row>
    <row r="68" spans="39:76" ht="15.75" thickBot="1" x14ac:dyDescent="0.3">
      <c r="AM68" s="219" t="s">
        <v>539</v>
      </c>
      <c r="AN68" s="220">
        <v>3.625</v>
      </c>
      <c r="AO68" s="220">
        <v>5.38</v>
      </c>
      <c r="AP68" s="220">
        <v>-1.7549999999999999</v>
      </c>
      <c r="AQ68" s="220">
        <v>0.22670000000000001</v>
      </c>
      <c r="AR68" s="220">
        <v>16</v>
      </c>
      <c r="AS68" s="220">
        <v>15</v>
      </c>
      <c r="AT68" s="220">
        <v>7.7409999999999997</v>
      </c>
      <c r="AU68" s="223">
        <v>28.27</v>
      </c>
      <c r="BQ68" s="211" t="s">
        <v>11137</v>
      </c>
      <c r="BR68" s="212">
        <v>3.61</v>
      </c>
      <c r="BS68" s="212"/>
      <c r="BT68" s="212"/>
      <c r="BU68" s="212"/>
      <c r="BV68" s="212"/>
      <c r="BW68" s="44"/>
      <c r="BX68" s="150"/>
    </row>
    <row r="69" spans="39:76" x14ac:dyDescent="0.25">
      <c r="BQ69" s="211" t="s">
        <v>11138</v>
      </c>
      <c r="BR69" s="212">
        <v>3.4470000000000001</v>
      </c>
      <c r="BS69" s="212"/>
      <c r="BT69" s="212"/>
      <c r="BU69" s="212"/>
      <c r="BV69" s="212"/>
      <c r="BW69" s="44"/>
      <c r="BX69" s="150"/>
    </row>
    <row r="70" spans="39:76" x14ac:dyDescent="0.25">
      <c r="BQ70" s="211" t="s">
        <v>11096</v>
      </c>
      <c r="BR70" s="212">
        <v>0.16370000000000001</v>
      </c>
      <c r="BS70" s="212"/>
      <c r="BT70" s="212"/>
      <c r="BU70" s="212"/>
      <c r="BV70" s="212"/>
      <c r="BW70" s="44"/>
      <c r="BX70" s="150"/>
    </row>
    <row r="71" spans="39:76" x14ac:dyDescent="0.25">
      <c r="BQ71" s="211" t="s">
        <v>11098</v>
      </c>
      <c r="BR71" s="212">
        <v>0.1487</v>
      </c>
      <c r="BS71" s="212"/>
      <c r="BT71" s="212"/>
      <c r="BU71" s="212"/>
      <c r="BV71" s="212"/>
      <c r="BW71" s="44"/>
      <c r="BX71" s="150"/>
    </row>
    <row r="72" spans="39:76" ht="15.75" thickBot="1" x14ac:dyDescent="0.3">
      <c r="AO72" s="44" t="s">
        <v>11711</v>
      </c>
      <c r="AP72" s="44"/>
      <c r="BQ72" s="219" t="s">
        <v>11100</v>
      </c>
      <c r="BR72" s="220" t="s">
        <v>11712</v>
      </c>
      <c r="BS72" s="220"/>
      <c r="BT72" s="220"/>
      <c r="BU72" s="220"/>
      <c r="BV72" s="220"/>
      <c r="BW72" s="166"/>
      <c r="BX72" s="202"/>
    </row>
    <row r="73" spans="39:76" x14ac:dyDescent="0.25">
      <c r="AO73" s="44" t="s">
        <v>11713</v>
      </c>
    </row>
    <row r="74" spans="39:76" ht="15.75" thickBot="1" x14ac:dyDescent="0.3">
      <c r="AO74" s="44" t="s">
        <v>11565</v>
      </c>
    </row>
    <row r="75" spans="39:76" x14ac:dyDescent="0.25">
      <c r="AM75" s="209" t="s">
        <v>897</v>
      </c>
      <c r="AN75" s="210" t="s">
        <v>11714</v>
      </c>
      <c r="AO75" s="210"/>
      <c r="AP75" s="210"/>
      <c r="AQ75" s="210"/>
      <c r="AR75" s="210"/>
      <c r="AS75" s="147"/>
      <c r="AT75" s="148"/>
    </row>
    <row r="76" spans="39:76" x14ac:dyDescent="0.25">
      <c r="AM76" s="211"/>
      <c r="AN76" s="212"/>
      <c r="AO76" s="212"/>
      <c r="AP76" s="212"/>
      <c r="AQ76" s="212"/>
      <c r="AR76" s="212"/>
      <c r="AS76" s="44"/>
      <c r="AT76" s="150"/>
    </row>
    <row r="77" spans="39:76" x14ac:dyDescent="0.25">
      <c r="AM77" s="211" t="s">
        <v>10681</v>
      </c>
      <c r="AN77" s="212" t="s">
        <v>10682</v>
      </c>
      <c r="AO77" s="212"/>
      <c r="AP77" s="212"/>
      <c r="AQ77" s="212"/>
      <c r="AR77" s="212"/>
      <c r="AS77" s="44"/>
      <c r="AT77" s="150"/>
    </row>
    <row r="78" spans="39:76" x14ac:dyDescent="0.25">
      <c r="AM78" s="211" t="s">
        <v>10614</v>
      </c>
      <c r="AN78" s="212" t="s">
        <v>883</v>
      </c>
      <c r="AO78" s="212"/>
      <c r="AP78" s="212"/>
      <c r="AQ78" s="212"/>
      <c r="AR78" s="212"/>
      <c r="AS78" s="44"/>
      <c r="AT78" s="150"/>
    </row>
    <row r="79" spans="39:76" x14ac:dyDescent="0.25">
      <c r="AM79" s="211" t="s">
        <v>964</v>
      </c>
      <c r="AN79" s="212">
        <v>0.05</v>
      </c>
      <c r="AO79" s="212"/>
      <c r="AP79" s="212"/>
      <c r="AQ79" s="212"/>
      <c r="AR79" s="212"/>
      <c r="AS79" s="44"/>
      <c r="AT79" s="150"/>
    </row>
    <row r="80" spans="39:76" x14ac:dyDescent="0.25">
      <c r="AM80" s="211"/>
      <c r="AN80" s="212"/>
      <c r="AO80" s="212"/>
      <c r="AP80" s="212"/>
      <c r="AQ80" s="212"/>
      <c r="AR80" s="212"/>
      <c r="AS80" s="44"/>
      <c r="AT80" s="150"/>
    </row>
    <row r="81" spans="39:46" x14ac:dyDescent="0.25">
      <c r="AM81" s="211" t="s">
        <v>10637</v>
      </c>
      <c r="AN81" s="212" t="s">
        <v>10638</v>
      </c>
      <c r="AO81" s="212" t="s">
        <v>887</v>
      </c>
      <c r="AP81" s="212" t="s">
        <v>886</v>
      </c>
      <c r="AQ81" s="212" t="s">
        <v>10639</v>
      </c>
      <c r="AR81" s="212" t="s">
        <v>10640</v>
      </c>
      <c r="AS81" s="44"/>
      <c r="AT81" s="150"/>
    </row>
    <row r="82" spans="39:46" x14ac:dyDescent="0.25">
      <c r="AM82" s="211" t="s">
        <v>10824</v>
      </c>
      <c r="AN82" s="212">
        <v>8.9979999999999993</v>
      </c>
      <c r="AO82" s="212">
        <v>4.0000000000000002E-4</v>
      </c>
      <c r="AP82" s="212" t="s">
        <v>946</v>
      </c>
      <c r="AQ82" s="212" t="s">
        <v>945</v>
      </c>
      <c r="AR82" s="212"/>
      <c r="AS82" s="44"/>
      <c r="AT82" s="150"/>
    </row>
    <row r="83" spans="39:46" x14ac:dyDescent="0.25">
      <c r="AM83" s="211" t="s">
        <v>10643</v>
      </c>
      <c r="AN83" s="212">
        <v>7.9420000000000002</v>
      </c>
      <c r="AO83" s="212">
        <v>2.3999999999999998E-3</v>
      </c>
      <c r="AP83" s="212" t="s">
        <v>959</v>
      </c>
      <c r="AQ83" s="212" t="s">
        <v>945</v>
      </c>
      <c r="AR83" s="212">
        <v>0.81320000000000003</v>
      </c>
      <c r="AS83" s="44"/>
      <c r="AT83" s="150"/>
    </row>
    <row r="84" spans="39:46" x14ac:dyDescent="0.25">
      <c r="AM84" s="211" t="s">
        <v>10825</v>
      </c>
      <c r="AN84" s="212">
        <v>25.49</v>
      </c>
      <c r="AO84" s="212" t="s">
        <v>955</v>
      </c>
      <c r="AP84" s="212" t="s">
        <v>956</v>
      </c>
      <c r="AQ84" s="212" t="s">
        <v>945</v>
      </c>
      <c r="AR84" s="212"/>
      <c r="AS84" s="44"/>
      <c r="AT84" s="150"/>
    </row>
    <row r="85" spans="39:46" x14ac:dyDescent="0.25">
      <c r="AM85" s="211" t="s">
        <v>10552</v>
      </c>
      <c r="AN85" s="212">
        <v>18.93</v>
      </c>
      <c r="AO85" s="212">
        <v>9.6000000000000002E-2</v>
      </c>
      <c r="AP85" s="212" t="s">
        <v>885</v>
      </c>
      <c r="AQ85" s="212" t="s">
        <v>883</v>
      </c>
      <c r="AR85" s="212"/>
      <c r="AS85" s="44"/>
      <c r="AT85" s="150"/>
    </row>
    <row r="86" spans="39:46" x14ac:dyDescent="0.25">
      <c r="AM86" s="211"/>
      <c r="AN86" s="212"/>
      <c r="AO86" s="212"/>
      <c r="AP86" s="212"/>
      <c r="AQ86" s="212"/>
      <c r="AR86" s="212"/>
      <c r="AS86" s="44"/>
      <c r="AT86" s="150"/>
    </row>
    <row r="87" spans="39:46" x14ac:dyDescent="0.25">
      <c r="AM87" s="211" t="s">
        <v>10655</v>
      </c>
      <c r="AN87" s="212" t="s">
        <v>10656</v>
      </c>
      <c r="AO87" s="212" t="s">
        <v>899</v>
      </c>
      <c r="AP87" s="212" t="s">
        <v>10657</v>
      </c>
      <c r="AQ87" s="212" t="s">
        <v>10658</v>
      </c>
      <c r="AR87" s="212" t="s">
        <v>887</v>
      </c>
      <c r="AS87" s="44"/>
      <c r="AT87" s="150"/>
    </row>
    <row r="88" spans="39:46" x14ac:dyDescent="0.25">
      <c r="AM88" s="211" t="s">
        <v>10824</v>
      </c>
      <c r="AN88" s="212">
        <v>6.5270000000000001</v>
      </c>
      <c r="AO88" s="212">
        <v>3</v>
      </c>
      <c r="AP88" s="212">
        <v>2.1760000000000002</v>
      </c>
      <c r="AQ88" s="212" t="s">
        <v>11715</v>
      </c>
      <c r="AR88" s="212" t="s">
        <v>11414</v>
      </c>
      <c r="AS88" s="44"/>
      <c r="AT88" s="150"/>
    </row>
    <row r="89" spans="39:46" x14ac:dyDescent="0.25">
      <c r="AM89" s="211" t="s">
        <v>10643</v>
      </c>
      <c r="AN89" s="212">
        <v>5.7610000000000001</v>
      </c>
      <c r="AO89" s="212">
        <v>3</v>
      </c>
      <c r="AP89" s="212">
        <v>1.92</v>
      </c>
      <c r="AQ89" s="212" t="s">
        <v>11716</v>
      </c>
      <c r="AR89" s="212" t="s">
        <v>11717</v>
      </c>
      <c r="AS89" s="44"/>
      <c r="AT89" s="150"/>
    </row>
    <row r="90" spans="39:46" x14ac:dyDescent="0.25">
      <c r="AM90" s="211" t="s">
        <v>10825</v>
      </c>
      <c r="AN90" s="212">
        <v>18.489999999999998</v>
      </c>
      <c r="AO90" s="212">
        <v>1</v>
      </c>
      <c r="AP90" s="212">
        <v>18.489999999999998</v>
      </c>
      <c r="AQ90" s="212" t="s">
        <v>11718</v>
      </c>
      <c r="AR90" s="212" t="s">
        <v>10660</v>
      </c>
      <c r="AS90" s="44"/>
      <c r="AT90" s="150"/>
    </row>
    <row r="91" spans="39:46" x14ac:dyDescent="0.25">
      <c r="AM91" s="211" t="s">
        <v>10552</v>
      </c>
      <c r="AN91" s="212">
        <v>13.73</v>
      </c>
      <c r="AO91" s="212">
        <v>29</v>
      </c>
      <c r="AP91" s="212">
        <v>0.47339999999999999</v>
      </c>
      <c r="AQ91" s="212" t="s">
        <v>11719</v>
      </c>
      <c r="AR91" s="212" t="s">
        <v>11720</v>
      </c>
      <c r="AS91" s="44"/>
      <c r="AT91" s="150"/>
    </row>
    <row r="92" spans="39:46" x14ac:dyDescent="0.25">
      <c r="AM92" s="211" t="s">
        <v>10673</v>
      </c>
      <c r="AN92" s="212">
        <v>28.41</v>
      </c>
      <c r="AO92" s="212">
        <v>87</v>
      </c>
      <c r="AP92" s="212">
        <v>0.3266</v>
      </c>
      <c r="AQ92" s="212"/>
      <c r="AR92" s="212"/>
      <c r="AS92" s="44"/>
      <c r="AT92" s="150"/>
    </row>
    <row r="93" spans="39:46" x14ac:dyDescent="0.25">
      <c r="AM93" s="211"/>
      <c r="AN93" s="212"/>
      <c r="AO93" s="212"/>
      <c r="AP93" s="212"/>
      <c r="AQ93" s="212"/>
      <c r="AR93" s="212"/>
      <c r="AS93" s="44"/>
      <c r="AT93" s="150"/>
    </row>
    <row r="94" spans="39:46" x14ac:dyDescent="0.25">
      <c r="AM94" s="211" t="s">
        <v>11090</v>
      </c>
      <c r="AN94" s="212"/>
      <c r="AO94" s="212"/>
      <c r="AP94" s="212"/>
      <c r="AQ94" s="212"/>
      <c r="AR94" s="212"/>
      <c r="AS94" s="44"/>
      <c r="AT94" s="150"/>
    </row>
    <row r="95" spans="39:46" x14ac:dyDescent="0.25">
      <c r="AM95" s="211" t="s">
        <v>11580</v>
      </c>
      <c r="AN95" s="212">
        <v>3.528</v>
      </c>
      <c r="AO95" s="212"/>
      <c r="AP95" s="212"/>
      <c r="AQ95" s="212"/>
      <c r="AR95" s="212"/>
      <c r="AS95" s="44"/>
      <c r="AT95" s="150"/>
    </row>
    <row r="96" spans="39:46" x14ac:dyDescent="0.25">
      <c r="AM96" s="211" t="s">
        <v>11581</v>
      </c>
      <c r="AN96" s="212">
        <v>4.3010000000000002</v>
      </c>
      <c r="AO96" s="212"/>
      <c r="AP96" s="212"/>
      <c r="AQ96" s="212"/>
      <c r="AR96" s="212"/>
      <c r="AS96" s="44"/>
      <c r="AT96" s="150"/>
    </row>
    <row r="97" spans="39:47" x14ac:dyDescent="0.25">
      <c r="AM97" s="211" t="s">
        <v>11096</v>
      </c>
      <c r="AN97" s="212">
        <v>-0.77259999999999995</v>
      </c>
      <c r="AO97" s="212"/>
      <c r="AP97" s="212"/>
      <c r="AQ97" s="212"/>
      <c r="AR97" s="212"/>
      <c r="AS97" s="44"/>
      <c r="AT97" s="150"/>
    </row>
    <row r="98" spans="39:47" x14ac:dyDescent="0.25">
      <c r="AM98" s="211" t="s">
        <v>11098</v>
      </c>
      <c r="AN98" s="212">
        <v>0.1236</v>
      </c>
      <c r="AO98" s="212"/>
      <c r="AP98" s="212"/>
      <c r="AQ98" s="212"/>
      <c r="AR98" s="212"/>
      <c r="AS98" s="44"/>
      <c r="AT98" s="150"/>
    </row>
    <row r="99" spans="39:47" x14ac:dyDescent="0.25">
      <c r="AM99" s="211" t="s">
        <v>11100</v>
      </c>
      <c r="AN99" s="212" t="s">
        <v>11721</v>
      </c>
      <c r="AO99" s="212"/>
      <c r="AP99" s="212"/>
      <c r="AQ99" s="212"/>
      <c r="AR99" s="212"/>
      <c r="AS99" s="44"/>
      <c r="AT99" s="150"/>
    </row>
    <row r="100" spans="39:47" x14ac:dyDescent="0.25">
      <c r="AM100" s="211"/>
      <c r="AN100" s="212"/>
      <c r="AO100" s="212"/>
      <c r="AP100" s="212"/>
      <c r="AQ100" s="212"/>
      <c r="AR100" s="212"/>
      <c r="AS100" s="44"/>
      <c r="AT100" s="150"/>
    </row>
    <row r="101" spans="39:47" x14ac:dyDescent="0.25">
      <c r="AM101" s="211" t="s">
        <v>10674</v>
      </c>
      <c r="AN101" s="212"/>
      <c r="AO101" s="212"/>
      <c r="AP101" s="212"/>
      <c r="AQ101" s="212"/>
      <c r="AR101" s="212"/>
      <c r="AS101" s="44"/>
      <c r="AT101" s="150"/>
    </row>
    <row r="102" spans="39:47" x14ac:dyDescent="0.25">
      <c r="AM102" s="211" t="s">
        <v>11265</v>
      </c>
      <c r="AN102" s="212">
        <v>2</v>
      </c>
      <c r="AO102" s="212"/>
      <c r="AP102" s="212"/>
      <c r="AQ102" s="212"/>
      <c r="AR102" s="212"/>
      <c r="AS102" s="44"/>
      <c r="AT102" s="150"/>
    </row>
    <row r="103" spans="39:47" x14ac:dyDescent="0.25">
      <c r="AM103" s="211" t="s">
        <v>10677</v>
      </c>
      <c r="AN103" s="212">
        <v>4</v>
      </c>
      <c r="AO103" s="212"/>
      <c r="AP103" s="212"/>
      <c r="AQ103" s="212"/>
      <c r="AR103" s="212"/>
      <c r="AS103" s="44"/>
      <c r="AT103" s="150"/>
    </row>
    <row r="104" spans="39:47" x14ac:dyDescent="0.25">
      <c r="AM104" s="211" t="s">
        <v>10678</v>
      </c>
      <c r="AN104" s="212">
        <v>31</v>
      </c>
      <c r="AO104" s="212"/>
      <c r="AP104" s="212"/>
      <c r="AQ104" s="212"/>
      <c r="AR104" s="212"/>
      <c r="AS104" s="44"/>
      <c r="AT104" s="150"/>
    </row>
    <row r="105" spans="39:47" ht="15.75" thickBot="1" x14ac:dyDescent="0.3">
      <c r="AM105" s="219" t="s">
        <v>10679</v>
      </c>
      <c r="AN105" s="220">
        <v>0</v>
      </c>
      <c r="AO105" s="220"/>
      <c r="AP105" s="220"/>
      <c r="AQ105" s="220"/>
      <c r="AR105" s="220"/>
      <c r="AS105" s="166"/>
      <c r="AT105" s="202"/>
    </row>
    <row r="108" spans="39:47" x14ac:dyDescent="0.25">
      <c r="AO108" s="44" t="s">
        <v>11722</v>
      </c>
    </row>
    <row r="109" spans="39:47" x14ac:dyDescent="0.25">
      <c r="AO109" s="44" t="s">
        <v>11689</v>
      </c>
    </row>
    <row r="110" spans="39:47" ht="15.75" thickBot="1" x14ac:dyDescent="0.3">
      <c r="AO110" s="44" t="s">
        <v>11590</v>
      </c>
    </row>
    <row r="111" spans="39:47" x14ac:dyDescent="0.25">
      <c r="AM111" s="209" t="s">
        <v>11592</v>
      </c>
      <c r="AN111" s="210"/>
      <c r="AO111" s="210"/>
      <c r="AP111" s="210"/>
      <c r="AQ111" s="210"/>
      <c r="AR111" s="210"/>
      <c r="AS111" s="210"/>
      <c r="AT111" s="210"/>
      <c r="AU111" s="221"/>
    </row>
    <row r="112" spans="39:47" x14ac:dyDescent="0.25">
      <c r="AM112" s="211"/>
      <c r="AN112" s="212"/>
      <c r="AO112" s="212"/>
      <c r="AP112" s="212"/>
      <c r="AQ112" s="212"/>
      <c r="AR112" s="212"/>
      <c r="AS112" s="212"/>
      <c r="AT112" s="212"/>
      <c r="AU112" s="222"/>
    </row>
    <row r="113" spans="39:47" x14ac:dyDescent="0.25">
      <c r="AM113" s="211" t="s">
        <v>966</v>
      </c>
      <c r="AN113" s="212">
        <v>1</v>
      </c>
      <c r="AO113" s="212"/>
      <c r="AP113" s="212"/>
      <c r="AQ113" s="212"/>
      <c r="AR113" s="212"/>
      <c r="AS113" s="212"/>
      <c r="AT113" s="212"/>
      <c r="AU113" s="222"/>
    </row>
    <row r="114" spans="39:47" x14ac:dyDescent="0.25">
      <c r="AM114" s="211" t="s">
        <v>965</v>
      </c>
      <c r="AN114" s="212">
        <v>4</v>
      </c>
      <c r="AO114" s="212"/>
      <c r="AP114" s="212"/>
      <c r="AQ114" s="212"/>
      <c r="AR114" s="212"/>
      <c r="AS114" s="212"/>
      <c r="AT114" s="212"/>
      <c r="AU114" s="222"/>
    </row>
    <row r="115" spans="39:47" x14ac:dyDescent="0.25">
      <c r="AM115" s="211" t="s">
        <v>964</v>
      </c>
      <c r="AN115" s="212">
        <v>0.05</v>
      </c>
      <c r="AO115" s="212"/>
      <c r="AP115" s="212"/>
      <c r="AQ115" s="212"/>
      <c r="AR115" s="212"/>
      <c r="AS115" s="212"/>
      <c r="AT115" s="212"/>
      <c r="AU115" s="222"/>
    </row>
    <row r="116" spans="39:47" x14ac:dyDescent="0.25">
      <c r="AM116" s="211"/>
      <c r="AN116" s="212"/>
      <c r="AO116" s="212"/>
      <c r="AP116" s="212"/>
      <c r="AQ116" s="212"/>
      <c r="AR116" s="212"/>
      <c r="AS116" s="212"/>
      <c r="AT116" s="212"/>
      <c r="AU116" s="222"/>
    </row>
    <row r="117" spans="39:47" x14ac:dyDescent="0.25">
      <c r="AM117" s="211" t="s">
        <v>11106</v>
      </c>
      <c r="AN117" s="212" t="s">
        <v>904</v>
      </c>
      <c r="AO117" s="212" t="s">
        <v>915</v>
      </c>
      <c r="AP117" s="212" t="s">
        <v>914</v>
      </c>
      <c r="AQ117" s="212" t="s">
        <v>913</v>
      </c>
      <c r="AR117" s="212" t="s">
        <v>912</v>
      </c>
      <c r="AS117" s="212"/>
      <c r="AT117" s="212"/>
      <c r="AU117" s="222"/>
    </row>
    <row r="118" spans="39:47" x14ac:dyDescent="0.25">
      <c r="AM118" s="211"/>
      <c r="AN118" s="212"/>
      <c r="AO118" s="212"/>
      <c r="AP118" s="212"/>
      <c r="AQ118" s="212"/>
      <c r="AR118" s="212"/>
      <c r="AS118" s="212"/>
      <c r="AT118" s="212"/>
      <c r="AU118" s="222"/>
    </row>
    <row r="119" spans="39:47" x14ac:dyDescent="0.25">
      <c r="AM119" s="211" t="s">
        <v>11595</v>
      </c>
      <c r="AN119" s="212"/>
      <c r="AO119" s="212"/>
      <c r="AP119" s="212"/>
      <c r="AQ119" s="212"/>
      <c r="AR119" s="212"/>
      <c r="AS119" s="212"/>
      <c r="AT119" s="212"/>
      <c r="AU119" s="222"/>
    </row>
    <row r="120" spans="39:47" x14ac:dyDescent="0.25">
      <c r="AM120" s="211" t="s">
        <v>540</v>
      </c>
      <c r="AN120" s="212">
        <v>-1.4730000000000001</v>
      </c>
      <c r="AO120" s="212" t="s">
        <v>11723</v>
      </c>
      <c r="AP120" s="212" t="s">
        <v>945</v>
      </c>
      <c r="AQ120" s="212" t="s">
        <v>956</v>
      </c>
      <c r="AR120" s="212" t="s">
        <v>955</v>
      </c>
      <c r="AS120" s="212"/>
      <c r="AT120" s="212"/>
      <c r="AU120" s="222"/>
    </row>
    <row r="121" spans="39:47" x14ac:dyDescent="0.25">
      <c r="AM121" s="211" t="s">
        <v>10764</v>
      </c>
      <c r="AN121" s="212">
        <v>-0.88959999999999995</v>
      </c>
      <c r="AO121" s="212" t="s">
        <v>11724</v>
      </c>
      <c r="AP121" s="212" t="s">
        <v>945</v>
      </c>
      <c r="AQ121" s="212" t="s">
        <v>946</v>
      </c>
      <c r="AR121" s="212">
        <v>5.0000000000000001E-4</v>
      </c>
      <c r="AS121" s="212"/>
      <c r="AT121" s="212"/>
      <c r="AU121" s="222"/>
    </row>
    <row r="122" spans="39:47" x14ac:dyDescent="0.25">
      <c r="AM122" s="211" t="s">
        <v>10765</v>
      </c>
      <c r="AN122" s="212">
        <v>-0.4103</v>
      </c>
      <c r="AO122" s="212" t="s">
        <v>11725</v>
      </c>
      <c r="AP122" s="212" t="s">
        <v>883</v>
      </c>
      <c r="AQ122" s="212" t="s">
        <v>885</v>
      </c>
      <c r="AR122" s="212">
        <v>0.38190000000000002</v>
      </c>
      <c r="AS122" s="212"/>
      <c r="AT122" s="212"/>
      <c r="AU122" s="222"/>
    </row>
    <row r="123" spans="39:47" x14ac:dyDescent="0.25">
      <c r="AM123" s="211" t="s">
        <v>10766</v>
      </c>
      <c r="AN123" s="212">
        <v>-0.31740000000000002</v>
      </c>
      <c r="AO123" s="212" t="s">
        <v>11726</v>
      </c>
      <c r="AP123" s="212" t="s">
        <v>883</v>
      </c>
      <c r="AQ123" s="212" t="s">
        <v>885</v>
      </c>
      <c r="AR123" s="212">
        <v>0.39629999999999999</v>
      </c>
      <c r="AS123" s="212"/>
      <c r="AT123" s="212"/>
      <c r="AU123" s="222"/>
    </row>
    <row r="124" spans="39:47" x14ac:dyDescent="0.25">
      <c r="AM124" s="211"/>
      <c r="AN124" s="212"/>
      <c r="AO124" s="212"/>
      <c r="AP124" s="212"/>
      <c r="AQ124" s="212"/>
      <c r="AR124" s="212"/>
      <c r="AS124" s="212"/>
      <c r="AT124" s="212"/>
      <c r="AU124" s="222"/>
    </row>
    <row r="125" spans="39:47" x14ac:dyDescent="0.25">
      <c r="AM125" s="211"/>
      <c r="AN125" s="212"/>
      <c r="AO125" s="212"/>
      <c r="AP125" s="212"/>
      <c r="AQ125" s="212"/>
      <c r="AR125" s="212"/>
      <c r="AS125" s="212"/>
      <c r="AT125" s="212"/>
      <c r="AU125" s="222"/>
    </row>
    <row r="126" spans="39:47" x14ac:dyDescent="0.25">
      <c r="AM126" s="211" t="s">
        <v>907</v>
      </c>
      <c r="AN126" s="212" t="s">
        <v>906</v>
      </c>
      <c r="AO126" s="212" t="s">
        <v>905</v>
      </c>
      <c r="AP126" s="212" t="s">
        <v>904</v>
      </c>
      <c r="AQ126" s="212" t="s">
        <v>903</v>
      </c>
      <c r="AR126" s="212" t="s">
        <v>11604</v>
      </c>
      <c r="AS126" s="212" t="s">
        <v>11605</v>
      </c>
      <c r="AT126" s="212" t="s">
        <v>11606</v>
      </c>
      <c r="AU126" s="222" t="s">
        <v>899</v>
      </c>
    </row>
    <row r="127" spans="39:47" x14ac:dyDescent="0.25">
      <c r="AM127" s="211"/>
      <c r="AN127" s="212"/>
      <c r="AO127" s="212"/>
      <c r="AP127" s="212"/>
      <c r="AQ127" s="212"/>
      <c r="AR127" s="212"/>
      <c r="AS127" s="212"/>
      <c r="AT127" s="212"/>
      <c r="AU127" s="222"/>
    </row>
    <row r="128" spans="39:47" x14ac:dyDescent="0.25">
      <c r="AM128" s="211" t="s">
        <v>11595</v>
      </c>
      <c r="AN128" s="212"/>
      <c r="AO128" s="212"/>
      <c r="AP128" s="212"/>
      <c r="AQ128" s="212"/>
      <c r="AR128" s="212"/>
      <c r="AS128" s="212"/>
      <c r="AT128" s="212"/>
      <c r="AU128" s="222"/>
    </row>
    <row r="129" spans="39:47" x14ac:dyDescent="0.25">
      <c r="AM129" s="211" t="s">
        <v>540</v>
      </c>
      <c r="AN129" s="212">
        <v>3.5289999999999999</v>
      </c>
      <c r="AO129" s="212">
        <v>5.0019999999999998</v>
      </c>
      <c r="AP129" s="212">
        <v>-1.4730000000000001</v>
      </c>
      <c r="AQ129" s="212">
        <v>0.2263</v>
      </c>
      <c r="AR129" s="212">
        <v>16</v>
      </c>
      <c r="AS129" s="212">
        <v>15</v>
      </c>
      <c r="AT129" s="212">
        <v>6.5090000000000003</v>
      </c>
      <c r="AU129" s="222">
        <v>28.93</v>
      </c>
    </row>
    <row r="130" spans="39:47" x14ac:dyDescent="0.25">
      <c r="AM130" s="211" t="s">
        <v>10764</v>
      </c>
      <c r="AN130" s="212">
        <v>3.4740000000000002</v>
      </c>
      <c r="AO130" s="212">
        <v>4.3630000000000004</v>
      </c>
      <c r="AP130" s="212">
        <v>-0.88959999999999995</v>
      </c>
      <c r="AQ130" s="212">
        <v>0.19009999999999999</v>
      </c>
      <c r="AR130" s="212">
        <v>16</v>
      </c>
      <c r="AS130" s="212">
        <v>15</v>
      </c>
      <c r="AT130" s="212">
        <v>4.68</v>
      </c>
      <c r="AU130" s="222">
        <v>21.58</v>
      </c>
    </row>
    <row r="131" spans="39:47" x14ac:dyDescent="0.25">
      <c r="AM131" s="211" t="s">
        <v>10765</v>
      </c>
      <c r="AN131" s="212">
        <v>3.5249999999999999</v>
      </c>
      <c r="AO131" s="212">
        <v>3.9350000000000001</v>
      </c>
      <c r="AP131" s="212">
        <v>-0.4103</v>
      </c>
      <c r="AQ131" s="212">
        <v>0.25069999999999998</v>
      </c>
      <c r="AR131" s="212">
        <v>16</v>
      </c>
      <c r="AS131" s="212">
        <v>15</v>
      </c>
      <c r="AT131" s="212">
        <v>1.637</v>
      </c>
      <c r="AU131" s="222">
        <v>26.87</v>
      </c>
    </row>
    <row r="132" spans="39:47" ht="15.75" thickBot="1" x14ac:dyDescent="0.3">
      <c r="AM132" s="219" t="s">
        <v>10766</v>
      </c>
      <c r="AN132" s="220">
        <v>3.5859999999999999</v>
      </c>
      <c r="AO132" s="220">
        <v>3.9039999999999999</v>
      </c>
      <c r="AP132" s="220">
        <v>-0.31740000000000002</v>
      </c>
      <c r="AQ132" s="220">
        <v>0.1973</v>
      </c>
      <c r="AR132" s="220">
        <v>16</v>
      </c>
      <c r="AS132" s="220">
        <v>15</v>
      </c>
      <c r="AT132" s="220">
        <v>1.609</v>
      </c>
      <c r="AU132" s="223">
        <v>28.89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48285-D297-47B5-82CB-1295570C4F56}">
  <dimension ref="A5:BN72"/>
  <sheetViews>
    <sheetView topLeftCell="BG34" zoomScale="90" zoomScaleNormal="90" workbookViewId="0">
      <selection activeCell="BE47" sqref="BE47"/>
    </sheetView>
  </sheetViews>
  <sheetFormatPr defaultRowHeight="15" x14ac:dyDescent="0.25"/>
  <cols>
    <col min="2" max="2" width="21.28515625" customWidth="1"/>
    <col min="41" max="41" width="55.7109375" customWidth="1"/>
    <col min="42" max="42" width="30.85546875" customWidth="1"/>
    <col min="43" max="43" width="31.7109375" customWidth="1"/>
    <col min="44" max="44" width="20" customWidth="1"/>
    <col min="45" max="45" width="23.140625" customWidth="1"/>
    <col min="51" max="51" width="45.28515625" customWidth="1"/>
    <col min="52" max="52" width="32.28515625" customWidth="1"/>
    <col min="53" max="53" width="29.140625" customWidth="1"/>
    <col min="54" max="54" width="28.42578125" customWidth="1"/>
    <col min="55" max="55" width="25.7109375" customWidth="1"/>
    <col min="57" max="57" width="31.140625" customWidth="1"/>
    <col min="58" max="58" width="31" customWidth="1"/>
    <col min="59" max="59" width="32.28515625" customWidth="1"/>
    <col min="60" max="60" width="31.5703125" customWidth="1"/>
    <col min="61" max="61" width="22.140625" customWidth="1"/>
    <col min="62" max="62" width="19.5703125" customWidth="1"/>
    <col min="63" max="63" width="19.140625" customWidth="1"/>
    <col min="64" max="64" width="29.42578125" customWidth="1"/>
    <col min="65" max="65" width="20.28515625" customWidth="1"/>
  </cols>
  <sheetData>
    <row r="5" spans="1:66" x14ac:dyDescent="0.25">
      <c r="Q5" s="44" t="s">
        <v>11727</v>
      </c>
      <c r="R5" s="44"/>
      <c r="S5" s="44"/>
    </row>
    <row r="6" spans="1:66" x14ac:dyDescent="0.25">
      <c r="M6" s="44" t="s">
        <v>10608</v>
      </c>
      <c r="N6" s="44"/>
    </row>
    <row r="7" spans="1:66" x14ac:dyDescent="0.25">
      <c r="M7" s="44" t="s">
        <v>10612</v>
      </c>
      <c r="N7" s="44"/>
      <c r="BB7" s="44" t="s">
        <v>10803</v>
      </c>
      <c r="BJ7" s="44" t="s">
        <v>11653</v>
      </c>
    </row>
    <row r="8" spans="1:66" x14ac:dyDescent="0.25">
      <c r="L8" s="44" t="s">
        <v>10615</v>
      </c>
      <c r="BB8" s="44" t="s">
        <v>11073</v>
      </c>
      <c r="BJ8" s="44" t="s">
        <v>11564</v>
      </c>
    </row>
    <row r="9" spans="1:66" ht="15.75" thickBot="1" x14ac:dyDescent="0.3">
      <c r="AQ9" s="44" t="s">
        <v>11728</v>
      </c>
      <c r="BB9" s="44" t="s">
        <v>11729</v>
      </c>
      <c r="BJ9" s="44" t="s">
        <v>11729</v>
      </c>
    </row>
    <row r="10" spans="1:66" ht="15.75" thickBot="1" x14ac:dyDescent="0.3">
      <c r="A10" s="199"/>
      <c r="B10" s="140"/>
      <c r="C10" s="141" t="s">
        <v>10616</v>
      </c>
      <c r="D10" s="147" t="s">
        <v>10616</v>
      </c>
      <c r="E10" s="147" t="s">
        <v>10616</v>
      </c>
      <c r="F10" s="147" t="s">
        <v>10616</v>
      </c>
      <c r="G10" s="147" t="s">
        <v>10616</v>
      </c>
      <c r="H10" s="147" t="s">
        <v>10616</v>
      </c>
      <c r="I10" s="147" t="s">
        <v>10616</v>
      </c>
      <c r="J10" s="148" t="s">
        <v>10616</v>
      </c>
      <c r="K10" s="141" t="s">
        <v>10617</v>
      </c>
      <c r="L10" s="147" t="s">
        <v>10617</v>
      </c>
      <c r="M10" s="147" t="s">
        <v>10617</v>
      </c>
      <c r="N10" s="147" t="s">
        <v>10617</v>
      </c>
      <c r="O10" s="147" t="s">
        <v>10617</v>
      </c>
      <c r="P10" s="147" t="s">
        <v>10617</v>
      </c>
      <c r="Q10" s="147" t="s">
        <v>10617</v>
      </c>
      <c r="R10" s="148" t="s">
        <v>10617</v>
      </c>
      <c r="S10" s="141" t="s">
        <v>10618</v>
      </c>
      <c r="T10" s="147" t="s">
        <v>10618</v>
      </c>
      <c r="U10" s="147" t="s">
        <v>10618</v>
      </c>
      <c r="V10" s="147" t="s">
        <v>10618</v>
      </c>
      <c r="W10" s="147" t="s">
        <v>10618</v>
      </c>
      <c r="X10" s="147" t="s">
        <v>10618</v>
      </c>
      <c r="Y10" s="147" t="s">
        <v>10618</v>
      </c>
      <c r="Z10" s="148" t="s">
        <v>10618</v>
      </c>
      <c r="AA10" s="147" t="s">
        <v>10619</v>
      </c>
      <c r="AB10" s="147" t="s">
        <v>10619</v>
      </c>
      <c r="AC10" s="147" t="s">
        <v>10619</v>
      </c>
      <c r="AD10" s="147" t="s">
        <v>10619</v>
      </c>
      <c r="AE10" s="147" t="s">
        <v>10619</v>
      </c>
      <c r="AF10" s="147" t="s">
        <v>10619</v>
      </c>
      <c r="AG10" s="147" t="s">
        <v>10619</v>
      </c>
      <c r="AH10" s="148" t="s">
        <v>10619</v>
      </c>
      <c r="AO10" s="209" t="s">
        <v>10681</v>
      </c>
      <c r="AP10" s="210" t="s">
        <v>10682</v>
      </c>
      <c r="AQ10" s="210"/>
      <c r="AR10" s="210"/>
      <c r="AS10" s="210"/>
      <c r="AT10" s="210"/>
      <c r="AU10" s="147"/>
      <c r="AV10" s="148"/>
      <c r="AZ10" s="209" t="s">
        <v>10681</v>
      </c>
      <c r="BA10" s="210" t="s">
        <v>10682</v>
      </c>
      <c r="BB10" s="210"/>
      <c r="BC10" s="210"/>
      <c r="BD10" s="210"/>
      <c r="BE10" s="221"/>
      <c r="BH10" s="209" t="s">
        <v>10681</v>
      </c>
      <c r="BI10" s="210" t="s">
        <v>10682</v>
      </c>
      <c r="BJ10" s="210"/>
      <c r="BK10" s="210"/>
      <c r="BL10" s="210"/>
      <c r="BM10" s="210"/>
      <c r="BN10" s="139"/>
    </row>
    <row r="11" spans="1:66" ht="15.75" thickBot="1" x14ac:dyDescent="0.3">
      <c r="A11" s="149" t="s">
        <v>10759</v>
      </c>
      <c r="B11" s="200" t="s">
        <v>10552</v>
      </c>
      <c r="C11" s="151" t="s">
        <v>10936</v>
      </c>
      <c r="D11" s="166" t="s">
        <v>10937</v>
      </c>
      <c r="E11" s="166" t="s">
        <v>10938</v>
      </c>
      <c r="F11" s="166" t="s">
        <v>10939</v>
      </c>
      <c r="G11" s="166" t="s">
        <v>10940</v>
      </c>
      <c r="H11" s="166" t="s">
        <v>10941</v>
      </c>
      <c r="I11" s="166" t="s">
        <v>10942</v>
      </c>
      <c r="J11" s="202" t="s">
        <v>10943</v>
      </c>
      <c r="K11" s="151" t="s">
        <v>10890</v>
      </c>
      <c r="L11" s="166" t="s">
        <v>10891</v>
      </c>
      <c r="M11" s="166" t="s">
        <v>10892</v>
      </c>
      <c r="N11" s="166" t="s">
        <v>10893</v>
      </c>
      <c r="O11" s="166" t="s">
        <v>10894</v>
      </c>
      <c r="P11" s="166" t="s">
        <v>10895</v>
      </c>
      <c r="Q11" s="166" t="s">
        <v>10896</v>
      </c>
      <c r="R11" s="202" t="s">
        <v>10897</v>
      </c>
      <c r="S11" s="151" t="s">
        <v>10944</v>
      </c>
      <c r="T11" s="166" t="s">
        <v>10945</v>
      </c>
      <c r="U11" s="166" t="s">
        <v>10946</v>
      </c>
      <c r="V11" s="166" t="s">
        <v>10947</v>
      </c>
      <c r="W11" s="166" t="s">
        <v>10948</v>
      </c>
      <c r="X11" s="166" t="s">
        <v>10949</v>
      </c>
      <c r="Y11" s="166" t="s">
        <v>10950</v>
      </c>
      <c r="Z11" s="202"/>
      <c r="AA11" s="166" t="s">
        <v>10898</v>
      </c>
      <c r="AB11" s="166" t="s">
        <v>10899</v>
      </c>
      <c r="AC11" s="166" t="s">
        <v>10900</v>
      </c>
      <c r="AD11" s="166" t="s">
        <v>10901</v>
      </c>
      <c r="AE11" s="166" t="s">
        <v>10902</v>
      </c>
      <c r="AF11" s="166" t="s">
        <v>10903</v>
      </c>
      <c r="AG11" s="166" t="s">
        <v>10904</v>
      </c>
      <c r="AH11" s="202" t="s">
        <v>10905</v>
      </c>
      <c r="AO11" s="211" t="s">
        <v>10614</v>
      </c>
      <c r="AP11" s="212" t="s">
        <v>883</v>
      </c>
      <c r="AQ11" s="212"/>
      <c r="AR11" s="212"/>
      <c r="AS11" s="212"/>
      <c r="AT11" s="212"/>
      <c r="AU11" s="44"/>
      <c r="AV11" s="150"/>
      <c r="AZ11" s="211" t="s">
        <v>10614</v>
      </c>
      <c r="BA11" s="212" t="s">
        <v>883</v>
      </c>
      <c r="BB11" s="212"/>
      <c r="BC11" s="212"/>
      <c r="BD11" s="212"/>
      <c r="BE11" s="222"/>
      <c r="BH11" s="211" t="s">
        <v>10614</v>
      </c>
      <c r="BI11" s="212" t="s">
        <v>883</v>
      </c>
      <c r="BJ11" s="212"/>
      <c r="BK11" s="212"/>
      <c r="BL11" s="212"/>
      <c r="BM11" s="212"/>
      <c r="BN11" s="138"/>
    </row>
    <row r="12" spans="1:66" x14ac:dyDescent="0.25">
      <c r="A12" s="149" t="s">
        <v>530</v>
      </c>
      <c r="B12" s="215" t="s">
        <v>10642</v>
      </c>
      <c r="C12" s="152">
        <v>3.5550000000000002</v>
      </c>
      <c r="D12">
        <v>2.9925000000000002</v>
      </c>
      <c r="E12">
        <v>2.4024999999999999</v>
      </c>
      <c r="F12">
        <v>4.1900000000000004</v>
      </c>
      <c r="G12">
        <v>3.3774999999999999</v>
      </c>
      <c r="H12">
        <v>3.04</v>
      </c>
      <c r="I12">
        <v>3.72</v>
      </c>
      <c r="J12" s="138">
        <v>2.9649999999999999</v>
      </c>
      <c r="K12" s="152">
        <v>5.8324999999999996</v>
      </c>
      <c r="L12">
        <v>5.6375000000000002</v>
      </c>
      <c r="M12">
        <v>6.4249999999999998</v>
      </c>
      <c r="N12">
        <v>6.4424999999999999</v>
      </c>
      <c r="O12">
        <v>7.61</v>
      </c>
      <c r="P12">
        <v>6.3724999999999996</v>
      </c>
      <c r="Q12">
        <v>6.5549999999999997</v>
      </c>
      <c r="R12" s="138">
        <v>6.7975000000000003</v>
      </c>
      <c r="S12" s="152">
        <v>3.97</v>
      </c>
      <c r="T12">
        <v>2.73</v>
      </c>
      <c r="U12">
        <v>3.1375000000000002</v>
      </c>
      <c r="V12">
        <v>3.7749999999999999</v>
      </c>
      <c r="W12">
        <v>3.4075000000000002</v>
      </c>
      <c r="X12">
        <v>4.2575000000000003</v>
      </c>
      <c r="Y12">
        <v>3.33</v>
      </c>
      <c r="Z12" s="138"/>
      <c r="AA12">
        <v>5.5125000000000002</v>
      </c>
      <c r="AB12">
        <v>6.15</v>
      </c>
      <c r="AC12">
        <v>5.1275000000000004</v>
      </c>
      <c r="AD12">
        <v>5.75</v>
      </c>
      <c r="AE12">
        <v>5.9175000000000004</v>
      </c>
      <c r="AF12">
        <v>6.0449999999999999</v>
      </c>
      <c r="AG12">
        <v>4.1500000000000004</v>
      </c>
      <c r="AH12" s="138">
        <v>5.0225</v>
      </c>
      <c r="AO12" s="211" t="s">
        <v>964</v>
      </c>
      <c r="AP12" s="212">
        <v>0.05</v>
      </c>
      <c r="AQ12" s="212"/>
      <c r="AR12" s="212"/>
      <c r="AS12" s="212"/>
      <c r="AT12" s="212"/>
      <c r="AU12" s="44"/>
      <c r="AV12" s="150"/>
      <c r="AZ12" s="211" t="s">
        <v>964</v>
      </c>
      <c r="BA12" s="212">
        <v>0.05</v>
      </c>
      <c r="BB12" s="212"/>
      <c r="BC12" s="212"/>
      <c r="BD12" s="212"/>
      <c r="BE12" s="222"/>
      <c r="BH12" s="211" t="s">
        <v>964</v>
      </c>
      <c r="BI12" s="212">
        <v>0.05</v>
      </c>
      <c r="BJ12" s="212"/>
      <c r="BK12" s="212"/>
      <c r="BL12" s="212"/>
      <c r="BM12" s="212"/>
      <c r="BN12" s="138"/>
    </row>
    <row r="13" spans="1:66" x14ac:dyDescent="0.25">
      <c r="A13" s="149" t="s">
        <v>533</v>
      </c>
      <c r="B13" s="215" t="s">
        <v>10642</v>
      </c>
      <c r="C13" s="152">
        <v>3.6225000000000001</v>
      </c>
      <c r="D13">
        <v>2.3849999999999998</v>
      </c>
      <c r="E13">
        <v>3.6150000000000002</v>
      </c>
      <c r="F13">
        <v>4.84</v>
      </c>
      <c r="G13">
        <v>3.0575000000000001</v>
      </c>
      <c r="H13">
        <v>3.63</v>
      </c>
      <c r="I13">
        <v>3.69</v>
      </c>
      <c r="J13" s="138">
        <v>3.7475000000000001</v>
      </c>
      <c r="K13" s="152">
        <v>4.8250000000000002</v>
      </c>
      <c r="L13">
        <v>5.7725</v>
      </c>
      <c r="M13">
        <v>7.7625000000000002</v>
      </c>
      <c r="N13">
        <v>5.5049999999999999</v>
      </c>
      <c r="O13">
        <v>7.3925000000000001</v>
      </c>
      <c r="P13">
        <v>6.3724999999999996</v>
      </c>
      <c r="Q13">
        <v>6.67</v>
      </c>
      <c r="R13" s="138">
        <v>6.4749999999999996</v>
      </c>
      <c r="S13" s="152">
        <v>3.3574999999999999</v>
      </c>
      <c r="T13">
        <v>3.3624999999999998</v>
      </c>
      <c r="U13">
        <v>3.2850000000000001</v>
      </c>
      <c r="V13">
        <v>3.4075000000000002</v>
      </c>
      <c r="W13">
        <v>3.0474999999999999</v>
      </c>
      <c r="X13">
        <v>3.9674999999999998</v>
      </c>
      <c r="Y13">
        <v>3.7050000000000001</v>
      </c>
      <c r="Z13" s="138"/>
      <c r="AA13">
        <v>5.9974999999999996</v>
      </c>
      <c r="AB13">
        <v>6.8150000000000004</v>
      </c>
      <c r="AC13">
        <v>4.8250000000000002</v>
      </c>
      <c r="AD13">
        <v>6.4874999999999998</v>
      </c>
      <c r="AE13">
        <v>6.4474999999999998</v>
      </c>
      <c r="AF13">
        <v>5.2850000000000001</v>
      </c>
      <c r="AG13">
        <v>5.4649999999999999</v>
      </c>
      <c r="AH13" s="138">
        <v>4.6349999999999998</v>
      </c>
      <c r="AO13" s="211"/>
      <c r="AP13" s="212"/>
      <c r="AQ13" s="212"/>
      <c r="AR13" s="212"/>
      <c r="AS13" s="212"/>
      <c r="AT13" s="212"/>
      <c r="AU13" s="44"/>
      <c r="AV13" s="150"/>
      <c r="AZ13" s="211"/>
      <c r="BA13" s="212"/>
      <c r="BB13" s="212"/>
      <c r="BC13" s="212"/>
      <c r="BD13" s="212"/>
      <c r="BE13" s="222"/>
      <c r="BH13" s="211"/>
      <c r="BI13" s="212"/>
      <c r="BJ13" s="212"/>
      <c r="BK13" s="212"/>
      <c r="BL13" s="212"/>
      <c r="BM13" s="212"/>
      <c r="BN13" s="138"/>
    </row>
    <row r="14" spans="1:66" x14ac:dyDescent="0.25">
      <c r="A14" s="149" t="s">
        <v>536</v>
      </c>
      <c r="B14" s="215" t="s">
        <v>10642</v>
      </c>
      <c r="C14" s="152">
        <v>4.0575000000000001</v>
      </c>
      <c r="D14">
        <v>3.4550000000000001</v>
      </c>
      <c r="E14">
        <v>3.1375000000000002</v>
      </c>
      <c r="F14">
        <v>3.5750000000000002</v>
      </c>
      <c r="G14">
        <v>3.5049999999999999</v>
      </c>
      <c r="H14">
        <v>3.5975000000000001</v>
      </c>
      <c r="I14">
        <v>3.14</v>
      </c>
      <c r="J14" s="138">
        <v>3.13</v>
      </c>
      <c r="K14" s="152">
        <v>5.1150000000000002</v>
      </c>
      <c r="L14">
        <v>5.8574999999999999</v>
      </c>
      <c r="M14">
        <v>7.11</v>
      </c>
      <c r="N14">
        <v>4.3674999999999997</v>
      </c>
      <c r="O14">
        <v>7.7024999999999997</v>
      </c>
      <c r="P14">
        <v>5.335</v>
      </c>
      <c r="Q14">
        <v>6.6825000000000001</v>
      </c>
      <c r="R14" s="138">
        <v>5.7625000000000002</v>
      </c>
      <c r="S14" s="152">
        <v>4.0075000000000003</v>
      </c>
      <c r="T14">
        <v>2.19</v>
      </c>
      <c r="U14">
        <v>3.4874999999999998</v>
      </c>
      <c r="V14">
        <v>3.8725000000000001</v>
      </c>
      <c r="W14">
        <v>4.1275000000000004</v>
      </c>
      <c r="X14">
        <v>4.03</v>
      </c>
      <c r="Y14">
        <v>3.5474999999999999</v>
      </c>
      <c r="Z14" s="138"/>
      <c r="AA14">
        <v>6.09</v>
      </c>
      <c r="AB14">
        <v>6.7675000000000001</v>
      </c>
      <c r="AC14">
        <v>5.38</v>
      </c>
      <c r="AD14">
        <v>6.8425000000000002</v>
      </c>
      <c r="AE14">
        <v>6.04</v>
      </c>
      <c r="AF14">
        <v>6.5149999999999997</v>
      </c>
      <c r="AG14">
        <v>3.9049999999999998</v>
      </c>
      <c r="AH14" s="138">
        <v>6.52</v>
      </c>
      <c r="AO14" s="211" t="s">
        <v>10637</v>
      </c>
      <c r="AP14" s="212" t="s">
        <v>10638</v>
      </c>
      <c r="AQ14" s="212" t="s">
        <v>887</v>
      </c>
      <c r="AR14" s="212" t="s">
        <v>886</v>
      </c>
      <c r="AS14" s="212" t="s">
        <v>10639</v>
      </c>
      <c r="AT14" s="212" t="s">
        <v>10640</v>
      </c>
      <c r="AU14" s="44"/>
      <c r="AV14" s="150"/>
      <c r="AZ14" s="211" t="s">
        <v>10637</v>
      </c>
      <c r="BA14" s="212" t="s">
        <v>10638</v>
      </c>
      <c r="BB14" s="212" t="s">
        <v>887</v>
      </c>
      <c r="BC14" s="212" t="s">
        <v>886</v>
      </c>
      <c r="BD14" s="212" t="s">
        <v>10639</v>
      </c>
      <c r="BE14" s="222" t="s">
        <v>10640</v>
      </c>
      <c r="BH14" s="211" t="s">
        <v>10637</v>
      </c>
      <c r="BI14" s="212" t="s">
        <v>10638</v>
      </c>
      <c r="BJ14" s="212" t="s">
        <v>887</v>
      </c>
      <c r="BK14" s="212" t="s">
        <v>886</v>
      </c>
      <c r="BL14" s="212" t="s">
        <v>10639</v>
      </c>
      <c r="BM14" s="212" t="s">
        <v>10640</v>
      </c>
      <c r="BN14" s="138"/>
    </row>
    <row r="15" spans="1:66" ht="15.75" thickBot="1" x14ac:dyDescent="0.3">
      <c r="A15" s="151" t="s">
        <v>10761</v>
      </c>
      <c r="B15" s="216" t="s">
        <v>10642</v>
      </c>
      <c r="C15" s="203">
        <v>2.9275000000000002</v>
      </c>
      <c r="D15" s="137">
        <v>4.53</v>
      </c>
      <c r="E15" s="137">
        <v>2.95</v>
      </c>
      <c r="F15" s="137">
        <v>3.9550000000000001</v>
      </c>
      <c r="G15" s="137">
        <v>5.1150000000000002</v>
      </c>
      <c r="H15" s="137">
        <v>2.9725000000000001</v>
      </c>
      <c r="I15" s="137">
        <v>3.4775</v>
      </c>
      <c r="J15" s="136">
        <v>3.7524999999999999</v>
      </c>
      <c r="K15" s="203">
        <v>5.99</v>
      </c>
      <c r="L15" s="137">
        <v>4.9749999999999996</v>
      </c>
      <c r="M15" s="137">
        <v>6.125</v>
      </c>
      <c r="N15" s="137">
        <v>5.82</v>
      </c>
      <c r="O15" s="137">
        <v>7.5650000000000004</v>
      </c>
      <c r="P15" s="137">
        <v>6.09</v>
      </c>
      <c r="Q15" s="137">
        <v>5.95</v>
      </c>
      <c r="R15" s="136">
        <v>5.1425000000000001</v>
      </c>
      <c r="S15" s="203">
        <v>3.17</v>
      </c>
      <c r="T15" s="137">
        <v>2.6924999999999999</v>
      </c>
      <c r="U15" s="137">
        <v>3.2524999999999999</v>
      </c>
      <c r="V15" s="137">
        <v>3.0425</v>
      </c>
      <c r="W15" s="137">
        <v>3.1675</v>
      </c>
      <c r="X15" s="137">
        <v>4.2350000000000003</v>
      </c>
      <c r="Y15" s="137">
        <v>2.8075000000000001</v>
      </c>
      <c r="Z15" s="136"/>
      <c r="AA15" s="137">
        <v>5.5525000000000002</v>
      </c>
      <c r="AB15" s="137">
        <v>6.835</v>
      </c>
      <c r="AC15" s="137">
        <v>5.7125000000000004</v>
      </c>
      <c r="AD15" s="137">
        <v>6.4524999999999997</v>
      </c>
      <c r="AE15" s="137">
        <v>5.6349999999999998</v>
      </c>
      <c r="AF15" s="137">
        <v>4.7424999999999997</v>
      </c>
      <c r="AG15" s="137">
        <v>4.83</v>
      </c>
      <c r="AH15" s="136">
        <v>5.7324999999999999</v>
      </c>
      <c r="AO15" s="211" t="s">
        <v>10651</v>
      </c>
      <c r="AP15" s="212">
        <v>8.1699999999999995E-2</v>
      </c>
      <c r="AQ15" s="212">
        <v>0.87439999999999996</v>
      </c>
      <c r="AR15" s="212" t="s">
        <v>885</v>
      </c>
      <c r="AS15" s="212" t="s">
        <v>883</v>
      </c>
      <c r="AT15" s="212"/>
      <c r="AU15" s="44"/>
      <c r="AV15" s="150"/>
      <c r="AZ15" s="211" t="s">
        <v>10824</v>
      </c>
      <c r="BA15" s="212">
        <v>4.9829999999999997</v>
      </c>
      <c r="BB15" s="212">
        <v>7.0599999999999996E-2</v>
      </c>
      <c r="BC15" s="212" t="s">
        <v>885</v>
      </c>
      <c r="BD15" s="212" t="s">
        <v>883</v>
      </c>
      <c r="BE15" s="222"/>
      <c r="BH15" s="211" t="s">
        <v>10824</v>
      </c>
      <c r="BI15" s="212">
        <v>3.1880000000000002</v>
      </c>
      <c r="BJ15" s="212">
        <v>0.19639999999999999</v>
      </c>
      <c r="BK15" s="212" t="s">
        <v>885</v>
      </c>
      <c r="BL15" s="212" t="s">
        <v>883</v>
      </c>
      <c r="BM15" s="212"/>
      <c r="BN15" s="138"/>
    </row>
    <row r="16" spans="1:66" x14ac:dyDescent="0.25">
      <c r="AO16" s="211" t="s">
        <v>10643</v>
      </c>
      <c r="AP16" s="212">
        <v>0.15579999999999999</v>
      </c>
      <c r="AQ16" s="212">
        <v>0.70860000000000001</v>
      </c>
      <c r="AR16" s="212" t="s">
        <v>885</v>
      </c>
      <c r="AS16" s="212" t="s">
        <v>883</v>
      </c>
      <c r="AT16" s="212">
        <v>0.92249999999999999</v>
      </c>
      <c r="AU16" s="44"/>
      <c r="AV16" s="150"/>
      <c r="AZ16" s="211" t="s">
        <v>10643</v>
      </c>
      <c r="BA16" s="212">
        <v>0.97109999999999996</v>
      </c>
      <c r="BB16" s="212">
        <v>0.67490000000000006</v>
      </c>
      <c r="BC16" s="212" t="s">
        <v>885</v>
      </c>
      <c r="BD16" s="212" t="s">
        <v>883</v>
      </c>
      <c r="BE16" s="222">
        <v>0.92010000000000003</v>
      </c>
      <c r="BH16" s="211" t="s">
        <v>10643</v>
      </c>
      <c r="BI16" s="212">
        <v>45.29</v>
      </c>
      <c r="BJ16" s="212" t="s">
        <v>955</v>
      </c>
      <c r="BK16" s="212" t="s">
        <v>956</v>
      </c>
      <c r="BL16" s="212" t="s">
        <v>945</v>
      </c>
      <c r="BM16" s="212">
        <v>0.73780000000000001</v>
      </c>
      <c r="BN16" s="138"/>
    </row>
    <row r="17" spans="1:66" x14ac:dyDescent="0.25">
      <c r="AO17" s="211" t="s">
        <v>10647</v>
      </c>
      <c r="AP17" s="212">
        <v>74.7</v>
      </c>
      <c r="AQ17" s="212" t="s">
        <v>955</v>
      </c>
      <c r="AR17" s="212" t="s">
        <v>956</v>
      </c>
      <c r="AS17" s="212" t="s">
        <v>945</v>
      </c>
      <c r="AT17" s="212"/>
      <c r="AU17" s="44"/>
      <c r="AV17" s="150"/>
      <c r="AZ17" s="211" t="s">
        <v>10825</v>
      </c>
      <c r="BA17" s="212">
        <v>7.484</v>
      </c>
      <c r="BB17" s="212">
        <v>0.2036</v>
      </c>
      <c r="BC17" s="212" t="s">
        <v>885</v>
      </c>
      <c r="BD17" s="212" t="s">
        <v>883</v>
      </c>
      <c r="BE17" s="222"/>
      <c r="BH17" s="211" t="s">
        <v>10825</v>
      </c>
      <c r="BI17" s="212">
        <v>1.3049999999999999</v>
      </c>
      <c r="BJ17" s="212">
        <v>0.38650000000000001</v>
      </c>
      <c r="BK17" s="212" t="s">
        <v>885</v>
      </c>
      <c r="BL17" s="212" t="s">
        <v>883</v>
      </c>
      <c r="BM17" s="212"/>
      <c r="BN17" s="138"/>
    </row>
    <row r="18" spans="1:66" x14ac:dyDescent="0.25">
      <c r="AO18" s="211" t="s">
        <v>10552</v>
      </c>
      <c r="AP18" s="212">
        <v>14.81</v>
      </c>
      <c r="AQ18" s="212" t="s">
        <v>955</v>
      </c>
      <c r="AR18" s="212" t="s">
        <v>956</v>
      </c>
      <c r="AS18" s="212" t="s">
        <v>945</v>
      </c>
      <c r="AT18" s="212"/>
      <c r="AU18" s="44"/>
      <c r="AV18" s="150"/>
      <c r="AZ18" s="211" t="s">
        <v>10552</v>
      </c>
      <c r="BA18" s="212">
        <v>58.91</v>
      </c>
      <c r="BB18" s="212" t="s">
        <v>955</v>
      </c>
      <c r="BC18" s="212" t="s">
        <v>956</v>
      </c>
      <c r="BD18" s="212" t="s">
        <v>945</v>
      </c>
      <c r="BE18" s="222"/>
      <c r="BH18" s="211" t="s">
        <v>10552</v>
      </c>
      <c r="BI18" s="212">
        <v>22.87</v>
      </c>
      <c r="BJ18" s="212">
        <v>1.0800000000000001E-2</v>
      </c>
      <c r="BK18" s="212" t="s">
        <v>949</v>
      </c>
      <c r="BL18" s="212" t="s">
        <v>945</v>
      </c>
      <c r="BM18" s="212"/>
      <c r="BN18" s="138"/>
    </row>
    <row r="19" spans="1:66" x14ac:dyDescent="0.25">
      <c r="AO19" s="211"/>
      <c r="AP19" s="212"/>
      <c r="AQ19" s="212"/>
      <c r="AR19" s="212"/>
      <c r="AS19" s="212"/>
      <c r="AT19" s="212"/>
      <c r="AU19" s="44"/>
      <c r="AV19" s="150"/>
      <c r="AZ19" s="211"/>
      <c r="BA19" s="212"/>
      <c r="BB19" s="212"/>
      <c r="BC19" s="212"/>
      <c r="BD19" s="212"/>
      <c r="BE19" s="222"/>
      <c r="BH19" s="211"/>
      <c r="BI19" s="212"/>
      <c r="BJ19" s="212"/>
      <c r="BK19" s="212"/>
      <c r="BL19" s="212"/>
      <c r="BM19" s="212"/>
      <c r="BN19" s="138"/>
    </row>
    <row r="20" spans="1:66" x14ac:dyDescent="0.25">
      <c r="M20" s="44" t="s">
        <v>10608</v>
      </c>
      <c r="N20" s="44"/>
      <c r="AO20" s="211" t="s">
        <v>10655</v>
      </c>
      <c r="AP20" s="212" t="s">
        <v>10656</v>
      </c>
      <c r="AQ20" s="212" t="s">
        <v>899</v>
      </c>
      <c r="AR20" s="212" t="s">
        <v>10657</v>
      </c>
      <c r="AS20" s="212" t="s">
        <v>10658</v>
      </c>
      <c r="AT20" s="212" t="s">
        <v>887</v>
      </c>
      <c r="AU20" s="44"/>
      <c r="AV20" s="150"/>
      <c r="AZ20" s="211" t="s">
        <v>10655</v>
      </c>
      <c r="BA20" s="212" t="s">
        <v>10656</v>
      </c>
      <c r="BB20" s="212" t="s">
        <v>899</v>
      </c>
      <c r="BC20" s="212" t="s">
        <v>10657</v>
      </c>
      <c r="BD20" s="212" t="s">
        <v>10658</v>
      </c>
      <c r="BE20" s="222" t="s">
        <v>887</v>
      </c>
      <c r="BH20" s="211" t="s">
        <v>10655</v>
      </c>
      <c r="BI20" s="212" t="s">
        <v>10656</v>
      </c>
      <c r="BJ20" s="212" t="s">
        <v>899</v>
      </c>
      <c r="BK20" s="212" t="s">
        <v>10657</v>
      </c>
      <c r="BL20" s="212" t="s">
        <v>10658</v>
      </c>
      <c r="BM20" s="212" t="s">
        <v>887</v>
      </c>
      <c r="BN20" s="138"/>
    </row>
    <row r="21" spans="1:66" x14ac:dyDescent="0.25">
      <c r="M21" s="44" t="s">
        <v>10612</v>
      </c>
      <c r="N21" s="44"/>
      <c r="AO21" s="211" t="s">
        <v>10651</v>
      </c>
      <c r="AP21" s="212">
        <v>0.20860000000000001</v>
      </c>
      <c r="AQ21" s="212">
        <v>3</v>
      </c>
      <c r="AR21" s="212">
        <v>6.9550000000000001E-2</v>
      </c>
      <c r="AS21" s="212" t="s">
        <v>11730</v>
      </c>
      <c r="AT21" s="212" t="s">
        <v>11731</v>
      </c>
      <c r="AU21" s="44"/>
      <c r="AV21" s="150"/>
      <c r="AZ21" s="211" t="s">
        <v>10824</v>
      </c>
      <c r="BA21" s="212">
        <v>2.2949999999999999</v>
      </c>
      <c r="BB21" s="212">
        <v>3</v>
      </c>
      <c r="BC21" s="212">
        <v>0.7651</v>
      </c>
      <c r="BD21" s="212" t="s">
        <v>11082</v>
      </c>
      <c r="BE21" s="222" t="s">
        <v>11083</v>
      </c>
      <c r="BH21" s="211" t="s">
        <v>10824</v>
      </c>
      <c r="BI21" s="212">
        <v>1.7210000000000001</v>
      </c>
      <c r="BJ21" s="212">
        <v>3</v>
      </c>
      <c r="BK21" s="212">
        <v>0.5736</v>
      </c>
      <c r="BL21" s="212" t="s">
        <v>11732</v>
      </c>
      <c r="BM21" s="212" t="s">
        <v>11733</v>
      </c>
      <c r="BN21" s="138"/>
    </row>
    <row r="22" spans="1:66" ht="15.75" thickBot="1" x14ac:dyDescent="0.3">
      <c r="L22" s="44" t="s">
        <v>10615</v>
      </c>
      <c r="AO22" s="211" t="s">
        <v>10643</v>
      </c>
      <c r="AP22" s="212">
        <v>0.39800000000000002</v>
      </c>
      <c r="AQ22" s="212">
        <v>3</v>
      </c>
      <c r="AR22" s="212">
        <v>0.13270000000000001</v>
      </c>
      <c r="AS22" s="212" t="s">
        <v>11734</v>
      </c>
      <c r="AT22" s="212" t="s">
        <v>11735</v>
      </c>
      <c r="AU22" s="44"/>
      <c r="AV22" s="150"/>
      <c r="AZ22" s="211" t="s">
        <v>10643</v>
      </c>
      <c r="BA22" s="212">
        <v>0.44729999999999998</v>
      </c>
      <c r="BB22" s="212">
        <v>3</v>
      </c>
      <c r="BC22" s="212">
        <v>0.14910000000000001</v>
      </c>
      <c r="BD22" s="212" t="s">
        <v>11084</v>
      </c>
      <c r="BE22" s="222" t="s">
        <v>11085</v>
      </c>
      <c r="BH22" s="211" t="s">
        <v>10643</v>
      </c>
      <c r="BI22" s="212">
        <v>24.45</v>
      </c>
      <c r="BJ22" s="212">
        <v>3</v>
      </c>
      <c r="BK22" s="212">
        <v>8.15</v>
      </c>
      <c r="BL22" s="212" t="s">
        <v>11736</v>
      </c>
      <c r="BM22" s="212" t="s">
        <v>10660</v>
      </c>
      <c r="BN22" s="138"/>
    </row>
    <row r="23" spans="1:66" ht="15.75" thickBot="1" x14ac:dyDescent="0.3">
      <c r="A23" s="199"/>
      <c r="B23" s="140"/>
      <c r="C23" s="141" t="s">
        <v>10616</v>
      </c>
      <c r="D23" s="147" t="s">
        <v>10616</v>
      </c>
      <c r="E23" s="147" t="s">
        <v>10616</v>
      </c>
      <c r="F23" s="147" t="s">
        <v>10616</v>
      </c>
      <c r="G23" s="147" t="s">
        <v>10616</v>
      </c>
      <c r="H23" s="147" t="s">
        <v>10616</v>
      </c>
      <c r="I23" s="147" t="s">
        <v>10616</v>
      </c>
      <c r="J23" s="148" t="s">
        <v>10616</v>
      </c>
      <c r="K23" s="141" t="s">
        <v>10617</v>
      </c>
      <c r="L23" s="147" t="s">
        <v>10617</v>
      </c>
      <c r="M23" s="147" t="s">
        <v>10617</v>
      </c>
      <c r="N23" s="147" t="s">
        <v>10617</v>
      </c>
      <c r="O23" s="147" t="s">
        <v>10617</v>
      </c>
      <c r="P23" s="147" t="s">
        <v>10617</v>
      </c>
      <c r="Q23" s="147" t="s">
        <v>10617</v>
      </c>
      <c r="R23" s="148" t="s">
        <v>10617</v>
      </c>
      <c r="S23" s="141" t="s">
        <v>10618</v>
      </c>
      <c r="T23" s="147" t="s">
        <v>10618</v>
      </c>
      <c r="U23" s="147" t="s">
        <v>10618</v>
      </c>
      <c r="V23" s="147" t="s">
        <v>10618</v>
      </c>
      <c r="W23" s="147" t="s">
        <v>10618</v>
      </c>
      <c r="X23" s="147" t="s">
        <v>10618</v>
      </c>
      <c r="Y23" s="147" t="s">
        <v>10618</v>
      </c>
      <c r="Z23" s="148" t="s">
        <v>10618</v>
      </c>
      <c r="AA23" s="147" t="s">
        <v>10619</v>
      </c>
      <c r="AB23" s="147" t="s">
        <v>10619</v>
      </c>
      <c r="AC23" s="147" t="s">
        <v>10619</v>
      </c>
      <c r="AD23" s="147" t="s">
        <v>10619</v>
      </c>
      <c r="AE23" s="147" t="s">
        <v>10619</v>
      </c>
      <c r="AF23" s="147" t="s">
        <v>10619</v>
      </c>
      <c r="AG23" s="147" t="s">
        <v>10619</v>
      </c>
      <c r="AH23" s="148" t="s">
        <v>10619</v>
      </c>
      <c r="AO23" s="211" t="s">
        <v>10647</v>
      </c>
      <c r="AP23" s="212">
        <v>190.8</v>
      </c>
      <c r="AQ23" s="212">
        <v>1</v>
      </c>
      <c r="AR23" s="212">
        <v>190.8</v>
      </c>
      <c r="AS23" s="212" t="s">
        <v>11737</v>
      </c>
      <c r="AT23" s="212" t="s">
        <v>10660</v>
      </c>
      <c r="AU23" s="44"/>
      <c r="AV23" s="150"/>
      <c r="AZ23" s="211" t="s">
        <v>10825</v>
      </c>
      <c r="BA23" s="212">
        <v>3.4470000000000001</v>
      </c>
      <c r="BB23" s="212">
        <v>1</v>
      </c>
      <c r="BC23" s="212">
        <v>3.4470000000000001</v>
      </c>
      <c r="BD23" s="212" t="s">
        <v>11086</v>
      </c>
      <c r="BE23" s="222" t="s">
        <v>11087</v>
      </c>
      <c r="BH23" s="211" t="s">
        <v>10825</v>
      </c>
      <c r="BI23" s="212">
        <v>0.7046</v>
      </c>
      <c r="BJ23" s="212">
        <v>1</v>
      </c>
      <c r="BK23" s="212">
        <v>0.7046</v>
      </c>
      <c r="BL23" s="212" t="s">
        <v>11738</v>
      </c>
      <c r="BM23" s="212" t="s">
        <v>11739</v>
      </c>
      <c r="BN23" s="138"/>
    </row>
    <row r="24" spans="1:66" ht="15.75" thickBot="1" x14ac:dyDescent="0.3">
      <c r="A24" s="149" t="s">
        <v>10759</v>
      </c>
      <c r="B24" s="200" t="s">
        <v>10552</v>
      </c>
      <c r="C24" s="151" t="s">
        <v>10936</v>
      </c>
      <c r="D24" s="166" t="s">
        <v>10937</v>
      </c>
      <c r="E24" s="166" t="s">
        <v>10938</v>
      </c>
      <c r="F24" s="166" t="s">
        <v>10939</v>
      </c>
      <c r="G24" s="166" t="s">
        <v>10940</v>
      </c>
      <c r="H24" s="166" t="s">
        <v>10941</v>
      </c>
      <c r="I24" s="166" t="s">
        <v>10942</v>
      </c>
      <c r="J24" s="202" t="s">
        <v>10943</v>
      </c>
      <c r="K24" s="151" t="s">
        <v>10890</v>
      </c>
      <c r="L24" s="166" t="s">
        <v>10891</v>
      </c>
      <c r="M24" s="166" t="s">
        <v>10892</v>
      </c>
      <c r="N24" s="166" t="s">
        <v>10893</v>
      </c>
      <c r="O24" s="166" t="s">
        <v>10894</v>
      </c>
      <c r="P24" s="166" t="s">
        <v>10895</v>
      </c>
      <c r="Q24" s="166" t="s">
        <v>10896</v>
      </c>
      <c r="R24" s="202" t="s">
        <v>10897</v>
      </c>
      <c r="S24" s="151" t="s">
        <v>10944</v>
      </c>
      <c r="T24" s="166" t="s">
        <v>10945</v>
      </c>
      <c r="U24" s="166" t="s">
        <v>10946</v>
      </c>
      <c r="V24" s="166" t="s">
        <v>10947</v>
      </c>
      <c r="W24" s="166" t="s">
        <v>10948</v>
      </c>
      <c r="X24" s="166" t="s">
        <v>10949</v>
      </c>
      <c r="Y24" s="166" t="s">
        <v>10950</v>
      </c>
      <c r="Z24" s="202"/>
      <c r="AA24" s="166" t="s">
        <v>10898</v>
      </c>
      <c r="AB24" s="166" t="s">
        <v>10899</v>
      </c>
      <c r="AC24" s="166" t="s">
        <v>10900</v>
      </c>
      <c r="AD24" s="166" t="s">
        <v>10901</v>
      </c>
      <c r="AE24" s="166" t="s">
        <v>10902</v>
      </c>
      <c r="AF24" s="166" t="s">
        <v>10903</v>
      </c>
      <c r="AG24" s="166" t="s">
        <v>10904</v>
      </c>
      <c r="AH24" s="202" t="s">
        <v>10905</v>
      </c>
      <c r="AO24" s="211" t="s">
        <v>10552</v>
      </c>
      <c r="AP24" s="212">
        <v>37.83</v>
      </c>
      <c r="AQ24" s="212">
        <v>29</v>
      </c>
      <c r="AR24" s="212">
        <v>1.3049999999999999</v>
      </c>
      <c r="AS24" s="212" t="s">
        <v>11740</v>
      </c>
      <c r="AT24" s="212" t="s">
        <v>10660</v>
      </c>
      <c r="AU24" s="44"/>
      <c r="AV24" s="150"/>
      <c r="AZ24" s="211" t="s">
        <v>10552</v>
      </c>
      <c r="BA24" s="212">
        <v>27.13</v>
      </c>
      <c r="BB24" s="212">
        <v>14</v>
      </c>
      <c r="BC24" s="212">
        <v>1.9379999999999999</v>
      </c>
      <c r="BD24" s="212" t="s">
        <v>11089</v>
      </c>
      <c r="BE24" s="222" t="s">
        <v>10660</v>
      </c>
      <c r="BH24" s="211" t="s">
        <v>10552</v>
      </c>
      <c r="BI24" s="212">
        <v>12.35</v>
      </c>
      <c r="BJ24" s="212">
        <v>14</v>
      </c>
      <c r="BK24" s="212">
        <v>0.88200000000000001</v>
      </c>
      <c r="BL24" s="212" t="s">
        <v>11741</v>
      </c>
      <c r="BM24" s="212" t="s">
        <v>11742</v>
      </c>
      <c r="BN24" s="138"/>
    </row>
    <row r="25" spans="1:66" x14ac:dyDescent="0.25">
      <c r="A25" s="149" t="s">
        <v>540</v>
      </c>
      <c r="B25" s="215" t="s">
        <v>10642</v>
      </c>
      <c r="C25" s="152">
        <v>3.2374999999999998</v>
      </c>
      <c r="D25">
        <v>2.8475000000000001</v>
      </c>
      <c r="E25">
        <v>3.5750000000000002</v>
      </c>
      <c r="F25">
        <v>4.2625000000000002</v>
      </c>
      <c r="G25">
        <v>3.17</v>
      </c>
      <c r="H25">
        <v>4.1325000000000003</v>
      </c>
      <c r="I25">
        <v>4.1725000000000003</v>
      </c>
      <c r="J25" s="138">
        <v>2.0975000000000001</v>
      </c>
      <c r="K25" s="152">
        <v>4.82</v>
      </c>
      <c r="L25">
        <v>5.9649999999999999</v>
      </c>
      <c r="M25">
        <v>4.9124999999999996</v>
      </c>
      <c r="N25">
        <v>4.54</v>
      </c>
      <c r="O25">
        <v>5.6675000000000004</v>
      </c>
      <c r="P25">
        <v>4.2949999999999999</v>
      </c>
      <c r="Q25">
        <v>6.6224999999999996</v>
      </c>
      <c r="R25" s="138">
        <v>4.74</v>
      </c>
      <c r="S25" s="152">
        <v>3.0975000000000001</v>
      </c>
      <c r="T25">
        <v>3.55</v>
      </c>
      <c r="U25">
        <v>3.44</v>
      </c>
      <c r="V25">
        <v>3.4449999999999998</v>
      </c>
      <c r="W25">
        <v>4.0374999999999996</v>
      </c>
      <c r="X25">
        <v>3.0474999999999999</v>
      </c>
      <c r="Y25">
        <v>4.08</v>
      </c>
      <c r="Z25" s="138"/>
      <c r="AA25">
        <v>4.8125</v>
      </c>
      <c r="AB25">
        <v>4.8499999999999996</v>
      </c>
      <c r="AC25">
        <v>5.2</v>
      </c>
      <c r="AD25">
        <v>6.2725</v>
      </c>
      <c r="AE25">
        <v>4.9325000000000001</v>
      </c>
      <c r="AF25">
        <v>5.57</v>
      </c>
      <c r="AG25">
        <v>5.9424999999999999</v>
      </c>
      <c r="AH25" s="138">
        <v>4.6050000000000004</v>
      </c>
      <c r="AO25" s="211" t="s">
        <v>10673</v>
      </c>
      <c r="AP25" s="212">
        <v>26.16</v>
      </c>
      <c r="AQ25" s="212">
        <v>87</v>
      </c>
      <c r="AR25" s="212">
        <v>0.30070000000000002</v>
      </c>
      <c r="AS25" s="212"/>
      <c r="AT25" s="212"/>
      <c r="AU25" s="44"/>
      <c r="AV25" s="150"/>
      <c r="AZ25" s="211" t="s">
        <v>10673</v>
      </c>
      <c r="BA25" s="212">
        <v>12.74</v>
      </c>
      <c r="BB25" s="212">
        <v>42</v>
      </c>
      <c r="BC25" s="212">
        <v>0.30330000000000001</v>
      </c>
      <c r="BD25" s="212"/>
      <c r="BE25" s="222"/>
      <c r="BH25" s="211" t="s">
        <v>10673</v>
      </c>
      <c r="BI25" s="212">
        <v>14.76</v>
      </c>
      <c r="BJ25" s="212">
        <v>42</v>
      </c>
      <c r="BK25" s="212">
        <v>0.35149999999999998</v>
      </c>
      <c r="BL25" s="212"/>
      <c r="BM25" s="212"/>
      <c r="BN25" s="138"/>
    </row>
    <row r="26" spans="1:66" x14ac:dyDescent="0.25">
      <c r="A26" s="149" t="s">
        <v>10764</v>
      </c>
      <c r="B26" s="215" t="s">
        <v>10642</v>
      </c>
      <c r="C26" s="152">
        <v>3.44</v>
      </c>
      <c r="D26">
        <v>3.0350000000000001</v>
      </c>
      <c r="E26">
        <v>4.4924999999999997</v>
      </c>
      <c r="F26">
        <v>3.7124999999999999</v>
      </c>
      <c r="G26">
        <v>4.24</v>
      </c>
      <c r="H26">
        <v>3.0225</v>
      </c>
      <c r="I26">
        <v>3.37</v>
      </c>
      <c r="J26" s="138">
        <v>3.1524999999999999</v>
      </c>
      <c r="K26" s="152">
        <v>3.665</v>
      </c>
      <c r="L26">
        <v>5.6425000000000001</v>
      </c>
      <c r="M26">
        <v>7.2125000000000004</v>
      </c>
      <c r="N26">
        <v>3.7225000000000001</v>
      </c>
      <c r="O26">
        <v>5.62</v>
      </c>
      <c r="P26">
        <v>6.2</v>
      </c>
      <c r="Q26">
        <v>5.9749999999999996</v>
      </c>
      <c r="R26" s="138">
        <v>5.0824999999999996</v>
      </c>
      <c r="S26" s="152">
        <v>3.5625</v>
      </c>
      <c r="T26">
        <v>3.4775</v>
      </c>
      <c r="U26">
        <v>3.69</v>
      </c>
      <c r="V26">
        <v>3.6025</v>
      </c>
      <c r="W26">
        <v>3.91</v>
      </c>
      <c r="X26">
        <v>3.17</v>
      </c>
      <c r="Y26">
        <v>3.0975000000000001</v>
      </c>
      <c r="Z26" s="138"/>
      <c r="AA26">
        <v>4.3425000000000002</v>
      </c>
      <c r="AB26">
        <v>4.8025000000000002</v>
      </c>
      <c r="AC26">
        <v>5.0374999999999996</v>
      </c>
      <c r="AD26">
        <v>5.2175000000000002</v>
      </c>
      <c r="AE26">
        <v>4.0225</v>
      </c>
      <c r="AF26">
        <v>4.2774999999999999</v>
      </c>
      <c r="AG26">
        <v>5.48</v>
      </c>
      <c r="AH26" s="138">
        <v>4.0075000000000003</v>
      </c>
      <c r="AO26" s="211"/>
      <c r="AP26" s="212"/>
      <c r="AQ26" s="212"/>
      <c r="AR26" s="212"/>
      <c r="AS26" s="212"/>
      <c r="AT26" s="212"/>
      <c r="AU26" s="44"/>
      <c r="AV26" s="150"/>
      <c r="AZ26" s="211"/>
      <c r="BA26" s="212"/>
      <c r="BB26" s="212"/>
      <c r="BC26" s="212"/>
      <c r="BD26" s="212"/>
      <c r="BE26" s="222"/>
      <c r="BH26" s="211"/>
      <c r="BI26" s="212"/>
      <c r="BJ26" s="212"/>
      <c r="BK26" s="212"/>
      <c r="BL26" s="212"/>
      <c r="BM26" s="212"/>
      <c r="BN26" s="138"/>
    </row>
    <row r="27" spans="1:66" x14ac:dyDescent="0.25">
      <c r="A27" s="149" t="s">
        <v>10765</v>
      </c>
      <c r="B27" s="215" t="s">
        <v>10642</v>
      </c>
      <c r="C27" s="152">
        <v>3.9674999999999998</v>
      </c>
      <c r="D27">
        <v>3.5474999999999999</v>
      </c>
      <c r="E27">
        <v>3.4649999999999999</v>
      </c>
      <c r="F27">
        <v>3.77</v>
      </c>
      <c r="G27">
        <v>4.1050000000000004</v>
      </c>
      <c r="H27">
        <v>3.7949999999999999</v>
      </c>
      <c r="I27">
        <v>3.3824999999999998</v>
      </c>
      <c r="J27" s="138">
        <v>3.2025000000000001</v>
      </c>
      <c r="K27" s="152">
        <v>3.3374999999999999</v>
      </c>
      <c r="L27">
        <v>4.3224999999999998</v>
      </c>
      <c r="M27">
        <v>4.7474999999999996</v>
      </c>
      <c r="N27">
        <v>3.5775000000000001</v>
      </c>
      <c r="O27">
        <v>4.2350000000000003</v>
      </c>
      <c r="P27">
        <v>3.57</v>
      </c>
      <c r="Q27">
        <v>4.6900000000000004</v>
      </c>
      <c r="R27" s="138">
        <v>3.64</v>
      </c>
      <c r="S27" s="152">
        <v>4.2050000000000001</v>
      </c>
      <c r="T27">
        <v>2.9624999999999999</v>
      </c>
      <c r="U27">
        <v>3.6825000000000001</v>
      </c>
      <c r="V27">
        <v>4.4649999999999999</v>
      </c>
      <c r="W27">
        <v>4.0274999999999999</v>
      </c>
      <c r="X27">
        <v>4.0674999999999999</v>
      </c>
      <c r="Y27">
        <v>3.7549999999999999</v>
      </c>
      <c r="Z27" s="138"/>
      <c r="AA27">
        <v>3.1074999999999999</v>
      </c>
      <c r="AB27">
        <v>5.2</v>
      </c>
      <c r="AC27">
        <v>4.0425000000000004</v>
      </c>
      <c r="AD27">
        <v>4.3425000000000002</v>
      </c>
      <c r="AE27">
        <v>4.3949999999999996</v>
      </c>
      <c r="AF27">
        <v>3.87</v>
      </c>
      <c r="AG27">
        <v>3.6524999999999999</v>
      </c>
      <c r="AH27" s="138">
        <v>3.8650000000000002</v>
      </c>
      <c r="AO27" s="211" t="s">
        <v>11090</v>
      </c>
      <c r="AP27" s="212"/>
      <c r="AQ27" s="212"/>
      <c r="AR27" s="212"/>
      <c r="AS27" s="212"/>
      <c r="AT27" s="212"/>
      <c r="AU27" s="44"/>
      <c r="AV27" s="150"/>
      <c r="AZ27" s="211" t="s">
        <v>11090</v>
      </c>
      <c r="BA27" s="212"/>
      <c r="BB27" s="212"/>
      <c r="BC27" s="212"/>
      <c r="BD27" s="212"/>
      <c r="BE27" s="222"/>
      <c r="BH27" s="211" t="s">
        <v>11090</v>
      </c>
      <c r="BI27" s="212"/>
      <c r="BJ27" s="212"/>
      <c r="BK27" s="212"/>
      <c r="BL27" s="212"/>
      <c r="BM27" s="212"/>
      <c r="BN27" s="138"/>
    </row>
    <row r="28" spans="1:66" ht="15.75" thickBot="1" x14ac:dyDescent="0.3">
      <c r="A28" s="151" t="s">
        <v>10766</v>
      </c>
      <c r="B28" s="216" t="s">
        <v>10642</v>
      </c>
      <c r="C28" s="203">
        <v>2.7825000000000002</v>
      </c>
      <c r="D28" s="137">
        <v>3.8125</v>
      </c>
      <c r="E28" s="137">
        <v>4.54</v>
      </c>
      <c r="F28" s="137">
        <v>3.74</v>
      </c>
      <c r="G28" s="137">
        <v>3.7225000000000001</v>
      </c>
      <c r="H28" s="137">
        <v>4.1849999999999996</v>
      </c>
      <c r="I28" s="137">
        <v>3.6749999999999998</v>
      </c>
      <c r="J28" s="136">
        <v>3.62</v>
      </c>
      <c r="K28" s="203">
        <v>3.35</v>
      </c>
      <c r="L28" s="137">
        <v>4.3425000000000002</v>
      </c>
      <c r="M28" s="137">
        <v>3.45</v>
      </c>
      <c r="N28" s="137">
        <v>4.1275000000000004</v>
      </c>
      <c r="O28" s="137">
        <v>3.9424999999999999</v>
      </c>
      <c r="P28" s="137">
        <v>3.7774999999999999</v>
      </c>
      <c r="Q28" s="137">
        <v>4.2</v>
      </c>
      <c r="R28" s="136">
        <v>3.9950000000000001</v>
      </c>
      <c r="S28" s="203">
        <v>3.78</v>
      </c>
      <c r="T28" s="137">
        <v>2.3675000000000002</v>
      </c>
      <c r="U28" s="137">
        <v>4.0599999999999996</v>
      </c>
      <c r="V28" s="137">
        <v>3.585</v>
      </c>
      <c r="W28" s="137">
        <v>4.4225000000000003</v>
      </c>
      <c r="X28" s="137">
        <v>3.2425000000000002</v>
      </c>
      <c r="Y28" s="137">
        <v>3.3424999999999998</v>
      </c>
      <c r="Z28" s="136"/>
      <c r="AA28" s="137">
        <v>3.77</v>
      </c>
      <c r="AB28" s="137">
        <v>4.46</v>
      </c>
      <c r="AC28" s="137">
        <v>3.3</v>
      </c>
      <c r="AD28" s="137">
        <v>4.1500000000000004</v>
      </c>
      <c r="AE28" s="137">
        <v>3.5874999999999999</v>
      </c>
      <c r="AF28" s="137">
        <v>3.895</v>
      </c>
      <c r="AG28" s="137">
        <v>2.7349999999999999</v>
      </c>
      <c r="AH28" s="136">
        <v>3.5274999999999999</v>
      </c>
      <c r="AO28" s="211" t="s">
        <v>11580</v>
      </c>
      <c r="AP28" s="212">
        <v>3.4750000000000001</v>
      </c>
      <c r="AQ28" s="212"/>
      <c r="AR28" s="212"/>
      <c r="AS28" s="212"/>
      <c r="AT28" s="212"/>
      <c r="AU28" s="44"/>
      <c r="AV28" s="150"/>
      <c r="AZ28" s="211" t="s">
        <v>11092</v>
      </c>
      <c r="BA28" s="212">
        <v>6.1890000000000001</v>
      </c>
      <c r="BB28" s="212"/>
      <c r="BC28" s="212"/>
      <c r="BD28" s="212"/>
      <c r="BE28" s="222"/>
      <c r="BH28" s="211" t="s">
        <v>11092</v>
      </c>
      <c r="BI28" s="212">
        <v>4.625</v>
      </c>
      <c r="BJ28" s="212"/>
      <c r="BK28" s="212"/>
      <c r="BL28" s="212"/>
      <c r="BM28" s="212"/>
      <c r="BN28" s="138"/>
    </row>
    <row r="29" spans="1:66" x14ac:dyDescent="0.25">
      <c r="AO29" s="211" t="s">
        <v>11581</v>
      </c>
      <c r="AP29" s="212">
        <v>5.9569999999999999</v>
      </c>
      <c r="AQ29" s="212"/>
      <c r="AR29" s="212"/>
      <c r="AS29" s="212"/>
      <c r="AT29" s="212"/>
      <c r="AU29" s="44"/>
      <c r="AV29" s="150"/>
      <c r="AZ29" s="211" t="s">
        <v>11094</v>
      </c>
      <c r="BA29" s="212">
        <v>5.7249999999999996</v>
      </c>
      <c r="BB29" s="212"/>
      <c r="BC29" s="212"/>
      <c r="BD29" s="212"/>
      <c r="BE29" s="222"/>
      <c r="BH29" s="211" t="s">
        <v>11094</v>
      </c>
      <c r="BI29" s="212">
        <v>4.415</v>
      </c>
      <c r="BJ29" s="212"/>
      <c r="BK29" s="212"/>
      <c r="BL29" s="212"/>
      <c r="BM29" s="212"/>
      <c r="BN29" s="138"/>
    </row>
    <row r="30" spans="1:66" x14ac:dyDescent="0.25">
      <c r="AO30" s="211" t="s">
        <v>11096</v>
      </c>
      <c r="AP30" s="212">
        <v>-2.4820000000000002</v>
      </c>
      <c r="AQ30" s="212"/>
      <c r="AR30" s="212"/>
      <c r="AS30" s="212"/>
      <c r="AT30" s="212"/>
      <c r="AU30" s="44"/>
      <c r="AV30" s="150"/>
      <c r="AZ30" s="211" t="s">
        <v>11096</v>
      </c>
      <c r="BA30" s="212">
        <v>0.46410000000000001</v>
      </c>
      <c r="BB30" s="212"/>
      <c r="BC30" s="212"/>
      <c r="BD30" s="212"/>
      <c r="BE30" s="222"/>
      <c r="BH30" s="211" t="s">
        <v>11096</v>
      </c>
      <c r="BI30" s="212">
        <v>0.20979999999999999</v>
      </c>
      <c r="BJ30" s="212"/>
      <c r="BK30" s="212"/>
      <c r="BL30" s="212"/>
      <c r="BM30" s="212"/>
      <c r="BN30" s="138"/>
    </row>
    <row r="31" spans="1:66" x14ac:dyDescent="0.25">
      <c r="AO31" s="211" t="s">
        <v>11098</v>
      </c>
      <c r="AP31" s="212">
        <v>0.20530000000000001</v>
      </c>
      <c r="AQ31" s="212"/>
      <c r="AR31" s="212"/>
      <c r="AS31" s="212"/>
      <c r="AT31" s="212"/>
      <c r="AU31" s="44"/>
      <c r="AV31" s="150"/>
      <c r="AZ31" s="211" t="s">
        <v>11098</v>
      </c>
      <c r="BA31" s="212">
        <v>0.34799999999999998</v>
      </c>
      <c r="BB31" s="212"/>
      <c r="BC31" s="212"/>
      <c r="BD31" s="212"/>
      <c r="BE31" s="222"/>
      <c r="BH31" s="211" t="s">
        <v>11098</v>
      </c>
      <c r="BI31" s="212">
        <v>0.23480000000000001</v>
      </c>
      <c r="BJ31" s="212"/>
      <c r="BK31" s="212"/>
      <c r="BL31" s="212"/>
      <c r="BM31" s="212"/>
      <c r="BN31" s="138"/>
    </row>
    <row r="32" spans="1:66" ht="15.75" thickBot="1" x14ac:dyDescent="0.3">
      <c r="AO32" s="219" t="s">
        <v>11100</v>
      </c>
      <c r="AP32" s="220" t="s">
        <v>11743</v>
      </c>
      <c r="AQ32" s="220"/>
      <c r="AR32" s="220"/>
      <c r="AS32" s="220"/>
      <c r="AT32" s="220"/>
      <c r="AU32" s="166"/>
      <c r="AV32" s="202"/>
      <c r="AZ32" s="219" t="s">
        <v>11100</v>
      </c>
      <c r="BA32" s="220" t="s">
        <v>11101</v>
      </c>
      <c r="BB32" s="220"/>
      <c r="BC32" s="220"/>
      <c r="BD32" s="220"/>
      <c r="BE32" s="223"/>
      <c r="BH32" s="219" t="s">
        <v>11100</v>
      </c>
      <c r="BI32" s="220" t="s">
        <v>11744</v>
      </c>
      <c r="BJ32" s="220"/>
      <c r="BK32" s="220"/>
      <c r="BL32" s="220"/>
      <c r="BM32" s="220"/>
      <c r="BN32" s="136"/>
    </row>
    <row r="34" spans="1:65" ht="15.75" thickBot="1" x14ac:dyDescent="0.3"/>
    <row r="35" spans="1:65" ht="15.75" thickBot="1" x14ac:dyDescent="0.3">
      <c r="A35" s="200" t="s">
        <v>10664</v>
      </c>
      <c r="B35" s="201"/>
      <c r="C35" s="141" t="s">
        <v>10616</v>
      </c>
      <c r="D35" s="147" t="s">
        <v>10616</v>
      </c>
      <c r="E35" s="147" t="s">
        <v>10616</v>
      </c>
      <c r="F35" s="147" t="s">
        <v>10616</v>
      </c>
      <c r="G35" s="147" t="s">
        <v>10616</v>
      </c>
      <c r="H35" s="147" t="s">
        <v>10616</v>
      </c>
      <c r="I35" s="147" t="s">
        <v>10616</v>
      </c>
      <c r="J35" s="148" t="s">
        <v>10616</v>
      </c>
      <c r="K35" s="141" t="s">
        <v>10617</v>
      </c>
      <c r="L35" s="147" t="s">
        <v>10617</v>
      </c>
      <c r="M35" s="147" t="s">
        <v>10617</v>
      </c>
      <c r="N35" s="147" t="s">
        <v>10617</v>
      </c>
      <c r="O35" s="147" t="s">
        <v>10617</v>
      </c>
      <c r="P35" s="147" t="s">
        <v>10617</v>
      </c>
      <c r="Q35" s="147" t="s">
        <v>10617</v>
      </c>
      <c r="R35" s="148" t="s">
        <v>10617</v>
      </c>
      <c r="S35" s="141" t="s">
        <v>10618</v>
      </c>
      <c r="T35" s="147" t="s">
        <v>10618</v>
      </c>
      <c r="U35" s="147" t="s">
        <v>10618</v>
      </c>
      <c r="V35" s="147" t="s">
        <v>10618</v>
      </c>
      <c r="W35" s="147" t="s">
        <v>10618</v>
      </c>
      <c r="X35" s="147" t="s">
        <v>10618</v>
      </c>
      <c r="Y35" s="147" t="s">
        <v>10618</v>
      </c>
      <c r="Z35" s="148" t="s">
        <v>10618</v>
      </c>
      <c r="AA35" s="147" t="s">
        <v>10619</v>
      </c>
      <c r="AB35" s="147" t="s">
        <v>10619</v>
      </c>
      <c r="AC35" s="147" t="s">
        <v>10619</v>
      </c>
      <c r="AD35" s="147" t="s">
        <v>10619</v>
      </c>
      <c r="AE35" s="147" t="s">
        <v>10619</v>
      </c>
      <c r="AF35" s="147" t="s">
        <v>10619</v>
      </c>
      <c r="AG35" s="147" t="s">
        <v>10619</v>
      </c>
      <c r="AH35" s="148" t="s">
        <v>10619</v>
      </c>
      <c r="BB35" s="44" t="s">
        <v>10803</v>
      </c>
    </row>
    <row r="36" spans="1:65" ht="15.75" thickBot="1" x14ac:dyDescent="0.3">
      <c r="A36" s="214" t="s">
        <v>10667</v>
      </c>
      <c r="B36" s="214" t="s">
        <v>10552</v>
      </c>
      <c r="C36" s="151" t="s">
        <v>10936</v>
      </c>
      <c r="D36" s="166" t="s">
        <v>10937</v>
      </c>
      <c r="E36" s="166" t="s">
        <v>10938</v>
      </c>
      <c r="F36" s="166" t="s">
        <v>10939</v>
      </c>
      <c r="G36" s="166" t="s">
        <v>10940</v>
      </c>
      <c r="H36" s="166" t="s">
        <v>10941</v>
      </c>
      <c r="I36" s="166" t="s">
        <v>10942</v>
      </c>
      <c r="J36" s="202" t="s">
        <v>10943</v>
      </c>
      <c r="K36" s="151" t="s">
        <v>10890</v>
      </c>
      <c r="L36" s="166" t="s">
        <v>10891</v>
      </c>
      <c r="M36" s="166" t="s">
        <v>10892</v>
      </c>
      <c r="N36" s="166" t="s">
        <v>10893</v>
      </c>
      <c r="O36" s="166" t="s">
        <v>10894</v>
      </c>
      <c r="P36" s="166" t="s">
        <v>10895</v>
      </c>
      <c r="Q36" s="166" t="s">
        <v>10896</v>
      </c>
      <c r="R36" s="202" t="s">
        <v>10897</v>
      </c>
      <c r="S36" s="151" t="s">
        <v>10944</v>
      </c>
      <c r="T36" s="166" t="s">
        <v>10945</v>
      </c>
      <c r="U36" s="166" t="s">
        <v>10946</v>
      </c>
      <c r="V36" s="166" t="s">
        <v>10947</v>
      </c>
      <c r="W36" s="166" t="s">
        <v>10948</v>
      </c>
      <c r="X36" s="166" t="s">
        <v>10949</v>
      </c>
      <c r="Y36" s="166" t="s">
        <v>10950</v>
      </c>
      <c r="Z36" s="202"/>
      <c r="AA36" s="166" t="s">
        <v>10898</v>
      </c>
      <c r="AB36" s="166" t="s">
        <v>10899</v>
      </c>
      <c r="AC36" s="166" t="s">
        <v>10900</v>
      </c>
      <c r="AD36" s="166" t="s">
        <v>10901</v>
      </c>
      <c r="AE36" s="166" t="s">
        <v>10902</v>
      </c>
      <c r="AF36" s="166" t="s">
        <v>10903</v>
      </c>
      <c r="AG36" s="166" t="s">
        <v>10904</v>
      </c>
      <c r="AH36" s="202" t="s">
        <v>10905</v>
      </c>
      <c r="BB36" s="44" t="s">
        <v>11073</v>
      </c>
    </row>
    <row r="37" spans="1:65" ht="15.75" thickBot="1" x14ac:dyDescent="0.3">
      <c r="A37" s="215" t="s">
        <v>10601</v>
      </c>
      <c r="B37" s="215" t="s">
        <v>10642</v>
      </c>
      <c r="C37" s="152">
        <v>7.0250000000000004</v>
      </c>
      <c r="D37">
        <v>6.415</v>
      </c>
      <c r="E37">
        <v>6.4749999999999996</v>
      </c>
      <c r="F37">
        <v>7.5175000000000001</v>
      </c>
      <c r="G37">
        <v>6.5225</v>
      </c>
      <c r="H37">
        <v>6.5149999999999997</v>
      </c>
      <c r="I37">
        <v>9.0724999999999998</v>
      </c>
      <c r="J37" s="138">
        <v>7.375</v>
      </c>
      <c r="K37" s="152">
        <v>5.6725000000000003</v>
      </c>
      <c r="L37">
        <v>7.58</v>
      </c>
      <c r="M37">
        <v>8.11</v>
      </c>
      <c r="N37">
        <v>7.7</v>
      </c>
      <c r="O37">
        <v>8.18</v>
      </c>
      <c r="P37">
        <v>7.2249999999999996</v>
      </c>
      <c r="Q37">
        <v>6.8324999999999996</v>
      </c>
      <c r="R37" s="138">
        <v>6.11</v>
      </c>
      <c r="S37" s="152">
        <v>7.4775</v>
      </c>
      <c r="T37">
        <v>6.9775</v>
      </c>
      <c r="U37">
        <v>7.0175000000000001</v>
      </c>
      <c r="V37">
        <v>7.4050000000000002</v>
      </c>
      <c r="W37">
        <v>8.6624999999999996</v>
      </c>
      <c r="X37">
        <v>7.4675000000000002</v>
      </c>
      <c r="Y37">
        <v>6.1050000000000004</v>
      </c>
      <c r="Z37" s="138"/>
      <c r="AA37">
        <v>7.4275000000000002</v>
      </c>
      <c r="AB37">
        <v>7.1325000000000003</v>
      </c>
      <c r="AC37">
        <v>7.1775000000000002</v>
      </c>
      <c r="AD37">
        <v>5.2874999999999996</v>
      </c>
      <c r="AE37">
        <v>5.7975000000000003</v>
      </c>
      <c r="AF37">
        <v>6.68</v>
      </c>
      <c r="AG37">
        <v>7.1825000000000001</v>
      </c>
      <c r="AH37" s="138">
        <v>6.6375000000000002</v>
      </c>
      <c r="AQ37" s="44" t="s">
        <v>11745</v>
      </c>
      <c r="BB37" s="44" t="s">
        <v>11746</v>
      </c>
      <c r="BJ37" s="44" t="s">
        <v>11747</v>
      </c>
      <c r="BK37" s="44"/>
      <c r="BL37" s="44"/>
    </row>
    <row r="38" spans="1:65" ht="15.75" thickBot="1" x14ac:dyDescent="0.3">
      <c r="A38" s="216" t="s">
        <v>10689</v>
      </c>
      <c r="B38" s="216" t="s">
        <v>10642</v>
      </c>
      <c r="C38" s="203">
        <v>3.64</v>
      </c>
      <c r="D38" s="137">
        <v>3.47</v>
      </c>
      <c r="E38" s="137">
        <v>3.0625</v>
      </c>
      <c r="F38" s="137">
        <v>4.9400000000000004</v>
      </c>
      <c r="G38" s="137">
        <v>3.2825000000000002</v>
      </c>
      <c r="H38" s="137">
        <v>3.4874999999999998</v>
      </c>
      <c r="I38" s="137">
        <v>3.4950000000000001</v>
      </c>
      <c r="J38" s="136">
        <v>3.71</v>
      </c>
      <c r="K38" s="203">
        <v>2.9350000000000001</v>
      </c>
      <c r="L38" s="137">
        <v>3.16</v>
      </c>
      <c r="M38" s="137">
        <v>4.0199999999999996</v>
      </c>
      <c r="N38" s="137">
        <v>4.88</v>
      </c>
      <c r="O38" s="137">
        <v>5.2549999999999999</v>
      </c>
      <c r="P38" s="137">
        <v>2.9275000000000002</v>
      </c>
      <c r="Q38" s="137">
        <v>4.6174999999999997</v>
      </c>
      <c r="R38" s="136">
        <v>3.01</v>
      </c>
      <c r="S38" s="203">
        <v>3.8275000000000001</v>
      </c>
      <c r="T38" s="137">
        <v>3.9525000000000001</v>
      </c>
      <c r="U38" s="137">
        <v>4.1375000000000002</v>
      </c>
      <c r="V38" s="137">
        <v>2.6349999999999998</v>
      </c>
      <c r="W38" s="137">
        <v>3.75</v>
      </c>
      <c r="X38" s="137">
        <v>3.1924999999999999</v>
      </c>
      <c r="Y38" s="137">
        <v>3.35</v>
      </c>
      <c r="Z38" s="136"/>
      <c r="AA38" s="137">
        <v>2.7225000000000001</v>
      </c>
      <c r="AB38" s="137">
        <v>3.39</v>
      </c>
      <c r="AC38" s="137">
        <v>2.9275000000000002</v>
      </c>
      <c r="AD38" s="137">
        <v>4.2774999999999999</v>
      </c>
      <c r="AE38" s="137">
        <v>3.19</v>
      </c>
      <c r="AF38" s="137">
        <v>3.2425000000000002</v>
      </c>
      <c r="AG38" s="137">
        <v>2.88</v>
      </c>
      <c r="AH38" s="136">
        <v>3.98</v>
      </c>
      <c r="AO38" s="209" t="s">
        <v>10681</v>
      </c>
      <c r="AP38" s="210" t="s">
        <v>10682</v>
      </c>
      <c r="AQ38" s="210"/>
      <c r="AR38" s="210"/>
      <c r="AS38" s="210"/>
      <c r="AT38" s="210"/>
      <c r="AU38" s="147"/>
      <c r="AV38" s="148"/>
      <c r="AZ38" s="209" t="s">
        <v>10681</v>
      </c>
      <c r="BA38" s="210" t="s">
        <v>10682</v>
      </c>
      <c r="BB38" s="210"/>
      <c r="BC38" s="210"/>
      <c r="BD38" s="210"/>
      <c r="BE38" s="221"/>
      <c r="BH38" s="209" t="s">
        <v>11106</v>
      </c>
      <c r="BI38" s="210" t="s">
        <v>904</v>
      </c>
      <c r="BJ38" s="210" t="s">
        <v>915</v>
      </c>
      <c r="BK38" s="210" t="s">
        <v>914</v>
      </c>
      <c r="BL38" s="210" t="s">
        <v>913</v>
      </c>
      <c r="BM38" s="221" t="s">
        <v>912</v>
      </c>
    </row>
    <row r="39" spans="1:65" x14ac:dyDescent="0.25">
      <c r="AO39" s="211" t="s">
        <v>10614</v>
      </c>
      <c r="AP39" s="212" t="s">
        <v>883</v>
      </c>
      <c r="AQ39" s="212"/>
      <c r="AR39" s="212"/>
      <c r="AS39" s="212"/>
      <c r="AT39" s="212"/>
      <c r="AU39" s="44"/>
      <c r="AV39" s="150"/>
      <c r="AZ39" s="211" t="s">
        <v>10614</v>
      </c>
      <c r="BA39" s="212" t="s">
        <v>883</v>
      </c>
      <c r="BB39" s="212"/>
      <c r="BC39" s="212"/>
      <c r="BD39" s="212"/>
      <c r="BE39" s="222"/>
      <c r="BH39" s="211"/>
      <c r="BI39" s="212"/>
      <c r="BJ39" s="212"/>
      <c r="BK39" s="212"/>
      <c r="BL39" s="212"/>
      <c r="BM39" s="222"/>
    </row>
    <row r="40" spans="1:65" x14ac:dyDescent="0.25">
      <c r="AO40" s="211" t="s">
        <v>964</v>
      </c>
      <c r="AP40" s="212">
        <v>0.05</v>
      </c>
      <c r="AQ40" s="212"/>
      <c r="AR40" s="212"/>
      <c r="AS40" s="212"/>
      <c r="AT40" s="212"/>
      <c r="AU40" s="44"/>
      <c r="AV40" s="150"/>
      <c r="AZ40" s="211" t="s">
        <v>964</v>
      </c>
      <c r="BA40" s="212">
        <v>0.05</v>
      </c>
      <c r="BB40" s="212"/>
      <c r="BC40" s="212"/>
      <c r="BD40" s="212"/>
      <c r="BE40" s="222"/>
      <c r="BH40" s="211" t="s">
        <v>11109</v>
      </c>
      <c r="BI40" s="212"/>
      <c r="BJ40" s="212"/>
      <c r="BK40" s="212"/>
      <c r="BL40" s="212"/>
      <c r="BM40" s="222"/>
    </row>
    <row r="41" spans="1:65" x14ac:dyDescent="0.25">
      <c r="AO41" s="211"/>
      <c r="AP41" s="212"/>
      <c r="AQ41" s="212"/>
      <c r="AR41" s="212"/>
      <c r="AS41" s="212"/>
      <c r="AT41" s="212"/>
      <c r="AU41" s="44"/>
      <c r="AV41" s="150"/>
      <c r="AZ41" s="211"/>
      <c r="BA41" s="212"/>
      <c r="BB41" s="212"/>
      <c r="BC41" s="212"/>
      <c r="BD41" s="212"/>
      <c r="BE41" s="222"/>
      <c r="BH41" s="211" t="s">
        <v>540</v>
      </c>
      <c r="BI41" s="212">
        <v>-7.7810000000000004E-2</v>
      </c>
      <c r="BJ41" s="212" t="s">
        <v>11748</v>
      </c>
      <c r="BK41" s="212" t="s">
        <v>883</v>
      </c>
      <c r="BL41" s="212" t="s">
        <v>885</v>
      </c>
      <c r="BM41" s="222">
        <v>0.99919999999999998</v>
      </c>
    </row>
    <row r="42" spans="1:65" x14ac:dyDescent="0.25">
      <c r="AO42" s="211" t="s">
        <v>10637</v>
      </c>
      <c r="AP42" s="212" t="s">
        <v>10638</v>
      </c>
      <c r="AQ42" s="212" t="s">
        <v>887</v>
      </c>
      <c r="AR42" s="212" t="s">
        <v>886</v>
      </c>
      <c r="AS42" s="212" t="s">
        <v>10639</v>
      </c>
      <c r="AT42" s="212" t="s">
        <v>10640</v>
      </c>
      <c r="AU42" s="44"/>
      <c r="AV42" s="150"/>
      <c r="AZ42" s="211" t="s">
        <v>10637</v>
      </c>
      <c r="BA42" s="212" t="s">
        <v>10638</v>
      </c>
      <c r="BB42" s="212" t="s">
        <v>887</v>
      </c>
      <c r="BC42" s="212" t="s">
        <v>886</v>
      </c>
      <c r="BD42" s="212" t="s">
        <v>10639</v>
      </c>
      <c r="BE42" s="222" t="s">
        <v>10640</v>
      </c>
      <c r="BH42" s="211" t="s">
        <v>10764</v>
      </c>
      <c r="BI42" s="212">
        <v>0.74160000000000004</v>
      </c>
      <c r="BJ42" s="212" t="s">
        <v>11749</v>
      </c>
      <c r="BK42" s="212" t="s">
        <v>883</v>
      </c>
      <c r="BL42" s="212" t="s">
        <v>885</v>
      </c>
      <c r="BM42" s="222">
        <v>0.4733</v>
      </c>
    </row>
    <row r="43" spans="1:65" x14ac:dyDescent="0.25">
      <c r="AO43" s="211" t="s">
        <v>10651</v>
      </c>
      <c r="AP43" s="212">
        <v>16.77</v>
      </c>
      <c r="AQ43" s="212" t="s">
        <v>955</v>
      </c>
      <c r="AR43" s="212" t="s">
        <v>956</v>
      </c>
      <c r="AS43" s="212" t="s">
        <v>945</v>
      </c>
      <c r="AT43" s="212"/>
      <c r="AU43" s="44"/>
      <c r="AV43" s="150"/>
      <c r="AZ43" s="211" t="s">
        <v>10824</v>
      </c>
      <c r="BA43" s="212">
        <v>6.9630000000000001</v>
      </c>
      <c r="BB43" s="212">
        <v>0.18140000000000001</v>
      </c>
      <c r="BC43" s="212" t="s">
        <v>885</v>
      </c>
      <c r="BD43" s="212" t="s">
        <v>883</v>
      </c>
      <c r="BE43" s="222"/>
      <c r="BH43" s="211" t="s">
        <v>10765</v>
      </c>
      <c r="BI43" s="212">
        <v>-4.4380000000000003E-2</v>
      </c>
      <c r="BJ43" s="212" t="s">
        <v>11750</v>
      </c>
      <c r="BK43" s="212" t="s">
        <v>883</v>
      </c>
      <c r="BL43" s="212" t="s">
        <v>885</v>
      </c>
      <c r="BM43" s="222">
        <v>0.99980000000000002</v>
      </c>
    </row>
    <row r="44" spans="1:65" ht="15.75" thickBot="1" x14ac:dyDescent="0.3">
      <c r="AO44" s="211" t="s">
        <v>10643</v>
      </c>
      <c r="AP44" s="212">
        <v>8.9350000000000005</v>
      </c>
      <c r="AQ44" s="212" t="s">
        <v>955</v>
      </c>
      <c r="AR44" s="212" t="s">
        <v>956</v>
      </c>
      <c r="AS44" s="212" t="s">
        <v>945</v>
      </c>
      <c r="AT44" s="212">
        <v>0.88619999999999999</v>
      </c>
      <c r="AU44" s="44"/>
      <c r="AV44" s="150"/>
      <c r="AZ44" s="211" t="s">
        <v>10643</v>
      </c>
      <c r="BA44" s="212">
        <v>0.85589999999999999</v>
      </c>
      <c r="BB44" s="212">
        <v>0.8236</v>
      </c>
      <c r="BC44" s="212" t="s">
        <v>885</v>
      </c>
      <c r="BD44" s="212" t="s">
        <v>883</v>
      </c>
      <c r="BE44" s="222">
        <v>0.70499999999999996</v>
      </c>
      <c r="BH44" s="219" t="s">
        <v>10766</v>
      </c>
      <c r="BI44" s="220">
        <v>0.22</v>
      </c>
      <c r="BJ44" s="220" t="s">
        <v>11751</v>
      </c>
      <c r="BK44" s="220" t="s">
        <v>883</v>
      </c>
      <c r="BL44" s="220" t="s">
        <v>885</v>
      </c>
      <c r="BM44" s="223">
        <v>0.81710000000000005</v>
      </c>
    </row>
    <row r="45" spans="1:65" x14ac:dyDescent="0.25">
      <c r="AO45" s="211" t="s">
        <v>10647</v>
      </c>
      <c r="AP45" s="212">
        <v>27.15</v>
      </c>
      <c r="AQ45" s="212" t="s">
        <v>955</v>
      </c>
      <c r="AR45" s="212" t="s">
        <v>956</v>
      </c>
      <c r="AS45" s="212" t="s">
        <v>945</v>
      </c>
      <c r="AT45" s="212"/>
      <c r="AU45" s="44"/>
      <c r="AV45" s="150"/>
      <c r="AZ45" s="211" t="s">
        <v>10825</v>
      </c>
      <c r="BA45" s="212">
        <v>0.30509999999999998</v>
      </c>
      <c r="BB45" s="212">
        <v>0.75429999999999997</v>
      </c>
      <c r="BC45" s="212" t="s">
        <v>885</v>
      </c>
      <c r="BD45" s="212" t="s">
        <v>883</v>
      </c>
      <c r="BE45" s="222"/>
    </row>
    <row r="46" spans="1:65" x14ac:dyDescent="0.25">
      <c r="AO46" s="211" t="s">
        <v>10552</v>
      </c>
      <c r="AP46" s="212">
        <v>19.71</v>
      </c>
      <c r="AQ46" s="212">
        <v>2.3999999999999998E-3</v>
      </c>
      <c r="AR46" s="212" t="s">
        <v>959</v>
      </c>
      <c r="AS46" s="212" t="s">
        <v>945</v>
      </c>
      <c r="AT46" s="212"/>
      <c r="AU46" s="44"/>
      <c r="AV46" s="150"/>
      <c r="AZ46" s="211" t="s">
        <v>10552</v>
      </c>
      <c r="BA46" s="212">
        <v>38.799999999999997</v>
      </c>
      <c r="BB46" s="212">
        <v>2.92E-2</v>
      </c>
      <c r="BC46" s="212" t="s">
        <v>949</v>
      </c>
      <c r="BD46" s="212" t="s">
        <v>945</v>
      </c>
      <c r="BE46" s="222"/>
    </row>
    <row r="47" spans="1:65" x14ac:dyDescent="0.25">
      <c r="AO47" s="211"/>
      <c r="AP47" s="212"/>
      <c r="AQ47" s="212"/>
      <c r="AR47" s="212"/>
      <c r="AS47" s="212"/>
      <c r="AT47" s="212"/>
      <c r="AU47" s="44"/>
      <c r="AV47" s="150"/>
      <c r="AZ47" s="211"/>
      <c r="BA47" s="212"/>
      <c r="BB47" s="212"/>
      <c r="BC47" s="212"/>
      <c r="BD47" s="212"/>
      <c r="BE47" s="222"/>
      <c r="BJ47" s="44" t="s">
        <v>11653</v>
      </c>
    </row>
    <row r="48" spans="1:65" x14ac:dyDescent="0.25">
      <c r="AO48" s="211" t="s">
        <v>10655</v>
      </c>
      <c r="AP48" s="212" t="s">
        <v>10656</v>
      </c>
      <c r="AQ48" s="212" t="s">
        <v>899</v>
      </c>
      <c r="AR48" s="212" t="s">
        <v>10657</v>
      </c>
      <c r="AS48" s="212" t="s">
        <v>10658</v>
      </c>
      <c r="AT48" s="212" t="s">
        <v>887</v>
      </c>
      <c r="AU48" s="44"/>
      <c r="AV48" s="150"/>
      <c r="AZ48" s="211" t="s">
        <v>10655</v>
      </c>
      <c r="BA48" s="212" t="s">
        <v>10656</v>
      </c>
      <c r="BB48" s="212" t="s">
        <v>899</v>
      </c>
      <c r="BC48" s="212" t="s">
        <v>10657</v>
      </c>
      <c r="BD48" s="212" t="s">
        <v>10658</v>
      </c>
      <c r="BE48" s="222" t="s">
        <v>887</v>
      </c>
      <c r="BJ48" s="44" t="s">
        <v>11073</v>
      </c>
    </row>
    <row r="49" spans="41:66" ht="15.75" thickBot="1" x14ac:dyDescent="0.3">
      <c r="AO49" s="211" t="s">
        <v>10651</v>
      </c>
      <c r="AP49" s="212">
        <v>15.92</v>
      </c>
      <c r="AQ49" s="212">
        <v>3</v>
      </c>
      <c r="AR49" s="212">
        <v>5.3070000000000004</v>
      </c>
      <c r="AS49" s="212" t="s">
        <v>11752</v>
      </c>
      <c r="AT49" s="212" t="s">
        <v>10660</v>
      </c>
      <c r="AU49" s="44"/>
      <c r="AV49" s="150"/>
      <c r="AZ49" s="211" t="s">
        <v>10824</v>
      </c>
      <c r="BA49" s="212">
        <v>1.292</v>
      </c>
      <c r="BB49" s="212">
        <v>3</v>
      </c>
      <c r="BC49" s="212">
        <v>0.43080000000000002</v>
      </c>
      <c r="BD49" s="212" t="s">
        <v>11130</v>
      </c>
      <c r="BE49" s="222" t="s">
        <v>10662</v>
      </c>
      <c r="BJ49" s="44" t="s">
        <v>11746</v>
      </c>
    </row>
    <row r="50" spans="41:66" x14ac:dyDescent="0.25">
      <c r="AO50" s="211" t="s">
        <v>10643</v>
      </c>
      <c r="AP50" s="212">
        <v>8.4819999999999993</v>
      </c>
      <c r="AQ50" s="212">
        <v>3</v>
      </c>
      <c r="AR50" s="212">
        <v>2.827</v>
      </c>
      <c r="AS50" s="212" t="s">
        <v>11753</v>
      </c>
      <c r="AT50" s="212" t="s">
        <v>10660</v>
      </c>
      <c r="AU50" s="44"/>
      <c r="AV50" s="150"/>
      <c r="AZ50" s="211" t="s">
        <v>10643</v>
      </c>
      <c r="BA50" s="212">
        <v>0.1588</v>
      </c>
      <c r="BB50" s="212">
        <v>3</v>
      </c>
      <c r="BC50" s="212">
        <v>5.2949999999999997E-2</v>
      </c>
      <c r="BD50" s="212" t="s">
        <v>11131</v>
      </c>
      <c r="BE50" s="222" t="s">
        <v>11132</v>
      </c>
      <c r="BH50" s="209" t="s">
        <v>10681</v>
      </c>
      <c r="BI50" s="210" t="s">
        <v>10682</v>
      </c>
      <c r="BJ50" s="210"/>
      <c r="BK50" s="210"/>
      <c r="BL50" s="210"/>
      <c r="BM50" s="210"/>
      <c r="BN50" s="148"/>
    </row>
    <row r="51" spans="41:66" x14ac:dyDescent="0.25">
      <c r="AO51" s="211" t="s">
        <v>10647</v>
      </c>
      <c r="AP51" s="212">
        <v>25.77</v>
      </c>
      <c r="AQ51" s="212">
        <v>1</v>
      </c>
      <c r="AR51" s="212">
        <v>25.77</v>
      </c>
      <c r="AS51" s="212" t="s">
        <v>11754</v>
      </c>
      <c r="AT51" s="212" t="s">
        <v>10660</v>
      </c>
      <c r="AU51" s="44"/>
      <c r="AV51" s="150"/>
      <c r="AZ51" s="211" t="s">
        <v>10825</v>
      </c>
      <c r="BA51" s="212">
        <v>5.6619999999999997E-2</v>
      </c>
      <c r="BB51" s="212">
        <v>1</v>
      </c>
      <c r="BC51" s="212">
        <v>5.6619999999999997E-2</v>
      </c>
      <c r="BD51" s="212" t="s">
        <v>11133</v>
      </c>
      <c r="BE51" s="222" t="s">
        <v>11134</v>
      </c>
      <c r="BH51" s="211" t="s">
        <v>10614</v>
      </c>
      <c r="BI51" s="212" t="s">
        <v>883</v>
      </c>
      <c r="BJ51" s="212"/>
      <c r="BK51" s="212"/>
      <c r="BL51" s="212"/>
      <c r="BM51" s="212"/>
      <c r="BN51" s="150"/>
    </row>
    <row r="52" spans="41:66" x14ac:dyDescent="0.25">
      <c r="AO52" s="211" t="s">
        <v>10552</v>
      </c>
      <c r="AP52" s="212">
        <v>18.72</v>
      </c>
      <c r="AQ52" s="212">
        <v>29</v>
      </c>
      <c r="AR52" s="212">
        <v>0.64539999999999997</v>
      </c>
      <c r="AS52" s="212" t="s">
        <v>11755</v>
      </c>
      <c r="AT52" s="212" t="s">
        <v>11717</v>
      </c>
      <c r="AU52" s="44"/>
      <c r="AV52" s="150"/>
      <c r="AZ52" s="211" t="s">
        <v>10552</v>
      </c>
      <c r="BA52" s="212">
        <v>7.2009999999999996</v>
      </c>
      <c r="BB52" s="212">
        <v>13</v>
      </c>
      <c r="BC52" s="212">
        <v>0.55389999999999995</v>
      </c>
      <c r="BD52" s="212" t="s">
        <v>11135</v>
      </c>
      <c r="BE52" s="222" t="s">
        <v>11136</v>
      </c>
      <c r="BH52" s="211" t="s">
        <v>964</v>
      </c>
      <c r="BI52" s="212">
        <v>0.05</v>
      </c>
      <c r="BJ52" s="212"/>
      <c r="BK52" s="212"/>
      <c r="BL52" s="212"/>
      <c r="BM52" s="212"/>
      <c r="BN52" s="150"/>
    </row>
    <row r="53" spans="41:66" x14ac:dyDescent="0.25">
      <c r="AO53" s="211" t="s">
        <v>10673</v>
      </c>
      <c r="AP53" s="212">
        <v>25.28</v>
      </c>
      <c r="AQ53" s="212">
        <v>87</v>
      </c>
      <c r="AR53" s="212">
        <v>0.29060000000000002</v>
      </c>
      <c r="AS53" s="212"/>
      <c r="AT53" s="212"/>
      <c r="AU53" s="44"/>
      <c r="AV53" s="150"/>
      <c r="AZ53" s="211" t="s">
        <v>10673</v>
      </c>
      <c r="BA53" s="212">
        <v>9.84</v>
      </c>
      <c r="BB53" s="212">
        <v>39</v>
      </c>
      <c r="BC53" s="212">
        <v>0.25230000000000002</v>
      </c>
      <c r="BD53" s="212"/>
      <c r="BE53" s="222"/>
      <c r="BH53" s="211"/>
      <c r="BI53" s="212"/>
      <c r="BJ53" s="212"/>
      <c r="BK53" s="212"/>
      <c r="BL53" s="212"/>
      <c r="BM53" s="212"/>
      <c r="BN53" s="150"/>
    </row>
    <row r="54" spans="41:66" x14ac:dyDescent="0.25">
      <c r="AO54" s="211"/>
      <c r="AP54" s="212"/>
      <c r="AQ54" s="212"/>
      <c r="AR54" s="212"/>
      <c r="AS54" s="212"/>
      <c r="AT54" s="212"/>
      <c r="AU54" s="44"/>
      <c r="AV54" s="150"/>
      <c r="AZ54" s="211"/>
      <c r="BA54" s="212"/>
      <c r="BB54" s="212"/>
      <c r="BC54" s="212"/>
      <c r="BD54" s="212"/>
      <c r="BE54" s="222"/>
      <c r="BH54" s="211" t="s">
        <v>10637</v>
      </c>
      <c r="BI54" s="212" t="s">
        <v>10638</v>
      </c>
      <c r="BJ54" s="212" t="s">
        <v>887</v>
      </c>
      <c r="BK54" s="212" t="s">
        <v>886</v>
      </c>
      <c r="BL54" s="212" t="s">
        <v>10639</v>
      </c>
      <c r="BM54" s="212" t="s">
        <v>10640</v>
      </c>
      <c r="BN54" s="150"/>
    </row>
    <row r="55" spans="41:66" x14ac:dyDescent="0.25">
      <c r="AO55" s="211" t="s">
        <v>11090</v>
      </c>
      <c r="AP55" s="212"/>
      <c r="AQ55" s="212"/>
      <c r="AR55" s="212"/>
      <c r="AS55" s="212"/>
      <c r="AT55" s="212"/>
      <c r="AU55" s="44"/>
      <c r="AV55" s="150"/>
      <c r="AZ55" s="211" t="s">
        <v>11090</v>
      </c>
      <c r="BA55" s="212"/>
      <c r="BB55" s="212"/>
      <c r="BC55" s="212"/>
      <c r="BD55" s="212"/>
      <c r="BE55" s="222"/>
      <c r="BH55" s="211" t="s">
        <v>10824</v>
      </c>
      <c r="BI55" s="212">
        <v>2.6890000000000001</v>
      </c>
      <c r="BJ55" s="212">
        <v>0.59840000000000004</v>
      </c>
      <c r="BK55" s="212" t="s">
        <v>885</v>
      </c>
      <c r="BL55" s="212" t="s">
        <v>883</v>
      </c>
      <c r="BM55" s="212"/>
      <c r="BN55" s="150"/>
    </row>
    <row r="56" spans="41:66" x14ac:dyDescent="0.25">
      <c r="AO56" s="211" t="s">
        <v>11580</v>
      </c>
      <c r="AP56" s="212">
        <v>3.6070000000000002</v>
      </c>
      <c r="AQ56" s="212"/>
      <c r="AR56" s="212"/>
      <c r="AS56" s="212"/>
      <c r="AT56" s="212"/>
      <c r="AU56" s="44"/>
      <c r="AV56" s="150"/>
      <c r="AZ56" s="211" t="s">
        <v>11137</v>
      </c>
      <c r="BA56" s="212">
        <v>3.5030000000000001</v>
      </c>
      <c r="BB56" s="212"/>
      <c r="BC56" s="212"/>
      <c r="BD56" s="212"/>
      <c r="BE56" s="222"/>
      <c r="BH56" s="211" t="s">
        <v>10643</v>
      </c>
      <c r="BI56" s="212">
        <v>4.8390000000000004</v>
      </c>
      <c r="BJ56" s="212">
        <v>0.34350000000000003</v>
      </c>
      <c r="BK56" s="212" t="s">
        <v>885</v>
      </c>
      <c r="BL56" s="212" t="s">
        <v>883</v>
      </c>
      <c r="BM56" s="212">
        <v>0.8982</v>
      </c>
      <c r="BN56" s="150"/>
    </row>
    <row r="57" spans="41:66" x14ac:dyDescent="0.25">
      <c r="AO57" s="211" t="s">
        <v>11581</v>
      </c>
      <c r="AP57" s="212">
        <v>4.5199999999999996</v>
      </c>
      <c r="AQ57" s="212"/>
      <c r="AR57" s="212"/>
      <c r="AS57" s="212"/>
      <c r="AT57" s="212"/>
      <c r="AU57" s="44"/>
      <c r="AV57" s="150"/>
      <c r="AZ57" s="211" t="s">
        <v>11138</v>
      </c>
      <c r="BA57" s="212">
        <v>3.4420000000000002</v>
      </c>
      <c r="BB57" s="212"/>
      <c r="BC57" s="212"/>
      <c r="BD57" s="212"/>
      <c r="BE57" s="222"/>
      <c r="BH57" s="211" t="s">
        <v>10825</v>
      </c>
      <c r="BI57" s="212">
        <v>1.1990000000000001E-2</v>
      </c>
      <c r="BJ57" s="212">
        <v>0.94940000000000002</v>
      </c>
      <c r="BK57" s="212" t="s">
        <v>885</v>
      </c>
      <c r="BL57" s="212" t="s">
        <v>883</v>
      </c>
      <c r="BM57" s="212"/>
      <c r="BN57" s="150"/>
    </row>
    <row r="58" spans="41:66" x14ac:dyDescent="0.25">
      <c r="AO58" s="211" t="s">
        <v>11096</v>
      </c>
      <c r="AP58" s="212">
        <v>-0.9123</v>
      </c>
      <c r="AQ58" s="212"/>
      <c r="AR58" s="212"/>
      <c r="AS58" s="212"/>
      <c r="AT58" s="212"/>
      <c r="AU58" s="44"/>
      <c r="AV58" s="150"/>
      <c r="AZ58" s="211" t="s">
        <v>11096</v>
      </c>
      <c r="BA58" s="212">
        <v>6.157E-2</v>
      </c>
      <c r="BB58" s="212"/>
      <c r="BC58" s="212"/>
      <c r="BD58" s="212"/>
      <c r="BE58" s="222"/>
      <c r="BH58" s="211" t="s">
        <v>10552</v>
      </c>
      <c r="BI58" s="212">
        <v>37.299999999999997</v>
      </c>
      <c r="BJ58" s="212">
        <v>4.4699999999999997E-2</v>
      </c>
      <c r="BK58" s="212" t="s">
        <v>949</v>
      </c>
      <c r="BL58" s="212" t="s">
        <v>945</v>
      </c>
      <c r="BM58" s="212"/>
      <c r="BN58" s="150"/>
    </row>
    <row r="59" spans="41:66" x14ac:dyDescent="0.25">
      <c r="AO59" s="211" t="s">
        <v>11098</v>
      </c>
      <c r="AP59" s="212">
        <v>0.1444</v>
      </c>
      <c r="AQ59" s="212"/>
      <c r="AR59" s="212"/>
      <c r="AS59" s="212"/>
      <c r="AT59" s="212"/>
      <c r="AU59" s="44"/>
      <c r="AV59" s="150"/>
      <c r="AZ59" s="211" t="s">
        <v>11098</v>
      </c>
      <c r="BA59" s="212">
        <v>0.19259999999999999</v>
      </c>
      <c r="BB59" s="212"/>
      <c r="BC59" s="212"/>
      <c r="BD59" s="212"/>
      <c r="BE59" s="222"/>
      <c r="BH59" s="211"/>
      <c r="BI59" s="212"/>
      <c r="BJ59" s="212"/>
      <c r="BK59" s="212"/>
      <c r="BL59" s="212"/>
      <c r="BM59" s="212"/>
      <c r="BN59" s="150"/>
    </row>
    <row r="60" spans="41:66" ht="15.75" thickBot="1" x14ac:dyDescent="0.3">
      <c r="AO60" s="219" t="s">
        <v>11100</v>
      </c>
      <c r="AP60" s="220" t="s">
        <v>11756</v>
      </c>
      <c r="AQ60" s="220"/>
      <c r="AR60" s="220"/>
      <c r="AS60" s="220"/>
      <c r="AT60" s="220"/>
      <c r="AU60" s="166"/>
      <c r="AV60" s="202"/>
      <c r="AZ60" s="219" t="s">
        <v>11100</v>
      </c>
      <c r="BA60" s="220" t="s">
        <v>11139</v>
      </c>
      <c r="BB60" s="220"/>
      <c r="BC60" s="220"/>
      <c r="BD60" s="220"/>
      <c r="BE60" s="223"/>
      <c r="BH60" s="211" t="s">
        <v>10655</v>
      </c>
      <c r="BI60" s="212" t="s">
        <v>10656</v>
      </c>
      <c r="BJ60" s="212" t="s">
        <v>899</v>
      </c>
      <c r="BK60" s="212" t="s">
        <v>10657</v>
      </c>
      <c r="BL60" s="212" t="s">
        <v>10658</v>
      </c>
      <c r="BM60" s="212" t="s">
        <v>887</v>
      </c>
      <c r="BN60" s="150"/>
    </row>
    <row r="61" spans="41:66" x14ac:dyDescent="0.25">
      <c r="BH61" s="211" t="s">
        <v>10824</v>
      </c>
      <c r="BI61" s="212">
        <v>0.40810000000000002</v>
      </c>
      <c r="BJ61" s="212">
        <v>3</v>
      </c>
      <c r="BK61" s="212">
        <v>0.13600000000000001</v>
      </c>
      <c r="BL61" s="212" t="s">
        <v>11757</v>
      </c>
      <c r="BM61" s="212" t="s">
        <v>11758</v>
      </c>
      <c r="BN61" s="150"/>
    </row>
    <row r="62" spans="41:66" x14ac:dyDescent="0.25">
      <c r="BH62" s="211" t="s">
        <v>10643</v>
      </c>
      <c r="BI62" s="212">
        <v>0.73450000000000004</v>
      </c>
      <c r="BJ62" s="212">
        <v>3</v>
      </c>
      <c r="BK62" s="212">
        <v>0.24479999999999999</v>
      </c>
      <c r="BL62" s="212" t="s">
        <v>11759</v>
      </c>
      <c r="BM62" s="212" t="s">
        <v>11760</v>
      </c>
      <c r="BN62" s="150"/>
    </row>
    <row r="63" spans="41:66" ht="15.75" thickBot="1" x14ac:dyDescent="0.3">
      <c r="AQ63" s="44" t="s">
        <v>11761</v>
      </c>
      <c r="BH63" s="211" t="s">
        <v>10825</v>
      </c>
      <c r="BI63" s="212">
        <v>1.8190000000000001E-3</v>
      </c>
      <c r="BJ63" s="212">
        <v>1</v>
      </c>
      <c r="BK63" s="212">
        <v>1.8190000000000001E-3</v>
      </c>
      <c r="BL63" s="212" t="s">
        <v>11762</v>
      </c>
      <c r="BM63" s="212" t="s">
        <v>11763</v>
      </c>
      <c r="BN63" s="150"/>
    </row>
    <row r="64" spans="41:66" x14ac:dyDescent="0.25">
      <c r="AO64" s="209" t="s">
        <v>11106</v>
      </c>
      <c r="AP64" s="210" t="s">
        <v>904</v>
      </c>
      <c r="AQ64" s="210" t="s">
        <v>915</v>
      </c>
      <c r="AR64" s="210" t="s">
        <v>914</v>
      </c>
      <c r="AS64" s="210" t="s">
        <v>913</v>
      </c>
      <c r="AT64" s="210" t="s">
        <v>912</v>
      </c>
      <c r="AU64" s="148"/>
      <c r="BH64" s="211" t="s">
        <v>10552</v>
      </c>
      <c r="BI64" s="212">
        <v>5.6619999999999999</v>
      </c>
      <c r="BJ64" s="212">
        <v>13</v>
      </c>
      <c r="BK64" s="212">
        <v>0.4355</v>
      </c>
      <c r="BL64" s="212" t="s">
        <v>11764</v>
      </c>
      <c r="BM64" s="212" t="s">
        <v>11765</v>
      </c>
      <c r="BN64" s="150"/>
    </row>
    <row r="65" spans="41:66" x14ac:dyDescent="0.25">
      <c r="AO65" s="211"/>
      <c r="AP65" s="212"/>
      <c r="AQ65" s="212"/>
      <c r="AR65" s="212"/>
      <c r="AS65" s="212"/>
      <c r="AT65" s="212"/>
      <c r="AU65" s="150"/>
      <c r="BH65" s="211" t="s">
        <v>10673</v>
      </c>
      <c r="BI65" s="212">
        <v>8.3859999999999992</v>
      </c>
      <c r="BJ65" s="212">
        <v>39</v>
      </c>
      <c r="BK65" s="212">
        <v>0.215</v>
      </c>
      <c r="BL65" s="212"/>
      <c r="BM65" s="212"/>
      <c r="BN65" s="150"/>
    </row>
    <row r="66" spans="41:66" x14ac:dyDescent="0.25">
      <c r="AO66" s="211" t="s">
        <v>11595</v>
      </c>
      <c r="AP66" s="212"/>
      <c r="AQ66" s="212"/>
      <c r="AR66" s="212"/>
      <c r="AS66" s="212"/>
      <c r="AT66" s="212"/>
      <c r="AU66" s="150"/>
      <c r="BH66" s="211"/>
      <c r="BI66" s="212"/>
      <c r="BJ66" s="212"/>
      <c r="BK66" s="212"/>
      <c r="BL66" s="212"/>
      <c r="BM66" s="212"/>
      <c r="BN66" s="150"/>
    </row>
    <row r="67" spans="41:66" x14ac:dyDescent="0.25">
      <c r="AO67" s="211" t="s">
        <v>540</v>
      </c>
      <c r="AP67" s="212">
        <v>-1.7549999999999999</v>
      </c>
      <c r="AQ67" s="212" t="s">
        <v>11766</v>
      </c>
      <c r="AR67" s="212" t="s">
        <v>945</v>
      </c>
      <c r="AS67" s="212" t="s">
        <v>956</v>
      </c>
      <c r="AT67" s="212" t="s">
        <v>955</v>
      </c>
      <c r="AU67" s="150"/>
      <c r="BH67" s="211" t="s">
        <v>11090</v>
      </c>
      <c r="BI67" s="212"/>
      <c r="BJ67" s="212"/>
      <c r="BK67" s="212"/>
      <c r="BL67" s="212"/>
      <c r="BM67" s="212"/>
      <c r="BN67" s="150"/>
    </row>
    <row r="68" spans="41:66" x14ac:dyDescent="0.25">
      <c r="AO68" s="211" t="s">
        <v>10764</v>
      </c>
      <c r="AP68" s="212">
        <v>-1.488</v>
      </c>
      <c r="AQ68" s="212" t="s">
        <v>11767</v>
      </c>
      <c r="AR68" s="212" t="s">
        <v>945</v>
      </c>
      <c r="AS68" s="212" t="s">
        <v>956</v>
      </c>
      <c r="AT68" s="212" t="s">
        <v>955</v>
      </c>
      <c r="AU68" s="150"/>
      <c r="BH68" s="211" t="s">
        <v>11137</v>
      </c>
      <c r="BI68" s="212">
        <v>3.6019999999999999</v>
      </c>
      <c r="BJ68" s="212"/>
      <c r="BK68" s="212"/>
      <c r="BL68" s="212"/>
      <c r="BM68" s="212"/>
      <c r="BN68" s="150"/>
    </row>
    <row r="69" spans="41:66" x14ac:dyDescent="0.25">
      <c r="AO69" s="211" t="s">
        <v>10765</v>
      </c>
      <c r="AP69" s="212">
        <v>-0.2772</v>
      </c>
      <c r="AQ69" s="212" t="s">
        <v>11768</v>
      </c>
      <c r="AR69" s="212" t="s">
        <v>883</v>
      </c>
      <c r="AS69" s="212" t="s">
        <v>885</v>
      </c>
      <c r="AT69" s="212">
        <v>0.41299999999999998</v>
      </c>
      <c r="AU69" s="150"/>
      <c r="BH69" s="211" t="s">
        <v>11138</v>
      </c>
      <c r="BI69" s="212">
        <v>3.613</v>
      </c>
      <c r="BJ69" s="212"/>
      <c r="BK69" s="212"/>
      <c r="BL69" s="212"/>
      <c r="BM69" s="212"/>
      <c r="BN69" s="150"/>
    </row>
    <row r="70" spans="41:66" ht="15.75" thickBot="1" x14ac:dyDescent="0.3">
      <c r="AO70" s="219" t="s">
        <v>10766</v>
      </c>
      <c r="AP70" s="220">
        <v>-0.12959999999999999</v>
      </c>
      <c r="AQ70" s="220" t="s">
        <v>11769</v>
      </c>
      <c r="AR70" s="220" t="s">
        <v>883</v>
      </c>
      <c r="AS70" s="220" t="s">
        <v>885</v>
      </c>
      <c r="AT70" s="220">
        <v>0.93230000000000002</v>
      </c>
      <c r="AU70" s="202"/>
      <c r="BH70" s="211" t="s">
        <v>11096</v>
      </c>
      <c r="BI70" s="212">
        <v>-1.1039999999999999E-2</v>
      </c>
      <c r="BJ70" s="212"/>
      <c r="BK70" s="212"/>
      <c r="BL70" s="212"/>
      <c r="BM70" s="212"/>
      <c r="BN70" s="150"/>
    </row>
    <row r="71" spans="41:66" x14ac:dyDescent="0.25">
      <c r="BH71" s="211" t="s">
        <v>11098</v>
      </c>
      <c r="BI71" s="212">
        <v>0.17080000000000001</v>
      </c>
      <c r="BJ71" s="212"/>
      <c r="BK71" s="212"/>
      <c r="BL71" s="212"/>
      <c r="BM71" s="212"/>
      <c r="BN71" s="150"/>
    </row>
    <row r="72" spans="41:66" ht="15.75" thickBot="1" x14ac:dyDescent="0.3">
      <c r="BH72" s="219" t="s">
        <v>11100</v>
      </c>
      <c r="BI72" s="220" t="s">
        <v>11770</v>
      </c>
      <c r="BJ72" s="220"/>
      <c r="BK72" s="220"/>
      <c r="BL72" s="220"/>
      <c r="BM72" s="220"/>
      <c r="BN72" s="202"/>
    </row>
  </sheetData>
  <pageMargins left="0.7" right="0.7" top="0.75" bottom="0.75" header="0.3" footer="0.3"/>
  <pageSetup orientation="portrait" horizontalDpi="1200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A0BA-823D-4F95-86C0-4D77C4563924}">
  <dimension ref="A1:S2"/>
  <sheetViews>
    <sheetView tabSelected="1" zoomScale="85" zoomScaleNormal="85" workbookViewId="0">
      <selection activeCell="R36" sqref="R36"/>
    </sheetView>
  </sheetViews>
  <sheetFormatPr defaultRowHeight="15" x14ac:dyDescent="0.25"/>
  <cols>
    <col min="1" max="1" width="13.85546875" bestFit="1" customWidth="1"/>
  </cols>
  <sheetData>
    <row r="1" spans="1:19" ht="21" x14ac:dyDescent="0.35">
      <c r="A1" s="145" t="s">
        <v>1161</v>
      </c>
    </row>
    <row r="2" spans="1:19" x14ac:dyDescent="0.25">
      <c r="A2" t="s">
        <v>1162</v>
      </c>
      <c r="S2" t="s">
        <v>1163</v>
      </c>
    </row>
  </sheetData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MestReNova.Document.1" shapeId="17410" r:id="rId4">
          <objectPr defaultSize="0" r:id="rId5">
            <anchor moveWithCells="1">
              <from>
                <xdr:col>0</xdr:col>
                <xdr:colOff>0</xdr:colOff>
                <xdr:row>3</xdr:row>
                <xdr:rowOff>95250</xdr:rowOff>
              </from>
              <to>
                <xdr:col>16</xdr:col>
                <xdr:colOff>285750</xdr:colOff>
                <xdr:row>41</xdr:row>
                <xdr:rowOff>76200</xdr:rowOff>
              </to>
            </anchor>
          </objectPr>
        </oleObject>
      </mc:Choice>
      <mc:Fallback>
        <oleObject progId="MestReNova.Document.1" shapeId="17410" r:id="rId4"/>
      </mc:Fallback>
    </mc:AlternateContent>
    <mc:AlternateContent xmlns:mc="http://schemas.openxmlformats.org/markup-compatibility/2006">
      <mc:Choice Requires="x14">
        <oleObject progId="MestReNova.Document.1" shapeId="17411" r:id="rId6">
          <objectPr defaultSize="0" r:id="rId7">
            <anchor moveWithCells="1">
              <from>
                <xdr:col>18</xdr:col>
                <xdr:colOff>28575</xdr:colOff>
                <xdr:row>3</xdr:row>
                <xdr:rowOff>95250</xdr:rowOff>
              </from>
              <to>
                <xdr:col>35</xdr:col>
                <xdr:colOff>19050</xdr:colOff>
                <xdr:row>41</xdr:row>
                <xdr:rowOff>76200</xdr:rowOff>
              </to>
            </anchor>
          </objectPr>
        </oleObject>
      </mc:Choice>
      <mc:Fallback>
        <oleObject progId="MestReNova.Document.1" shapeId="17411" r:id="rId6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C813E-7F5C-4729-9B84-5F5B29B805B9}">
  <dimension ref="A1:S2"/>
  <sheetViews>
    <sheetView zoomScale="85" zoomScaleNormal="85" workbookViewId="0">
      <selection sqref="A1:XFD2"/>
    </sheetView>
  </sheetViews>
  <sheetFormatPr defaultRowHeight="15" x14ac:dyDescent="0.25"/>
  <sheetData>
    <row r="1" spans="1:19" ht="21" x14ac:dyDescent="0.35">
      <c r="A1" s="145" t="s">
        <v>1164</v>
      </c>
    </row>
    <row r="2" spans="1:19" x14ac:dyDescent="0.25">
      <c r="A2" t="s">
        <v>1162</v>
      </c>
      <c r="S2" t="s">
        <v>1163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estReNova.Document.1" shapeId="18433" r:id="rId3">
          <objectPr defaultSize="0" r:id="rId4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16</xdr:col>
                <xdr:colOff>600075</xdr:colOff>
                <xdr:row>39</xdr:row>
                <xdr:rowOff>171450</xdr:rowOff>
              </to>
            </anchor>
          </objectPr>
        </oleObject>
      </mc:Choice>
      <mc:Fallback>
        <oleObject progId="MestReNova.Document.1" shapeId="18433" r:id="rId3"/>
      </mc:Fallback>
    </mc:AlternateContent>
    <mc:AlternateContent xmlns:mc="http://schemas.openxmlformats.org/markup-compatibility/2006">
      <mc:Choice Requires="x14">
        <oleObject progId="MestReNova.Document.1" shapeId="18434" r:id="rId5">
          <objectPr defaultSize="0" r:id="rId6">
            <anchor moveWithCells="1">
              <from>
                <xdr:col>18</xdr:col>
                <xdr:colOff>28575</xdr:colOff>
                <xdr:row>2</xdr:row>
                <xdr:rowOff>19050</xdr:rowOff>
              </from>
              <to>
                <xdr:col>35</xdr:col>
                <xdr:colOff>19050</xdr:colOff>
                <xdr:row>40</xdr:row>
                <xdr:rowOff>0</xdr:rowOff>
              </to>
            </anchor>
          </objectPr>
        </oleObject>
      </mc:Choice>
      <mc:Fallback>
        <oleObject progId="MestReNova.Document.1" shapeId="18434" r:id="rId5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18E45-D1AF-4D7C-99D6-06B5D7A1A19B}">
  <dimension ref="A1:S2"/>
  <sheetViews>
    <sheetView zoomScale="70" zoomScaleNormal="70" workbookViewId="0">
      <selection activeCell="S3" sqref="S3"/>
    </sheetView>
  </sheetViews>
  <sheetFormatPr defaultRowHeight="15" x14ac:dyDescent="0.25"/>
  <sheetData>
    <row r="1" spans="1:19" ht="21" x14ac:dyDescent="0.35">
      <c r="A1" s="145" t="s">
        <v>1165</v>
      </c>
    </row>
    <row r="2" spans="1:19" x14ac:dyDescent="0.25">
      <c r="A2" t="s">
        <v>1162</v>
      </c>
      <c r="S2" t="s">
        <v>1163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estReNova.Document.1" shapeId="19457" r:id="rId3">
          <objectPr defaultSize="0" r:id="rId4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16</xdr:col>
                <xdr:colOff>600075</xdr:colOff>
                <xdr:row>39</xdr:row>
                <xdr:rowOff>171450</xdr:rowOff>
              </to>
            </anchor>
          </objectPr>
        </oleObject>
      </mc:Choice>
      <mc:Fallback>
        <oleObject progId="MestReNova.Document.1" shapeId="19457" r:id="rId3"/>
      </mc:Fallback>
    </mc:AlternateContent>
    <mc:AlternateContent xmlns:mc="http://schemas.openxmlformats.org/markup-compatibility/2006">
      <mc:Choice Requires="x14">
        <oleObject progId="MestReNova.Document.1" shapeId="19458" r:id="rId5">
          <objectPr defaultSize="0" r:id="rId6">
            <anchor moveWithCells="1">
              <from>
                <xdr:col>18</xdr:col>
                <xdr:colOff>0</xdr:colOff>
                <xdr:row>2</xdr:row>
                <xdr:rowOff>0</xdr:rowOff>
              </from>
              <to>
                <xdr:col>34</xdr:col>
                <xdr:colOff>600075</xdr:colOff>
                <xdr:row>39</xdr:row>
                <xdr:rowOff>171450</xdr:rowOff>
              </to>
            </anchor>
          </objectPr>
        </oleObject>
      </mc:Choice>
      <mc:Fallback>
        <oleObject progId="MestReNova.Document.1" shapeId="19458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6085F-AF6D-4929-8869-0C5DEFEC3ECE}">
  <dimension ref="A1:AU6"/>
  <sheetViews>
    <sheetView zoomScale="55" zoomScaleNormal="55" workbookViewId="0">
      <selection activeCell="AP25" sqref="AP25"/>
    </sheetView>
  </sheetViews>
  <sheetFormatPr defaultRowHeight="15" x14ac:dyDescent="0.25"/>
  <cols>
    <col min="1" max="1" width="16.5703125" customWidth="1"/>
    <col min="2" max="2" width="7.7109375" style="43" customWidth="1"/>
    <col min="3" max="3" width="6.28515625" style="43" customWidth="1"/>
    <col min="4" max="4" width="7.5703125" style="43" customWidth="1"/>
    <col min="5" max="6" width="6.7109375" style="43" customWidth="1"/>
    <col min="7" max="7" width="6" style="43" customWidth="1"/>
    <col min="8" max="8" width="7.140625" style="43" customWidth="1"/>
    <col min="9" max="9" width="7" style="43" customWidth="1"/>
    <col min="10" max="10" width="6.7109375" style="43" customWidth="1"/>
    <col min="11" max="11" width="7" style="43" customWidth="1"/>
    <col min="12" max="12" width="6.28515625" style="43" customWidth="1"/>
    <col min="13" max="13" width="7" customWidth="1"/>
    <col min="14" max="14" width="6" customWidth="1"/>
    <col min="15" max="15" width="5.5703125" customWidth="1"/>
    <col min="16" max="16" width="4" customWidth="1"/>
    <col min="17" max="17" width="15" bestFit="1" customWidth="1"/>
    <col min="18" max="18" width="7" customWidth="1"/>
    <col min="19" max="19" width="7.5703125" customWidth="1"/>
    <col min="20" max="20" width="6.7109375" customWidth="1"/>
    <col min="21" max="21" width="6" customWidth="1"/>
    <col min="22" max="22" width="6.28515625" customWidth="1"/>
    <col min="23" max="23" width="6.7109375" customWidth="1"/>
    <col min="24" max="25" width="6" customWidth="1"/>
    <col min="26" max="26" width="6.85546875" customWidth="1"/>
    <col min="27" max="27" width="6" customWidth="1"/>
    <col min="28" max="28" width="5.7109375" customWidth="1"/>
    <col min="29" max="29" width="6.28515625" customWidth="1"/>
    <col min="30" max="30" width="6" customWidth="1"/>
    <col min="31" max="31" width="6.7109375" customWidth="1"/>
    <col min="33" max="33" width="15" bestFit="1" customWidth="1"/>
    <col min="34" max="34" width="7.28515625" customWidth="1"/>
    <col min="35" max="35" width="6.85546875" customWidth="1"/>
    <col min="36" max="37" width="7" customWidth="1"/>
    <col min="38" max="38" width="6.28515625" customWidth="1"/>
    <col min="39" max="39" width="7.28515625" customWidth="1"/>
    <col min="40" max="40" width="7" customWidth="1"/>
    <col min="41" max="41" width="5.28515625" customWidth="1"/>
    <col min="42" max="42" width="6.5703125" customWidth="1"/>
    <col min="43" max="43" width="6.85546875" customWidth="1"/>
    <col min="44" max="44" width="7.85546875" customWidth="1"/>
    <col min="45" max="45" width="7" customWidth="1"/>
    <col min="46" max="46" width="6.5703125" customWidth="1"/>
    <col min="47" max="47" width="7.28515625" customWidth="1"/>
  </cols>
  <sheetData>
    <row r="1" spans="1:47" x14ac:dyDescent="0.25">
      <c r="A1" s="292"/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46"/>
      <c r="Q1" s="44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</row>
    <row r="2" spans="1:47" x14ac:dyDescent="0.25">
      <c r="A2" t="s">
        <v>719</v>
      </c>
      <c r="B2" s="43">
        <v>1</v>
      </c>
      <c r="C2" s="43">
        <v>2</v>
      </c>
      <c r="D2" s="43">
        <v>3</v>
      </c>
      <c r="E2" s="43">
        <v>4</v>
      </c>
      <c r="F2" s="43">
        <v>5</v>
      </c>
      <c r="G2" s="43">
        <v>6</v>
      </c>
      <c r="H2" s="43">
        <v>7</v>
      </c>
      <c r="I2" s="43">
        <v>8</v>
      </c>
      <c r="J2" s="43">
        <v>9</v>
      </c>
      <c r="K2" s="43">
        <v>10</v>
      </c>
      <c r="L2" s="43">
        <v>11</v>
      </c>
      <c r="M2" s="43">
        <v>12</v>
      </c>
      <c r="N2" s="43">
        <v>13</v>
      </c>
      <c r="O2" s="43"/>
      <c r="R2" t="s">
        <v>719</v>
      </c>
      <c r="S2" s="43">
        <v>1</v>
      </c>
      <c r="T2" s="43">
        <v>2</v>
      </c>
      <c r="U2" s="43">
        <v>3</v>
      </c>
      <c r="V2" s="43">
        <v>4</v>
      </c>
      <c r="W2" s="43">
        <v>5</v>
      </c>
      <c r="X2" s="43">
        <v>6</v>
      </c>
      <c r="Y2" s="43">
        <v>7</v>
      </c>
      <c r="Z2" s="43">
        <v>8</v>
      </c>
      <c r="AA2" s="43">
        <v>9</v>
      </c>
      <c r="AB2" s="43">
        <v>10</v>
      </c>
      <c r="AC2" s="43">
        <v>11</v>
      </c>
      <c r="AD2" s="43">
        <v>12</v>
      </c>
      <c r="AE2" s="43">
        <v>13</v>
      </c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</row>
    <row r="3" spans="1:47" x14ac:dyDescent="0.25">
      <c r="A3" t="s">
        <v>731</v>
      </c>
      <c r="B3" s="291" t="s">
        <v>732</v>
      </c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43"/>
      <c r="R3" t="s">
        <v>731</v>
      </c>
      <c r="S3" s="291" t="s">
        <v>730</v>
      </c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</row>
    <row r="4" spans="1:47" x14ac:dyDescent="0.25">
      <c r="A4" t="s">
        <v>718</v>
      </c>
      <c r="B4" s="43" t="s">
        <v>713</v>
      </c>
      <c r="C4" s="291" t="s">
        <v>717</v>
      </c>
      <c r="D4" s="291"/>
      <c r="E4" s="291"/>
      <c r="F4" s="291"/>
      <c r="G4" s="291"/>
      <c r="H4" s="43" t="s">
        <v>729</v>
      </c>
      <c r="I4" s="43" t="s">
        <v>713</v>
      </c>
      <c r="J4" s="291" t="s">
        <v>717</v>
      </c>
      <c r="K4" s="291"/>
      <c r="L4" s="291"/>
      <c r="M4" s="291"/>
      <c r="N4" s="291"/>
      <c r="R4" t="s">
        <v>718</v>
      </c>
      <c r="S4" s="43" t="s">
        <v>713</v>
      </c>
      <c r="T4" s="291" t="s">
        <v>717</v>
      </c>
      <c r="U4" s="291"/>
      <c r="V4" s="291"/>
      <c r="W4" s="291"/>
      <c r="X4" s="291"/>
      <c r="Y4" s="43" t="s">
        <v>729</v>
      </c>
      <c r="Z4" s="43" t="s">
        <v>713</v>
      </c>
      <c r="AA4" s="291" t="s">
        <v>717</v>
      </c>
      <c r="AB4" s="291"/>
      <c r="AC4" s="291"/>
      <c r="AD4" s="291"/>
      <c r="AE4" s="291"/>
      <c r="AH4" s="43"/>
      <c r="AI4" s="291"/>
      <c r="AJ4" s="291"/>
      <c r="AK4" s="291"/>
      <c r="AL4" s="291"/>
      <c r="AM4" s="291"/>
      <c r="AN4" s="43"/>
      <c r="AO4" s="43"/>
      <c r="AP4" s="43"/>
      <c r="AQ4" s="291"/>
      <c r="AR4" s="291"/>
      <c r="AS4" s="291"/>
      <c r="AT4" s="291"/>
      <c r="AU4" s="291"/>
    </row>
    <row r="5" spans="1:47" x14ac:dyDescent="0.25">
      <c r="A5" s="45" t="s">
        <v>728</v>
      </c>
      <c r="C5" s="43" t="s">
        <v>726</v>
      </c>
      <c r="D5" s="43" t="s">
        <v>725</v>
      </c>
      <c r="E5" s="43" t="s">
        <v>724</v>
      </c>
      <c r="F5" s="43" t="s">
        <v>723</v>
      </c>
      <c r="G5" s="43" t="s">
        <v>727</v>
      </c>
      <c r="H5" s="43" t="s">
        <v>727</v>
      </c>
      <c r="J5" s="43" t="s">
        <v>726</v>
      </c>
      <c r="K5" s="43" t="s">
        <v>725</v>
      </c>
      <c r="L5" s="43" t="s">
        <v>724</v>
      </c>
      <c r="M5" s="43" t="s">
        <v>723</v>
      </c>
      <c r="N5" s="43" t="s">
        <v>722</v>
      </c>
      <c r="Q5" s="43"/>
      <c r="R5" s="45" t="s">
        <v>728</v>
      </c>
      <c r="S5" s="43"/>
      <c r="T5" s="43" t="s">
        <v>726</v>
      </c>
      <c r="U5" s="43" t="s">
        <v>725</v>
      </c>
      <c r="V5" s="43" t="s">
        <v>724</v>
      </c>
      <c r="W5" s="43" t="s">
        <v>723</v>
      </c>
      <c r="X5" s="43" t="s">
        <v>727</v>
      </c>
      <c r="Y5" s="43" t="s">
        <v>727</v>
      </c>
      <c r="Z5" s="43"/>
      <c r="AA5" s="43" t="s">
        <v>726</v>
      </c>
      <c r="AB5" s="43" t="s">
        <v>725</v>
      </c>
      <c r="AC5" s="43" t="s">
        <v>724</v>
      </c>
      <c r="AD5" s="43" t="s">
        <v>723</v>
      </c>
      <c r="AE5" s="43" t="s">
        <v>722</v>
      </c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</row>
    <row r="6" spans="1:47" x14ac:dyDescent="0.25"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</row>
  </sheetData>
  <mergeCells count="11">
    <mergeCell ref="AI4:AM4"/>
    <mergeCell ref="AQ4:AU4"/>
    <mergeCell ref="A1:N1"/>
    <mergeCell ref="R1:AE1"/>
    <mergeCell ref="AG1:AU1"/>
    <mergeCell ref="B3:N3"/>
    <mergeCell ref="S3:AE3"/>
    <mergeCell ref="C4:G4"/>
    <mergeCell ref="J4:N4"/>
    <mergeCell ref="T4:X4"/>
    <mergeCell ref="AA4:AE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A4604-AD21-44F7-8474-94067A134056}">
  <dimension ref="A1:DI347"/>
  <sheetViews>
    <sheetView topLeftCell="F1" zoomScale="55" zoomScaleNormal="55" workbookViewId="0">
      <selection activeCell="CF37" sqref="CF37"/>
    </sheetView>
  </sheetViews>
  <sheetFormatPr defaultRowHeight="15" x14ac:dyDescent="0.25"/>
  <cols>
    <col min="1" max="5" width="0" style="181" hidden="1" customWidth="1"/>
    <col min="6" max="6" width="49" style="181" customWidth="1"/>
    <col min="7" max="7" width="9.140625" style="181"/>
    <col min="8" max="81" width="8.85546875" style="181" customWidth="1"/>
    <col min="82" max="82" width="15.28515625" style="181" customWidth="1"/>
    <col min="83" max="93" width="8.85546875" style="181" customWidth="1"/>
    <col min="94" max="94" width="29.42578125" style="184" bestFit="1" customWidth="1"/>
    <col min="95" max="97" width="30" style="184" bestFit="1" customWidth="1"/>
    <col min="98" max="98" width="8.85546875" style="186" customWidth="1"/>
    <col min="99" max="99" width="10.42578125" style="181" customWidth="1"/>
    <col min="100" max="102" width="8.85546875" style="181" customWidth="1"/>
    <col min="103" max="103" width="12" style="186" customWidth="1"/>
    <col min="104" max="104" width="9.140625" style="182" bestFit="1" customWidth="1"/>
    <col min="105" max="105" width="22.42578125" style="181" bestFit="1" customWidth="1"/>
    <col min="106" max="106" width="16" style="185" bestFit="1" customWidth="1"/>
    <col min="107" max="107" width="29.7109375" style="184" bestFit="1" customWidth="1"/>
    <col min="108" max="108" width="16" style="183" bestFit="1" customWidth="1"/>
    <col min="109" max="109" width="29.7109375" style="184" bestFit="1" customWidth="1"/>
    <col min="110" max="110" width="16" style="183" bestFit="1" customWidth="1"/>
    <col min="111" max="111" width="29.7109375" style="184" bestFit="1" customWidth="1"/>
    <col min="112" max="112" width="16" style="183" bestFit="1" customWidth="1"/>
    <col min="113" max="113" width="8.85546875" style="182" customWidth="1"/>
    <col min="114" max="153" width="8.85546875" style="181" customWidth="1"/>
    <col min="154" max="16384" width="9.140625" style="181"/>
  </cols>
  <sheetData>
    <row r="1" spans="1:113" s="187" customFormat="1" x14ac:dyDescent="0.25">
      <c r="A1" s="187" t="s">
        <v>2933</v>
      </c>
      <c r="B1" s="187" t="s">
        <v>2932</v>
      </c>
      <c r="C1" s="187" t="s">
        <v>2931</v>
      </c>
      <c r="D1" s="187" t="s">
        <v>2930</v>
      </c>
      <c r="E1" s="187" t="s">
        <v>2929</v>
      </c>
      <c r="F1" s="187" t="s">
        <v>2928</v>
      </c>
      <c r="G1" s="187" t="s">
        <v>2927</v>
      </c>
      <c r="H1" s="187" t="s">
        <v>2926</v>
      </c>
      <c r="I1" s="187" t="s">
        <v>2925</v>
      </c>
      <c r="J1" s="187" t="s">
        <v>2924</v>
      </c>
      <c r="K1" s="187" t="s">
        <v>2923</v>
      </c>
      <c r="L1" s="187" t="s">
        <v>2922</v>
      </c>
      <c r="M1" s="187" t="s">
        <v>2921</v>
      </c>
      <c r="N1" s="187" t="s">
        <v>2920</v>
      </c>
      <c r="O1" s="187" t="s">
        <v>2919</v>
      </c>
      <c r="P1" s="187" t="s">
        <v>2918</v>
      </c>
      <c r="Q1" s="187" t="s">
        <v>2917</v>
      </c>
      <c r="R1" s="187" t="s">
        <v>2916</v>
      </c>
      <c r="S1" s="187" t="s">
        <v>2915</v>
      </c>
      <c r="T1" s="187" t="s">
        <v>2914</v>
      </c>
      <c r="U1" s="187" t="s">
        <v>2913</v>
      </c>
      <c r="V1" s="187" t="s">
        <v>2912</v>
      </c>
      <c r="W1" s="187" t="s">
        <v>2911</v>
      </c>
      <c r="X1" s="187" t="s">
        <v>2910</v>
      </c>
      <c r="Y1" s="187" t="s">
        <v>2909</v>
      </c>
      <c r="Z1" s="187" t="s">
        <v>2908</v>
      </c>
      <c r="AA1" s="187" t="s">
        <v>2907</v>
      </c>
      <c r="AB1" s="187" t="s">
        <v>2906</v>
      </c>
      <c r="AC1" s="187" t="s">
        <v>2905</v>
      </c>
      <c r="AD1" s="187" t="s">
        <v>2904</v>
      </c>
      <c r="AE1" s="187" t="s">
        <v>2903</v>
      </c>
      <c r="AF1" s="187" t="s">
        <v>2902</v>
      </c>
      <c r="AG1" s="187" t="s">
        <v>2901</v>
      </c>
      <c r="AH1" s="187" t="s">
        <v>2900</v>
      </c>
      <c r="AI1" s="187" t="s">
        <v>2899</v>
      </c>
      <c r="AJ1" s="187" t="s">
        <v>2898</v>
      </c>
      <c r="AK1" s="187" t="s">
        <v>2897</v>
      </c>
      <c r="AL1" s="187" t="s">
        <v>2896</v>
      </c>
      <c r="AM1" s="187" t="s">
        <v>2895</v>
      </c>
      <c r="AN1" s="187" t="s">
        <v>2894</v>
      </c>
      <c r="AO1" s="187" t="s">
        <v>2893</v>
      </c>
      <c r="AP1" s="187" t="s">
        <v>2892</v>
      </c>
      <c r="AQ1" s="187" t="s">
        <v>2891</v>
      </c>
      <c r="AR1" s="187" t="s">
        <v>2890</v>
      </c>
      <c r="AS1" s="187" t="s">
        <v>2889</v>
      </c>
      <c r="AT1" s="187" t="s">
        <v>2888</v>
      </c>
      <c r="AU1" s="187" t="s">
        <v>2887</v>
      </c>
      <c r="AV1" s="187" t="s">
        <v>2886</v>
      </c>
      <c r="AW1" s="187" t="s">
        <v>2885</v>
      </c>
      <c r="AX1" s="187" t="s">
        <v>2884</v>
      </c>
      <c r="AY1" s="187" t="s">
        <v>2883</v>
      </c>
      <c r="AZ1" s="187" t="s">
        <v>2882</v>
      </c>
      <c r="BA1" s="187" t="s">
        <v>2881</v>
      </c>
      <c r="BB1" s="187" t="s">
        <v>2880</v>
      </c>
      <c r="BC1" s="187" t="s">
        <v>2879</v>
      </c>
      <c r="BD1" s="187" t="s">
        <v>2878</v>
      </c>
      <c r="BE1" s="187" t="s">
        <v>2877</v>
      </c>
      <c r="BF1" s="187" t="s">
        <v>2876</v>
      </c>
      <c r="BG1" s="187" t="s">
        <v>2875</v>
      </c>
      <c r="BH1" s="187" t="s">
        <v>2874</v>
      </c>
      <c r="BI1" s="187" t="s">
        <v>2873</v>
      </c>
      <c r="BJ1" s="187" t="s">
        <v>2872</v>
      </c>
      <c r="BK1" s="187" t="s">
        <v>2871</v>
      </c>
      <c r="BL1" s="187" t="s">
        <v>2870</v>
      </c>
      <c r="BM1" s="187" t="s">
        <v>2869</v>
      </c>
      <c r="BN1" s="187" t="s">
        <v>2868</v>
      </c>
      <c r="BO1" s="187" t="s">
        <v>2867</v>
      </c>
      <c r="BP1" s="187" t="s">
        <v>2866</v>
      </c>
      <c r="BQ1" s="187" t="s">
        <v>2865</v>
      </c>
      <c r="BR1" s="187" t="s">
        <v>2864</v>
      </c>
      <c r="BS1" s="187" t="s">
        <v>2863</v>
      </c>
      <c r="BT1" s="187" t="s">
        <v>2862</v>
      </c>
      <c r="BU1" s="187" t="s">
        <v>2861</v>
      </c>
      <c r="BV1" s="187" t="s">
        <v>2860</v>
      </c>
      <c r="BW1" s="187" t="s">
        <v>2859</v>
      </c>
      <c r="BX1" s="187" t="s">
        <v>2858</v>
      </c>
      <c r="BY1" s="187" t="s">
        <v>2857</v>
      </c>
      <c r="BZ1" s="187" t="s">
        <v>2856</v>
      </c>
      <c r="CA1" s="187" t="s">
        <v>2855</v>
      </c>
      <c r="CB1" s="187" t="s">
        <v>2854</v>
      </c>
      <c r="CC1" s="187" t="s">
        <v>2853</v>
      </c>
      <c r="CD1" s="187" t="s">
        <v>2852</v>
      </c>
      <c r="CE1" s="187" t="s">
        <v>2851</v>
      </c>
      <c r="CF1" s="187" t="s">
        <v>2850</v>
      </c>
      <c r="CG1" s="187" t="s">
        <v>2849</v>
      </c>
      <c r="CH1" s="187" t="s">
        <v>2848</v>
      </c>
      <c r="CI1" s="187" t="s">
        <v>2847</v>
      </c>
      <c r="CJ1" s="187" t="s">
        <v>2846</v>
      </c>
      <c r="CK1" s="187" t="s">
        <v>2845</v>
      </c>
      <c r="CL1" s="187" t="s">
        <v>2844</v>
      </c>
      <c r="CM1" s="187" t="s">
        <v>2843</v>
      </c>
      <c r="CN1" s="187" t="s">
        <v>2842</v>
      </c>
      <c r="CO1" s="187" t="s">
        <v>2841</v>
      </c>
      <c r="CP1" s="188" t="s">
        <v>2840</v>
      </c>
      <c r="CQ1" s="188" t="s">
        <v>2839</v>
      </c>
      <c r="CR1" s="188" t="s">
        <v>2838</v>
      </c>
      <c r="CS1" s="188" t="s">
        <v>2837</v>
      </c>
      <c r="CT1" s="186" t="s">
        <v>2836</v>
      </c>
      <c r="CU1" s="181" t="s">
        <v>2835</v>
      </c>
      <c r="CV1" s="181" t="s">
        <v>2834</v>
      </c>
      <c r="CW1" s="181" t="s">
        <v>2833</v>
      </c>
      <c r="CX1" s="181" t="s">
        <v>2832</v>
      </c>
      <c r="CY1" s="186" t="s">
        <v>2831</v>
      </c>
      <c r="CZ1" s="182" t="s">
        <v>2830</v>
      </c>
      <c r="DA1" s="181" t="s">
        <v>2829</v>
      </c>
      <c r="DB1" s="185" t="s">
        <v>2828</v>
      </c>
      <c r="DC1" s="188" t="s">
        <v>2827</v>
      </c>
      <c r="DD1" s="183" t="s">
        <v>2826</v>
      </c>
      <c r="DE1" s="188" t="s">
        <v>2825</v>
      </c>
      <c r="DF1" s="183" t="s">
        <v>2824</v>
      </c>
      <c r="DG1" s="188" t="s">
        <v>2823</v>
      </c>
      <c r="DH1" s="183" t="s">
        <v>2822</v>
      </c>
      <c r="DI1" s="182" t="s">
        <v>2821</v>
      </c>
    </row>
    <row r="2" spans="1:113" x14ac:dyDescent="0.25">
      <c r="A2" s="181" t="s">
        <v>2820</v>
      </c>
      <c r="B2" s="181" t="s">
        <v>2820</v>
      </c>
      <c r="C2" s="181">
        <v>7</v>
      </c>
      <c r="D2" s="181">
        <v>7</v>
      </c>
      <c r="E2" s="181">
        <v>7</v>
      </c>
      <c r="F2" s="181" t="s">
        <v>2819</v>
      </c>
      <c r="G2" s="181" t="s">
        <v>2818</v>
      </c>
      <c r="H2" s="181" t="s">
        <v>2817</v>
      </c>
      <c r="I2" s="181">
        <v>1</v>
      </c>
      <c r="J2" s="181">
        <v>7</v>
      </c>
      <c r="K2" s="181">
        <v>7</v>
      </c>
      <c r="L2" s="181">
        <v>7</v>
      </c>
      <c r="M2" s="181">
        <v>7</v>
      </c>
      <c r="N2" s="181">
        <v>7</v>
      </c>
      <c r="O2" s="181">
        <v>7</v>
      </c>
      <c r="P2" s="181">
        <v>7</v>
      </c>
      <c r="Q2" s="181">
        <v>0</v>
      </c>
      <c r="R2" s="181">
        <v>0</v>
      </c>
      <c r="S2" s="181">
        <v>0</v>
      </c>
      <c r="T2" s="181">
        <v>0</v>
      </c>
      <c r="U2" s="181">
        <v>0</v>
      </c>
      <c r="V2" s="181">
        <v>7</v>
      </c>
      <c r="W2" s="181">
        <v>5</v>
      </c>
      <c r="X2" s="181">
        <v>6</v>
      </c>
      <c r="Y2" s="181">
        <v>7</v>
      </c>
      <c r="Z2" s="181">
        <v>7</v>
      </c>
      <c r="AA2" s="181">
        <v>7</v>
      </c>
      <c r="AB2" s="181">
        <v>7</v>
      </c>
      <c r="AC2" s="181">
        <v>0</v>
      </c>
      <c r="AD2" s="181">
        <v>0</v>
      </c>
      <c r="AE2" s="181">
        <v>0</v>
      </c>
      <c r="AF2" s="181">
        <v>0</v>
      </c>
      <c r="AG2" s="181">
        <v>0</v>
      </c>
      <c r="AH2" s="181">
        <v>7</v>
      </c>
      <c r="AI2" s="181">
        <v>5</v>
      </c>
      <c r="AJ2" s="181">
        <v>6</v>
      </c>
      <c r="AK2" s="181">
        <v>7</v>
      </c>
      <c r="AL2" s="181">
        <v>7</v>
      </c>
      <c r="AM2" s="181">
        <v>7</v>
      </c>
      <c r="AN2" s="181">
        <v>7</v>
      </c>
      <c r="AO2" s="181">
        <v>0</v>
      </c>
      <c r="AP2" s="181">
        <v>0</v>
      </c>
      <c r="AQ2" s="181">
        <v>0</v>
      </c>
      <c r="AR2" s="181">
        <v>0</v>
      </c>
      <c r="AS2" s="181">
        <v>0</v>
      </c>
      <c r="AT2" s="181">
        <v>7</v>
      </c>
      <c r="AU2" s="181">
        <v>5</v>
      </c>
      <c r="AV2" s="181">
        <v>6</v>
      </c>
      <c r="AW2" s="181">
        <v>35.200000000000003</v>
      </c>
      <c r="AX2" s="181">
        <v>35.200000000000003</v>
      </c>
      <c r="AY2" s="181">
        <v>35.200000000000003</v>
      </c>
      <c r="AZ2" s="181">
        <v>33.56</v>
      </c>
      <c r="BA2" s="181">
        <v>307</v>
      </c>
      <c r="BB2" s="181">
        <v>307</v>
      </c>
      <c r="BC2" s="181">
        <v>0</v>
      </c>
      <c r="BD2" s="181">
        <v>33.579000000000001</v>
      </c>
      <c r="BE2" s="181" t="s">
        <v>1251</v>
      </c>
      <c r="BF2" s="181" t="s">
        <v>1251</v>
      </c>
      <c r="BG2" s="181" t="s">
        <v>1251</v>
      </c>
      <c r="BH2" s="181" t="s">
        <v>1251</v>
      </c>
      <c r="BN2" s="181" t="s">
        <v>1251</v>
      </c>
      <c r="BO2" s="181" t="s">
        <v>1251</v>
      </c>
      <c r="BP2" s="181" t="s">
        <v>1251</v>
      </c>
      <c r="BQ2" s="181">
        <v>35.200000000000003</v>
      </c>
      <c r="BR2" s="181">
        <v>35.200000000000003</v>
      </c>
      <c r="BS2" s="181">
        <v>35.200000000000003</v>
      </c>
      <c r="BT2" s="181">
        <v>35.200000000000003</v>
      </c>
      <c r="BU2" s="181">
        <v>0</v>
      </c>
      <c r="BV2" s="181">
        <v>0</v>
      </c>
      <c r="BW2" s="181">
        <v>0</v>
      </c>
      <c r="BX2" s="181">
        <v>0</v>
      </c>
      <c r="BY2" s="181">
        <v>0</v>
      </c>
      <c r="BZ2" s="181">
        <v>35.200000000000003</v>
      </c>
      <c r="CA2" s="181">
        <v>24.8</v>
      </c>
      <c r="CB2" s="181">
        <v>32.6</v>
      </c>
      <c r="CC2" s="181">
        <v>758420000</v>
      </c>
      <c r="CD2" s="181">
        <v>124560000</v>
      </c>
      <c r="CE2" s="181">
        <v>122580000</v>
      </c>
      <c r="CF2" s="181">
        <v>130580000</v>
      </c>
      <c r="CG2" s="181">
        <v>118710000</v>
      </c>
      <c r="CH2" s="181">
        <v>0</v>
      </c>
      <c r="CI2" s="181">
        <v>0</v>
      </c>
      <c r="CJ2" s="181">
        <v>0</v>
      </c>
      <c r="CK2" s="181">
        <v>0</v>
      </c>
      <c r="CL2" s="181">
        <v>0</v>
      </c>
      <c r="CM2" s="181">
        <v>97218000</v>
      </c>
      <c r="CN2" s="181">
        <v>82762000</v>
      </c>
      <c r="CO2" s="181">
        <v>82011000</v>
      </c>
      <c r="CP2" s="184">
        <v>23514000</v>
      </c>
      <c r="CQ2" s="184">
        <v>26219000</v>
      </c>
      <c r="CR2" s="184">
        <v>23215000</v>
      </c>
      <c r="CS2" s="184">
        <v>27250000</v>
      </c>
      <c r="CT2" s="186">
        <f t="shared" ref="CT2:CT65" si="0">AVERAGEIF(CP2:CS2,"&lt;&gt;0")</f>
        <v>25049500</v>
      </c>
      <c r="CU2" s="181">
        <v>0</v>
      </c>
      <c r="CV2" s="181">
        <v>0</v>
      </c>
      <c r="CW2" s="181">
        <v>0</v>
      </c>
      <c r="CX2" s="181">
        <v>0</v>
      </c>
      <c r="CY2" s="186">
        <v>0</v>
      </c>
      <c r="CZ2" s="182">
        <f t="shared" ref="CZ2:CZ65" si="1">CY2/CT2</f>
        <v>0</v>
      </c>
      <c r="DA2" s="181">
        <v>0</v>
      </c>
      <c r="DB2" s="185">
        <f t="shared" ref="DB2:DB33" si="2">DA2/CT2</f>
        <v>0</v>
      </c>
      <c r="DC2" s="184">
        <v>25754000</v>
      </c>
      <c r="DD2" s="183">
        <f t="shared" ref="DD2:DD65" si="3">DC2/CT2</f>
        <v>1.0281243138585601</v>
      </c>
      <c r="DE2" s="184">
        <v>26748000</v>
      </c>
      <c r="DF2" s="183">
        <f t="shared" ref="DF2:DF33" si="4">DE2/CT2</f>
        <v>1.0678057446256413</v>
      </c>
      <c r="DG2" s="184">
        <v>26640000</v>
      </c>
      <c r="DH2" s="183">
        <f t="shared" ref="DH2:DH33" si="5">DG2/CT2</f>
        <v>1.0634942813229804</v>
      </c>
      <c r="DI2" s="182">
        <f t="shared" ref="DI2:DI65" si="6">AVERAGE(DB2,DD2,DF2,DH2)</f>
        <v>0.78985608495179549</v>
      </c>
    </row>
    <row r="3" spans="1:113" x14ac:dyDescent="0.25">
      <c r="A3" s="181" t="s">
        <v>2816</v>
      </c>
      <c r="B3" s="181" t="s">
        <v>2816</v>
      </c>
      <c r="C3" s="181">
        <v>4</v>
      </c>
      <c r="D3" s="181">
        <v>4</v>
      </c>
      <c r="E3" s="181">
        <v>4</v>
      </c>
      <c r="F3" s="181" t="s">
        <v>2815</v>
      </c>
      <c r="G3" s="181" t="s">
        <v>2814</v>
      </c>
      <c r="H3" s="181" t="s">
        <v>2813</v>
      </c>
      <c r="I3" s="181">
        <v>1</v>
      </c>
      <c r="J3" s="181">
        <v>4</v>
      </c>
      <c r="K3" s="181">
        <v>4</v>
      </c>
      <c r="L3" s="181">
        <v>4</v>
      </c>
      <c r="M3" s="181">
        <v>4</v>
      </c>
      <c r="N3" s="181">
        <v>4</v>
      </c>
      <c r="O3" s="181">
        <v>4</v>
      </c>
      <c r="P3" s="181">
        <v>4</v>
      </c>
      <c r="Q3" s="181">
        <v>0</v>
      </c>
      <c r="R3" s="181">
        <v>0</v>
      </c>
      <c r="S3" s="181">
        <v>0</v>
      </c>
      <c r="T3" s="181">
        <v>0</v>
      </c>
      <c r="U3" s="181">
        <v>0</v>
      </c>
      <c r="V3" s="181">
        <v>4</v>
      </c>
      <c r="W3" s="181">
        <v>4</v>
      </c>
      <c r="X3" s="181">
        <v>4</v>
      </c>
      <c r="Y3" s="181">
        <v>4</v>
      </c>
      <c r="Z3" s="181">
        <v>4</v>
      </c>
      <c r="AA3" s="181">
        <v>4</v>
      </c>
      <c r="AB3" s="181">
        <v>4</v>
      </c>
      <c r="AC3" s="181">
        <v>0</v>
      </c>
      <c r="AD3" s="181">
        <v>0</v>
      </c>
      <c r="AE3" s="181">
        <v>0</v>
      </c>
      <c r="AF3" s="181">
        <v>0</v>
      </c>
      <c r="AG3" s="181">
        <v>0</v>
      </c>
      <c r="AH3" s="181">
        <v>4</v>
      </c>
      <c r="AI3" s="181">
        <v>4</v>
      </c>
      <c r="AJ3" s="181">
        <v>4</v>
      </c>
      <c r="AK3" s="181">
        <v>4</v>
      </c>
      <c r="AL3" s="181">
        <v>4</v>
      </c>
      <c r="AM3" s="181">
        <v>4</v>
      </c>
      <c r="AN3" s="181">
        <v>4</v>
      </c>
      <c r="AO3" s="181">
        <v>0</v>
      </c>
      <c r="AP3" s="181">
        <v>0</v>
      </c>
      <c r="AQ3" s="181">
        <v>0</v>
      </c>
      <c r="AR3" s="181">
        <v>0</v>
      </c>
      <c r="AS3" s="181">
        <v>0</v>
      </c>
      <c r="AT3" s="181">
        <v>4</v>
      </c>
      <c r="AU3" s="181">
        <v>4</v>
      </c>
      <c r="AV3" s="181">
        <v>4</v>
      </c>
      <c r="AW3" s="181">
        <v>25.2</v>
      </c>
      <c r="AX3" s="181">
        <v>25.2</v>
      </c>
      <c r="AY3" s="181">
        <v>25.2</v>
      </c>
      <c r="AZ3" s="181">
        <v>22.45</v>
      </c>
      <c r="BA3" s="181">
        <v>210</v>
      </c>
      <c r="BB3" s="181">
        <v>210</v>
      </c>
      <c r="BC3" s="181">
        <v>0</v>
      </c>
      <c r="BD3" s="181">
        <v>19.657</v>
      </c>
      <c r="BE3" s="181" t="s">
        <v>1251</v>
      </c>
      <c r="BF3" s="181" t="s">
        <v>1251</v>
      </c>
      <c r="BG3" s="181" t="s">
        <v>1251</v>
      </c>
      <c r="BH3" s="181" t="s">
        <v>1251</v>
      </c>
      <c r="BN3" s="181" t="s">
        <v>1251</v>
      </c>
      <c r="BO3" s="181" t="s">
        <v>1251</v>
      </c>
      <c r="BP3" s="181" t="s">
        <v>1251</v>
      </c>
      <c r="BQ3" s="181">
        <v>25.2</v>
      </c>
      <c r="BR3" s="181">
        <v>25.2</v>
      </c>
      <c r="BS3" s="181">
        <v>25.2</v>
      </c>
      <c r="BT3" s="181">
        <v>25.2</v>
      </c>
      <c r="BU3" s="181">
        <v>0</v>
      </c>
      <c r="BV3" s="181">
        <v>0</v>
      </c>
      <c r="BW3" s="181">
        <v>0</v>
      </c>
      <c r="BX3" s="181">
        <v>0</v>
      </c>
      <c r="BY3" s="181">
        <v>0</v>
      </c>
      <c r="BZ3" s="181">
        <v>25.2</v>
      </c>
      <c r="CA3" s="181">
        <v>25.2</v>
      </c>
      <c r="CB3" s="181">
        <v>25.2</v>
      </c>
      <c r="CC3" s="181">
        <v>570060000</v>
      </c>
      <c r="CD3" s="181">
        <v>79066000</v>
      </c>
      <c r="CE3" s="181">
        <v>86736000</v>
      </c>
      <c r="CF3" s="181">
        <v>100360000</v>
      </c>
      <c r="CG3" s="181">
        <v>89379000</v>
      </c>
      <c r="CH3" s="181">
        <v>0</v>
      </c>
      <c r="CI3" s="181">
        <v>0</v>
      </c>
      <c r="CJ3" s="181">
        <v>0</v>
      </c>
      <c r="CK3" s="181">
        <v>0</v>
      </c>
      <c r="CL3" s="181">
        <v>0</v>
      </c>
      <c r="CM3" s="181">
        <v>72785000</v>
      </c>
      <c r="CN3" s="181">
        <v>62633000</v>
      </c>
      <c r="CO3" s="181">
        <v>79101000</v>
      </c>
      <c r="CP3" s="184">
        <v>25309000</v>
      </c>
      <c r="CQ3" s="184">
        <v>27967000</v>
      </c>
      <c r="CR3" s="184">
        <v>28613000</v>
      </c>
      <c r="CS3" s="184">
        <v>29009000</v>
      </c>
      <c r="CT3" s="186">
        <f t="shared" si="0"/>
        <v>27724500</v>
      </c>
      <c r="CU3" s="181">
        <v>0</v>
      </c>
      <c r="CV3" s="181">
        <v>0</v>
      </c>
      <c r="CW3" s="181">
        <v>0</v>
      </c>
      <c r="CX3" s="181">
        <v>0</v>
      </c>
      <c r="CY3" s="186">
        <v>0</v>
      </c>
      <c r="CZ3" s="182">
        <f t="shared" si="1"/>
        <v>0</v>
      </c>
      <c r="DA3" s="181">
        <v>0</v>
      </c>
      <c r="DB3" s="185">
        <f t="shared" si="2"/>
        <v>0</v>
      </c>
      <c r="DC3" s="184">
        <v>25652000</v>
      </c>
      <c r="DD3" s="183">
        <f t="shared" si="3"/>
        <v>0.92524662302295801</v>
      </c>
      <c r="DE3" s="184">
        <v>24480000</v>
      </c>
      <c r="DF3" s="183">
        <f t="shared" si="4"/>
        <v>0.88297354325596489</v>
      </c>
      <c r="DG3" s="184">
        <v>29974000</v>
      </c>
      <c r="DH3" s="183">
        <f t="shared" si="5"/>
        <v>1.0811376219589173</v>
      </c>
      <c r="DI3" s="182">
        <f t="shared" si="6"/>
        <v>0.72233944705946007</v>
      </c>
    </row>
    <row r="4" spans="1:113" x14ac:dyDescent="0.25">
      <c r="A4" s="181" t="s">
        <v>2812</v>
      </c>
      <c r="B4" s="181" t="s">
        <v>2812</v>
      </c>
      <c r="C4" s="181">
        <v>4</v>
      </c>
      <c r="D4" s="181">
        <v>4</v>
      </c>
      <c r="E4" s="181">
        <v>4</v>
      </c>
      <c r="F4" s="181" t="s">
        <v>2811</v>
      </c>
      <c r="G4" s="181" t="s">
        <v>2810</v>
      </c>
      <c r="H4" s="181" t="s">
        <v>2809</v>
      </c>
      <c r="I4" s="181">
        <v>1</v>
      </c>
      <c r="J4" s="181">
        <v>4</v>
      </c>
      <c r="K4" s="181">
        <v>4</v>
      </c>
      <c r="L4" s="181">
        <v>4</v>
      </c>
      <c r="M4" s="181">
        <v>4</v>
      </c>
      <c r="N4" s="181">
        <v>4</v>
      </c>
      <c r="O4" s="181">
        <v>4</v>
      </c>
      <c r="P4" s="181">
        <v>3</v>
      </c>
      <c r="Q4" s="181">
        <v>2</v>
      </c>
      <c r="R4" s="181">
        <v>2</v>
      </c>
      <c r="S4" s="181">
        <v>1</v>
      </c>
      <c r="T4" s="181">
        <v>2</v>
      </c>
      <c r="U4" s="181">
        <v>1</v>
      </c>
      <c r="V4" s="181">
        <v>4</v>
      </c>
      <c r="W4" s="181">
        <v>4</v>
      </c>
      <c r="X4" s="181">
        <v>4</v>
      </c>
      <c r="Y4" s="181">
        <v>4</v>
      </c>
      <c r="Z4" s="181">
        <v>4</v>
      </c>
      <c r="AA4" s="181">
        <v>4</v>
      </c>
      <c r="AB4" s="181">
        <v>3</v>
      </c>
      <c r="AC4" s="181">
        <v>2</v>
      </c>
      <c r="AD4" s="181">
        <v>2</v>
      </c>
      <c r="AE4" s="181">
        <v>1</v>
      </c>
      <c r="AF4" s="181">
        <v>2</v>
      </c>
      <c r="AG4" s="181">
        <v>1</v>
      </c>
      <c r="AH4" s="181">
        <v>4</v>
      </c>
      <c r="AI4" s="181">
        <v>4</v>
      </c>
      <c r="AJ4" s="181">
        <v>4</v>
      </c>
      <c r="AK4" s="181">
        <v>4</v>
      </c>
      <c r="AL4" s="181">
        <v>4</v>
      </c>
      <c r="AM4" s="181">
        <v>4</v>
      </c>
      <c r="AN4" s="181">
        <v>3</v>
      </c>
      <c r="AO4" s="181">
        <v>2</v>
      </c>
      <c r="AP4" s="181">
        <v>2</v>
      </c>
      <c r="AQ4" s="181">
        <v>1</v>
      </c>
      <c r="AR4" s="181">
        <v>2</v>
      </c>
      <c r="AS4" s="181">
        <v>1</v>
      </c>
      <c r="AT4" s="181">
        <v>4</v>
      </c>
      <c r="AU4" s="181">
        <v>4</v>
      </c>
      <c r="AV4" s="181">
        <v>4</v>
      </c>
      <c r="AW4" s="181">
        <v>12.4</v>
      </c>
      <c r="AX4" s="181">
        <v>12.4</v>
      </c>
      <c r="AY4" s="181">
        <v>12.4</v>
      </c>
      <c r="AZ4" s="181">
        <v>46.481000000000002</v>
      </c>
      <c r="BA4" s="181">
        <v>421</v>
      </c>
      <c r="BB4" s="181">
        <v>421</v>
      </c>
      <c r="BC4" s="181">
        <v>0</v>
      </c>
      <c r="BD4" s="181">
        <v>10.513</v>
      </c>
      <c r="BE4" s="181" t="s">
        <v>1251</v>
      </c>
      <c r="BF4" s="181" t="s">
        <v>1251</v>
      </c>
      <c r="BG4" s="181" t="s">
        <v>1251</v>
      </c>
      <c r="BH4" s="181" t="s">
        <v>1251</v>
      </c>
      <c r="BI4" s="181" t="s">
        <v>1254</v>
      </c>
      <c r="BJ4" s="181" t="s">
        <v>1254</v>
      </c>
      <c r="BK4" s="181" t="s">
        <v>1254</v>
      </c>
      <c r="BL4" s="181" t="s">
        <v>1254</v>
      </c>
      <c r="BM4" s="181" t="s">
        <v>1254</v>
      </c>
      <c r="BN4" s="181" t="s">
        <v>1251</v>
      </c>
      <c r="BO4" s="181" t="s">
        <v>1251</v>
      </c>
      <c r="BP4" s="181" t="s">
        <v>1251</v>
      </c>
      <c r="BQ4" s="181">
        <v>12.4</v>
      </c>
      <c r="BR4" s="181">
        <v>12.4</v>
      </c>
      <c r="BS4" s="181">
        <v>12.4</v>
      </c>
      <c r="BT4" s="181">
        <v>8.8000000000000007</v>
      </c>
      <c r="BU4" s="181">
        <v>6.4</v>
      </c>
      <c r="BV4" s="181">
        <v>6.4</v>
      </c>
      <c r="BW4" s="181">
        <v>2.9</v>
      </c>
      <c r="BX4" s="181">
        <v>6.4</v>
      </c>
      <c r="BY4" s="181">
        <v>3.6</v>
      </c>
      <c r="BZ4" s="181">
        <v>12.4</v>
      </c>
      <c r="CA4" s="181">
        <v>12.4</v>
      </c>
      <c r="CB4" s="181">
        <v>12.4</v>
      </c>
      <c r="CC4" s="181">
        <v>130500000</v>
      </c>
      <c r="CD4" s="181">
        <v>20223000</v>
      </c>
      <c r="CE4" s="181">
        <v>18619000</v>
      </c>
      <c r="CF4" s="181">
        <v>20485000</v>
      </c>
      <c r="CG4" s="181">
        <v>11815000</v>
      </c>
      <c r="CH4" s="181">
        <v>1204700</v>
      </c>
      <c r="CI4" s="181">
        <v>892710</v>
      </c>
      <c r="CJ4" s="181">
        <v>373990</v>
      </c>
      <c r="CK4" s="181">
        <v>1128200</v>
      </c>
      <c r="CL4" s="181">
        <v>761710</v>
      </c>
      <c r="CM4" s="181">
        <v>19223000</v>
      </c>
      <c r="CN4" s="181">
        <v>18902000</v>
      </c>
      <c r="CO4" s="181">
        <v>16873000</v>
      </c>
      <c r="CP4" s="184">
        <v>8951800</v>
      </c>
      <c r="CQ4" s="184">
        <v>8390000</v>
      </c>
      <c r="CR4" s="184">
        <v>8593600</v>
      </c>
      <c r="CS4" s="184">
        <v>6595700</v>
      </c>
      <c r="CT4" s="186">
        <f t="shared" si="0"/>
        <v>8132775</v>
      </c>
      <c r="CU4" s="181">
        <v>4185700</v>
      </c>
      <c r="CV4" s="181">
        <v>3314500</v>
      </c>
      <c r="CW4" s="181">
        <v>0</v>
      </c>
      <c r="CX4" s="181">
        <v>3361400</v>
      </c>
      <c r="CY4" s="186">
        <f>AVERAGEIF(CU4:CX4,"&lt;&gt;0")</f>
        <v>3620533.3333333335</v>
      </c>
      <c r="CZ4" s="182">
        <f t="shared" si="1"/>
        <v>0.44517810136556507</v>
      </c>
      <c r="DA4" s="181">
        <v>0</v>
      </c>
      <c r="DB4" s="185">
        <f t="shared" si="2"/>
        <v>0</v>
      </c>
      <c r="DC4" s="184">
        <v>7761000</v>
      </c>
      <c r="DD4" s="183">
        <f t="shared" si="3"/>
        <v>0.95428682091905903</v>
      </c>
      <c r="DE4" s="184">
        <v>10780000</v>
      </c>
      <c r="DF4" s="183">
        <f t="shared" si="4"/>
        <v>1.3255008284380179</v>
      </c>
      <c r="DG4" s="184">
        <v>7317800</v>
      </c>
      <c r="DH4" s="183">
        <f t="shared" si="5"/>
        <v>0.89979127665526215</v>
      </c>
      <c r="DI4" s="182">
        <f t="shared" si="6"/>
        <v>0.79489473150308476</v>
      </c>
    </row>
    <row r="5" spans="1:113" x14ac:dyDescent="0.25">
      <c r="A5" s="181" t="s">
        <v>2808</v>
      </c>
      <c r="B5" s="181" t="s">
        <v>2808</v>
      </c>
      <c r="C5" s="181">
        <v>2</v>
      </c>
      <c r="D5" s="181">
        <v>2</v>
      </c>
      <c r="E5" s="181">
        <v>2</v>
      </c>
      <c r="F5" s="185" t="s">
        <v>2807</v>
      </c>
      <c r="G5" s="181" t="s">
        <v>2806</v>
      </c>
      <c r="H5" s="181" t="s">
        <v>2805</v>
      </c>
      <c r="I5" s="181">
        <v>1</v>
      </c>
      <c r="J5" s="181">
        <v>2</v>
      </c>
      <c r="K5" s="181">
        <v>2</v>
      </c>
      <c r="L5" s="181">
        <v>2</v>
      </c>
      <c r="M5" s="181">
        <v>2</v>
      </c>
      <c r="N5" s="181">
        <v>2</v>
      </c>
      <c r="O5" s="181">
        <v>2</v>
      </c>
      <c r="P5" s="181">
        <v>2</v>
      </c>
      <c r="Q5" s="181">
        <v>0</v>
      </c>
      <c r="R5" s="181">
        <v>0</v>
      </c>
      <c r="S5" s="181">
        <v>0</v>
      </c>
      <c r="T5" s="181">
        <v>0</v>
      </c>
      <c r="U5" s="181">
        <v>0</v>
      </c>
      <c r="V5" s="181">
        <v>2</v>
      </c>
      <c r="W5" s="181">
        <v>1</v>
      </c>
      <c r="X5" s="181">
        <v>2</v>
      </c>
      <c r="Y5" s="181">
        <v>2</v>
      </c>
      <c r="Z5" s="181">
        <v>2</v>
      </c>
      <c r="AA5" s="181">
        <v>2</v>
      </c>
      <c r="AB5" s="181">
        <v>2</v>
      </c>
      <c r="AC5" s="181">
        <v>0</v>
      </c>
      <c r="AD5" s="181">
        <v>0</v>
      </c>
      <c r="AE5" s="181">
        <v>0</v>
      </c>
      <c r="AF5" s="181">
        <v>0</v>
      </c>
      <c r="AG5" s="181">
        <v>0</v>
      </c>
      <c r="AH5" s="181">
        <v>2</v>
      </c>
      <c r="AI5" s="181">
        <v>1</v>
      </c>
      <c r="AJ5" s="181">
        <v>2</v>
      </c>
      <c r="AK5" s="181">
        <v>2</v>
      </c>
      <c r="AL5" s="181">
        <v>2</v>
      </c>
      <c r="AM5" s="181">
        <v>2</v>
      </c>
      <c r="AN5" s="181">
        <v>2</v>
      </c>
      <c r="AO5" s="181">
        <v>0</v>
      </c>
      <c r="AP5" s="181">
        <v>0</v>
      </c>
      <c r="AQ5" s="181">
        <v>0</v>
      </c>
      <c r="AR5" s="181">
        <v>0</v>
      </c>
      <c r="AS5" s="181">
        <v>0</v>
      </c>
      <c r="AT5" s="181">
        <v>2</v>
      </c>
      <c r="AU5" s="181">
        <v>1</v>
      </c>
      <c r="AV5" s="181">
        <v>2</v>
      </c>
      <c r="AW5" s="181">
        <v>5.2</v>
      </c>
      <c r="AX5" s="181">
        <v>5.2</v>
      </c>
      <c r="AY5" s="181">
        <v>5.2</v>
      </c>
      <c r="AZ5" s="181">
        <v>68.168000000000006</v>
      </c>
      <c r="BA5" s="181">
        <v>614</v>
      </c>
      <c r="BB5" s="181">
        <v>614</v>
      </c>
      <c r="BC5" s="181">
        <v>0</v>
      </c>
      <c r="BD5" s="181">
        <v>3.1661000000000001</v>
      </c>
      <c r="BE5" s="181" t="s">
        <v>1251</v>
      </c>
      <c r="BF5" s="181" t="s">
        <v>1251</v>
      </c>
      <c r="BG5" s="181" t="s">
        <v>1254</v>
      </c>
      <c r="BH5" s="181" t="s">
        <v>1251</v>
      </c>
      <c r="BN5" s="181" t="s">
        <v>1251</v>
      </c>
      <c r="BO5" s="181" t="s">
        <v>1251</v>
      </c>
      <c r="BP5" s="181" t="s">
        <v>1254</v>
      </c>
      <c r="BQ5" s="181">
        <v>5.2</v>
      </c>
      <c r="BR5" s="181">
        <v>5.2</v>
      </c>
      <c r="BS5" s="181">
        <v>5.2</v>
      </c>
      <c r="BT5" s="181">
        <v>5.2</v>
      </c>
      <c r="BU5" s="181">
        <v>0</v>
      </c>
      <c r="BV5" s="181">
        <v>0</v>
      </c>
      <c r="BW5" s="181">
        <v>0</v>
      </c>
      <c r="BX5" s="181">
        <v>0</v>
      </c>
      <c r="BY5" s="181">
        <v>0</v>
      </c>
      <c r="BZ5" s="181">
        <v>5.2</v>
      </c>
      <c r="CA5" s="181">
        <v>1.3</v>
      </c>
      <c r="CB5" s="181">
        <v>5.2</v>
      </c>
      <c r="CC5" s="181">
        <v>41612000</v>
      </c>
      <c r="CD5" s="181">
        <v>7784600</v>
      </c>
      <c r="CE5" s="181">
        <v>6922100</v>
      </c>
      <c r="CF5" s="181">
        <v>6693600</v>
      </c>
      <c r="CG5" s="181">
        <v>6933300</v>
      </c>
      <c r="CH5" s="181">
        <v>0</v>
      </c>
      <c r="CI5" s="181">
        <v>0</v>
      </c>
      <c r="CJ5" s="181">
        <v>0</v>
      </c>
      <c r="CK5" s="181">
        <v>0</v>
      </c>
      <c r="CL5" s="181">
        <v>0</v>
      </c>
      <c r="CM5" s="181">
        <v>6036400</v>
      </c>
      <c r="CN5" s="181">
        <v>2687000</v>
      </c>
      <c r="CO5" s="181">
        <v>4555300</v>
      </c>
      <c r="CP5" s="184">
        <v>4379300</v>
      </c>
      <c r="CQ5" s="184">
        <v>4604800</v>
      </c>
      <c r="CR5" s="184">
        <v>3928100</v>
      </c>
      <c r="CS5" s="184">
        <v>4216700</v>
      </c>
      <c r="CT5" s="186">
        <f t="shared" si="0"/>
        <v>4282225</v>
      </c>
      <c r="CU5" s="181">
        <v>0</v>
      </c>
      <c r="CV5" s="181">
        <v>0</v>
      </c>
      <c r="CW5" s="181">
        <v>0</v>
      </c>
      <c r="CX5" s="181">
        <v>0</v>
      </c>
      <c r="CY5" s="186">
        <v>0</v>
      </c>
      <c r="CZ5" s="182">
        <f t="shared" si="1"/>
        <v>0</v>
      </c>
      <c r="DA5" s="181">
        <v>0</v>
      </c>
      <c r="DB5" s="185">
        <f t="shared" si="2"/>
        <v>0</v>
      </c>
      <c r="DC5" s="184">
        <v>4310800</v>
      </c>
      <c r="DD5" s="183">
        <f t="shared" si="3"/>
        <v>1.0066729328795194</v>
      </c>
      <c r="DE5" s="184">
        <v>0</v>
      </c>
      <c r="DF5" s="183">
        <f t="shared" si="4"/>
        <v>0</v>
      </c>
      <c r="DG5" s="184">
        <v>3784700</v>
      </c>
      <c r="DH5" s="183">
        <f t="shared" si="5"/>
        <v>0.88381624038905005</v>
      </c>
      <c r="DI5" s="182">
        <f t="shared" si="6"/>
        <v>0.47262229331714234</v>
      </c>
    </row>
    <row r="6" spans="1:113" x14ac:dyDescent="0.25">
      <c r="A6" s="181" t="s">
        <v>2804</v>
      </c>
      <c r="B6" s="181" t="s">
        <v>2803</v>
      </c>
      <c r="C6" s="181" t="s">
        <v>2802</v>
      </c>
      <c r="D6" s="181" t="s">
        <v>2802</v>
      </c>
      <c r="E6" s="181" t="s">
        <v>2802</v>
      </c>
      <c r="F6" s="181" t="s">
        <v>2801</v>
      </c>
      <c r="G6" s="181" t="s">
        <v>2800</v>
      </c>
      <c r="H6" s="181" t="s">
        <v>2799</v>
      </c>
      <c r="I6" s="181">
        <v>6</v>
      </c>
      <c r="J6" s="181">
        <v>3</v>
      </c>
      <c r="K6" s="181">
        <v>3</v>
      </c>
      <c r="L6" s="181">
        <v>3</v>
      </c>
      <c r="M6" s="181">
        <v>3</v>
      </c>
      <c r="N6" s="181">
        <v>3</v>
      </c>
      <c r="O6" s="181">
        <v>3</v>
      </c>
      <c r="P6" s="181">
        <v>3</v>
      </c>
      <c r="Q6" s="181">
        <v>0</v>
      </c>
      <c r="R6" s="181">
        <v>1</v>
      </c>
      <c r="S6" s="181">
        <v>0</v>
      </c>
      <c r="T6" s="181">
        <v>0</v>
      </c>
      <c r="U6" s="181">
        <v>0</v>
      </c>
      <c r="V6" s="181">
        <v>3</v>
      </c>
      <c r="W6" s="181">
        <v>3</v>
      </c>
      <c r="X6" s="181">
        <v>3</v>
      </c>
      <c r="Y6" s="181">
        <v>3</v>
      </c>
      <c r="Z6" s="181">
        <v>3</v>
      </c>
      <c r="AA6" s="181">
        <v>3</v>
      </c>
      <c r="AB6" s="181">
        <v>3</v>
      </c>
      <c r="AC6" s="181">
        <v>0</v>
      </c>
      <c r="AD6" s="181">
        <v>1</v>
      </c>
      <c r="AE6" s="181">
        <v>0</v>
      </c>
      <c r="AF6" s="181">
        <v>0</v>
      </c>
      <c r="AG6" s="181">
        <v>0</v>
      </c>
      <c r="AH6" s="181">
        <v>3</v>
      </c>
      <c r="AI6" s="181">
        <v>3</v>
      </c>
      <c r="AJ6" s="181">
        <v>3</v>
      </c>
      <c r="AK6" s="181">
        <v>3</v>
      </c>
      <c r="AL6" s="181">
        <v>3</v>
      </c>
      <c r="AM6" s="181">
        <v>3</v>
      </c>
      <c r="AN6" s="181">
        <v>3</v>
      </c>
      <c r="AO6" s="181">
        <v>0</v>
      </c>
      <c r="AP6" s="181">
        <v>1</v>
      </c>
      <c r="AQ6" s="181">
        <v>0</v>
      </c>
      <c r="AR6" s="181">
        <v>0</v>
      </c>
      <c r="AS6" s="181">
        <v>0</v>
      </c>
      <c r="AT6" s="181">
        <v>3</v>
      </c>
      <c r="AU6" s="181">
        <v>3</v>
      </c>
      <c r="AV6" s="181">
        <v>3</v>
      </c>
      <c r="AW6" s="181">
        <v>8.8000000000000007</v>
      </c>
      <c r="AX6" s="181">
        <v>8.8000000000000007</v>
      </c>
      <c r="AY6" s="181">
        <v>8.8000000000000007</v>
      </c>
      <c r="AZ6" s="181">
        <v>49.655999999999999</v>
      </c>
      <c r="BA6" s="181">
        <v>453</v>
      </c>
      <c r="BB6" s="181" t="s">
        <v>2798</v>
      </c>
      <c r="BC6" s="181">
        <v>0</v>
      </c>
      <c r="BD6" s="181">
        <v>20.532</v>
      </c>
      <c r="BE6" s="181" t="s">
        <v>1251</v>
      </c>
      <c r="BF6" s="181" t="s">
        <v>1251</v>
      </c>
      <c r="BG6" s="181" t="s">
        <v>1251</v>
      </c>
      <c r="BH6" s="181" t="s">
        <v>1251</v>
      </c>
      <c r="BJ6" s="181" t="s">
        <v>1254</v>
      </c>
      <c r="BN6" s="181" t="s">
        <v>1251</v>
      </c>
      <c r="BO6" s="181" t="s">
        <v>1251</v>
      </c>
      <c r="BP6" s="181" t="s">
        <v>1251</v>
      </c>
      <c r="BQ6" s="181">
        <v>8.8000000000000007</v>
      </c>
      <c r="BR6" s="181">
        <v>8.8000000000000007</v>
      </c>
      <c r="BS6" s="181">
        <v>8.8000000000000007</v>
      </c>
      <c r="BT6" s="181">
        <v>8.8000000000000007</v>
      </c>
      <c r="BU6" s="181">
        <v>0</v>
      </c>
      <c r="BV6" s="181">
        <v>2.4</v>
      </c>
      <c r="BW6" s="181">
        <v>0</v>
      </c>
      <c r="BX6" s="181">
        <v>0</v>
      </c>
      <c r="BY6" s="181">
        <v>0</v>
      </c>
      <c r="BZ6" s="181">
        <v>8.8000000000000007</v>
      </c>
      <c r="CA6" s="181">
        <v>8.8000000000000007</v>
      </c>
      <c r="CB6" s="181">
        <v>8.8000000000000007</v>
      </c>
      <c r="CC6" s="181">
        <v>176460000</v>
      </c>
      <c r="CD6" s="181">
        <v>22136000</v>
      </c>
      <c r="CE6" s="181">
        <v>23894000</v>
      </c>
      <c r="CF6" s="181">
        <v>25610000</v>
      </c>
      <c r="CG6" s="181">
        <v>24039000</v>
      </c>
      <c r="CH6" s="181">
        <v>0</v>
      </c>
      <c r="CI6" s="181">
        <v>420810</v>
      </c>
      <c r="CJ6" s="181">
        <v>0</v>
      </c>
      <c r="CK6" s="181">
        <v>0</v>
      </c>
      <c r="CL6" s="181">
        <v>0</v>
      </c>
      <c r="CM6" s="181">
        <v>30075000</v>
      </c>
      <c r="CN6" s="181">
        <v>25027000</v>
      </c>
      <c r="CO6" s="181">
        <v>25257000</v>
      </c>
      <c r="CP6" s="184">
        <v>11836000</v>
      </c>
      <c r="CQ6" s="184">
        <v>13575000</v>
      </c>
      <c r="CR6" s="184">
        <v>12990000</v>
      </c>
      <c r="CS6" s="184">
        <v>12451000</v>
      </c>
      <c r="CT6" s="186">
        <f t="shared" si="0"/>
        <v>12713000</v>
      </c>
      <c r="CU6" s="181">
        <v>0</v>
      </c>
      <c r="CV6" s="181">
        <v>0</v>
      </c>
      <c r="CW6" s="181">
        <v>0</v>
      </c>
      <c r="CX6" s="181">
        <v>0</v>
      </c>
      <c r="CY6" s="186">
        <v>0</v>
      </c>
      <c r="CZ6" s="182">
        <f t="shared" si="1"/>
        <v>0</v>
      </c>
      <c r="DA6" s="181">
        <v>0</v>
      </c>
      <c r="DB6" s="185">
        <f t="shared" si="2"/>
        <v>0</v>
      </c>
      <c r="DC6" s="184">
        <v>20709000</v>
      </c>
      <c r="DD6" s="183">
        <f t="shared" si="3"/>
        <v>1.6289624793518445</v>
      </c>
      <c r="DE6" s="184">
        <v>15967000</v>
      </c>
      <c r="DF6" s="183">
        <f t="shared" si="4"/>
        <v>1.2559584677102178</v>
      </c>
      <c r="DG6" s="184">
        <v>17215000</v>
      </c>
      <c r="DH6" s="183">
        <f t="shared" si="5"/>
        <v>1.3541256981043026</v>
      </c>
      <c r="DI6" s="182">
        <f t="shared" si="6"/>
        <v>1.0597616612915912</v>
      </c>
    </row>
    <row r="7" spans="1:113" x14ac:dyDescent="0.25">
      <c r="A7" s="181" t="s">
        <v>2797</v>
      </c>
      <c r="B7" s="181" t="s">
        <v>2797</v>
      </c>
      <c r="C7" s="181" t="s">
        <v>2796</v>
      </c>
      <c r="D7" s="181" t="s">
        <v>2795</v>
      </c>
      <c r="E7" s="181" t="s">
        <v>2795</v>
      </c>
      <c r="F7" s="181" t="s">
        <v>2794</v>
      </c>
      <c r="G7" s="181" t="s">
        <v>2793</v>
      </c>
      <c r="H7" s="181" t="s">
        <v>2792</v>
      </c>
      <c r="I7" s="181">
        <v>4</v>
      </c>
      <c r="J7" s="181">
        <v>17</v>
      </c>
      <c r="K7" s="181">
        <v>8</v>
      </c>
      <c r="L7" s="181">
        <v>8</v>
      </c>
      <c r="M7" s="181">
        <v>15</v>
      </c>
      <c r="N7" s="181">
        <v>16</v>
      </c>
      <c r="O7" s="181">
        <v>15</v>
      </c>
      <c r="P7" s="181">
        <v>15</v>
      </c>
      <c r="Q7" s="181">
        <v>12</v>
      </c>
      <c r="R7" s="181">
        <v>11</v>
      </c>
      <c r="S7" s="181">
        <v>13</v>
      </c>
      <c r="T7" s="181">
        <v>13</v>
      </c>
      <c r="U7" s="181">
        <v>14</v>
      </c>
      <c r="V7" s="181">
        <v>16</v>
      </c>
      <c r="W7" s="181">
        <v>15</v>
      </c>
      <c r="X7" s="181">
        <v>16</v>
      </c>
      <c r="Y7" s="181">
        <v>6</v>
      </c>
      <c r="Z7" s="181">
        <v>7</v>
      </c>
      <c r="AA7" s="181">
        <v>6</v>
      </c>
      <c r="AB7" s="181">
        <v>6</v>
      </c>
      <c r="AC7" s="181">
        <v>5</v>
      </c>
      <c r="AD7" s="181">
        <v>4</v>
      </c>
      <c r="AE7" s="181">
        <v>6</v>
      </c>
      <c r="AF7" s="181">
        <v>5</v>
      </c>
      <c r="AG7" s="181">
        <v>5</v>
      </c>
      <c r="AH7" s="181">
        <v>7</v>
      </c>
      <c r="AI7" s="181">
        <v>6</v>
      </c>
      <c r="AJ7" s="181">
        <v>7</v>
      </c>
      <c r="AK7" s="181">
        <v>6</v>
      </c>
      <c r="AL7" s="181">
        <v>7</v>
      </c>
      <c r="AM7" s="181">
        <v>6</v>
      </c>
      <c r="AN7" s="181">
        <v>6</v>
      </c>
      <c r="AO7" s="181">
        <v>5</v>
      </c>
      <c r="AP7" s="181">
        <v>4</v>
      </c>
      <c r="AQ7" s="181">
        <v>6</v>
      </c>
      <c r="AR7" s="181">
        <v>5</v>
      </c>
      <c r="AS7" s="181">
        <v>5</v>
      </c>
      <c r="AT7" s="181">
        <v>7</v>
      </c>
      <c r="AU7" s="181">
        <v>6</v>
      </c>
      <c r="AV7" s="181">
        <v>7</v>
      </c>
      <c r="AW7" s="181">
        <v>62.1</v>
      </c>
      <c r="AX7" s="181">
        <v>36.6</v>
      </c>
      <c r="AY7" s="181">
        <v>36.6</v>
      </c>
      <c r="AZ7" s="181">
        <v>42.018999999999998</v>
      </c>
      <c r="BA7" s="181">
        <v>377</v>
      </c>
      <c r="BB7" s="181" t="s">
        <v>2791</v>
      </c>
      <c r="BC7" s="181">
        <v>0</v>
      </c>
      <c r="BD7" s="181">
        <v>60.098999999999997</v>
      </c>
      <c r="BE7" s="181" t="s">
        <v>1251</v>
      </c>
      <c r="BF7" s="181" t="s">
        <v>1251</v>
      </c>
      <c r="BG7" s="181" t="s">
        <v>1251</v>
      </c>
      <c r="BH7" s="181" t="s">
        <v>1251</v>
      </c>
      <c r="BI7" s="181" t="s">
        <v>1251</v>
      </c>
      <c r="BJ7" s="181" t="s">
        <v>1251</v>
      </c>
      <c r="BK7" s="181" t="s">
        <v>1251</v>
      </c>
      <c r="BL7" s="181" t="s">
        <v>1251</v>
      </c>
      <c r="BM7" s="181" t="s">
        <v>1251</v>
      </c>
      <c r="BN7" s="181" t="s">
        <v>1251</v>
      </c>
      <c r="BO7" s="181" t="s">
        <v>1251</v>
      </c>
      <c r="BP7" s="181" t="s">
        <v>1251</v>
      </c>
      <c r="BQ7" s="181">
        <v>53.6</v>
      </c>
      <c r="BR7" s="181">
        <v>56.2</v>
      </c>
      <c r="BS7" s="181">
        <v>53.6</v>
      </c>
      <c r="BT7" s="181">
        <v>53.6</v>
      </c>
      <c r="BU7" s="181">
        <v>40.799999999999997</v>
      </c>
      <c r="BV7" s="181">
        <v>34.700000000000003</v>
      </c>
      <c r="BW7" s="181">
        <v>43.5</v>
      </c>
      <c r="BX7" s="181">
        <v>40.299999999999997</v>
      </c>
      <c r="BY7" s="181">
        <v>42.2</v>
      </c>
      <c r="BZ7" s="181">
        <v>59.4</v>
      </c>
      <c r="CA7" s="181">
        <v>53.6</v>
      </c>
      <c r="CB7" s="181">
        <v>59.4</v>
      </c>
      <c r="CC7" s="181">
        <v>2253200000</v>
      </c>
      <c r="CD7" s="181">
        <v>305340000</v>
      </c>
      <c r="CE7" s="181">
        <v>300870000</v>
      </c>
      <c r="CF7" s="181">
        <v>318550000</v>
      </c>
      <c r="CG7" s="181">
        <v>313300000</v>
      </c>
      <c r="CH7" s="181">
        <v>19908000</v>
      </c>
      <c r="CI7" s="181">
        <v>21289000</v>
      </c>
      <c r="CJ7" s="181">
        <v>23182000</v>
      </c>
      <c r="CK7" s="181">
        <v>18505000</v>
      </c>
      <c r="CL7" s="181">
        <v>22124000</v>
      </c>
      <c r="CM7" s="181">
        <v>291930000</v>
      </c>
      <c r="CN7" s="181">
        <v>324570000</v>
      </c>
      <c r="CO7" s="181">
        <v>293600000</v>
      </c>
      <c r="CP7" s="184">
        <v>145060000</v>
      </c>
      <c r="CQ7" s="184">
        <v>142740000</v>
      </c>
      <c r="CR7" s="184">
        <v>138600000</v>
      </c>
      <c r="CS7" s="184">
        <v>163640000</v>
      </c>
      <c r="CT7" s="186">
        <f t="shared" si="0"/>
        <v>147510000</v>
      </c>
      <c r="CU7" s="181">
        <v>42716000</v>
      </c>
      <c r="CV7" s="181">
        <v>45022000</v>
      </c>
      <c r="CW7" s="181">
        <v>75810000</v>
      </c>
      <c r="CX7" s="181">
        <v>14434000</v>
      </c>
      <c r="CY7" s="186">
        <f>AVERAGEIF(CU7:CX7,"&lt;&gt;0")</f>
        <v>44495500</v>
      </c>
      <c r="CZ7" s="182">
        <f t="shared" si="1"/>
        <v>0.30164395634194291</v>
      </c>
      <c r="DA7" s="181">
        <v>42834000</v>
      </c>
      <c r="DB7" s="185">
        <f t="shared" si="2"/>
        <v>0.29038031319910512</v>
      </c>
      <c r="DC7" s="184">
        <v>164530000</v>
      </c>
      <c r="DD7" s="183">
        <f t="shared" si="3"/>
        <v>1.1153820079994576</v>
      </c>
      <c r="DE7" s="184">
        <v>195520000</v>
      </c>
      <c r="DF7" s="183">
        <f t="shared" si="4"/>
        <v>1.3254694596976475</v>
      </c>
      <c r="DG7" s="184">
        <v>182950000</v>
      </c>
      <c r="DH7" s="183">
        <f t="shared" si="5"/>
        <v>1.2402548979730188</v>
      </c>
      <c r="DI7" s="182">
        <f t="shared" si="6"/>
        <v>0.99287166971730723</v>
      </c>
    </row>
    <row r="8" spans="1:113" x14ac:dyDescent="0.25">
      <c r="A8" s="181" t="s">
        <v>2790</v>
      </c>
      <c r="B8" s="181" t="s">
        <v>2790</v>
      </c>
      <c r="C8" s="181">
        <v>18</v>
      </c>
      <c r="D8" s="181">
        <v>18</v>
      </c>
      <c r="E8" s="181">
        <v>1</v>
      </c>
      <c r="F8" s="181" t="s">
        <v>2789</v>
      </c>
      <c r="G8" s="181" t="s">
        <v>2788</v>
      </c>
      <c r="H8" s="181" t="s">
        <v>2787</v>
      </c>
      <c r="I8" s="181">
        <v>1</v>
      </c>
      <c r="J8" s="181">
        <v>18</v>
      </c>
      <c r="K8" s="181">
        <v>18</v>
      </c>
      <c r="L8" s="181">
        <v>1</v>
      </c>
      <c r="M8" s="181">
        <v>17</v>
      </c>
      <c r="N8" s="181">
        <v>17</v>
      </c>
      <c r="O8" s="181">
        <v>18</v>
      </c>
      <c r="P8" s="181">
        <v>18</v>
      </c>
      <c r="Q8" s="181">
        <v>13</v>
      </c>
      <c r="R8" s="181">
        <v>12</v>
      </c>
      <c r="S8" s="181">
        <v>14</v>
      </c>
      <c r="T8" s="181">
        <v>13</v>
      </c>
      <c r="U8" s="181">
        <v>14</v>
      </c>
      <c r="V8" s="181">
        <v>17</v>
      </c>
      <c r="W8" s="181">
        <v>18</v>
      </c>
      <c r="X8" s="181">
        <v>18</v>
      </c>
      <c r="Y8" s="181">
        <v>17</v>
      </c>
      <c r="Z8" s="181">
        <v>17</v>
      </c>
      <c r="AA8" s="181">
        <v>18</v>
      </c>
      <c r="AB8" s="181">
        <v>18</v>
      </c>
      <c r="AC8" s="181">
        <v>13</v>
      </c>
      <c r="AD8" s="181">
        <v>12</v>
      </c>
      <c r="AE8" s="181">
        <v>14</v>
      </c>
      <c r="AF8" s="181">
        <v>13</v>
      </c>
      <c r="AG8" s="181">
        <v>14</v>
      </c>
      <c r="AH8" s="181">
        <v>17</v>
      </c>
      <c r="AI8" s="181">
        <v>18</v>
      </c>
      <c r="AJ8" s="181">
        <v>18</v>
      </c>
      <c r="AK8" s="181">
        <v>1</v>
      </c>
      <c r="AL8" s="181">
        <v>1</v>
      </c>
      <c r="AM8" s="181">
        <v>1</v>
      </c>
      <c r="AN8" s="181">
        <v>1</v>
      </c>
      <c r="AO8" s="181">
        <v>0</v>
      </c>
      <c r="AP8" s="181">
        <v>0</v>
      </c>
      <c r="AQ8" s="181">
        <v>0</v>
      </c>
      <c r="AR8" s="181">
        <v>0</v>
      </c>
      <c r="AS8" s="181">
        <v>0</v>
      </c>
      <c r="AT8" s="181">
        <v>1</v>
      </c>
      <c r="AU8" s="181">
        <v>1</v>
      </c>
      <c r="AV8" s="181">
        <v>1</v>
      </c>
      <c r="AW8" s="181">
        <v>68.5</v>
      </c>
      <c r="AX8" s="181">
        <v>68.5</v>
      </c>
      <c r="AY8" s="181">
        <v>4.5</v>
      </c>
      <c r="AZ8" s="181">
        <v>41.792000000000002</v>
      </c>
      <c r="BA8" s="181">
        <v>375</v>
      </c>
      <c r="BB8" s="181">
        <v>375</v>
      </c>
      <c r="BC8" s="181">
        <v>0</v>
      </c>
      <c r="BD8" s="181">
        <v>323.31</v>
      </c>
      <c r="BE8" s="181" t="s">
        <v>1251</v>
      </c>
      <c r="BF8" s="181" t="s">
        <v>1251</v>
      </c>
      <c r="BG8" s="181" t="s">
        <v>1251</v>
      </c>
      <c r="BH8" s="181" t="s">
        <v>1251</v>
      </c>
      <c r="BI8" s="181" t="s">
        <v>1251</v>
      </c>
      <c r="BJ8" s="181" t="s">
        <v>1251</v>
      </c>
      <c r="BK8" s="181" t="s">
        <v>1251</v>
      </c>
      <c r="BL8" s="181" t="s">
        <v>1251</v>
      </c>
      <c r="BM8" s="181" t="s">
        <v>1251</v>
      </c>
      <c r="BN8" s="181" t="s">
        <v>1251</v>
      </c>
      <c r="BO8" s="181" t="s">
        <v>1251</v>
      </c>
      <c r="BP8" s="181" t="s">
        <v>1251</v>
      </c>
      <c r="BQ8" s="181">
        <v>61.1</v>
      </c>
      <c r="BR8" s="181">
        <v>61.1</v>
      </c>
      <c r="BS8" s="181">
        <v>68.5</v>
      </c>
      <c r="BT8" s="181">
        <v>68.5</v>
      </c>
      <c r="BU8" s="181">
        <v>51.5</v>
      </c>
      <c r="BV8" s="181">
        <v>45.9</v>
      </c>
      <c r="BW8" s="181">
        <v>58.9</v>
      </c>
      <c r="BX8" s="181">
        <v>48.8</v>
      </c>
      <c r="BY8" s="181">
        <v>50.7</v>
      </c>
      <c r="BZ8" s="181">
        <v>61.1</v>
      </c>
      <c r="CA8" s="181">
        <v>68.5</v>
      </c>
      <c r="CB8" s="181">
        <v>68.5</v>
      </c>
      <c r="CC8" s="181">
        <v>27132000000</v>
      </c>
      <c r="CD8" s="181">
        <v>3932900000</v>
      </c>
      <c r="CE8" s="181">
        <v>3546700000</v>
      </c>
      <c r="CF8" s="181">
        <v>3833000000</v>
      </c>
      <c r="CG8" s="181">
        <v>3843100000</v>
      </c>
      <c r="CH8" s="181">
        <v>190010000</v>
      </c>
      <c r="CI8" s="181">
        <v>198760000</v>
      </c>
      <c r="CJ8" s="181">
        <v>219220000</v>
      </c>
      <c r="CK8" s="181">
        <v>231070000</v>
      </c>
      <c r="CL8" s="181">
        <v>276480000</v>
      </c>
      <c r="CM8" s="181">
        <v>3621700000</v>
      </c>
      <c r="CN8" s="181">
        <v>3762500000</v>
      </c>
      <c r="CO8" s="181">
        <v>3476500000</v>
      </c>
      <c r="CP8" s="184">
        <v>660020000</v>
      </c>
      <c r="CQ8" s="184">
        <v>642220000</v>
      </c>
      <c r="CR8" s="184">
        <v>612010000</v>
      </c>
      <c r="CS8" s="184">
        <v>674130000</v>
      </c>
      <c r="CT8" s="186">
        <f t="shared" si="0"/>
        <v>647095000</v>
      </c>
      <c r="CU8" s="181">
        <v>274900000</v>
      </c>
      <c r="CV8" s="181">
        <v>254470000</v>
      </c>
      <c r="CW8" s="181">
        <v>276820000</v>
      </c>
      <c r="CX8" s="181">
        <v>254040000</v>
      </c>
      <c r="CY8" s="186">
        <f>AVERAGEIF(CU8:CX8,"&lt;&gt;0")</f>
        <v>265057500</v>
      </c>
      <c r="CZ8" s="182">
        <f t="shared" si="1"/>
        <v>0.40961141717985766</v>
      </c>
      <c r="DA8" s="181">
        <v>265580000</v>
      </c>
      <c r="DB8" s="185">
        <f t="shared" si="2"/>
        <v>0.41041887203579075</v>
      </c>
      <c r="DC8" s="184">
        <v>716250000</v>
      </c>
      <c r="DD8" s="183">
        <f t="shared" si="3"/>
        <v>1.1068699340900485</v>
      </c>
      <c r="DE8" s="184">
        <v>829960000</v>
      </c>
      <c r="DF8" s="183">
        <f t="shared" si="4"/>
        <v>1.2825937458951158</v>
      </c>
      <c r="DG8" s="184">
        <v>721180000</v>
      </c>
      <c r="DH8" s="183">
        <f t="shared" si="5"/>
        <v>1.1144885990465079</v>
      </c>
      <c r="DI8" s="182">
        <f t="shared" si="6"/>
        <v>0.97859278776686565</v>
      </c>
    </row>
    <row r="9" spans="1:113" x14ac:dyDescent="0.25">
      <c r="A9" s="181" t="s">
        <v>2786</v>
      </c>
      <c r="B9" s="181" t="s">
        <v>2786</v>
      </c>
      <c r="C9" s="181">
        <v>5</v>
      </c>
      <c r="D9" s="181">
        <v>5</v>
      </c>
      <c r="E9" s="181">
        <v>5</v>
      </c>
      <c r="F9" s="181" t="s">
        <v>2785</v>
      </c>
      <c r="G9" s="181" t="s">
        <v>2784</v>
      </c>
      <c r="H9" s="181" t="s">
        <v>2783</v>
      </c>
      <c r="I9" s="181">
        <v>1</v>
      </c>
      <c r="J9" s="181">
        <v>5</v>
      </c>
      <c r="K9" s="181">
        <v>5</v>
      </c>
      <c r="L9" s="181">
        <v>5</v>
      </c>
      <c r="M9" s="181">
        <v>5</v>
      </c>
      <c r="N9" s="181">
        <v>5</v>
      </c>
      <c r="O9" s="181">
        <v>5</v>
      </c>
      <c r="P9" s="181">
        <v>5</v>
      </c>
      <c r="Q9" s="181">
        <v>2</v>
      </c>
      <c r="R9" s="181">
        <v>3</v>
      </c>
      <c r="S9" s="181">
        <v>3</v>
      </c>
      <c r="T9" s="181">
        <v>3</v>
      </c>
      <c r="U9" s="181">
        <v>2</v>
      </c>
      <c r="V9" s="181">
        <v>5</v>
      </c>
      <c r="W9" s="181">
        <v>5</v>
      </c>
      <c r="X9" s="181">
        <v>5</v>
      </c>
      <c r="Y9" s="181">
        <v>5</v>
      </c>
      <c r="Z9" s="181">
        <v>5</v>
      </c>
      <c r="AA9" s="181">
        <v>5</v>
      </c>
      <c r="AB9" s="181">
        <v>5</v>
      </c>
      <c r="AC9" s="181">
        <v>2</v>
      </c>
      <c r="AD9" s="181">
        <v>3</v>
      </c>
      <c r="AE9" s="181">
        <v>3</v>
      </c>
      <c r="AF9" s="181">
        <v>3</v>
      </c>
      <c r="AG9" s="181">
        <v>2</v>
      </c>
      <c r="AH9" s="181">
        <v>5</v>
      </c>
      <c r="AI9" s="181">
        <v>5</v>
      </c>
      <c r="AJ9" s="181">
        <v>5</v>
      </c>
      <c r="AK9" s="181">
        <v>5</v>
      </c>
      <c r="AL9" s="181">
        <v>5</v>
      </c>
      <c r="AM9" s="181">
        <v>5</v>
      </c>
      <c r="AN9" s="181">
        <v>5</v>
      </c>
      <c r="AO9" s="181">
        <v>2</v>
      </c>
      <c r="AP9" s="181">
        <v>3</v>
      </c>
      <c r="AQ9" s="181">
        <v>3</v>
      </c>
      <c r="AR9" s="181">
        <v>3</v>
      </c>
      <c r="AS9" s="181">
        <v>2</v>
      </c>
      <c r="AT9" s="181">
        <v>5</v>
      </c>
      <c r="AU9" s="181">
        <v>5</v>
      </c>
      <c r="AV9" s="181">
        <v>5</v>
      </c>
      <c r="AW9" s="181">
        <v>17.2</v>
      </c>
      <c r="AX9" s="181">
        <v>17.2</v>
      </c>
      <c r="AY9" s="181">
        <v>17.2</v>
      </c>
      <c r="AZ9" s="181">
        <v>42.652999999999999</v>
      </c>
      <c r="BA9" s="181">
        <v>402</v>
      </c>
      <c r="BB9" s="181">
        <v>402</v>
      </c>
      <c r="BC9" s="181">
        <v>0</v>
      </c>
      <c r="BD9" s="181">
        <v>14.832000000000001</v>
      </c>
      <c r="BE9" s="181" t="s">
        <v>1251</v>
      </c>
      <c r="BF9" s="181" t="s">
        <v>1251</v>
      </c>
      <c r="BG9" s="181" t="s">
        <v>1251</v>
      </c>
      <c r="BH9" s="181" t="s">
        <v>1251</v>
      </c>
      <c r="BI9" s="181" t="s">
        <v>1254</v>
      </c>
      <c r="BJ9" s="181" t="s">
        <v>1254</v>
      </c>
      <c r="BK9" s="181" t="s">
        <v>1254</v>
      </c>
      <c r="BL9" s="181" t="s">
        <v>1251</v>
      </c>
      <c r="BM9" s="181" t="s">
        <v>1251</v>
      </c>
      <c r="BN9" s="181" t="s">
        <v>1251</v>
      </c>
      <c r="BO9" s="181" t="s">
        <v>1251</v>
      </c>
      <c r="BP9" s="181" t="s">
        <v>1251</v>
      </c>
      <c r="BQ9" s="181">
        <v>17.2</v>
      </c>
      <c r="BR9" s="181">
        <v>17.2</v>
      </c>
      <c r="BS9" s="181">
        <v>17.2</v>
      </c>
      <c r="BT9" s="181">
        <v>17.2</v>
      </c>
      <c r="BU9" s="181">
        <v>5.5</v>
      </c>
      <c r="BV9" s="181">
        <v>9</v>
      </c>
      <c r="BW9" s="181">
        <v>9</v>
      </c>
      <c r="BX9" s="181">
        <v>11.9</v>
      </c>
      <c r="BY9" s="181">
        <v>5.5</v>
      </c>
      <c r="BZ9" s="181">
        <v>17.2</v>
      </c>
      <c r="CA9" s="181">
        <v>17.2</v>
      </c>
      <c r="CB9" s="181">
        <v>17.2</v>
      </c>
      <c r="CC9" s="181">
        <v>542060000</v>
      </c>
      <c r="CD9" s="181">
        <v>88103000</v>
      </c>
      <c r="CE9" s="181">
        <v>70505000</v>
      </c>
      <c r="CF9" s="181">
        <v>83789000</v>
      </c>
      <c r="CG9" s="181">
        <v>78027000</v>
      </c>
      <c r="CH9" s="181">
        <v>3782100</v>
      </c>
      <c r="CI9" s="181">
        <v>6234700</v>
      </c>
      <c r="CJ9" s="181">
        <v>3511100</v>
      </c>
      <c r="CK9" s="181">
        <v>6359400</v>
      </c>
      <c r="CL9" s="181">
        <v>5537100</v>
      </c>
      <c r="CM9" s="181">
        <v>78690000</v>
      </c>
      <c r="CN9" s="181">
        <v>50182000</v>
      </c>
      <c r="CO9" s="181">
        <v>67344000</v>
      </c>
      <c r="CP9" s="184">
        <v>35488000</v>
      </c>
      <c r="CQ9" s="184">
        <v>25954000</v>
      </c>
      <c r="CR9" s="184">
        <v>35528000</v>
      </c>
      <c r="CS9" s="184">
        <v>38874000</v>
      </c>
      <c r="CT9" s="186">
        <f t="shared" si="0"/>
        <v>33961000</v>
      </c>
      <c r="CU9" s="181">
        <v>17708000</v>
      </c>
      <c r="CV9" s="181">
        <v>18910000</v>
      </c>
      <c r="CW9" s="181">
        <v>10731000</v>
      </c>
      <c r="CX9" s="181">
        <v>19883000</v>
      </c>
      <c r="CY9" s="186">
        <f>AVERAGEIF(CU9:CX9,"&lt;&gt;0")</f>
        <v>16808000</v>
      </c>
      <c r="CZ9" s="182">
        <f t="shared" si="1"/>
        <v>0.49492064426842552</v>
      </c>
      <c r="DA9" s="181">
        <v>19284000</v>
      </c>
      <c r="DB9" s="185">
        <f t="shared" si="2"/>
        <v>0.56782780247931453</v>
      </c>
      <c r="DC9" s="184">
        <v>41867000</v>
      </c>
      <c r="DD9" s="183">
        <f t="shared" si="3"/>
        <v>1.2327964429787108</v>
      </c>
      <c r="DE9" s="184">
        <v>34250000</v>
      </c>
      <c r="DF9" s="183">
        <f t="shared" si="4"/>
        <v>1.0085097611966667</v>
      </c>
      <c r="DG9" s="184">
        <v>38807000</v>
      </c>
      <c r="DH9" s="183">
        <f t="shared" si="5"/>
        <v>1.1426930891316509</v>
      </c>
      <c r="DI9" s="182">
        <f t="shared" si="6"/>
        <v>0.98795677394658576</v>
      </c>
    </row>
    <row r="10" spans="1:113" x14ac:dyDescent="0.25">
      <c r="A10" s="181" t="s">
        <v>2782</v>
      </c>
      <c r="B10" s="181" t="s">
        <v>2782</v>
      </c>
      <c r="C10" s="181">
        <v>8</v>
      </c>
      <c r="D10" s="181">
        <v>8</v>
      </c>
      <c r="E10" s="181">
        <v>8</v>
      </c>
      <c r="F10" s="181" t="s">
        <v>2781</v>
      </c>
      <c r="G10" s="181" t="s">
        <v>2780</v>
      </c>
      <c r="H10" s="181" t="s">
        <v>2779</v>
      </c>
      <c r="I10" s="181">
        <v>1</v>
      </c>
      <c r="J10" s="181">
        <v>8</v>
      </c>
      <c r="K10" s="181">
        <v>8</v>
      </c>
      <c r="L10" s="181">
        <v>8</v>
      </c>
      <c r="M10" s="181">
        <v>7</v>
      </c>
      <c r="N10" s="181">
        <v>7</v>
      </c>
      <c r="O10" s="181">
        <v>8</v>
      </c>
      <c r="P10" s="181">
        <v>7</v>
      </c>
      <c r="Q10" s="181">
        <v>5</v>
      </c>
      <c r="R10" s="181">
        <v>5</v>
      </c>
      <c r="S10" s="181">
        <v>5</v>
      </c>
      <c r="T10" s="181">
        <v>6</v>
      </c>
      <c r="U10" s="181">
        <v>5</v>
      </c>
      <c r="V10" s="181">
        <v>7</v>
      </c>
      <c r="W10" s="181">
        <v>7</v>
      </c>
      <c r="X10" s="181">
        <v>6</v>
      </c>
      <c r="Y10" s="181">
        <v>7</v>
      </c>
      <c r="Z10" s="181">
        <v>7</v>
      </c>
      <c r="AA10" s="181">
        <v>8</v>
      </c>
      <c r="AB10" s="181">
        <v>7</v>
      </c>
      <c r="AC10" s="181">
        <v>5</v>
      </c>
      <c r="AD10" s="181">
        <v>5</v>
      </c>
      <c r="AE10" s="181">
        <v>5</v>
      </c>
      <c r="AF10" s="181">
        <v>6</v>
      </c>
      <c r="AG10" s="181">
        <v>5</v>
      </c>
      <c r="AH10" s="181">
        <v>7</v>
      </c>
      <c r="AI10" s="181">
        <v>7</v>
      </c>
      <c r="AJ10" s="181">
        <v>6</v>
      </c>
      <c r="AK10" s="181">
        <v>7</v>
      </c>
      <c r="AL10" s="181">
        <v>7</v>
      </c>
      <c r="AM10" s="181">
        <v>8</v>
      </c>
      <c r="AN10" s="181">
        <v>7</v>
      </c>
      <c r="AO10" s="181">
        <v>5</v>
      </c>
      <c r="AP10" s="181">
        <v>5</v>
      </c>
      <c r="AQ10" s="181">
        <v>5</v>
      </c>
      <c r="AR10" s="181">
        <v>6</v>
      </c>
      <c r="AS10" s="181">
        <v>5</v>
      </c>
      <c r="AT10" s="181">
        <v>7</v>
      </c>
      <c r="AU10" s="181">
        <v>7</v>
      </c>
      <c r="AV10" s="181">
        <v>6</v>
      </c>
      <c r="AW10" s="181">
        <v>33.9</v>
      </c>
      <c r="AX10" s="181">
        <v>33.9</v>
      </c>
      <c r="AY10" s="181">
        <v>33.9</v>
      </c>
      <c r="AZ10" s="181">
        <v>37.325000000000003</v>
      </c>
      <c r="BA10" s="181">
        <v>345</v>
      </c>
      <c r="BB10" s="181">
        <v>345</v>
      </c>
      <c r="BC10" s="181">
        <v>0</v>
      </c>
      <c r="BD10" s="181">
        <v>28.446999999999999</v>
      </c>
      <c r="BE10" s="181" t="s">
        <v>1251</v>
      </c>
      <c r="BF10" s="181" t="s">
        <v>1251</v>
      </c>
      <c r="BG10" s="181" t="s">
        <v>1251</v>
      </c>
      <c r="BH10" s="181" t="s">
        <v>1251</v>
      </c>
      <c r="BI10" s="181" t="s">
        <v>1254</v>
      </c>
      <c r="BJ10" s="181" t="s">
        <v>1254</v>
      </c>
      <c r="BK10" s="181" t="s">
        <v>1254</v>
      </c>
      <c r="BL10" s="181" t="s">
        <v>1254</v>
      </c>
      <c r="BM10" s="181" t="s">
        <v>1254</v>
      </c>
      <c r="BN10" s="181" t="s">
        <v>1251</v>
      </c>
      <c r="BO10" s="181" t="s">
        <v>1251</v>
      </c>
      <c r="BP10" s="181" t="s">
        <v>1251</v>
      </c>
      <c r="BQ10" s="181">
        <v>29</v>
      </c>
      <c r="BR10" s="181">
        <v>27</v>
      </c>
      <c r="BS10" s="181">
        <v>33.9</v>
      </c>
      <c r="BT10" s="181">
        <v>27</v>
      </c>
      <c r="BU10" s="181">
        <v>17.100000000000001</v>
      </c>
      <c r="BV10" s="181">
        <v>17.100000000000001</v>
      </c>
      <c r="BW10" s="181">
        <v>17.100000000000001</v>
      </c>
      <c r="BX10" s="181">
        <v>22</v>
      </c>
      <c r="BY10" s="181">
        <v>15.9</v>
      </c>
      <c r="BZ10" s="181">
        <v>29</v>
      </c>
      <c r="CA10" s="181">
        <v>29</v>
      </c>
      <c r="CB10" s="181">
        <v>22</v>
      </c>
      <c r="CC10" s="181">
        <v>863040000</v>
      </c>
      <c r="CD10" s="181">
        <v>113620000</v>
      </c>
      <c r="CE10" s="181">
        <v>122130000</v>
      </c>
      <c r="CF10" s="181">
        <v>137230000</v>
      </c>
      <c r="CG10" s="181">
        <v>116140000</v>
      </c>
      <c r="CH10" s="181">
        <v>3810600</v>
      </c>
      <c r="CI10" s="181">
        <v>5095600</v>
      </c>
      <c r="CJ10" s="181">
        <v>4952400</v>
      </c>
      <c r="CK10" s="181">
        <v>5239000</v>
      </c>
      <c r="CL10" s="181">
        <v>3276700</v>
      </c>
      <c r="CM10" s="181">
        <v>111860000</v>
      </c>
      <c r="CN10" s="181">
        <v>129650000</v>
      </c>
      <c r="CO10" s="181">
        <v>110040000</v>
      </c>
      <c r="CP10" s="184">
        <v>41543000</v>
      </c>
      <c r="CQ10" s="184">
        <v>46199000</v>
      </c>
      <c r="CR10" s="184">
        <v>44155000</v>
      </c>
      <c r="CS10" s="184">
        <v>44428000</v>
      </c>
      <c r="CT10" s="186">
        <f t="shared" si="0"/>
        <v>44081250</v>
      </c>
      <c r="CU10" s="181">
        <v>6063000</v>
      </c>
      <c r="CV10" s="181">
        <v>7472600</v>
      </c>
      <c r="CW10" s="181">
        <v>7051300</v>
      </c>
      <c r="CX10" s="181">
        <v>6135500</v>
      </c>
      <c r="CY10" s="186">
        <f>AVERAGEIF(CU10:CX10,"&lt;&gt;0")</f>
        <v>6680600</v>
      </c>
      <c r="CZ10" s="182">
        <f t="shared" si="1"/>
        <v>0.15155196370338864</v>
      </c>
      <c r="DA10" s="181">
        <v>6435100</v>
      </c>
      <c r="DB10" s="185">
        <f t="shared" si="2"/>
        <v>0.1459827023961435</v>
      </c>
      <c r="DC10" s="184">
        <v>51398000</v>
      </c>
      <c r="DD10" s="183">
        <f t="shared" si="3"/>
        <v>1.1659832695306962</v>
      </c>
      <c r="DE10" s="184">
        <v>60222000</v>
      </c>
      <c r="DF10" s="183">
        <f t="shared" si="4"/>
        <v>1.3661590812420246</v>
      </c>
      <c r="DG10" s="184">
        <v>50147000</v>
      </c>
      <c r="DH10" s="183">
        <f t="shared" si="5"/>
        <v>1.1376038565149582</v>
      </c>
      <c r="DI10" s="182">
        <f t="shared" si="6"/>
        <v>0.95393222742095563</v>
      </c>
    </row>
    <row r="11" spans="1:113" x14ac:dyDescent="0.25">
      <c r="A11" s="181" t="s">
        <v>2778</v>
      </c>
      <c r="B11" s="181" t="s">
        <v>2778</v>
      </c>
      <c r="C11" s="181">
        <v>48</v>
      </c>
      <c r="D11" s="181">
        <v>48</v>
      </c>
      <c r="E11" s="181">
        <v>47</v>
      </c>
      <c r="F11" s="181" t="s">
        <v>2777</v>
      </c>
      <c r="G11" s="181" t="s">
        <v>2776</v>
      </c>
      <c r="H11" s="181" t="s">
        <v>2775</v>
      </c>
      <c r="I11" s="181">
        <v>1</v>
      </c>
      <c r="J11" s="181">
        <v>48</v>
      </c>
      <c r="K11" s="181">
        <v>48</v>
      </c>
      <c r="L11" s="181">
        <v>47</v>
      </c>
      <c r="M11" s="181">
        <v>45</v>
      </c>
      <c r="N11" s="181">
        <v>45</v>
      </c>
      <c r="O11" s="181">
        <v>45</v>
      </c>
      <c r="P11" s="181">
        <v>44</v>
      </c>
      <c r="Q11" s="181">
        <v>37</v>
      </c>
      <c r="R11" s="181">
        <v>38</v>
      </c>
      <c r="S11" s="181">
        <v>39</v>
      </c>
      <c r="T11" s="181">
        <v>38</v>
      </c>
      <c r="U11" s="181">
        <v>39</v>
      </c>
      <c r="V11" s="181">
        <v>46</v>
      </c>
      <c r="W11" s="181">
        <v>42</v>
      </c>
      <c r="X11" s="181">
        <v>45</v>
      </c>
      <c r="Y11" s="181">
        <v>45</v>
      </c>
      <c r="Z11" s="181">
        <v>45</v>
      </c>
      <c r="AA11" s="181">
        <v>45</v>
      </c>
      <c r="AB11" s="181">
        <v>44</v>
      </c>
      <c r="AC11" s="181">
        <v>37</v>
      </c>
      <c r="AD11" s="181">
        <v>38</v>
      </c>
      <c r="AE11" s="181">
        <v>39</v>
      </c>
      <c r="AF11" s="181">
        <v>38</v>
      </c>
      <c r="AG11" s="181">
        <v>39</v>
      </c>
      <c r="AH11" s="181">
        <v>46</v>
      </c>
      <c r="AI11" s="181">
        <v>42</v>
      </c>
      <c r="AJ11" s="181">
        <v>45</v>
      </c>
      <c r="AK11" s="181">
        <v>44</v>
      </c>
      <c r="AL11" s="181">
        <v>44</v>
      </c>
      <c r="AM11" s="181">
        <v>44</v>
      </c>
      <c r="AN11" s="181">
        <v>43</v>
      </c>
      <c r="AO11" s="181">
        <v>36</v>
      </c>
      <c r="AP11" s="181">
        <v>37</v>
      </c>
      <c r="AQ11" s="181">
        <v>38</v>
      </c>
      <c r="AR11" s="181">
        <v>37</v>
      </c>
      <c r="AS11" s="181">
        <v>38</v>
      </c>
      <c r="AT11" s="181">
        <v>45</v>
      </c>
      <c r="AU11" s="181">
        <v>41</v>
      </c>
      <c r="AV11" s="181">
        <v>44</v>
      </c>
      <c r="AW11" s="181">
        <v>76</v>
      </c>
      <c r="AX11" s="181">
        <v>76</v>
      </c>
      <c r="AY11" s="181">
        <v>76</v>
      </c>
      <c r="AZ11" s="181">
        <v>68.691999999999993</v>
      </c>
      <c r="BA11" s="181">
        <v>608</v>
      </c>
      <c r="BB11" s="181">
        <v>608</v>
      </c>
      <c r="BC11" s="181">
        <v>0</v>
      </c>
      <c r="BD11" s="181">
        <v>323.31</v>
      </c>
      <c r="BE11" s="181" t="s">
        <v>1251</v>
      </c>
      <c r="BF11" s="181" t="s">
        <v>1251</v>
      </c>
      <c r="BG11" s="181" t="s">
        <v>1251</v>
      </c>
      <c r="BH11" s="181" t="s">
        <v>1251</v>
      </c>
      <c r="BI11" s="181" t="s">
        <v>1251</v>
      </c>
      <c r="BJ11" s="181" t="s">
        <v>1251</v>
      </c>
      <c r="BK11" s="181" t="s">
        <v>1251</v>
      </c>
      <c r="BL11" s="181" t="s">
        <v>1251</v>
      </c>
      <c r="BM11" s="181" t="s">
        <v>1251</v>
      </c>
      <c r="BN11" s="181" t="s">
        <v>1251</v>
      </c>
      <c r="BO11" s="181" t="s">
        <v>1251</v>
      </c>
      <c r="BP11" s="181" t="s">
        <v>1251</v>
      </c>
      <c r="BQ11" s="181">
        <v>73.7</v>
      </c>
      <c r="BR11" s="181">
        <v>73.7</v>
      </c>
      <c r="BS11" s="181">
        <v>73.7</v>
      </c>
      <c r="BT11" s="181">
        <v>73.7</v>
      </c>
      <c r="BU11" s="181">
        <v>70.900000000000006</v>
      </c>
      <c r="BV11" s="181">
        <v>73.400000000000006</v>
      </c>
      <c r="BW11" s="181">
        <v>74.8</v>
      </c>
      <c r="BX11" s="181">
        <v>66.3</v>
      </c>
      <c r="BY11" s="181">
        <v>68.400000000000006</v>
      </c>
      <c r="BZ11" s="181">
        <v>73.7</v>
      </c>
      <c r="CA11" s="181">
        <v>68.8</v>
      </c>
      <c r="CB11" s="181">
        <v>74.8</v>
      </c>
      <c r="CC11" s="181">
        <v>247550000000</v>
      </c>
      <c r="CD11" s="181">
        <v>32043000000</v>
      </c>
      <c r="CE11" s="181">
        <v>33034000000</v>
      </c>
      <c r="CF11" s="181">
        <v>37590000000</v>
      </c>
      <c r="CG11" s="181">
        <v>33142000000</v>
      </c>
      <c r="CH11" s="181">
        <v>1576800000</v>
      </c>
      <c r="CI11" s="181">
        <v>1711400000</v>
      </c>
      <c r="CJ11" s="181">
        <v>1776800000</v>
      </c>
      <c r="CK11" s="181">
        <v>1771900000</v>
      </c>
      <c r="CL11" s="181">
        <v>1839400000</v>
      </c>
      <c r="CM11" s="181">
        <v>34419000000</v>
      </c>
      <c r="CN11" s="181">
        <v>32794000000</v>
      </c>
      <c r="CO11" s="181">
        <v>35854000000</v>
      </c>
      <c r="CP11" s="184">
        <v>3054700000</v>
      </c>
      <c r="CQ11" s="184">
        <v>3473200000</v>
      </c>
      <c r="CR11" s="184">
        <v>3374900000</v>
      </c>
      <c r="CS11" s="184">
        <v>3648800000</v>
      </c>
      <c r="CT11" s="186">
        <f t="shared" si="0"/>
        <v>3387900000</v>
      </c>
      <c r="CU11" s="181">
        <v>1187300000</v>
      </c>
      <c r="CV11" s="181">
        <v>1090900000</v>
      </c>
      <c r="CW11" s="181">
        <v>1161000000</v>
      </c>
      <c r="CX11" s="181">
        <v>1073400000</v>
      </c>
      <c r="CY11" s="186">
        <f>AVERAGEIF(CU11:CX11,"&lt;&gt;0")</f>
        <v>1128150000</v>
      </c>
      <c r="CZ11" s="182">
        <f t="shared" si="1"/>
        <v>0.33299389002036661</v>
      </c>
      <c r="DA11" s="181">
        <v>1081300000</v>
      </c>
      <c r="DB11" s="185">
        <f t="shared" si="2"/>
        <v>0.31916526461820005</v>
      </c>
      <c r="DC11" s="184">
        <v>4178000000</v>
      </c>
      <c r="DD11" s="183">
        <f t="shared" si="3"/>
        <v>1.2332123144130582</v>
      </c>
      <c r="DE11" s="184">
        <v>4772600000</v>
      </c>
      <c r="DF11" s="183">
        <f t="shared" si="4"/>
        <v>1.4087192656217715</v>
      </c>
      <c r="DG11" s="184">
        <v>4555900000</v>
      </c>
      <c r="DH11" s="183">
        <f t="shared" si="5"/>
        <v>1.3447563387349095</v>
      </c>
      <c r="DI11" s="182">
        <f t="shared" si="6"/>
        <v>1.0764632958469849</v>
      </c>
    </row>
    <row r="12" spans="1:113" x14ac:dyDescent="0.25">
      <c r="A12" s="181" t="s">
        <v>2774</v>
      </c>
      <c r="B12" s="181" t="s">
        <v>2774</v>
      </c>
      <c r="C12" s="181">
        <v>4</v>
      </c>
      <c r="D12" s="181">
        <v>4</v>
      </c>
      <c r="E12" s="181">
        <v>4</v>
      </c>
      <c r="F12" s="181" t="s">
        <v>2773</v>
      </c>
      <c r="G12" s="181" t="s">
        <v>2772</v>
      </c>
      <c r="H12" s="181" t="s">
        <v>2771</v>
      </c>
      <c r="I12" s="181">
        <v>1</v>
      </c>
      <c r="J12" s="181">
        <v>4</v>
      </c>
      <c r="K12" s="181">
        <v>4</v>
      </c>
      <c r="L12" s="181">
        <v>4</v>
      </c>
      <c r="M12" s="181">
        <v>4</v>
      </c>
      <c r="N12" s="181">
        <v>4</v>
      </c>
      <c r="O12" s="181">
        <v>3</v>
      </c>
      <c r="P12" s="181">
        <v>4</v>
      </c>
      <c r="Q12" s="181">
        <v>1</v>
      </c>
      <c r="R12" s="181">
        <v>0</v>
      </c>
      <c r="S12" s="181">
        <v>0</v>
      </c>
      <c r="T12" s="181">
        <v>1</v>
      </c>
      <c r="U12" s="181">
        <v>1</v>
      </c>
      <c r="V12" s="181">
        <v>2</v>
      </c>
      <c r="W12" s="181">
        <v>4</v>
      </c>
      <c r="X12" s="181">
        <v>4</v>
      </c>
      <c r="Y12" s="181">
        <v>4</v>
      </c>
      <c r="Z12" s="181">
        <v>4</v>
      </c>
      <c r="AA12" s="181">
        <v>3</v>
      </c>
      <c r="AB12" s="181">
        <v>4</v>
      </c>
      <c r="AC12" s="181">
        <v>1</v>
      </c>
      <c r="AD12" s="181">
        <v>0</v>
      </c>
      <c r="AE12" s="181">
        <v>0</v>
      </c>
      <c r="AF12" s="181">
        <v>1</v>
      </c>
      <c r="AG12" s="181">
        <v>1</v>
      </c>
      <c r="AH12" s="181">
        <v>2</v>
      </c>
      <c r="AI12" s="181">
        <v>4</v>
      </c>
      <c r="AJ12" s="181">
        <v>4</v>
      </c>
      <c r="AK12" s="181">
        <v>4</v>
      </c>
      <c r="AL12" s="181">
        <v>4</v>
      </c>
      <c r="AM12" s="181">
        <v>3</v>
      </c>
      <c r="AN12" s="181">
        <v>4</v>
      </c>
      <c r="AO12" s="181">
        <v>1</v>
      </c>
      <c r="AP12" s="181">
        <v>0</v>
      </c>
      <c r="AQ12" s="181">
        <v>0</v>
      </c>
      <c r="AR12" s="181">
        <v>1</v>
      </c>
      <c r="AS12" s="181">
        <v>1</v>
      </c>
      <c r="AT12" s="181">
        <v>2</v>
      </c>
      <c r="AU12" s="181">
        <v>4</v>
      </c>
      <c r="AV12" s="181">
        <v>4</v>
      </c>
      <c r="AW12" s="181">
        <v>10</v>
      </c>
      <c r="AX12" s="181">
        <v>10</v>
      </c>
      <c r="AY12" s="181">
        <v>10</v>
      </c>
      <c r="AZ12" s="181">
        <v>61.84</v>
      </c>
      <c r="BA12" s="181">
        <v>562</v>
      </c>
      <c r="BB12" s="181">
        <v>562</v>
      </c>
      <c r="BC12" s="181">
        <v>0</v>
      </c>
      <c r="BD12" s="181">
        <v>8.9613999999999994</v>
      </c>
      <c r="BE12" s="181" t="s">
        <v>1251</v>
      </c>
      <c r="BF12" s="181" t="s">
        <v>1251</v>
      </c>
      <c r="BG12" s="181" t="s">
        <v>1251</v>
      </c>
      <c r="BH12" s="181" t="s">
        <v>1251</v>
      </c>
      <c r="BI12" s="181" t="s">
        <v>1254</v>
      </c>
      <c r="BL12" s="181" t="s">
        <v>1254</v>
      </c>
      <c r="BM12" s="181" t="s">
        <v>1254</v>
      </c>
      <c r="BN12" s="181" t="s">
        <v>1251</v>
      </c>
      <c r="BO12" s="181" t="s">
        <v>1251</v>
      </c>
      <c r="BP12" s="181" t="s">
        <v>1251</v>
      </c>
      <c r="BQ12" s="181">
        <v>10</v>
      </c>
      <c r="BR12" s="181">
        <v>10</v>
      </c>
      <c r="BS12" s="181">
        <v>7.1</v>
      </c>
      <c r="BT12" s="181">
        <v>10</v>
      </c>
      <c r="BU12" s="181">
        <v>1.6</v>
      </c>
      <c r="BV12" s="181">
        <v>0</v>
      </c>
      <c r="BW12" s="181">
        <v>0</v>
      </c>
      <c r="BX12" s="181">
        <v>1.6</v>
      </c>
      <c r="BY12" s="181">
        <v>1.6</v>
      </c>
      <c r="BZ12" s="181">
        <v>4.4000000000000004</v>
      </c>
      <c r="CA12" s="181">
        <v>10</v>
      </c>
      <c r="CB12" s="181">
        <v>10</v>
      </c>
      <c r="CC12" s="181">
        <v>115400000</v>
      </c>
      <c r="CD12" s="181">
        <v>17149000</v>
      </c>
      <c r="CE12" s="181">
        <v>15676000</v>
      </c>
      <c r="CF12" s="181">
        <v>15021000</v>
      </c>
      <c r="CG12" s="181">
        <v>18977000</v>
      </c>
      <c r="CH12" s="181">
        <v>443880</v>
      </c>
      <c r="CI12" s="181">
        <v>0</v>
      </c>
      <c r="CJ12" s="181">
        <v>0</v>
      </c>
      <c r="CK12" s="181">
        <v>621360</v>
      </c>
      <c r="CL12" s="181">
        <v>539570</v>
      </c>
      <c r="CM12" s="181">
        <v>8352500</v>
      </c>
      <c r="CN12" s="181">
        <v>18440000</v>
      </c>
      <c r="CO12" s="181">
        <v>20181000</v>
      </c>
      <c r="CP12" s="184">
        <v>5251400</v>
      </c>
      <c r="CQ12" s="184">
        <v>5628500</v>
      </c>
      <c r="CR12" s="184">
        <v>5922500</v>
      </c>
      <c r="CS12" s="184">
        <v>6949800</v>
      </c>
      <c r="CT12" s="186">
        <f t="shared" si="0"/>
        <v>5938050</v>
      </c>
      <c r="CU12" s="181">
        <v>0</v>
      </c>
      <c r="CV12" s="181">
        <v>0</v>
      </c>
      <c r="CW12" s="181">
        <v>0</v>
      </c>
      <c r="CX12" s="181">
        <v>0</v>
      </c>
      <c r="CY12" s="186">
        <v>0</v>
      </c>
      <c r="CZ12" s="182">
        <f t="shared" si="1"/>
        <v>0</v>
      </c>
      <c r="DA12" s="181">
        <v>0</v>
      </c>
      <c r="DB12" s="185">
        <f t="shared" si="2"/>
        <v>0</v>
      </c>
      <c r="DC12" s="184">
        <v>6916400</v>
      </c>
      <c r="DD12" s="183">
        <f t="shared" si="3"/>
        <v>1.1647594749117975</v>
      </c>
      <c r="DE12" s="184">
        <v>7714500</v>
      </c>
      <c r="DF12" s="183">
        <f t="shared" si="4"/>
        <v>1.299163866926011</v>
      </c>
      <c r="DG12" s="184">
        <v>7944400</v>
      </c>
      <c r="DH12" s="183">
        <f t="shared" si="5"/>
        <v>1.3378802805634846</v>
      </c>
      <c r="DI12" s="182">
        <f t="shared" si="6"/>
        <v>0.9504509056003233</v>
      </c>
    </row>
    <row r="13" spans="1:113" x14ac:dyDescent="0.25">
      <c r="A13" s="181" t="s">
        <v>2770</v>
      </c>
      <c r="B13" s="181" t="s">
        <v>2770</v>
      </c>
      <c r="C13" s="181">
        <v>5</v>
      </c>
      <c r="D13" s="181">
        <v>5</v>
      </c>
      <c r="E13" s="181">
        <v>5</v>
      </c>
      <c r="F13" s="181" t="s">
        <v>2769</v>
      </c>
      <c r="G13" s="181" t="s">
        <v>2768</v>
      </c>
      <c r="H13" s="181" t="s">
        <v>2767</v>
      </c>
      <c r="I13" s="181">
        <v>1</v>
      </c>
      <c r="J13" s="181">
        <v>5</v>
      </c>
      <c r="K13" s="181">
        <v>5</v>
      </c>
      <c r="L13" s="181">
        <v>5</v>
      </c>
      <c r="M13" s="181">
        <v>5</v>
      </c>
      <c r="N13" s="181">
        <v>5</v>
      </c>
      <c r="O13" s="181">
        <v>5</v>
      </c>
      <c r="P13" s="181">
        <v>4</v>
      </c>
      <c r="Q13" s="181">
        <v>2</v>
      </c>
      <c r="R13" s="181">
        <v>2</v>
      </c>
      <c r="S13" s="181">
        <v>2</v>
      </c>
      <c r="T13" s="181">
        <v>3</v>
      </c>
      <c r="U13" s="181">
        <v>2</v>
      </c>
      <c r="V13" s="181">
        <v>4</v>
      </c>
      <c r="W13" s="181">
        <v>4</v>
      </c>
      <c r="X13" s="181">
        <v>4</v>
      </c>
      <c r="Y13" s="181">
        <v>5</v>
      </c>
      <c r="Z13" s="181">
        <v>5</v>
      </c>
      <c r="AA13" s="181">
        <v>5</v>
      </c>
      <c r="AB13" s="181">
        <v>4</v>
      </c>
      <c r="AC13" s="181">
        <v>2</v>
      </c>
      <c r="AD13" s="181">
        <v>2</v>
      </c>
      <c r="AE13" s="181">
        <v>2</v>
      </c>
      <c r="AF13" s="181">
        <v>3</v>
      </c>
      <c r="AG13" s="181">
        <v>2</v>
      </c>
      <c r="AH13" s="181">
        <v>4</v>
      </c>
      <c r="AI13" s="181">
        <v>4</v>
      </c>
      <c r="AJ13" s="181">
        <v>4</v>
      </c>
      <c r="AK13" s="181">
        <v>5</v>
      </c>
      <c r="AL13" s="181">
        <v>5</v>
      </c>
      <c r="AM13" s="181">
        <v>5</v>
      </c>
      <c r="AN13" s="181">
        <v>4</v>
      </c>
      <c r="AO13" s="181">
        <v>2</v>
      </c>
      <c r="AP13" s="181">
        <v>2</v>
      </c>
      <c r="AQ13" s="181">
        <v>2</v>
      </c>
      <c r="AR13" s="181">
        <v>3</v>
      </c>
      <c r="AS13" s="181">
        <v>2</v>
      </c>
      <c r="AT13" s="181">
        <v>4</v>
      </c>
      <c r="AU13" s="181">
        <v>4</v>
      </c>
      <c r="AV13" s="181">
        <v>4</v>
      </c>
      <c r="AW13" s="181">
        <v>12.3</v>
      </c>
      <c r="AX13" s="181">
        <v>12.3</v>
      </c>
      <c r="AY13" s="181">
        <v>12.3</v>
      </c>
      <c r="AZ13" s="181">
        <v>57.914999999999999</v>
      </c>
      <c r="BA13" s="181">
        <v>535</v>
      </c>
      <c r="BB13" s="181">
        <v>535</v>
      </c>
      <c r="BC13" s="181">
        <v>0</v>
      </c>
      <c r="BD13" s="181">
        <v>20.225000000000001</v>
      </c>
      <c r="BE13" s="181" t="s">
        <v>1251</v>
      </c>
      <c r="BF13" s="181" t="s">
        <v>1251</v>
      </c>
      <c r="BG13" s="181" t="s">
        <v>1251</v>
      </c>
      <c r="BH13" s="181" t="s">
        <v>1251</v>
      </c>
      <c r="BI13" s="181" t="s">
        <v>1254</v>
      </c>
      <c r="BJ13" s="181" t="s">
        <v>1254</v>
      </c>
      <c r="BK13" s="181" t="s">
        <v>1254</v>
      </c>
      <c r="BL13" s="181" t="s">
        <v>1254</v>
      </c>
      <c r="BM13" s="181" t="s">
        <v>1254</v>
      </c>
      <c r="BN13" s="181" t="s">
        <v>1251</v>
      </c>
      <c r="BO13" s="181" t="s">
        <v>1251</v>
      </c>
      <c r="BP13" s="181" t="s">
        <v>1251</v>
      </c>
      <c r="BQ13" s="181">
        <v>12.3</v>
      </c>
      <c r="BR13" s="181">
        <v>12.3</v>
      </c>
      <c r="BS13" s="181">
        <v>12.3</v>
      </c>
      <c r="BT13" s="181">
        <v>9.1999999999999993</v>
      </c>
      <c r="BU13" s="181">
        <v>3.9</v>
      </c>
      <c r="BV13" s="181">
        <v>3.9</v>
      </c>
      <c r="BW13" s="181">
        <v>3.9</v>
      </c>
      <c r="BX13" s="181">
        <v>5.4</v>
      </c>
      <c r="BY13" s="181">
        <v>3.9</v>
      </c>
      <c r="BZ13" s="181">
        <v>9.1999999999999993</v>
      </c>
      <c r="CA13" s="181">
        <v>9.1999999999999993</v>
      </c>
      <c r="CB13" s="181">
        <v>9.1999999999999993</v>
      </c>
      <c r="CC13" s="181">
        <v>206860000</v>
      </c>
      <c r="CD13" s="181">
        <v>31773000</v>
      </c>
      <c r="CE13" s="181">
        <v>29205000</v>
      </c>
      <c r="CF13" s="181">
        <v>34820000</v>
      </c>
      <c r="CG13" s="181">
        <v>29203000</v>
      </c>
      <c r="CH13" s="181">
        <v>1296900</v>
      </c>
      <c r="CI13" s="181">
        <v>1423800</v>
      </c>
      <c r="CJ13" s="181">
        <v>1060000</v>
      </c>
      <c r="CK13" s="181">
        <v>1726800</v>
      </c>
      <c r="CL13" s="181">
        <v>1258400</v>
      </c>
      <c r="CM13" s="181">
        <v>23770000</v>
      </c>
      <c r="CN13" s="181">
        <v>24318000</v>
      </c>
      <c r="CO13" s="181">
        <v>27001000</v>
      </c>
      <c r="CP13" s="184">
        <v>9298100</v>
      </c>
      <c r="CQ13" s="184">
        <v>7997700</v>
      </c>
      <c r="CR13" s="184">
        <v>7030500</v>
      </c>
      <c r="CS13" s="184">
        <v>10514000</v>
      </c>
      <c r="CT13" s="186">
        <f t="shared" si="0"/>
        <v>8710075</v>
      </c>
      <c r="CU13" s="181">
        <v>3548800</v>
      </c>
      <c r="CV13" s="181">
        <v>3512100</v>
      </c>
      <c r="CW13" s="181">
        <v>2963800</v>
      </c>
      <c r="CX13" s="181">
        <v>2802900</v>
      </c>
      <c r="CY13" s="186">
        <f>AVERAGEIF(CU13:CX13,"&lt;&gt;0")</f>
        <v>3206900</v>
      </c>
      <c r="CZ13" s="182">
        <f t="shared" si="1"/>
        <v>0.36818282276559045</v>
      </c>
      <c r="DA13" s="181">
        <v>2923800</v>
      </c>
      <c r="DB13" s="185">
        <f t="shared" si="2"/>
        <v>0.33568023237457773</v>
      </c>
      <c r="DC13" s="184">
        <v>9513300</v>
      </c>
      <c r="DD13" s="183">
        <f t="shared" si="3"/>
        <v>1.0922179200523532</v>
      </c>
      <c r="DE13" s="184">
        <v>10822000</v>
      </c>
      <c r="DF13" s="183">
        <f t="shared" si="4"/>
        <v>1.2424692095073808</v>
      </c>
      <c r="DG13" s="184">
        <v>11892000</v>
      </c>
      <c r="DH13" s="183">
        <f t="shared" si="5"/>
        <v>1.3653154536556804</v>
      </c>
      <c r="DI13" s="182">
        <f t="shared" si="6"/>
        <v>1.0089207038974979</v>
      </c>
    </row>
    <row r="14" spans="1:113" x14ac:dyDescent="0.25">
      <c r="A14" s="181" t="s">
        <v>2766</v>
      </c>
      <c r="B14" s="181" t="s">
        <v>2766</v>
      </c>
      <c r="C14" s="181">
        <v>25</v>
      </c>
      <c r="D14" s="181">
        <v>25</v>
      </c>
      <c r="E14" s="181">
        <v>25</v>
      </c>
      <c r="F14" s="181" t="s">
        <v>2765</v>
      </c>
      <c r="G14" s="181" t="s">
        <v>2764</v>
      </c>
      <c r="H14" s="181" t="s">
        <v>2763</v>
      </c>
      <c r="I14" s="181">
        <v>1</v>
      </c>
      <c r="J14" s="181">
        <v>25</v>
      </c>
      <c r="K14" s="181">
        <v>25</v>
      </c>
      <c r="L14" s="181">
        <v>25</v>
      </c>
      <c r="M14" s="181">
        <v>25</v>
      </c>
      <c r="N14" s="181">
        <v>24</v>
      </c>
      <c r="O14" s="181">
        <v>25</v>
      </c>
      <c r="P14" s="181">
        <v>25</v>
      </c>
      <c r="Q14" s="181">
        <v>6</v>
      </c>
      <c r="R14" s="181">
        <v>3</v>
      </c>
      <c r="S14" s="181">
        <v>5</v>
      </c>
      <c r="T14" s="181">
        <v>2</v>
      </c>
      <c r="U14" s="181">
        <v>3</v>
      </c>
      <c r="V14" s="181">
        <v>24</v>
      </c>
      <c r="W14" s="181">
        <v>22</v>
      </c>
      <c r="X14" s="181">
        <v>25</v>
      </c>
      <c r="Y14" s="181">
        <v>25</v>
      </c>
      <c r="Z14" s="181">
        <v>24</v>
      </c>
      <c r="AA14" s="181">
        <v>25</v>
      </c>
      <c r="AB14" s="181">
        <v>25</v>
      </c>
      <c r="AC14" s="181">
        <v>6</v>
      </c>
      <c r="AD14" s="181">
        <v>3</v>
      </c>
      <c r="AE14" s="181">
        <v>5</v>
      </c>
      <c r="AF14" s="181">
        <v>2</v>
      </c>
      <c r="AG14" s="181">
        <v>3</v>
      </c>
      <c r="AH14" s="181">
        <v>24</v>
      </c>
      <c r="AI14" s="181">
        <v>22</v>
      </c>
      <c r="AJ14" s="181">
        <v>25</v>
      </c>
      <c r="AK14" s="181">
        <v>25</v>
      </c>
      <c r="AL14" s="181">
        <v>24</v>
      </c>
      <c r="AM14" s="181">
        <v>25</v>
      </c>
      <c r="AN14" s="181">
        <v>25</v>
      </c>
      <c r="AO14" s="181">
        <v>6</v>
      </c>
      <c r="AP14" s="181">
        <v>3</v>
      </c>
      <c r="AQ14" s="181">
        <v>5</v>
      </c>
      <c r="AR14" s="181">
        <v>2</v>
      </c>
      <c r="AS14" s="181">
        <v>3</v>
      </c>
      <c r="AT14" s="181">
        <v>24</v>
      </c>
      <c r="AU14" s="181">
        <v>22</v>
      </c>
      <c r="AV14" s="181">
        <v>25</v>
      </c>
      <c r="AW14" s="181">
        <v>53.8</v>
      </c>
      <c r="AX14" s="181">
        <v>53.8</v>
      </c>
      <c r="AY14" s="181">
        <v>53.8</v>
      </c>
      <c r="AZ14" s="181">
        <v>81.58</v>
      </c>
      <c r="BA14" s="181">
        <v>732</v>
      </c>
      <c r="BB14" s="181">
        <v>732</v>
      </c>
      <c r="BC14" s="181">
        <v>0</v>
      </c>
      <c r="BD14" s="181">
        <v>323.31</v>
      </c>
      <c r="BE14" s="181" t="s">
        <v>1251</v>
      </c>
      <c r="BF14" s="181" t="s">
        <v>1251</v>
      </c>
      <c r="BG14" s="181" t="s">
        <v>1251</v>
      </c>
      <c r="BH14" s="181" t="s">
        <v>1251</v>
      </c>
      <c r="BI14" s="181" t="s">
        <v>1254</v>
      </c>
      <c r="BJ14" s="181" t="s">
        <v>1254</v>
      </c>
      <c r="BK14" s="181" t="s">
        <v>1254</v>
      </c>
      <c r="BL14" s="181" t="s">
        <v>1254</v>
      </c>
      <c r="BM14" s="181" t="s">
        <v>1254</v>
      </c>
      <c r="BN14" s="181" t="s">
        <v>1251</v>
      </c>
      <c r="BO14" s="181" t="s">
        <v>1251</v>
      </c>
      <c r="BP14" s="181" t="s">
        <v>1251</v>
      </c>
      <c r="BQ14" s="181">
        <v>53.8</v>
      </c>
      <c r="BR14" s="181">
        <v>51.5</v>
      </c>
      <c r="BS14" s="181">
        <v>53.8</v>
      </c>
      <c r="BT14" s="181">
        <v>53.8</v>
      </c>
      <c r="BU14" s="181">
        <v>10.9</v>
      </c>
      <c r="BV14" s="181">
        <v>4.4000000000000004</v>
      </c>
      <c r="BW14" s="181">
        <v>6.6</v>
      </c>
      <c r="BX14" s="181">
        <v>3.7</v>
      </c>
      <c r="BY14" s="181">
        <v>4.8</v>
      </c>
      <c r="BZ14" s="181">
        <v>50.7</v>
      </c>
      <c r="CA14" s="181">
        <v>42.6</v>
      </c>
      <c r="CB14" s="181">
        <v>53.8</v>
      </c>
      <c r="CC14" s="181">
        <v>10578000000</v>
      </c>
      <c r="CD14" s="181">
        <v>1588400000</v>
      </c>
      <c r="CE14" s="181">
        <v>1536000000</v>
      </c>
      <c r="CF14" s="181">
        <v>1590800000</v>
      </c>
      <c r="CG14" s="181">
        <v>1515100000</v>
      </c>
      <c r="CH14" s="181">
        <v>2729500</v>
      </c>
      <c r="CI14" s="181">
        <v>2338600</v>
      </c>
      <c r="CJ14" s="181">
        <v>3259100</v>
      </c>
      <c r="CK14" s="181">
        <v>519090</v>
      </c>
      <c r="CL14" s="181">
        <v>1383500</v>
      </c>
      <c r="CM14" s="181">
        <v>1437900000</v>
      </c>
      <c r="CN14" s="181">
        <v>1464700000</v>
      </c>
      <c r="CO14" s="181">
        <v>1435300000</v>
      </c>
      <c r="CP14" s="184">
        <v>186250000</v>
      </c>
      <c r="CQ14" s="184">
        <v>199460000</v>
      </c>
      <c r="CR14" s="184">
        <v>181700000</v>
      </c>
      <c r="CS14" s="184">
        <v>215310000</v>
      </c>
      <c r="CT14" s="186">
        <f t="shared" si="0"/>
        <v>195680000</v>
      </c>
      <c r="CU14" s="181">
        <v>0</v>
      </c>
      <c r="CV14" s="181">
        <v>0</v>
      </c>
      <c r="CW14" s="181">
        <v>7744900</v>
      </c>
      <c r="CX14" s="181">
        <v>0</v>
      </c>
      <c r="CY14" s="186">
        <f>AVERAGEIF(CU14:CX14,"&lt;&gt;0")</f>
        <v>7744900</v>
      </c>
      <c r="CZ14" s="182">
        <f t="shared" si="1"/>
        <v>3.9579415372035978E-2</v>
      </c>
      <c r="DA14" s="181">
        <v>0</v>
      </c>
      <c r="DB14" s="185">
        <f t="shared" si="2"/>
        <v>0</v>
      </c>
      <c r="DC14" s="184">
        <v>243170000</v>
      </c>
      <c r="DD14" s="183">
        <f t="shared" si="3"/>
        <v>1.2426921504497139</v>
      </c>
      <c r="DE14" s="184">
        <v>262210000</v>
      </c>
      <c r="DF14" s="183">
        <f t="shared" si="4"/>
        <v>1.339993867538839</v>
      </c>
      <c r="DG14" s="184">
        <v>240520000</v>
      </c>
      <c r="DH14" s="183">
        <f t="shared" si="5"/>
        <v>1.2291496320523303</v>
      </c>
      <c r="DI14" s="182">
        <f t="shared" si="6"/>
        <v>0.95295891251022069</v>
      </c>
    </row>
    <row r="15" spans="1:113" x14ac:dyDescent="0.25">
      <c r="A15" s="181" t="s">
        <v>2762</v>
      </c>
      <c r="B15" s="181" t="s">
        <v>2762</v>
      </c>
      <c r="C15" s="181">
        <v>6</v>
      </c>
      <c r="D15" s="181">
        <v>6</v>
      </c>
      <c r="E15" s="181">
        <v>6</v>
      </c>
      <c r="F15" s="181" t="s">
        <v>2761</v>
      </c>
      <c r="G15" s="181" t="s">
        <v>2760</v>
      </c>
      <c r="H15" s="181" t="s">
        <v>2759</v>
      </c>
      <c r="I15" s="181">
        <v>1</v>
      </c>
      <c r="J15" s="181">
        <v>6</v>
      </c>
      <c r="K15" s="181">
        <v>6</v>
      </c>
      <c r="L15" s="181">
        <v>6</v>
      </c>
      <c r="M15" s="181">
        <v>6</v>
      </c>
      <c r="N15" s="181">
        <v>6</v>
      </c>
      <c r="O15" s="181">
        <v>6</v>
      </c>
      <c r="P15" s="181">
        <v>6</v>
      </c>
      <c r="Q15" s="181">
        <v>5</v>
      </c>
      <c r="R15" s="181">
        <v>6</v>
      </c>
      <c r="S15" s="181">
        <v>6</v>
      </c>
      <c r="T15" s="181">
        <v>6</v>
      </c>
      <c r="U15" s="181">
        <v>6</v>
      </c>
      <c r="V15" s="181">
        <v>6</v>
      </c>
      <c r="W15" s="181">
        <v>6</v>
      </c>
      <c r="X15" s="181">
        <v>6</v>
      </c>
      <c r="Y15" s="181">
        <v>6</v>
      </c>
      <c r="Z15" s="181">
        <v>6</v>
      </c>
      <c r="AA15" s="181">
        <v>6</v>
      </c>
      <c r="AB15" s="181">
        <v>6</v>
      </c>
      <c r="AC15" s="181">
        <v>5</v>
      </c>
      <c r="AD15" s="181">
        <v>6</v>
      </c>
      <c r="AE15" s="181">
        <v>6</v>
      </c>
      <c r="AF15" s="181">
        <v>6</v>
      </c>
      <c r="AG15" s="181">
        <v>6</v>
      </c>
      <c r="AH15" s="181">
        <v>6</v>
      </c>
      <c r="AI15" s="181">
        <v>6</v>
      </c>
      <c r="AJ15" s="181">
        <v>6</v>
      </c>
      <c r="AK15" s="181">
        <v>6</v>
      </c>
      <c r="AL15" s="181">
        <v>6</v>
      </c>
      <c r="AM15" s="181">
        <v>6</v>
      </c>
      <c r="AN15" s="181">
        <v>6</v>
      </c>
      <c r="AO15" s="181">
        <v>5</v>
      </c>
      <c r="AP15" s="181">
        <v>6</v>
      </c>
      <c r="AQ15" s="181">
        <v>6</v>
      </c>
      <c r="AR15" s="181">
        <v>6</v>
      </c>
      <c r="AS15" s="181">
        <v>6</v>
      </c>
      <c r="AT15" s="181">
        <v>6</v>
      </c>
      <c r="AU15" s="181">
        <v>6</v>
      </c>
      <c r="AV15" s="181">
        <v>6</v>
      </c>
      <c r="AW15" s="181">
        <v>24.6</v>
      </c>
      <c r="AX15" s="181">
        <v>24.6</v>
      </c>
      <c r="AY15" s="181">
        <v>24.6</v>
      </c>
      <c r="AZ15" s="181">
        <v>30.614999999999998</v>
      </c>
      <c r="BA15" s="181">
        <v>264</v>
      </c>
      <c r="BB15" s="181">
        <v>264</v>
      </c>
      <c r="BC15" s="181">
        <v>0</v>
      </c>
      <c r="BD15" s="181">
        <v>15.308</v>
      </c>
      <c r="BE15" s="181" t="s">
        <v>1251</v>
      </c>
      <c r="BF15" s="181" t="s">
        <v>1251</v>
      </c>
      <c r="BG15" s="181" t="s">
        <v>1251</v>
      </c>
      <c r="BH15" s="181" t="s">
        <v>1251</v>
      </c>
      <c r="BI15" s="181" t="s">
        <v>1254</v>
      </c>
      <c r="BJ15" s="181" t="s">
        <v>1254</v>
      </c>
      <c r="BK15" s="181" t="s">
        <v>1254</v>
      </c>
      <c r="BL15" s="181" t="s">
        <v>1254</v>
      </c>
      <c r="BM15" s="181" t="s">
        <v>1254</v>
      </c>
      <c r="BN15" s="181" t="s">
        <v>1251</v>
      </c>
      <c r="BO15" s="181" t="s">
        <v>1251</v>
      </c>
      <c r="BP15" s="181" t="s">
        <v>1251</v>
      </c>
      <c r="BQ15" s="181">
        <v>24.6</v>
      </c>
      <c r="BR15" s="181">
        <v>24.6</v>
      </c>
      <c r="BS15" s="181">
        <v>24.6</v>
      </c>
      <c r="BT15" s="181">
        <v>24.6</v>
      </c>
      <c r="BU15" s="181">
        <v>19.7</v>
      </c>
      <c r="BV15" s="181">
        <v>24.6</v>
      </c>
      <c r="BW15" s="181">
        <v>24.6</v>
      </c>
      <c r="BX15" s="181">
        <v>24.6</v>
      </c>
      <c r="BY15" s="181">
        <v>24.6</v>
      </c>
      <c r="BZ15" s="181">
        <v>24.6</v>
      </c>
      <c r="CA15" s="181">
        <v>24.6</v>
      </c>
      <c r="CB15" s="181">
        <v>24.6</v>
      </c>
      <c r="CC15" s="181">
        <v>942590000</v>
      </c>
      <c r="CD15" s="181">
        <v>127340000</v>
      </c>
      <c r="CE15" s="181">
        <v>127990000</v>
      </c>
      <c r="CF15" s="181">
        <v>139810000</v>
      </c>
      <c r="CG15" s="181">
        <v>132960000</v>
      </c>
      <c r="CH15" s="181">
        <v>8114300</v>
      </c>
      <c r="CI15" s="181">
        <v>9370600</v>
      </c>
      <c r="CJ15" s="181">
        <v>9706300</v>
      </c>
      <c r="CK15" s="181">
        <v>10712000</v>
      </c>
      <c r="CL15" s="181">
        <v>9810700</v>
      </c>
      <c r="CM15" s="181">
        <v>123160000</v>
      </c>
      <c r="CN15" s="181">
        <v>130260000</v>
      </c>
      <c r="CO15" s="181">
        <v>113350000</v>
      </c>
      <c r="CP15" s="184">
        <v>38274000</v>
      </c>
      <c r="CQ15" s="184">
        <v>41841000</v>
      </c>
      <c r="CR15" s="184">
        <v>39292000</v>
      </c>
      <c r="CS15" s="184">
        <v>41611000</v>
      </c>
      <c r="CT15" s="186">
        <f t="shared" si="0"/>
        <v>40254500</v>
      </c>
      <c r="CU15" s="181">
        <v>9978500</v>
      </c>
      <c r="CV15" s="181">
        <v>10452000</v>
      </c>
      <c r="CW15" s="181">
        <v>10734000</v>
      </c>
      <c r="CX15" s="181">
        <v>9624600</v>
      </c>
      <c r="CY15" s="186">
        <f>AVERAGEIF(CU15:CX15,"&lt;&gt;0")</f>
        <v>10197275</v>
      </c>
      <c r="CZ15" s="182">
        <f t="shared" si="1"/>
        <v>0.25332012570023227</v>
      </c>
      <c r="DA15" s="181">
        <v>10298000</v>
      </c>
      <c r="DB15" s="185">
        <f t="shared" si="2"/>
        <v>0.25582233042268565</v>
      </c>
      <c r="DC15" s="184">
        <v>44337000</v>
      </c>
      <c r="DD15" s="183">
        <f t="shared" si="3"/>
        <v>1.1014172328559539</v>
      </c>
      <c r="DE15" s="184">
        <v>52345000</v>
      </c>
      <c r="DF15" s="183">
        <f t="shared" si="4"/>
        <v>1.3003515134953856</v>
      </c>
      <c r="DG15" s="184">
        <v>44340000</v>
      </c>
      <c r="DH15" s="183">
        <f t="shared" si="5"/>
        <v>1.1014917586853643</v>
      </c>
      <c r="DI15" s="182">
        <f t="shared" si="6"/>
        <v>0.93977070886484748</v>
      </c>
    </row>
    <row r="16" spans="1:113" x14ac:dyDescent="0.25">
      <c r="A16" s="181" t="s">
        <v>2758</v>
      </c>
      <c r="B16" s="181" t="s">
        <v>2758</v>
      </c>
      <c r="C16" s="181" t="s">
        <v>2757</v>
      </c>
      <c r="D16" s="181" t="s">
        <v>2757</v>
      </c>
      <c r="E16" s="181" t="s">
        <v>2756</v>
      </c>
      <c r="F16" s="181" t="s">
        <v>2755</v>
      </c>
      <c r="G16" s="181" t="s">
        <v>2754</v>
      </c>
      <c r="H16" s="181" t="s">
        <v>2753</v>
      </c>
      <c r="I16" s="181">
        <v>4</v>
      </c>
      <c r="J16" s="181">
        <v>6</v>
      </c>
      <c r="K16" s="181">
        <v>6</v>
      </c>
      <c r="L16" s="181">
        <v>4</v>
      </c>
      <c r="M16" s="181">
        <v>4</v>
      </c>
      <c r="N16" s="181">
        <v>6</v>
      </c>
      <c r="O16" s="181">
        <v>5</v>
      </c>
      <c r="P16" s="181">
        <v>4</v>
      </c>
      <c r="Q16" s="181">
        <v>2</v>
      </c>
      <c r="R16" s="181">
        <v>1</v>
      </c>
      <c r="S16" s="181">
        <v>0</v>
      </c>
      <c r="T16" s="181">
        <v>1</v>
      </c>
      <c r="U16" s="181">
        <v>1</v>
      </c>
      <c r="V16" s="181">
        <v>5</v>
      </c>
      <c r="W16" s="181">
        <v>3</v>
      </c>
      <c r="X16" s="181">
        <v>4</v>
      </c>
      <c r="Y16" s="181">
        <v>4</v>
      </c>
      <c r="Z16" s="181">
        <v>6</v>
      </c>
      <c r="AA16" s="181">
        <v>5</v>
      </c>
      <c r="AB16" s="181">
        <v>4</v>
      </c>
      <c r="AC16" s="181">
        <v>2</v>
      </c>
      <c r="AD16" s="181">
        <v>1</v>
      </c>
      <c r="AE16" s="181">
        <v>0</v>
      </c>
      <c r="AF16" s="181">
        <v>1</v>
      </c>
      <c r="AG16" s="181">
        <v>1</v>
      </c>
      <c r="AH16" s="181">
        <v>5</v>
      </c>
      <c r="AI16" s="181">
        <v>3</v>
      </c>
      <c r="AJ16" s="181">
        <v>4</v>
      </c>
      <c r="AK16" s="181">
        <v>3</v>
      </c>
      <c r="AL16" s="181">
        <v>4</v>
      </c>
      <c r="AM16" s="181">
        <v>3</v>
      </c>
      <c r="AN16" s="181">
        <v>3</v>
      </c>
      <c r="AO16" s="181">
        <v>2</v>
      </c>
      <c r="AP16" s="181">
        <v>1</v>
      </c>
      <c r="AQ16" s="181">
        <v>0</v>
      </c>
      <c r="AR16" s="181">
        <v>1</v>
      </c>
      <c r="AS16" s="181">
        <v>1</v>
      </c>
      <c r="AT16" s="181">
        <v>4</v>
      </c>
      <c r="AU16" s="181">
        <v>2</v>
      </c>
      <c r="AV16" s="181">
        <v>3</v>
      </c>
      <c r="AW16" s="181">
        <v>43.6</v>
      </c>
      <c r="AX16" s="181">
        <v>43.6</v>
      </c>
      <c r="AY16" s="181">
        <v>26</v>
      </c>
      <c r="AZ16" s="181">
        <v>20.600999999999999</v>
      </c>
      <c r="BA16" s="181">
        <v>181</v>
      </c>
      <c r="BB16" s="181" t="s">
        <v>2752</v>
      </c>
      <c r="BC16" s="181">
        <v>0</v>
      </c>
      <c r="BD16" s="181">
        <v>13.117000000000001</v>
      </c>
      <c r="BE16" s="181" t="s">
        <v>1251</v>
      </c>
      <c r="BF16" s="181" t="s">
        <v>1251</v>
      </c>
      <c r="BG16" s="181" t="s">
        <v>1251</v>
      </c>
      <c r="BH16" s="181" t="s">
        <v>1251</v>
      </c>
      <c r="BI16" s="181" t="s">
        <v>1254</v>
      </c>
      <c r="BJ16" s="181" t="s">
        <v>1254</v>
      </c>
      <c r="BL16" s="181" t="s">
        <v>1254</v>
      </c>
      <c r="BM16" s="181" t="s">
        <v>1254</v>
      </c>
      <c r="BN16" s="181" t="s">
        <v>1251</v>
      </c>
      <c r="BO16" s="181" t="s">
        <v>1251</v>
      </c>
      <c r="BP16" s="181" t="s">
        <v>1251</v>
      </c>
      <c r="BQ16" s="181">
        <v>29.3</v>
      </c>
      <c r="BR16" s="181">
        <v>43.6</v>
      </c>
      <c r="BS16" s="181">
        <v>39.200000000000003</v>
      </c>
      <c r="BT16" s="181">
        <v>27.6</v>
      </c>
      <c r="BU16" s="181">
        <v>9.9</v>
      </c>
      <c r="BV16" s="181">
        <v>5.5</v>
      </c>
      <c r="BW16" s="181">
        <v>0</v>
      </c>
      <c r="BX16" s="181">
        <v>5.5</v>
      </c>
      <c r="BY16" s="181">
        <v>5.5</v>
      </c>
      <c r="BZ16" s="181">
        <v>32</v>
      </c>
      <c r="CA16" s="181">
        <v>19.899999999999999</v>
      </c>
      <c r="CB16" s="181">
        <v>27.6</v>
      </c>
      <c r="CC16" s="181">
        <v>168120000</v>
      </c>
      <c r="CD16" s="181">
        <v>25603000</v>
      </c>
      <c r="CE16" s="181">
        <v>24860000</v>
      </c>
      <c r="CF16" s="181">
        <v>29771000</v>
      </c>
      <c r="CG16" s="181">
        <v>21481000</v>
      </c>
      <c r="CH16" s="181">
        <v>2799100</v>
      </c>
      <c r="CI16" s="181">
        <v>1603400</v>
      </c>
      <c r="CJ16" s="181">
        <v>0</v>
      </c>
      <c r="CK16" s="181">
        <v>1789800</v>
      </c>
      <c r="CL16" s="181">
        <v>1647000</v>
      </c>
      <c r="CM16" s="181">
        <v>24691000</v>
      </c>
      <c r="CN16" s="181">
        <v>16659000</v>
      </c>
      <c r="CO16" s="181">
        <v>17220000</v>
      </c>
      <c r="CP16" s="184">
        <v>15248000</v>
      </c>
      <c r="CQ16" s="184">
        <v>10309000</v>
      </c>
      <c r="CR16" s="184">
        <v>13276000</v>
      </c>
      <c r="CS16" s="184">
        <v>11073000</v>
      </c>
      <c r="CT16" s="186">
        <f t="shared" si="0"/>
        <v>12476500</v>
      </c>
      <c r="CU16" s="181">
        <v>0</v>
      </c>
      <c r="CV16" s="181">
        <v>0</v>
      </c>
      <c r="CW16" s="181">
        <v>0</v>
      </c>
      <c r="CX16" s="181">
        <v>0</v>
      </c>
      <c r="CY16" s="186">
        <v>0</v>
      </c>
      <c r="CZ16" s="182">
        <f t="shared" si="1"/>
        <v>0</v>
      </c>
      <c r="DA16" s="181">
        <v>0</v>
      </c>
      <c r="DB16" s="185">
        <f t="shared" si="2"/>
        <v>0</v>
      </c>
      <c r="DC16" s="184">
        <v>13904000</v>
      </c>
      <c r="DD16" s="183">
        <f t="shared" si="3"/>
        <v>1.1144151003887308</v>
      </c>
      <c r="DE16" s="184">
        <v>12418000</v>
      </c>
      <c r="DF16" s="183">
        <f t="shared" si="4"/>
        <v>0.99531118502785232</v>
      </c>
      <c r="DG16" s="184">
        <v>9701300</v>
      </c>
      <c r="DH16" s="183">
        <f t="shared" si="5"/>
        <v>0.77756582374864747</v>
      </c>
      <c r="DI16" s="182">
        <f t="shared" si="6"/>
        <v>0.72182302729130765</v>
      </c>
    </row>
    <row r="17" spans="1:113" x14ac:dyDescent="0.25">
      <c r="A17" s="181" t="s">
        <v>2751</v>
      </c>
      <c r="B17" s="181" t="s">
        <v>2751</v>
      </c>
      <c r="C17" s="181">
        <v>4</v>
      </c>
      <c r="D17" s="181">
        <v>2</v>
      </c>
      <c r="E17" s="181">
        <v>2</v>
      </c>
      <c r="F17" s="181" t="s">
        <v>2750</v>
      </c>
      <c r="G17" s="181" t="s">
        <v>2749</v>
      </c>
      <c r="H17" s="181" t="s">
        <v>2748</v>
      </c>
      <c r="I17" s="181">
        <v>1</v>
      </c>
      <c r="J17" s="181">
        <v>4</v>
      </c>
      <c r="K17" s="181">
        <v>2</v>
      </c>
      <c r="L17" s="181">
        <v>2</v>
      </c>
      <c r="M17" s="181">
        <v>3</v>
      </c>
      <c r="N17" s="181">
        <v>4</v>
      </c>
      <c r="O17" s="181">
        <v>4</v>
      </c>
      <c r="P17" s="181">
        <v>3</v>
      </c>
      <c r="Q17" s="181">
        <v>1</v>
      </c>
      <c r="R17" s="181">
        <v>1</v>
      </c>
      <c r="S17" s="181">
        <v>0</v>
      </c>
      <c r="T17" s="181">
        <v>1</v>
      </c>
      <c r="U17" s="181">
        <v>0</v>
      </c>
      <c r="V17" s="181">
        <v>3</v>
      </c>
      <c r="W17" s="181">
        <v>3</v>
      </c>
      <c r="X17" s="181">
        <v>3</v>
      </c>
      <c r="Y17" s="181">
        <v>2</v>
      </c>
      <c r="Z17" s="181">
        <v>2</v>
      </c>
      <c r="AA17" s="181">
        <v>2</v>
      </c>
      <c r="AB17" s="181">
        <v>2</v>
      </c>
      <c r="AC17" s="181">
        <v>1</v>
      </c>
      <c r="AD17" s="181">
        <v>1</v>
      </c>
      <c r="AE17" s="181">
        <v>0</v>
      </c>
      <c r="AF17" s="181">
        <v>1</v>
      </c>
      <c r="AG17" s="181">
        <v>0</v>
      </c>
      <c r="AH17" s="181">
        <v>2</v>
      </c>
      <c r="AI17" s="181">
        <v>2</v>
      </c>
      <c r="AJ17" s="181">
        <v>2</v>
      </c>
      <c r="AK17" s="181">
        <v>2</v>
      </c>
      <c r="AL17" s="181">
        <v>2</v>
      </c>
      <c r="AM17" s="181">
        <v>2</v>
      </c>
      <c r="AN17" s="181">
        <v>2</v>
      </c>
      <c r="AO17" s="181">
        <v>1</v>
      </c>
      <c r="AP17" s="181">
        <v>1</v>
      </c>
      <c r="AQ17" s="181">
        <v>0</v>
      </c>
      <c r="AR17" s="181">
        <v>1</v>
      </c>
      <c r="AS17" s="181">
        <v>0</v>
      </c>
      <c r="AT17" s="181">
        <v>2</v>
      </c>
      <c r="AU17" s="181">
        <v>2</v>
      </c>
      <c r="AV17" s="181">
        <v>2</v>
      </c>
      <c r="AW17" s="181">
        <v>27.2</v>
      </c>
      <c r="AX17" s="181">
        <v>9.4</v>
      </c>
      <c r="AY17" s="181">
        <v>9.4</v>
      </c>
      <c r="AZ17" s="181">
        <v>20.396000000000001</v>
      </c>
      <c r="BA17" s="181">
        <v>180</v>
      </c>
      <c r="BB17" s="181">
        <v>180</v>
      </c>
      <c r="BC17" s="181">
        <v>0</v>
      </c>
      <c r="BD17" s="181">
        <v>4.3958000000000004</v>
      </c>
      <c r="BE17" s="181" t="s">
        <v>1251</v>
      </c>
      <c r="BF17" s="181" t="s">
        <v>1251</v>
      </c>
      <c r="BG17" s="181" t="s">
        <v>1251</v>
      </c>
      <c r="BH17" s="181" t="s">
        <v>1251</v>
      </c>
      <c r="BI17" s="181" t="s">
        <v>1254</v>
      </c>
      <c r="BJ17" s="181" t="s">
        <v>1254</v>
      </c>
      <c r="BL17" s="181" t="s">
        <v>1254</v>
      </c>
      <c r="BN17" s="181" t="s">
        <v>1251</v>
      </c>
      <c r="BO17" s="181" t="s">
        <v>1251</v>
      </c>
      <c r="BP17" s="181" t="s">
        <v>1251</v>
      </c>
      <c r="BQ17" s="181">
        <v>21.1</v>
      </c>
      <c r="BR17" s="181">
        <v>27.2</v>
      </c>
      <c r="BS17" s="181">
        <v>27.2</v>
      </c>
      <c r="BT17" s="181">
        <v>15.6</v>
      </c>
      <c r="BU17" s="181">
        <v>5.6</v>
      </c>
      <c r="BV17" s="181">
        <v>5.6</v>
      </c>
      <c r="BW17" s="181">
        <v>0</v>
      </c>
      <c r="BX17" s="181">
        <v>3.9</v>
      </c>
      <c r="BY17" s="181">
        <v>0</v>
      </c>
      <c r="BZ17" s="181">
        <v>15.6</v>
      </c>
      <c r="CA17" s="181">
        <v>15.6</v>
      </c>
      <c r="CB17" s="181">
        <v>15.6</v>
      </c>
      <c r="CC17" s="181">
        <v>82605000</v>
      </c>
      <c r="CD17" s="181">
        <v>12669000</v>
      </c>
      <c r="CE17" s="181">
        <v>11995000</v>
      </c>
      <c r="CF17" s="181">
        <v>12560000</v>
      </c>
      <c r="CG17" s="181">
        <v>12047000</v>
      </c>
      <c r="CH17" s="181">
        <v>711650</v>
      </c>
      <c r="CI17" s="181">
        <v>73616</v>
      </c>
      <c r="CJ17" s="181">
        <v>0</v>
      </c>
      <c r="CK17" s="181">
        <v>676770</v>
      </c>
      <c r="CL17" s="181">
        <v>0</v>
      </c>
      <c r="CM17" s="181">
        <v>10351000</v>
      </c>
      <c r="CN17" s="181">
        <v>11215000</v>
      </c>
      <c r="CO17" s="181">
        <v>10305000</v>
      </c>
      <c r="CP17" s="184">
        <v>7987600</v>
      </c>
      <c r="CQ17" s="184">
        <v>8088800</v>
      </c>
      <c r="CR17" s="184">
        <v>7188300</v>
      </c>
      <c r="CS17" s="184">
        <v>8162900</v>
      </c>
      <c r="CT17" s="186">
        <f t="shared" si="0"/>
        <v>7856900</v>
      </c>
      <c r="CU17" s="181">
        <v>0</v>
      </c>
      <c r="CV17" s="181">
        <v>0</v>
      </c>
      <c r="CW17" s="181">
        <v>0</v>
      </c>
      <c r="CX17" s="181">
        <v>0</v>
      </c>
      <c r="CY17" s="186">
        <v>0</v>
      </c>
      <c r="CZ17" s="182">
        <f t="shared" si="1"/>
        <v>0</v>
      </c>
      <c r="DA17" s="181">
        <v>0</v>
      </c>
      <c r="DB17" s="185">
        <f t="shared" si="2"/>
        <v>0</v>
      </c>
      <c r="DC17" s="184">
        <v>8032600</v>
      </c>
      <c r="DD17" s="183">
        <f t="shared" si="3"/>
        <v>1.0223625093866537</v>
      </c>
      <c r="DE17" s="184">
        <v>8668800</v>
      </c>
      <c r="DF17" s="183">
        <f t="shared" si="4"/>
        <v>1.1033359212921128</v>
      </c>
      <c r="DG17" s="184">
        <v>8153000</v>
      </c>
      <c r="DH17" s="183">
        <f t="shared" si="5"/>
        <v>1.0376866194045997</v>
      </c>
      <c r="DI17" s="182">
        <f t="shared" si="6"/>
        <v>0.79084626252084145</v>
      </c>
    </row>
    <row r="18" spans="1:113" x14ac:dyDescent="0.25">
      <c r="A18" s="181" t="s">
        <v>2747</v>
      </c>
      <c r="B18" s="181" t="s">
        <v>2747</v>
      </c>
      <c r="C18" s="181">
        <v>4</v>
      </c>
      <c r="D18" s="181">
        <v>4</v>
      </c>
      <c r="E18" s="181">
        <v>4</v>
      </c>
      <c r="F18" s="185" t="s">
        <v>2746</v>
      </c>
      <c r="G18" s="181" t="s">
        <v>2745</v>
      </c>
      <c r="H18" s="181" t="s">
        <v>2744</v>
      </c>
      <c r="I18" s="181">
        <v>1</v>
      </c>
      <c r="J18" s="181">
        <v>4</v>
      </c>
      <c r="K18" s="181">
        <v>4</v>
      </c>
      <c r="L18" s="181">
        <v>4</v>
      </c>
      <c r="M18" s="181">
        <v>2</v>
      </c>
      <c r="N18" s="181">
        <v>3</v>
      </c>
      <c r="O18" s="181">
        <v>2</v>
      </c>
      <c r="P18" s="181">
        <v>3</v>
      </c>
      <c r="Q18" s="181">
        <v>1</v>
      </c>
      <c r="R18" s="181">
        <v>2</v>
      </c>
      <c r="S18" s="181">
        <v>1</v>
      </c>
      <c r="T18" s="181">
        <v>1</v>
      </c>
      <c r="U18" s="181">
        <v>1</v>
      </c>
      <c r="V18" s="181">
        <v>3</v>
      </c>
      <c r="W18" s="181">
        <v>2</v>
      </c>
      <c r="X18" s="181">
        <v>2</v>
      </c>
      <c r="Y18" s="181">
        <v>2</v>
      </c>
      <c r="Z18" s="181">
        <v>3</v>
      </c>
      <c r="AA18" s="181">
        <v>2</v>
      </c>
      <c r="AB18" s="181">
        <v>3</v>
      </c>
      <c r="AC18" s="181">
        <v>1</v>
      </c>
      <c r="AD18" s="181">
        <v>2</v>
      </c>
      <c r="AE18" s="181">
        <v>1</v>
      </c>
      <c r="AF18" s="181">
        <v>1</v>
      </c>
      <c r="AG18" s="181">
        <v>1</v>
      </c>
      <c r="AH18" s="181">
        <v>3</v>
      </c>
      <c r="AI18" s="181">
        <v>2</v>
      </c>
      <c r="AJ18" s="181">
        <v>2</v>
      </c>
      <c r="AK18" s="181">
        <v>2</v>
      </c>
      <c r="AL18" s="181">
        <v>3</v>
      </c>
      <c r="AM18" s="181">
        <v>2</v>
      </c>
      <c r="AN18" s="181">
        <v>3</v>
      </c>
      <c r="AO18" s="181">
        <v>1</v>
      </c>
      <c r="AP18" s="181">
        <v>2</v>
      </c>
      <c r="AQ18" s="181">
        <v>1</v>
      </c>
      <c r="AR18" s="181">
        <v>1</v>
      </c>
      <c r="AS18" s="181">
        <v>1</v>
      </c>
      <c r="AT18" s="181">
        <v>3</v>
      </c>
      <c r="AU18" s="181">
        <v>2</v>
      </c>
      <c r="AV18" s="181">
        <v>2</v>
      </c>
      <c r="AW18" s="181">
        <v>10</v>
      </c>
      <c r="AX18" s="181">
        <v>10</v>
      </c>
      <c r="AY18" s="181">
        <v>10</v>
      </c>
      <c r="AZ18" s="181">
        <v>50.41</v>
      </c>
      <c r="BA18" s="181">
        <v>439</v>
      </c>
      <c r="BB18" s="181">
        <v>439</v>
      </c>
      <c r="BC18" s="181">
        <v>0</v>
      </c>
      <c r="BD18" s="181">
        <v>7.5274999999999999</v>
      </c>
      <c r="BE18" s="181" t="s">
        <v>1251</v>
      </c>
      <c r="BF18" s="181" t="s">
        <v>1251</v>
      </c>
      <c r="BG18" s="181" t="s">
        <v>1251</v>
      </c>
      <c r="BH18" s="181" t="s">
        <v>1251</v>
      </c>
      <c r="BI18" s="181" t="s">
        <v>1254</v>
      </c>
      <c r="BJ18" s="181" t="s">
        <v>1254</v>
      </c>
      <c r="BK18" s="181" t="s">
        <v>1254</v>
      </c>
      <c r="BL18" s="181" t="s">
        <v>1254</v>
      </c>
      <c r="BM18" s="181" t="s">
        <v>1254</v>
      </c>
      <c r="BN18" s="181" t="s">
        <v>1251</v>
      </c>
      <c r="BO18" s="181" t="s">
        <v>1251</v>
      </c>
      <c r="BP18" s="181" t="s">
        <v>1251</v>
      </c>
      <c r="BQ18" s="181">
        <v>5</v>
      </c>
      <c r="BR18" s="181">
        <v>7.7</v>
      </c>
      <c r="BS18" s="181">
        <v>4.5999999999999996</v>
      </c>
      <c r="BT18" s="181">
        <v>7.3</v>
      </c>
      <c r="BU18" s="181">
        <v>2.7</v>
      </c>
      <c r="BV18" s="181">
        <v>5</v>
      </c>
      <c r="BW18" s="181">
        <v>3.2</v>
      </c>
      <c r="BX18" s="181">
        <v>2.2999999999999998</v>
      </c>
      <c r="BY18" s="181">
        <v>2.2999999999999998</v>
      </c>
      <c r="BZ18" s="181">
        <v>7.3</v>
      </c>
      <c r="CA18" s="181">
        <v>5</v>
      </c>
      <c r="CB18" s="181">
        <v>5</v>
      </c>
      <c r="CC18" s="181">
        <v>63141000</v>
      </c>
      <c r="CD18" s="181">
        <v>7734000</v>
      </c>
      <c r="CE18" s="181">
        <v>12892000</v>
      </c>
      <c r="CF18" s="181">
        <v>10522000</v>
      </c>
      <c r="CG18" s="181">
        <v>6246700</v>
      </c>
      <c r="CH18" s="181">
        <v>781020</v>
      </c>
      <c r="CI18" s="181">
        <v>916090</v>
      </c>
      <c r="CJ18" s="181">
        <v>116480</v>
      </c>
      <c r="CK18" s="181">
        <v>750470</v>
      </c>
      <c r="CL18" s="181">
        <v>792840</v>
      </c>
      <c r="CM18" s="181">
        <v>10697000</v>
      </c>
      <c r="CN18" s="181">
        <v>5895700</v>
      </c>
      <c r="CO18" s="181">
        <v>5796800</v>
      </c>
      <c r="CP18" s="184">
        <v>0</v>
      </c>
      <c r="CQ18" s="184">
        <v>6405100</v>
      </c>
      <c r="CR18" s="184">
        <v>5722200</v>
      </c>
      <c r="CS18" s="184">
        <v>0</v>
      </c>
      <c r="CT18" s="186">
        <f t="shared" si="0"/>
        <v>6063650</v>
      </c>
      <c r="CU18" s="181">
        <v>0</v>
      </c>
      <c r="CV18" s="181">
        <v>0</v>
      </c>
      <c r="CW18" s="181">
        <v>0</v>
      </c>
      <c r="CX18" s="181">
        <v>0</v>
      </c>
      <c r="CY18" s="186">
        <v>0</v>
      </c>
      <c r="CZ18" s="182">
        <f t="shared" si="1"/>
        <v>0</v>
      </c>
      <c r="DA18" s="181">
        <v>0</v>
      </c>
      <c r="DB18" s="185">
        <f t="shared" si="2"/>
        <v>0</v>
      </c>
      <c r="DC18" s="184">
        <v>0</v>
      </c>
      <c r="DD18" s="183">
        <f t="shared" si="3"/>
        <v>0</v>
      </c>
      <c r="DE18" s="184">
        <v>0</v>
      </c>
      <c r="DF18" s="183">
        <f t="shared" si="4"/>
        <v>0</v>
      </c>
      <c r="DG18" s="184">
        <v>0</v>
      </c>
      <c r="DH18" s="183">
        <f t="shared" si="5"/>
        <v>0</v>
      </c>
      <c r="DI18" s="182">
        <f t="shared" si="6"/>
        <v>0</v>
      </c>
    </row>
    <row r="19" spans="1:113" x14ac:dyDescent="0.25">
      <c r="A19" s="181" t="s">
        <v>2743</v>
      </c>
      <c r="B19" s="181" t="s">
        <v>2743</v>
      </c>
      <c r="C19" s="181">
        <v>6</v>
      </c>
      <c r="D19" s="181">
        <v>6</v>
      </c>
      <c r="E19" s="181">
        <v>6</v>
      </c>
      <c r="F19" s="181" t="s">
        <v>2742</v>
      </c>
      <c r="G19" s="181" t="s">
        <v>2741</v>
      </c>
      <c r="H19" s="181" t="s">
        <v>2740</v>
      </c>
      <c r="I19" s="181">
        <v>1</v>
      </c>
      <c r="J19" s="181">
        <v>6</v>
      </c>
      <c r="K19" s="181">
        <v>6</v>
      </c>
      <c r="L19" s="181">
        <v>6</v>
      </c>
      <c r="M19" s="181">
        <v>6</v>
      </c>
      <c r="N19" s="181">
        <v>6</v>
      </c>
      <c r="O19" s="181">
        <v>6</v>
      </c>
      <c r="P19" s="181">
        <v>6</v>
      </c>
      <c r="Q19" s="181">
        <v>1</v>
      </c>
      <c r="R19" s="181">
        <v>0</v>
      </c>
      <c r="S19" s="181">
        <v>1</v>
      </c>
      <c r="T19" s="181">
        <v>0</v>
      </c>
      <c r="U19" s="181">
        <v>0</v>
      </c>
      <c r="V19" s="181">
        <v>5</v>
      </c>
      <c r="W19" s="181">
        <v>6</v>
      </c>
      <c r="X19" s="181">
        <v>6</v>
      </c>
      <c r="Y19" s="181">
        <v>6</v>
      </c>
      <c r="Z19" s="181">
        <v>6</v>
      </c>
      <c r="AA19" s="181">
        <v>6</v>
      </c>
      <c r="AB19" s="181">
        <v>6</v>
      </c>
      <c r="AC19" s="181">
        <v>1</v>
      </c>
      <c r="AD19" s="181">
        <v>0</v>
      </c>
      <c r="AE19" s="181">
        <v>1</v>
      </c>
      <c r="AF19" s="181">
        <v>0</v>
      </c>
      <c r="AG19" s="181">
        <v>0</v>
      </c>
      <c r="AH19" s="181">
        <v>5</v>
      </c>
      <c r="AI19" s="181">
        <v>6</v>
      </c>
      <c r="AJ19" s="181">
        <v>6</v>
      </c>
      <c r="AK19" s="181">
        <v>6</v>
      </c>
      <c r="AL19" s="181">
        <v>6</v>
      </c>
      <c r="AM19" s="181">
        <v>6</v>
      </c>
      <c r="AN19" s="181">
        <v>6</v>
      </c>
      <c r="AO19" s="181">
        <v>1</v>
      </c>
      <c r="AP19" s="181">
        <v>0</v>
      </c>
      <c r="AQ19" s="181">
        <v>1</v>
      </c>
      <c r="AR19" s="181">
        <v>0</v>
      </c>
      <c r="AS19" s="181">
        <v>0</v>
      </c>
      <c r="AT19" s="181">
        <v>5</v>
      </c>
      <c r="AU19" s="181">
        <v>6</v>
      </c>
      <c r="AV19" s="181">
        <v>6</v>
      </c>
      <c r="AW19" s="181">
        <v>18.3</v>
      </c>
      <c r="AX19" s="181">
        <v>18.3</v>
      </c>
      <c r="AY19" s="181">
        <v>18.3</v>
      </c>
      <c r="AZ19" s="181">
        <v>44.668999999999997</v>
      </c>
      <c r="BA19" s="181">
        <v>394</v>
      </c>
      <c r="BB19" s="181">
        <v>394</v>
      </c>
      <c r="BC19" s="181">
        <v>0</v>
      </c>
      <c r="BD19" s="181">
        <v>19.036000000000001</v>
      </c>
      <c r="BE19" s="181" t="s">
        <v>1251</v>
      </c>
      <c r="BF19" s="181" t="s">
        <v>1251</v>
      </c>
      <c r="BG19" s="181" t="s">
        <v>1251</v>
      </c>
      <c r="BH19" s="181" t="s">
        <v>1251</v>
      </c>
      <c r="BI19" s="181" t="s">
        <v>1254</v>
      </c>
      <c r="BK19" s="181" t="s">
        <v>1254</v>
      </c>
      <c r="BN19" s="181" t="s">
        <v>1251</v>
      </c>
      <c r="BO19" s="181" t="s">
        <v>1251</v>
      </c>
      <c r="BP19" s="181" t="s">
        <v>1251</v>
      </c>
      <c r="BQ19" s="181">
        <v>18.3</v>
      </c>
      <c r="BR19" s="181">
        <v>18.3</v>
      </c>
      <c r="BS19" s="181">
        <v>18.3</v>
      </c>
      <c r="BT19" s="181">
        <v>18.3</v>
      </c>
      <c r="BU19" s="181">
        <v>2</v>
      </c>
      <c r="BV19" s="181">
        <v>0</v>
      </c>
      <c r="BW19" s="181">
        <v>4.8</v>
      </c>
      <c r="BX19" s="181">
        <v>0</v>
      </c>
      <c r="BY19" s="181">
        <v>0</v>
      </c>
      <c r="BZ19" s="181">
        <v>15.2</v>
      </c>
      <c r="CA19" s="181">
        <v>18.3</v>
      </c>
      <c r="CB19" s="181">
        <v>18.3</v>
      </c>
      <c r="CC19" s="181">
        <v>341810000</v>
      </c>
      <c r="CD19" s="181">
        <v>53688000</v>
      </c>
      <c r="CE19" s="181">
        <v>58650000</v>
      </c>
      <c r="CF19" s="181">
        <v>62692000</v>
      </c>
      <c r="CG19" s="181">
        <v>51016000</v>
      </c>
      <c r="CH19" s="181">
        <v>1029600</v>
      </c>
      <c r="CI19" s="181">
        <v>0</v>
      </c>
      <c r="CJ19" s="181">
        <v>265170</v>
      </c>
      <c r="CK19" s="181">
        <v>0</v>
      </c>
      <c r="CL19" s="181">
        <v>0</v>
      </c>
      <c r="CM19" s="181">
        <v>41467000</v>
      </c>
      <c r="CN19" s="181">
        <v>34639000</v>
      </c>
      <c r="CO19" s="181">
        <v>38367000</v>
      </c>
      <c r="CP19" s="184">
        <v>19958000</v>
      </c>
      <c r="CQ19" s="184">
        <v>21885000</v>
      </c>
      <c r="CR19" s="184">
        <v>19471000</v>
      </c>
      <c r="CS19" s="184">
        <v>19741000</v>
      </c>
      <c r="CT19" s="186">
        <f t="shared" si="0"/>
        <v>20263750</v>
      </c>
      <c r="CU19" s="181">
        <v>0</v>
      </c>
      <c r="CV19" s="181">
        <v>0</v>
      </c>
      <c r="CW19" s="181">
        <v>0</v>
      </c>
      <c r="CX19" s="181">
        <v>0</v>
      </c>
      <c r="CY19" s="186">
        <v>0</v>
      </c>
      <c r="CZ19" s="182">
        <f t="shared" si="1"/>
        <v>0</v>
      </c>
      <c r="DA19" s="181">
        <v>0</v>
      </c>
      <c r="DB19" s="185">
        <f t="shared" si="2"/>
        <v>0</v>
      </c>
      <c r="DC19" s="184">
        <v>18201000</v>
      </c>
      <c r="DD19" s="183">
        <f t="shared" si="3"/>
        <v>0.89820492258343099</v>
      </c>
      <c r="DE19" s="184">
        <v>18188000</v>
      </c>
      <c r="DF19" s="183">
        <f t="shared" si="4"/>
        <v>0.8975633828881624</v>
      </c>
      <c r="DG19" s="184">
        <v>18661000</v>
      </c>
      <c r="DH19" s="183">
        <f t="shared" si="5"/>
        <v>0.92090555795447537</v>
      </c>
      <c r="DI19" s="182">
        <f t="shared" si="6"/>
        <v>0.67916846585651713</v>
      </c>
    </row>
    <row r="20" spans="1:113" x14ac:dyDescent="0.25">
      <c r="A20" s="181" t="s">
        <v>2739</v>
      </c>
      <c r="B20" s="181" t="s">
        <v>2738</v>
      </c>
      <c r="C20" s="181" t="s">
        <v>1878</v>
      </c>
      <c r="D20" s="181" t="s">
        <v>1878</v>
      </c>
      <c r="E20" s="181" t="s">
        <v>1878</v>
      </c>
      <c r="F20" s="181" t="s">
        <v>2737</v>
      </c>
      <c r="G20" s="181" t="s">
        <v>2736</v>
      </c>
      <c r="H20" s="181" t="s">
        <v>2735</v>
      </c>
      <c r="I20" s="181">
        <v>3</v>
      </c>
      <c r="J20" s="181">
        <v>8</v>
      </c>
      <c r="K20" s="181">
        <v>8</v>
      </c>
      <c r="L20" s="181">
        <v>8</v>
      </c>
      <c r="M20" s="181">
        <v>7</v>
      </c>
      <c r="N20" s="181">
        <v>6</v>
      </c>
      <c r="O20" s="181">
        <v>6</v>
      </c>
      <c r="P20" s="181">
        <v>7</v>
      </c>
      <c r="Q20" s="181">
        <v>0</v>
      </c>
      <c r="R20" s="181">
        <v>0</v>
      </c>
      <c r="S20" s="181">
        <v>1</v>
      </c>
      <c r="T20" s="181">
        <v>4</v>
      </c>
      <c r="U20" s="181">
        <v>4</v>
      </c>
      <c r="V20" s="181">
        <v>5</v>
      </c>
      <c r="W20" s="181">
        <v>5</v>
      </c>
      <c r="X20" s="181">
        <v>7</v>
      </c>
      <c r="Y20" s="181">
        <v>7</v>
      </c>
      <c r="Z20" s="181">
        <v>6</v>
      </c>
      <c r="AA20" s="181">
        <v>6</v>
      </c>
      <c r="AB20" s="181">
        <v>7</v>
      </c>
      <c r="AC20" s="181">
        <v>0</v>
      </c>
      <c r="AD20" s="181">
        <v>0</v>
      </c>
      <c r="AE20" s="181">
        <v>1</v>
      </c>
      <c r="AF20" s="181">
        <v>4</v>
      </c>
      <c r="AG20" s="181">
        <v>4</v>
      </c>
      <c r="AH20" s="181">
        <v>5</v>
      </c>
      <c r="AI20" s="181">
        <v>5</v>
      </c>
      <c r="AJ20" s="181">
        <v>7</v>
      </c>
      <c r="AK20" s="181">
        <v>7</v>
      </c>
      <c r="AL20" s="181">
        <v>6</v>
      </c>
      <c r="AM20" s="181">
        <v>6</v>
      </c>
      <c r="AN20" s="181">
        <v>7</v>
      </c>
      <c r="AO20" s="181">
        <v>0</v>
      </c>
      <c r="AP20" s="181">
        <v>0</v>
      </c>
      <c r="AQ20" s="181">
        <v>1</v>
      </c>
      <c r="AR20" s="181">
        <v>4</v>
      </c>
      <c r="AS20" s="181">
        <v>4</v>
      </c>
      <c r="AT20" s="181">
        <v>5</v>
      </c>
      <c r="AU20" s="181">
        <v>5</v>
      </c>
      <c r="AV20" s="181">
        <v>7</v>
      </c>
      <c r="AW20" s="181">
        <v>15.2</v>
      </c>
      <c r="AX20" s="181">
        <v>15.2</v>
      </c>
      <c r="AY20" s="181">
        <v>15.2</v>
      </c>
      <c r="AZ20" s="181">
        <v>59.752000000000002</v>
      </c>
      <c r="BA20" s="181">
        <v>553</v>
      </c>
      <c r="BB20" s="181" t="s">
        <v>2734</v>
      </c>
      <c r="BC20" s="181">
        <v>0</v>
      </c>
      <c r="BD20" s="181">
        <v>26.2</v>
      </c>
      <c r="BE20" s="181" t="s">
        <v>1251</v>
      </c>
      <c r="BF20" s="181" t="s">
        <v>1251</v>
      </c>
      <c r="BG20" s="181" t="s">
        <v>1251</v>
      </c>
      <c r="BH20" s="181" t="s">
        <v>1251</v>
      </c>
      <c r="BK20" s="181" t="s">
        <v>1254</v>
      </c>
      <c r="BL20" s="181" t="s">
        <v>1254</v>
      </c>
      <c r="BM20" s="181" t="s">
        <v>1254</v>
      </c>
      <c r="BN20" s="181" t="s">
        <v>1251</v>
      </c>
      <c r="BO20" s="181" t="s">
        <v>1251</v>
      </c>
      <c r="BP20" s="181" t="s">
        <v>1251</v>
      </c>
      <c r="BQ20" s="181">
        <v>13.9</v>
      </c>
      <c r="BR20" s="181">
        <v>12.1</v>
      </c>
      <c r="BS20" s="181">
        <v>12.1</v>
      </c>
      <c r="BT20" s="181">
        <v>13.9</v>
      </c>
      <c r="BU20" s="181">
        <v>0</v>
      </c>
      <c r="BV20" s="181">
        <v>0</v>
      </c>
      <c r="BW20" s="181">
        <v>1.8</v>
      </c>
      <c r="BX20" s="181">
        <v>8.6999999999999993</v>
      </c>
      <c r="BY20" s="181">
        <v>8.6999999999999993</v>
      </c>
      <c r="BZ20" s="181">
        <v>10.1</v>
      </c>
      <c r="CA20" s="181">
        <v>8.1</v>
      </c>
      <c r="CB20" s="181">
        <v>13.2</v>
      </c>
      <c r="CC20" s="181">
        <v>206380000</v>
      </c>
      <c r="CD20" s="181">
        <v>35546000</v>
      </c>
      <c r="CE20" s="181">
        <v>27420000</v>
      </c>
      <c r="CF20" s="181">
        <v>29037000</v>
      </c>
      <c r="CG20" s="181">
        <v>32689000</v>
      </c>
      <c r="CH20" s="181">
        <v>0</v>
      </c>
      <c r="CI20" s="181">
        <v>0</v>
      </c>
      <c r="CJ20" s="181">
        <v>915180</v>
      </c>
      <c r="CK20" s="181">
        <v>2310400</v>
      </c>
      <c r="CL20" s="181">
        <v>2389800</v>
      </c>
      <c r="CM20" s="181">
        <v>21126000</v>
      </c>
      <c r="CN20" s="181">
        <v>25311000</v>
      </c>
      <c r="CO20" s="181">
        <v>29637000</v>
      </c>
      <c r="CP20" s="184">
        <v>6636700</v>
      </c>
      <c r="CQ20" s="184">
        <v>6172900</v>
      </c>
      <c r="CR20" s="184">
        <v>5809300</v>
      </c>
      <c r="CS20" s="184">
        <v>6986100</v>
      </c>
      <c r="CT20" s="186">
        <f t="shared" si="0"/>
        <v>6401250</v>
      </c>
      <c r="CU20" s="181">
        <v>0</v>
      </c>
      <c r="CV20" s="181">
        <v>0</v>
      </c>
      <c r="CW20" s="181">
        <v>0</v>
      </c>
      <c r="CX20" s="181">
        <v>0</v>
      </c>
      <c r="CY20" s="186">
        <v>0</v>
      </c>
      <c r="CZ20" s="182">
        <f t="shared" si="1"/>
        <v>0</v>
      </c>
      <c r="DA20" s="181">
        <v>0</v>
      </c>
      <c r="DB20" s="185">
        <f t="shared" si="2"/>
        <v>0</v>
      </c>
      <c r="DC20" s="184">
        <v>7590300</v>
      </c>
      <c r="DD20" s="183">
        <f t="shared" si="3"/>
        <v>1.1857527826596368</v>
      </c>
      <c r="DE20" s="184">
        <v>8152400</v>
      </c>
      <c r="DF20" s="183">
        <f t="shared" si="4"/>
        <v>1.2735637570786955</v>
      </c>
      <c r="DG20" s="184">
        <v>7349500</v>
      </c>
      <c r="DH20" s="183">
        <f t="shared" si="5"/>
        <v>1.1481351298574498</v>
      </c>
      <c r="DI20" s="182">
        <f t="shared" si="6"/>
        <v>0.90186291739894564</v>
      </c>
    </row>
    <row r="21" spans="1:113" x14ac:dyDescent="0.25">
      <c r="A21" s="181" t="s">
        <v>2733</v>
      </c>
      <c r="B21" s="181" t="s">
        <v>2733</v>
      </c>
      <c r="C21" s="181">
        <v>6</v>
      </c>
      <c r="D21" s="181">
        <v>6</v>
      </c>
      <c r="E21" s="181">
        <v>6</v>
      </c>
      <c r="F21" s="181" t="s">
        <v>2732</v>
      </c>
      <c r="G21" s="181" t="s">
        <v>2731</v>
      </c>
      <c r="H21" s="181" t="s">
        <v>2730</v>
      </c>
      <c r="I21" s="181">
        <v>1</v>
      </c>
      <c r="J21" s="181">
        <v>6</v>
      </c>
      <c r="K21" s="181">
        <v>6</v>
      </c>
      <c r="L21" s="181">
        <v>6</v>
      </c>
      <c r="M21" s="181">
        <v>6</v>
      </c>
      <c r="N21" s="181">
        <v>6</v>
      </c>
      <c r="O21" s="181">
        <v>6</v>
      </c>
      <c r="P21" s="181">
        <v>6</v>
      </c>
      <c r="Q21" s="181">
        <v>0</v>
      </c>
      <c r="R21" s="181">
        <v>0</v>
      </c>
      <c r="S21" s="181">
        <v>0</v>
      </c>
      <c r="T21" s="181">
        <v>0</v>
      </c>
      <c r="U21" s="181">
        <v>1</v>
      </c>
      <c r="V21" s="181">
        <v>6</v>
      </c>
      <c r="W21" s="181">
        <v>5</v>
      </c>
      <c r="X21" s="181">
        <v>5</v>
      </c>
      <c r="Y21" s="181">
        <v>6</v>
      </c>
      <c r="Z21" s="181">
        <v>6</v>
      </c>
      <c r="AA21" s="181">
        <v>6</v>
      </c>
      <c r="AB21" s="181">
        <v>6</v>
      </c>
      <c r="AC21" s="181">
        <v>0</v>
      </c>
      <c r="AD21" s="181">
        <v>0</v>
      </c>
      <c r="AE21" s="181">
        <v>0</v>
      </c>
      <c r="AF21" s="181">
        <v>0</v>
      </c>
      <c r="AG21" s="181">
        <v>1</v>
      </c>
      <c r="AH21" s="181">
        <v>6</v>
      </c>
      <c r="AI21" s="181">
        <v>5</v>
      </c>
      <c r="AJ21" s="181">
        <v>5</v>
      </c>
      <c r="AK21" s="181">
        <v>6</v>
      </c>
      <c r="AL21" s="181">
        <v>6</v>
      </c>
      <c r="AM21" s="181">
        <v>6</v>
      </c>
      <c r="AN21" s="181">
        <v>6</v>
      </c>
      <c r="AO21" s="181">
        <v>0</v>
      </c>
      <c r="AP21" s="181">
        <v>0</v>
      </c>
      <c r="AQ21" s="181">
        <v>0</v>
      </c>
      <c r="AR21" s="181">
        <v>0</v>
      </c>
      <c r="AS21" s="181">
        <v>1</v>
      </c>
      <c r="AT21" s="181">
        <v>6</v>
      </c>
      <c r="AU21" s="181">
        <v>5</v>
      </c>
      <c r="AV21" s="181">
        <v>5</v>
      </c>
      <c r="AW21" s="181">
        <v>9.6</v>
      </c>
      <c r="AX21" s="181">
        <v>9.6</v>
      </c>
      <c r="AY21" s="181">
        <v>9.6</v>
      </c>
      <c r="AZ21" s="181">
        <v>68.460999999999999</v>
      </c>
      <c r="BA21" s="181">
        <v>603</v>
      </c>
      <c r="BB21" s="181">
        <v>603</v>
      </c>
      <c r="BC21" s="181">
        <v>0</v>
      </c>
      <c r="BD21" s="181">
        <v>20.478999999999999</v>
      </c>
      <c r="BE21" s="181" t="s">
        <v>1251</v>
      </c>
      <c r="BF21" s="181" t="s">
        <v>1251</v>
      </c>
      <c r="BG21" s="181" t="s">
        <v>1251</v>
      </c>
      <c r="BH21" s="181" t="s">
        <v>1251</v>
      </c>
      <c r="BM21" s="181" t="s">
        <v>1254</v>
      </c>
      <c r="BN21" s="181" t="s">
        <v>1251</v>
      </c>
      <c r="BO21" s="181" t="s">
        <v>1251</v>
      </c>
      <c r="BP21" s="181" t="s">
        <v>1251</v>
      </c>
      <c r="BQ21" s="181">
        <v>9.6</v>
      </c>
      <c r="BR21" s="181">
        <v>9.6</v>
      </c>
      <c r="BS21" s="181">
        <v>9.6</v>
      </c>
      <c r="BT21" s="181">
        <v>9.6</v>
      </c>
      <c r="BU21" s="181">
        <v>0</v>
      </c>
      <c r="BV21" s="181">
        <v>0</v>
      </c>
      <c r="BW21" s="181">
        <v>0</v>
      </c>
      <c r="BX21" s="181">
        <v>0</v>
      </c>
      <c r="BY21" s="181">
        <v>1.5</v>
      </c>
      <c r="BZ21" s="181">
        <v>9.6</v>
      </c>
      <c r="CA21" s="181">
        <v>8.3000000000000007</v>
      </c>
      <c r="CB21" s="181">
        <v>8.3000000000000007</v>
      </c>
      <c r="CC21" s="181">
        <v>432570000</v>
      </c>
      <c r="CD21" s="181">
        <v>66831000</v>
      </c>
      <c r="CE21" s="181">
        <v>62191000</v>
      </c>
      <c r="CF21" s="181">
        <v>65737000</v>
      </c>
      <c r="CG21" s="181">
        <v>74171000</v>
      </c>
      <c r="CH21" s="181">
        <v>0</v>
      </c>
      <c r="CI21" s="181">
        <v>0</v>
      </c>
      <c r="CJ21" s="181">
        <v>0</v>
      </c>
      <c r="CK21" s="181">
        <v>0</v>
      </c>
      <c r="CL21" s="181">
        <v>136750</v>
      </c>
      <c r="CM21" s="181">
        <v>67708000</v>
      </c>
      <c r="CN21" s="181">
        <v>45323000</v>
      </c>
      <c r="CO21" s="181">
        <v>50473000</v>
      </c>
      <c r="CP21" s="184">
        <v>16135000</v>
      </c>
      <c r="CQ21" s="184">
        <v>15210000</v>
      </c>
      <c r="CR21" s="184">
        <v>14540000</v>
      </c>
      <c r="CS21" s="184">
        <v>19528000</v>
      </c>
      <c r="CT21" s="186">
        <f t="shared" si="0"/>
        <v>16353250</v>
      </c>
      <c r="CU21" s="181">
        <v>0</v>
      </c>
      <c r="CV21" s="181">
        <v>0</v>
      </c>
      <c r="CW21" s="181">
        <v>0</v>
      </c>
      <c r="CX21" s="181">
        <v>0</v>
      </c>
      <c r="CY21" s="186">
        <v>0</v>
      </c>
      <c r="CZ21" s="182">
        <f t="shared" si="1"/>
        <v>0</v>
      </c>
      <c r="DA21" s="181">
        <v>0</v>
      </c>
      <c r="DB21" s="185">
        <f t="shared" si="2"/>
        <v>0</v>
      </c>
      <c r="DC21" s="184">
        <v>19278000</v>
      </c>
      <c r="DD21" s="183">
        <f t="shared" si="3"/>
        <v>1.1788482411753016</v>
      </c>
      <c r="DE21" s="184">
        <v>20971000</v>
      </c>
      <c r="DF21" s="183">
        <f t="shared" si="4"/>
        <v>1.2823750630608595</v>
      </c>
      <c r="DG21" s="184">
        <v>19364000</v>
      </c>
      <c r="DH21" s="183">
        <f t="shared" si="5"/>
        <v>1.1841071346674208</v>
      </c>
      <c r="DI21" s="182">
        <f t="shared" si="6"/>
        <v>0.91133260972589547</v>
      </c>
    </row>
    <row r="22" spans="1:113" x14ac:dyDescent="0.25">
      <c r="A22" s="181" t="s">
        <v>2729</v>
      </c>
      <c r="B22" s="181" t="s">
        <v>2729</v>
      </c>
      <c r="C22" s="181">
        <v>9</v>
      </c>
      <c r="D22" s="181">
        <v>9</v>
      </c>
      <c r="E22" s="181">
        <v>9</v>
      </c>
      <c r="F22" s="181" t="s">
        <v>2728</v>
      </c>
      <c r="G22" s="181" t="s">
        <v>2727</v>
      </c>
      <c r="H22" s="181" t="s">
        <v>2726</v>
      </c>
      <c r="I22" s="181">
        <v>1</v>
      </c>
      <c r="J22" s="181">
        <v>9</v>
      </c>
      <c r="K22" s="181">
        <v>9</v>
      </c>
      <c r="L22" s="181">
        <v>9</v>
      </c>
      <c r="M22" s="181">
        <v>9</v>
      </c>
      <c r="N22" s="181">
        <v>9</v>
      </c>
      <c r="O22" s="181">
        <v>8</v>
      </c>
      <c r="P22" s="181">
        <v>7</v>
      </c>
      <c r="Q22" s="181">
        <v>0</v>
      </c>
      <c r="R22" s="181">
        <v>0</v>
      </c>
      <c r="S22" s="181">
        <v>0</v>
      </c>
      <c r="T22" s="181">
        <v>0</v>
      </c>
      <c r="U22" s="181">
        <v>1</v>
      </c>
      <c r="V22" s="181">
        <v>8</v>
      </c>
      <c r="W22" s="181">
        <v>7</v>
      </c>
      <c r="X22" s="181">
        <v>6</v>
      </c>
      <c r="Y22" s="181">
        <v>9</v>
      </c>
      <c r="Z22" s="181">
        <v>9</v>
      </c>
      <c r="AA22" s="181">
        <v>8</v>
      </c>
      <c r="AB22" s="181">
        <v>7</v>
      </c>
      <c r="AC22" s="181">
        <v>0</v>
      </c>
      <c r="AD22" s="181">
        <v>0</v>
      </c>
      <c r="AE22" s="181">
        <v>0</v>
      </c>
      <c r="AF22" s="181">
        <v>0</v>
      </c>
      <c r="AG22" s="181">
        <v>1</v>
      </c>
      <c r="AH22" s="181">
        <v>8</v>
      </c>
      <c r="AI22" s="181">
        <v>7</v>
      </c>
      <c r="AJ22" s="181">
        <v>6</v>
      </c>
      <c r="AK22" s="181">
        <v>9</v>
      </c>
      <c r="AL22" s="181">
        <v>9</v>
      </c>
      <c r="AM22" s="181">
        <v>8</v>
      </c>
      <c r="AN22" s="181">
        <v>7</v>
      </c>
      <c r="AO22" s="181">
        <v>0</v>
      </c>
      <c r="AP22" s="181">
        <v>0</v>
      </c>
      <c r="AQ22" s="181">
        <v>0</v>
      </c>
      <c r="AR22" s="181">
        <v>0</v>
      </c>
      <c r="AS22" s="181">
        <v>1</v>
      </c>
      <c r="AT22" s="181">
        <v>8</v>
      </c>
      <c r="AU22" s="181">
        <v>7</v>
      </c>
      <c r="AV22" s="181">
        <v>6</v>
      </c>
      <c r="AW22" s="181">
        <v>26.5</v>
      </c>
      <c r="AX22" s="181">
        <v>26.5</v>
      </c>
      <c r="AY22" s="181">
        <v>26.5</v>
      </c>
      <c r="AZ22" s="181">
        <v>58.154000000000003</v>
      </c>
      <c r="BA22" s="181">
        <v>520</v>
      </c>
      <c r="BB22" s="181">
        <v>520</v>
      </c>
      <c r="BC22" s="181">
        <v>0</v>
      </c>
      <c r="BD22" s="181">
        <v>45.216999999999999</v>
      </c>
      <c r="BE22" s="181" t="s">
        <v>1251</v>
      </c>
      <c r="BF22" s="181" t="s">
        <v>1251</v>
      </c>
      <c r="BG22" s="181" t="s">
        <v>1251</v>
      </c>
      <c r="BH22" s="181" t="s">
        <v>1251</v>
      </c>
      <c r="BM22" s="181" t="s">
        <v>1254</v>
      </c>
      <c r="BN22" s="181" t="s">
        <v>1251</v>
      </c>
      <c r="BO22" s="181" t="s">
        <v>1251</v>
      </c>
      <c r="BP22" s="181" t="s">
        <v>1251</v>
      </c>
      <c r="BQ22" s="181">
        <v>26.5</v>
      </c>
      <c r="BR22" s="181">
        <v>26.5</v>
      </c>
      <c r="BS22" s="181">
        <v>24.6</v>
      </c>
      <c r="BT22" s="181">
        <v>18.8</v>
      </c>
      <c r="BU22" s="181">
        <v>0</v>
      </c>
      <c r="BV22" s="181">
        <v>0</v>
      </c>
      <c r="BW22" s="181">
        <v>0</v>
      </c>
      <c r="BX22" s="181">
        <v>0</v>
      </c>
      <c r="BY22" s="181">
        <v>1.3</v>
      </c>
      <c r="BZ22" s="181">
        <v>20.399999999999999</v>
      </c>
      <c r="CA22" s="181">
        <v>19</v>
      </c>
      <c r="CB22" s="181">
        <v>17.5</v>
      </c>
      <c r="CC22" s="181">
        <v>469890000</v>
      </c>
      <c r="CD22" s="181">
        <v>78413000</v>
      </c>
      <c r="CE22" s="181">
        <v>73463000</v>
      </c>
      <c r="CF22" s="181">
        <v>68732000</v>
      </c>
      <c r="CG22" s="181">
        <v>69340000</v>
      </c>
      <c r="CH22" s="181">
        <v>0</v>
      </c>
      <c r="CI22" s="181">
        <v>0</v>
      </c>
      <c r="CJ22" s="181">
        <v>0</v>
      </c>
      <c r="CK22" s="181">
        <v>0</v>
      </c>
      <c r="CL22" s="181">
        <v>116720</v>
      </c>
      <c r="CM22" s="181">
        <v>68135000</v>
      </c>
      <c r="CN22" s="181">
        <v>57494000</v>
      </c>
      <c r="CO22" s="181">
        <v>54195000</v>
      </c>
      <c r="CP22" s="184">
        <v>23572000</v>
      </c>
      <c r="CQ22" s="184">
        <v>24895000</v>
      </c>
      <c r="CR22" s="184">
        <v>33556000</v>
      </c>
      <c r="CS22" s="184">
        <v>23790000</v>
      </c>
      <c r="CT22" s="186">
        <f t="shared" si="0"/>
        <v>26453250</v>
      </c>
      <c r="CU22" s="181">
        <v>0</v>
      </c>
      <c r="CV22" s="181">
        <v>0</v>
      </c>
      <c r="CW22" s="181">
        <v>0</v>
      </c>
      <c r="CX22" s="181">
        <v>0</v>
      </c>
      <c r="CY22" s="186">
        <v>0</v>
      </c>
      <c r="CZ22" s="182">
        <f t="shared" si="1"/>
        <v>0</v>
      </c>
      <c r="DA22" s="181">
        <v>0</v>
      </c>
      <c r="DB22" s="185">
        <f t="shared" si="2"/>
        <v>0</v>
      </c>
      <c r="DC22" s="184">
        <v>27557000</v>
      </c>
      <c r="DD22" s="183">
        <f t="shared" si="3"/>
        <v>1.0417245518036535</v>
      </c>
      <c r="DE22" s="184">
        <v>23049000</v>
      </c>
      <c r="DF22" s="183">
        <f t="shared" si="4"/>
        <v>0.87131070851407677</v>
      </c>
      <c r="DG22" s="184">
        <v>23771000</v>
      </c>
      <c r="DH22" s="183">
        <f t="shared" si="5"/>
        <v>0.89860414126808619</v>
      </c>
      <c r="DI22" s="182">
        <f t="shared" si="6"/>
        <v>0.70290985039645415</v>
      </c>
    </row>
    <row r="23" spans="1:113" x14ac:dyDescent="0.25">
      <c r="A23" s="181" t="s">
        <v>2725</v>
      </c>
      <c r="B23" s="181" t="s">
        <v>2725</v>
      </c>
      <c r="C23" s="181">
        <v>2</v>
      </c>
      <c r="D23" s="181">
        <v>2</v>
      </c>
      <c r="E23" s="181">
        <v>2</v>
      </c>
      <c r="F23" s="181" t="s">
        <v>2724</v>
      </c>
      <c r="G23" s="181" t="s">
        <v>2723</v>
      </c>
      <c r="H23" s="181" t="s">
        <v>2722</v>
      </c>
      <c r="I23" s="181">
        <v>1</v>
      </c>
      <c r="J23" s="181">
        <v>2</v>
      </c>
      <c r="K23" s="181">
        <v>2</v>
      </c>
      <c r="L23" s="181">
        <v>2</v>
      </c>
      <c r="M23" s="181">
        <v>2</v>
      </c>
      <c r="N23" s="181">
        <v>2</v>
      </c>
      <c r="O23" s="181">
        <v>2</v>
      </c>
      <c r="P23" s="181">
        <v>2</v>
      </c>
      <c r="Q23" s="181">
        <v>1</v>
      </c>
      <c r="R23" s="181">
        <v>2</v>
      </c>
      <c r="S23" s="181">
        <v>1</v>
      </c>
      <c r="T23" s="181">
        <v>1</v>
      </c>
      <c r="U23" s="181">
        <v>1</v>
      </c>
      <c r="V23" s="181">
        <v>2</v>
      </c>
      <c r="W23" s="181">
        <v>2</v>
      </c>
      <c r="X23" s="181">
        <v>2</v>
      </c>
      <c r="Y23" s="181">
        <v>2</v>
      </c>
      <c r="Z23" s="181">
        <v>2</v>
      </c>
      <c r="AA23" s="181">
        <v>2</v>
      </c>
      <c r="AB23" s="181">
        <v>2</v>
      </c>
      <c r="AC23" s="181">
        <v>1</v>
      </c>
      <c r="AD23" s="181">
        <v>2</v>
      </c>
      <c r="AE23" s="181">
        <v>1</v>
      </c>
      <c r="AF23" s="181">
        <v>1</v>
      </c>
      <c r="AG23" s="181">
        <v>1</v>
      </c>
      <c r="AH23" s="181">
        <v>2</v>
      </c>
      <c r="AI23" s="181">
        <v>2</v>
      </c>
      <c r="AJ23" s="181">
        <v>2</v>
      </c>
      <c r="AK23" s="181">
        <v>2</v>
      </c>
      <c r="AL23" s="181">
        <v>2</v>
      </c>
      <c r="AM23" s="181">
        <v>2</v>
      </c>
      <c r="AN23" s="181">
        <v>2</v>
      </c>
      <c r="AO23" s="181">
        <v>1</v>
      </c>
      <c r="AP23" s="181">
        <v>2</v>
      </c>
      <c r="AQ23" s="181">
        <v>1</v>
      </c>
      <c r="AR23" s="181">
        <v>1</v>
      </c>
      <c r="AS23" s="181">
        <v>1</v>
      </c>
      <c r="AT23" s="181">
        <v>2</v>
      </c>
      <c r="AU23" s="181">
        <v>2</v>
      </c>
      <c r="AV23" s="181">
        <v>2</v>
      </c>
      <c r="AW23" s="181">
        <v>8.8000000000000007</v>
      </c>
      <c r="AX23" s="181">
        <v>8.8000000000000007</v>
      </c>
      <c r="AY23" s="181">
        <v>8.8000000000000007</v>
      </c>
      <c r="AZ23" s="181">
        <v>28.33</v>
      </c>
      <c r="BA23" s="181">
        <v>261</v>
      </c>
      <c r="BB23" s="181">
        <v>261</v>
      </c>
      <c r="BC23" s="181">
        <v>0</v>
      </c>
      <c r="BD23" s="181">
        <v>4.6317000000000004</v>
      </c>
      <c r="BE23" s="181" t="s">
        <v>1251</v>
      </c>
      <c r="BF23" s="181" t="s">
        <v>1251</v>
      </c>
      <c r="BG23" s="181" t="s">
        <v>1251</v>
      </c>
      <c r="BH23" s="181" t="s">
        <v>1251</v>
      </c>
      <c r="BI23" s="181" t="s">
        <v>1254</v>
      </c>
      <c r="BJ23" s="181" t="s">
        <v>1251</v>
      </c>
      <c r="BK23" s="181" t="s">
        <v>1254</v>
      </c>
      <c r="BL23" s="181" t="s">
        <v>1254</v>
      </c>
      <c r="BM23" s="181" t="s">
        <v>1254</v>
      </c>
      <c r="BN23" s="181" t="s">
        <v>1251</v>
      </c>
      <c r="BO23" s="181" t="s">
        <v>1254</v>
      </c>
      <c r="BP23" s="181" t="s">
        <v>1251</v>
      </c>
      <c r="BQ23" s="181">
        <v>8.8000000000000007</v>
      </c>
      <c r="BR23" s="181">
        <v>8.8000000000000007</v>
      </c>
      <c r="BS23" s="181">
        <v>8.8000000000000007</v>
      </c>
      <c r="BT23" s="181">
        <v>8.8000000000000007</v>
      </c>
      <c r="BU23" s="181">
        <v>5.4</v>
      </c>
      <c r="BV23" s="181">
        <v>8.8000000000000007</v>
      </c>
      <c r="BW23" s="181">
        <v>5.4</v>
      </c>
      <c r="BX23" s="181">
        <v>5.4</v>
      </c>
      <c r="BY23" s="181">
        <v>5.4</v>
      </c>
      <c r="BZ23" s="181">
        <v>8.8000000000000007</v>
      </c>
      <c r="CA23" s="181">
        <v>8.8000000000000007</v>
      </c>
      <c r="CB23" s="181">
        <v>8.8000000000000007</v>
      </c>
      <c r="CC23" s="181">
        <v>91558000</v>
      </c>
      <c r="CD23" s="181">
        <v>13011000</v>
      </c>
      <c r="CE23" s="181">
        <v>10942000</v>
      </c>
      <c r="CF23" s="181">
        <v>10733000</v>
      </c>
      <c r="CG23" s="181">
        <v>13686000</v>
      </c>
      <c r="CH23" s="181">
        <v>2040800</v>
      </c>
      <c r="CI23" s="181">
        <v>2128200</v>
      </c>
      <c r="CJ23" s="181">
        <v>1992800</v>
      </c>
      <c r="CK23" s="181">
        <v>2008100</v>
      </c>
      <c r="CL23" s="181">
        <v>1430100</v>
      </c>
      <c r="CM23" s="181">
        <v>9839600</v>
      </c>
      <c r="CN23" s="181">
        <v>12067000</v>
      </c>
      <c r="CO23" s="181">
        <v>11680000</v>
      </c>
      <c r="CP23" s="184">
        <v>7943900</v>
      </c>
      <c r="CQ23" s="184">
        <v>7032900</v>
      </c>
      <c r="CR23" s="184">
        <v>6614300</v>
      </c>
      <c r="CS23" s="184">
        <v>8614600</v>
      </c>
      <c r="CT23" s="186">
        <f t="shared" si="0"/>
        <v>7551425</v>
      </c>
      <c r="CU23" s="181">
        <v>0</v>
      </c>
      <c r="CV23" s="181">
        <v>0</v>
      </c>
      <c r="CW23" s="181">
        <v>0</v>
      </c>
      <c r="CX23" s="181">
        <v>0</v>
      </c>
      <c r="CY23" s="186">
        <v>0</v>
      </c>
      <c r="CZ23" s="182">
        <f t="shared" si="1"/>
        <v>0</v>
      </c>
      <c r="DA23" s="181">
        <v>0</v>
      </c>
      <c r="DB23" s="185">
        <f t="shared" si="2"/>
        <v>0</v>
      </c>
      <c r="DC23" s="184">
        <v>7387600</v>
      </c>
      <c r="DD23" s="183">
        <f t="shared" si="3"/>
        <v>0.9783054191758509</v>
      </c>
      <c r="DE23" s="184">
        <v>8747200</v>
      </c>
      <c r="DF23" s="183">
        <f t="shared" si="4"/>
        <v>1.1583509072790896</v>
      </c>
      <c r="DG23" s="184">
        <v>8945400</v>
      </c>
      <c r="DH23" s="183">
        <f t="shared" si="5"/>
        <v>1.1845976090605415</v>
      </c>
      <c r="DI23" s="182">
        <f t="shared" si="6"/>
        <v>0.83031348387887061</v>
      </c>
    </row>
    <row r="24" spans="1:113" x14ac:dyDescent="0.25">
      <c r="A24" s="181" t="s">
        <v>2721</v>
      </c>
      <c r="B24" s="181" t="s">
        <v>2721</v>
      </c>
      <c r="C24" s="181">
        <v>3</v>
      </c>
      <c r="D24" s="181">
        <v>3</v>
      </c>
      <c r="E24" s="181">
        <v>3</v>
      </c>
      <c r="F24" s="181" t="s">
        <v>2720</v>
      </c>
      <c r="G24" s="181" t="s">
        <v>2719</v>
      </c>
      <c r="H24" s="181" t="s">
        <v>2718</v>
      </c>
      <c r="I24" s="181">
        <v>1</v>
      </c>
      <c r="J24" s="181">
        <v>3</v>
      </c>
      <c r="K24" s="181">
        <v>3</v>
      </c>
      <c r="L24" s="181">
        <v>3</v>
      </c>
      <c r="M24" s="181">
        <v>3</v>
      </c>
      <c r="N24" s="181">
        <v>3</v>
      </c>
      <c r="O24" s="181">
        <v>3</v>
      </c>
      <c r="P24" s="181">
        <v>3</v>
      </c>
      <c r="Q24" s="181">
        <v>1</v>
      </c>
      <c r="R24" s="181">
        <v>1</v>
      </c>
      <c r="S24" s="181">
        <v>1</v>
      </c>
      <c r="T24" s="181">
        <v>1</v>
      </c>
      <c r="U24" s="181">
        <v>1</v>
      </c>
      <c r="V24" s="181">
        <v>2</v>
      </c>
      <c r="W24" s="181">
        <v>3</v>
      </c>
      <c r="X24" s="181">
        <v>3</v>
      </c>
      <c r="Y24" s="181">
        <v>3</v>
      </c>
      <c r="Z24" s="181">
        <v>3</v>
      </c>
      <c r="AA24" s="181">
        <v>3</v>
      </c>
      <c r="AB24" s="181">
        <v>3</v>
      </c>
      <c r="AC24" s="181">
        <v>1</v>
      </c>
      <c r="AD24" s="181">
        <v>1</v>
      </c>
      <c r="AE24" s="181">
        <v>1</v>
      </c>
      <c r="AF24" s="181">
        <v>1</v>
      </c>
      <c r="AG24" s="181">
        <v>1</v>
      </c>
      <c r="AH24" s="181">
        <v>2</v>
      </c>
      <c r="AI24" s="181">
        <v>3</v>
      </c>
      <c r="AJ24" s="181">
        <v>3</v>
      </c>
      <c r="AK24" s="181">
        <v>3</v>
      </c>
      <c r="AL24" s="181">
        <v>3</v>
      </c>
      <c r="AM24" s="181">
        <v>3</v>
      </c>
      <c r="AN24" s="181">
        <v>3</v>
      </c>
      <c r="AO24" s="181">
        <v>1</v>
      </c>
      <c r="AP24" s="181">
        <v>1</v>
      </c>
      <c r="AQ24" s="181">
        <v>1</v>
      </c>
      <c r="AR24" s="181">
        <v>1</v>
      </c>
      <c r="AS24" s="181">
        <v>1</v>
      </c>
      <c r="AT24" s="181">
        <v>2</v>
      </c>
      <c r="AU24" s="181">
        <v>3</v>
      </c>
      <c r="AV24" s="181">
        <v>3</v>
      </c>
      <c r="AW24" s="181">
        <v>13</v>
      </c>
      <c r="AX24" s="181">
        <v>13</v>
      </c>
      <c r="AY24" s="181">
        <v>13</v>
      </c>
      <c r="AZ24" s="181">
        <v>30.640999999999998</v>
      </c>
      <c r="BA24" s="181">
        <v>277</v>
      </c>
      <c r="BB24" s="181">
        <v>277</v>
      </c>
      <c r="BC24" s="181">
        <v>0</v>
      </c>
      <c r="BD24" s="181">
        <v>5.4561999999999999</v>
      </c>
      <c r="BE24" s="181" t="s">
        <v>1251</v>
      </c>
      <c r="BF24" s="181" t="s">
        <v>1251</v>
      </c>
      <c r="BG24" s="181" t="s">
        <v>1251</v>
      </c>
      <c r="BH24" s="181" t="s">
        <v>1251</v>
      </c>
      <c r="BI24" s="181" t="s">
        <v>1254</v>
      </c>
      <c r="BJ24" s="181" t="s">
        <v>1254</v>
      </c>
      <c r="BK24" s="181" t="s">
        <v>1254</v>
      </c>
      <c r="BL24" s="181" t="s">
        <v>1254</v>
      </c>
      <c r="BM24" s="181" t="s">
        <v>1254</v>
      </c>
      <c r="BN24" s="181" t="s">
        <v>1251</v>
      </c>
      <c r="BO24" s="181" t="s">
        <v>1251</v>
      </c>
      <c r="BP24" s="181" t="s">
        <v>1251</v>
      </c>
      <c r="BQ24" s="181">
        <v>13</v>
      </c>
      <c r="BR24" s="181">
        <v>13</v>
      </c>
      <c r="BS24" s="181">
        <v>13</v>
      </c>
      <c r="BT24" s="181">
        <v>13</v>
      </c>
      <c r="BU24" s="181">
        <v>3.2</v>
      </c>
      <c r="BV24" s="181">
        <v>3.2</v>
      </c>
      <c r="BW24" s="181">
        <v>3.2</v>
      </c>
      <c r="BX24" s="181">
        <v>3.2</v>
      </c>
      <c r="BY24" s="181">
        <v>3.2</v>
      </c>
      <c r="BZ24" s="181">
        <v>8.3000000000000007</v>
      </c>
      <c r="CA24" s="181">
        <v>13</v>
      </c>
      <c r="CB24" s="181">
        <v>13</v>
      </c>
      <c r="CC24" s="181">
        <v>76879000</v>
      </c>
      <c r="CD24" s="181">
        <v>13420000</v>
      </c>
      <c r="CE24" s="181">
        <v>10264000</v>
      </c>
      <c r="CF24" s="181">
        <v>12744000</v>
      </c>
      <c r="CG24" s="181">
        <v>9229400</v>
      </c>
      <c r="CH24" s="181">
        <v>525990</v>
      </c>
      <c r="CI24" s="181">
        <v>616880</v>
      </c>
      <c r="CJ24" s="181">
        <v>734170</v>
      </c>
      <c r="CK24" s="181">
        <v>800610</v>
      </c>
      <c r="CL24" s="181">
        <v>928700</v>
      </c>
      <c r="CM24" s="181">
        <v>5954500</v>
      </c>
      <c r="CN24" s="181">
        <v>10749000</v>
      </c>
      <c r="CO24" s="181">
        <v>10911000</v>
      </c>
      <c r="CP24" s="184">
        <v>5704300</v>
      </c>
      <c r="CQ24" s="184">
        <v>4487400</v>
      </c>
      <c r="CR24" s="184">
        <v>4301100</v>
      </c>
      <c r="CS24" s="184">
        <v>4444100</v>
      </c>
      <c r="CT24" s="186">
        <f t="shared" si="0"/>
        <v>4734225</v>
      </c>
      <c r="CU24" s="181">
        <v>0</v>
      </c>
      <c r="CV24" s="181">
        <v>0</v>
      </c>
      <c r="CW24" s="181">
        <v>0</v>
      </c>
      <c r="CX24" s="181">
        <v>0</v>
      </c>
      <c r="CY24" s="186">
        <v>0</v>
      </c>
      <c r="CZ24" s="182">
        <f t="shared" si="1"/>
        <v>0</v>
      </c>
      <c r="DA24" s="181">
        <v>0</v>
      </c>
      <c r="DB24" s="185">
        <f t="shared" si="2"/>
        <v>0</v>
      </c>
      <c r="DC24" s="184">
        <v>4218900</v>
      </c>
      <c r="DD24" s="183">
        <f t="shared" si="3"/>
        <v>0.89114902650381</v>
      </c>
      <c r="DE24" s="184">
        <v>6219900</v>
      </c>
      <c r="DF24" s="183">
        <f t="shared" si="4"/>
        <v>1.3138158832755098</v>
      </c>
      <c r="DG24" s="184">
        <v>4689500</v>
      </c>
      <c r="DH24" s="183">
        <f t="shared" si="5"/>
        <v>0.99055283599744415</v>
      </c>
      <c r="DI24" s="182">
        <f t="shared" si="6"/>
        <v>0.79887943644419102</v>
      </c>
    </row>
    <row r="25" spans="1:113" x14ac:dyDescent="0.25">
      <c r="A25" s="181" t="s">
        <v>2717</v>
      </c>
      <c r="B25" s="181" t="s">
        <v>2717</v>
      </c>
      <c r="C25" s="181">
        <v>1</v>
      </c>
      <c r="D25" s="181">
        <v>1</v>
      </c>
      <c r="E25" s="181">
        <v>1</v>
      </c>
      <c r="F25" s="185" t="s">
        <v>2716</v>
      </c>
      <c r="G25" s="181" t="s">
        <v>2715</v>
      </c>
      <c r="H25" s="181" t="s">
        <v>2714</v>
      </c>
      <c r="I25" s="181">
        <v>1</v>
      </c>
      <c r="J25" s="181">
        <v>1</v>
      </c>
      <c r="K25" s="181">
        <v>1</v>
      </c>
      <c r="L25" s="181">
        <v>1</v>
      </c>
      <c r="M25" s="181">
        <v>1</v>
      </c>
      <c r="N25" s="181">
        <v>1</v>
      </c>
      <c r="O25" s="181">
        <v>0</v>
      </c>
      <c r="P25" s="181">
        <v>1</v>
      </c>
      <c r="Q25" s="181">
        <v>1</v>
      </c>
      <c r="R25" s="181">
        <v>0</v>
      </c>
      <c r="S25" s="181">
        <v>1</v>
      </c>
      <c r="T25" s="181">
        <v>1</v>
      </c>
      <c r="U25" s="181">
        <v>0</v>
      </c>
      <c r="V25" s="181">
        <v>1</v>
      </c>
      <c r="W25" s="181">
        <v>1</v>
      </c>
      <c r="X25" s="181">
        <v>1</v>
      </c>
      <c r="Y25" s="181">
        <v>1</v>
      </c>
      <c r="Z25" s="181">
        <v>1</v>
      </c>
      <c r="AA25" s="181">
        <v>0</v>
      </c>
      <c r="AB25" s="181">
        <v>1</v>
      </c>
      <c r="AC25" s="181">
        <v>1</v>
      </c>
      <c r="AD25" s="181">
        <v>0</v>
      </c>
      <c r="AE25" s="181">
        <v>1</v>
      </c>
      <c r="AF25" s="181">
        <v>1</v>
      </c>
      <c r="AG25" s="181">
        <v>0</v>
      </c>
      <c r="AH25" s="181">
        <v>1</v>
      </c>
      <c r="AI25" s="181">
        <v>1</v>
      </c>
      <c r="AJ25" s="181">
        <v>1</v>
      </c>
      <c r="AK25" s="181">
        <v>1</v>
      </c>
      <c r="AL25" s="181">
        <v>1</v>
      </c>
      <c r="AM25" s="181">
        <v>0</v>
      </c>
      <c r="AN25" s="181">
        <v>1</v>
      </c>
      <c r="AO25" s="181">
        <v>1</v>
      </c>
      <c r="AP25" s="181">
        <v>0</v>
      </c>
      <c r="AQ25" s="181">
        <v>1</v>
      </c>
      <c r="AR25" s="181">
        <v>1</v>
      </c>
      <c r="AS25" s="181">
        <v>0</v>
      </c>
      <c r="AT25" s="181">
        <v>1</v>
      </c>
      <c r="AU25" s="181">
        <v>1</v>
      </c>
      <c r="AV25" s="181">
        <v>1</v>
      </c>
      <c r="AW25" s="181">
        <v>2.5</v>
      </c>
      <c r="AX25" s="181">
        <v>2.5</v>
      </c>
      <c r="AY25" s="181">
        <v>2.5</v>
      </c>
      <c r="AZ25" s="181">
        <v>55.843000000000004</v>
      </c>
      <c r="BA25" s="181">
        <v>483</v>
      </c>
      <c r="BB25" s="181">
        <v>483</v>
      </c>
      <c r="BC25" s="181">
        <v>3.1250000000000002E-3</v>
      </c>
      <c r="BD25" s="181">
        <v>2.4609000000000001</v>
      </c>
      <c r="BE25" s="181" t="s">
        <v>1251</v>
      </c>
      <c r="BF25" s="181" t="s">
        <v>1251</v>
      </c>
      <c r="BH25" s="181" t="s">
        <v>1251</v>
      </c>
      <c r="BI25" s="181" t="s">
        <v>1254</v>
      </c>
      <c r="BK25" s="181" t="s">
        <v>1254</v>
      </c>
      <c r="BL25" s="181" t="s">
        <v>1254</v>
      </c>
      <c r="BN25" s="181" t="s">
        <v>1251</v>
      </c>
      <c r="BO25" s="181" t="s">
        <v>1251</v>
      </c>
      <c r="BP25" s="181" t="s">
        <v>1251</v>
      </c>
      <c r="BQ25" s="181">
        <v>2.5</v>
      </c>
      <c r="BR25" s="181">
        <v>2.5</v>
      </c>
      <c r="BS25" s="181">
        <v>0</v>
      </c>
      <c r="BT25" s="181">
        <v>2.5</v>
      </c>
      <c r="BU25" s="181">
        <v>2.5</v>
      </c>
      <c r="BV25" s="181">
        <v>0</v>
      </c>
      <c r="BW25" s="181">
        <v>2.5</v>
      </c>
      <c r="BX25" s="181">
        <v>2.5</v>
      </c>
      <c r="BY25" s="181">
        <v>0</v>
      </c>
      <c r="BZ25" s="181">
        <v>2.5</v>
      </c>
      <c r="CA25" s="181">
        <v>2.5</v>
      </c>
      <c r="CB25" s="181">
        <v>2.5</v>
      </c>
      <c r="CC25" s="181">
        <v>74318000</v>
      </c>
      <c r="CD25" s="181">
        <v>11767000</v>
      </c>
      <c r="CE25" s="181">
        <v>15400000</v>
      </c>
      <c r="CF25" s="181">
        <v>0</v>
      </c>
      <c r="CG25" s="181">
        <v>13925000</v>
      </c>
      <c r="CH25" s="181">
        <v>822670</v>
      </c>
      <c r="CI25" s="181">
        <v>0</v>
      </c>
      <c r="CJ25" s="181">
        <v>841250</v>
      </c>
      <c r="CK25" s="181">
        <v>1008900</v>
      </c>
      <c r="CL25" s="181">
        <v>0</v>
      </c>
      <c r="CM25" s="181">
        <v>8875700</v>
      </c>
      <c r="CN25" s="181">
        <v>15028000</v>
      </c>
      <c r="CO25" s="181">
        <v>6649500</v>
      </c>
      <c r="CP25" s="184">
        <v>7220800</v>
      </c>
      <c r="CQ25" s="184">
        <v>10395000</v>
      </c>
      <c r="CR25" s="184">
        <v>0</v>
      </c>
      <c r="CS25" s="184">
        <v>9970000</v>
      </c>
      <c r="CT25" s="186">
        <f t="shared" si="0"/>
        <v>9195266.666666666</v>
      </c>
      <c r="CU25" s="181">
        <v>0</v>
      </c>
      <c r="CV25" s="181">
        <v>0</v>
      </c>
      <c r="CW25" s="181">
        <v>0</v>
      </c>
      <c r="CX25" s="181">
        <v>0</v>
      </c>
      <c r="CY25" s="186">
        <v>0</v>
      </c>
      <c r="CZ25" s="182">
        <f t="shared" si="1"/>
        <v>0</v>
      </c>
      <c r="DA25" s="181">
        <v>0</v>
      </c>
      <c r="DB25" s="185">
        <f t="shared" si="2"/>
        <v>0</v>
      </c>
      <c r="DC25" s="184">
        <v>0</v>
      </c>
      <c r="DD25" s="183">
        <f t="shared" si="3"/>
        <v>0</v>
      </c>
      <c r="DE25" s="184">
        <v>13300000</v>
      </c>
      <c r="DF25" s="183">
        <f t="shared" si="4"/>
        <v>1.4463963343459316</v>
      </c>
      <c r="DG25" s="184">
        <v>0</v>
      </c>
      <c r="DH25" s="183">
        <f t="shared" si="5"/>
        <v>0</v>
      </c>
      <c r="DI25" s="182">
        <f t="shared" si="6"/>
        <v>0.36159908358648291</v>
      </c>
    </row>
    <row r="26" spans="1:113" x14ac:dyDescent="0.25">
      <c r="A26" s="181" t="s">
        <v>2713</v>
      </c>
      <c r="B26" s="181" t="s">
        <v>2713</v>
      </c>
      <c r="C26" s="181">
        <v>11</v>
      </c>
      <c r="D26" s="181">
        <v>8</v>
      </c>
      <c r="E26" s="181">
        <v>8</v>
      </c>
      <c r="F26" s="181" t="s">
        <v>2712</v>
      </c>
      <c r="G26" s="181" t="s">
        <v>2711</v>
      </c>
      <c r="H26" s="181" t="s">
        <v>2710</v>
      </c>
      <c r="I26" s="181">
        <v>1</v>
      </c>
      <c r="J26" s="181">
        <v>11</v>
      </c>
      <c r="K26" s="181">
        <v>8</v>
      </c>
      <c r="L26" s="181">
        <v>8</v>
      </c>
      <c r="M26" s="181">
        <v>11</v>
      </c>
      <c r="N26" s="181">
        <v>11</v>
      </c>
      <c r="O26" s="181">
        <v>11</v>
      </c>
      <c r="P26" s="181">
        <v>11</v>
      </c>
      <c r="Q26" s="181">
        <v>3</v>
      </c>
      <c r="R26" s="181">
        <v>3</v>
      </c>
      <c r="S26" s="181">
        <v>3</v>
      </c>
      <c r="T26" s="181">
        <v>2</v>
      </c>
      <c r="U26" s="181">
        <v>2</v>
      </c>
      <c r="V26" s="181">
        <v>10</v>
      </c>
      <c r="W26" s="181">
        <v>11</v>
      </c>
      <c r="X26" s="181">
        <v>11</v>
      </c>
      <c r="Y26" s="181">
        <v>8</v>
      </c>
      <c r="Z26" s="181">
        <v>8</v>
      </c>
      <c r="AA26" s="181">
        <v>8</v>
      </c>
      <c r="AB26" s="181">
        <v>8</v>
      </c>
      <c r="AC26" s="181">
        <v>0</v>
      </c>
      <c r="AD26" s="181">
        <v>0</v>
      </c>
      <c r="AE26" s="181">
        <v>0</v>
      </c>
      <c r="AF26" s="181">
        <v>0</v>
      </c>
      <c r="AG26" s="181">
        <v>0</v>
      </c>
      <c r="AH26" s="181">
        <v>7</v>
      </c>
      <c r="AI26" s="181">
        <v>8</v>
      </c>
      <c r="AJ26" s="181">
        <v>8</v>
      </c>
      <c r="AK26" s="181">
        <v>8</v>
      </c>
      <c r="AL26" s="181">
        <v>8</v>
      </c>
      <c r="AM26" s="181">
        <v>8</v>
      </c>
      <c r="AN26" s="181">
        <v>8</v>
      </c>
      <c r="AO26" s="181">
        <v>0</v>
      </c>
      <c r="AP26" s="181">
        <v>0</v>
      </c>
      <c r="AQ26" s="181">
        <v>0</v>
      </c>
      <c r="AR26" s="181">
        <v>0</v>
      </c>
      <c r="AS26" s="181">
        <v>0</v>
      </c>
      <c r="AT26" s="181">
        <v>7</v>
      </c>
      <c r="AU26" s="181">
        <v>8</v>
      </c>
      <c r="AV26" s="181">
        <v>8</v>
      </c>
      <c r="AW26" s="181">
        <v>24.1</v>
      </c>
      <c r="AX26" s="181">
        <v>19.100000000000001</v>
      </c>
      <c r="AY26" s="181">
        <v>19.100000000000001</v>
      </c>
      <c r="AZ26" s="181">
        <v>62.679000000000002</v>
      </c>
      <c r="BA26" s="181">
        <v>565</v>
      </c>
      <c r="BB26" s="181">
        <v>565</v>
      </c>
      <c r="BC26" s="181">
        <v>0</v>
      </c>
      <c r="BD26" s="181">
        <v>52.104999999999997</v>
      </c>
      <c r="BE26" s="181" t="s">
        <v>1251</v>
      </c>
      <c r="BF26" s="181" t="s">
        <v>1251</v>
      </c>
      <c r="BG26" s="181" t="s">
        <v>1251</v>
      </c>
      <c r="BH26" s="181" t="s">
        <v>1251</v>
      </c>
      <c r="BI26" s="181" t="s">
        <v>1254</v>
      </c>
      <c r="BJ26" s="181" t="s">
        <v>1254</v>
      </c>
      <c r="BK26" s="181" t="s">
        <v>1254</v>
      </c>
      <c r="BL26" s="181" t="s">
        <v>1254</v>
      </c>
      <c r="BM26" s="181" t="s">
        <v>1254</v>
      </c>
      <c r="BN26" s="181" t="s">
        <v>1251</v>
      </c>
      <c r="BO26" s="181" t="s">
        <v>1251</v>
      </c>
      <c r="BP26" s="181" t="s">
        <v>1251</v>
      </c>
      <c r="BQ26" s="181">
        <v>24.1</v>
      </c>
      <c r="BR26" s="181">
        <v>24.1</v>
      </c>
      <c r="BS26" s="181">
        <v>24.1</v>
      </c>
      <c r="BT26" s="181">
        <v>24.1</v>
      </c>
      <c r="BU26" s="181">
        <v>5</v>
      </c>
      <c r="BV26" s="181">
        <v>5</v>
      </c>
      <c r="BW26" s="181">
        <v>5</v>
      </c>
      <c r="BX26" s="181">
        <v>2.8</v>
      </c>
      <c r="BY26" s="181">
        <v>2.8</v>
      </c>
      <c r="BZ26" s="181">
        <v>22.5</v>
      </c>
      <c r="CA26" s="181">
        <v>24.1</v>
      </c>
      <c r="CB26" s="181">
        <v>24.1</v>
      </c>
      <c r="CC26" s="181">
        <v>585350000</v>
      </c>
      <c r="CD26" s="181">
        <v>99173000</v>
      </c>
      <c r="CE26" s="181">
        <v>104290000</v>
      </c>
      <c r="CF26" s="181">
        <v>102520000</v>
      </c>
      <c r="CG26" s="181">
        <v>85260000</v>
      </c>
      <c r="CH26" s="181">
        <v>0</v>
      </c>
      <c r="CI26" s="181">
        <v>0</v>
      </c>
      <c r="CJ26" s="181">
        <v>0</v>
      </c>
      <c r="CK26" s="181">
        <v>0</v>
      </c>
      <c r="CL26" s="181">
        <v>0</v>
      </c>
      <c r="CM26" s="181">
        <v>67525000</v>
      </c>
      <c r="CN26" s="181">
        <v>65008000</v>
      </c>
      <c r="CO26" s="181">
        <v>61584000</v>
      </c>
      <c r="CP26" s="184">
        <v>28171000</v>
      </c>
      <c r="CQ26" s="184">
        <v>27177000</v>
      </c>
      <c r="CR26" s="184">
        <v>26242000</v>
      </c>
      <c r="CS26" s="184">
        <v>22398000</v>
      </c>
      <c r="CT26" s="186">
        <f t="shared" si="0"/>
        <v>25997000</v>
      </c>
      <c r="CU26" s="181">
        <v>0</v>
      </c>
      <c r="CV26" s="181">
        <v>0</v>
      </c>
      <c r="CW26" s="181">
        <v>0</v>
      </c>
      <c r="CX26" s="181">
        <v>0</v>
      </c>
      <c r="CY26" s="186">
        <v>0</v>
      </c>
      <c r="CZ26" s="182">
        <f t="shared" si="1"/>
        <v>0</v>
      </c>
      <c r="DA26" s="181">
        <v>0</v>
      </c>
      <c r="DB26" s="185">
        <f t="shared" si="2"/>
        <v>0</v>
      </c>
      <c r="DC26" s="184">
        <v>22404000</v>
      </c>
      <c r="DD26" s="183">
        <f t="shared" si="3"/>
        <v>0.86179174520136936</v>
      </c>
      <c r="DE26" s="184">
        <v>21869000</v>
      </c>
      <c r="DF26" s="183">
        <f t="shared" si="4"/>
        <v>0.8412124475901066</v>
      </c>
      <c r="DG26" s="184">
        <v>17008000</v>
      </c>
      <c r="DH26" s="183">
        <f t="shared" si="5"/>
        <v>0.6542293341539408</v>
      </c>
      <c r="DI26" s="182">
        <f t="shared" si="6"/>
        <v>0.58930838173635425</v>
      </c>
    </row>
    <row r="27" spans="1:113" x14ac:dyDescent="0.25">
      <c r="A27" s="181" t="s">
        <v>2709</v>
      </c>
      <c r="B27" s="181" t="s">
        <v>2709</v>
      </c>
      <c r="C27" s="181">
        <v>23</v>
      </c>
      <c r="D27" s="181">
        <v>20</v>
      </c>
      <c r="E27" s="181">
        <v>20</v>
      </c>
      <c r="F27" s="181" t="s">
        <v>2708</v>
      </c>
      <c r="G27" s="181" t="s">
        <v>2707</v>
      </c>
      <c r="H27" s="181" t="s">
        <v>2706</v>
      </c>
      <c r="I27" s="181">
        <v>1</v>
      </c>
      <c r="J27" s="181">
        <v>23</v>
      </c>
      <c r="K27" s="181">
        <v>20</v>
      </c>
      <c r="L27" s="181">
        <v>20</v>
      </c>
      <c r="M27" s="181">
        <v>22</v>
      </c>
      <c r="N27" s="181">
        <v>22</v>
      </c>
      <c r="O27" s="181">
        <v>23</v>
      </c>
      <c r="P27" s="181">
        <v>23</v>
      </c>
      <c r="Q27" s="181">
        <v>20</v>
      </c>
      <c r="R27" s="181">
        <v>19</v>
      </c>
      <c r="S27" s="181">
        <v>20</v>
      </c>
      <c r="T27" s="181">
        <v>10</v>
      </c>
      <c r="U27" s="181">
        <v>11</v>
      </c>
      <c r="V27" s="181">
        <v>21</v>
      </c>
      <c r="W27" s="181">
        <v>19</v>
      </c>
      <c r="X27" s="181">
        <v>20</v>
      </c>
      <c r="Y27" s="181">
        <v>19</v>
      </c>
      <c r="Z27" s="181">
        <v>19</v>
      </c>
      <c r="AA27" s="181">
        <v>20</v>
      </c>
      <c r="AB27" s="181">
        <v>20</v>
      </c>
      <c r="AC27" s="181">
        <v>17</v>
      </c>
      <c r="AD27" s="181">
        <v>16</v>
      </c>
      <c r="AE27" s="181">
        <v>17</v>
      </c>
      <c r="AF27" s="181">
        <v>7</v>
      </c>
      <c r="AG27" s="181">
        <v>8</v>
      </c>
      <c r="AH27" s="181">
        <v>18</v>
      </c>
      <c r="AI27" s="181">
        <v>16</v>
      </c>
      <c r="AJ27" s="181">
        <v>17</v>
      </c>
      <c r="AK27" s="181">
        <v>19</v>
      </c>
      <c r="AL27" s="181">
        <v>19</v>
      </c>
      <c r="AM27" s="181">
        <v>20</v>
      </c>
      <c r="AN27" s="181">
        <v>20</v>
      </c>
      <c r="AO27" s="181">
        <v>17</v>
      </c>
      <c r="AP27" s="181">
        <v>16</v>
      </c>
      <c r="AQ27" s="181">
        <v>17</v>
      </c>
      <c r="AR27" s="181">
        <v>7</v>
      </c>
      <c r="AS27" s="181">
        <v>8</v>
      </c>
      <c r="AT27" s="181">
        <v>18</v>
      </c>
      <c r="AU27" s="181">
        <v>16</v>
      </c>
      <c r="AV27" s="181">
        <v>17</v>
      </c>
      <c r="AW27" s="181">
        <v>57.8</v>
      </c>
      <c r="AX27" s="181">
        <v>52.3</v>
      </c>
      <c r="AY27" s="181">
        <v>52.3</v>
      </c>
      <c r="AZ27" s="181">
        <v>61.055</v>
      </c>
      <c r="BA27" s="181">
        <v>554</v>
      </c>
      <c r="BB27" s="181">
        <v>554</v>
      </c>
      <c r="BC27" s="181">
        <v>0</v>
      </c>
      <c r="BD27" s="181">
        <v>323.31</v>
      </c>
      <c r="BE27" s="181" t="s">
        <v>1251</v>
      </c>
      <c r="BF27" s="181" t="s">
        <v>1251</v>
      </c>
      <c r="BG27" s="181" t="s">
        <v>1251</v>
      </c>
      <c r="BH27" s="181" t="s">
        <v>1251</v>
      </c>
      <c r="BI27" s="181" t="s">
        <v>1251</v>
      </c>
      <c r="BJ27" s="181" t="s">
        <v>1251</v>
      </c>
      <c r="BK27" s="181" t="s">
        <v>1251</v>
      </c>
      <c r="BL27" s="181" t="s">
        <v>1254</v>
      </c>
      <c r="BM27" s="181" t="s">
        <v>1254</v>
      </c>
      <c r="BN27" s="181" t="s">
        <v>1251</v>
      </c>
      <c r="BO27" s="181" t="s">
        <v>1251</v>
      </c>
      <c r="BP27" s="181" t="s">
        <v>1251</v>
      </c>
      <c r="BQ27" s="181">
        <v>54</v>
      </c>
      <c r="BR27" s="181">
        <v>54</v>
      </c>
      <c r="BS27" s="181">
        <v>57.8</v>
      </c>
      <c r="BT27" s="181">
        <v>57.8</v>
      </c>
      <c r="BU27" s="181">
        <v>47.8</v>
      </c>
      <c r="BV27" s="181">
        <v>43.9</v>
      </c>
      <c r="BW27" s="181">
        <v>46.9</v>
      </c>
      <c r="BX27" s="181">
        <v>25.1</v>
      </c>
      <c r="BY27" s="181">
        <v>24.5</v>
      </c>
      <c r="BZ27" s="181">
        <v>48.9</v>
      </c>
      <c r="CA27" s="181">
        <v>39.9</v>
      </c>
      <c r="CB27" s="181">
        <v>45.7</v>
      </c>
      <c r="CC27" s="181">
        <v>137250000000</v>
      </c>
      <c r="CD27" s="181">
        <v>21639000000</v>
      </c>
      <c r="CE27" s="181">
        <v>21806000000</v>
      </c>
      <c r="CF27" s="181">
        <v>22951000000</v>
      </c>
      <c r="CG27" s="181">
        <v>18373000000</v>
      </c>
      <c r="CH27" s="181">
        <v>112130000</v>
      </c>
      <c r="CI27" s="181">
        <v>123140000</v>
      </c>
      <c r="CJ27" s="181">
        <v>127570000</v>
      </c>
      <c r="CK27" s="181">
        <v>12228000</v>
      </c>
      <c r="CL27" s="181">
        <v>13292000</v>
      </c>
      <c r="CM27" s="181">
        <v>18500000000</v>
      </c>
      <c r="CN27" s="181">
        <v>17617000000</v>
      </c>
      <c r="CO27" s="181">
        <v>15975000000</v>
      </c>
      <c r="CP27" s="184">
        <v>2372100000</v>
      </c>
      <c r="CQ27" s="184">
        <v>2613500000</v>
      </c>
      <c r="CR27" s="184">
        <v>2393100000</v>
      </c>
      <c r="CS27" s="184">
        <v>2511200000</v>
      </c>
      <c r="CT27" s="186">
        <f t="shared" si="0"/>
        <v>2472475000</v>
      </c>
      <c r="CU27" s="181">
        <v>63865000</v>
      </c>
      <c r="CV27" s="181">
        <v>57461000</v>
      </c>
      <c r="CW27" s="181">
        <v>61321000</v>
      </c>
      <c r="CX27" s="181">
        <v>7832800</v>
      </c>
      <c r="CY27" s="186">
        <f>AVERAGEIF(CU27:CX27,"&lt;&gt;0")</f>
        <v>47619950</v>
      </c>
      <c r="CZ27" s="182">
        <f t="shared" si="1"/>
        <v>1.926003296292177E-2</v>
      </c>
      <c r="DA27" s="181">
        <v>6908200</v>
      </c>
      <c r="DB27" s="185">
        <f t="shared" si="2"/>
        <v>2.7940424068999686E-3</v>
      </c>
      <c r="DC27" s="184">
        <v>2654300000</v>
      </c>
      <c r="DD27" s="183">
        <f t="shared" si="3"/>
        <v>1.0735396717863679</v>
      </c>
      <c r="DE27" s="184">
        <v>2914500000</v>
      </c>
      <c r="DF27" s="183">
        <f t="shared" si="4"/>
        <v>1.17877834962942</v>
      </c>
      <c r="DG27" s="184">
        <v>2676200000</v>
      </c>
      <c r="DH27" s="183">
        <f t="shared" si="5"/>
        <v>1.0823971930959868</v>
      </c>
      <c r="DI27" s="182">
        <f t="shared" si="6"/>
        <v>0.83437731422966865</v>
      </c>
    </row>
    <row r="28" spans="1:113" x14ac:dyDescent="0.25">
      <c r="A28" s="181" t="s">
        <v>2705</v>
      </c>
      <c r="B28" s="181" t="s">
        <v>2705</v>
      </c>
      <c r="C28" s="181">
        <v>26</v>
      </c>
      <c r="D28" s="181">
        <v>26</v>
      </c>
      <c r="E28" s="181">
        <v>22</v>
      </c>
      <c r="F28" s="181" t="s">
        <v>2704</v>
      </c>
      <c r="G28" s="181" t="s">
        <v>2703</v>
      </c>
      <c r="H28" s="181" t="s">
        <v>2702</v>
      </c>
      <c r="I28" s="181">
        <v>1</v>
      </c>
      <c r="J28" s="181">
        <v>26</v>
      </c>
      <c r="K28" s="181">
        <v>26</v>
      </c>
      <c r="L28" s="181">
        <v>22</v>
      </c>
      <c r="M28" s="181">
        <v>26</v>
      </c>
      <c r="N28" s="181">
        <v>26</v>
      </c>
      <c r="O28" s="181">
        <v>26</v>
      </c>
      <c r="P28" s="181">
        <v>25</v>
      </c>
      <c r="Q28" s="181">
        <v>16</v>
      </c>
      <c r="R28" s="181">
        <v>15</v>
      </c>
      <c r="S28" s="181">
        <v>20</v>
      </c>
      <c r="T28" s="181">
        <v>10</v>
      </c>
      <c r="U28" s="181">
        <v>9</v>
      </c>
      <c r="V28" s="181">
        <v>24</v>
      </c>
      <c r="W28" s="181">
        <v>22</v>
      </c>
      <c r="X28" s="181">
        <v>24</v>
      </c>
      <c r="Y28" s="181">
        <v>26</v>
      </c>
      <c r="Z28" s="181">
        <v>26</v>
      </c>
      <c r="AA28" s="181">
        <v>26</v>
      </c>
      <c r="AB28" s="181">
        <v>25</v>
      </c>
      <c r="AC28" s="181">
        <v>16</v>
      </c>
      <c r="AD28" s="181">
        <v>15</v>
      </c>
      <c r="AE28" s="181">
        <v>20</v>
      </c>
      <c r="AF28" s="181">
        <v>10</v>
      </c>
      <c r="AG28" s="181">
        <v>9</v>
      </c>
      <c r="AH28" s="181">
        <v>24</v>
      </c>
      <c r="AI28" s="181">
        <v>22</v>
      </c>
      <c r="AJ28" s="181">
        <v>24</v>
      </c>
      <c r="AK28" s="181">
        <v>22</v>
      </c>
      <c r="AL28" s="181">
        <v>22</v>
      </c>
      <c r="AM28" s="181">
        <v>22</v>
      </c>
      <c r="AN28" s="181">
        <v>21</v>
      </c>
      <c r="AO28" s="181">
        <v>12</v>
      </c>
      <c r="AP28" s="181">
        <v>11</v>
      </c>
      <c r="AQ28" s="181">
        <v>16</v>
      </c>
      <c r="AR28" s="181">
        <v>7</v>
      </c>
      <c r="AS28" s="181">
        <v>6</v>
      </c>
      <c r="AT28" s="181">
        <v>20</v>
      </c>
      <c r="AU28" s="181">
        <v>18</v>
      </c>
      <c r="AV28" s="181">
        <v>20</v>
      </c>
      <c r="AW28" s="181">
        <v>60.5</v>
      </c>
      <c r="AX28" s="181">
        <v>60.5</v>
      </c>
      <c r="AY28" s="181">
        <v>52.6</v>
      </c>
      <c r="AZ28" s="181">
        <v>61.786999999999999</v>
      </c>
      <c r="BA28" s="181">
        <v>565</v>
      </c>
      <c r="BB28" s="181">
        <v>565</v>
      </c>
      <c r="BC28" s="181">
        <v>0</v>
      </c>
      <c r="BD28" s="181">
        <v>323.31</v>
      </c>
      <c r="BE28" s="181" t="s">
        <v>1251</v>
      </c>
      <c r="BF28" s="181" t="s">
        <v>1251</v>
      </c>
      <c r="BG28" s="181" t="s">
        <v>1251</v>
      </c>
      <c r="BH28" s="181" t="s">
        <v>1251</v>
      </c>
      <c r="BI28" s="181" t="s">
        <v>1251</v>
      </c>
      <c r="BJ28" s="181" t="s">
        <v>1251</v>
      </c>
      <c r="BK28" s="181" t="s">
        <v>1251</v>
      </c>
      <c r="BL28" s="181" t="s">
        <v>1251</v>
      </c>
      <c r="BM28" s="181" t="s">
        <v>1251</v>
      </c>
      <c r="BN28" s="181" t="s">
        <v>1251</v>
      </c>
      <c r="BO28" s="181" t="s">
        <v>1251</v>
      </c>
      <c r="BP28" s="181" t="s">
        <v>1251</v>
      </c>
      <c r="BQ28" s="181">
        <v>60.5</v>
      </c>
      <c r="BR28" s="181">
        <v>60.5</v>
      </c>
      <c r="BS28" s="181">
        <v>60.5</v>
      </c>
      <c r="BT28" s="181">
        <v>60.5</v>
      </c>
      <c r="BU28" s="181">
        <v>37.9</v>
      </c>
      <c r="BV28" s="181">
        <v>31</v>
      </c>
      <c r="BW28" s="181">
        <v>49.2</v>
      </c>
      <c r="BX28" s="181">
        <v>22.5</v>
      </c>
      <c r="BY28" s="181">
        <v>22.1</v>
      </c>
      <c r="BZ28" s="181">
        <v>60.5</v>
      </c>
      <c r="CA28" s="181">
        <v>49</v>
      </c>
      <c r="CB28" s="181">
        <v>56.1</v>
      </c>
      <c r="CC28" s="181">
        <v>90835000000</v>
      </c>
      <c r="CD28" s="181">
        <v>17099000000</v>
      </c>
      <c r="CE28" s="181">
        <v>16395000000</v>
      </c>
      <c r="CF28" s="181">
        <v>17046000000</v>
      </c>
      <c r="CG28" s="181">
        <v>17254000000</v>
      </c>
      <c r="CH28" s="181">
        <v>72204000</v>
      </c>
      <c r="CI28" s="181">
        <v>89953000</v>
      </c>
      <c r="CJ28" s="181">
        <v>88282000</v>
      </c>
      <c r="CK28" s="181">
        <v>24800000</v>
      </c>
      <c r="CL28" s="181">
        <v>22734000</v>
      </c>
      <c r="CM28" s="181">
        <v>8003700000</v>
      </c>
      <c r="CN28" s="181">
        <v>7238400000</v>
      </c>
      <c r="CO28" s="181">
        <v>7501700000</v>
      </c>
      <c r="CP28" s="184">
        <v>3948700000</v>
      </c>
      <c r="CQ28" s="184">
        <v>3872200000</v>
      </c>
      <c r="CR28" s="184">
        <v>3500700000</v>
      </c>
      <c r="CS28" s="184">
        <v>4311500000</v>
      </c>
      <c r="CT28" s="186">
        <f t="shared" si="0"/>
        <v>3908275000</v>
      </c>
      <c r="CU28" s="181">
        <v>88283000</v>
      </c>
      <c r="CV28" s="181">
        <v>122080000</v>
      </c>
      <c r="CW28" s="181">
        <v>119920000</v>
      </c>
      <c r="CX28" s="181">
        <v>28253000</v>
      </c>
      <c r="CY28" s="186">
        <f>AVERAGEIF(CU28:CX28,"&lt;&gt;0")</f>
        <v>89634000</v>
      </c>
      <c r="CZ28" s="182">
        <f t="shared" si="1"/>
        <v>2.2934414799368006E-2</v>
      </c>
      <c r="DA28" s="181">
        <v>24648000</v>
      </c>
      <c r="DB28" s="185">
        <f t="shared" si="2"/>
        <v>6.3066186488924146E-3</v>
      </c>
      <c r="DC28" s="184">
        <v>3512700000</v>
      </c>
      <c r="DD28" s="183">
        <f t="shared" si="3"/>
        <v>0.89878526971617911</v>
      </c>
      <c r="DE28" s="184">
        <v>3483900000</v>
      </c>
      <c r="DF28" s="183">
        <f t="shared" si="4"/>
        <v>0.89141628979537013</v>
      </c>
      <c r="DG28" s="184">
        <v>3605100000</v>
      </c>
      <c r="DH28" s="183">
        <f t="shared" si="5"/>
        <v>0.92242741362877489</v>
      </c>
      <c r="DI28" s="182">
        <f t="shared" si="6"/>
        <v>0.67973389794730421</v>
      </c>
    </row>
    <row r="29" spans="1:113" x14ac:dyDescent="0.25">
      <c r="A29" s="181" t="s">
        <v>2701</v>
      </c>
      <c r="B29" s="181" t="s">
        <v>2701</v>
      </c>
      <c r="C29" s="181">
        <v>18</v>
      </c>
      <c r="D29" s="181">
        <v>17</v>
      </c>
      <c r="E29" s="181">
        <v>15</v>
      </c>
      <c r="F29" s="181" t="s">
        <v>2700</v>
      </c>
      <c r="G29" s="181" t="s">
        <v>2699</v>
      </c>
      <c r="H29" s="181" t="s">
        <v>2698</v>
      </c>
      <c r="I29" s="181">
        <v>1</v>
      </c>
      <c r="J29" s="181">
        <v>18</v>
      </c>
      <c r="K29" s="181">
        <v>17</v>
      </c>
      <c r="L29" s="181">
        <v>15</v>
      </c>
      <c r="M29" s="181">
        <v>18</v>
      </c>
      <c r="N29" s="181">
        <v>17</v>
      </c>
      <c r="O29" s="181">
        <v>18</v>
      </c>
      <c r="P29" s="181">
        <v>18</v>
      </c>
      <c r="Q29" s="181">
        <v>3</v>
      </c>
      <c r="R29" s="181">
        <v>3</v>
      </c>
      <c r="S29" s="181">
        <v>3</v>
      </c>
      <c r="T29" s="181">
        <v>1</v>
      </c>
      <c r="U29" s="181">
        <v>1</v>
      </c>
      <c r="V29" s="181">
        <v>17</v>
      </c>
      <c r="W29" s="181">
        <v>17</v>
      </c>
      <c r="X29" s="181">
        <v>18</v>
      </c>
      <c r="Y29" s="181">
        <v>17</v>
      </c>
      <c r="Z29" s="181">
        <v>16</v>
      </c>
      <c r="AA29" s="181">
        <v>17</v>
      </c>
      <c r="AB29" s="181">
        <v>17</v>
      </c>
      <c r="AC29" s="181">
        <v>2</v>
      </c>
      <c r="AD29" s="181">
        <v>2</v>
      </c>
      <c r="AE29" s="181">
        <v>2</v>
      </c>
      <c r="AF29" s="181">
        <v>0</v>
      </c>
      <c r="AG29" s="181">
        <v>0</v>
      </c>
      <c r="AH29" s="181">
        <v>16</v>
      </c>
      <c r="AI29" s="181">
        <v>16</v>
      </c>
      <c r="AJ29" s="181">
        <v>17</v>
      </c>
      <c r="AK29" s="181">
        <v>15</v>
      </c>
      <c r="AL29" s="181">
        <v>14</v>
      </c>
      <c r="AM29" s="181">
        <v>15</v>
      </c>
      <c r="AN29" s="181">
        <v>15</v>
      </c>
      <c r="AO29" s="181">
        <v>1</v>
      </c>
      <c r="AP29" s="181">
        <v>1</v>
      </c>
      <c r="AQ29" s="181">
        <v>1</v>
      </c>
      <c r="AR29" s="181">
        <v>0</v>
      </c>
      <c r="AS29" s="181">
        <v>0</v>
      </c>
      <c r="AT29" s="181">
        <v>14</v>
      </c>
      <c r="AU29" s="181">
        <v>14</v>
      </c>
      <c r="AV29" s="181">
        <v>15</v>
      </c>
      <c r="AW29" s="181">
        <v>41.5</v>
      </c>
      <c r="AX29" s="181">
        <v>40.299999999999997</v>
      </c>
      <c r="AY29" s="181">
        <v>35.799999999999997</v>
      </c>
      <c r="AZ29" s="181">
        <v>61.612000000000002</v>
      </c>
      <c r="BA29" s="181">
        <v>561</v>
      </c>
      <c r="BB29" s="181">
        <v>561</v>
      </c>
      <c r="BC29" s="181">
        <v>0</v>
      </c>
      <c r="BD29" s="181">
        <v>87.917000000000002</v>
      </c>
      <c r="BE29" s="181" t="s">
        <v>1251</v>
      </c>
      <c r="BF29" s="181" t="s">
        <v>1251</v>
      </c>
      <c r="BG29" s="181" t="s">
        <v>1251</v>
      </c>
      <c r="BH29" s="181" t="s">
        <v>1251</v>
      </c>
      <c r="BI29" s="181" t="s">
        <v>1254</v>
      </c>
      <c r="BJ29" s="181" t="s">
        <v>1254</v>
      </c>
      <c r="BK29" s="181" t="s">
        <v>1254</v>
      </c>
      <c r="BL29" s="181" t="s">
        <v>1254</v>
      </c>
      <c r="BM29" s="181" t="s">
        <v>1254</v>
      </c>
      <c r="BN29" s="181" t="s">
        <v>1251</v>
      </c>
      <c r="BO29" s="181" t="s">
        <v>1251</v>
      </c>
      <c r="BP29" s="181" t="s">
        <v>1251</v>
      </c>
      <c r="BQ29" s="181">
        <v>41.5</v>
      </c>
      <c r="BR29" s="181">
        <v>39.4</v>
      </c>
      <c r="BS29" s="181">
        <v>41.5</v>
      </c>
      <c r="BT29" s="181">
        <v>41.5</v>
      </c>
      <c r="BU29" s="181">
        <v>5.2</v>
      </c>
      <c r="BV29" s="181">
        <v>5.2</v>
      </c>
      <c r="BW29" s="181">
        <v>5.2</v>
      </c>
      <c r="BX29" s="181">
        <v>1.2</v>
      </c>
      <c r="BY29" s="181">
        <v>1.2</v>
      </c>
      <c r="BZ29" s="181">
        <v>39.4</v>
      </c>
      <c r="CA29" s="181">
        <v>39.4</v>
      </c>
      <c r="CB29" s="181">
        <v>41.5</v>
      </c>
      <c r="CC29" s="181">
        <v>2002800000</v>
      </c>
      <c r="CD29" s="181">
        <v>312820000</v>
      </c>
      <c r="CE29" s="181">
        <v>299480000</v>
      </c>
      <c r="CF29" s="181">
        <v>324900000</v>
      </c>
      <c r="CG29" s="181">
        <v>318680000</v>
      </c>
      <c r="CH29" s="181">
        <v>661340</v>
      </c>
      <c r="CI29" s="181">
        <v>991450</v>
      </c>
      <c r="CJ29" s="181">
        <v>755940</v>
      </c>
      <c r="CK29" s="181">
        <v>0</v>
      </c>
      <c r="CL29" s="181">
        <v>0</v>
      </c>
      <c r="CM29" s="181">
        <v>253540000</v>
      </c>
      <c r="CN29" s="181">
        <v>245860000</v>
      </c>
      <c r="CO29" s="181">
        <v>245060000</v>
      </c>
      <c r="CP29" s="184">
        <v>65371000</v>
      </c>
      <c r="CQ29" s="184">
        <v>63826000</v>
      </c>
      <c r="CR29" s="184">
        <v>61600000</v>
      </c>
      <c r="CS29" s="184">
        <v>81521000</v>
      </c>
      <c r="CT29" s="186">
        <f t="shared" si="0"/>
        <v>68079500</v>
      </c>
      <c r="CU29" s="181">
        <v>1659900</v>
      </c>
      <c r="CV29" s="181">
        <v>2199300</v>
      </c>
      <c r="CW29" s="181">
        <v>1590000</v>
      </c>
      <c r="CX29" s="181">
        <v>0</v>
      </c>
      <c r="CY29" s="186">
        <f>AVERAGEIF(CU29:CX29,"&lt;&gt;0")</f>
        <v>1816400</v>
      </c>
      <c r="CZ29" s="182">
        <f t="shared" si="1"/>
        <v>2.6680571978348843E-2</v>
      </c>
      <c r="DA29" s="181">
        <v>0</v>
      </c>
      <c r="DB29" s="185">
        <f t="shared" si="2"/>
        <v>0</v>
      </c>
      <c r="DC29" s="184">
        <v>67843000</v>
      </c>
      <c r="DD29" s="183">
        <f t="shared" si="3"/>
        <v>0.99652612019771003</v>
      </c>
      <c r="DE29" s="184">
        <v>75303000</v>
      </c>
      <c r="DF29" s="183">
        <f t="shared" si="4"/>
        <v>1.1061038932424592</v>
      </c>
      <c r="DG29" s="184">
        <v>69831000</v>
      </c>
      <c r="DH29" s="183">
        <f t="shared" si="5"/>
        <v>1.0257272747302786</v>
      </c>
      <c r="DI29" s="182">
        <f t="shared" si="6"/>
        <v>0.78208932204261195</v>
      </c>
    </row>
    <row r="30" spans="1:113" x14ac:dyDescent="0.25">
      <c r="A30" s="181" t="s">
        <v>2697</v>
      </c>
      <c r="B30" s="181" t="s">
        <v>2697</v>
      </c>
      <c r="C30" s="181">
        <v>8</v>
      </c>
      <c r="D30" s="181">
        <v>6</v>
      </c>
      <c r="E30" s="181">
        <v>5</v>
      </c>
      <c r="F30" s="181" t="s">
        <v>2696</v>
      </c>
      <c r="G30" s="181" t="s">
        <v>2695</v>
      </c>
      <c r="H30" s="181" t="s">
        <v>2694</v>
      </c>
      <c r="I30" s="181">
        <v>1</v>
      </c>
      <c r="J30" s="181">
        <v>8</v>
      </c>
      <c r="K30" s="181">
        <v>6</v>
      </c>
      <c r="L30" s="181">
        <v>5</v>
      </c>
      <c r="M30" s="181">
        <v>8</v>
      </c>
      <c r="N30" s="181">
        <v>8</v>
      </c>
      <c r="O30" s="181">
        <v>8</v>
      </c>
      <c r="P30" s="181">
        <v>8</v>
      </c>
      <c r="Q30" s="181">
        <v>1</v>
      </c>
      <c r="R30" s="181">
        <v>1</v>
      </c>
      <c r="S30" s="181">
        <v>1</v>
      </c>
      <c r="T30" s="181">
        <v>0</v>
      </c>
      <c r="U30" s="181">
        <v>0</v>
      </c>
      <c r="V30" s="181">
        <v>8</v>
      </c>
      <c r="W30" s="181">
        <v>8</v>
      </c>
      <c r="X30" s="181">
        <v>8</v>
      </c>
      <c r="Y30" s="181">
        <v>6</v>
      </c>
      <c r="Z30" s="181">
        <v>6</v>
      </c>
      <c r="AA30" s="181">
        <v>6</v>
      </c>
      <c r="AB30" s="181">
        <v>6</v>
      </c>
      <c r="AC30" s="181">
        <v>0</v>
      </c>
      <c r="AD30" s="181">
        <v>0</v>
      </c>
      <c r="AE30" s="181">
        <v>0</v>
      </c>
      <c r="AF30" s="181">
        <v>0</v>
      </c>
      <c r="AG30" s="181">
        <v>0</v>
      </c>
      <c r="AH30" s="181">
        <v>6</v>
      </c>
      <c r="AI30" s="181">
        <v>6</v>
      </c>
      <c r="AJ30" s="181">
        <v>6</v>
      </c>
      <c r="AK30" s="181">
        <v>5</v>
      </c>
      <c r="AL30" s="181">
        <v>5</v>
      </c>
      <c r="AM30" s="181">
        <v>5</v>
      </c>
      <c r="AN30" s="181">
        <v>5</v>
      </c>
      <c r="AO30" s="181">
        <v>0</v>
      </c>
      <c r="AP30" s="181">
        <v>0</v>
      </c>
      <c r="AQ30" s="181">
        <v>0</v>
      </c>
      <c r="AR30" s="181">
        <v>0</v>
      </c>
      <c r="AS30" s="181">
        <v>0</v>
      </c>
      <c r="AT30" s="181">
        <v>5</v>
      </c>
      <c r="AU30" s="181">
        <v>5</v>
      </c>
      <c r="AV30" s="181">
        <v>5</v>
      </c>
      <c r="AW30" s="181">
        <v>18.5</v>
      </c>
      <c r="AX30" s="181">
        <v>14.8</v>
      </c>
      <c r="AY30" s="181">
        <v>12.1</v>
      </c>
      <c r="AZ30" s="181">
        <v>62.469000000000001</v>
      </c>
      <c r="BA30" s="181">
        <v>561</v>
      </c>
      <c r="BB30" s="181">
        <v>561</v>
      </c>
      <c r="BC30" s="181">
        <v>0</v>
      </c>
      <c r="BD30" s="181">
        <v>43.63</v>
      </c>
      <c r="BE30" s="181" t="s">
        <v>1251</v>
      </c>
      <c r="BF30" s="181" t="s">
        <v>1251</v>
      </c>
      <c r="BG30" s="181" t="s">
        <v>1251</v>
      </c>
      <c r="BH30" s="181" t="s">
        <v>1251</v>
      </c>
      <c r="BI30" s="181" t="s">
        <v>1254</v>
      </c>
      <c r="BJ30" s="181" t="s">
        <v>1254</v>
      </c>
      <c r="BK30" s="181" t="s">
        <v>1254</v>
      </c>
      <c r="BN30" s="181" t="s">
        <v>1251</v>
      </c>
      <c r="BO30" s="181" t="s">
        <v>1251</v>
      </c>
      <c r="BP30" s="181" t="s">
        <v>1251</v>
      </c>
      <c r="BQ30" s="181">
        <v>18.5</v>
      </c>
      <c r="BR30" s="181">
        <v>18.5</v>
      </c>
      <c r="BS30" s="181">
        <v>18.5</v>
      </c>
      <c r="BT30" s="181">
        <v>18.5</v>
      </c>
      <c r="BU30" s="181">
        <v>1.2</v>
      </c>
      <c r="BV30" s="181">
        <v>1.2</v>
      </c>
      <c r="BW30" s="181">
        <v>1.2</v>
      </c>
      <c r="BX30" s="181">
        <v>0</v>
      </c>
      <c r="BY30" s="181">
        <v>0</v>
      </c>
      <c r="BZ30" s="181">
        <v>18.5</v>
      </c>
      <c r="CA30" s="181">
        <v>18.5</v>
      </c>
      <c r="CB30" s="181">
        <v>18.5</v>
      </c>
      <c r="CC30" s="181">
        <v>1041300000</v>
      </c>
      <c r="CD30" s="181">
        <v>166870000</v>
      </c>
      <c r="CE30" s="181">
        <v>182100000</v>
      </c>
      <c r="CF30" s="181">
        <v>174650000</v>
      </c>
      <c r="CG30" s="181">
        <v>152090000</v>
      </c>
      <c r="CH30" s="181">
        <v>0</v>
      </c>
      <c r="CI30" s="181">
        <v>0</v>
      </c>
      <c r="CJ30" s="181">
        <v>0</v>
      </c>
      <c r="CK30" s="181">
        <v>0</v>
      </c>
      <c r="CL30" s="181">
        <v>0</v>
      </c>
      <c r="CM30" s="181">
        <v>148680000</v>
      </c>
      <c r="CN30" s="181">
        <v>161320000</v>
      </c>
      <c r="CO30" s="181">
        <v>55604000</v>
      </c>
      <c r="CP30" s="184">
        <v>82076000</v>
      </c>
      <c r="CQ30" s="184">
        <v>99207000</v>
      </c>
      <c r="CR30" s="184">
        <v>91143000</v>
      </c>
      <c r="CS30" s="184">
        <v>82439000</v>
      </c>
      <c r="CT30" s="186">
        <f t="shared" si="0"/>
        <v>88716250</v>
      </c>
      <c r="CU30" s="181">
        <v>0</v>
      </c>
      <c r="CV30" s="181">
        <v>0</v>
      </c>
      <c r="CW30" s="181">
        <v>0</v>
      </c>
      <c r="CX30" s="181">
        <v>0</v>
      </c>
      <c r="CY30" s="186">
        <v>0</v>
      </c>
      <c r="CZ30" s="182">
        <f t="shared" si="1"/>
        <v>0</v>
      </c>
      <c r="DA30" s="181">
        <v>0</v>
      </c>
      <c r="DB30" s="185">
        <f t="shared" si="2"/>
        <v>0</v>
      </c>
      <c r="DC30" s="184">
        <v>91144000</v>
      </c>
      <c r="DD30" s="183">
        <f t="shared" si="3"/>
        <v>1.0273653361137334</v>
      </c>
      <c r="DE30" s="184">
        <v>106520000</v>
      </c>
      <c r="DF30" s="183">
        <f t="shared" si="4"/>
        <v>1.2006819494737435</v>
      </c>
      <c r="DG30" s="184">
        <v>75734000</v>
      </c>
      <c r="DH30" s="183">
        <f t="shared" si="5"/>
        <v>0.85366547842137153</v>
      </c>
      <c r="DI30" s="182">
        <f t="shared" si="6"/>
        <v>0.77042819100221216</v>
      </c>
    </row>
    <row r="31" spans="1:113" x14ac:dyDescent="0.25">
      <c r="A31" s="181" t="s">
        <v>2693</v>
      </c>
      <c r="B31" s="181" t="s">
        <v>2692</v>
      </c>
      <c r="C31" s="181" t="s">
        <v>2691</v>
      </c>
      <c r="D31" s="181" t="s">
        <v>2691</v>
      </c>
      <c r="E31" s="181" t="s">
        <v>2690</v>
      </c>
      <c r="F31" s="181" t="s">
        <v>2689</v>
      </c>
      <c r="G31" s="181" t="s">
        <v>2688</v>
      </c>
      <c r="H31" s="181" t="s">
        <v>2687</v>
      </c>
      <c r="I31" s="181">
        <v>2</v>
      </c>
      <c r="J31" s="181">
        <v>9</v>
      </c>
      <c r="K31" s="181">
        <v>9</v>
      </c>
      <c r="L31" s="181">
        <v>6</v>
      </c>
      <c r="M31" s="181">
        <v>9</v>
      </c>
      <c r="N31" s="181">
        <v>9</v>
      </c>
      <c r="O31" s="181">
        <v>9</v>
      </c>
      <c r="P31" s="181">
        <v>9</v>
      </c>
      <c r="Q31" s="181">
        <v>1</v>
      </c>
      <c r="R31" s="181">
        <v>1</v>
      </c>
      <c r="S31" s="181">
        <v>2</v>
      </c>
      <c r="T31" s="181">
        <v>0</v>
      </c>
      <c r="U31" s="181">
        <v>0</v>
      </c>
      <c r="V31" s="181">
        <v>9</v>
      </c>
      <c r="W31" s="181">
        <v>8</v>
      </c>
      <c r="X31" s="181">
        <v>9</v>
      </c>
      <c r="Y31" s="181">
        <v>9</v>
      </c>
      <c r="Z31" s="181">
        <v>9</v>
      </c>
      <c r="AA31" s="181">
        <v>9</v>
      </c>
      <c r="AB31" s="181">
        <v>9</v>
      </c>
      <c r="AC31" s="181">
        <v>1</v>
      </c>
      <c r="AD31" s="181">
        <v>1</v>
      </c>
      <c r="AE31" s="181">
        <v>2</v>
      </c>
      <c r="AF31" s="181">
        <v>0</v>
      </c>
      <c r="AG31" s="181">
        <v>0</v>
      </c>
      <c r="AH31" s="181">
        <v>9</v>
      </c>
      <c r="AI31" s="181">
        <v>8</v>
      </c>
      <c r="AJ31" s="181">
        <v>9</v>
      </c>
      <c r="AK31" s="181">
        <v>6</v>
      </c>
      <c r="AL31" s="181">
        <v>6</v>
      </c>
      <c r="AM31" s="181">
        <v>6</v>
      </c>
      <c r="AN31" s="181">
        <v>6</v>
      </c>
      <c r="AO31" s="181">
        <v>0</v>
      </c>
      <c r="AP31" s="181">
        <v>0</v>
      </c>
      <c r="AQ31" s="181">
        <v>1</v>
      </c>
      <c r="AR31" s="181">
        <v>0</v>
      </c>
      <c r="AS31" s="181">
        <v>0</v>
      </c>
      <c r="AT31" s="181">
        <v>6</v>
      </c>
      <c r="AU31" s="181">
        <v>5</v>
      </c>
      <c r="AV31" s="181">
        <v>6</v>
      </c>
      <c r="AW31" s="181">
        <v>21.3</v>
      </c>
      <c r="AX31" s="181">
        <v>21.3</v>
      </c>
      <c r="AY31" s="181">
        <v>15.2</v>
      </c>
      <c r="AZ31" s="181">
        <v>62.317</v>
      </c>
      <c r="BA31" s="181">
        <v>559</v>
      </c>
      <c r="BB31" s="181" t="s">
        <v>2686</v>
      </c>
      <c r="BC31" s="181">
        <v>0</v>
      </c>
      <c r="BD31" s="181">
        <v>27.536999999999999</v>
      </c>
      <c r="BE31" s="181" t="s">
        <v>1251</v>
      </c>
      <c r="BF31" s="181" t="s">
        <v>1251</v>
      </c>
      <c r="BG31" s="181" t="s">
        <v>1251</v>
      </c>
      <c r="BH31" s="181" t="s">
        <v>1251</v>
      </c>
      <c r="BI31" s="181" t="s">
        <v>1254</v>
      </c>
      <c r="BJ31" s="181" t="s">
        <v>1254</v>
      </c>
      <c r="BK31" s="181" t="s">
        <v>1254</v>
      </c>
      <c r="BN31" s="181" t="s">
        <v>1251</v>
      </c>
      <c r="BO31" s="181" t="s">
        <v>1251</v>
      </c>
      <c r="BP31" s="181" t="s">
        <v>1251</v>
      </c>
      <c r="BQ31" s="181">
        <v>21.3</v>
      </c>
      <c r="BR31" s="181">
        <v>21.3</v>
      </c>
      <c r="BS31" s="181">
        <v>21.3</v>
      </c>
      <c r="BT31" s="181">
        <v>21.3</v>
      </c>
      <c r="BU31" s="181">
        <v>1.3</v>
      </c>
      <c r="BV31" s="181">
        <v>1.3</v>
      </c>
      <c r="BW31" s="181">
        <v>3.6</v>
      </c>
      <c r="BX31" s="181">
        <v>0</v>
      </c>
      <c r="BY31" s="181">
        <v>0</v>
      </c>
      <c r="BZ31" s="181">
        <v>21.3</v>
      </c>
      <c r="CA31" s="181">
        <v>18.100000000000001</v>
      </c>
      <c r="CB31" s="181">
        <v>21.3</v>
      </c>
      <c r="CC31" s="181">
        <v>2143400000</v>
      </c>
      <c r="CD31" s="181">
        <v>342770000</v>
      </c>
      <c r="CE31" s="181">
        <v>333840000</v>
      </c>
      <c r="CF31" s="181">
        <v>353250000</v>
      </c>
      <c r="CG31" s="181">
        <v>331550000</v>
      </c>
      <c r="CH31" s="181">
        <v>1441700</v>
      </c>
      <c r="CI31" s="181">
        <v>769590</v>
      </c>
      <c r="CJ31" s="181">
        <v>1489400</v>
      </c>
      <c r="CK31" s="181">
        <v>0</v>
      </c>
      <c r="CL31" s="181">
        <v>0</v>
      </c>
      <c r="CM31" s="181">
        <v>267740000</v>
      </c>
      <c r="CN31" s="181">
        <v>250510000</v>
      </c>
      <c r="CO31" s="181">
        <v>260090000</v>
      </c>
      <c r="CP31" s="184">
        <v>133210000</v>
      </c>
      <c r="CQ31" s="184">
        <v>147740000</v>
      </c>
      <c r="CR31" s="184">
        <v>131380000</v>
      </c>
      <c r="CS31" s="184">
        <v>150890000</v>
      </c>
      <c r="CT31" s="186">
        <f t="shared" si="0"/>
        <v>140805000</v>
      </c>
      <c r="CU31" s="181">
        <v>0</v>
      </c>
      <c r="CV31" s="181">
        <v>0</v>
      </c>
      <c r="CW31" s="181">
        <v>6955100</v>
      </c>
      <c r="CX31" s="181">
        <v>0</v>
      </c>
      <c r="CY31" s="186">
        <f>AVERAGEIF(CU31:CX31,"&lt;&gt;0")</f>
        <v>6955100</v>
      </c>
      <c r="CZ31" s="182">
        <f t="shared" si="1"/>
        <v>4.9395262952309935E-2</v>
      </c>
      <c r="DA31" s="181">
        <v>0</v>
      </c>
      <c r="DB31" s="185">
        <f t="shared" si="2"/>
        <v>0</v>
      </c>
      <c r="DC31" s="184">
        <v>144020000</v>
      </c>
      <c r="DD31" s="183">
        <f t="shared" si="3"/>
        <v>1.0228329959873583</v>
      </c>
      <c r="DE31" s="184">
        <v>149930000</v>
      </c>
      <c r="DF31" s="183">
        <f t="shared" si="4"/>
        <v>1.0648059372891587</v>
      </c>
      <c r="DG31" s="184">
        <v>142490000</v>
      </c>
      <c r="DH31" s="183">
        <f t="shared" si="5"/>
        <v>1.0119669045843542</v>
      </c>
      <c r="DI31" s="182">
        <f t="shared" si="6"/>
        <v>0.77490145946521782</v>
      </c>
    </row>
    <row r="32" spans="1:113" x14ac:dyDescent="0.25">
      <c r="A32" s="181" t="s">
        <v>2685</v>
      </c>
      <c r="B32" s="181" t="s">
        <v>2685</v>
      </c>
      <c r="C32" s="181">
        <v>3</v>
      </c>
      <c r="D32" s="181">
        <v>3</v>
      </c>
      <c r="E32" s="181">
        <v>3</v>
      </c>
      <c r="F32" s="185" t="s">
        <v>2684</v>
      </c>
      <c r="G32" s="181" t="s">
        <v>2683</v>
      </c>
      <c r="H32" s="181" t="s">
        <v>2682</v>
      </c>
      <c r="I32" s="181">
        <v>1</v>
      </c>
      <c r="J32" s="181">
        <v>3</v>
      </c>
      <c r="K32" s="181">
        <v>3</v>
      </c>
      <c r="L32" s="181">
        <v>3</v>
      </c>
      <c r="M32" s="181">
        <v>3</v>
      </c>
      <c r="N32" s="181">
        <v>2</v>
      </c>
      <c r="O32" s="181">
        <v>2</v>
      </c>
      <c r="P32" s="181">
        <v>2</v>
      </c>
      <c r="Q32" s="181">
        <v>1</v>
      </c>
      <c r="R32" s="181">
        <v>1</v>
      </c>
      <c r="S32" s="181">
        <v>1</v>
      </c>
      <c r="T32" s="181">
        <v>1</v>
      </c>
      <c r="U32" s="181">
        <v>1</v>
      </c>
      <c r="V32" s="181">
        <v>1</v>
      </c>
      <c r="W32" s="181">
        <v>1</v>
      </c>
      <c r="X32" s="181">
        <v>2</v>
      </c>
      <c r="Y32" s="181">
        <v>3</v>
      </c>
      <c r="Z32" s="181">
        <v>2</v>
      </c>
      <c r="AA32" s="181">
        <v>2</v>
      </c>
      <c r="AB32" s="181">
        <v>2</v>
      </c>
      <c r="AC32" s="181">
        <v>1</v>
      </c>
      <c r="AD32" s="181">
        <v>1</v>
      </c>
      <c r="AE32" s="181">
        <v>1</v>
      </c>
      <c r="AF32" s="181">
        <v>1</v>
      </c>
      <c r="AG32" s="181">
        <v>1</v>
      </c>
      <c r="AH32" s="181">
        <v>1</v>
      </c>
      <c r="AI32" s="181">
        <v>1</v>
      </c>
      <c r="AJ32" s="181">
        <v>2</v>
      </c>
      <c r="AK32" s="181">
        <v>3</v>
      </c>
      <c r="AL32" s="181">
        <v>2</v>
      </c>
      <c r="AM32" s="181">
        <v>2</v>
      </c>
      <c r="AN32" s="181">
        <v>2</v>
      </c>
      <c r="AO32" s="181">
        <v>1</v>
      </c>
      <c r="AP32" s="181">
        <v>1</v>
      </c>
      <c r="AQ32" s="181">
        <v>1</v>
      </c>
      <c r="AR32" s="181">
        <v>1</v>
      </c>
      <c r="AS32" s="181">
        <v>1</v>
      </c>
      <c r="AT32" s="181">
        <v>1</v>
      </c>
      <c r="AU32" s="181">
        <v>1</v>
      </c>
      <c r="AV32" s="181">
        <v>2</v>
      </c>
      <c r="AW32" s="181">
        <v>34.299999999999997</v>
      </c>
      <c r="AX32" s="181">
        <v>34.299999999999997</v>
      </c>
      <c r="AY32" s="181">
        <v>34.299999999999997</v>
      </c>
      <c r="AZ32" s="181">
        <v>18.559000000000001</v>
      </c>
      <c r="BA32" s="181">
        <v>166</v>
      </c>
      <c r="BB32" s="181">
        <v>166</v>
      </c>
      <c r="BC32" s="181">
        <v>0</v>
      </c>
      <c r="BD32" s="181">
        <v>8.6471</v>
      </c>
      <c r="BE32" s="181" t="s">
        <v>1251</v>
      </c>
      <c r="BF32" s="181" t="s">
        <v>1251</v>
      </c>
      <c r="BG32" s="181" t="s">
        <v>1251</v>
      </c>
      <c r="BH32" s="181" t="s">
        <v>1251</v>
      </c>
      <c r="BI32" s="181" t="s">
        <v>1254</v>
      </c>
      <c r="BJ32" s="181" t="s">
        <v>1254</v>
      </c>
      <c r="BK32" s="181" t="s">
        <v>1254</v>
      </c>
      <c r="BL32" s="181" t="s">
        <v>1254</v>
      </c>
      <c r="BM32" s="181" t="s">
        <v>1254</v>
      </c>
      <c r="BN32" s="181" t="s">
        <v>1251</v>
      </c>
      <c r="BO32" s="181" t="s">
        <v>1251</v>
      </c>
      <c r="BP32" s="181" t="s">
        <v>1251</v>
      </c>
      <c r="BQ32" s="181">
        <v>34.299999999999997</v>
      </c>
      <c r="BR32" s="181">
        <v>24.1</v>
      </c>
      <c r="BS32" s="181">
        <v>24.1</v>
      </c>
      <c r="BT32" s="181">
        <v>24.1</v>
      </c>
      <c r="BU32" s="181">
        <v>7.2</v>
      </c>
      <c r="BV32" s="181">
        <v>7.2</v>
      </c>
      <c r="BW32" s="181">
        <v>7.2</v>
      </c>
      <c r="BX32" s="181">
        <v>7.2</v>
      </c>
      <c r="BY32" s="181">
        <v>7.2</v>
      </c>
      <c r="BZ32" s="181">
        <v>7.2</v>
      </c>
      <c r="CA32" s="181">
        <v>7.2</v>
      </c>
      <c r="CB32" s="181">
        <v>24.1</v>
      </c>
      <c r="CC32" s="181">
        <v>97707000</v>
      </c>
      <c r="CD32" s="181">
        <v>20642000</v>
      </c>
      <c r="CE32" s="181">
        <v>11599000</v>
      </c>
      <c r="CF32" s="181">
        <v>11842000</v>
      </c>
      <c r="CG32" s="181">
        <v>10757000</v>
      </c>
      <c r="CH32" s="181">
        <v>2325800</v>
      </c>
      <c r="CI32" s="181">
        <v>2301900</v>
      </c>
      <c r="CJ32" s="181">
        <v>2481900</v>
      </c>
      <c r="CK32" s="181">
        <v>2245400</v>
      </c>
      <c r="CL32" s="181">
        <v>2273700</v>
      </c>
      <c r="CM32" s="181">
        <v>9574100</v>
      </c>
      <c r="CN32" s="181">
        <v>10880000</v>
      </c>
      <c r="CO32" s="181">
        <v>10784000</v>
      </c>
      <c r="CP32" s="184">
        <v>19806000</v>
      </c>
      <c r="CQ32" s="184">
        <v>9971700</v>
      </c>
      <c r="CR32" s="184">
        <v>9607000</v>
      </c>
      <c r="CS32" s="184">
        <v>7882800</v>
      </c>
      <c r="CT32" s="186">
        <f t="shared" si="0"/>
        <v>11816875</v>
      </c>
      <c r="CU32" s="181">
        <v>0</v>
      </c>
      <c r="CV32" s="181">
        <v>0</v>
      </c>
      <c r="CW32" s="181">
        <v>0</v>
      </c>
      <c r="CX32" s="181">
        <v>0</v>
      </c>
      <c r="CY32" s="186">
        <v>0</v>
      </c>
      <c r="CZ32" s="182">
        <f t="shared" si="1"/>
        <v>0</v>
      </c>
      <c r="DA32" s="181">
        <v>0</v>
      </c>
      <c r="DB32" s="185">
        <f t="shared" si="2"/>
        <v>0</v>
      </c>
      <c r="DC32" s="184">
        <v>0</v>
      </c>
      <c r="DD32" s="183">
        <f t="shared" si="3"/>
        <v>0</v>
      </c>
      <c r="DE32" s="184">
        <v>0</v>
      </c>
      <c r="DF32" s="183">
        <f t="shared" si="4"/>
        <v>0</v>
      </c>
      <c r="DG32" s="184">
        <v>7679000</v>
      </c>
      <c r="DH32" s="183">
        <f t="shared" si="5"/>
        <v>0.6498333950388745</v>
      </c>
      <c r="DI32" s="182">
        <f t="shared" si="6"/>
        <v>0.16245834875971862</v>
      </c>
    </row>
    <row r="33" spans="1:113" x14ac:dyDescent="0.25">
      <c r="A33" s="181" t="s">
        <v>2681</v>
      </c>
      <c r="B33" s="181" t="s">
        <v>2681</v>
      </c>
      <c r="C33" s="181">
        <v>5</v>
      </c>
      <c r="D33" s="181">
        <v>5</v>
      </c>
      <c r="E33" s="181">
        <v>5</v>
      </c>
      <c r="F33" s="181" t="s">
        <v>2680</v>
      </c>
      <c r="G33" s="181" t="s">
        <v>2679</v>
      </c>
      <c r="H33" s="181" t="s">
        <v>2678</v>
      </c>
      <c r="I33" s="181">
        <v>1</v>
      </c>
      <c r="J33" s="181">
        <v>5</v>
      </c>
      <c r="K33" s="181">
        <v>5</v>
      </c>
      <c r="L33" s="181">
        <v>5</v>
      </c>
      <c r="M33" s="181">
        <v>3</v>
      </c>
      <c r="N33" s="181">
        <v>4</v>
      </c>
      <c r="O33" s="181">
        <v>4</v>
      </c>
      <c r="P33" s="181">
        <v>5</v>
      </c>
      <c r="Q33" s="181">
        <v>0</v>
      </c>
      <c r="R33" s="181">
        <v>0</v>
      </c>
      <c r="S33" s="181">
        <v>0</v>
      </c>
      <c r="T33" s="181">
        <v>0</v>
      </c>
      <c r="U33" s="181">
        <v>1</v>
      </c>
      <c r="V33" s="181">
        <v>3</v>
      </c>
      <c r="W33" s="181">
        <v>5</v>
      </c>
      <c r="X33" s="181">
        <v>4</v>
      </c>
      <c r="Y33" s="181">
        <v>3</v>
      </c>
      <c r="Z33" s="181">
        <v>4</v>
      </c>
      <c r="AA33" s="181">
        <v>4</v>
      </c>
      <c r="AB33" s="181">
        <v>5</v>
      </c>
      <c r="AC33" s="181">
        <v>0</v>
      </c>
      <c r="AD33" s="181">
        <v>0</v>
      </c>
      <c r="AE33" s="181">
        <v>0</v>
      </c>
      <c r="AF33" s="181">
        <v>0</v>
      </c>
      <c r="AG33" s="181">
        <v>1</v>
      </c>
      <c r="AH33" s="181">
        <v>3</v>
      </c>
      <c r="AI33" s="181">
        <v>5</v>
      </c>
      <c r="AJ33" s="181">
        <v>4</v>
      </c>
      <c r="AK33" s="181">
        <v>3</v>
      </c>
      <c r="AL33" s="181">
        <v>4</v>
      </c>
      <c r="AM33" s="181">
        <v>4</v>
      </c>
      <c r="AN33" s="181">
        <v>5</v>
      </c>
      <c r="AO33" s="181">
        <v>0</v>
      </c>
      <c r="AP33" s="181">
        <v>0</v>
      </c>
      <c r="AQ33" s="181">
        <v>0</v>
      </c>
      <c r="AR33" s="181">
        <v>0</v>
      </c>
      <c r="AS33" s="181">
        <v>1</v>
      </c>
      <c r="AT33" s="181">
        <v>3</v>
      </c>
      <c r="AU33" s="181">
        <v>5</v>
      </c>
      <c r="AV33" s="181">
        <v>4</v>
      </c>
      <c r="AW33" s="181">
        <v>27.8</v>
      </c>
      <c r="AX33" s="181">
        <v>27.8</v>
      </c>
      <c r="AY33" s="181">
        <v>27.8</v>
      </c>
      <c r="AZ33" s="181">
        <v>26.844999999999999</v>
      </c>
      <c r="BA33" s="181">
        <v>237</v>
      </c>
      <c r="BB33" s="181">
        <v>237</v>
      </c>
      <c r="BC33" s="181">
        <v>0</v>
      </c>
      <c r="BD33" s="181">
        <v>22.613</v>
      </c>
      <c r="BE33" s="181" t="s">
        <v>1251</v>
      </c>
      <c r="BF33" s="181" t="s">
        <v>1251</v>
      </c>
      <c r="BG33" s="181" t="s">
        <v>1251</v>
      </c>
      <c r="BH33" s="181" t="s">
        <v>1251</v>
      </c>
      <c r="BM33" s="181" t="s">
        <v>1254</v>
      </c>
      <c r="BN33" s="181" t="s">
        <v>1251</v>
      </c>
      <c r="BO33" s="181" t="s">
        <v>1251</v>
      </c>
      <c r="BP33" s="181" t="s">
        <v>1251</v>
      </c>
      <c r="BQ33" s="181">
        <v>15.2</v>
      </c>
      <c r="BR33" s="181">
        <v>20.3</v>
      </c>
      <c r="BS33" s="181">
        <v>20.3</v>
      </c>
      <c r="BT33" s="181">
        <v>27.8</v>
      </c>
      <c r="BU33" s="181">
        <v>0</v>
      </c>
      <c r="BV33" s="181">
        <v>0</v>
      </c>
      <c r="BW33" s="181">
        <v>0</v>
      </c>
      <c r="BX33" s="181">
        <v>0</v>
      </c>
      <c r="BY33" s="181">
        <v>2.5</v>
      </c>
      <c r="BZ33" s="181">
        <v>20.3</v>
      </c>
      <c r="CA33" s="181">
        <v>27.8</v>
      </c>
      <c r="CB33" s="181">
        <v>25.3</v>
      </c>
      <c r="CC33" s="181">
        <v>192570000</v>
      </c>
      <c r="CD33" s="181">
        <v>25430000</v>
      </c>
      <c r="CE33" s="181">
        <v>27444000</v>
      </c>
      <c r="CF33" s="181">
        <v>28602000</v>
      </c>
      <c r="CG33" s="181">
        <v>35726000</v>
      </c>
      <c r="CH33" s="181">
        <v>0</v>
      </c>
      <c r="CI33" s="181">
        <v>0</v>
      </c>
      <c r="CJ33" s="181">
        <v>0</v>
      </c>
      <c r="CK33" s="181">
        <v>0</v>
      </c>
      <c r="CL33" s="181">
        <v>157490</v>
      </c>
      <c r="CM33" s="181">
        <v>19429000</v>
      </c>
      <c r="CN33" s="181">
        <v>31538000</v>
      </c>
      <c r="CO33" s="181">
        <v>24240000</v>
      </c>
      <c r="CP33" s="184">
        <v>10568000</v>
      </c>
      <c r="CQ33" s="184">
        <v>9728600</v>
      </c>
      <c r="CR33" s="184">
        <v>8804300</v>
      </c>
      <c r="CS33" s="184">
        <v>11525000</v>
      </c>
      <c r="CT33" s="186">
        <f t="shared" si="0"/>
        <v>10156475</v>
      </c>
      <c r="CU33" s="181">
        <v>0</v>
      </c>
      <c r="CV33" s="181">
        <v>0</v>
      </c>
      <c r="CW33" s="181">
        <v>0</v>
      </c>
      <c r="CX33" s="181">
        <v>0</v>
      </c>
      <c r="CY33" s="186">
        <v>0</v>
      </c>
      <c r="CZ33" s="182">
        <f t="shared" si="1"/>
        <v>0</v>
      </c>
      <c r="DA33" s="181">
        <v>0</v>
      </c>
      <c r="DB33" s="185">
        <f t="shared" si="2"/>
        <v>0</v>
      </c>
      <c r="DC33" s="184">
        <v>12142000</v>
      </c>
      <c r="DD33" s="183">
        <f t="shared" si="3"/>
        <v>1.1954935152205859</v>
      </c>
      <c r="DE33" s="184">
        <v>12277000</v>
      </c>
      <c r="DF33" s="183">
        <f t="shared" si="4"/>
        <v>1.2087855284436775</v>
      </c>
      <c r="DG33" s="184">
        <v>12291000</v>
      </c>
      <c r="DH33" s="183">
        <f t="shared" si="5"/>
        <v>1.2101639594445908</v>
      </c>
      <c r="DI33" s="182">
        <f t="shared" si="6"/>
        <v>0.90361075077721353</v>
      </c>
    </row>
    <row r="34" spans="1:113" x14ac:dyDescent="0.25">
      <c r="A34" s="181" t="s">
        <v>2677</v>
      </c>
      <c r="B34" s="181" t="s">
        <v>2677</v>
      </c>
      <c r="C34" s="181">
        <v>4</v>
      </c>
      <c r="D34" s="181">
        <v>4</v>
      </c>
      <c r="E34" s="181">
        <v>4</v>
      </c>
      <c r="F34" s="181" t="s">
        <v>2676</v>
      </c>
      <c r="G34" s="181" t="s">
        <v>2675</v>
      </c>
      <c r="H34" s="181" t="s">
        <v>2674</v>
      </c>
      <c r="I34" s="181">
        <v>1</v>
      </c>
      <c r="J34" s="181">
        <v>4</v>
      </c>
      <c r="K34" s="181">
        <v>4</v>
      </c>
      <c r="L34" s="181">
        <v>4</v>
      </c>
      <c r="M34" s="181">
        <v>4</v>
      </c>
      <c r="N34" s="181">
        <v>3</v>
      </c>
      <c r="O34" s="181">
        <v>4</v>
      </c>
      <c r="P34" s="181">
        <v>4</v>
      </c>
      <c r="Q34" s="181">
        <v>0</v>
      </c>
      <c r="R34" s="181">
        <v>0</v>
      </c>
      <c r="S34" s="181">
        <v>0</v>
      </c>
      <c r="T34" s="181">
        <v>1</v>
      </c>
      <c r="U34" s="181">
        <v>0</v>
      </c>
      <c r="V34" s="181">
        <v>3</v>
      </c>
      <c r="W34" s="181">
        <v>4</v>
      </c>
      <c r="X34" s="181">
        <v>4</v>
      </c>
      <c r="Y34" s="181">
        <v>4</v>
      </c>
      <c r="Z34" s="181">
        <v>3</v>
      </c>
      <c r="AA34" s="181">
        <v>4</v>
      </c>
      <c r="AB34" s="181">
        <v>4</v>
      </c>
      <c r="AC34" s="181">
        <v>0</v>
      </c>
      <c r="AD34" s="181">
        <v>0</v>
      </c>
      <c r="AE34" s="181">
        <v>0</v>
      </c>
      <c r="AF34" s="181">
        <v>1</v>
      </c>
      <c r="AG34" s="181">
        <v>0</v>
      </c>
      <c r="AH34" s="181">
        <v>3</v>
      </c>
      <c r="AI34" s="181">
        <v>4</v>
      </c>
      <c r="AJ34" s="181">
        <v>4</v>
      </c>
      <c r="AK34" s="181">
        <v>4</v>
      </c>
      <c r="AL34" s="181">
        <v>3</v>
      </c>
      <c r="AM34" s="181">
        <v>4</v>
      </c>
      <c r="AN34" s="181">
        <v>4</v>
      </c>
      <c r="AO34" s="181">
        <v>0</v>
      </c>
      <c r="AP34" s="181">
        <v>0</v>
      </c>
      <c r="AQ34" s="181">
        <v>0</v>
      </c>
      <c r="AR34" s="181">
        <v>1</v>
      </c>
      <c r="AS34" s="181">
        <v>0</v>
      </c>
      <c r="AT34" s="181">
        <v>3</v>
      </c>
      <c r="AU34" s="181">
        <v>4</v>
      </c>
      <c r="AV34" s="181">
        <v>4</v>
      </c>
      <c r="AW34" s="181">
        <v>21.3</v>
      </c>
      <c r="AX34" s="181">
        <v>21.3</v>
      </c>
      <c r="AY34" s="181">
        <v>21.3</v>
      </c>
      <c r="AZ34" s="181">
        <v>28.728999999999999</v>
      </c>
      <c r="BA34" s="181">
        <v>253</v>
      </c>
      <c r="BB34" s="181">
        <v>253</v>
      </c>
      <c r="BC34" s="181">
        <v>0</v>
      </c>
      <c r="BD34" s="181">
        <v>15.007</v>
      </c>
      <c r="BE34" s="181" t="s">
        <v>1251</v>
      </c>
      <c r="BF34" s="181" t="s">
        <v>1251</v>
      </c>
      <c r="BG34" s="181" t="s">
        <v>1251</v>
      </c>
      <c r="BH34" s="181" t="s">
        <v>1251</v>
      </c>
      <c r="BL34" s="181" t="s">
        <v>1254</v>
      </c>
      <c r="BN34" s="181" t="s">
        <v>1251</v>
      </c>
      <c r="BO34" s="181" t="s">
        <v>1251</v>
      </c>
      <c r="BP34" s="181" t="s">
        <v>1251</v>
      </c>
      <c r="BQ34" s="181">
        <v>21.3</v>
      </c>
      <c r="BR34" s="181">
        <v>18.2</v>
      </c>
      <c r="BS34" s="181">
        <v>21.3</v>
      </c>
      <c r="BT34" s="181">
        <v>21.3</v>
      </c>
      <c r="BU34" s="181">
        <v>0</v>
      </c>
      <c r="BV34" s="181">
        <v>0</v>
      </c>
      <c r="BW34" s="181">
        <v>0</v>
      </c>
      <c r="BX34" s="181">
        <v>3.2</v>
      </c>
      <c r="BY34" s="181">
        <v>0</v>
      </c>
      <c r="BZ34" s="181">
        <v>18.2</v>
      </c>
      <c r="CA34" s="181">
        <v>21.3</v>
      </c>
      <c r="CB34" s="181">
        <v>21.3</v>
      </c>
      <c r="CC34" s="181">
        <v>174330000</v>
      </c>
      <c r="CD34" s="181">
        <v>27421000</v>
      </c>
      <c r="CE34" s="181">
        <v>24672000</v>
      </c>
      <c r="CF34" s="181">
        <v>31781000</v>
      </c>
      <c r="CG34" s="181">
        <v>28052000</v>
      </c>
      <c r="CH34" s="181">
        <v>0</v>
      </c>
      <c r="CI34" s="181">
        <v>0</v>
      </c>
      <c r="CJ34" s="181">
        <v>0</v>
      </c>
      <c r="CK34" s="181">
        <v>841090</v>
      </c>
      <c r="CL34" s="181">
        <v>0</v>
      </c>
      <c r="CM34" s="181">
        <v>13138000</v>
      </c>
      <c r="CN34" s="181">
        <v>27443000</v>
      </c>
      <c r="CO34" s="181">
        <v>20978000</v>
      </c>
      <c r="CP34" s="184">
        <v>9916500</v>
      </c>
      <c r="CQ34" s="184">
        <v>13175000</v>
      </c>
      <c r="CR34" s="184">
        <v>8797000</v>
      </c>
      <c r="CS34" s="184">
        <v>12158000</v>
      </c>
      <c r="CT34" s="186">
        <f t="shared" si="0"/>
        <v>11011625</v>
      </c>
      <c r="CU34" s="181">
        <v>0</v>
      </c>
      <c r="CV34" s="181">
        <v>0</v>
      </c>
      <c r="CW34" s="181">
        <v>0</v>
      </c>
      <c r="CX34" s="181">
        <v>0</v>
      </c>
      <c r="CY34" s="186">
        <v>0</v>
      </c>
      <c r="CZ34" s="182">
        <f t="shared" si="1"/>
        <v>0</v>
      </c>
      <c r="DA34" s="181">
        <v>0</v>
      </c>
      <c r="DB34" s="185">
        <f t="shared" ref="DB34:DB65" si="7">DA34/CT34</f>
        <v>0</v>
      </c>
      <c r="DC34" s="184">
        <v>9487000</v>
      </c>
      <c r="DD34" s="183">
        <f t="shared" si="3"/>
        <v>0.86154405003802803</v>
      </c>
      <c r="DE34" s="184">
        <v>14126000</v>
      </c>
      <c r="DF34" s="183">
        <f t="shared" ref="DF34:DF65" si="8">DE34/CT34</f>
        <v>1.282826104230756</v>
      </c>
      <c r="DG34" s="184">
        <v>10046000</v>
      </c>
      <c r="DH34" s="183">
        <f t="shared" ref="DH34:DH65" si="9">DG34/CT34</f>
        <v>0.91230858297481077</v>
      </c>
      <c r="DI34" s="182">
        <f t="shared" si="6"/>
        <v>0.76416968431089871</v>
      </c>
    </row>
    <row r="35" spans="1:113" x14ac:dyDescent="0.25">
      <c r="A35" s="181" t="s">
        <v>2673</v>
      </c>
      <c r="B35" s="181" t="s">
        <v>2673</v>
      </c>
      <c r="C35" s="181">
        <v>5</v>
      </c>
      <c r="D35" s="181">
        <v>5</v>
      </c>
      <c r="E35" s="181">
        <v>5</v>
      </c>
      <c r="F35" s="181" t="s">
        <v>2672</v>
      </c>
      <c r="G35" s="181" t="s">
        <v>2671</v>
      </c>
      <c r="H35" s="181" t="s">
        <v>2670</v>
      </c>
      <c r="I35" s="181">
        <v>1</v>
      </c>
      <c r="J35" s="181">
        <v>5</v>
      </c>
      <c r="K35" s="181">
        <v>5</v>
      </c>
      <c r="L35" s="181">
        <v>5</v>
      </c>
      <c r="M35" s="181">
        <v>5</v>
      </c>
      <c r="N35" s="181">
        <v>5</v>
      </c>
      <c r="O35" s="181">
        <v>5</v>
      </c>
      <c r="P35" s="181">
        <v>5</v>
      </c>
      <c r="Q35" s="181">
        <v>2</v>
      </c>
      <c r="R35" s="181">
        <v>2</v>
      </c>
      <c r="S35" s="181">
        <v>1</v>
      </c>
      <c r="T35" s="181">
        <v>2</v>
      </c>
      <c r="U35" s="181">
        <v>2</v>
      </c>
      <c r="V35" s="181">
        <v>5</v>
      </c>
      <c r="W35" s="181">
        <v>4</v>
      </c>
      <c r="X35" s="181">
        <v>4</v>
      </c>
      <c r="Y35" s="181">
        <v>5</v>
      </c>
      <c r="Z35" s="181">
        <v>5</v>
      </c>
      <c r="AA35" s="181">
        <v>5</v>
      </c>
      <c r="AB35" s="181">
        <v>5</v>
      </c>
      <c r="AC35" s="181">
        <v>2</v>
      </c>
      <c r="AD35" s="181">
        <v>2</v>
      </c>
      <c r="AE35" s="181">
        <v>1</v>
      </c>
      <c r="AF35" s="181">
        <v>2</v>
      </c>
      <c r="AG35" s="181">
        <v>2</v>
      </c>
      <c r="AH35" s="181">
        <v>5</v>
      </c>
      <c r="AI35" s="181">
        <v>4</v>
      </c>
      <c r="AJ35" s="181">
        <v>4</v>
      </c>
      <c r="AK35" s="181">
        <v>5</v>
      </c>
      <c r="AL35" s="181">
        <v>5</v>
      </c>
      <c r="AM35" s="181">
        <v>5</v>
      </c>
      <c r="AN35" s="181">
        <v>5</v>
      </c>
      <c r="AO35" s="181">
        <v>2</v>
      </c>
      <c r="AP35" s="181">
        <v>2</v>
      </c>
      <c r="AQ35" s="181">
        <v>1</v>
      </c>
      <c r="AR35" s="181">
        <v>2</v>
      </c>
      <c r="AS35" s="181">
        <v>2</v>
      </c>
      <c r="AT35" s="181">
        <v>5</v>
      </c>
      <c r="AU35" s="181">
        <v>4</v>
      </c>
      <c r="AV35" s="181">
        <v>4</v>
      </c>
      <c r="AW35" s="181">
        <v>11.4</v>
      </c>
      <c r="AX35" s="181">
        <v>11.4</v>
      </c>
      <c r="AY35" s="181">
        <v>11.4</v>
      </c>
      <c r="AZ35" s="181">
        <v>51.735999999999997</v>
      </c>
      <c r="BA35" s="181">
        <v>464</v>
      </c>
      <c r="BB35" s="181">
        <v>464</v>
      </c>
      <c r="BC35" s="181">
        <v>0</v>
      </c>
      <c r="BD35" s="181">
        <v>12.932</v>
      </c>
      <c r="BE35" s="181" t="s">
        <v>1251</v>
      </c>
      <c r="BF35" s="181" t="s">
        <v>1251</v>
      </c>
      <c r="BG35" s="181" t="s">
        <v>1251</v>
      </c>
      <c r="BH35" s="181" t="s">
        <v>1251</v>
      </c>
      <c r="BI35" s="181" t="s">
        <v>1254</v>
      </c>
      <c r="BJ35" s="181" t="s">
        <v>1254</v>
      </c>
      <c r="BK35" s="181" t="s">
        <v>1254</v>
      </c>
      <c r="BL35" s="181" t="s">
        <v>1254</v>
      </c>
      <c r="BM35" s="181" t="s">
        <v>1254</v>
      </c>
      <c r="BN35" s="181" t="s">
        <v>1251</v>
      </c>
      <c r="BO35" s="181" t="s">
        <v>1251</v>
      </c>
      <c r="BP35" s="181" t="s">
        <v>1251</v>
      </c>
      <c r="BQ35" s="181">
        <v>11.4</v>
      </c>
      <c r="BR35" s="181">
        <v>11.4</v>
      </c>
      <c r="BS35" s="181">
        <v>11.4</v>
      </c>
      <c r="BT35" s="181">
        <v>11.4</v>
      </c>
      <c r="BU35" s="181">
        <v>4.5</v>
      </c>
      <c r="BV35" s="181">
        <v>4.5</v>
      </c>
      <c r="BW35" s="181">
        <v>2.2000000000000002</v>
      </c>
      <c r="BX35" s="181">
        <v>4.5</v>
      </c>
      <c r="BY35" s="181">
        <v>4.5</v>
      </c>
      <c r="BZ35" s="181">
        <v>11.4</v>
      </c>
      <c r="CA35" s="181">
        <v>9.5</v>
      </c>
      <c r="CB35" s="181">
        <v>9.5</v>
      </c>
      <c r="CC35" s="181">
        <v>318690000</v>
      </c>
      <c r="CD35" s="181">
        <v>46416000</v>
      </c>
      <c r="CE35" s="181">
        <v>46062000</v>
      </c>
      <c r="CF35" s="181">
        <v>49216000</v>
      </c>
      <c r="CG35" s="181">
        <v>47208000</v>
      </c>
      <c r="CH35" s="181">
        <v>2416200</v>
      </c>
      <c r="CI35" s="181">
        <v>1920200</v>
      </c>
      <c r="CJ35" s="181">
        <v>1257700</v>
      </c>
      <c r="CK35" s="181">
        <v>3712000</v>
      </c>
      <c r="CL35" s="181">
        <v>3453600</v>
      </c>
      <c r="CM35" s="181">
        <v>42827000</v>
      </c>
      <c r="CN35" s="181">
        <v>36021000</v>
      </c>
      <c r="CO35" s="181">
        <v>38180000</v>
      </c>
      <c r="CP35" s="184">
        <v>11568000</v>
      </c>
      <c r="CQ35" s="184">
        <v>11842000</v>
      </c>
      <c r="CR35" s="184">
        <v>11562000</v>
      </c>
      <c r="CS35" s="184">
        <v>12322000</v>
      </c>
      <c r="CT35" s="186">
        <f t="shared" si="0"/>
        <v>11823500</v>
      </c>
      <c r="CU35" s="181">
        <v>0</v>
      </c>
      <c r="CV35" s="181">
        <v>0</v>
      </c>
      <c r="CW35" s="181">
        <v>0</v>
      </c>
      <c r="CX35" s="181">
        <v>0</v>
      </c>
      <c r="CY35" s="186">
        <v>0</v>
      </c>
      <c r="CZ35" s="182">
        <f t="shared" si="1"/>
        <v>0</v>
      </c>
      <c r="DA35" s="181">
        <v>0</v>
      </c>
      <c r="DB35" s="185">
        <f t="shared" si="7"/>
        <v>0</v>
      </c>
      <c r="DC35" s="184">
        <v>11382000</v>
      </c>
      <c r="DD35" s="183">
        <f t="shared" si="3"/>
        <v>0.96265911109231617</v>
      </c>
      <c r="DE35" s="184">
        <v>12249000</v>
      </c>
      <c r="DF35" s="183">
        <f t="shared" si="8"/>
        <v>1.0359876517105764</v>
      </c>
      <c r="DG35" s="184">
        <v>12229000</v>
      </c>
      <c r="DH35" s="183">
        <f t="shared" si="9"/>
        <v>1.0342961052141921</v>
      </c>
      <c r="DI35" s="182">
        <f t="shared" si="6"/>
        <v>0.75823571700427117</v>
      </c>
    </row>
    <row r="36" spans="1:113" x14ac:dyDescent="0.25">
      <c r="A36" s="181" t="s">
        <v>2669</v>
      </c>
      <c r="B36" s="181" t="s">
        <v>2669</v>
      </c>
      <c r="C36" s="181">
        <v>13</v>
      </c>
      <c r="D36" s="181">
        <v>13</v>
      </c>
      <c r="E36" s="181">
        <v>13</v>
      </c>
      <c r="F36" s="181" t="s">
        <v>2668</v>
      </c>
      <c r="G36" s="181" t="s">
        <v>2667</v>
      </c>
      <c r="H36" s="181" t="s">
        <v>2666</v>
      </c>
      <c r="I36" s="181">
        <v>1</v>
      </c>
      <c r="J36" s="181">
        <v>13</v>
      </c>
      <c r="K36" s="181">
        <v>13</v>
      </c>
      <c r="L36" s="181">
        <v>13</v>
      </c>
      <c r="M36" s="181">
        <v>11</v>
      </c>
      <c r="N36" s="181">
        <v>12</v>
      </c>
      <c r="O36" s="181">
        <v>12</v>
      </c>
      <c r="P36" s="181">
        <v>12</v>
      </c>
      <c r="Q36" s="181">
        <v>0</v>
      </c>
      <c r="R36" s="181">
        <v>0</v>
      </c>
      <c r="S36" s="181">
        <v>0</v>
      </c>
      <c r="T36" s="181">
        <v>0</v>
      </c>
      <c r="U36" s="181">
        <v>0</v>
      </c>
      <c r="V36" s="181">
        <v>12</v>
      </c>
      <c r="W36" s="181">
        <v>11</v>
      </c>
      <c r="X36" s="181">
        <v>12</v>
      </c>
      <c r="Y36" s="181">
        <v>11</v>
      </c>
      <c r="Z36" s="181">
        <v>12</v>
      </c>
      <c r="AA36" s="181">
        <v>12</v>
      </c>
      <c r="AB36" s="181">
        <v>12</v>
      </c>
      <c r="AC36" s="181">
        <v>0</v>
      </c>
      <c r="AD36" s="181">
        <v>0</v>
      </c>
      <c r="AE36" s="181">
        <v>0</v>
      </c>
      <c r="AF36" s="181">
        <v>0</v>
      </c>
      <c r="AG36" s="181">
        <v>0</v>
      </c>
      <c r="AH36" s="181">
        <v>12</v>
      </c>
      <c r="AI36" s="181">
        <v>11</v>
      </c>
      <c r="AJ36" s="181">
        <v>12</v>
      </c>
      <c r="AK36" s="181">
        <v>11</v>
      </c>
      <c r="AL36" s="181">
        <v>12</v>
      </c>
      <c r="AM36" s="181">
        <v>12</v>
      </c>
      <c r="AN36" s="181">
        <v>12</v>
      </c>
      <c r="AO36" s="181">
        <v>0</v>
      </c>
      <c r="AP36" s="181">
        <v>0</v>
      </c>
      <c r="AQ36" s="181">
        <v>0</v>
      </c>
      <c r="AR36" s="181">
        <v>0</v>
      </c>
      <c r="AS36" s="181">
        <v>0</v>
      </c>
      <c r="AT36" s="181">
        <v>12</v>
      </c>
      <c r="AU36" s="181">
        <v>11</v>
      </c>
      <c r="AV36" s="181">
        <v>12</v>
      </c>
      <c r="AW36" s="181">
        <v>24.6</v>
      </c>
      <c r="AX36" s="181">
        <v>24.6</v>
      </c>
      <c r="AY36" s="181">
        <v>24.6</v>
      </c>
      <c r="AZ36" s="181">
        <v>79.575999999999993</v>
      </c>
      <c r="BA36" s="181">
        <v>699</v>
      </c>
      <c r="BB36" s="181">
        <v>699</v>
      </c>
      <c r="BC36" s="181">
        <v>0</v>
      </c>
      <c r="BD36" s="181">
        <v>69.016000000000005</v>
      </c>
      <c r="BE36" s="181" t="s">
        <v>1251</v>
      </c>
      <c r="BF36" s="181" t="s">
        <v>1251</v>
      </c>
      <c r="BG36" s="181" t="s">
        <v>1251</v>
      </c>
      <c r="BH36" s="181" t="s">
        <v>1251</v>
      </c>
      <c r="BN36" s="181" t="s">
        <v>1251</v>
      </c>
      <c r="BO36" s="181" t="s">
        <v>1251</v>
      </c>
      <c r="BP36" s="181" t="s">
        <v>1251</v>
      </c>
      <c r="BQ36" s="181">
        <v>21.3</v>
      </c>
      <c r="BR36" s="181">
        <v>23.5</v>
      </c>
      <c r="BS36" s="181">
        <v>23.5</v>
      </c>
      <c r="BT36" s="181">
        <v>23.5</v>
      </c>
      <c r="BU36" s="181">
        <v>0</v>
      </c>
      <c r="BV36" s="181">
        <v>0</v>
      </c>
      <c r="BW36" s="181">
        <v>0</v>
      </c>
      <c r="BX36" s="181">
        <v>0</v>
      </c>
      <c r="BY36" s="181">
        <v>0</v>
      </c>
      <c r="BZ36" s="181">
        <v>23.5</v>
      </c>
      <c r="CA36" s="181">
        <v>16.5</v>
      </c>
      <c r="CB36" s="181">
        <v>23.5</v>
      </c>
      <c r="CC36" s="181">
        <v>764020000</v>
      </c>
      <c r="CD36" s="181">
        <v>112280000</v>
      </c>
      <c r="CE36" s="181">
        <v>117640000</v>
      </c>
      <c r="CF36" s="181">
        <v>127590000</v>
      </c>
      <c r="CG36" s="181">
        <v>107580000</v>
      </c>
      <c r="CH36" s="181">
        <v>0</v>
      </c>
      <c r="CI36" s="181">
        <v>0</v>
      </c>
      <c r="CJ36" s="181">
        <v>0</v>
      </c>
      <c r="CK36" s="181">
        <v>0</v>
      </c>
      <c r="CL36" s="181">
        <v>0</v>
      </c>
      <c r="CM36" s="181">
        <v>106260000</v>
      </c>
      <c r="CN36" s="181">
        <v>97541000</v>
      </c>
      <c r="CO36" s="181">
        <v>95128000</v>
      </c>
      <c r="CP36" s="184">
        <v>15067000</v>
      </c>
      <c r="CQ36" s="184">
        <v>17077000</v>
      </c>
      <c r="CR36" s="184">
        <v>17591000</v>
      </c>
      <c r="CS36" s="184">
        <v>17921000</v>
      </c>
      <c r="CT36" s="186">
        <f t="shared" si="0"/>
        <v>16914000</v>
      </c>
      <c r="CU36" s="181">
        <v>0</v>
      </c>
      <c r="CV36" s="181">
        <v>0</v>
      </c>
      <c r="CW36" s="181">
        <v>0</v>
      </c>
      <c r="CX36" s="181">
        <v>0</v>
      </c>
      <c r="CY36" s="186">
        <v>0</v>
      </c>
      <c r="CZ36" s="182">
        <f t="shared" si="1"/>
        <v>0</v>
      </c>
      <c r="DA36" s="181">
        <v>0</v>
      </c>
      <c r="DB36" s="185">
        <f t="shared" si="7"/>
        <v>0</v>
      </c>
      <c r="DC36" s="184">
        <v>19096000</v>
      </c>
      <c r="DD36" s="183">
        <f t="shared" si="3"/>
        <v>1.1290055575263096</v>
      </c>
      <c r="DE36" s="184">
        <v>19138000</v>
      </c>
      <c r="DF36" s="183">
        <f t="shared" si="8"/>
        <v>1.1314887075795199</v>
      </c>
      <c r="DG36" s="184">
        <v>18504000</v>
      </c>
      <c r="DH36" s="183">
        <f t="shared" si="9"/>
        <v>1.0940049663001064</v>
      </c>
      <c r="DI36" s="182">
        <f t="shared" si="6"/>
        <v>0.83862480785148397</v>
      </c>
    </row>
    <row r="37" spans="1:113" x14ac:dyDescent="0.25">
      <c r="A37" s="181" t="s">
        <v>2665</v>
      </c>
      <c r="B37" s="181" t="s">
        <v>2665</v>
      </c>
      <c r="C37" s="181" t="s">
        <v>2365</v>
      </c>
      <c r="D37" s="181" t="s">
        <v>2365</v>
      </c>
      <c r="E37" s="181" t="s">
        <v>2365</v>
      </c>
      <c r="F37" s="181" t="s">
        <v>2664</v>
      </c>
      <c r="G37" s="181" t="s">
        <v>2663</v>
      </c>
      <c r="H37" s="181" t="s">
        <v>2662</v>
      </c>
      <c r="I37" s="181">
        <v>2</v>
      </c>
      <c r="J37" s="181">
        <v>2</v>
      </c>
      <c r="K37" s="181">
        <v>2</v>
      </c>
      <c r="L37" s="181">
        <v>2</v>
      </c>
      <c r="M37" s="181">
        <v>2</v>
      </c>
      <c r="N37" s="181">
        <v>2</v>
      </c>
      <c r="O37" s="181">
        <v>2</v>
      </c>
      <c r="P37" s="181">
        <v>2</v>
      </c>
      <c r="Q37" s="181">
        <v>1</v>
      </c>
      <c r="R37" s="181">
        <v>1</v>
      </c>
      <c r="S37" s="181">
        <v>1</v>
      </c>
      <c r="T37" s="181">
        <v>1</v>
      </c>
      <c r="U37" s="181">
        <v>1</v>
      </c>
      <c r="V37" s="181">
        <v>2</v>
      </c>
      <c r="W37" s="181">
        <v>2</v>
      </c>
      <c r="X37" s="181">
        <v>2</v>
      </c>
      <c r="Y37" s="181">
        <v>2</v>
      </c>
      <c r="Z37" s="181">
        <v>2</v>
      </c>
      <c r="AA37" s="181">
        <v>2</v>
      </c>
      <c r="AB37" s="181">
        <v>2</v>
      </c>
      <c r="AC37" s="181">
        <v>1</v>
      </c>
      <c r="AD37" s="181">
        <v>1</v>
      </c>
      <c r="AE37" s="181">
        <v>1</v>
      </c>
      <c r="AF37" s="181">
        <v>1</v>
      </c>
      <c r="AG37" s="181">
        <v>1</v>
      </c>
      <c r="AH37" s="181">
        <v>2</v>
      </c>
      <c r="AI37" s="181">
        <v>2</v>
      </c>
      <c r="AJ37" s="181">
        <v>2</v>
      </c>
      <c r="AK37" s="181">
        <v>2</v>
      </c>
      <c r="AL37" s="181">
        <v>2</v>
      </c>
      <c r="AM37" s="181">
        <v>2</v>
      </c>
      <c r="AN37" s="181">
        <v>2</v>
      </c>
      <c r="AO37" s="181">
        <v>1</v>
      </c>
      <c r="AP37" s="181">
        <v>1</v>
      </c>
      <c r="AQ37" s="181">
        <v>1</v>
      </c>
      <c r="AR37" s="181">
        <v>1</v>
      </c>
      <c r="AS37" s="181">
        <v>1</v>
      </c>
      <c r="AT37" s="181">
        <v>2</v>
      </c>
      <c r="AU37" s="181">
        <v>2</v>
      </c>
      <c r="AV37" s="181">
        <v>2</v>
      </c>
      <c r="AW37" s="181">
        <v>5.6</v>
      </c>
      <c r="AX37" s="181">
        <v>5.6</v>
      </c>
      <c r="AY37" s="181">
        <v>5.6</v>
      </c>
      <c r="AZ37" s="181">
        <v>49.034999999999997</v>
      </c>
      <c r="BA37" s="181">
        <v>428</v>
      </c>
      <c r="BB37" s="181" t="s">
        <v>2661</v>
      </c>
      <c r="BC37" s="181">
        <v>0</v>
      </c>
      <c r="BD37" s="181">
        <v>4.8578999999999999</v>
      </c>
      <c r="BE37" s="181" t="s">
        <v>1251</v>
      </c>
      <c r="BF37" s="181" t="s">
        <v>1251</v>
      </c>
      <c r="BG37" s="181" t="s">
        <v>1251</v>
      </c>
      <c r="BH37" s="181" t="s">
        <v>1251</v>
      </c>
      <c r="BI37" s="181" t="s">
        <v>1254</v>
      </c>
      <c r="BJ37" s="181" t="s">
        <v>1254</v>
      </c>
      <c r="BK37" s="181" t="s">
        <v>1254</v>
      </c>
      <c r="BL37" s="181" t="s">
        <v>1254</v>
      </c>
      <c r="BM37" s="181" t="s">
        <v>1254</v>
      </c>
      <c r="BN37" s="181" t="s">
        <v>1251</v>
      </c>
      <c r="BO37" s="181" t="s">
        <v>1251</v>
      </c>
      <c r="BP37" s="181" t="s">
        <v>1254</v>
      </c>
      <c r="BQ37" s="181">
        <v>5.6</v>
      </c>
      <c r="BR37" s="181">
        <v>5.6</v>
      </c>
      <c r="BS37" s="181">
        <v>5.6</v>
      </c>
      <c r="BT37" s="181">
        <v>5.6</v>
      </c>
      <c r="BU37" s="181">
        <v>2.2999999999999998</v>
      </c>
      <c r="BV37" s="181">
        <v>2.2999999999999998</v>
      </c>
      <c r="BW37" s="181">
        <v>2.2999999999999998</v>
      </c>
      <c r="BX37" s="181">
        <v>2.2999999999999998</v>
      </c>
      <c r="BY37" s="181">
        <v>2.2999999999999998</v>
      </c>
      <c r="BZ37" s="181">
        <v>5.6</v>
      </c>
      <c r="CA37" s="181">
        <v>5.6</v>
      </c>
      <c r="CB37" s="181">
        <v>5.6</v>
      </c>
      <c r="CC37" s="181">
        <v>45656000</v>
      </c>
      <c r="CD37" s="181">
        <v>8099700</v>
      </c>
      <c r="CE37" s="181">
        <v>6110200</v>
      </c>
      <c r="CF37" s="181">
        <v>7634200</v>
      </c>
      <c r="CG37" s="181">
        <v>6433100</v>
      </c>
      <c r="CH37" s="181">
        <v>522460</v>
      </c>
      <c r="CI37" s="181">
        <v>490170</v>
      </c>
      <c r="CJ37" s="181">
        <v>479870</v>
      </c>
      <c r="CK37" s="181">
        <v>563440</v>
      </c>
      <c r="CL37" s="181">
        <v>472060</v>
      </c>
      <c r="CM37" s="181">
        <v>5687300</v>
      </c>
      <c r="CN37" s="181">
        <v>4836200</v>
      </c>
      <c r="CO37" s="181">
        <v>4327000</v>
      </c>
      <c r="CP37" s="184">
        <v>4608200</v>
      </c>
      <c r="CQ37" s="184">
        <v>3514000</v>
      </c>
      <c r="CR37" s="184">
        <v>3803000</v>
      </c>
      <c r="CS37" s="184">
        <v>3737500</v>
      </c>
      <c r="CT37" s="186">
        <f t="shared" si="0"/>
        <v>3915675</v>
      </c>
      <c r="CU37" s="181">
        <v>0</v>
      </c>
      <c r="CV37" s="181">
        <v>0</v>
      </c>
      <c r="CW37" s="181">
        <v>0</v>
      </c>
      <c r="CX37" s="181">
        <v>0</v>
      </c>
      <c r="CY37" s="186">
        <v>0</v>
      </c>
      <c r="CZ37" s="182">
        <f t="shared" si="1"/>
        <v>0</v>
      </c>
      <c r="DA37" s="181">
        <v>0</v>
      </c>
      <c r="DB37" s="185">
        <f t="shared" si="7"/>
        <v>0</v>
      </c>
      <c r="DC37" s="184">
        <v>3984200</v>
      </c>
      <c r="DD37" s="183">
        <f t="shared" si="3"/>
        <v>1.0175001755763693</v>
      </c>
      <c r="DE37" s="184">
        <v>3443800</v>
      </c>
      <c r="DF37" s="183">
        <f t="shared" si="8"/>
        <v>0.87949076468297294</v>
      </c>
      <c r="DG37" s="184">
        <v>3201900</v>
      </c>
      <c r="DH37" s="183">
        <f t="shared" si="9"/>
        <v>0.81771342105767209</v>
      </c>
      <c r="DI37" s="182">
        <f t="shared" si="6"/>
        <v>0.67867609032925358</v>
      </c>
    </row>
    <row r="38" spans="1:113" x14ac:dyDescent="0.25">
      <c r="A38" s="181" t="s">
        <v>2660</v>
      </c>
      <c r="B38" s="181" t="s">
        <v>2660</v>
      </c>
      <c r="C38" s="181">
        <v>3</v>
      </c>
      <c r="D38" s="181">
        <v>3</v>
      </c>
      <c r="E38" s="181">
        <v>3</v>
      </c>
      <c r="F38" s="181" t="s">
        <v>2659</v>
      </c>
      <c r="G38" s="181" t="s">
        <v>2658</v>
      </c>
      <c r="H38" s="181" t="s">
        <v>2657</v>
      </c>
      <c r="I38" s="181">
        <v>1</v>
      </c>
      <c r="J38" s="181">
        <v>3</v>
      </c>
      <c r="K38" s="181">
        <v>3</v>
      </c>
      <c r="L38" s="181">
        <v>3</v>
      </c>
      <c r="M38" s="181">
        <v>3</v>
      </c>
      <c r="N38" s="181">
        <v>2</v>
      </c>
      <c r="O38" s="181">
        <v>2</v>
      </c>
      <c r="P38" s="181">
        <v>3</v>
      </c>
      <c r="Q38" s="181">
        <v>0</v>
      </c>
      <c r="R38" s="181">
        <v>0</v>
      </c>
      <c r="S38" s="181">
        <v>0</v>
      </c>
      <c r="T38" s="181">
        <v>0</v>
      </c>
      <c r="U38" s="181">
        <v>0</v>
      </c>
      <c r="V38" s="181">
        <v>3</v>
      </c>
      <c r="W38" s="181">
        <v>3</v>
      </c>
      <c r="X38" s="181">
        <v>3</v>
      </c>
      <c r="Y38" s="181">
        <v>3</v>
      </c>
      <c r="Z38" s="181">
        <v>2</v>
      </c>
      <c r="AA38" s="181">
        <v>2</v>
      </c>
      <c r="AB38" s="181">
        <v>3</v>
      </c>
      <c r="AC38" s="181">
        <v>0</v>
      </c>
      <c r="AD38" s="181">
        <v>0</v>
      </c>
      <c r="AE38" s="181">
        <v>0</v>
      </c>
      <c r="AF38" s="181">
        <v>0</v>
      </c>
      <c r="AG38" s="181">
        <v>0</v>
      </c>
      <c r="AH38" s="181">
        <v>3</v>
      </c>
      <c r="AI38" s="181">
        <v>3</v>
      </c>
      <c r="AJ38" s="181">
        <v>3</v>
      </c>
      <c r="AK38" s="181">
        <v>3</v>
      </c>
      <c r="AL38" s="181">
        <v>2</v>
      </c>
      <c r="AM38" s="181">
        <v>2</v>
      </c>
      <c r="AN38" s="181">
        <v>3</v>
      </c>
      <c r="AO38" s="181">
        <v>0</v>
      </c>
      <c r="AP38" s="181">
        <v>0</v>
      </c>
      <c r="AQ38" s="181">
        <v>0</v>
      </c>
      <c r="AR38" s="181">
        <v>0</v>
      </c>
      <c r="AS38" s="181">
        <v>0</v>
      </c>
      <c r="AT38" s="181">
        <v>3</v>
      </c>
      <c r="AU38" s="181">
        <v>3</v>
      </c>
      <c r="AV38" s="181">
        <v>3</v>
      </c>
      <c r="AW38" s="181">
        <v>4.5</v>
      </c>
      <c r="AX38" s="181">
        <v>4.5</v>
      </c>
      <c r="AY38" s="181">
        <v>4.5</v>
      </c>
      <c r="AZ38" s="181">
        <v>87.436000000000007</v>
      </c>
      <c r="BA38" s="181">
        <v>760</v>
      </c>
      <c r="BB38" s="181">
        <v>760</v>
      </c>
      <c r="BC38" s="181">
        <v>0</v>
      </c>
      <c r="BD38" s="181">
        <v>14.259</v>
      </c>
      <c r="BE38" s="181" t="s">
        <v>1251</v>
      </c>
      <c r="BF38" s="181" t="s">
        <v>1251</v>
      </c>
      <c r="BG38" s="181" t="s">
        <v>1251</v>
      </c>
      <c r="BH38" s="181" t="s">
        <v>1251</v>
      </c>
      <c r="BN38" s="181" t="s">
        <v>1251</v>
      </c>
      <c r="BO38" s="181" t="s">
        <v>1251</v>
      </c>
      <c r="BP38" s="181" t="s">
        <v>1251</v>
      </c>
      <c r="BQ38" s="181">
        <v>4.5</v>
      </c>
      <c r="BR38" s="181">
        <v>3.2</v>
      </c>
      <c r="BS38" s="181">
        <v>3.2</v>
      </c>
      <c r="BT38" s="181">
        <v>4.5</v>
      </c>
      <c r="BU38" s="181">
        <v>0</v>
      </c>
      <c r="BV38" s="181">
        <v>0</v>
      </c>
      <c r="BW38" s="181">
        <v>0</v>
      </c>
      <c r="BX38" s="181">
        <v>0</v>
      </c>
      <c r="BY38" s="181">
        <v>0</v>
      </c>
      <c r="BZ38" s="181">
        <v>4.5</v>
      </c>
      <c r="CA38" s="181">
        <v>4.5</v>
      </c>
      <c r="CB38" s="181">
        <v>4.5</v>
      </c>
      <c r="CC38" s="181">
        <v>103430000</v>
      </c>
      <c r="CD38" s="181">
        <v>16559000</v>
      </c>
      <c r="CE38" s="181">
        <v>12866000</v>
      </c>
      <c r="CF38" s="181">
        <v>12856000</v>
      </c>
      <c r="CG38" s="181">
        <v>16311000</v>
      </c>
      <c r="CH38" s="181">
        <v>0</v>
      </c>
      <c r="CI38" s="181">
        <v>0</v>
      </c>
      <c r="CJ38" s="181">
        <v>0</v>
      </c>
      <c r="CK38" s="181">
        <v>0</v>
      </c>
      <c r="CL38" s="181">
        <v>0</v>
      </c>
      <c r="CM38" s="181">
        <v>16138000</v>
      </c>
      <c r="CN38" s="181">
        <v>13985000</v>
      </c>
      <c r="CO38" s="181">
        <v>14714000</v>
      </c>
      <c r="CP38" s="184">
        <v>7293500</v>
      </c>
      <c r="CQ38" s="184">
        <v>8490400</v>
      </c>
      <c r="CR38" s="184">
        <v>7661500</v>
      </c>
      <c r="CS38" s="184">
        <v>6735700</v>
      </c>
      <c r="CT38" s="186">
        <f t="shared" si="0"/>
        <v>7545275</v>
      </c>
      <c r="CU38" s="181">
        <v>0</v>
      </c>
      <c r="CV38" s="181">
        <v>0</v>
      </c>
      <c r="CW38" s="181">
        <v>0</v>
      </c>
      <c r="CX38" s="181">
        <v>0</v>
      </c>
      <c r="CY38" s="186">
        <v>0</v>
      </c>
      <c r="CZ38" s="182">
        <f t="shared" si="1"/>
        <v>0</v>
      </c>
      <c r="DA38" s="181">
        <v>0</v>
      </c>
      <c r="DB38" s="185">
        <f t="shared" si="7"/>
        <v>0</v>
      </c>
      <c r="DC38" s="184">
        <v>7538500</v>
      </c>
      <c r="DD38" s="183">
        <f t="shared" si="3"/>
        <v>0.9991020870677344</v>
      </c>
      <c r="DE38" s="184">
        <v>7157100</v>
      </c>
      <c r="DF38" s="183">
        <f t="shared" si="8"/>
        <v>0.94855389631259301</v>
      </c>
      <c r="DG38" s="184">
        <v>6947500</v>
      </c>
      <c r="DH38" s="183">
        <f t="shared" si="9"/>
        <v>0.92077492205386813</v>
      </c>
      <c r="DI38" s="182">
        <f t="shared" si="6"/>
        <v>0.71710772635854891</v>
      </c>
    </row>
    <row r="39" spans="1:113" x14ac:dyDescent="0.25">
      <c r="A39" s="181" t="s">
        <v>2656</v>
      </c>
      <c r="B39" s="181" t="s">
        <v>2656</v>
      </c>
      <c r="C39" s="181">
        <v>5</v>
      </c>
      <c r="D39" s="181">
        <v>5</v>
      </c>
      <c r="E39" s="181">
        <v>5</v>
      </c>
      <c r="F39" s="181" t="s">
        <v>2655</v>
      </c>
      <c r="G39" s="181" t="s">
        <v>2654</v>
      </c>
      <c r="H39" s="181" t="s">
        <v>2653</v>
      </c>
      <c r="I39" s="181">
        <v>1</v>
      </c>
      <c r="J39" s="181">
        <v>5</v>
      </c>
      <c r="K39" s="181">
        <v>5</v>
      </c>
      <c r="L39" s="181">
        <v>5</v>
      </c>
      <c r="M39" s="181">
        <v>5</v>
      </c>
      <c r="N39" s="181">
        <v>5</v>
      </c>
      <c r="O39" s="181">
        <v>5</v>
      </c>
      <c r="P39" s="181">
        <v>5</v>
      </c>
      <c r="Q39" s="181">
        <v>0</v>
      </c>
      <c r="R39" s="181">
        <v>1</v>
      </c>
      <c r="S39" s="181">
        <v>0</v>
      </c>
      <c r="T39" s="181">
        <v>1</v>
      </c>
      <c r="U39" s="181">
        <v>1</v>
      </c>
      <c r="V39" s="181">
        <v>5</v>
      </c>
      <c r="W39" s="181">
        <v>4</v>
      </c>
      <c r="X39" s="181">
        <v>5</v>
      </c>
      <c r="Y39" s="181">
        <v>5</v>
      </c>
      <c r="Z39" s="181">
        <v>5</v>
      </c>
      <c r="AA39" s="181">
        <v>5</v>
      </c>
      <c r="AB39" s="181">
        <v>5</v>
      </c>
      <c r="AC39" s="181">
        <v>0</v>
      </c>
      <c r="AD39" s="181">
        <v>1</v>
      </c>
      <c r="AE39" s="181">
        <v>0</v>
      </c>
      <c r="AF39" s="181">
        <v>1</v>
      </c>
      <c r="AG39" s="181">
        <v>1</v>
      </c>
      <c r="AH39" s="181">
        <v>5</v>
      </c>
      <c r="AI39" s="181">
        <v>4</v>
      </c>
      <c r="AJ39" s="181">
        <v>5</v>
      </c>
      <c r="AK39" s="181">
        <v>5</v>
      </c>
      <c r="AL39" s="181">
        <v>5</v>
      </c>
      <c r="AM39" s="181">
        <v>5</v>
      </c>
      <c r="AN39" s="181">
        <v>5</v>
      </c>
      <c r="AO39" s="181">
        <v>0</v>
      </c>
      <c r="AP39" s="181">
        <v>1</v>
      </c>
      <c r="AQ39" s="181">
        <v>0</v>
      </c>
      <c r="AR39" s="181">
        <v>1</v>
      </c>
      <c r="AS39" s="181">
        <v>1</v>
      </c>
      <c r="AT39" s="181">
        <v>5</v>
      </c>
      <c r="AU39" s="181">
        <v>4</v>
      </c>
      <c r="AV39" s="181">
        <v>5</v>
      </c>
      <c r="AW39" s="181">
        <v>10.7</v>
      </c>
      <c r="AX39" s="181">
        <v>10.7</v>
      </c>
      <c r="AY39" s="181">
        <v>10.7</v>
      </c>
      <c r="AZ39" s="181">
        <v>61.48</v>
      </c>
      <c r="BA39" s="181">
        <v>541</v>
      </c>
      <c r="BB39" s="181">
        <v>541</v>
      </c>
      <c r="BC39" s="181">
        <v>0</v>
      </c>
      <c r="BD39" s="181">
        <v>16.268000000000001</v>
      </c>
      <c r="BE39" s="181" t="s">
        <v>1251</v>
      </c>
      <c r="BF39" s="181" t="s">
        <v>1251</v>
      </c>
      <c r="BG39" s="181" t="s">
        <v>1251</v>
      </c>
      <c r="BH39" s="181" t="s">
        <v>1251</v>
      </c>
      <c r="BJ39" s="181" t="s">
        <v>1254</v>
      </c>
      <c r="BL39" s="181" t="s">
        <v>1254</v>
      </c>
      <c r="BM39" s="181" t="s">
        <v>1254</v>
      </c>
      <c r="BN39" s="181" t="s">
        <v>1251</v>
      </c>
      <c r="BO39" s="181" t="s">
        <v>1251</v>
      </c>
      <c r="BP39" s="181" t="s">
        <v>1251</v>
      </c>
      <c r="BQ39" s="181">
        <v>10.7</v>
      </c>
      <c r="BR39" s="181">
        <v>10.7</v>
      </c>
      <c r="BS39" s="181">
        <v>10.7</v>
      </c>
      <c r="BT39" s="181">
        <v>10.7</v>
      </c>
      <c r="BU39" s="181">
        <v>0</v>
      </c>
      <c r="BV39" s="181">
        <v>2.4</v>
      </c>
      <c r="BW39" s="181">
        <v>0</v>
      </c>
      <c r="BX39" s="181">
        <v>2</v>
      </c>
      <c r="BY39" s="181">
        <v>2</v>
      </c>
      <c r="BZ39" s="181">
        <v>10.7</v>
      </c>
      <c r="CA39" s="181">
        <v>8.9</v>
      </c>
      <c r="CB39" s="181">
        <v>10.7</v>
      </c>
      <c r="CC39" s="181">
        <v>134210000</v>
      </c>
      <c r="CD39" s="181">
        <v>20899000</v>
      </c>
      <c r="CE39" s="181">
        <v>20387000</v>
      </c>
      <c r="CF39" s="181">
        <v>20758000</v>
      </c>
      <c r="CG39" s="181">
        <v>19397000</v>
      </c>
      <c r="CH39" s="181">
        <v>0</v>
      </c>
      <c r="CI39" s="181">
        <v>987630</v>
      </c>
      <c r="CJ39" s="181">
        <v>0</v>
      </c>
      <c r="CK39" s="181">
        <v>597610</v>
      </c>
      <c r="CL39" s="181">
        <v>454520</v>
      </c>
      <c r="CM39" s="181">
        <v>16714000</v>
      </c>
      <c r="CN39" s="181">
        <v>16186000</v>
      </c>
      <c r="CO39" s="181">
        <v>17830000</v>
      </c>
      <c r="CP39" s="184">
        <v>5415900</v>
      </c>
      <c r="CQ39" s="184">
        <v>5198200</v>
      </c>
      <c r="CR39" s="184">
        <v>5095000</v>
      </c>
      <c r="CS39" s="184">
        <v>5920400</v>
      </c>
      <c r="CT39" s="186">
        <f t="shared" si="0"/>
        <v>5407375</v>
      </c>
      <c r="CU39" s="181">
        <v>0</v>
      </c>
      <c r="CV39" s="181">
        <v>0</v>
      </c>
      <c r="CW39" s="181">
        <v>0</v>
      </c>
      <c r="CX39" s="181">
        <v>0</v>
      </c>
      <c r="CY39" s="186">
        <v>0</v>
      </c>
      <c r="CZ39" s="182">
        <f t="shared" si="1"/>
        <v>0</v>
      </c>
      <c r="DA39" s="181">
        <v>0</v>
      </c>
      <c r="DB39" s="185">
        <f t="shared" si="7"/>
        <v>0</v>
      </c>
      <c r="DC39" s="184">
        <v>5326900</v>
      </c>
      <c r="DD39" s="183">
        <f t="shared" si="3"/>
        <v>0.98511754779352279</v>
      </c>
      <c r="DE39" s="184">
        <v>6179900</v>
      </c>
      <c r="DF39" s="183">
        <f t="shared" si="8"/>
        <v>1.1428650685406505</v>
      </c>
      <c r="DG39" s="184">
        <v>6380400</v>
      </c>
      <c r="DH39" s="183">
        <f t="shared" si="9"/>
        <v>1.1799440578839087</v>
      </c>
      <c r="DI39" s="182">
        <f t="shared" si="6"/>
        <v>0.82698166855452049</v>
      </c>
    </row>
    <row r="40" spans="1:113" x14ac:dyDescent="0.25">
      <c r="A40" s="181" t="s">
        <v>2652</v>
      </c>
      <c r="B40" s="181" t="s">
        <v>2652</v>
      </c>
      <c r="C40" s="181" t="s">
        <v>2651</v>
      </c>
      <c r="D40" s="181" t="s">
        <v>2651</v>
      </c>
      <c r="E40" s="181" t="s">
        <v>2651</v>
      </c>
      <c r="F40" s="181" t="s">
        <v>2650</v>
      </c>
      <c r="G40" s="181" t="s">
        <v>2649</v>
      </c>
      <c r="H40" s="181" t="s">
        <v>2648</v>
      </c>
      <c r="I40" s="181">
        <v>2</v>
      </c>
      <c r="J40" s="181">
        <v>4</v>
      </c>
      <c r="K40" s="181">
        <v>4</v>
      </c>
      <c r="L40" s="181">
        <v>4</v>
      </c>
      <c r="M40" s="181">
        <v>4</v>
      </c>
      <c r="N40" s="181">
        <v>4</v>
      </c>
      <c r="O40" s="181">
        <v>4</v>
      </c>
      <c r="P40" s="181">
        <v>4</v>
      </c>
      <c r="Q40" s="181">
        <v>1</v>
      </c>
      <c r="R40" s="181">
        <v>3</v>
      </c>
      <c r="S40" s="181">
        <v>1</v>
      </c>
      <c r="T40" s="181">
        <v>2</v>
      </c>
      <c r="U40" s="181">
        <v>1</v>
      </c>
      <c r="V40" s="181">
        <v>4</v>
      </c>
      <c r="W40" s="181">
        <v>4</v>
      </c>
      <c r="X40" s="181">
        <v>4</v>
      </c>
      <c r="Y40" s="181">
        <v>4</v>
      </c>
      <c r="Z40" s="181">
        <v>4</v>
      </c>
      <c r="AA40" s="181">
        <v>4</v>
      </c>
      <c r="AB40" s="181">
        <v>4</v>
      </c>
      <c r="AC40" s="181">
        <v>1</v>
      </c>
      <c r="AD40" s="181">
        <v>3</v>
      </c>
      <c r="AE40" s="181">
        <v>1</v>
      </c>
      <c r="AF40" s="181">
        <v>2</v>
      </c>
      <c r="AG40" s="181">
        <v>1</v>
      </c>
      <c r="AH40" s="181">
        <v>4</v>
      </c>
      <c r="AI40" s="181">
        <v>4</v>
      </c>
      <c r="AJ40" s="181">
        <v>4</v>
      </c>
      <c r="AK40" s="181">
        <v>4</v>
      </c>
      <c r="AL40" s="181">
        <v>4</v>
      </c>
      <c r="AM40" s="181">
        <v>4</v>
      </c>
      <c r="AN40" s="181">
        <v>4</v>
      </c>
      <c r="AO40" s="181">
        <v>1</v>
      </c>
      <c r="AP40" s="181">
        <v>3</v>
      </c>
      <c r="AQ40" s="181">
        <v>1</v>
      </c>
      <c r="AR40" s="181">
        <v>2</v>
      </c>
      <c r="AS40" s="181">
        <v>1</v>
      </c>
      <c r="AT40" s="181">
        <v>4</v>
      </c>
      <c r="AU40" s="181">
        <v>4</v>
      </c>
      <c r="AV40" s="181">
        <v>4</v>
      </c>
      <c r="AW40" s="181">
        <v>11.1</v>
      </c>
      <c r="AX40" s="181">
        <v>11.1</v>
      </c>
      <c r="AY40" s="181">
        <v>11.1</v>
      </c>
      <c r="AZ40" s="181">
        <v>46.152999999999999</v>
      </c>
      <c r="BA40" s="181">
        <v>406</v>
      </c>
      <c r="BB40" s="181" t="s">
        <v>2647</v>
      </c>
      <c r="BC40" s="181">
        <v>0</v>
      </c>
      <c r="BD40" s="181">
        <v>22.023</v>
      </c>
      <c r="BE40" s="181" t="s">
        <v>1251</v>
      </c>
      <c r="BF40" s="181" t="s">
        <v>1251</v>
      </c>
      <c r="BG40" s="181" t="s">
        <v>1251</v>
      </c>
      <c r="BH40" s="181" t="s">
        <v>1251</v>
      </c>
      <c r="BI40" s="181" t="s">
        <v>1254</v>
      </c>
      <c r="BJ40" s="181" t="s">
        <v>1254</v>
      </c>
      <c r="BK40" s="181" t="s">
        <v>1254</v>
      </c>
      <c r="BL40" s="181" t="s">
        <v>1254</v>
      </c>
      <c r="BM40" s="181" t="s">
        <v>1254</v>
      </c>
      <c r="BN40" s="181" t="s">
        <v>1251</v>
      </c>
      <c r="BO40" s="181" t="s">
        <v>1251</v>
      </c>
      <c r="BP40" s="181" t="s">
        <v>1251</v>
      </c>
      <c r="BQ40" s="181">
        <v>11.1</v>
      </c>
      <c r="BR40" s="181">
        <v>11.1</v>
      </c>
      <c r="BS40" s="181">
        <v>11.1</v>
      </c>
      <c r="BT40" s="181">
        <v>11.1</v>
      </c>
      <c r="BU40" s="181">
        <v>2.5</v>
      </c>
      <c r="BV40" s="181">
        <v>7.6</v>
      </c>
      <c r="BW40" s="181">
        <v>3.4</v>
      </c>
      <c r="BX40" s="181">
        <v>5.2</v>
      </c>
      <c r="BY40" s="181">
        <v>2.5</v>
      </c>
      <c r="BZ40" s="181">
        <v>11.1</v>
      </c>
      <c r="CA40" s="181">
        <v>11.1</v>
      </c>
      <c r="CB40" s="181">
        <v>11.1</v>
      </c>
      <c r="CC40" s="181">
        <v>159490000</v>
      </c>
      <c r="CD40" s="181">
        <v>28340000</v>
      </c>
      <c r="CE40" s="181">
        <v>26269000</v>
      </c>
      <c r="CF40" s="181">
        <v>26958000</v>
      </c>
      <c r="CG40" s="181">
        <v>16144000</v>
      </c>
      <c r="CH40" s="181">
        <v>1135200</v>
      </c>
      <c r="CI40" s="181">
        <v>1612000</v>
      </c>
      <c r="CJ40" s="181">
        <v>937370</v>
      </c>
      <c r="CK40" s="181">
        <v>1621100</v>
      </c>
      <c r="CL40" s="181">
        <v>772730</v>
      </c>
      <c r="CM40" s="181">
        <v>15598000</v>
      </c>
      <c r="CN40" s="181">
        <v>20784000</v>
      </c>
      <c r="CO40" s="181">
        <v>19319000</v>
      </c>
      <c r="CP40" s="184">
        <v>11043000</v>
      </c>
      <c r="CQ40" s="184">
        <v>10744000</v>
      </c>
      <c r="CR40" s="184">
        <v>9750300</v>
      </c>
      <c r="CS40" s="184">
        <v>10517000</v>
      </c>
      <c r="CT40" s="186">
        <f t="shared" si="0"/>
        <v>10513575</v>
      </c>
      <c r="CU40" s="181">
        <v>0</v>
      </c>
      <c r="CV40" s="181">
        <v>3487500</v>
      </c>
      <c r="CW40" s="181">
        <v>0</v>
      </c>
      <c r="CX40" s="181">
        <v>4900800</v>
      </c>
      <c r="CY40" s="186">
        <f>AVERAGEIF(CU40:CX40,"&lt;&gt;0")</f>
        <v>4194150</v>
      </c>
      <c r="CZ40" s="182">
        <f t="shared" si="1"/>
        <v>0.39892710139034532</v>
      </c>
      <c r="DA40" s="181">
        <v>0</v>
      </c>
      <c r="DB40" s="185">
        <f t="shared" si="7"/>
        <v>0</v>
      </c>
      <c r="DC40" s="184">
        <v>11207000</v>
      </c>
      <c r="DD40" s="183">
        <f t="shared" si="3"/>
        <v>1.0659552055318957</v>
      </c>
      <c r="DE40" s="184">
        <v>10882000</v>
      </c>
      <c r="DF40" s="183">
        <f t="shared" si="8"/>
        <v>1.0350427899168455</v>
      </c>
      <c r="DG40" s="184">
        <v>9150100</v>
      </c>
      <c r="DH40" s="183">
        <f t="shared" si="9"/>
        <v>0.87031290498236802</v>
      </c>
      <c r="DI40" s="182">
        <f t="shared" si="6"/>
        <v>0.74282772510777728</v>
      </c>
    </row>
    <row r="41" spans="1:113" x14ac:dyDescent="0.25">
      <c r="A41" s="181" t="s">
        <v>2646</v>
      </c>
      <c r="B41" s="181" t="s">
        <v>2646</v>
      </c>
      <c r="C41" s="181">
        <v>2</v>
      </c>
      <c r="D41" s="181">
        <v>2</v>
      </c>
      <c r="E41" s="181">
        <v>2</v>
      </c>
      <c r="F41" s="181" t="s">
        <v>2645</v>
      </c>
      <c r="G41" s="181" t="s">
        <v>2644</v>
      </c>
      <c r="H41" s="181" t="s">
        <v>2643</v>
      </c>
      <c r="I41" s="181">
        <v>1</v>
      </c>
      <c r="J41" s="181">
        <v>2</v>
      </c>
      <c r="K41" s="181">
        <v>2</v>
      </c>
      <c r="L41" s="181">
        <v>2</v>
      </c>
      <c r="M41" s="181">
        <v>2</v>
      </c>
      <c r="N41" s="181">
        <v>2</v>
      </c>
      <c r="O41" s="181">
        <v>2</v>
      </c>
      <c r="P41" s="181">
        <v>2</v>
      </c>
      <c r="Q41" s="181">
        <v>0</v>
      </c>
      <c r="R41" s="181">
        <v>0</v>
      </c>
      <c r="S41" s="181">
        <v>0</v>
      </c>
      <c r="T41" s="181">
        <v>1</v>
      </c>
      <c r="U41" s="181">
        <v>0</v>
      </c>
      <c r="V41" s="181">
        <v>2</v>
      </c>
      <c r="W41" s="181">
        <v>2</v>
      </c>
      <c r="X41" s="181">
        <v>2</v>
      </c>
      <c r="Y41" s="181">
        <v>2</v>
      </c>
      <c r="Z41" s="181">
        <v>2</v>
      </c>
      <c r="AA41" s="181">
        <v>2</v>
      </c>
      <c r="AB41" s="181">
        <v>2</v>
      </c>
      <c r="AC41" s="181">
        <v>0</v>
      </c>
      <c r="AD41" s="181">
        <v>0</v>
      </c>
      <c r="AE41" s="181">
        <v>0</v>
      </c>
      <c r="AF41" s="181">
        <v>1</v>
      </c>
      <c r="AG41" s="181">
        <v>0</v>
      </c>
      <c r="AH41" s="181">
        <v>2</v>
      </c>
      <c r="AI41" s="181">
        <v>2</v>
      </c>
      <c r="AJ41" s="181">
        <v>2</v>
      </c>
      <c r="AK41" s="181">
        <v>2</v>
      </c>
      <c r="AL41" s="181">
        <v>2</v>
      </c>
      <c r="AM41" s="181">
        <v>2</v>
      </c>
      <c r="AN41" s="181">
        <v>2</v>
      </c>
      <c r="AO41" s="181">
        <v>0</v>
      </c>
      <c r="AP41" s="181">
        <v>0</v>
      </c>
      <c r="AQ41" s="181">
        <v>0</v>
      </c>
      <c r="AR41" s="181">
        <v>1</v>
      </c>
      <c r="AS41" s="181">
        <v>0</v>
      </c>
      <c r="AT41" s="181">
        <v>2</v>
      </c>
      <c r="AU41" s="181">
        <v>2</v>
      </c>
      <c r="AV41" s="181">
        <v>2</v>
      </c>
      <c r="AW41" s="181">
        <v>1.6</v>
      </c>
      <c r="AX41" s="181">
        <v>1.6</v>
      </c>
      <c r="AY41" s="181">
        <v>1.6</v>
      </c>
      <c r="AZ41" s="181">
        <v>170.08</v>
      </c>
      <c r="BA41" s="181">
        <v>1512</v>
      </c>
      <c r="BB41" s="181">
        <v>1512</v>
      </c>
      <c r="BC41" s="181">
        <v>3.0959999999999998E-3</v>
      </c>
      <c r="BD41" s="181">
        <v>2.4203999999999999</v>
      </c>
      <c r="BE41" s="181" t="s">
        <v>1251</v>
      </c>
      <c r="BF41" s="181" t="s">
        <v>1251</v>
      </c>
      <c r="BG41" s="181" t="s">
        <v>1251</v>
      </c>
      <c r="BH41" s="181" t="s">
        <v>1251</v>
      </c>
      <c r="BL41" s="181" t="s">
        <v>1254</v>
      </c>
      <c r="BN41" s="181" t="s">
        <v>1251</v>
      </c>
      <c r="BO41" s="181" t="s">
        <v>1254</v>
      </c>
      <c r="BP41" s="181" t="s">
        <v>1251</v>
      </c>
      <c r="BQ41" s="181">
        <v>1.6</v>
      </c>
      <c r="BR41" s="181">
        <v>1.6</v>
      </c>
      <c r="BS41" s="181">
        <v>1.6</v>
      </c>
      <c r="BT41" s="181">
        <v>1.6</v>
      </c>
      <c r="BU41" s="181">
        <v>0</v>
      </c>
      <c r="BV41" s="181">
        <v>0</v>
      </c>
      <c r="BW41" s="181">
        <v>0</v>
      </c>
      <c r="BX41" s="181">
        <v>0.5</v>
      </c>
      <c r="BY41" s="181">
        <v>0</v>
      </c>
      <c r="BZ41" s="181">
        <v>1.6</v>
      </c>
      <c r="CA41" s="181">
        <v>1.6</v>
      </c>
      <c r="CB41" s="181">
        <v>1.6</v>
      </c>
      <c r="CC41" s="181">
        <v>56899000</v>
      </c>
      <c r="CD41" s="181">
        <v>7285200</v>
      </c>
      <c r="CE41" s="181">
        <v>8144100</v>
      </c>
      <c r="CF41" s="181">
        <v>8779200</v>
      </c>
      <c r="CG41" s="181">
        <v>9135800</v>
      </c>
      <c r="CH41" s="181">
        <v>0</v>
      </c>
      <c r="CI41" s="181">
        <v>0</v>
      </c>
      <c r="CJ41" s="181">
        <v>0</v>
      </c>
      <c r="CK41" s="181">
        <v>460980</v>
      </c>
      <c r="CL41" s="181">
        <v>0</v>
      </c>
      <c r="CM41" s="181">
        <v>7487400</v>
      </c>
      <c r="CN41" s="181">
        <v>8297900</v>
      </c>
      <c r="CO41" s="181">
        <v>7308400</v>
      </c>
      <c r="CP41" s="184">
        <v>5500200</v>
      </c>
      <c r="CQ41" s="184">
        <v>5731900</v>
      </c>
      <c r="CR41" s="184">
        <v>5737900</v>
      </c>
      <c r="CS41" s="184">
        <v>7114800</v>
      </c>
      <c r="CT41" s="186">
        <f t="shared" si="0"/>
        <v>6021200</v>
      </c>
      <c r="CU41" s="181">
        <v>0</v>
      </c>
      <c r="CV41" s="181">
        <v>0</v>
      </c>
      <c r="CW41" s="181">
        <v>0</v>
      </c>
      <c r="CX41" s="181">
        <v>0</v>
      </c>
      <c r="CY41" s="186">
        <v>0</v>
      </c>
      <c r="CZ41" s="182">
        <f t="shared" si="1"/>
        <v>0</v>
      </c>
      <c r="DA41" s="181">
        <v>0</v>
      </c>
      <c r="DB41" s="185">
        <f t="shared" si="7"/>
        <v>0</v>
      </c>
      <c r="DC41" s="184">
        <v>6098000</v>
      </c>
      <c r="DD41" s="183">
        <f t="shared" si="3"/>
        <v>1.0127549325715803</v>
      </c>
      <c r="DE41" s="184">
        <v>6599400</v>
      </c>
      <c r="DF41" s="183">
        <f t="shared" si="8"/>
        <v>1.0960273699594765</v>
      </c>
      <c r="DG41" s="184">
        <v>6052700</v>
      </c>
      <c r="DH41" s="183">
        <f t="shared" si="9"/>
        <v>1.0052315153125624</v>
      </c>
      <c r="DI41" s="182">
        <f t="shared" si="6"/>
        <v>0.77850345446090485</v>
      </c>
    </row>
    <row r="42" spans="1:113" x14ac:dyDescent="0.25">
      <c r="A42" s="181" t="s">
        <v>2642</v>
      </c>
      <c r="B42" s="181" t="s">
        <v>2642</v>
      </c>
      <c r="C42" s="181">
        <v>13</v>
      </c>
      <c r="D42" s="181">
        <v>13</v>
      </c>
      <c r="E42" s="181">
        <v>13</v>
      </c>
      <c r="F42" s="181" t="s">
        <v>2641</v>
      </c>
      <c r="G42" s="181" t="s">
        <v>2640</v>
      </c>
      <c r="H42" s="181" t="s">
        <v>2639</v>
      </c>
      <c r="I42" s="181">
        <v>1</v>
      </c>
      <c r="J42" s="181">
        <v>13</v>
      </c>
      <c r="K42" s="181">
        <v>13</v>
      </c>
      <c r="L42" s="181">
        <v>13</v>
      </c>
      <c r="M42" s="181">
        <v>13</v>
      </c>
      <c r="N42" s="181">
        <v>12</v>
      </c>
      <c r="O42" s="181">
        <v>13</v>
      </c>
      <c r="P42" s="181">
        <v>12</v>
      </c>
      <c r="Q42" s="181">
        <v>9</v>
      </c>
      <c r="R42" s="181">
        <v>8</v>
      </c>
      <c r="S42" s="181">
        <v>7</v>
      </c>
      <c r="T42" s="181">
        <v>5</v>
      </c>
      <c r="U42" s="181">
        <v>4</v>
      </c>
      <c r="V42" s="181">
        <v>13</v>
      </c>
      <c r="W42" s="181">
        <v>12</v>
      </c>
      <c r="X42" s="181">
        <v>12</v>
      </c>
      <c r="Y42" s="181">
        <v>13</v>
      </c>
      <c r="Z42" s="181">
        <v>12</v>
      </c>
      <c r="AA42" s="181">
        <v>13</v>
      </c>
      <c r="AB42" s="181">
        <v>12</v>
      </c>
      <c r="AC42" s="181">
        <v>9</v>
      </c>
      <c r="AD42" s="181">
        <v>8</v>
      </c>
      <c r="AE42" s="181">
        <v>7</v>
      </c>
      <c r="AF42" s="181">
        <v>5</v>
      </c>
      <c r="AG42" s="181">
        <v>4</v>
      </c>
      <c r="AH42" s="181">
        <v>13</v>
      </c>
      <c r="AI42" s="181">
        <v>12</v>
      </c>
      <c r="AJ42" s="181">
        <v>12</v>
      </c>
      <c r="AK42" s="181">
        <v>13</v>
      </c>
      <c r="AL42" s="181">
        <v>12</v>
      </c>
      <c r="AM42" s="181">
        <v>13</v>
      </c>
      <c r="AN42" s="181">
        <v>12</v>
      </c>
      <c r="AO42" s="181">
        <v>9</v>
      </c>
      <c r="AP42" s="181">
        <v>8</v>
      </c>
      <c r="AQ42" s="181">
        <v>7</v>
      </c>
      <c r="AR42" s="181">
        <v>5</v>
      </c>
      <c r="AS42" s="181">
        <v>4</v>
      </c>
      <c r="AT42" s="181">
        <v>13</v>
      </c>
      <c r="AU42" s="181">
        <v>12</v>
      </c>
      <c r="AV42" s="181">
        <v>12</v>
      </c>
      <c r="AW42" s="181">
        <v>63.1</v>
      </c>
      <c r="AX42" s="181">
        <v>63.1</v>
      </c>
      <c r="AY42" s="181">
        <v>63.1</v>
      </c>
      <c r="AZ42" s="181">
        <v>31.318999999999999</v>
      </c>
      <c r="BA42" s="181">
        <v>282</v>
      </c>
      <c r="BB42" s="181">
        <v>282</v>
      </c>
      <c r="BC42" s="181">
        <v>0</v>
      </c>
      <c r="BD42" s="181">
        <v>237.42</v>
      </c>
      <c r="BE42" s="181" t="s">
        <v>1251</v>
      </c>
      <c r="BF42" s="181" t="s">
        <v>1251</v>
      </c>
      <c r="BG42" s="181" t="s">
        <v>1251</v>
      </c>
      <c r="BH42" s="181" t="s">
        <v>1251</v>
      </c>
      <c r="BI42" s="181" t="s">
        <v>1254</v>
      </c>
      <c r="BJ42" s="181" t="s">
        <v>1254</v>
      </c>
      <c r="BK42" s="181" t="s">
        <v>1254</v>
      </c>
      <c r="BL42" s="181" t="s">
        <v>1254</v>
      </c>
      <c r="BM42" s="181" t="s">
        <v>1254</v>
      </c>
      <c r="BN42" s="181" t="s">
        <v>1251</v>
      </c>
      <c r="BO42" s="181" t="s">
        <v>1251</v>
      </c>
      <c r="BP42" s="181" t="s">
        <v>1251</v>
      </c>
      <c r="BQ42" s="181">
        <v>63.1</v>
      </c>
      <c r="BR42" s="181">
        <v>62.8</v>
      </c>
      <c r="BS42" s="181">
        <v>63.1</v>
      </c>
      <c r="BT42" s="181">
        <v>62.8</v>
      </c>
      <c r="BU42" s="181">
        <v>44</v>
      </c>
      <c r="BV42" s="181">
        <v>34.4</v>
      </c>
      <c r="BW42" s="181">
        <v>40.4</v>
      </c>
      <c r="BX42" s="181">
        <v>21.6</v>
      </c>
      <c r="BY42" s="181">
        <v>18.399999999999999</v>
      </c>
      <c r="BZ42" s="181">
        <v>63.1</v>
      </c>
      <c r="CA42" s="181">
        <v>55.7</v>
      </c>
      <c r="CB42" s="181">
        <v>62.8</v>
      </c>
      <c r="CC42" s="181">
        <v>5182300000</v>
      </c>
      <c r="CD42" s="181">
        <v>813290000</v>
      </c>
      <c r="CE42" s="181">
        <v>706070000</v>
      </c>
      <c r="CF42" s="181">
        <v>949460000</v>
      </c>
      <c r="CG42" s="181">
        <v>623190000</v>
      </c>
      <c r="CH42" s="181">
        <v>6924800</v>
      </c>
      <c r="CI42" s="181">
        <v>11559000</v>
      </c>
      <c r="CJ42" s="181">
        <v>8321900</v>
      </c>
      <c r="CK42" s="181">
        <v>5308800</v>
      </c>
      <c r="CL42" s="181">
        <v>4137500</v>
      </c>
      <c r="CM42" s="181">
        <v>744190000</v>
      </c>
      <c r="CN42" s="181">
        <v>739200000</v>
      </c>
      <c r="CO42" s="181">
        <v>570690000</v>
      </c>
      <c r="CP42" s="184">
        <v>135330000</v>
      </c>
      <c r="CQ42" s="184">
        <v>171580000</v>
      </c>
      <c r="CR42" s="184">
        <v>168690000</v>
      </c>
      <c r="CS42" s="184">
        <v>165070000</v>
      </c>
      <c r="CT42" s="186">
        <f t="shared" si="0"/>
        <v>160167500</v>
      </c>
      <c r="CU42" s="181">
        <v>7976900</v>
      </c>
      <c r="CV42" s="181">
        <v>8969300</v>
      </c>
      <c r="CW42" s="181">
        <v>0</v>
      </c>
      <c r="CX42" s="181">
        <v>7013900</v>
      </c>
      <c r="CY42" s="186">
        <f>AVERAGEIF(CU42:CX42,"&lt;&gt;0")</f>
        <v>7986700</v>
      </c>
      <c r="CZ42" s="182">
        <f t="shared" si="1"/>
        <v>4.9864672920536313E-2</v>
      </c>
      <c r="DA42" s="181">
        <v>0</v>
      </c>
      <c r="DB42" s="185">
        <f t="shared" si="7"/>
        <v>0</v>
      </c>
      <c r="DC42" s="184">
        <v>179190000</v>
      </c>
      <c r="DD42" s="183">
        <f t="shared" si="3"/>
        <v>1.1187662915385457</v>
      </c>
      <c r="DE42" s="184">
        <v>217310000</v>
      </c>
      <c r="DF42" s="183">
        <f t="shared" si="8"/>
        <v>1.3567671344061685</v>
      </c>
      <c r="DG42" s="184">
        <v>188280000</v>
      </c>
      <c r="DH42" s="183">
        <f t="shared" si="9"/>
        <v>1.1755193781509983</v>
      </c>
      <c r="DI42" s="182">
        <f t="shared" si="6"/>
        <v>0.91276320102392816</v>
      </c>
    </row>
    <row r="43" spans="1:113" x14ac:dyDescent="0.25">
      <c r="A43" s="181" t="s">
        <v>2638</v>
      </c>
      <c r="B43" s="181" t="s">
        <v>2638</v>
      </c>
      <c r="C43" s="181">
        <v>5</v>
      </c>
      <c r="D43" s="181">
        <v>5</v>
      </c>
      <c r="E43" s="181">
        <v>5</v>
      </c>
      <c r="F43" s="181" t="s">
        <v>2637</v>
      </c>
      <c r="G43" s="181" t="s">
        <v>2636</v>
      </c>
      <c r="H43" s="181" t="s">
        <v>2635</v>
      </c>
      <c r="I43" s="181">
        <v>1</v>
      </c>
      <c r="J43" s="181">
        <v>5</v>
      </c>
      <c r="K43" s="181">
        <v>5</v>
      </c>
      <c r="L43" s="181">
        <v>5</v>
      </c>
      <c r="M43" s="181">
        <v>5</v>
      </c>
      <c r="N43" s="181">
        <v>5</v>
      </c>
      <c r="O43" s="181">
        <v>5</v>
      </c>
      <c r="P43" s="181">
        <v>5</v>
      </c>
      <c r="Q43" s="181">
        <v>2</v>
      </c>
      <c r="R43" s="181">
        <v>2</v>
      </c>
      <c r="S43" s="181">
        <v>1</v>
      </c>
      <c r="T43" s="181">
        <v>2</v>
      </c>
      <c r="U43" s="181">
        <v>1</v>
      </c>
      <c r="V43" s="181">
        <v>5</v>
      </c>
      <c r="W43" s="181">
        <v>5</v>
      </c>
      <c r="X43" s="181">
        <v>5</v>
      </c>
      <c r="Y43" s="181">
        <v>5</v>
      </c>
      <c r="Z43" s="181">
        <v>5</v>
      </c>
      <c r="AA43" s="181">
        <v>5</v>
      </c>
      <c r="AB43" s="181">
        <v>5</v>
      </c>
      <c r="AC43" s="181">
        <v>2</v>
      </c>
      <c r="AD43" s="181">
        <v>2</v>
      </c>
      <c r="AE43" s="181">
        <v>1</v>
      </c>
      <c r="AF43" s="181">
        <v>2</v>
      </c>
      <c r="AG43" s="181">
        <v>1</v>
      </c>
      <c r="AH43" s="181">
        <v>5</v>
      </c>
      <c r="AI43" s="181">
        <v>5</v>
      </c>
      <c r="AJ43" s="181">
        <v>5</v>
      </c>
      <c r="AK43" s="181">
        <v>5</v>
      </c>
      <c r="AL43" s="181">
        <v>5</v>
      </c>
      <c r="AM43" s="181">
        <v>5</v>
      </c>
      <c r="AN43" s="181">
        <v>5</v>
      </c>
      <c r="AO43" s="181">
        <v>2</v>
      </c>
      <c r="AP43" s="181">
        <v>2</v>
      </c>
      <c r="AQ43" s="181">
        <v>1</v>
      </c>
      <c r="AR43" s="181">
        <v>2</v>
      </c>
      <c r="AS43" s="181">
        <v>1</v>
      </c>
      <c r="AT43" s="181">
        <v>5</v>
      </c>
      <c r="AU43" s="181">
        <v>5</v>
      </c>
      <c r="AV43" s="181">
        <v>5</v>
      </c>
      <c r="AW43" s="181">
        <v>22.2</v>
      </c>
      <c r="AX43" s="181">
        <v>22.2</v>
      </c>
      <c r="AY43" s="181">
        <v>22.2</v>
      </c>
      <c r="AZ43" s="181">
        <v>35.009</v>
      </c>
      <c r="BA43" s="181">
        <v>333</v>
      </c>
      <c r="BB43" s="181">
        <v>333</v>
      </c>
      <c r="BC43" s="181">
        <v>0</v>
      </c>
      <c r="BD43" s="181">
        <v>8.9171999999999993</v>
      </c>
      <c r="BE43" s="181" t="s">
        <v>1251</v>
      </c>
      <c r="BF43" s="181" t="s">
        <v>1251</v>
      </c>
      <c r="BG43" s="181" t="s">
        <v>1251</v>
      </c>
      <c r="BH43" s="181" t="s">
        <v>1251</v>
      </c>
      <c r="BI43" s="181" t="s">
        <v>1254</v>
      </c>
      <c r="BJ43" s="181" t="s">
        <v>1254</v>
      </c>
      <c r="BK43" s="181" t="s">
        <v>1254</v>
      </c>
      <c r="BL43" s="181" t="s">
        <v>1254</v>
      </c>
      <c r="BM43" s="181" t="s">
        <v>1254</v>
      </c>
      <c r="BN43" s="181" t="s">
        <v>1251</v>
      </c>
      <c r="BO43" s="181" t="s">
        <v>1251</v>
      </c>
      <c r="BP43" s="181" t="s">
        <v>1251</v>
      </c>
      <c r="BQ43" s="181">
        <v>22.2</v>
      </c>
      <c r="BR43" s="181">
        <v>22.2</v>
      </c>
      <c r="BS43" s="181">
        <v>22.2</v>
      </c>
      <c r="BT43" s="181">
        <v>22.2</v>
      </c>
      <c r="BU43" s="181">
        <v>6.9</v>
      </c>
      <c r="BV43" s="181">
        <v>7.8</v>
      </c>
      <c r="BW43" s="181">
        <v>5.0999999999999996</v>
      </c>
      <c r="BX43" s="181">
        <v>6.9</v>
      </c>
      <c r="BY43" s="181">
        <v>3</v>
      </c>
      <c r="BZ43" s="181">
        <v>22.2</v>
      </c>
      <c r="CA43" s="181">
        <v>22.2</v>
      </c>
      <c r="CB43" s="181">
        <v>22.2</v>
      </c>
      <c r="CC43" s="181">
        <v>145530000</v>
      </c>
      <c r="CD43" s="181">
        <v>26347000</v>
      </c>
      <c r="CE43" s="181">
        <v>19527000</v>
      </c>
      <c r="CF43" s="181">
        <v>21957000</v>
      </c>
      <c r="CG43" s="181">
        <v>19825000</v>
      </c>
      <c r="CH43" s="181">
        <v>1128300</v>
      </c>
      <c r="CI43" s="181">
        <v>752360</v>
      </c>
      <c r="CJ43" s="181">
        <v>135410</v>
      </c>
      <c r="CK43" s="181">
        <v>1223200</v>
      </c>
      <c r="CL43" s="181">
        <v>521980</v>
      </c>
      <c r="CM43" s="181">
        <v>20012000</v>
      </c>
      <c r="CN43" s="181">
        <v>18543000</v>
      </c>
      <c r="CO43" s="181">
        <v>15557000</v>
      </c>
      <c r="CP43" s="184">
        <v>5891500</v>
      </c>
      <c r="CQ43" s="184">
        <v>5186400</v>
      </c>
      <c r="CR43" s="184">
        <v>5200900</v>
      </c>
      <c r="CS43" s="184">
        <v>5708700</v>
      </c>
      <c r="CT43" s="186">
        <f t="shared" si="0"/>
        <v>5496875</v>
      </c>
      <c r="CU43" s="181">
        <v>0</v>
      </c>
      <c r="CV43" s="181">
        <v>0</v>
      </c>
      <c r="CW43" s="181">
        <v>0</v>
      </c>
      <c r="CX43" s="181">
        <v>0</v>
      </c>
      <c r="CY43" s="186">
        <v>0</v>
      </c>
      <c r="CZ43" s="182">
        <f t="shared" si="1"/>
        <v>0</v>
      </c>
      <c r="DA43" s="181">
        <v>0</v>
      </c>
      <c r="DB43" s="185">
        <f t="shared" si="7"/>
        <v>0</v>
      </c>
      <c r="DC43" s="184">
        <v>5829900</v>
      </c>
      <c r="DD43" s="183">
        <f t="shared" si="3"/>
        <v>1.0605844229675951</v>
      </c>
      <c r="DE43" s="184">
        <v>6080500</v>
      </c>
      <c r="DF43" s="183">
        <f t="shared" si="8"/>
        <v>1.106173962478681</v>
      </c>
      <c r="DG43" s="184">
        <v>5910300</v>
      </c>
      <c r="DH43" s="183">
        <f t="shared" si="9"/>
        <v>1.07521091529278</v>
      </c>
      <c r="DI43" s="182">
        <f t="shared" si="6"/>
        <v>0.81049232518476411</v>
      </c>
    </row>
    <row r="44" spans="1:113" x14ac:dyDescent="0.25">
      <c r="A44" s="181" t="s">
        <v>2634</v>
      </c>
      <c r="B44" s="181" t="s">
        <v>2634</v>
      </c>
      <c r="C44" s="181">
        <v>106</v>
      </c>
      <c r="D44" s="181">
        <v>106</v>
      </c>
      <c r="E44" s="181">
        <v>106</v>
      </c>
      <c r="F44" s="181" t="s">
        <v>2633</v>
      </c>
      <c r="G44" s="181" t="s">
        <v>2632</v>
      </c>
      <c r="H44" s="181" t="s">
        <v>2631</v>
      </c>
      <c r="I44" s="181">
        <v>1</v>
      </c>
      <c r="J44" s="181">
        <v>106</v>
      </c>
      <c r="K44" s="181">
        <v>106</v>
      </c>
      <c r="L44" s="181">
        <v>106</v>
      </c>
      <c r="M44" s="181">
        <v>104</v>
      </c>
      <c r="N44" s="181">
        <v>104</v>
      </c>
      <c r="O44" s="181">
        <v>106</v>
      </c>
      <c r="P44" s="181">
        <v>102</v>
      </c>
      <c r="Q44" s="181">
        <v>76</v>
      </c>
      <c r="R44" s="181">
        <v>70</v>
      </c>
      <c r="S44" s="181">
        <v>67</v>
      </c>
      <c r="T44" s="181">
        <v>65</v>
      </c>
      <c r="U44" s="181">
        <v>60</v>
      </c>
      <c r="V44" s="181">
        <v>101</v>
      </c>
      <c r="W44" s="181">
        <v>96</v>
      </c>
      <c r="X44" s="181">
        <v>97</v>
      </c>
      <c r="Y44" s="181">
        <v>104</v>
      </c>
      <c r="Z44" s="181">
        <v>104</v>
      </c>
      <c r="AA44" s="181">
        <v>106</v>
      </c>
      <c r="AB44" s="181">
        <v>102</v>
      </c>
      <c r="AC44" s="181">
        <v>76</v>
      </c>
      <c r="AD44" s="181">
        <v>70</v>
      </c>
      <c r="AE44" s="181">
        <v>67</v>
      </c>
      <c r="AF44" s="181">
        <v>65</v>
      </c>
      <c r="AG44" s="181">
        <v>60</v>
      </c>
      <c r="AH44" s="181">
        <v>101</v>
      </c>
      <c r="AI44" s="181">
        <v>96</v>
      </c>
      <c r="AJ44" s="181">
        <v>97</v>
      </c>
      <c r="AK44" s="181">
        <v>104</v>
      </c>
      <c r="AL44" s="181">
        <v>104</v>
      </c>
      <c r="AM44" s="181">
        <v>106</v>
      </c>
      <c r="AN44" s="181">
        <v>102</v>
      </c>
      <c r="AO44" s="181">
        <v>76</v>
      </c>
      <c r="AP44" s="181">
        <v>70</v>
      </c>
      <c r="AQ44" s="181">
        <v>67</v>
      </c>
      <c r="AR44" s="181">
        <v>65</v>
      </c>
      <c r="AS44" s="181">
        <v>60</v>
      </c>
      <c r="AT44" s="181">
        <v>101</v>
      </c>
      <c r="AU44" s="181">
        <v>96</v>
      </c>
      <c r="AV44" s="181">
        <v>97</v>
      </c>
      <c r="AW44" s="181">
        <v>55.6</v>
      </c>
      <c r="AX44" s="181">
        <v>55.6</v>
      </c>
      <c r="AY44" s="181">
        <v>55.6</v>
      </c>
      <c r="AZ44" s="181">
        <v>272.43</v>
      </c>
      <c r="BA44" s="181">
        <v>2504</v>
      </c>
      <c r="BB44" s="181">
        <v>2504</v>
      </c>
      <c r="BC44" s="181">
        <v>0</v>
      </c>
      <c r="BD44" s="181">
        <v>323.31</v>
      </c>
      <c r="BE44" s="181" t="s">
        <v>1251</v>
      </c>
      <c r="BF44" s="181" t="s">
        <v>1251</v>
      </c>
      <c r="BG44" s="181" t="s">
        <v>1251</v>
      </c>
      <c r="BH44" s="181" t="s">
        <v>1251</v>
      </c>
      <c r="BI44" s="181" t="s">
        <v>1251</v>
      </c>
      <c r="BJ44" s="181" t="s">
        <v>1251</v>
      </c>
      <c r="BK44" s="181" t="s">
        <v>1251</v>
      </c>
      <c r="BL44" s="181" t="s">
        <v>1251</v>
      </c>
      <c r="BM44" s="181" t="s">
        <v>1251</v>
      </c>
      <c r="BN44" s="181" t="s">
        <v>1251</v>
      </c>
      <c r="BO44" s="181" t="s">
        <v>1251</v>
      </c>
      <c r="BP44" s="181" t="s">
        <v>1251</v>
      </c>
      <c r="BQ44" s="181">
        <v>54.7</v>
      </c>
      <c r="BR44" s="181">
        <v>54.3</v>
      </c>
      <c r="BS44" s="181">
        <v>55.6</v>
      </c>
      <c r="BT44" s="181">
        <v>52.7</v>
      </c>
      <c r="BU44" s="181">
        <v>39.299999999999997</v>
      </c>
      <c r="BV44" s="181">
        <v>35.700000000000003</v>
      </c>
      <c r="BW44" s="181">
        <v>33.799999999999997</v>
      </c>
      <c r="BX44" s="181">
        <v>31.4</v>
      </c>
      <c r="BY44" s="181">
        <v>29.9</v>
      </c>
      <c r="BZ44" s="181">
        <v>52.4</v>
      </c>
      <c r="CA44" s="181">
        <v>49.5</v>
      </c>
      <c r="CB44" s="181">
        <v>48.7</v>
      </c>
      <c r="CC44" s="181">
        <v>49210000000</v>
      </c>
      <c r="CD44" s="181">
        <v>7131500000</v>
      </c>
      <c r="CE44" s="181">
        <v>7254100000</v>
      </c>
      <c r="CF44" s="181">
        <v>8241500000</v>
      </c>
      <c r="CG44" s="181">
        <v>6953200000</v>
      </c>
      <c r="CH44" s="181">
        <v>322890000</v>
      </c>
      <c r="CI44" s="181">
        <v>296940000</v>
      </c>
      <c r="CJ44" s="181">
        <v>306770000</v>
      </c>
      <c r="CK44" s="181">
        <v>351010000</v>
      </c>
      <c r="CL44" s="181">
        <v>328230000</v>
      </c>
      <c r="CM44" s="181">
        <v>5938200000</v>
      </c>
      <c r="CN44" s="181">
        <v>6006000000</v>
      </c>
      <c r="CO44" s="181">
        <v>6079500000</v>
      </c>
      <c r="CP44" s="184">
        <v>229900000</v>
      </c>
      <c r="CQ44" s="184">
        <v>244880000</v>
      </c>
      <c r="CR44" s="184">
        <v>260920000</v>
      </c>
      <c r="CS44" s="184">
        <v>254020000</v>
      </c>
      <c r="CT44" s="186">
        <f t="shared" si="0"/>
        <v>247430000</v>
      </c>
      <c r="CU44" s="181">
        <v>89284000</v>
      </c>
      <c r="CV44" s="181">
        <v>69491000</v>
      </c>
      <c r="CW44" s="181">
        <v>86937000</v>
      </c>
      <c r="CX44" s="181">
        <v>74831000</v>
      </c>
      <c r="CY44" s="186">
        <f>AVERAGEIF(CU44:CX44,"&lt;&gt;0")</f>
        <v>80135750</v>
      </c>
      <c r="CZ44" s="182">
        <f t="shared" si="1"/>
        <v>0.32387240835791942</v>
      </c>
      <c r="DA44" s="181">
        <v>77222000</v>
      </c>
      <c r="DB44" s="185">
        <f t="shared" si="7"/>
        <v>0.31209635048296486</v>
      </c>
      <c r="DC44" s="184">
        <v>264630000</v>
      </c>
      <c r="DD44" s="183">
        <f t="shared" si="3"/>
        <v>1.0695146101927817</v>
      </c>
      <c r="DE44" s="184">
        <v>292020000</v>
      </c>
      <c r="DF44" s="183">
        <f t="shared" si="8"/>
        <v>1.1802125853776826</v>
      </c>
      <c r="DG44" s="184">
        <v>273960000</v>
      </c>
      <c r="DH44" s="183">
        <f t="shared" si="9"/>
        <v>1.1072222446752618</v>
      </c>
      <c r="DI44" s="182">
        <f t="shared" si="6"/>
        <v>0.91726144768217277</v>
      </c>
    </row>
    <row r="45" spans="1:113" x14ac:dyDescent="0.25">
      <c r="A45" s="181" t="s">
        <v>2630</v>
      </c>
      <c r="B45" s="181" t="s">
        <v>2630</v>
      </c>
      <c r="C45" s="181">
        <v>4</v>
      </c>
      <c r="D45" s="181">
        <v>4</v>
      </c>
      <c r="E45" s="181">
        <v>4</v>
      </c>
      <c r="F45" s="181" t="s">
        <v>2629</v>
      </c>
      <c r="G45" s="181" t="s">
        <v>2628</v>
      </c>
      <c r="H45" s="181" t="s">
        <v>2627</v>
      </c>
      <c r="I45" s="181">
        <v>1</v>
      </c>
      <c r="J45" s="181">
        <v>4</v>
      </c>
      <c r="K45" s="181">
        <v>4</v>
      </c>
      <c r="L45" s="181">
        <v>4</v>
      </c>
      <c r="M45" s="181">
        <v>4</v>
      </c>
      <c r="N45" s="181">
        <v>4</v>
      </c>
      <c r="O45" s="181">
        <v>4</v>
      </c>
      <c r="P45" s="181">
        <v>4</v>
      </c>
      <c r="Q45" s="181">
        <v>1</v>
      </c>
      <c r="R45" s="181">
        <v>1</v>
      </c>
      <c r="S45" s="181">
        <v>1</v>
      </c>
      <c r="T45" s="181">
        <v>1</v>
      </c>
      <c r="U45" s="181">
        <v>1</v>
      </c>
      <c r="V45" s="181">
        <v>4</v>
      </c>
      <c r="W45" s="181">
        <v>3</v>
      </c>
      <c r="X45" s="181">
        <v>4</v>
      </c>
      <c r="Y45" s="181">
        <v>4</v>
      </c>
      <c r="Z45" s="181">
        <v>4</v>
      </c>
      <c r="AA45" s="181">
        <v>4</v>
      </c>
      <c r="AB45" s="181">
        <v>4</v>
      </c>
      <c r="AC45" s="181">
        <v>1</v>
      </c>
      <c r="AD45" s="181">
        <v>1</v>
      </c>
      <c r="AE45" s="181">
        <v>1</v>
      </c>
      <c r="AF45" s="181">
        <v>1</v>
      </c>
      <c r="AG45" s="181">
        <v>1</v>
      </c>
      <c r="AH45" s="181">
        <v>4</v>
      </c>
      <c r="AI45" s="181">
        <v>3</v>
      </c>
      <c r="AJ45" s="181">
        <v>4</v>
      </c>
      <c r="AK45" s="181">
        <v>4</v>
      </c>
      <c r="AL45" s="181">
        <v>4</v>
      </c>
      <c r="AM45" s="181">
        <v>4</v>
      </c>
      <c r="AN45" s="181">
        <v>4</v>
      </c>
      <c r="AO45" s="181">
        <v>1</v>
      </c>
      <c r="AP45" s="181">
        <v>1</v>
      </c>
      <c r="AQ45" s="181">
        <v>1</v>
      </c>
      <c r="AR45" s="181">
        <v>1</v>
      </c>
      <c r="AS45" s="181">
        <v>1</v>
      </c>
      <c r="AT45" s="181">
        <v>4</v>
      </c>
      <c r="AU45" s="181">
        <v>3</v>
      </c>
      <c r="AV45" s="181">
        <v>4</v>
      </c>
      <c r="AW45" s="181">
        <v>6.2</v>
      </c>
      <c r="AX45" s="181">
        <v>6.2</v>
      </c>
      <c r="AY45" s="181">
        <v>6.2</v>
      </c>
      <c r="AZ45" s="181">
        <v>75.634</v>
      </c>
      <c r="BA45" s="181">
        <v>665</v>
      </c>
      <c r="BB45" s="181">
        <v>665</v>
      </c>
      <c r="BC45" s="181">
        <v>0</v>
      </c>
      <c r="BD45" s="181">
        <v>8.4354999999999993</v>
      </c>
      <c r="BE45" s="181" t="s">
        <v>1251</v>
      </c>
      <c r="BF45" s="181" t="s">
        <v>1251</v>
      </c>
      <c r="BG45" s="181" t="s">
        <v>1251</v>
      </c>
      <c r="BH45" s="181" t="s">
        <v>1251</v>
      </c>
      <c r="BI45" s="181" t="s">
        <v>1254</v>
      </c>
      <c r="BJ45" s="181" t="s">
        <v>1254</v>
      </c>
      <c r="BK45" s="181" t="s">
        <v>1254</v>
      </c>
      <c r="BL45" s="181" t="s">
        <v>1254</v>
      </c>
      <c r="BM45" s="181" t="s">
        <v>1254</v>
      </c>
      <c r="BN45" s="181" t="s">
        <v>1251</v>
      </c>
      <c r="BO45" s="181" t="s">
        <v>1254</v>
      </c>
      <c r="BP45" s="181" t="s">
        <v>1251</v>
      </c>
      <c r="BQ45" s="181">
        <v>6.2</v>
      </c>
      <c r="BR45" s="181">
        <v>6.2</v>
      </c>
      <c r="BS45" s="181">
        <v>6.2</v>
      </c>
      <c r="BT45" s="181">
        <v>6.2</v>
      </c>
      <c r="BU45" s="181">
        <v>1.4</v>
      </c>
      <c r="BV45" s="181">
        <v>1.4</v>
      </c>
      <c r="BW45" s="181">
        <v>1.4</v>
      </c>
      <c r="BX45" s="181">
        <v>1.4</v>
      </c>
      <c r="BY45" s="181">
        <v>1.4</v>
      </c>
      <c r="BZ45" s="181">
        <v>6.2</v>
      </c>
      <c r="CA45" s="181">
        <v>4.2</v>
      </c>
      <c r="CB45" s="181">
        <v>6.2</v>
      </c>
      <c r="CC45" s="181">
        <v>103440000</v>
      </c>
      <c r="CD45" s="181">
        <v>15945000</v>
      </c>
      <c r="CE45" s="181">
        <v>16589000</v>
      </c>
      <c r="CF45" s="181">
        <v>15486000</v>
      </c>
      <c r="CG45" s="181">
        <v>15601000</v>
      </c>
      <c r="CH45" s="181">
        <v>597360</v>
      </c>
      <c r="CI45" s="181">
        <v>895490</v>
      </c>
      <c r="CJ45" s="181">
        <v>869660</v>
      </c>
      <c r="CK45" s="181">
        <v>668310</v>
      </c>
      <c r="CL45" s="181">
        <v>974380</v>
      </c>
      <c r="CM45" s="181">
        <v>13406000</v>
      </c>
      <c r="CN45" s="181">
        <v>10490000</v>
      </c>
      <c r="CO45" s="181">
        <v>11917000</v>
      </c>
      <c r="CP45" s="184">
        <v>5887400</v>
      </c>
      <c r="CQ45" s="184">
        <v>5937900</v>
      </c>
      <c r="CR45" s="184">
        <v>5162300</v>
      </c>
      <c r="CS45" s="184">
        <v>5890500</v>
      </c>
      <c r="CT45" s="186">
        <f t="shared" si="0"/>
        <v>5719525</v>
      </c>
      <c r="CU45" s="181">
        <v>0</v>
      </c>
      <c r="CV45" s="181">
        <v>0</v>
      </c>
      <c r="CW45" s="181">
        <v>0</v>
      </c>
      <c r="CX45" s="181">
        <v>0</v>
      </c>
      <c r="CY45" s="186">
        <v>0</v>
      </c>
      <c r="CZ45" s="182">
        <f t="shared" si="1"/>
        <v>0</v>
      </c>
      <c r="DA45" s="181">
        <v>0</v>
      </c>
      <c r="DB45" s="185">
        <f t="shared" si="7"/>
        <v>0</v>
      </c>
      <c r="DC45" s="184">
        <v>5730500</v>
      </c>
      <c r="DD45" s="183">
        <f t="shared" si="3"/>
        <v>1.0019188656400662</v>
      </c>
      <c r="DE45" s="184">
        <v>6132900</v>
      </c>
      <c r="DF45" s="183">
        <f t="shared" si="8"/>
        <v>1.0722743584475984</v>
      </c>
      <c r="DG45" s="184">
        <v>5128100</v>
      </c>
      <c r="DH45" s="183">
        <f t="shared" si="9"/>
        <v>0.89659543406139497</v>
      </c>
      <c r="DI45" s="182">
        <f t="shared" si="6"/>
        <v>0.74269716453726486</v>
      </c>
    </row>
    <row r="46" spans="1:113" x14ac:dyDescent="0.25">
      <c r="A46" s="181" t="s">
        <v>2626</v>
      </c>
      <c r="B46" s="181" t="s">
        <v>2626</v>
      </c>
      <c r="C46" s="181" t="s">
        <v>2625</v>
      </c>
      <c r="D46" s="181" t="s">
        <v>2625</v>
      </c>
      <c r="E46" s="181" t="s">
        <v>2625</v>
      </c>
      <c r="F46" s="181" t="s">
        <v>2624</v>
      </c>
      <c r="G46" s="181" t="s">
        <v>2623</v>
      </c>
      <c r="H46" s="181" t="s">
        <v>2622</v>
      </c>
      <c r="I46" s="181">
        <v>2</v>
      </c>
      <c r="J46" s="181">
        <v>4</v>
      </c>
      <c r="K46" s="181">
        <v>4</v>
      </c>
      <c r="L46" s="181">
        <v>4</v>
      </c>
      <c r="M46" s="181">
        <v>4</v>
      </c>
      <c r="N46" s="181">
        <v>4</v>
      </c>
      <c r="O46" s="181">
        <v>4</v>
      </c>
      <c r="P46" s="181">
        <v>3</v>
      </c>
      <c r="Q46" s="181">
        <v>2</v>
      </c>
      <c r="R46" s="181">
        <v>2</v>
      </c>
      <c r="S46" s="181">
        <v>1</v>
      </c>
      <c r="T46" s="181">
        <v>2</v>
      </c>
      <c r="U46" s="181">
        <v>2</v>
      </c>
      <c r="V46" s="181">
        <v>3</v>
      </c>
      <c r="W46" s="181">
        <v>4</v>
      </c>
      <c r="X46" s="181">
        <v>3</v>
      </c>
      <c r="Y46" s="181">
        <v>4</v>
      </c>
      <c r="Z46" s="181">
        <v>4</v>
      </c>
      <c r="AA46" s="181">
        <v>4</v>
      </c>
      <c r="AB46" s="181">
        <v>3</v>
      </c>
      <c r="AC46" s="181">
        <v>2</v>
      </c>
      <c r="AD46" s="181">
        <v>2</v>
      </c>
      <c r="AE46" s="181">
        <v>1</v>
      </c>
      <c r="AF46" s="181">
        <v>2</v>
      </c>
      <c r="AG46" s="181">
        <v>2</v>
      </c>
      <c r="AH46" s="181">
        <v>3</v>
      </c>
      <c r="AI46" s="181">
        <v>4</v>
      </c>
      <c r="AJ46" s="181">
        <v>3</v>
      </c>
      <c r="AK46" s="181">
        <v>4</v>
      </c>
      <c r="AL46" s="181">
        <v>4</v>
      </c>
      <c r="AM46" s="181">
        <v>4</v>
      </c>
      <c r="AN46" s="181">
        <v>3</v>
      </c>
      <c r="AO46" s="181">
        <v>2</v>
      </c>
      <c r="AP46" s="181">
        <v>2</v>
      </c>
      <c r="AQ46" s="181">
        <v>1</v>
      </c>
      <c r="AR46" s="181">
        <v>2</v>
      </c>
      <c r="AS46" s="181">
        <v>2</v>
      </c>
      <c r="AT46" s="181">
        <v>3</v>
      </c>
      <c r="AU46" s="181">
        <v>4</v>
      </c>
      <c r="AV46" s="181">
        <v>3</v>
      </c>
      <c r="AW46" s="181">
        <v>9.1</v>
      </c>
      <c r="AX46" s="181">
        <v>9.1</v>
      </c>
      <c r="AY46" s="181">
        <v>9.1</v>
      </c>
      <c r="AZ46" s="181">
        <v>59.262</v>
      </c>
      <c r="BA46" s="181">
        <v>515</v>
      </c>
      <c r="BB46" s="181" t="s">
        <v>2621</v>
      </c>
      <c r="BC46" s="181">
        <v>0</v>
      </c>
      <c r="BD46" s="181">
        <v>6.2446999999999999</v>
      </c>
      <c r="BE46" s="181" t="s">
        <v>1251</v>
      </c>
      <c r="BF46" s="181" t="s">
        <v>1251</v>
      </c>
      <c r="BG46" s="181" t="s">
        <v>1251</v>
      </c>
      <c r="BH46" s="181" t="s">
        <v>1251</v>
      </c>
      <c r="BI46" s="181" t="s">
        <v>1254</v>
      </c>
      <c r="BJ46" s="181" t="s">
        <v>1254</v>
      </c>
      <c r="BK46" s="181" t="s">
        <v>1254</v>
      </c>
      <c r="BL46" s="181" t="s">
        <v>1254</v>
      </c>
      <c r="BM46" s="181" t="s">
        <v>1254</v>
      </c>
      <c r="BN46" s="181" t="s">
        <v>1251</v>
      </c>
      <c r="BO46" s="181" t="s">
        <v>1251</v>
      </c>
      <c r="BP46" s="181" t="s">
        <v>1251</v>
      </c>
      <c r="BQ46" s="181">
        <v>9.1</v>
      </c>
      <c r="BR46" s="181">
        <v>9.1</v>
      </c>
      <c r="BS46" s="181">
        <v>9.1</v>
      </c>
      <c r="BT46" s="181">
        <v>7.2</v>
      </c>
      <c r="BU46" s="181">
        <v>4.0999999999999996</v>
      </c>
      <c r="BV46" s="181">
        <v>5.4</v>
      </c>
      <c r="BW46" s="181">
        <v>2.1</v>
      </c>
      <c r="BX46" s="181">
        <v>3.9</v>
      </c>
      <c r="BY46" s="181">
        <v>3.9</v>
      </c>
      <c r="BZ46" s="181">
        <v>7.2</v>
      </c>
      <c r="CA46" s="181">
        <v>9.1</v>
      </c>
      <c r="CB46" s="181">
        <v>7.2</v>
      </c>
      <c r="CC46" s="181">
        <v>118470000</v>
      </c>
      <c r="CD46" s="181">
        <v>18627000</v>
      </c>
      <c r="CE46" s="181">
        <v>20143000</v>
      </c>
      <c r="CF46" s="181">
        <v>13461000</v>
      </c>
      <c r="CG46" s="181">
        <v>15279000</v>
      </c>
      <c r="CH46" s="181">
        <v>982310</v>
      </c>
      <c r="CI46" s="181">
        <v>557900</v>
      </c>
      <c r="CJ46" s="181">
        <v>187780</v>
      </c>
      <c r="CK46" s="181">
        <v>730460</v>
      </c>
      <c r="CL46" s="181">
        <v>701010</v>
      </c>
      <c r="CM46" s="181">
        <v>13891000</v>
      </c>
      <c r="CN46" s="181">
        <v>20342000</v>
      </c>
      <c r="CO46" s="181">
        <v>13565000</v>
      </c>
      <c r="CP46" s="184">
        <v>4579600</v>
      </c>
      <c r="CQ46" s="184">
        <v>6977300</v>
      </c>
      <c r="CR46" s="184">
        <v>3308200</v>
      </c>
      <c r="CS46" s="184">
        <v>7207700</v>
      </c>
      <c r="CT46" s="186">
        <f t="shared" si="0"/>
        <v>5518200</v>
      </c>
      <c r="CU46" s="181">
        <v>0</v>
      </c>
      <c r="CV46" s="181">
        <v>0</v>
      </c>
      <c r="CW46" s="181">
        <v>0</v>
      </c>
      <c r="CX46" s="181">
        <v>0</v>
      </c>
      <c r="CY46" s="186">
        <v>0</v>
      </c>
      <c r="CZ46" s="182">
        <f t="shared" si="1"/>
        <v>0</v>
      </c>
      <c r="DA46" s="181">
        <v>0</v>
      </c>
      <c r="DB46" s="185">
        <f t="shared" si="7"/>
        <v>0</v>
      </c>
      <c r="DC46" s="184">
        <v>7203400</v>
      </c>
      <c r="DD46" s="183">
        <f t="shared" si="3"/>
        <v>1.3053894385850457</v>
      </c>
      <c r="DE46" s="184">
        <v>9113900</v>
      </c>
      <c r="DF46" s="183">
        <f t="shared" si="8"/>
        <v>1.6516074082128229</v>
      </c>
      <c r="DG46" s="184">
        <v>6903600</v>
      </c>
      <c r="DH46" s="183">
        <f t="shared" si="9"/>
        <v>1.2510601283027074</v>
      </c>
      <c r="DI46" s="182">
        <f t="shared" si="6"/>
        <v>1.0520142437751439</v>
      </c>
    </row>
    <row r="47" spans="1:113" x14ac:dyDescent="0.25">
      <c r="A47" s="181" t="s">
        <v>2620</v>
      </c>
      <c r="B47" s="181" t="s">
        <v>2619</v>
      </c>
      <c r="C47" s="181" t="s">
        <v>2618</v>
      </c>
      <c r="D47" s="181" t="s">
        <v>2618</v>
      </c>
      <c r="E47" s="181" t="s">
        <v>2618</v>
      </c>
      <c r="F47" s="181" t="s">
        <v>2617</v>
      </c>
      <c r="G47" s="181" t="s">
        <v>2616</v>
      </c>
      <c r="H47" s="181" t="s">
        <v>2615</v>
      </c>
      <c r="I47" s="181">
        <v>2</v>
      </c>
      <c r="J47" s="181">
        <v>14</v>
      </c>
      <c r="K47" s="181">
        <v>14</v>
      </c>
      <c r="L47" s="181">
        <v>14</v>
      </c>
      <c r="M47" s="181">
        <v>13</v>
      </c>
      <c r="N47" s="181">
        <v>14</v>
      </c>
      <c r="O47" s="181">
        <v>14</v>
      </c>
      <c r="P47" s="181">
        <v>14</v>
      </c>
      <c r="Q47" s="181">
        <v>8</v>
      </c>
      <c r="R47" s="181">
        <v>11</v>
      </c>
      <c r="S47" s="181">
        <v>9</v>
      </c>
      <c r="T47" s="181">
        <v>9</v>
      </c>
      <c r="U47" s="181">
        <v>10</v>
      </c>
      <c r="V47" s="181">
        <v>14</v>
      </c>
      <c r="W47" s="181">
        <v>14</v>
      </c>
      <c r="X47" s="181">
        <v>14</v>
      </c>
      <c r="Y47" s="181">
        <v>13</v>
      </c>
      <c r="Z47" s="181">
        <v>14</v>
      </c>
      <c r="AA47" s="181">
        <v>14</v>
      </c>
      <c r="AB47" s="181">
        <v>14</v>
      </c>
      <c r="AC47" s="181">
        <v>8</v>
      </c>
      <c r="AD47" s="181">
        <v>11</v>
      </c>
      <c r="AE47" s="181">
        <v>9</v>
      </c>
      <c r="AF47" s="181">
        <v>9</v>
      </c>
      <c r="AG47" s="181">
        <v>10</v>
      </c>
      <c r="AH47" s="181">
        <v>14</v>
      </c>
      <c r="AI47" s="181">
        <v>14</v>
      </c>
      <c r="AJ47" s="181">
        <v>14</v>
      </c>
      <c r="AK47" s="181">
        <v>13</v>
      </c>
      <c r="AL47" s="181">
        <v>14</v>
      </c>
      <c r="AM47" s="181">
        <v>14</v>
      </c>
      <c r="AN47" s="181">
        <v>14</v>
      </c>
      <c r="AO47" s="181">
        <v>8</v>
      </c>
      <c r="AP47" s="181">
        <v>11</v>
      </c>
      <c r="AQ47" s="181">
        <v>9</v>
      </c>
      <c r="AR47" s="181">
        <v>9</v>
      </c>
      <c r="AS47" s="181">
        <v>10</v>
      </c>
      <c r="AT47" s="181">
        <v>14</v>
      </c>
      <c r="AU47" s="181">
        <v>14</v>
      </c>
      <c r="AV47" s="181">
        <v>14</v>
      </c>
      <c r="AW47" s="181">
        <v>54.4</v>
      </c>
      <c r="AX47" s="181">
        <v>54.4</v>
      </c>
      <c r="AY47" s="181">
        <v>54.4</v>
      </c>
      <c r="AZ47" s="181">
        <v>35.81</v>
      </c>
      <c r="BA47" s="181">
        <v>333</v>
      </c>
      <c r="BB47" s="181" t="s">
        <v>2614</v>
      </c>
      <c r="BC47" s="181">
        <v>0</v>
      </c>
      <c r="BD47" s="181">
        <v>115.59</v>
      </c>
      <c r="BE47" s="181" t="s">
        <v>1251</v>
      </c>
      <c r="BF47" s="181" t="s">
        <v>1251</v>
      </c>
      <c r="BG47" s="181" t="s">
        <v>1251</v>
      </c>
      <c r="BH47" s="181" t="s">
        <v>1251</v>
      </c>
      <c r="BI47" s="181" t="s">
        <v>1251</v>
      </c>
      <c r="BJ47" s="181" t="s">
        <v>1251</v>
      </c>
      <c r="BK47" s="181" t="s">
        <v>1251</v>
      </c>
      <c r="BL47" s="181" t="s">
        <v>1251</v>
      </c>
      <c r="BM47" s="181" t="s">
        <v>1251</v>
      </c>
      <c r="BN47" s="181" t="s">
        <v>1251</v>
      </c>
      <c r="BO47" s="181" t="s">
        <v>1251</v>
      </c>
      <c r="BP47" s="181" t="s">
        <v>1251</v>
      </c>
      <c r="BQ47" s="181">
        <v>48</v>
      </c>
      <c r="BR47" s="181">
        <v>54.4</v>
      </c>
      <c r="BS47" s="181">
        <v>54.4</v>
      </c>
      <c r="BT47" s="181">
        <v>54.4</v>
      </c>
      <c r="BU47" s="181">
        <v>36</v>
      </c>
      <c r="BV47" s="181">
        <v>43.5</v>
      </c>
      <c r="BW47" s="181">
        <v>42.3</v>
      </c>
      <c r="BX47" s="181">
        <v>34.799999999999997</v>
      </c>
      <c r="BY47" s="181">
        <v>40.200000000000003</v>
      </c>
      <c r="BZ47" s="181">
        <v>54.4</v>
      </c>
      <c r="CA47" s="181">
        <v>54.4</v>
      </c>
      <c r="CB47" s="181">
        <v>54.4</v>
      </c>
      <c r="CC47" s="181">
        <v>5788900000</v>
      </c>
      <c r="CD47" s="181">
        <v>857490000</v>
      </c>
      <c r="CE47" s="181">
        <v>782600000</v>
      </c>
      <c r="CF47" s="181">
        <v>891370000</v>
      </c>
      <c r="CG47" s="181">
        <v>820820000</v>
      </c>
      <c r="CH47" s="181">
        <v>46497000</v>
      </c>
      <c r="CI47" s="181">
        <v>56360000</v>
      </c>
      <c r="CJ47" s="181">
        <v>48749000</v>
      </c>
      <c r="CK47" s="181">
        <v>52280000</v>
      </c>
      <c r="CL47" s="181">
        <v>59147000</v>
      </c>
      <c r="CM47" s="181">
        <v>781460000</v>
      </c>
      <c r="CN47" s="181">
        <v>642720000</v>
      </c>
      <c r="CO47" s="181">
        <v>749420000</v>
      </c>
      <c r="CP47" s="184">
        <v>175270000</v>
      </c>
      <c r="CQ47" s="184">
        <v>212600000</v>
      </c>
      <c r="CR47" s="184">
        <v>195560000</v>
      </c>
      <c r="CS47" s="184">
        <v>225000000</v>
      </c>
      <c r="CT47" s="186">
        <f t="shared" si="0"/>
        <v>202107500</v>
      </c>
      <c r="CU47" s="181">
        <v>75560000</v>
      </c>
      <c r="CV47" s="181">
        <v>75677000</v>
      </c>
      <c r="CW47" s="181">
        <v>79147000</v>
      </c>
      <c r="CX47" s="181">
        <v>75839000</v>
      </c>
      <c r="CY47" s="186">
        <f>AVERAGEIF(CU47:CX47,"&lt;&gt;0")</f>
        <v>76555750</v>
      </c>
      <c r="CZ47" s="182">
        <f t="shared" si="1"/>
        <v>0.37878727904704179</v>
      </c>
      <c r="DA47" s="181">
        <v>79386000</v>
      </c>
      <c r="DB47" s="185">
        <f t="shared" si="7"/>
        <v>0.39279096520416112</v>
      </c>
      <c r="DC47" s="184">
        <v>235820000</v>
      </c>
      <c r="DD47" s="183">
        <f t="shared" si="3"/>
        <v>1.1668047944781861</v>
      </c>
      <c r="DE47" s="184">
        <v>211250000</v>
      </c>
      <c r="DF47" s="183">
        <f t="shared" si="8"/>
        <v>1.0452358274680553</v>
      </c>
      <c r="DG47" s="184">
        <v>248210000</v>
      </c>
      <c r="DH47" s="183">
        <f t="shared" si="9"/>
        <v>1.2281088034832948</v>
      </c>
      <c r="DI47" s="182">
        <f t="shared" si="6"/>
        <v>0.9582350976584243</v>
      </c>
    </row>
    <row r="48" spans="1:113" x14ac:dyDescent="0.25">
      <c r="A48" s="181" t="s">
        <v>2613</v>
      </c>
      <c r="B48" s="181" t="s">
        <v>2613</v>
      </c>
      <c r="C48" s="181">
        <v>2</v>
      </c>
      <c r="D48" s="181">
        <v>2</v>
      </c>
      <c r="E48" s="181">
        <v>2</v>
      </c>
      <c r="F48" s="181" t="s">
        <v>2612</v>
      </c>
      <c r="G48" s="181" t="s">
        <v>2611</v>
      </c>
      <c r="H48" s="181" t="s">
        <v>2610</v>
      </c>
      <c r="I48" s="181">
        <v>1</v>
      </c>
      <c r="J48" s="181">
        <v>2</v>
      </c>
      <c r="K48" s="181">
        <v>2</v>
      </c>
      <c r="L48" s="181">
        <v>2</v>
      </c>
      <c r="M48" s="181">
        <v>2</v>
      </c>
      <c r="N48" s="181">
        <v>2</v>
      </c>
      <c r="O48" s="181">
        <v>2</v>
      </c>
      <c r="P48" s="181">
        <v>2</v>
      </c>
      <c r="Q48" s="181">
        <v>1</v>
      </c>
      <c r="R48" s="181">
        <v>0</v>
      </c>
      <c r="S48" s="181">
        <v>0</v>
      </c>
      <c r="T48" s="181">
        <v>0</v>
      </c>
      <c r="U48" s="181">
        <v>0</v>
      </c>
      <c r="V48" s="181">
        <v>2</v>
      </c>
      <c r="W48" s="181">
        <v>2</v>
      </c>
      <c r="X48" s="181">
        <v>2</v>
      </c>
      <c r="Y48" s="181">
        <v>2</v>
      </c>
      <c r="Z48" s="181">
        <v>2</v>
      </c>
      <c r="AA48" s="181">
        <v>2</v>
      </c>
      <c r="AB48" s="181">
        <v>2</v>
      </c>
      <c r="AC48" s="181">
        <v>1</v>
      </c>
      <c r="AD48" s="181">
        <v>0</v>
      </c>
      <c r="AE48" s="181">
        <v>0</v>
      </c>
      <c r="AF48" s="181">
        <v>0</v>
      </c>
      <c r="AG48" s="181">
        <v>0</v>
      </c>
      <c r="AH48" s="181">
        <v>2</v>
      </c>
      <c r="AI48" s="181">
        <v>2</v>
      </c>
      <c r="AJ48" s="181">
        <v>2</v>
      </c>
      <c r="AK48" s="181">
        <v>2</v>
      </c>
      <c r="AL48" s="181">
        <v>2</v>
      </c>
      <c r="AM48" s="181">
        <v>2</v>
      </c>
      <c r="AN48" s="181">
        <v>2</v>
      </c>
      <c r="AO48" s="181">
        <v>1</v>
      </c>
      <c r="AP48" s="181">
        <v>0</v>
      </c>
      <c r="AQ48" s="181">
        <v>0</v>
      </c>
      <c r="AR48" s="181">
        <v>0</v>
      </c>
      <c r="AS48" s="181">
        <v>0</v>
      </c>
      <c r="AT48" s="181">
        <v>2</v>
      </c>
      <c r="AU48" s="181">
        <v>2</v>
      </c>
      <c r="AV48" s="181">
        <v>2</v>
      </c>
      <c r="AW48" s="181">
        <v>5</v>
      </c>
      <c r="AX48" s="181">
        <v>5</v>
      </c>
      <c r="AY48" s="181">
        <v>5</v>
      </c>
      <c r="AZ48" s="181">
        <v>53.6</v>
      </c>
      <c r="BA48" s="181">
        <v>476</v>
      </c>
      <c r="BB48" s="181">
        <v>476</v>
      </c>
      <c r="BC48" s="181">
        <v>0</v>
      </c>
      <c r="BD48" s="181">
        <v>3.1886000000000001</v>
      </c>
      <c r="BE48" s="181" t="s">
        <v>1251</v>
      </c>
      <c r="BF48" s="181" t="s">
        <v>1251</v>
      </c>
      <c r="BG48" s="181" t="s">
        <v>1251</v>
      </c>
      <c r="BH48" s="181" t="s">
        <v>1251</v>
      </c>
      <c r="BI48" s="181" t="s">
        <v>1254</v>
      </c>
      <c r="BN48" s="181" t="s">
        <v>1251</v>
      </c>
      <c r="BO48" s="181" t="s">
        <v>1251</v>
      </c>
      <c r="BP48" s="181" t="s">
        <v>1254</v>
      </c>
      <c r="BQ48" s="181">
        <v>5</v>
      </c>
      <c r="BR48" s="181">
        <v>5</v>
      </c>
      <c r="BS48" s="181">
        <v>5</v>
      </c>
      <c r="BT48" s="181">
        <v>5</v>
      </c>
      <c r="BU48" s="181">
        <v>2.1</v>
      </c>
      <c r="BV48" s="181">
        <v>0</v>
      </c>
      <c r="BW48" s="181">
        <v>0</v>
      </c>
      <c r="BX48" s="181">
        <v>0</v>
      </c>
      <c r="BY48" s="181">
        <v>0</v>
      </c>
      <c r="BZ48" s="181">
        <v>5</v>
      </c>
      <c r="CA48" s="181">
        <v>5</v>
      </c>
      <c r="CB48" s="181">
        <v>5</v>
      </c>
      <c r="CC48" s="181">
        <v>56462000</v>
      </c>
      <c r="CD48" s="181">
        <v>10126000</v>
      </c>
      <c r="CE48" s="181">
        <v>8580300</v>
      </c>
      <c r="CF48" s="181">
        <v>8729400</v>
      </c>
      <c r="CG48" s="181">
        <v>6876200</v>
      </c>
      <c r="CH48" s="181">
        <v>759340</v>
      </c>
      <c r="CI48" s="181">
        <v>0</v>
      </c>
      <c r="CJ48" s="181">
        <v>0</v>
      </c>
      <c r="CK48" s="181">
        <v>0</v>
      </c>
      <c r="CL48" s="181">
        <v>0</v>
      </c>
      <c r="CM48" s="181">
        <v>7623700</v>
      </c>
      <c r="CN48" s="181">
        <v>7346100</v>
      </c>
      <c r="CO48" s="181">
        <v>6420800</v>
      </c>
      <c r="CP48" s="184">
        <v>5558800</v>
      </c>
      <c r="CQ48" s="184">
        <v>4700600</v>
      </c>
      <c r="CR48" s="184">
        <v>4485800</v>
      </c>
      <c r="CS48" s="184">
        <v>4262900</v>
      </c>
      <c r="CT48" s="186">
        <f t="shared" si="0"/>
        <v>4752025</v>
      </c>
      <c r="CU48" s="181">
        <v>0</v>
      </c>
      <c r="CV48" s="181">
        <v>0</v>
      </c>
      <c r="CW48" s="181">
        <v>0</v>
      </c>
      <c r="CX48" s="181">
        <v>0</v>
      </c>
      <c r="CY48" s="186">
        <v>0</v>
      </c>
      <c r="CZ48" s="182">
        <f t="shared" si="1"/>
        <v>0</v>
      </c>
      <c r="DA48" s="181">
        <v>0</v>
      </c>
      <c r="DB48" s="185">
        <f t="shared" si="7"/>
        <v>0</v>
      </c>
      <c r="DC48" s="184">
        <v>4766500</v>
      </c>
      <c r="DD48" s="183">
        <f t="shared" si="3"/>
        <v>1.0030460698333867</v>
      </c>
      <c r="DE48" s="184">
        <v>4836000</v>
      </c>
      <c r="DF48" s="183">
        <f t="shared" si="8"/>
        <v>1.0176714137657104</v>
      </c>
      <c r="DG48" s="184">
        <v>4495600</v>
      </c>
      <c r="DH48" s="183">
        <f t="shared" si="9"/>
        <v>0.9460387939878262</v>
      </c>
      <c r="DI48" s="182">
        <f t="shared" si="6"/>
        <v>0.74168906939673085</v>
      </c>
    </row>
    <row r="49" spans="1:113" x14ac:dyDescent="0.25">
      <c r="A49" s="181" t="s">
        <v>2609</v>
      </c>
      <c r="B49" s="181" t="s">
        <v>2609</v>
      </c>
      <c r="C49" s="181">
        <v>2</v>
      </c>
      <c r="D49" s="181">
        <v>2</v>
      </c>
      <c r="E49" s="181">
        <v>2</v>
      </c>
      <c r="F49" s="181" t="s">
        <v>2608</v>
      </c>
      <c r="G49" s="181" t="s">
        <v>2607</v>
      </c>
      <c r="H49" s="181" t="s">
        <v>2606</v>
      </c>
      <c r="I49" s="181">
        <v>1</v>
      </c>
      <c r="J49" s="181">
        <v>2</v>
      </c>
      <c r="K49" s="181">
        <v>2</v>
      </c>
      <c r="L49" s="181">
        <v>2</v>
      </c>
      <c r="M49" s="181">
        <v>2</v>
      </c>
      <c r="N49" s="181">
        <v>2</v>
      </c>
      <c r="O49" s="181">
        <v>2</v>
      </c>
      <c r="P49" s="181">
        <v>2</v>
      </c>
      <c r="Q49" s="181">
        <v>0</v>
      </c>
      <c r="R49" s="181">
        <v>0</v>
      </c>
      <c r="S49" s="181">
        <v>0</v>
      </c>
      <c r="T49" s="181">
        <v>0</v>
      </c>
      <c r="U49" s="181">
        <v>1</v>
      </c>
      <c r="V49" s="181">
        <v>2</v>
      </c>
      <c r="W49" s="181">
        <v>2</v>
      </c>
      <c r="X49" s="181">
        <v>2</v>
      </c>
      <c r="Y49" s="181">
        <v>2</v>
      </c>
      <c r="Z49" s="181">
        <v>2</v>
      </c>
      <c r="AA49" s="181">
        <v>2</v>
      </c>
      <c r="AB49" s="181">
        <v>2</v>
      </c>
      <c r="AC49" s="181">
        <v>0</v>
      </c>
      <c r="AD49" s="181">
        <v>0</v>
      </c>
      <c r="AE49" s="181">
        <v>0</v>
      </c>
      <c r="AF49" s="181">
        <v>0</v>
      </c>
      <c r="AG49" s="181">
        <v>1</v>
      </c>
      <c r="AH49" s="181">
        <v>2</v>
      </c>
      <c r="AI49" s="181">
        <v>2</v>
      </c>
      <c r="AJ49" s="181">
        <v>2</v>
      </c>
      <c r="AK49" s="181">
        <v>2</v>
      </c>
      <c r="AL49" s="181">
        <v>2</v>
      </c>
      <c r="AM49" s="181">
        <v>2</v>
      </c>
      <c r="AN49" s="181">
        <v>2</v>
      </c>
      <c r="AO49" s="181">
        <v>0</v>
      </c>
      <c r="AP49" s="181">
        <v>0</v>
      </c>
      <c r="AQ49" s="181">
        <v>0</v>
      </c>
      <c r="AR49" s="181">
        <v>0</v>
      </c>
      <c r="AS49" s="181">
        <v>1</v>
      </c>
      <c r="AT49" s="181">
        <v>2</v>
      </c>
      <c r="AU49" s="181">
        <v>2</v>
      </c>
      <c r="AV49" s="181">
        <v>2</v>
      </c>
      <c r="AW49" s="181">
        <v>10.7</v>
      </c>
      <c r="AX49" s="181">
        <v>10.7</v>
      </c>
      <c r="AY49" s="181">
        <v>10.7</v>
      </c>
      <c r="AZ49" s="181">
        <v>38.043999999999997</v>
      </c>
      <c r="BA49" s="181">
        <v>328</v>
      </c>
      <c r="BB49" s="181">
        <v>328</v>
      </c>
      <c r="BC49" s="181">
        <v>0</v>
      </c>
      <c r="BD49" s="181">
        <v>6.0705999999999998</v>
      </c>
      <c r="BE49" s="181" t="s">
        <v>1251</v>
      </c>
      <c r="BF49" s="181" t="s">
        <v>1251</v>
      </c>
      <c r="BG49" s="181" t="s">
        <v>1251</v>
      </c>
      <c r="BH49" s="181" t="s">
        <v>1251</v>
      </c>
      <c r="BM49" s="181" t="s">
        <v>1254</v>
      </c>
      <c r="BN49" s="181" t="s">
        <v>1251</v>
      </c>
      <c r="BO49" s="181" t="s">
        <v>1254</v>
      </c>
      <c r="BP49" s="181" t="s">
        <v>1251</v>
      </c>
      <c r="BQ49" s="181">
        <v>10.7</v>
      </c>
      <c r="BR49" s="181">
        <v>10.7</v>
      </c>
      <c r="BS49" s="181">
        <v>10.7</v>
      </c>
      <c r="BT49" s="181">
        <v>10.7</v>
      </c>
      <c r="BU49" s="181">
        <v>0</v>
      </c>
      <c r="BV49" s="181">
        <v>0</v>
      </c>
      <c r="BW49" s="181">
        <v>0</v>
      </c>
      <c r="BX49" s="181">
        <v>0</v>
      </c>
      <c r="BY49" s="181">
        <v>4.5999999999999996</v>
      </c>
      <c r="BZ49" s="181">
        <v>10.7</v>
      </c>
      <c r="CA49" s="181">
        <v>10.7</v>
      </c>
      <c r="CB49" s="181">
        <v>10.7</v>
      </c>
      <c r="CC49" s="181">
        <v>58938000</v>
      </c>
      <c r="CD49" s="181">
        <v>10146000</v>
      </c>
      <c r="CE49" s="181">
        <v>8809300</v>
      </c>
      <c r="CF49" s="181">
        <v>10128000</v>
      </c>
      <c r="CG49" s="181">
        <v>8059200</v>
      </c>
      <c r="CH49" s="181">
        <v>0</v>
      </c>
      <c r="CI49" s="181">
        <v>0</v>
      </c>
      <c r="CJ49" s="181">
        <v>0</v>
      </c>
      <c r="CK49" s="181">
        <v>0</v>
      </c>
      <c r="CL49" s="181">
        <v>477100</v>
      </c>
      <c r="CM49" s="181">
        <v>8048200</v>
      </c>
      <c r="CN49" s="181">
        <v>5490400</v>
      </c>
      <c r="CO49" s="181">
        <v>7779600</v>
      </c>
      <c r="CP49" s="184">
        <v>5559200</v>
      </c>
      <c r="CQ49" s="184">
        <v>5437900</v>
      </c>
      <c r="CR49" s="184">
        <v>5509700</v>
      </c>
      <c r="CS49" s="184">
        <v>5261700</v>
      </c>
      <c r="CT49" s="186">
        <f t="shared" si="0"/>
        <v>5442125</v>
      </c>
      <c r="CU49" s="181">
        <v>0</v>
      </c>
      <c r="CV49" s="181">
        <v>0</v>
      </c>
      <c r="CW49" s="181">
        <v>0</v>
      </c>
      <c r="CX49" s="181">
        <v>0</v>
      </c>
      <c r="CY49" s="186">
        <v>0</v>
      </c>
      <c r="CZ49" s="182">
        <f t="shared" si="1"/>
        <v>0</v>
      </c>
      <c r="DA49" s="181">
        <v>0</v>
      </c>
      <c r="DB49" s="185">
        <f t="shared" si="7"/>
        <v>0</v>
      </c>
      <c r="DC49" s="184">
        <v>5572200</v>
      </c>
      <c r="DD49" s="183">
        <f t="shared" si="3"/>
        <v>1.0239015090612582</v>
      </c>
      <c r="DE49" s="184">
        <v>4697300</v>
      </c>
      <c r="DF49" s="183">
        <f t="shared" si="8"/>
        <v>0.86313710177550129</v>
      </c>
      <c r="DG49" s="184">
        <v>5648500</v>
      </c>
      <c r="DH49" s="183">
        <f t="shared" si="9"/>
        <v>1.0379217676918484</v>
      </c>
      <c r="DI49" s="182">
        <f t="shared" si="6"/>
        <v>0.731240094632152</v>
      </c>
    </row>
    <row r="50" spans="1:113" x14ac:dyDescent="0.25">
      <c r="A50" s="181" t="s">
        <v>2605</v>
      </c>
      <c r="B50" s="181" t="s">
        <v>2604</v>
      </c>
      <c r="C50" s="181" t="s">
        <v>2603</v>
      </c>
      <c r="D50" s="181" t="s">
        <v>2603</v>
      </c>
      <c r="E50" s="181" t="s">
        <v>2603</v>
      </c>
      <c r="F50" s="181" t="s">
        <v>2602</v>
      </c>
      <c r="G50" s="181" t="s">
        <v>2601</v>
      </c>
      <c r="H50" s="181" t="s">
        <v>2600</v>
      </c>
      <c r="I50" s="181">
        <v>10</v>
      </c>
      <c r="J50" s="181">
        <v>3</v>
      </c>
      <c r="K50" s="181">
        <v>3</v>
      </c>
      <c r="L50" s="181">
        <v>3</v>
      </c>
      <c r="M50" s="181">
        <v>3</v>
      </c>
      <c r="N50" s="181">
        <v>3</v>
      </c>
      <c r="O50" s="181">
        <v>3</v>
      </c>
      <c r="P50" s="181">
        <v>3</v>
      </c>
      <c r="Q50" s="181">
        <v>0</v>
      </c>
      <c r="R50" s="181">
        <v>1</v>
      </c>
      <c r="S50" s="181">
        <v>0</v>
      </c>
      <c r="T50" s="181">
        <v>1</v>
      </c>
      <c r="U50" s="181">
        <v>1</v>
      </c>
      <c r="V50" s="181">
        <v>3</v>
      </c>
      <c r="W50" s="181">
        <v>3</v>
      </c>
      <c r="X50" s="181">
        <v>3</v>
      </c>
      <c r="Y50" s="181">
        <v>3</v>
      </c>
      <c r="Z50" s="181">
        <v>3</v>
      </c>
      <c r="AA50" s="181">
        <v>3</v>
      </c>
      <c r="AB50" s="181">
        <v>3</v>
      </c>
      <c r="AC50" s="181">
        <v>0</v>
      </c>
      <c r="AD50" s="181">
        <v>1</v>
      </c>
      <c r="AE50" s="181">
        <v>0</v>
      </c>
      <c r="AF50" s="181">
        <v>1</v>
      </c>
      <c r="AG50" s="181">
        <v>1</v>
      </c>
      <c r="AH50" s="181">
        <v>3</v>
      </c>
      <c r="AI50" s="181">
        <v>3</v>
      </c>
      <c r="AJ50" s="181">
        <v>3</v>
      </c>
      <c r="AK50" s="181">
        <v>3</v>
      </c>
      <c r="AL50" s="181">
        <v>3</v>
      </c>
      <c r="AM50" s="181">
        <v>3</v>
      </c>
      <c r="AN50" s="181">
        <v>3</v>
      </c>
      <c r="AO50" s="181">
        <v>0</v>
      </c>
      <c r="AP50" s="181">
        <v>1</v>
      </c>
      <c r="AQ50" s="181">
        <v>0</v>
      </c>
      <c r="AR50" s="181">
        <v>1</v>
      </c>
      <c r="AS50" s="181">
        <v>1</v>
      </c>
      <c r="AT50" s="181">
        <v>3</v>
      </c>
      <c r="AU50" s="181">
        <v>3</v>
      </c>
      <c r="AV50" s="181">
        <v>3</v>
      </c>
      <c r="AW50" s="181">
        <v>11</v>
      </c>
      <c r="AX50" s="181">
        <v>11</v>
      </c>
      <c r="AY50" s="181">
        <v>11</v>
      </c>
      <c r="AZ50" s="181">
        <v>40.488999999999997</v>
      </c>
      <c r="BA50" s="181">
        <v>355</v>
      </c>
      <c r="BB50" s="181" t="s">
        <v>2599</v>
      </c>
      <c r="BC50" s="181">
        <v>0</v>
      </c>
      <c r="BD50" s="181">
        <v>8.9170999999999996</v>
      </c>
      <c r="BE50" s="181" t="s">
        <v>1251</v>
      </c>
      <c r="BF50" s="181" t="s">
        <v>1251</v>
      </c>
      <c r="BG50" s="181" t="s">
        <v>1251</v>
      </c>
      <c r="BH50" s="181" t="s">
        <v>1251</v>
      </c>
      <c r="BJ50" s="181" t="s">
        <v>1254</v>
      </c>
      <c r="BL50" s="181" t="s">
        <v>1254</v>
      </c>
      <c r="BM50" s="181" t="s">
        <v>1254</v>
      </c>
      <c r="BN50" s="181" t="s">
        <v>1251</v>
      </c>
      <c r="BO50" s="181" t="s">
        <v>1251</v>
      </c>
      <c r="BP50" s="181" t="s">
        <v>1251</v>
      </c>
      <c r="BQ50" s="181">
        <v>11</v>
      </c>
      <c r="BR50" s="181">
        <v>11</v>
      </c>
      <c r="BS50" s="181">
        <v>11</v>
      </c>
      <c r="BT50" s="181">
        <v>11</v>
      </c>
      <c r="BU50" s="181">
        <v>0</v>
      </c>
      <c r="BV50" s="181">
        <v>3.1</v>
      </c>
      <c r="BW50" s="181">
        <v>0</v>
      </c>
      <c r="BX50" s="181">
        <v>3.7</v>
      </c>
      <c r="BY50" s="181">
        <v>3.7</v>
      </c>
      <c r="BZ50" s="181">
        <v>11</v>
      </c>
      <c r="CA50" s="181">
        <v>11</v>
      </c>
      <c r="CB50" s="181">
        <v>11</v>
      </c>
      <c r="CC50" s="181">
        <v>163740000</v>
      </c>
      <c r="CD50" s="181">
        <v>22216000</v>
      </c>
      <c r="CE50" s="181">
        <v>24232000</v>
      </c>
      <c r="CF50" s="181">
        <v>25989000</v>
      </c>
      <c r="CG50" s="181">
        <v>23420000</v>
      </c>
      <c r="CH50" s="181">
        <v>0</v>
      </c>
      <c r="CI50" s="181">
        <v>1210500</v>
      </c>
      <c r="CJ50" s="181">
        <v>0</v>
      </c>
      <c r="CK50" s="181">
        <v>218400</v>
      </c>
      <c r="CL50" s="181">
        <v>182270</v>
      </c>
      <c r="CM50" s="181">
        <v>21455000</v>
      </c>
      <c r="CN50" s="181">
        <v>23325000</v>
      </c>
      <c r="CO50" s="181">
        <v>21490000</v>
      </c>
      <c r="CP50" s="184">
        <v>13012000</v>
      </c>
      <c r="CQ50" s="184">
        <v>15496000</v>
      </c>
      <c r="CR50" s="184">
        <v>14896000</v>
      </c>
      <c r="CS50" s="184">
        <v>15471000</v>
      </c>
      <c r="CT50" s="186">
        <f t="shared" si="0"/>
        <v>14718750</v>
      </c>
      <c r="CU50" s="181">
        <v>0</v>
      </c>
      <c r="CV50" s="181">
        <v>0</v>
      </c>
      <c r="CW50" s="181">
        <v>0</v>
      </c>
      <c r="CX50" s="181">
        <v>0</v>
      </c>
      <c r="CY50" s="186">
        <v>0</v>
      </c>
      <c r="CZ50" s="182">
        <f t="shared" si="1"/>
        <v>0</v>
      </c>
      <c r="DA50" s="181">
        <v>0</v>
      </c>
      <c r="DB50" s="185">
        <f t="shared" si="7"/>
        <v>0</v>
      </c>
      <c r="DC50" s="184">
        <v>15678000</v>
      </c>
      <c r="DD50" s="183">
        <f t="shared" si="3"/>
        <v>1.065171974522293</v>
      </c>
      <c r="DE50" s="184">
        <v>18323000</v>
      </c>
      <c r="DF50" s="183">
        <f t="shared" si="8"/>
        <v>1.2448747346072186</v>
      </c>
      <c r="DG50" s="184">
        <v>16588000</v>
      </c>
      <c r="DH50" s="183">
        <f t="shared" si="9"/>
        <v>1.1269978768577495</v>
      </c>
      <c r="DI50" s="182">
        <f t="shared" si="6"/>
        <v>0.85926114649681518</v>
      </c>
    </row>
    <row r="51" spans="1:113" x14ac:dyDescent="0.25">
      <c r="A51" s="181" t="s">
        <v>2598</v>
      </c>
      <c r="B51" s="181" t="s">
        <v>2597</v>
      </c>
      <c r="C51" s="181" t="s">
        <v>2596</v>
      </c>
      <c r="D51" s="181" t="s">
        <v>2596</v>
      </c>
      <c r="E51" s="181" t="s">
        <v>1467</v>
      </c>
      <c r="F51" s="181" t="s">
        <v>2595</v>
      </c>
      <c r="G51" s="181" t="s">
        <v>2594</v>
      </c>
      <c r="H51" s="181" t="s">
        <v>2593</v>
      </c>
      <c r="I51" s="181">
        <v>3</v>
      </c>
      <c r="J51" s="181">
        <v>5</v>
      </c>
      <c r="K51" s="181">
        <v>5</v>
      </c>
      <c r="L51" s="181">
        <v>3</v>
      </c>
      <c r="M51" s="181">
        <v>5</v>
      </c>
      <c r="N51" s="181">
        <v>5</v>
      </c>
      <c r="O51" s="181">
        <v>5</v>
      </c>
      <c r="P51" s="181">
        <v>5</v>
      </c>
      <c r="Q51" s="181">
        <v>5</v>
      </c>
      <c r="R51" s="181">
        <v>5</v>
      </c>
      <c r="S51" s="181">
        <v>5</v>
      </c>
      <c r="T51" s="181">
        <v>4</v>
      </c>
      <c r="U51" s="181">
        <v>4</v>
      </c>
      <c r="V51" s="181">
        <v>5</v>
      </c>
      <c r="W51" s="181">
        <v>5</v>
      </c>
      <c r="X51" s="181">
        <v>5</v>
      </c>
      <c r="Y51" s="181">
        <v>5</v>
      </c>
      <c r="Z51" s="181">
        <v>5</v>
      </c>
      <c r="AA51" s="181">
        <v>5</v>
      </c>
      <c r="AB51" s="181">
        <v>5</v>
      </c>
      <c r="AC51" s="181">
        <v>5</v>
      </c>
      <c r="AD51" s="181">
        <v>5</v>
      </c>
      <c r="AE51" s="181">
        <v>5</v>
      </c>
      <c r="AF51" s="181">
        <v>4</v>
      </c>
      <c r="AG51" s="181">
        <v>4</v>
      </c>
      <c r="AH51" s="181">
        <v>5</v>
      </c>
      <c r="AI51" s="181">
        <v>5</v>
      </c>
      <c r="AJ51" s="181">
        <v>5</v>
      </c>
      <c r="AK51" s="181">
        <v>3</v>
      </c>
      <c r="AL51" s="181">
        <v>3</v>
      </c>
      <c r="AM51" s="181">
        <v>3</v>
      </c>
      <c r="AN51" s="181">
        <v>3</v>
      </c>
      <c r="AO51" s="181">
        <v>3</v>
      </c>
      <c r="AP51" s="181">
        <v>3</v>
      </c>
      <c r="AQ51" s="181">
        <v>3</v>
      </c>
      <c r="AR51" s="181">
        <v>3</v>
      </c>
      <c r="AS51" s="181">
        <v>3</v>
      </c>
      <c r="AT51" s="181">
        <v>3</v>
      </c>
      <c r="AU51" s="181">
        <v>3</v>
      </c>
      <c r="AV51" s="181">
        <v>3</v>
      </c>
      <c r="AW51" s="181">
        <v>20.8</v>
      </c>
      <c r="AX51" s="181">
        <v>20.8</v>
      </c>
      <c r="AY51" s="181">
        <v>14.5</v>
      </c>
      <c r="AZ51" s="181">
        <v>25.36</v>
      </c>
      <c r="BA51" s="181">
        <v>221</v>
      </c>
      <c r="BB51" s="181" t="s">
        <v>2592</v>
      </c>
      <c r="BC51" s="181">
        <v>0</v>
      </c>
      <c r="BD51" s="181">
        <v>19.808</v>
      </c>
      <c r="BE51" s="181" t="s">
        <v>1251</v>
      </c>
      <c r="BF51" s="181" t="s">
        <v>1251</v>
      </c>
      <c r="BG51" s="181" t="s">
        <v>1251</v>
      </c>
      <c r="BH51" s="181" t="s">
        <v>1251</v>
      </c>
      <c r="BI51" s="181" t="s">
        <v>1254</v>
      </c>
      <c r="BJ51" s="181" t="s">
        <v>1251</v>
      </c>
      <c r="BK51" s="181" t="s">
        <v>1251</v>
      </c>
      <c r="BL51" s="181" t="s">
        <v>1251</v>
      </c>
      <c r="BM51" s="181" t="s">
        <v>1251</v>
      </c>
      <c r="BN51" s="181" t="s">
        <v>1251</v>
      </c>
      <c r="BO51" s="181" t="s">
        <v>1251</v>
      </c>
      <c r="BP51" s="181" t="s">
        <v>1251</v>
      </c>
      <c r="BQ51" s="181">
        <v>20.8</v>
      </c>
      <c r="BR51" s="181">
        <v>20.8</v>
      </c>
      <c r="BS51" s="181">
        <v>20.8</v>
      </c>
      <c r="BT51" s="181">
        <v>20.8</v>
      </c>
      <c r="BU51" s="181">
        <v>20.8</v>
      </c>
      <c r="BV51" s="181">
        <v>20.8</v>
      </c>
      <c r="BW51" s="181">
        <v>20.8</v>
      </c>
      <c r="BX51" s="181">
        <v>18.100000000000001</v>
      </c>
      <c r="BY51" s="181">
        <v>18.100000000000001</v>
      </c>
      <c r="BZ51" s="181">
        <v>20.8</v>
      </c>
      <c r="CA51" s="181">
        <v>20.8</v>
      </c>
      <c r="CB51" s="181">
        <v>20.8</v>
      </c>
      <c r="CC51" s="181">
        <v>1074000000</v>
      </c>
      <c r="CD51" s="181">
        <v>151060000</v>
      </c>
      <c r="CE51" s="181">
        <v>125460000</v>
      </c>
      <c r="CF51" s="181">
        <v>155800000</v>
      </c>
      <c r="CG51" s="181">
        <v>153070000</v>
      </c>
      <c r="CH51" s="181">
        <v>9460500</v>
      </c>
      <c r="CI51" s="181">
        <v>13549000</v>
      </c>
      <c r="CJ51" s="181">
        <v>12868000</v>
      </c>
      <c r="CK51" s="181">
        <v>12418000</v>
      </c>
      <c r="CL51" s="181">
        <v>11808000</v>
      </c>
      <c r="CM51" s="181">
        <v>146970000</v>
      </c>
      <c r="CN51" s="181">
        <v>150820000</v>
      </c>
      <c r="CO51" s="181">
        <v>130720000</v>
      </c>
      <c r="CP51" s="184">
        <v>40382000</v>
      </c>
      <c r="CQ51" s="184">
        <v>43933000</v>
      </c>
      <c r="CR51" s="184">
        <v>41486000</v>
      </c>
      <c r="CS51" s="184">
        <v>40161000</v>
      </c>
      <c r="CT51" s="186">
        <f t="shared" si="0"/>
        <v>41490500</v>
      </c>
      <c r="CU51" s="181">
        <v>4440400</v>
      </c>
      <c r="CV51" s="181">
        <v>12176000</v>
      </c>
      <c r="CW51" s="181">
        <v>13322000</v>
      </c>
      <c r="CX51" s="181">
        <v>11531000</v>
      </c>
      <c r="CY51" s="186">
        <f>AVERAGEIF(CU51:CX51,"&lt;&gt;0")</f>
        <v>10367350</v>
      </c>
      <c r="CZ51" s="182">
        <f t="shared" si="1"/>
        <v>0.24987286246249141</v>
      </c>
      <c r="DA51" s="181">
        <v>12803000</v>
      </c>
      <c r="DB51" s="185">
        <f t="shared" si="7"/>
        <v>0.30857666212747498</v>
      </c>
      <c r="DC51" s="184">
        <v>48456000</v>
      </c>
      <c r="DD51" s="183">
        <f t="shared" si="3"/>
        <v>1.1678818042684469</v>
      </c>
      <c r="DE51" s="184">
        <v>48196000</v>
      </c>
      <c r="DF51" s="183">
        <f t="shared" si="8"/>
        <v>1.1616153095286872</v>
      </c>
      <c r="DG51" s="184">
        <v>46619000</v>
      </c>
      <c r="DH51" s="183">
        <f t="shared" si="9"/>
        <v>1.1236066087417602</v>
      </c>
      <c r="DI51" s="182">
        <f t="shared" si="6"/>
        <v>0.94042009616659239</v>
      </c>
    </row>
    <row r="52" spans="1:113" x14ac:dyDescent="0.25">
      <c r="A52" s="181" t="s">
        <v>2591</v>
      </c>
      <c r="B52" s="181" t="s">
        <v>2591</v>
      </c>
      <c r="C52" s="181">
        <v>3</v>
      </c>
      <c r="D52" s="181">
        <v>3</v>
      </c>
      <c r="E52" s="181">
        <v>3</v>
      </c>
      <c r="F52" s="181" t="s">
        <v>2590</v>
      </c>
      <c r="G52" s="181" t="s">
        <v>2589</v>
      </c>
      <c r="H52" s="181" t="s">
        <v>2588</v>
      </c>
      <c r="I52" s="181">
        <v>1</v>
      </c>
      <c r="J52" s="181">
        <v>3</v>
      </c>
      <c r="K52" s="181">
        <v>3</v>
      </c>
      <c r="L52" s="181">
        <v>3</v>
      </c>
      <c r="M52" s="181">
        <v>3</v>
      </c>
      <c r="N52" s="181">
        <v>3</v>
      </c>
      <c r="O52" s="181">
        <v>3</v>
      </c>
      <c r="P52" s="181">
        <v>3</v>
      </c>
      <c r="Q52" s="181">
        <v>3</v>
      </c>
      <c r="R52" s="181">
        <v>1</v>
      </c>
      <c r="S52" s="181">
        <v>2</v>
      </c>
      <c r="T52" s="181">
        <v>2</v>
      </c>
      <c r="U52" s="181">
        <v>1</v>
      </c>
      <c r="V52" s="181">
        <v>2</v>
      </c>
      <c r="W52" s="181">
        <v>3</v>
      </c>
      <c r="X52" s="181">
        <v>2</v>
      </c>
      <c r="Y52" s="181">
        <v>3</v>
      </c>
      <c r="Z52" s="181">
        <v>3</v>
      </c>
      <c r="AA52" s="181">
        <v>3</v>
      </c>
      <c r="AB52" s="181">
        <v>3</v>
      </c>
      <c r="AC52" s="181">
        <v>3</v>
      </c>
      <c r="AD52" s="181">
        <v>1</v>
      </c>
      <c r="AE52" s="181">
        <v>2</v>
      </c>
      <c r="AF52" s="181">
        <v>2</v>
      </c>
      <c r="AG52" s="181">
        <v>1</v>
      </c>
      <c r="AH52" s="181">
        <v>2</v>
      </c>
      <c r="AI52" s="181">
        <v>3</v>
      </c>
      <c r="AJ52" s="181">
        <v>2</v>
      </c>
      <c r="AK52" s="181">
        <v>3</v>
      </c>
      <c r="AL52" s="181">
        <v>3</v>
      </c>
      <c r="AM52" s="181">
        <v>3</v>
      </c>
      <c r="AN52" s="181">
        <v>3</v>
      </c>
      <c r="AO52" s="181">
        <v>3</v>
      </c>
      <c r="AP52" s="181">
        <v>1</v>
      </c>
      <c r="AQ52" s="181">
        <v>2</v>
      </c>
      <c r="AR52" s="181">
        <v>2</v>
      </c>
      <c r="AS52" s="181">
        <v>1</v>
      </c>
      <c r="AT52" s="181">
        <v>2</v>
      </c>
      <c r="AU52" s="181">
        <v>3</v>
      </c>
      <c r="AV52" s="181">
        <v>2</v>
      </c>
      <c r="AW52" s="181">
        <v>13.3</v>
      </c>
      <c r="AX52" s="181">
        <v>13.3</v>
      </c>
      <c r="AY52" s="181">
        <v>13.3</v>
      </c>
      <c r="AZ52" s="181">
        <v>27.497</v>
      </c>
      <c r="BA52" s="181">
        <v>240</v>
      </c>
      <c r="BB52" s="181">
        <v>240</v>
      </c>
      <c r="BC52" s="181">
        <v>0</v>
      </c>
      <c r="BD52" s="181">
        <v>4.7332999999999998</v>
      </c>
      <c r="BE52" s="181" t="s">
        <v>1251</v>
      </c>
      <c r="BF52" s="181" t="s">
        <v>1251</v>
      </c>
      <c r="BG52" s="181" t="s">
        <v>1251</v>
      </c>
      <c r="BH52" s="181" t="s">
        <v>1251</v>
      </c>
      <c r="BI52" s="181" t="s">
        <v>1254</v>
      </c>
      <c r="BJ52" s="181" t="s">
        <v>1254</v>
      </c>
      <c r="BK52" s="181" t="s">
        <v>1254</v>
      </c>
      <c r="BL52" s="181" t="s">
        <v>1254</v>
      </c>
      <c r="BM52" s="181" t="s">
        <v>1254</v>
      </c>
      <c r="BN52" s="181" t="s">
        <v>1251</v>
      </c>
      <c r="BO52" s="181" t="s">
        <v>1251</v>
      </c>
      <c r="BP52" s="181" t="s">
        <v>1251</v>
      </c>
      <c r="BQ52" s="181">
        <v>13.3</v>
      </c>
      <c r="BR52" s="181">
        <v>13.3</v>
      </c>
      <c r="BS52" s="181">
        <v>13.3</v>
      </c>
      <c r="BT52" s="181">
        <v>13.3</v>
      </c>
      <c r="BU52" s="181">
        <v>13.3</v>
      </c>
      <c r="BV52" s="181">
        <v>5.8</v>
      </c>
      <c r="BW52" s="181">
        <v>10</v>
      </c>
      <c r="BX52" s="181">
        <v>9.1999999999999993</v>
      </c>
      <c r="BY52" s="181">
        <v>5.8</v>
      </c>
      <c r="BZ52" s="181">
        <v>7.5</v>
      </c>
      <c r="CA52" s="181">
        <v>13.3</v>
      </c>
      <c r="CB52" s="181">
        <v>7.5</v>
      </c>
      <c r="CC52" s="181">
        <v>85723000</v>
      </c>
      <c r="CD52" s="181">
        <v>14215000</v>
      </c>
      <c r="CE52" s="181">
        <v>13038000</v>
      </c>
      <c r="CF52" s="181">
        <v>14224000</v>
      </c>
      <c r="CG52" s="181">
        <v>14271000</v>
      </c>
      <c r="CH52" s="181">
        <v>1391100</v>
      </c>
      <c r="CI52" s="181">
        <v>860390</v>
      </c>
      <c r="CJ52" s="181">
        <v>924960</v>
      </c>
      <c r="CK52" s="181">
        <v>1122300</v>
      </c>
      <c r="CL52" s="181">
        <v>188120</v>
      </c>
      <c r="CM52" s="181">
        <v>5488600</v>
      </c>
      <c r="CN52" s="181">
        <v>13360000</v>
      </c>
      <c r="CO52" s="181">
        <v>6639700</v>
      </c>
      <c r="CP52" s="184">
        <v>6174700</v>
      </c>
      <c r="CQ52" s="184">
        <v>7134200</v>
      </c>
      <c r="CR52" s="184">
        <v>5907300</v>
      </c>
      <c r="CS52" s="184">
        <v>8624300</v>
      </c>
      <c r="CT52" s="186">
        <f t="shared" si="0"/>
        <v>6960125</v>
      </c>
      <c r="CU52" s="181">
        <v>4095900</v>
      </c>
      <c r="CV52" s="181">
        <v>0</v>
      </c>
      <c r="CW52" s="181">
        <v>2370100</v>
      </c>
      <c r="CX52" s="181">
        <v>3776600</v>
      </c>
      <c r="CY52" s="186">
        <f>AVERAGEIF(CU52:CX52,"&lt;&gt;0")</f>
        <v>3414200</v>
      </c>
      <c r="CZ52" s="182">
        <f t="shared" si="1"/>
        <v>0.49053716707674072</v>
      </c>
      <c r="DA52" s="181">
        <v>0</v>
      </c>
      <c r="DB52" s="185">
        <f t="shared" si="7"/>
        <v>0</v>
      </c>
      <c r="DC52" s="184">
        <v>5002100</v>
      </c>
      <c r="DD52" s="183">
        <f t="shared" si="3"/>
        <v>0.71867962141484532</v>
      </c>
      <c r="DE52" s="184">
        <v>6345800</v>
      </c>
      <c r="DF52" s="183">
        <f t="shared" si="8"/>
        <v>0.91173649898529119</v>
      </c>
      <c r="DG52" s="184">
        <v>6440800</v>
      </c>
      <c r="DH52" s="183">
        <f t="shared" si="9"/>
        <v>0.92538567913650971</v>
      </c>
      <c r="DI52" s="182">
        <f t="shared" si="6"/>
        <v>0.6389504498841615</v>
      </c>
    </row>
    <row r="53" spans="1:113" x14ac:dyDescent="0.25">
      <c r="A53" s="181" t="s">
        <v>2587</v>
      </c>
      <c r="B53" s="181" t="s">
        <v>2587</v>
      </c>
      <c r="C53" s="181">
        <v>3</v>
      </c>
      <c r="D53" s="181">
        <v>3</v>
      </c>
      <c r="E53" s="181">
        <v>3</v>
      </c>
      <c r="F53" s="181" t="s">
        <v>2586</v>
      </c>
      <c r="G53" s="181" t="s">
        <v>2585</v>
      </c>
      <c r="H53" s="181" t="s">
        <v>2584</v>
      </c>
      <c r="I53" s="181">
        <v>1</v>
      </c>
      <c r="J53" s="181">
        <v>3</v>
      </c>
      <c r="K53" s="181">
        <v>3</v>
      </c>
      <c r="L53" s="181">
        <v>3</v>
      </c>
      <c r="M53" s="181">
        <v>3</v>
      </c>
      <c r="N53" s="181">
        <v>3</v>
      </c>
      <c r="O53" s="181">
        <v>3</v>
      </c>
      <c r="P53" s="181">
        <v>2</v>
      </c>
      <c r="Q53" s="181">
        <v>1</v>
      </c>
      <c r="R53" s="181">
        <v>1</v>
      </c>
      <c r="S53" s="181">
        <v>0</v>
      </c>
      <c r="T53" s="181">
        <v>0</v>
      </c>
      <c r="U53" s="181">
        <v>1</v>
      </c>
      <c r="V53" s="181">
        <v>3</v>
      </c>
      <c r="W53" s="181">
        <v>2</v>
      </c>
      <c r="X53" s="181">
        <v>3</v>
      </c>
      <c r="Y53" s="181">
        <v>3</v>
      </c>
      <c r="Z53" s="181">
        <v>3</v>
      </c>
      <c r="AA53" s="181">
        <v>3</v>
      </c>
      <c r="AB53" s="181">
        <v>2</v>
      </c>
      <c r="AC53" s="181">
        <v>1</v>
      </c>
      <c r="AD53" s="181">
        <v>1</v>
      </c>
      <c r="AE53" s="181">
        <v>0</v>
      </c>
      <c r="AF53" s="181">
        <v>0</v>
      </c>
      <c r="AG53" s="181">
        <v>1</v>
      </c>
      <c r="AH53" s="181">
        <v>3</v>
      </c>
      <c r="AI53" s="181">
        <v>2</v>
      </c>
      <c r="AJ53" s="181">
        <v>3</v>
      </c>
      <c r="AK53" s="181">
        <v>3</v>
      </c>
      <c r="AL53" s="181">
        <v>3</v>
      </c>
      <c r="AM53" s="181">
        <v>3</v>
      </c>
      <c r="AN53" s="181">
        <v>2</v>
      </c>
      <c r="AO53" s="181">
        <v>1</v>
      </c>
      <c r="AP53" s="181">
        <v>1</v>
      </c>
      <c r="AQ53" s="181">
        <v>0</v>
      </c>
      <c r="AR53" s="181">
        <v>0</v>
      </c>
      <c r="AS53" s="181">
        <v>1</v>
      </c>
      <c r="AT53" s="181">
        <v>3</v>
      </c>
      <c r="AU53" s="181">
        <v>2</v>
      </c>
      <c r="AV53" s="181">
        <v>3</v>
      </c>
      <c r="AW53" s="181">
        <v>15</v>
      </c>
      <c r="AX53" s="181">
        <v>15</v>
      </c>
      <c r="AY53" s="181">
        <v>15</v>
      </c>
      <c r="AZ53" s="181">
        <v>27.373999999999999</v>
      </c>
      <c r="BA53" s="181">
        <v>240</v>
      </c>
      <c r="BB53" s="181">
        <v>240</v>
      </c>
      <c r="BC53" s="181">
        <v>0</v>
      </c>
      <c r="BD53" s="181">
        <v>7.8796999999999997</v>
      </c>
      <c r="BE53" s="181" t="s">
        <v>1251</v>
      </c>
      <c r="BF53" s="181" t="s">
        <v>1251</v>
      </c>
      <c r="BG53" s="181" t="s">
        <v>1251</v>
      </c>
      <c r="BH53" s="181" t="s">
        <v>1251</v>
      </c>
      <c r="BI53" s="181" t="s">
        <v>1254</v>
      </c>
      <c r="BJ53" s="181" t="s">
        <v>1254</v>
      </c>
      <c r="BM53" s="181" t="s">
        <v>1254</v>
      </c>
      <c r="BN53" s="181" t="s">
        <v>1251</v>
      </c>
      <c r="BO53" s="181" t="s">
        <v>1251</v>
      </c>
      <c r="BP53" s="181" t="s">
        <v>1251</v>
      </c>
      <c r="BQ53" s="181">
        <v>15</v>
      </c>
      <c r="BR53" s="181">
        <v>15</v>
      </c>
      <c r="BS53" s="181">
        <v>15</v>
      </c>
      <c r="BT53" s="181">
        <v>10</v>
      </c>
      <c r="BU53" s="181">
        <v>4.5999999999999996</v>
      </c>
      <c r="BV53" s="181">
        <v>4.5999999999999996</v>
      </c>
      <c r="BW53" s="181">
        <v>0</v>
      </c>
      <c r="BX53" s="181">
        <v>0</v>
      </c>
      <c r="BY53" s="181">
        <v>4.5999999999999996</v>
      </c>
      <c r="BZ53" s="181">
        <v>15</v>
      </c>
      <c r="CA53" s="181">
        <v>10</v>
      </c>
      <c r="CB53" s="181">
        <v>15</v>
      </c>
      <c r="CC53" s="181">
        <v>176000000</v>
      </c>
      <c r="CD53" s="181">
        <v>29154000</v>
      </c>
      <c r="CE53" s="181">
        <v>27942000</v>
      </c>
      <c r="CF53" s="181">
        <v>31987000</v>
      </c>
      <c r="CG53" s="181">
        <v>24093000</v>
      </c>
      <c r="CH53" s="181">
        <v>280630</v>
      </c>
      <c r="CI53" s="181">
        <v>110250</v>
      </c>
      <c r="CJ53" s="181">
        <v>0</v>
      </c>
      <c r="CK53" s="181">
        <v>0</v>
      </c>
      <c r="CL53" s="181">
        <v>1794800</v>
      </c>
      <c r="CM53" s="181">
        <v>23619000</v>
      </c>
      <c r="CN53" s="181">
        <v>14721000</v>
      </c>
      <c r="CO53" s="181">
        <v>22297000</v>
      </c>
      <c r="CP53" s="184">
        <v>16078000</v>
      </c>
      <c r="CQ53" s="184">
        <v>17768000</v>
      </c>
      <c r="CR53" s="184">
        <v>17481000</v>
      </c>
      <c r="CS53" s="184">
        <v>17924000</v>
      </c>
      <c r="CT53" s="186">
        <f t="shared" si="0"/>
        <v>17312750</v>
      </c>
      <c r="CU53" s="181">
        <v>0</v>
      </c>
      <c r="CV53" s="181">
        <v>0</v>
      </c>
      <c r="CW53" s="181">
        <v>0</v>
      </c>
      <c r="CX53" s="181">
        <v>0</v>
      </c>
      <c r="CY53" s="186">
        <v>0</v>
      </c>
      <c r="CZ53" s="182">
        <f t="shared" si="1"/>
        <v>0</v>
      </c>
      <c r="DA53" s="181">
        <v>0</v>
      </c>
      <c r="DB53" s="185">
        <f t="shared" si="7"/>
        <v>0</v>
      </c>
      <c r="DC53" s="184">
        <v>15829000</v>
      </c>
      <c r="DD53" s="183">
        <f t="shared" si="3"/>
        <v>0.91429726646546616</v>
      </c>
      <c r="DE53" s="184">
        <v>13149000</v>
      </c>
      <c r="DF53" s="183">
        <f t="shared" si="8"/>
        <v>0.75949805778977919</v>
      </c>
      <c r="DG53" s="184">
        <v>17266000</v>
      </c>
      <c r="DH53" s="183">
        <f t="shared" si="9"/>
        <v>0.99729967798298946</v>
      </c>
      <c r="DI53" s="182">
        <f t="shared" si="6"/>
        <v>0.66777375055955868</v>
      </c>
    </row>
    <row r="54" spans="1:113" x14ac:dyDescent="0.25">
      <c r="A54" s="181" t="s">
        <v>2583</v>
      </c>
      <c r="B54" s="181" t="s">
        <v>2583</v>
      </c>
      <c r="C54" s="181">
        <v>4</v>
      </c>
      <c r="D54" s="181">
        <v>4</v>
      </c>
      <c r="E54" s="181">
        <v>4</v>
      </c>
      <c r="G54" s="181" t="s">
        <v>2582</v>
      </c>
      <c r="H54" s="181" t="s">
        <v>2581</v>
      </c>
      <c r="I54" s="181">
        <v>1</v>
      </c>
      <c r="J54" s="181">
        <v>4</v>
      </c>
      <c r="K54" s="181">
        <v>4</v>
      </c>
      <c r="L54" s="181">
        <v>4</v>
      </c>
      <c r="M54" s="181">
        <v>4</v>
      </c>
      <c r="N54" s="181">
        <v>4</v>
      </c>
      <c r="O54" s="181">
        <v>4</v>
      </c>
      <c r="P54" s="181">
        <v>4</v>
      </c>
      <c r="Q54" s="181">
        <v>0</v>
      </c>
      <c r="R54" s="181">
        <v>0</v>
      </c>
      <c r="S54" s="181">
        <v>0</v>
      </c>
      <c r="T54" s="181">
        <v>0</v>
      </c>
      <c r="U54" s="181">
        <v>0</v>
      </c>
      <c r="V54" s="181">
        <v>4</v>
      </c>
      <c r="W54" s="181">
        <v>4</v>
      </c>
      <c r="X54" s="181">
        <v>3</v>
      </c>
      <c r="Y54" s="181">
        <v>4</v>
      </c>
      <c r="Z54" s="181">
        <v>4</v>
      </c>
      <c r="AA54" s="181">
        <v>4</v>
      </c>
      <c r="AB54" s="181">
        <v>4</v>
      </c>
      <c r="AC54" s="181">
        <v>0</v>
      </c>
      <c r="AD54" s="181">
        <v>0</v>
      </c>
      <c r="AE54" s="181">
        <v>0</v>
      </c>
      <c r="AF54" s="181">
        <v>0</v>
      </c>
      <c r="AG54" s="181">
        <v>0</v>
      </c>
      <c r="AH54" s="181">
        <v>4</v>
      </c>
      <c r="AI54" s="181">
        <v>4</v>
      </c>
      <c r="AJ54" s="181">
        <v>3</v>
      </c>
      <c r="AK54" s="181">
        <v>4</v>
      </c>
      <c r="AL54" s="181">
        <v>4</v>
      </c>
      <c r="AM54" s="181">
        <v>4</v>
      </c>
      <c r="AN54" s="181">
        <v>4</v>
      </c>
      <c r="AO54" s="181">
        <v>0</v>
      </c>
      <c r="AP54" s="181">
        <v>0</v>
      </c>
      <c r="AQ54" s="181">
        <v>0</v>
      </c>
      <c r="AR54" s="181">
        <v>0</v>
      </c>
      <c r="AS54" s="181">
        <v>0</v>
      </c>
      <c r="AT54" s="181">
        <v>4</v>
      </c>
      <c r="AU54" s="181">
        <v>4</v>
      </c>
      <c r="AV54" s="181">
        <v>3</v>
      </c>
      <c r="AW54" s="181">
        <v>18.3</v>
      </c>
      <c r="AX54" s="181">
        <v>18.3</v>
      </c>
      <c r="AY54" s="181">
        <v>18.3</v>
      </c>
      <c r="AZ54" s="181">
        <v>27.402999999999999</v>
      </c>
      <c r="BA54" s="181">
        <v>241</v>
      </c>
      <c r="BB54" s="181">
        <v>241</v>
      </c>
      <c r="BC54" s="181">
        <v>0</v>
      </c>
      <c r="BD54" s="181">
        <v>11.811</v>
      </c>
      <c r="BE54" s="181" t="s">
        <v>1251</v>
      </c>
      <c r="BF54" s="181" t="s">
        <v>1251</v>
      </c>
      <c r="BG54" s="181" t="s">
        <v>1251</v>
      </c>
      <c r="BH54" s="181" t="s">
        <v>1251</v>
      </c>
      <c r="BN54" s="181" t="s">
        <v>1251</v>
      </c>
      <c r="BO54" s="181" t="s">
        <v>1251</v>
      </c>
      <c r="BP54" s="181" t="s">
        <v>1251</v>
      </c>
      <c r="BQ54" s="181">
        <v>18.3</v>
      </c>
      <c r="BR54" s="181">
        <v>18.3</v>
      </c>
      <c r="BS54" s="181">
        <v>18.3</v>
      </c>
      <c r="BT54" s="181">
        <v>18.3</v>
      </c>
      <c r="BU54" s="181">
        <v>0</v>
      </c>
      <c r="BV54" s="181">
        <v>0</v>
      </c>
      <c r="BW54" s="181">
        <v>0</v>
      </c>
      <c r="BX54" s="181">
        <v>0</v>
      </c>
      <c r="BY54" s="181">
        <v>0</v>
      </c>
      <c r="BZ54" s="181">
        <v>18.3</v>
      </c>
      <c r="CA54" s="181">
        <v>18.3</v>
      </c>
      <c r="CB54" s="181">
        <v>18.3</v>
      </c>
      <c r="CC54" s="181">
        <v>110760000</v>
      </c>
      <c r="CD54" s="181">
        <v>17168000</v>
      </c>
      <c r="CE54" s="181">
        <v>19769000</v>
      </c>
      <c r="CF54" s="181">
        <v>20956000</v>
      </c>
      <c r="CG54" s="181">
        <v>14997000</v>
      </c>
      <c r="CH54" s="181">
        <v>0</v>
      </c>
      <c r="CI54" s="181">
        <v>0</v>
      </c>
      <c r="CJ54" s="181">
        <v>0</v>
      </c>
      <c r="CK54" s="181">
        <v>0</v>
      </c>
      <c r="CL54" s="181">
        <v>0</v>
      </c>
      <c r="CM54" s="181">
        <v>15531000</v>
      </c>
      <c r="CN54" s="181">
        <v>11127000</v>
      </c>
      <c r="CO54" s="181">
        <v>11207000</v>
      </c>
      <c r="CP54" s="184">
        <v>5169600</v>
      </c>
      <c r="CQ54" s="184">
        <v>7306300</v>
      </c>
      <c r="CR54" s="184">
        <v>7424000</v>
      </c>
      <c r="CS54" s="184">
        <v>5925300</v>
      </c>
      <c r="CT54" s="186">
        <f t="shared" si="0"/>
        <v>6456300</v>
      </c>
      <c r="CU54" s="181">
        <v>0</v>
      </c>
      <c r="CV54" s="181">
        <v>0</v>
      </c>
      <c r="CW54" s="181">
        <v>0</v>
      </c>
      <c r="CX54" s="181">
        <v>0</v>
      </c>
      <c r="CY54" s="186">
        <v>0</v>
      </c>
      <c r="CZ54" s="182">
        <f t="shared" si="1"/>
        <v>0</v>
      </c>
      <c r="DA54" s="181">
        <v>0</v>
      </c>
      <c r="DB54" s="185">
        <f t="shared" si="7"/>
        <v>0</v>
      </c>
      <c r="DC54" s="184">
        <v>6970700</v>
      </c>
      <c r="DD54" s="183">
        <f t="shared" si="3"/>
        <v>1.0796741167541781</v>
      </c>
      <c r="DE54" s="184">
        <v>6104100</v>
      </c>
      <c r="DF54" s="183">
        <f t="shared" si="8"/>
        <v>0.94544863156916503</v>
      </c>
      <c r="DG54" s="184">
        <v>6017800</v>
      </c>
      <c r="DH54" s="183">
        <f t="shared" si="9"/>
        <v>0.9320818425413937</v>
      </c>
      <c r="DI54" s="182">
        <f t="shared" si="6"/>
        <v>0.73930114771618427</v>
      </c>
    </row>
    <row r="55" spans="1:113" x14ac:dyDescent="0.25">
      <c r="A55" s="181" t="s">
        <v>2580</v>
      </c>
      <c r="B55" s="181" t="s">
        <v>2580</v>
      </c>
      <c r="C55" s="181">
        <v>5</v>
      </c>
      <c r="D55" s="181">
        <v>5</v>
      </c>
      <c r="E55" s="181">
        <v>5</v>
      </c>
      <c r="F55" s="181" t="s">
        <v>2579</v>
      </c>
      <c r="G55" s="181" t="s">
        <v>2578</v>
      </c>
      <c r="H55" s="181" t="s">
        <v>2577</v>
      </c>
      <c r="I55" s="181">
        <v>1</v>
      </c>
      <c r="J55" s="181">
        <v>5</v>
      </c>
      <c r="K55" s="181">
        <v>5</v>
      </c>
      <c r="L55" s="181">
        <v>5</v>
      </c>
      <c r="M55" s="181">
        <v>3</v>
      </c>
      <c r="N55" s="181">
        <v>2</v>
      </c>
      <c r="O55" s="181">
        <v>4</v>
      </c>
      <c r="P55" s="181">
        <v>4</v>
      </c>
      <c r="Q55" s="181">
        <v>0</v>
      </c>
      <c r="R55" s="181">
        <v>0</v>
      </c>
      <c r="S55" s="181">
        <v>0</v>
      </c>
      <c r="T55" s="181">
        <v>0</v>
      </c>
      <c r="U55" s="181">
        <v>0</v>
      </c>
      <c r="V55" s="181">
        <v>3</v>
      </c>
      <c r="W55" s="181">
        <v>4</v>
      </c>
      <c r="X55" s="181">
        <v>4</v>
      </c>
      <c r="Y55" s="181">
        <v>3</v>
      </c>
      <c r="Z55" s="181">
        <v>2</v>
      </c>
      <c r="AA55" s="181">
        <v>4</v>
      </c>
      <c r="AB55" s="181">
        <v>4</v>
      </c>
      <c r="AC55" s="181">
        <v>0</v>
      </c>
      <c r="AD55" s="181">
        <v>0</v>
      </c>
      <c r="AE55" s="181">
        <v>0</v>
      </c>
      <c r="AF55" s="181">
        <v>0</v>
      </c>
      <c r="AG55" s="181">
        <v>0</v>
      </c>
      <c r="AH55" s="181">
        <v>3</v>
      </c>
      <c r="AI55" s="181">
        <v>4</v>
      </c>
      <c r="AJ55" s="181">
        <v>4</v>
      </c>
      <c r="AK55" s="181">
        <v>3</v>
      </c>
      <c r="AL55" s="181">
        <v>2</v>
      </c>
      <c r="AM55" s="181">
        <v>4</v>
      </c>
      <c r="AN55" s="181">
        <v>4</v>
      </c>
      <c r="AO55" s="181">
        <v>0</v>
      </c>
      <c r="AP55" s="181">
        <v>0</v>
      </c>
      <c r="AQ55" s="181">
        <v>0</v>
      </c>
      <c r="AR55" s="181">
        <v>0</v>
      </c>
      <c r="AS55" s="181">
        <v>0</v>
      </c>
      <c r="AT55" s="181">
        <v>3</v>
      </c>
      <c r="AU55" s="181">
        <v>4</v>
      </c>
      <c r="AV55" s="181">
        <v>4</v>
      </c>
      <c r="AW55" s="181">
        <v>26.5</v>
      </c>
      <c r="AX55" s="181">
        <v>26.5</v>
      </c>
      <c r="AY55" s="181">
        <v>26.5</v>
      </c>
      <c r="AZ55" s="181">
        <v>27.974</v>
      </c>
      <c r="BA55" s="181">
        <v>249</v>
      </c>
      <c r="BB55" s="181">
        <v>249</v>
      </c>
      <c r="BC55" s="181">
        <v>0</v>
      </c>
      <c r="BD55" s="181">
        <v>14.946999999999999</v>
      </c>
      <c r="BE55" s="181" t="s">
        <v>1251</v>
      </c>
      <c r="BF55" s="181" t="s">
        <v>1251</v>
      </c>
      <c r="BG55" s="181" t="s">
        <v>1251</v>
      </c>
      <c r="BH55" s="181" t="s">
        <v>1251</v>
      </c>
      <c r="BN55" s="181" t="s">
        <v>1251</v>
      </c>
      <c r="BO55" s="181" t="s">
        <v>1251</v>
      </c>
      <c r="BP55" s="181" t="s">
        <v>1251</v>
      </c>
      <c r="BQ55" s="181">
        <v>16.5</v>
      </c>
      <c r="BR55" s="181">
        <v>11.2</v>
      </c>
      <c r="BS55" s="181">
        <v>23.3</v>
      </c>
      <c r="BT55" s="181">
        <v>19.7</v>
      </c>
      <c r="BU55" s="181">
        <v>0</v>
      </c>
      <c r="BV55" s="181">
        <v>0</v>
      </c>
      <c r="BW55" s="181">
        <v>0</v>
      </c>
      <c r="BX55" s="181">
        <v>0</v>
      </c>
      <c r="BY55" s="181">
        <v>0</v>
      </c>
      <c r="BZ55" s="181">
        <v>16.5</v>
      </c>
      <c r="CA55" s="181">
        <v>19.7</v>
      </c>
      <c r="CB55" s="181">
        <v>19.7</v>
      </c>
      <c r="CC55" s="181">
        <v>135050000</v>
      </c>
      <c r="CD55" s="181">
        <v>17206000</v>
      </c>
      <c r="CE55" s="181">
        <v>14369000</v>
      </c>
      <c r="CF55" s="181">
        <v>28686000</v>
      </c>
      <c r="CG55" s="181">
        <v>18004000</v>
      </c>
      <c r="CH55" s="181">
        <v>0</v>
      </c>
      <c r="CI55" s="181">
        <v>0</v>
      </c>
      <c r="CJ55" s="181">
        <v>0</v>
      </c>
      <c r="CK55" s="181">
        <v>0</v>
      </c>
      <c r="CL55" s="181">
        <v>0</v>
      </c>
      <c r="CM55" s="181">
        <v>16368000</v>
      </c>
      <c r="CN55" s="181">
        <v>22599000</v>
      </c>
      <c r="CO55" s="181">
        <v>17818000</v>
      </c>
      <c r="CP55" s="184">
        <v>7477600</v>
      </c>
      <c r="CQ55" s="184">
        <v>9412700</v>
      </c>
      <c r="CR55" s="184">
        <v>8594000</v>
      </c>
      <c r="CS55" s="184">
        <v>9670600</v>
      </c>
      <c r="CT55" s="186">
        <f t="shared" si="0"/>
        <v>8788725</v>
      </c>
      <c r="CU55" s="181">
        <v>0</v>
      </c>
      <c r="CV55" s="181">
        <v>0</v>
      </c>
      <c r="CW55" s="181">
        <v>0</v>
      </c>
      <c r="CX55" s="181">
        <v>0</v>
      </c>
      <c r="CY55" s="186">
        <v>0</v>
      </c>
      <c r="CZ55" s="182">
        <f t="shared" si="1"/>
        <v>0</v>
      </c>
      <c r="DA55" s="181">
        <v>0</v>
      </c>
      <c r="DB55" s="185">
        <f t="shared" si="7"/>
        <v>0</v>
      </c>
      <c r="DC55" s="184">
        <v>8697400</v>
      </c>
      <c r="DD55" s="183">
        <f t="shared" si="3"/>
        <v>0.98960884542410876</v>
      </c>
      <c r="DE55" s="184">
        <v>11108000</v>
      </c>
      <c r="DF55" s="183">
        <f t="shared" si="8"/>
        <v>1.2638920890117735</v>
      </c>
      <c r="DG55" s="184">
        <v>8563800</v>
      </c>
      <c r="DH55" s="183">
        <f t="shared" si="9"/>
        <v>0.97440755058327577</v>
      </c>
      <c r="DI55" s="182">
        <f t="shared" si="6"/>
        <v>0.80697712125478949</v>
      </c>
    </row>
    <row r="56" spans="1:113" x14ac:dyDescent="0.25">
      <c r="A56" s="181" t="s">
        <v>2576</v>
      </c>
      <c r="B56" s="181" t="s">
        <v>2576</v>
      </c>
      <c r="C56" s="181">
        <v>6</v>
      </c>
      <c r="D56" s="181">
        <v>6</v>
      </c>
      <c r="E56" s="181">
        <v>6</v>
      </c>
      <c r="F56" s="181" t="s">
        <v>2575</v>
      </c>
      <c r="G56" s="181" t="s">
        <v>2574</v>
      </c>
      <c r="H56" s="181" t="s">
        <v>2573</v>
      </c>
      <c r="I56" s="181">
        <v>1</v>
      </c>
      <c r="J56" s="181">
        <v>6</v>
      </c>
      <c r="K56" s="181">
        <v>6</v>
      </c>
      <c r="L56" s="181">
        <v>6</v>
      </c>
      <c r="M56" s="181">
        <v>4</v>
      </c>
      <c r="N56" s="181">
        <v>6</v>
      </c>
      <c r="O56" s="181">
        <v>6</v>
      </c>
      <c r="P56" s="181">
        <v>6</v>
      </c>
      <c r="Q56" s="181">
        <v>0</v>
      </c>
      <c r="R56" s="181">
        <v>1</v>
      </c>
      <c r="S56" s="181">
        <v>0</v>
      </c>
      <c r="T56" s="181">
        <v>0</v>
      </c>
      <c r="U56" s="181">
        <v>0</v>
      </c>
      <c r="V56" s="181">
        <v>5</v>
      </c>
      <c r="W56" s="181">
        <v>6</v>
      </c>
      <c r="X56" s="181">
        <v>5</v>
      </c>
      <c r="Y56" s="181">
        <v>4</v>
      </c>
      <c r="Z56" s="181">
        <v>6</v>
      </c>
      <c r="AA56" s="181">
        <v>6</v>
      </c>
      <c r="AB56" s="181">
        <v>6</v>
      </c>
      <c r="AC56" s="181">
        <v>0</v>
      </c>
      <c r="AD56" s="181">
        <v>1</v>
      </c>
      <c r="AE56" s="181">
        <v>0</v>
      </c>
      <c r="AF56" s="181">
        <v>0</v>
      </c>
      <c r="AG56" s="181">
        <v>0</v>
      </c>
      <c r="AH56" s="181">
        <v>5</v>
      </c>
      <c r="AI56" s="181">
        <v>6</v>
      </c>
      <c r="AJ56" s="181">
        <v>5</v>
      </c>
      <c r="AK56" s="181">
        <v>4</v>
      </c>
      <c r="AL56" s="181">
        <v>6</v>
      </c>
      <c r="AM56" s="181">
        <v>6</v>
      </c>
      <c r="AN56" s="181">
        <v>6</v>
      </c>
      <c r="AO56" s="181">
        <v>0</v>
      </c>
      <c r="AP56" s="181">
        <v>1</v>
      </c>
      <c r="AQ56" s="181">
        <v>0</v>
      </c>
      <c r="AR56" s="181">
        <v>0</v>
      </c>
      <c r="AS56" s="181">
        <v>0</v>
      </c>
      <c r="AT56" s="181">
        <v>5</v>
      </c>
      <c r="AU56" s="181">
        <v>6</v>
      </c>
      <c r="AV56" s="181">
        <v>5</v>
      </c>
      <c r="AW56" s="181">
        <v>18.600000000000001</v>
      </c>
      <c r="AX56" s="181">
        <v>18.600000000000001</v>
      </c>
      <c r="AY56" s="181">
        <v>18.600000000000001</v>
      </c>
      <c r="AZ56" s="181">
        <v>39.637999999999998</v>
      </c>
      <c r="BA56" s="181">
        <v>366</v>
      </c>
      <c r="BB56" s="181">
        <v>366</v>
      </c>
      <c r="BC56" s="181">
        <v>0</v>
      </c>
      <c r="BD56" s="181">
        <v>16.887</v>
      </c>
      <c r="BE56" s="181" t="s">
        <v>1251</v>
      </c>
      <c r="BF56" s="181" t="s">
        <v>1251</v>
      </c>
      <c r="BG56" s="181" t="s">
        <v>1251</v>
      </c>
      <c r="BH56" s="181" t="s">
        <v>1251</v>
      </c>
      <c r="BJ56" s="181" t="s">
        <v>1254</v>
      </c>
      <c r="BN56" s="181" t="s">
        <v>1251</v>
      </c>
      <c r="BO56" s="181" t="s">
        <v>1251</v>
      </c>
      <c r="BP56" s="181" t="s">
        <v>1251</v>
      </c>
      <c r="BQ56" s="181">
        <v>11.7</v>
      </c>
      <c r="BR56" s="181">
        <v>18.600000000000001</v>
      </c>
      <c r="BS56" s="181">
        <v>18.600000000000001</v>
      </c>
      <c r="BT56" s="181">
        <v>18.600000000000001</v>
      </c>
      <c r="BU56" s="181">
        <v>0</v>
      </c>
      <c r="BV56" s="181">
        <v>2.7</v>
      </c>
      <c r="BW56" s="181">
        <v>0</v>
      </c>
      <c r="BX56" s="181">
        <v>0</v>
      </c>
      <c r="BY56" s="181">
        <v>0</v>
      </c>
      <c r="BZ56" s="181">
        <v>15.8</v>
      </c>
      <c r="CA56" s="181">
        <v>18.600000000000001</v>
      </c>
      <c r="CB56" s="181">
        <v>15.8</v>
      </c>
      <c r="CC56" s="181">
        <v>221700000</v>
      </c>
      <c r="CD56" s="181">
        <v>26585000</v>
      </c>
      <c r="CE56" s="181">
        <v>36653000</v>
      </c>
      <c r="CF56" s="181">
        <v>38236000</v>
      </c>
      <c r="CG56" s="181">
        <v>31613000</v>
      </c>
      <c r="CH56" s="181">
        <v>0</v>
      </c>
      <c r="CI56" s="181">
        <v>483040</v>
      </c>
      <c r="CJ56" s="181">
        <v>0</v>
      </c>
      <c r="CK56" s="181">
        <v>0</v>
      </c>
      <c r="CL56" s="181">
        <v>0</v>
      </c>
      <c r="CM56" s="181">
        <v>28353000</v>
      </c>
      <c r="CN56" s="181">
        <v>32132000</v>
      </c>
      <c r="CO56" s="181">
        <v>27648000</v>
      </c>
      <c r="CP56" s="184">
        <v>8448000</v>
      </c>
      <c r="CQ56" s="184">
        <v>9152400</v>
      </c>
      <c r="CR56" s="184">
        <v>9297400</v>
      </c>
      <c r="CS56" s="184">
        <v>9173400</v>
      </c>
      <c r="CT56" s="186">
        <f t="shared" si="0"/>
        <v>9017800</v>
      </c>
      <c r="CU56" s="181">
        <v>0</v>
      </c>
      <c r="CV56" s="181">
        <v>0</v>
      </c>
      <c r="CW56" s="181">
        <v>0</v>
      </c>
      <c r="CX56" s="181">
        <v>0</v>
      </c>
      <c r="CY56" s="186">
        <v>0</v>
      </c>
      <c r="CZ56" s="182">
        <f t="shared" si="1"/>
        <v>0</v>
      </c>
      <c r="DA56" s="181">
        <v>0</v>
      </c>
      <c r="DB56" s="185">
        <f t="shared" si="7"/>
        <v>0</v>
      </c>
      <c r="DC56" s="184">
        <v>9701300</v>
      </c>
      <c r="DD56" s="183">
        <f t="shared" si="3"/>
        <v>1.0757945396881723</v>
      </c>
      <c r="DE56" s="184">
        <v>11170000</v>
      </c>
      <c r="DF56" s="183">
        <f t="shared" si="8"/>
        <v>1.2386613142895162</v>
      </c>
      <c r="DG56" s="184">
        <v>10402000</v>
      </c>
      <c r="DH56" s="183">
        <f t="shared" si="9"/>
        <v>1.1534964181951253</v>
      </c>
      <c r="DI56" s="182">
        <f t="shared" si="6"/>
        <v>0.86698806804320339</v>
      </c>
    </row>
    <row r="57" spans="1:113" x14ac:dyDescent="0.25">
      <c r="A57" s="181" t="s">
        <v>2572</v>
      </c>
      <c r="B57" s="181" t="s">
        <v>2572</v>
      </c>
      <c r="C57" s="181" t="s">
        <v>2571</v>
      </c>
      <c r="D57" s="181" t="s">
        <v>2571</v>
      </c>
      <c r="E57" s="181" t="s">
        <v>2571</v>
      </c>
      <c r="F57" s="185" t="s">
        <v>2570</v>
      </c>
      <c r="G57" s="181" t="s">
        <v>2569</v>
      </c>
      <c r="H57" s="181" t="s">
        <v>2568</v>
      </c>
      <c r="I57" s="181">
        <v>2</v>
      </c>
      <c r="J57" s="181">
        <v>2</v>
      </c>
      <c r="K57" s="181">
        <v>2</v>
      </c>
      <c r="L57" s="181">
        <v>2</v>
      </c>
      <c r="M57" s="181">
        <v>0</v>
      </c>
      <c r="N57" s="181">
        <v>0</v>
      </c>
      <c r="O57" s="181">
        <v>2</v>
      </c>
      <c r="P57" s="181">
        <v>2</v>
      </c>
      <c r="Q57" s="181">
        <v>0</v>
      </c>
      <c r="R57" s="181">
        <v>0</v>
      </c>
      <c r="S57" s="181">
        <v>1</v>
      </c>
      <c r="T57" s="181">
        <v>1</v>
      </c>
      <c r="U57" s="181">
        <v>1</v>
      </c>
      <c r="V57" s="181">
        <v>1</v>
      </c>
      <c r="W57" s="181">
        <v>1</v>
      </c>
      <c r="X57" s="181">
        <v>0</v>
      </c>
      <c r="Y57" s="181">
        <v>0</v>
      </c>
      <c r="Z57" s="181">
        <v>0</v>
      </c>
      <c r="AA57" s="181">
        <v>2</v>
      </c>
      <c r="AB57" s="181">
        <v>2</v>
      </c>
      <c r="AC57" s="181">
        <v>0</v>
      </c>
      <c r="AD57" s="181">
        <v>0</v>
      </c>
      <c r="AE57" s="181">
        <v>1</v>
      </c>
      <c r="AF57" s="181">
        <v>1</v>
      </c>
      <c r="AG57" s="181">
        <v>1</v>
      </c>
      <c r="AH57" s="181">
        <v>1</v>
      </c>
      <c r="AI57" s="181">
        <v>1</v>
      </c>
      <c r="AJ57" s="181">
        <v>0</v>
      </c>
      <c r="AK57" s="181">
        <v>0</v>
      </c>
      <c r="AL57" s="181">
        <v>0</v>
      </c>
      <c r="AM57" s="181">
        <v>2</v>
      </c>
      <c r="AN57" s="181">
        <v>2</v>
      </c>
      <c r="AO57" s="181">
        <v>0</v>
      </c>
      <c r="AP57" s="181">
        <v>0</v>
      </c>
      <c r="AQ57" s="181">
        <v>1</v>
      </c>
      <c r="AR57" s="181">
        <v>1</v>
      </c>
      <c r="AS57" s="181">
        <v>1</v>
      </c>
      <c r="AT57" s="181">
        <v>1</v>
      </c>
      <c r="AU57" s="181">
        <v>1</v>
      </c>
      <c r="AV57" s="181">
        <v>0</v>
      </c>
      <c r="AW57" s="181">
        <v>6.8</v>
      </c>
      <c r="AX57" s="181">
        <v>6.8</v>
      </c>
      <c r="AY57" s="181">
        <v>6.8</v>
      </c>
      <c r="AZ57" s="181">
        <v>35.704000000000001</v>
      </c>
      <c r="BA57" s="181">
        <v>324</v>
      </c>
      <c r="BB57" s="181" t="s">
        <v>2567</v>
      </c>
      <c r="BC57" s="181">
        <v>0</v>
      </c>
      <c r="BD57" s="181">
        <v>4.4949000000000003</v>
      </c>
      <c r="BG57" s="181" t="s">
        <v>1251</v>
      </c>
      <c r="BH57" s="181" t="s">
        <v>1251</v>
      </c>
      <c r="BK57" s="181" t="s">
        <v>1254</v>
      </c>
      <c r="BL57" s="181" t="s">
        <v>1251</v>
      </c>
      <c r="BM57" s="181" t="s">
        <v>1251</v>
      </c>
      <c r="BN57" s="181" t="s">
        <v>1251</v>
      </c>
      <c r="BO57" s="181" t="s">
        <v>1251</v>
      </c>
      <c r="BQ57" s="181">
        <v>0</v>
      </c>
      <c r="BR57" s="181">
        <v>0</v>
      </c>
      <c r="BS57" s="181">
        <v>6.8</v>
      </c>
      <c r="BT57" s="181">
        <v>6.8</v>
      </c>
      <c r="BU57" s="181">
        <v>0</v>
      </c>
      <c r="BV57" s="181">
        <v>0</v>
      </c>
      <c r="BW57" s="181">
        <v>3.7</v>
      </c>
      <c r="BX57" s="181">
        <v>3.7</v>
      </c>
      <c r="BY57" s="181">
        <v>3.7</v>
      </c>
      <c r="BZ57" s="181">
        <v>3.7</v>
      </c>
      <c r="CA57" s="181">
        <v>3.7</v>
      </c>
      <c r="CB57" s="181">
        <v>0</v>
      </c>
      <c r="CC57" s="181">
        <v>64328000</v>
      </c>
      <c r="CD57" s="181">
        <v>0</v>
      </c>
      <c r="CE57" s="181">
        <v>0</v>
      </c>
      <c r="CF57" s="181">
        <v>22611000</v>
      </c>
      <c r="CG57" s="181">
        <v>10315000</v>
      </c>
      <c r="CH57" s="181">
        <v>0</v>
      </c>
      <c r="CI57" s="181">
        <v>0</v>
      </c>
      <c r="CJ57" s="181">
        <v>2820300</v>
      </c>
      <c r="CK57" s="181">
        <v>7353400</v>
      </c>
      <c r="CL57" s="181">
        <v>6730300</v>
      </c>
      <c r="CM57" s="181">
        <v>4129600</v>
      </c>
      <c r="CN57" s="181">
        <v>10369000</v>
      </c>
      <c r="CO57" s="181">
        <v>0</v>
      </c>
      <c r="CP57" s="184">
        <v>0</v>
      </c>
      <c r="CQ57" s="184">
        <v>0</v>
      </c>
      <c r="CR57" s="184">
        <v>14294000</v>
      </c>
      <c r="CS57" s="184">
        <v>7770900</v>
      </c>
      <c r="CT57" s="186">
        <f t="shared" si="0"/>
        <v>11032450</v>
      </c>
      <c r="CU57" s="181">
        <v>0</v>
      </c>
      <c r="CV57" s="181">
        <v>0</v>
      </c>
      <c r="CW57" s="181">
        <v>0</v>
      </c>
      <c r="CX57" s="181">
        <v>0</v>
      </c>
      <c r="CY57" s="186">
        <v>0</v>
      </c>
      <c r="CZ57" s="182">
        <f t="shared" si="1"/>
        <v>0</v>
      </c>
      <c r="DA57" s="181">
        <v>0</v>
      </c>
      <c r="DB57" s="185">
        <f t="shared" si="7"/>
        <v>0</v>
      </c>
      <c r="DC57" s="184">
        <v>0</v>
      </c>
      <c r="DD57" s="183">
        <f t="shared" si="3"/>
        <v>0</v>
      </c>
      <c r="DE57" s="184">
        <v>0</v>
      </c>
      <c r="DF57" s="183">
        <f t="shared" si="8"/>
        <v>0</v>
      </c>
      <c r="DG57" s="184">
        <v>0</v>
      </c>
      <c r="DH57" s="183">
        <f t="shared" si="9"/>
        <v>0</v>
      </c>
      <c r="DI57" s="182">
        <f t="shared" si="6"/>
        <v>0</v>
      </c>
    </row>
    <row r="58" spans="1:113" x14ac:dyDescent="0.25">
      <c r="A58" s="181" t="s">
        <v>2566</v>
      </c>
      <c r="B58" s="181" t="s">
        <v>2566</v>
      </c>
      <c r="C58" s="181">
        <v>2</v>
      </c>
      <c r="D58" s="181">
        <v>2</v>
      </c>
      <c r="E58" s="181">
        <v>2</v>
      </c>
      <c r="F58" s="185" t="s">
        <v>2565</v>
      </c>
      <c r="G58" s="181" t="s">
        <v>2564</v>
      </c>
      <c r="H58" s="181" t="s">
        <v>2563</v>
      </c>
      <c r="I58" s="181">
        <v>1</v>
      </c>
      <c r="J58" s="181">
        <v>2</v>
      </c>
      <c r="K58" s="181">
        <v>2</v>
      </c>
      <c r="L58" s="181">
        <v>2</v>
      </c>
      <c r="M58" s="181">
        <v>2</v>
      </c>
      <c r="N58" s="181">
        <v>2</v>
      </c>
      <c r="O58" s="181">
        <v>2</v>
      </c>
      <c r="P58" s="181">
        <v>2</v>
      </c>
      <c r="Q58" s="181"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2</v>
      </c>
      <c r="W58" s="181">
        <v>2</v>
      </c>
      <c r="X58" s="181">
        <v>2</v>
      </c>
      <c r="Y58" s="181">
        <v>2</v>
      </c>
      <c r="Z58" s="181">
        <v>2</v>
      </c>
      <c r="AA58" s="181">
        <v>2</v>
      </c>
      <c r="AB58" s="181">
        <v>2</v>
      </c>
      <c r="AC58" s="181">
        <v>0</v>
      </c>
      <c r="AD58" s="181">
        <v>0</v>
      </c>
      <c r="AE58" s="181">
        <v>0</v>
      </c>
      <c r="AF58" s="181">
        <v>0</v>
      </c>
      <c r="AG58" s="181">
        <v>0</v>
      </c>
      <c r="AH58" s="181">
        <v>2</v>
      </c>
      <c r="AI58" s="181">
        <v>2</v>
      </c>
      <c r="AJ58" s="181">
        <v>2</v>
      </c>
      <c r="AK58" s="181">
        <v>2</v>
      </c>
      <c r="AL58" s="181">
        <v>2</v>
      </c>
      <c r="AM58" s="181">
        <v>2</v>
      </c>
      <c r="AN58" s="181">
        <v>2</v>
      </c>
      <c r="AO58" s="181">
        <v>0</v>
      </c>
      <c r="AP58" s="181">
        <v>0</v>
      </c>
      <c r="AQ58" s="181">
        <v>0</v>
      </c>
      <c r="AR58" s="181">
        <v>0</v>
      </c>
      <c r="AS58" s="181">
        <v>0</v>
      </c>
      <c r="AT58" s="181">
        <v>2</v>
      </c>
      <c r="AU58" s="181">
        <v>2</v>
      </c>
      <c r="AV58" s="181">
        <v>2</v>
      </c>
      <c r="AW58" s="181">
        <v>6.2</v>
      </c>
      <c r="AX58" s="181">
        <v>6.2</v>
      </c>
      <c r="AY58" s="181">
        <v>6.2</v>
      </c>
      <c r="AZ58" s="181">
        <v>49.970999999999997</v>
      </c>
      <c r="BA58" s="181">
        <v>454</v>
      </c>
      <c r="BB58" s="181">
        <v>454</v>
      </c>
      <c r="BC58" s="181">
        <v>0</v>
      </c>
      <c r="BD58" s="181">
        <v>6.6029999999999998</v>
      </c>
      <c r="BE58" s="181" t="s">
        <v>1251</v>
      </c>
      <c r="BF58" s="181" t="s">
        <v>1254</v>
      </c>
      <c r="BG58" s="181" t="s">
        <v>1254</v>
      </c>
      <c r="BH58" s="181" t="s">
        <v>1251</v>
      </c>
      <c r="BN58" s="181" t="s">
        <v>1251</v>
      </c>
      <c r="BO58" s="181" t="s">
        <v>1254</v>
      </c>
      <c r="BP58" s="181" t="s">
        <v>1254</v>
      </c>
      <c r="BQ58" s="181">
        <v>6.2</v>
      </c>
      <c r="BR58" s="181">
        <v>6.2</v>
      </c>
      <c r="BS58" s="181">
        <v>6.2</v>
      </c>
      <c r="BT58" s="181">
        <v>6.2</v>
      </c>
      <c r="BU58" s="181">
        <v>0</v>
      </c>
      <c r="BV58" s="181">
        <v>0</v>
      </c>
      <c r="BW58" s="181">
        <v>0</v>
      </c>
      <c r="BX58" s="181">
        <v>0</v>
      </c>
      <c r="BY58" s="181">
        <v>0</v>
      </c>
      <c r="BZ58" s="181">
        <v>6.2</v>
      </c>
      <c r="CA58" s="181">
        <v>6.2</v>
      </c>
      <c r="CB58" s="181">
        <v>6.2</v>
      </c>
      <c r="CC58" s="181">
        <v>54214000</v>
      </c>
      <c r="CD58" s="181">
        <v>9708100</v>
      </c>
      <c r="CE58" s="181">
        <v>8647500</v>
      </c>
      <c r="CF58" s="181">
        <v>8540300</v>
      </c>
      <c r="CG58" s="181">
        <v>6989300</v>
      </c>
      <c r="CH58" s="181">
        <v>0</v>
      </c>
      <c r="CI58" s="181">
        <v>0</v>
      </c>
      <c r="CJ58" s="181">
        <v>0</v>
      </c>
      <c r="CK58" s="181">
        <v>0</v>
      </c>
      <c r="CL58" s="181">
        <v>0</v>
      </c>
      <c r="CM58" s="181">
        <v>6733100</v>
      </c>
      <c r="CN58" s="181">
        <v>7245300</v>
      </c>
      <c r="CO58" s="181">
        <v>6350300</v>
      </c>
      <c r="CP58" s="184">
        <v>5174300</v>
      </c>
      <c r="CQ58" s="184">
        <v>0</v>
      </c>
      <c r="CR58" s="184">
        <v>0</v>
      </c>
      <c r="CS58" s="184">
        <v>0</v>
      </c>
      <c r="CT58" s="186">
        <f t="shared" si="0"/>
        <v>5174300</v>
      </c>
      <c r="CU58" s="181">
        <v>0</v>
      </c>
      <c r="CV58" s="181">
        <v>0</v>
      </c>
      <c r="CW58" s="181">
        <v>0</v>
      </c>
      <c r="CX58" s="181">
        <v>0</v>
      </c>
      <c r="CY58" s="186">
        <v>0</v>
      </c>
      <c r="CZ58" s="182">
        <f t="shared" si="1"/>
        <v>0</v>
      </c>
      <c r="DA58" s="181">
        <v>0</v>
      </c>
      <c r="DB58" s="185">
        <f t="shared" si="7"/>
        <v>0</v>
      </c>
      <c r="DC58" s="184">
        <v>4417200</v>
      </c>
      <c r="DD58" s="183">
        <f t="shared" si="3"/>
        <v>0.85368069110797595</v>
      </c>
      <c r="DE58" s="184">
        <v>0</v>
      </c>
      <c r="DF58" s="183">
        <f t="shared" si="8"/>
        <v>0</v>
      </c>
      <c r="DG58" s="184">
        <v>0</v>
      </c>
      <c r="DH58" s="183">
        <f t="shared" si="9"/>
        <v>0</v>
      </c>
      <c r="DI58" s="182">
        <f t="shared" si="6"/>
        <v>0.21342017277699399</v>
      </c>
    </row>
    <row r="59" spans="1:113" x14ac:dyDescent="0.25">
      <c r="A59" s="181" t="s">
        <v>2562</v>
      </c>
      <c r="B59" s="181" t="s">
        <v>2562</v>
      </c>
      <c r="C59" s="181">
        <v>2</v>
      </c>
      <c r="D59" s="181">
        <v>2</v>
      </c>
      <c r="E59" s="181">
        <v>2</v>
      </c>
      <c r="F59" s="185" t="s">
        <v>2561</v>
      </c>
      <c r="G59" s="181" t="s">
        <v>2560</v>
      </c>
      <c r="H59" s="181" t="s">
        <v>2559</v>
      </c>
      <c r="I59" s="181">
        <v>1</v>
      </c>
      <c r="J59" s="181">
        <v>2</v>
      </c>
      <c r="K59" s="181">
        <v>2</v>
      </c>
      <c r="L59" s="181">
        <v>2</v>
      </c>
      <c r="M59" s="181">
        <v>1</v>
      </c>
      <c r="N59" s="181">
        <v>1</v>
      </c>
      <c r="O59" s="181">
        <v>1</v>
      </c>
      <c r="P59" s="181">
        <v>1</v>
      </c>
      <c r="Q59" s="181">
        <v>1</v>
      </c>
      <c r="R59" s="181">
        <v>1</v>
      </c>
      <c r="S59" s="181">
        <v>0</v>
      </c>
      <c r="T59" s="181">
        <v>0</v>
      </c>
      <c r="U59" s="181">
        <v>1</v>
      </c>
      <c r="V59" s="181">
        <v>1</v>
      </c>
      <c r="W59" s="181">
        <v>2</v>
      </c>
      <c r="X59" s="181">
        <v>1</v>
      </c>
      <c r="Y59" s="181">
        <v>1</v>
      </c>
      <c r="Z59" s="181">
        <v>1</v>
      </c>
      <c r="AA59" s="181">
        <v>1</v>
      </c>
      <c r="AB59" s="181">
        <v>1</v>
      </c>
      <c r="AC59" s="181">
        <v>1</v>
      </c>
      <c r="AD59" s="181">
        <v>1</v>
      </c>
      <c r="AE59" s="181">
        <v>0</v>
      </c>
      <c r="AF59" s="181">
        <v>0</v>
      </c>
      <c r="AG59" s="181">
        <v>1</v>
      </c>
      <c r="AH59" s="181">
        <v>1</v>
      </c>
      <c r="AI59" s="181">
        <v>2</v>
      </c>
      <c r="AJ59" s="181">
        <v>1</v>
      </c>
      <c r="AK59" s="181">
        <v>1</v>
      </c>
      <c r="AL59" s="181">
        <v>1</v>
      </c>
      <c r="AM59" s="181">
        <v>1</v>
      </c>
      <c r="AN59" s="181">
        <v>1</v>
      </c>
      <c r="AO59" s="181">
        <v>1</v>
      </c>
      <c r="AP59" s="181">
        <v>1</v>
      </c>
      <c r="AQ59" s="181">
        <v>0</v>
      </c>
      <c r="AR59" s="181">
        <v>0</v>
      </c>
      <c r="AS59" s="181">
        <v>1</v>
      </c>
      <c r="AT59" s="181">
        <v>1</v>
      </c>
      <c r="AU59" s="181">
        <v>2</v>
      </c>
      <c r="AV59" s="181">
        <v>1</v>
      </c>
      <c r="AW59" s="181">
        <v>5.0999999999999996</v>
      </c>
      <c r="AX59" s="181">
        <v>5.0999999999999996</v>
      </c>
      <c r="AY59" s="181">
        <v>5.0999999999999996</v>
      </c>
      <c r="AZ59" s="181">
        <v>51.372999999999998</v>
      </c>
      <c r="BA59" s="181">
        <v>452</v>
      </c>
      <c r="BB59" s="181">
        <v>452</v>
      </c>
      <c r="BC59" s="181">
        <v>0</v>
      </c>
      <c r="BD59" s="181">
        <v>3.4659</v>
      </c>
      <c r="BE59" s="181" t="s">
        <v>1254</v>
      </c>
      <c r="BF59" s="181" t="s">
        <v>1254</v>
      </c>
      <c r="BG59" s="181" t="s">
        <v>1251</v>
      </c>
      <c r="BH59" s="181" t="s">
        <v>1251</v>
      </c>
      <c r="BI59" s="181" t="s">
        <v>1254</v>
      </c>
      <c r="BJ59" s="181" t="s">
        <v>1254</v>
      </c>
      <c r="BM59" s="181" t="s">
        <v>1254</v>
      </c>
      <c r="BN59" s="181" t="s">
        <v>1251</v>
      </c>
      <c r="BO59" s="181" t="s">
        <v>1251</v>
      </c>
      <c r="BP59" s="181" t="s">
        <v>1254</v>
      </c>
      <c r="BQ59" s="181">
        <v>3.3</v>
      </c>
      <c r="BR59" s="181">
        <v>3.3</v>
      </c>
      <c r="BS59" s="181">
        <v>3.3</v>
      </c>
      <c r="BT59" s="181">
        <v>3.3</v>
      </c>
      <c r="BU59" s="181">
        <v>3.3</v>
      </c>
      <c r="BV59" s="181">
        <v>3.3</v>
      </c>
      <c r="BW59" s="181">
        <v>0</v>
      </c>
      <c r="BX59" s="181">
        <v>0</v>
      </c>
      <c r="BY59" s="181">
        <v>3.3</v>
      </c>
      <c r="BZ59" s="181">
        <v>3.3</v>
      </c>
      <c r="CA59" s="181">
        <v>5.0999999999999996</v>
      </c>
      <c r="CB59" s="181">
        <v>3.3</v>
      </c>
      <c r="CC59" s="181">
        <v>32724000</v>
      </c>
      <c r="CD59" s="181">
        <v>2994200</v>
      </c>
      <c r="CE59" s="181">
        <v>6912000</v>
      </c>
      <c r="CF59" s="181">
        <v>7714600</v>
      </c>
      <c r="CG59" s="181">
        <v>3510500</v>
      </c>
      <c r="CH59" s="181">
        <v>365700</v>
      </c>
      <c r="CI59" s="181">
        <v>557900</v>
      </c>
      <c r="CJ59" s="181">
        <v>0</v>
      </c>
      <c r="CK59" s="181">
        <v>0</v>
      </c>
      <c r="CL59" s="181">
        <v>560630</v>
      </c>
      <c r="CM59" s="181">
        <v>5897000</v>
      </c>
      <c r="CN59" s="181">
        <v>1268300</v>
      </c>
      <c r="CO59" s="181">
        <v>2943200</v>
      </c>
      <c r="CP59" s="184">
        <v>0</v>
      </c>
      <c r="CQ59" s="184">
        <v>2956300</v>
      </c>
      <c r="CR59" s="184">
        <v>4871900</v>
      </c>
      <c r="CS59" s="184">
        <v>0</v>
      </c>
      <c r="CT59" s="186">
        <f t="shared" si="0"/>
        <v>3914100</v>
      </c>
      <c r="CU59" s="181">
        <v>1641700</v>
      </c>
      <c r="CV59" s="181">
        <v>1936300</v>
      </c>
      <c r="CW59" s="181">
        <v>0</v>
      </c>
      <c r="CX59" s="181">
        <v>0</v>
      </c>
      <c r="CY59" s="186">
        <f>AVERAGEIF(CU59:CX59,"&lt;&gt;0")</f>
        <v>1789000</v>
      </c>
      <c r="CZ59" s="182">
        <f t="shared" si="1"/>
        <v>0.45706548120896245</v>
      </c>
      <c r="DA59" s="181">
        <v>1816100</v>
      </c>
      <c r="DB59" s="185">
        <f t="shared" si="7"/>
        <v>0.46398916736925472</v>
      </c>
      <c r="DC59" s="184">
        <v>2936400</v>
      </c>
      <c r="DD59" s="183">
        <f t="shared" si="3"/>
        <v>0.75021077642369893</v>
      </c>
      <c r="DE59" s="184">
        <v>0</v>
      </c>
      <c r="DF59" s="183">
        <f t="shared" si="8"/>
        <v>0</v>
      </c>
      <c r="DG59" s="184">
        <v>0</v>
      </c>
      <c r="DH59" s="183">
        <f t="shared" si="9"/>
        <v>0</v>
      </c>
      <c r="DI59" s="182">
        <f t="shared" si="6"/>
        <v>0.3035499859482384</v>
      </c>
    </row>
    <row r="60" spans="1:113" x14ac:dyDescent="0.25">
      <c r="A60" s="181" t="s">
        <v>2558</v>
      </c>
      <c r="B60" s="181" t="s">
        <v>2558</v>
      </c>
      <c r="C60" s="181">
        <v>4</v>
      </c>
      <c r="D60" s="181">
        <v>4</v>
      </c>
      <c r="E60" s="181">
        <v>4</v>
      </c>
      <c r="F60" s="181" t="s">
        <v>2557</v>
      </c>
      <c r="G60" s="181" t="s">
        <v>2556</v>
      </c>
      <c r="H60" s="181" t="s">
        <v>2555</v>
      </c>
      <c r="I60" s="181">
        <v>1</v>
      </c>
      <c r="J60" s="181">
        <v>4</v>
      </c>
      <c r="K60" s="181">
        <v>4</v>
      </c>
      <c r="L60" s="181">
        <v>4</v>
      </c>
      <c r="M60" s="181">
        <v>4</v>
      </c>
      <c r="N60" s="181">
        <v>4</v>
      </c>
      <c r="O60" s="181">
        <v>4</v>
      </c>
      <c r="P60" s="181">
        <v>4</v>
      </c>
      <c r="Q60" s="181">
        <v>1</v>
      </c>
      <c r="R60" s="181">
        <v>0</v>
      </c>
      <c r="S60" s="181">
        <v>0</v>
      </c>
      <c r="T60" s="181">
        <v>0</v>
      </c>
      <c r="U60" s="181">
        <v>0</v>
      </c>
      <c r="V60" s="181">
        <v>4</v>
      </c>
      <c r="W60" s="181">
        <v>4</v>
      </c>
      <c r="X60" s="181">
        <v>4</v>
      </c>
      <c r="Y60" s="181">
        <v>4</v>
      </c>
      <c r="Z60" s="181">
        <v>4</v>
      </c>
      <c r="AA60" s="181">
        <v>4</v>
      </c>
      <c r="AB60" s="181">
        <v>4</v>
      </c>
      <c r="AC60" s="181">
        <v>1</v>
      </c>
      <c r="AD60" s="181">
        <v>0</v>
      </c>
      <c r="AE60" s="181">
        <v>0</v>
      </c>
      <c r="AF60" s="181">
        <v>0</v>
      </c>
      <c r="AG60" s="181">
        <v>0</v>
      </c>
      <c r="AH60" s="181">
        <v>4</v>
      </c>
      <c r="AI60" s="181">
        <v>4</v>
      </c>
      <c r="AJ60" s="181">
        <v>4</v>
      </c>
      <c r="AK60" s="181">
        <v>4</v>
      </c>
      <c r="AL60" s="181">
        <v>4</v>
      </c>
      <c r="AM60" s="181">
        <v>4</v>
      </c>
      <c r="AN60" s="181">
        <v>4</v>
      </c>
      <c r="AO60" s="181">
        <v>1</v>
      </c>
      <c r="AP60" s="181">
        <v>0</v>
      </c>
      <c r="AQ60" s="181">
        <v>0</v>
      </c>
      <c r="AR60" s="181">
        <v>0</v>
      </c>
      <c r="AS60" s="181">
        <v>0</v>
      </c>
      <c r="AT60" s="181">
        <v>4</v>
      </c>
      <c r="AU60" s="181">
        <v>4</v>
      </c>
      <c r="AV60" s="181">
        <v>4</v>
      </c>
      <c r="AW60" s="181">
        <v>6.9</v>
      </c>
      <c r="AX60" s="181">
        <v>6.9</v>
      </c>
      <c r="AY60" s="181">
        <v>6.9</v>
      </c>
      <c r="AZ60" s="181">
        <v>71.382000000000005</v>
      </c>
      <c r="BA60" s="181">
        <v>638</v>
      </c>
      <c r="BB60" s="181">
        <v>638</v>
      </c>
      <c r="BC60" s="181">
        <v>0</v>
      </c>
      <c r="BD60" s="181">
        <v>9.8045000000000009</v>
      </c>
      <c r="BE60" s="181" t="s">
        <v>1251</v>
      </c>
      <c r="BF60" s="181" t="s">
        <v>1251</v>
      </c>
      <c r="BG60" s="181" t="s">
        <v>1251</v>
      </c>
      <c r="BH60" s="181" t="s">
        <v>1251</v>
      </c>
      <c r="BI60" s="181" t="s">
        <v>1254</v>
      </c>
      <c r="BN60" s="181" t="s">
        <v>1251</v>
      </c>
      <c r="BO60" s="181" t="s">
        <v>1251</v>
      </c>
      <c r="BP60" s="181" t="s">
        <v>1251</v>
      </c>
      <c r="BQ60" s="181">
        <v>6.9</v>
      </c>
      <c r="BR60" s="181">
        <v>6.9</v>
      </c>
      <c r="BS60" s="181">
        <v>6.9</v>
      </c>
      <c r="BT60" s="181">
        <v>6.9</v>
      </c>
      <c r="BU60" s="181">
        <v>1.7</v>
      </c>
      <c r="BV60" s="181">
        <v>0</v>
      </c>
      <c r="BW60" s="181">
        <v>0</v>
      </c>
      <c r="BX60" s="181">
        <v>0</v>
      </c>
      <c r="BY60" s="181">
        <v>0</v>
      </c>
      <c r="BZ60" s="181">
        <v>6.9</v>
      </c>
      <c r="CA60" s="181">
        <v>6.9</v>
      </c>
      <c r="CB60" s="181">
        <v>6.9</v>
      </c>
      <c r="CC60" s="181">
        <v>127850000</v>
      </c>
      <c r="CD60" s="181">
        <v>16119000</v>
      </c>
      <c r="CE60" s="181">
        <v>18599000</v>
      </c>
      <c r="CF60" s="181">
        <v>20730000</v>
      </c>
      <c r="CG60" s="181">
        <v>20482000</v>
      </c>
      <c r="CH60" s="181">
        <v>330920</v>
      </c>
      <c r="CI60" s="181">
        <v>0</v>
      </c>
      <c r="CJ60" s="181">
        <v>0</v>
      </c>
      <c r="CK60" s="181">
        <v>0</v>
      </c>
      <c r="CL60" s="181">
        <v>0</v>
      </c>
      <c r="CM60" s="181">
        <v>15341000</v>
      </c>
      <c r="CN60" s="181">
        <v>17715000</v>
      </c>
      <c r="CO60" s="181">
        <v>18532000</v>
      </c>
      <c r="CP60" s="184">
        <v>4949200</v>
      </c>
      <c r="CQ60" s="184">
        <v>6046300</v>
      </c>
      <c r="CR60" s="184">
        <v>6186000</v>
      </c>
      <c r="CS60" s="184">
        <v>6946100</v>
      </c>
      <c r="CT60" s="186">
        <f t="shared" si="0"/>
        <v>6031900</v>
      </c>
      <c r="CU60" s="181">
        <v>0</v>
      </c>
      <c r="CV60" s="181">
        <v>0</v>
      </c>
      <c r="CW60" s="181">
        <v>0</v>
      </c>
      <c r="CX60" s="181">
        <v>0</v>
      </c>
      <c r="CY60" s="186">
        <v>0</v>
      </c>
      <c r="CZ60" s="182">
        <f t="shared" si="1"/>
        <v>0</v>
      </c>
      <c r="DA60" s="181">
        <v>0</v>
      </c>
      <c r="DB60" s="185">
        <f t="shared" si="7"/>
        <v>0</v>
      </c>
      <c r="DC60" s="184">
        <v>5876200</v>
      </c>
      <c r="DD60" s="183">
        <f t="shared" si="3"/>
        <v>0.97418723785208639</v>
      </c>
      <c r="DE60" s="184">
        <v>7057600</v>
      </c>
      <c r="DF60" s="183">
        <f t="shared" si="8"/>
        <v>1.1700459225119779</v>
      </c>
      <c r="DG60" s="184">
        <v>6880400</v>
      </c>
      <c r="DH60" s="183">
        <f t="shared" si="9"/>
        <v>1.1406687776654123</v>
      </c>
      <c r="DI60" s="182">
        <f t="shared" si="6"/>
        <v>0.8212254845073691</v>
      </c>
    </row>
    <row r="61" spans="1:113" x14ac:dyDescent="0.25">
      <c r="A61" s="181" t="s">
        <v>2554</v>
      </c>
      <c r="B61" s="181" t="s">
        <v>2554</v>
      </c>
      <c r="C61" s="181">
        <v>7</v>
      </c>
      <c r="D61" s="181">
        <v>7</v>
      </c>
      <c r="E61" s="181">
        <v>7</v>
      </c>
      <c r="F61" s="181" t="s">
        <v>2553</v>
      </c>
      <c r="G61" s="181" t="s">
        <v>2552</v>
      </c>
      <c r="H61" s="181" t="s">
        <v>2551</v>
      </c>
      <c r="I61" s="181">
        <v>1</v>
      </c>
      <c r="J61" s="181">
        <v>7</v>
      </c>
      <c r="K61" s="181">
        <v>7</v>
      </c>
      <c r="L61" s="181">
        <v>7</v>
      </c>
      <c r="M61" s="181">
        <v>7</v>
      </c>
      <c r="N61" s="181">
        <v>7</v>
      </c>
      <c r="O61" s="181">
        <v>7</v>
      </c>
      <c r="P61" s="181">
        <v>7</v>
      </c>
      <c r="Q61" s="181">
        <v>1</v>
      </c>
      <c r="R61" s="181">
        <v>3</v>
      </c>
      <c r="S61" s="181">
        <v>3</v>
      </c>
      <c r="T61" s="181">
        <v>3</v>
      </c>
      <c r="U61" s="181">
        <v>2</v>
      </c>
      <c r="V61" s="181">
        <v>7</v>
      </c>
      <c r="W61" s="181">
        <v>7</v>
      </c>
      <c r="X61" s="181">
        <v>7</v>
      </c>
      <c r="Y61" s="181">
        <v>7</v>
      </c>
      <c r="Z61" s="181">
        <v>7</v>
      </c>
      <c r="AA61" s="181">
        <v>7</v>
      </c>
      <c r="AB61" s="181">
        <v>7</v>
      </c>
      <c r="AC61" s="181">
        <v>1</v>
      </c>
      <c r="AD61" s="181">
        <v>3</v>
      </c>
      <c r="AE61" s="181">
        <v>3</v>
      </c>
      <c r="AF61" s="181">
        <v>3</v>
      </c>
      <c r="AG61" s="181">
        <v>2</v>
      </c>
      <c r="AH61" s="181">
        <v>7</v>
      </c>
      <c r="AI61" s="181">
        <v>7</v>
      </c>
      <c r="AJ61" s="181">
        <v>7</v>
      </c>
      <c r="AK61" s="181">
        <v>7</v>
      </c>
      <c r="AL61" s="181">
        <v>7</v>
      </c>
      <c r="AM61" s="181">
        <v>7</v>
      </c>
      <c r="AN61" s="181">
        <v>7</v>
      </c>
      <c r="AO61" s="181">
        <v>1</v>
      </c>
      <c r="AP61" s="181">
        <v>3</v>
      </c>
      <c r="AQ61" s="181">
        <v>3</v>
      </c>
      <c r="AR61" s="181">
        <v>3</v>
      </c>
      <c r="AS61" s="181">
        <v>2</v>
      </c>
      <c r="AT61" s="181">
        <v>7</v>
      </c>
      <c r="AU61" s="181">
        <v>7</v>
      </c>
      <c r="AV61" s="181">
        <v>7</v>
      </c>
      <c r="AW61" s="181">
        <v>12.7</v>
      </c>
      <c r="AX61" s="181">
        <v>12.7</v>
      </c>
      <c r="AY61" s="181">
        <v>12.7</v>
      </c>
      <c r="AZ61" s="181">
        <v>73.100999999999999</v>
      </c>
      <c r="BA61" s="181">
        <v>661</v>
      </c>
      <c r="BB61" s="181">
        <v>661</v>
      </c>
      <c r="BC61" s="181">
        <v>0</v>
      </c>
      <c r="BD61" s="181">
        <v>19.29</v>
      </c>
      <c r="BE61" s="181" t="s">
        <v>1251</v>
      </c>
      <c r="BF61" s="181" t="s">
        <v>1251</v>
      </c>
      <c r="BG61" s="181" t="s">
        <v>1251</v>
      </c>
      <c r="BH61" s="181" t="s">
        <v>1251</v>
      </c>
      <c r="BI61" s="181" t="s">
        <v>1254</v>
      </c>
      <c r="BJ61" s="181" t="s">
        <v>1254</v>
      </c>
      <c r="BK61" s="181" t="s">
        <v>1254</v>
      </c>
      <c r="BL61" s="181" t="s">
        <v>1254</v>
      </c>
      <c r="BM61" s="181" t="s">
        <v>1254</v>
      </c>
      <c r="BN61" s="181" t="s">
        <v>1251</v>
      </c>
      <c r="BO61" s="181" t="s">
        <v>1251</v>
      </c>
      <c r="BP61" s="181" t="s">
        <v>1251</v>
      </c>
      <c r="BQ61" s="181">
        <v>12.7</v>
      </c>
      <c r="BR61" s="181">
        <v>12.7</v>
      </c>
      <c r="BS61" s="181">
        <v>12.7</v>
      </c>
      <c r="BT61" s="181">
        <v>12.7</v>
      </c>
      <c r="BU61" s="181">
        <v>1.7</v>
      </c>
      <c r="BV61" s="181">
        <v>5.0999999999999996</v>
      </c>
      <c r="BW61" s="181">
        <v>5.0999999999999996</v>
      </c>
      <c r="BX61" s="181">
        <v>5.0999999999999996</v>
      </c>
      <c r="BY61" s="181">
        <v>3.6</v>
      </c>
      <c r="BZ61" s="181">
        <v>12.7</v>
      </c>
      <c r="CA61" s="181">
        <v>12.7</v>
      </c>
      <c r="CB61" s="181">
        <v>12.7</v>
      </c>
      <c r="CC61" s="181">
        <v>377560000</v>
      </c>
      <c r="CD61" s="181">
        <v>47551000</v>
      </c>
      <c r="CE61" s="181">
        <v>52073000</v>
      </c>
      <c r="CF61" s="181">
        <v>51287000</v>
      </c>
      <c r="CG61" s="181">
        <v>62617000</v>
      </c>
      <c r="CH61" s="181">
        <v>807660</v>
      </c>
      <c r="CI61" s="181">
        <v>2190900</v>
      </c>
      <c r="CJ61" s="181">
        <v>2247600</v>
      </c>
      <c r="CK61" s="181">
        <v>2081100</v>
      </c>
      <c r="CL61" s="181">
        <v>2176800</v>
      </c>
      <c r="CM61" s="181">
        <v>54815000</v>
      </c>
      <c r="CN61" s="181">
        <v>44017000</v>
      </c>
      <c r="CO61" s="181">
        <v>55701000</v>
      </c>
      <c r="CP61" s="184">
        <v>9793300</v>
      </c>
      <c r="CQ61" s="184">
        <v>12105000</v>
      </c>
      <c r="CR61" s="184">
        <v>9610300</v>
      </c>
      <c r="CS61" s="184">
        <v>12065000</v>
      </c>
      <c r="CT61" s="186">
        <f t="shared" si="0"/>
        <v>10893400</v>
      </c>
      <c r="CU61" s="181">
        <v>0</v>
      </c>
      <c r="CV61" s="181">
        <v>4256200</v>
      </c>
      <c r="CW61" s="181">
        <v>4881100</v>
      </c>
      <c r="CX61" s="181">
        <v>3658100</v>
      </c>
      <c r="CY61" s="186">
        <f>AVERAGEIF(CU61:CX61,"&lt;&gt;0")</f>
        <v>4265133.333333333</v>
      </c>
      <c r="CZ61" s="182">
        <f t="shared" si="1"/>
        <v>0.39153371154399297</v>
      </c>
      <c r="DA61" s="181">
        <v>5381600</v>
      </c>
      <c r="DB61" s="185">
        <f t="shared" si="7"/>
        <v>0.49402390438247012</v>
      </c>
      <c r="DC61" s="184">
        <v>11700000</v>
      </c>
      <c r="DD61" s="183">
        <f t="shared" si="3"/>
        <v>1.0740448344869371</v>
      </c>
      <c r="DE61" s="184">
        <v>14565000</v>
      </c>
      <c r="DF61" s="183">
        <f t="shared" si="8"/>
        <v>1.3370481208805332</v>
      </c>
      <c r="DG61" s="184">
        <v>12657000</v>
      </c>
      <c r="DH61" s="183">
        <f t="shared" si="9"/>
        <v>1.1618961940257404</v>
      </c>
      <c r="DI61" s="182">
        <f t="shared" si="6"/>
        <v>1.01675326344392</v>
      </c>
    </row>
    <row r="62" spans="1:113" x14ac:dyDescent="0.25">
      <c r="A62" s="181" t="s">
        <v>2550</v>
      </c>
      <c r="B62" s="181" t="s">
        <v>2550</v>
      </c>
      <c r="C62" s="181">
        <v>9</v>
      </c>
      <c r="D62" s="181">
        <v>9</v>
      </c>
      <c r="E62" s="181">
        <v>9</v>
      </c>
      <c r="F62" s="181" t="s">
        <v>2549</v>
      </c>
      <c r="G62" s="181" t="s">
        <v>2548</v>
      </c>
      <c r="H62" s="181" t="s">
        <v>2547</v>
      </c>
      <c r="I62" s="181">
        <v>1</v>
      </c>
      <c r="J62" s="181">
        <v>9</v>
      </c>
      <c r="K62" s="181">
        <v>9</v>
      </c>
      <c r="L62" s="181">
        <v>9</v>
      </c>
      <c r="M62" s="181">
        <v>8</v>
      </c>
      <c r="N62" s="181">
        <v>8</v>
      </c>
      <c r="O62" s="181">
        <v>8</v>
      </c>
      <c r="P62" s="181">
        <v>9</v>
      </c>
      <c r="Q62" s="181">
        <v>1</v>
      </c>
      <c r="R62" s="181">
        <v>1</v>
      </c>
      <c r="S62" s="181">
        <v>3</v>
      </c>
      <c r="T62" s="181">
        <v>1</v>
      </c>
      <c r="U62" s="181">
        <v>0</v>
      </c>
      <c r="V62" s="181">
        <v>8</v>
      </c>
      <c r="W62" s="181">
        <v>8</v>
      </c>
      <c r="X62" s="181">
        <v>8</v>
      </c>
      <c r="Y62" s="181">
        <v>8</v>
      </c>
      <c r="Z62" s="181">
        <v>8</v>
      </c>
      <c r="AA62" s="181">
        <v>8</v>
      </c>
      <c r="AB62" s="181">
        <v>9</v>
      </c>
      <c r="AC62" s="181">
        <v>1</v>
      </c>
      <c r="AD62" s="181">
        <v>1</v>
      </c>
      <c r="AE62" s="181">
        <v>3</v>
      </c>
      <c r="AF62" s="181">
        <v>1</v>
      </c>
      <c r="AG62" s="181">
        <v>0</v>
      </c>
      <c r="AH62" s="181">
        <v>8</v>
      </c>
      <c r="AI62" s="181">
        <v>8</v>
      </c>
      <c r="AJ62" s="181">
        <v>8</v>
      </c>
      <c r="AK62" s="181">
        <v>8</v>
      </c>
      <c r="AL62" s="181">
        <v>8</v>
      </c>
      <c r="AM62" s="181">
        <v>8</v>
      </c>
      <c r="AN62" s="181">
        <v>9</v>
      </c>
      <c r="AO62" s="181">
        <v>1</v>
      </c>
      <c r="AP62" s="181">
        <v>1</v>
      </c>
      <c r="AQ62" s="181">
        <v>3</v>
      </c>
      <c r="AR62" s="181">
        <v>1</v>
      </c>
      <c r="AS62" s="181">
        <v>0</v>
      </c>
      <c r="AT62" s="181">
        <v>8</v>
      </c>
      <c r="AU62" s="181">
        <v>8</v>
      </c>
      <c r="AV62" s="181">
        <v>8</v>
      </c>
      <c r="AW62" s="181">
        <v>25.8</v>
      </c>
      <c r="AX62" s="181">
        <v>25.8</v>
      </c>
      <c r="AY62" s="181">
        <v>25.8</v>
      </c>
      <c r="AZ62" s="181">
        <v>49.746000000000002</v>
      </c>
      <c r="BA62" s="181">
        <v>438</v>
      </c>
      <c r="BB62" s="181">
        <v>438</v>
      </c>
      <c r="BC62" s="181">
        <v>0</v>
      </c>
      <c r="BD62" s="181">
        <v>119.38</v>
      </c>
      <c r="BE62" s="181" t="s">
        <v>1251</v>
      </c>
      <c r="BF62" s="181" t="s">
        <v>1251</v>
      </c>
      <c r="BG62" s="181" t="s">
        <v>1251</v>
      </c>
      <c r="BH62" s="181" t="s">
        <v>1251</v>
      </c>
      <c r="BI62" s="181" t="s">
        <v>1254</v>
      </c>
      <c r="BJ62" s="181" t="s">
        <v>1254</v>
      </c>
      <c r="BK62" s="181" t="s">
        <v>1254</v>
      </c>
      <c r="BL62" s="181" t="s">
        <v>1254</v>
      </c>
      <c r="BN62" s="181" t="s">
        <v>1251</v>
      </c>
      <c r="BO62" s="181" t="s">
        <v>1251</v>
      </c>
      <c r="BP62" s="181" t="s">
        <v>1251</v>
      </c>
      <c r="BQ62" s="181">
        <v>25.6</v>
      </c>
      <c r="BR62" s="181">
        <v>25.6</v>
      </c>
      <c r="BS62" s="181">
        <v>25.6</v>
      </c>
      <c r="BT62" s="181">
        <v>25.8</v>
      </c>
      <c r="BU62" s="181">
        <v>4.3</v>
      </c>
      <c r="BV62" s="181">
        <v>4.3</v>
      </c>
      <c r="BW62" s="181">
        <v>11.9</v>
      </c>
      <c r="BX62" s="181">
        <v>4.3</v>
      </c>
      <c r="BY62" s="181">
        <v>0</v>
      </c>
      <c r="BZ62" s="181">
        <v>25.6</v>
      </c>
      <c r="CA62" s="181">
        <v>21.5</v>
      </c>
      <c r="CB62" s="181">
        <v>21.5</v>
      </c>
      <c r="CC62" s="181">
        <v>1023000000</v>
      </c>
      <c r="CD62" s="181">
        <v>144750000</v>
      </c>
      <c r="CE62" s="181">
        <v>147610000</v>
      </c>
      <c r="CF62" s="181">
        <v>157410000</v>
      </c>
      <c r="CG62" s="181">
        <v>156760000</v>
      </c>
      <c r="CH62" s="181">
        <v>450630</v>
      </c>
      <c r="CI62" s="181">
        <v>189370</v>
      </c>
      <c r="CJ62" s="181">
        <v>1356800</v>
      </c>
      <c r="CK62" s="181">
        <v>142800</v>
      </c>
      <c r="CL62" s="181">
        <v>0</v>
      </c>
      <c r="CM62" s="181">
        <v>145470000</v>
      </c>
      <c r="CN62" s="181">
        <v>144470000</v>
      </c>
      <c r="CO62" s="181">
        <v>124420000</v>
      </c>
      <c r="CP62" s="184">
        <v>61862000</v>
      </c>
      <c r="CQ62" s="184">
        <v>70443000</v>
      </c>
      <c r="CR62" s="184">
        <v>64676000</v>
      </c>
      <c r="CS62" s="184">
        <v>74196000</v>
      </c>
      <c r="CT62" s="186">
        <f t="shared" si="0"/>
        <v>67794250</v>
      </c>
      <c r="CU62" s="181">
        <v>0</v>
      </c>
      <c r="CV62" s="181">
        <v>0</v>
      </c>
      <c r="CW62" s="181">
        <v>0</v>
      </c>
      <c r="CX62" s="181">
        <v>0</v>
      </c>
      <c r="CY62" s="186">
        <v>0</v>
      </c>
      <c r="CZ62" s="182">
        <f t="shared" si="1"/>
        <v>0</v>
      </c>
      <c r="DA62" s="181">
        <v>0</v>
      </c>
      <c r="DB62" s="185">
        <f t="shared" si="7"/>
        <v>0</v>
      </c>
      <c r="DC62" s="184">
        <v>74444000</v>
      </c>
      <c r="DD62" s="183">
        <f t="shared" si="3"/>
        <v>1.0980872271615956</v>
      </c>
      <c r="DE62" s="184">
        <v>84846000</v>
      </c>
      <c r="DF62" s="183">
        <f t="shared" si="8"/>
        <v>1.2515220686120136</v>
      </c>
      <c r="DG62" s="184">
        <v>71665000</v>
      </c>
      <c r="DH62" s="183">
        <f t="shared" si="9"/>
        <v>1.0570955501388393</v>
      </c>
      <c r="DI62" s="182">
        <f t="shared" si="6"/>
        <v>0.85167621147811212</v>
      </c>
    </row>
    <row r="63" spans="1:113" x14ac:dyDescent="0.25">
      <c r="A63" s="181" t="s">
        <v>2546</v>
      </c>
      <c r="B63" s="181" t="s">
        <v>2546</v>
      </c>
      <c r="C63" s="181">
        <v>9</v>
      </c>
      <c r="D63" s="181">
        <v>9</v>
      </c>
      <c r="E63" s="181">
        <v>7</v>
      </c>
      <c r="F63" s="181" t="s">
        <v>2545</v>
      </c>
      <c r="G63" s="181" t="s">
        <v>2544</v>
      </c>
      <c r="H63" s="181" t="s">
        <v>2543</v>
      </c>
      <c r="I63" s="181">
        <v>1</v>
      </c>
      <c r="J63" s="181">
        <v>9</v>
      </c>
      <c r="K63" s="181">
        <v>9</v>
      </c>
      <c r="L63" s="181">
        <v>7</v>
      </c>
      <c r="M63" s="181">
        <v>9</v>
      </c>
      <c r="N63" s="181">
        <v>9</v>
      </c>
      <c r="O63" s="181">
        <v>9</v>
      </c>
      <c r="P63" s="181">
        <v>9</v>
      </c>
      <c r="Q63" s="181">
        <v>4</v>
      </c>
      <c r="R63" s="181">
        <v>5</v>
      </c>
      <c r="S63" s="181">
        <v>3</v>
      </c>
      <c r="T63" s="181">
        <v>3</v>
      </c>
      <c r="U63" s="181">
        <v>1</v>
      </c>
      <c r="V63" s="181">
        <v>9</v>
      </c>
      <c r="W63" s="181">
        <v>9</v>
      </c>
      <c r="X63" s="181">
        <v>9</v>
      </c>
      <c r="Y63" s="181">
        <v>9</v>
      </c>
      <c r="Z63" s="181">
        <v>9</v>
      </c>
      <c r="AA63" s="181">
        <v>9</v>
      </c>
      <c r="AB63" s="181">
        <v>9</v>
      </c>
      <c r="AC63" s="181">
        <v>4</v>
      </c>
      <c r="AD63" s="181">
        <v>5</v>
      </c>
      <c r="AE63" s="181">
        <v>3</v>
      </c>
      <c r="AF63" s="181">
        <v>3</v>
      </c>
      <c r="AG63" s="181">
        <v>1</v>
      </c>
      <c r="AH63" s="181">
        <v>9</v>
      </c>
      <c r="AI63" s="181">
        <v>9</v>
      </c>
      <c r="AJ63" s="181">
        <v>9</v>
      </c>
      <c r="AK63" s="181">
        <v>7</v>
      </c>
      <c r="AL63" s="181">
        <v>7</v>
      </c>
      <c r="AM63" s="181">
        <v>7</v>
      </c>
      <c r="AN63" s="181">
        <v>7</v>
      </c>
      <c r="AO63" s="181">
        <v>3</v>
      </c>
      <c r="AP63" s="181">
        <v>5</v>
      </c>
      <c r="AQ63" s="181">
        <v>3</v>
      </c>
      <c r="AR63" s="181">
        <v>3</v>
      </c>
      <c r="AS63" s="181">
        <v>1</v>
      </c>
      <c r="AT63" s="181">
        <v>7</v>
      </c>
      <c r="AU63" s="181">
        <v>7</v>
      </c>
      <c r="AV63" s="181">
        <v>7</v>
      </c>
      <c r="AW63" s="181">
        <v>16.100000000000001</v>
      </c>
      <c r="AX63" s="181">
        <v>16.100000000000001</v>
      </c>
      <c r="AY63" s="181">
        <v>13.2</v>
      </c>
      <c r="AZ63" s="181">
        <v>70.147999999999996</v>
      </c>
      <c r="BA63" s="181">
        <v>627</v>
      </c>
      <c r="BB63" s="181">
        <v>627</v>
      </c>
      <c r="BC63" s="181">
        <v>0</v>
      </c>
      <c r="BD63" s="181">
        <v>28.227</v>
      </c>
      <c r="BE63" s="181" t="s">
        <v>1251</v>
      </c>
      <c r="BF63" s="181" t="s">
        <v>1251</v>
      </c>
      <c r="BG63" s="181" t="s">
        <v>1251</v>
      </c>
      <c r="BH63" s="181" t="s">
        <v>1251</v>
      </c>
      <c r="BI63" s="181" t="s">
        <v>1254</v>
      </c>
      <c r="BJ63" s="181" t="s">
        <v>1254</v>
      </c>
      <c r="BK63" s="181" t="s">
        <v>1254</v>
      </c>
      <c r="BL63" s="181" t="s">
        <v>1254</v>
      </c>
      <c r="BM63" s="181" t="s">
        <v>1254</v>
      </c>
      <c r="BN63" s="181" t="s">
        <v>1251</v>
      </c>
      <c r="BO63" s="181" t="s">
        <v>1251</v>
      </c>
      <c r="BP63" s="181" t="s">
        <v>1251</v>
      </c>
      <c r="BQ63" s="181">
        <v>16.100000000000001</v>
      </c>
      <c r="BR63" s="181">
        <v>16.100000000000001</v>
      </c>
      <c r="BS63" s="181">
        <v>16.100000000000001</v>
      </c>
      <c r="BT63" s="181">
        <v>16.100000000000001</v>
      </c>
      <c r="BU63" s="181">
        <v>6.7</v>
      </c>
      <c r="BV63" s="181">
        <v>9.4</v>
      </c>
      <c r="BW63" s="181">
        <v>5.3</v>
      </c>
      <c r="BX63" s="181">
        <v>5.3</v>
      </c>
      <c r="BY63" s="181">
        <v>1.9</v>
      </c>
      <c r="BZ63" s="181">
        <v>16.100000000000001</v>
      </c>
      <c r="CA63" s="181">
        <v>16.100000000000001</v>
      </c>
      <c r="CB63" s="181">
        <v>16.100000000000001</v>
      </c>
      <c r="CC63" s="181">
        <v>420590000</v>
      </c>
      <c r="CD63" s="181">
        <v>65801000</v>
      </c>
      <c r="CE63" s="181">
        <v>63542000</v>
      </c>
      <c r="CF63" s="181">
        <v>65034000</v>
      </c>
      <c r="CG63" s="181">
        <v>59918000</v>
      </c>
      <c r="CH63" s="181">
        <v>2737200</v>
      </c>
      <c r="CI63" s="181">
        <v>4608600</v>
      </c>
      <c r="CJ63" s="181">
        <v>2436800</v>
      </c>
      <c r="CK63" s="181">
        <v>3103100</v>
      </c>
      <c r="CL63" s="181">
        <v>991820</v>
      </c>
      <c r="CM63" s="181">
        <v>53826000</v>
      </c>
      <c r="CN63" s="181">
        <v>56927000</v>
      </c>
      <c r="CO63" s="181">
        <v>41665000</v>
      </c>
      <c r="CP63" s="184">
        <v>8600300</v>
      </c>
      <c r="CQ63" s="184">
        <v>9740200</v>
      </c>
      <c r="CR63" s="184">
        <v>13583000</v>
      </c>
      <c r="CS63" s="184">
        <v>10204000</v>
      </c>
      <c r="CT63" s="186">
        <f t="shared" si="0"/>
        <v>10531875</v>
      </c>
      <c r="CU63" s="181">
        <v>4681500</v>
      </c>
      <c r="CV63" s="181">
        <v>4910300</v>
      </c>
      <c r="CW63" s="181">
        <v>2997700</v>
      </c>
      <c r="CX63" s="181">
        <v>2295000</v>
      </c>
      <c r="CY63" s="186">
        <f>AVERAGEIF(CU63:CX63,"&lt;&gt;0")</f>
        <v>3721125</v>
      </c>
      <c r="CZ63" s="182">
        <f t="shared" si="1"/>
        <v>0.35332027772832475</v>
      </c>
      <c r="DA63" s="181">
        <v>0</v>
      </c>
      <c r="DB63" s="185">
        <f t="shared" si="7"/>
        <v>0</v>
      </c>
      <c r="DC63" s="184">
        <v>15142000</v>
      </c>
      <c r="DD63" s="183">
        <f t="shared" si="3"/>
        <v>1.4377306984748679</v>
      </c>
      <c r="DE63" s="184">
        <v>18251000</v>
      </c>
      <c r="DF63" s="183">
        <f t="shared" si="8"/>
        <v>1.7329297964512491</v>
      </c>
      <c r="DG63" s="184">
        <v>8639300</v>
      </c>
      <c r="DH63" s="183">
        <f t="shared" si="9"/>
        <v>0.82030027891519786</v>
      </c>
      <c r="DI63" s="182">
        <f t="shared" si="6"/>
        <v>0.99774019346032872</v>
      </c>
    </row>
    <row r="64" spans="1:113" x14ac:dyDescent="0.25">
      <c r="A64" s="181" t="s">
        <v>2542</v>
      </c>
      <c r="B64" s="181" t="s">
        <v>2542</v>
      </c>
      <c r="C64" s="181">
        <v>2</v>
      </c>
      <c r="D64" s="181">
        <v>2</v>
      </c>
      <c r="E64" s="181">
        <v>2</v>
      </c>
      <c r="F64" s="181" t="s">
        <v>2541</v>
      </c>
      <c r="G64" s="181" t="s">
        <v>2540</v>
      </c>
      <c r="H64" s="181" t="s">
        <v>2539</v>
      </c>
      <c r="I64" s="181">
        <v>1</v>
      </c>
      <c r="J64" s="181">
        <v>2</v>
      </c>
      <c r="K64" s="181">
        <v>2</v>
      </c>
      <c r="L64" s="181">
        <v>2</v>
      </c>
      <c r="M64" s="181">
        <v>2</v>
      </c>
      <c r="N64" s="181">
        <v>2</v>
      </c>
      <c r="O64" s="181">
        <v>2</v>
      </c>
      <c r="P64" s="181">
        <v>2</v>
      </c>
      <c r="Q64" s="181"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2</v>
      </c>
      <c r="W64" s="181">
        <v>2</v>
      </c>
      <c r="X64" s="181">
        <v>2</v>
      </c>
      <c r="Y64" s="181">
        <v>2</v>
      </c>
      <c r="Z64" s="181">
        <v>2</v>
      </c>
      <c r="AA64" s="181">
        <v>2</v>
      </c>
      <c r="AB64" s="181">
        <v>2</v>
      </c>
      <c r="AC64" s="181">
        <v>0</v>
      </c>
      <c r="AD64" s="181">
        <v>0</v>
      </c>
      <c r="AE64" s="181">
        <v>0</v>
      </c>
      <c r="AF64" s="181">
        <v>0</v>
      </c>
      <c r="AG64" s="181">
        <v>0</v>
      </c>
      <c r="AH64" s="181">
        <v>2</v>
      </c>
      <c r="AI64" s="181">
        <v>2</v>
      </c>
      <c r="AJ64" s="181">
        <v>2</v>
      </c>
      <c r="AK64" s="181">
        <v>2</v>
      </c>
      <c r="AL64" s="181">
        <v>2</v>
      </c>
      <c r="AM64" s="181">
        <v>2</v>
      </c>
      <c r="AN64" s="181">
        <v>2</v>
      </c>
      <c r="AO64" s="181">
        <v>0</v>
      </c>
      <c r="AP64" s="181">
        <v>0</v>
      </c>
      <c r="AQ64" s="181">
        <v>0</v>
      </c>
      <c r="AR64" s="181">
        <v>0</v>
      </c>
      <c r="AS64" s="181">
        <v>0</v>
      </c>
      <c r="AT64" s="181">
        <v>2</v>
      </c>
      <c r="AU64" s="181">
        <v>2</v>
      </c>
      <c r="AV64" s="181">
        <v>2</v>
      </c>
      <c r="AW64" s="181">
        <v>4.3</v>
      </c>
      <c r="AX64" s="181">
        <v>4.3</v>
      </c>
      <c r="AY64" s="181">
        <v>4.3</v>
      </c>
      <c r="AZ64" s="181">
        <v>45.325000000000003</v>
      </c>
      <c r="BA64" s="181">
        <v>397</v>
      </c>
      <c r="BB64" s="181">
        <v>397</v>
      </c>
      <c r="BC64" s="181">
        <v>0</v>
      </c>
      <c r="BD64" s="181">
        <v>3.3711000000000002</v>
      </c>
      <c r="BE64" s="181" t="s">
        <v>1251</v>
      </c>
      <c r="BF64" s="181" t="s">
        <v>1251</v>
      </c>
      <c r="BG64" s="181" t="s">
        <v>1251</v>
      </c>
      <c r="BH64" s="181" t="s">
        <v>1251</v>
      </c>
      <c r="BN64" s="181" t="s">
        <v>1251</v>
      </c>
      <c r="BO64" s="181" t="s">
        <v>1251</v>
      </c>
      <c r="BP64" s="181" t="s">
        <v>1251</v>
      </c>
      <c r="BQ64" s="181">
        <v>4.3</v>
      </c>
      <c r="BR64" s="181">
        <v>4.3</v>
      </c>
      <c r="BS64" s="181">
        <v>4.3</v>
      </c>
      <c r="BT64" s="181">
        <v>4.3</v>
      </c>
      <c r="BU64" s="181">
        <v>0</v>
      </c>
      <c r="BV64" s="181">
        <v>0</v>
      </c>
      <c r="BW64" s="181">
        <v>0</v>
      </c>
      <c r="BX64" s="181">
        <v>0</v>
      </c>
      <c r="BY64" s="181">
        <v>0</v>
      </c>
      <c r="BZ64" s="181">
        <v>4.3</v>
      </c>
      <c r="CA64" s="181">
        <v>4.3</v>
      </c>
      <c r="CB64" s="181">
        <v>4.3</v>
      </c>
      <c r="CC64" s="181">
        <v>75099000</v>
      </c>
      <c r="CD64" s="181">
        <v>9841700</v>
      </c>
      <c r="CE64" s="181">
        <v>10466000</v>
      </c>
      <c r="CF64" s="181">
        <v>11878000</v>
      </c>
      <c r="CG64" s="181">
        <v>10320000</v>
      </c>
      <c r="CH64" s="181">
        <v>0</v>
      </c>
      <c r="CI64" s="181">
        <v>0</v>
      </c>
      <c r="CJ64" s="181">
        <v>0</v>
      </c>
      <c r="CK64" s="181">
        <v>0</v>
      </c>
      <c r="CL64" s="181">
        <v>0</v>
      </c>
      <c r="CM64" s="181">
        <v>11748000</v>
      </c>
      <c r="CN64" s="181">
        <v>10664000</v>
      </c>
      <c r="CO64" s="181">
        <v>10180000</v>
      </c>
      <c r="CP64" s="184">
        <v>5430000</v>
      </c>
      <c r="CQ64" s="184">
        <v>6011600</v>
      </c>
      <c r="CR64" s="184">
        <v>6304400</v>
      </c>
      <c r="CS64" s="184">
        <v>6247400</v>
      </c>
      <c r="CT64" s="186">
        <f t="shared" si="0"/>
        <v>5998350</v>
      </c>
      <c r="CU64" s="181">
        <v>0</v>
      </c>
      <c r="CV64" s="181">
        <v>0</v>
      </c>
      <c r="CW64" s="181">
        <v>0</v>
      </c>
      <c r="CX64" s="181">
        <v>0</v>
      </c>
      <c r="CY64" s="186">
        <v>0</v>
      </c>
      <c r="CZ64" s="182">
        <f t="shared" si="1"/>
        <v>0</v>
      </c>
      <c r="DA64" s="181">
        <v>0</v>
      </c>
      <c r="DB64" s="185">
        <f t="shared" si="7"/>
        <v>0</v>
      </c>
      <c r="DC64" s="184">
        <v>8063300</v>
      </c>
      <c r="DD64" s="183">
        <f t="shared" si="3"/>
        <v>1.3442530029091333</v>
      </c>
      <c r="DE64" s="184">
        <v>7788600</v>
      </c>
      <c r="DF64" s="183">
        <f t="shared" si="8"/>
        <v>1.2984570756958163</v>
      </c>
      <c r="DG64" s="184">
        <v>7342300</v>
      </c>
      <c r="DH64" s="183">
        <f t="shared" si="9"/>
        <v>1.2240532813190295</v>
      </c>
      <c r="DI64" s="182">
        <f t="shared" si="6"/>
        <v>0.9666908399809947</v>
      </c>
    </row>
    <row r="65" spans="1:113" x14ac:dyDescent="0.25">
      <c r="A65" s="181" t="s">
        <v>2538</v>
      </c>
      <c r="B65" s="181" t="s">
        <v>2538</v>
      </c>
      <c r="C65" s="181">
        <v>19</v>
      </c>
      <c r="D65" s="181">
        <v>19</v>
      </c>
      <c r="E65" s="181">
        <v>19</v>
      </c>
      <c r="F65" s="185" t="s">
        <v>2537</v>
      </c>
      <c r="G65" s="181" t="s">
        <v>2536</v>
      </c>
      <c r="H65" s="181" t="s">
        <v>2535</v>
      </c>
      <c r="I65" s="181">
        <v>1</v>
      </c>
      <c r="J65" s="181">
        <v>19</v>
      </c>
      <c r="K65" s="181">
        <v>19</v>
      </c>
      <c r="L65" s="181">
        <v>19</v>
      </c>
      <c r="M65" s="181">
        <v>19</v>
      </c>
      <c r="N65" s="181">
        <v>19</v>
      </c>
      <c r="O65" s="181">
        <v>19</v>
      </c>
      <c r="P65" s="181">
        <v>18</v>
      </c>
      <c r="Q65" s="181">
        <v>1</v>
      </c>
      <c r="R65" s="181">
        <v>3</v>
      </c>
      <c r="S65" s="181">
        <v>1</v>
      </c>
      <c r="T65" s="181">
        <v>0</v>
      </c>
      <c r="U65" s="181">
        <v>1</v>
      </c>
      <c r="V65" s="181">
        <v>10</v>
      </c>
      <c r="W65" s="181">
        <v>4</v>
      </c>
      <c r="X65" s="181">
        <v>8</v>
      </c>
      <c r="Y65" s="181">
        <v>19</v>
      </c>
      <c r="Z65" s="181">
        <v>19</v>
      </c>
      <c r="AA65" s="181">
        <v>19</v>
      </c>
      <c r="AB65" s="181">
        <v>18</v>
      </c>
      <c r="AC65" s="181">
        <v>1</v>
      </c>
      <c r="AD65" s="181">
        <v>3</v>
      </c>
      <c r="AE65" s="181">
        <v>1</v>
      </c>
      <c r="AF65" s="181">
        <v>0</v>
      </c>
      <c r="AG65" s="181">
        <v>1</v>
      </c>
      <c r="AH65" s="181">
        <v>10</v>
      </c>
      <c r="AI65" s="181">
        <v>4</v>
      </c>
      <c r="AJ65" s="181">
        <v>8</v>
      </c>
      <c r="AK65" s="181">
        <v>19</v>
      </c>
      <c r="AL65" s="181">
        <v>19</v>
      </c>
      <c r="AM65" s="181">
        <v>19</v>
      </c>
      <c r="AN65" s="181">
        <v>18</v>
      </c>
      <c r="AO65" s="181">
        <v>1</v>
      </c>
      <c r="AP65" s="181">
        <v>3</v>
      </c>
      <c r="AQ65" s="181">
        <v>1</v>
      </c>
      <c r="AR65" s="181">
        <v>0</v>
      </c>
      <c r="AS65" s="181">
        <v>1</v>
      </c>
      <c r="AT65" s="181">
        <v>10</v>
      </c>
      <c r="AU65" s="181">
        <v>4</v>
      </c>
      <c r="AV65" s="181">
        <v>8</v>
      </c>
      <c r="AW65" s="181">
        <v>36.1</v>
      </c>
      <c r="AX65" s="181">
        <v>36.1</v>
      </c>
      <c r="AY65" s="181">
        <v>36.1</v>
      </c>
      <c r="AZ65" s="181">
        <v>83.346999999999994</v>
      </c>
      <c r="BA65" s="181">
        <v>759</v>
      </c>
      <c r="BB65" s="181">
        <v>759</v>
      </c>
      <c r="BC65" s="181">
        <v>0</v>
      </c>
      <c r="BD65" s="181">
        <v>134.13</v>
      </c>
      <c r="BE65" s="181" t="s">
        <v>1251</v>
      </c>
      <c r="BF65" s="181" t="s">
        <v>1251</v>
      </c>
      <c r="BG65" s="181" t="s">
        <v>1251</v>
      </c>
      <c r="BH65" s="181" t="s">
        <v>1251</v>
      </c>
      <c r="BI65" s="181" t="s">
        <v>1254</v>
      </c>
      <c r="BJ65" s="181" t="s">
        <v>1254</v>
      </c>
      <c r="BK65" s="181" t="s">
        <v>1254</v>
      </c>
      <c r="BM65" s="181" t="s">
        <v>1254</v>
      </c>
      <c r="BN65" s="181" t="s">
        <v>1251</v>
      </c>
      <c r="BO65" s="181" t="s">
        <v>1251</v>
      </c>
      <c r="BP65" s="181" t="s">
        <v>1254</v>
      </c>
      <c r="BQ65" s="181">
        <v>36.1</v>
      </c>
      <c r="BR65" s="181">
        <v>36.1</v>
      </c>
      <c r="BS65" s="181">
        <v>36.1</v>
      </c>
      <c r="BT65" s="181">
        <v>31.9</v>
      </c>
      <c r="BU65" s="181">
        <v>2.2000000000000002</v>
      </c>
      <c r="BV65" s="181">
        <v>6.9</v>
      </c>
      <c r="BW65" s="181">
        <v>2.2000000000000002</v>
      </c>
      <c r="BX65" s="181">
        <v>0</v>
      </c>
      <c r="BY65" s="181">
        <v>1.2</v>
      </c>
      <c r="BZ65" s="181">
        <v>16.100000000000001</v>
      </c>
      <c r="CA65" s="181">
        <v>7.6</v>
      </c>
      <c r="CB65" s="181">
        <v>13.8</v>
      </c>
      <c r="CC65" s="181">
        <v>1535200000</v>
      </c>
      <c r="CD65" s="181">
        <v>357790000</v>
      </c>
      <c r="CE65" s="181">
        <v>377490000</v>
      </c>
      <c r="CF65" s="181">
        <v>421170000</v>
      </c>
      <c r="CG65" s="181">
        <v>320290000</v>
      </c>
      <c r="CH65" s="181">
        <v>972900</v>
      </c>
      <c r="CI65" s="181">
        <v>3174100</v>
      </c>
      <c r="CJ65" s="181">
        <v>1101700</v>
      </c>
      <c r="CK65" s="181">
        <v>0</v>
      </c>
      <c r="CL65" s="181">
        <v>126960</v>
      </c>
      <c r="CM65" s="181">
        <v>22485000</v>
      </c>
      <c r="CN65" s="181">
        <v>12657000</v>
      </c>
      <c r="CO65" s="181">
        <v>17933000</v>
      </c>
      <c r="CP65" s="184">
        <v>72772000</v>
      </c>
      <c r="CQ65" s="184">
        <v>82242000</v>
      </c>
      <c r="CR65" s="184">
        <v>76738000</v>
      </c>
      <c r="CS65" s="184">
        <v>78174000</v>
      </c>
      <c r="CT65" s="186">
        <f t="shared" si="0"/>
        <v>77481500</v>
      </c>
      <c r="CU65" s="181">
        <v>0</v>
      </c>
      <c r="CV65" s="181">
        <v>0</v>
      </c>
      <c r="CW65" s="181">
        <v>0</v>
      </c>
      <c r="CX65" s="181">
        <v>0</v>
      </c>
      <c r="CY65" s="186">
        <v>0</v>
      </c>
      <c r="CZ65" s="182">
        <f t="shared" si="1"/>
        <v>0</v>
      </c>
      <c r="DA65" s="181">
        <v>0</v>
      </c>
      <c r="DB65" s="185">
        <f t="shared" si="7"/>
        <v>0</v>
      </c>
      <c r="DC65" s="184">
        <v>4209800</v>
      </c>
      <c r="DD65" s="183">
        <f t="shared" si="3"/>
        <v>5.4332969805695554E-2</v>
      </c>
      <c r="DE65" s="184">
        <v>4255000</v>
      </c>
      <c r="DF65" s="183">
        <f t="shared" si="8"/>
        <v>5.4916334867032776E-2</v>
      </c>
      <c r="DG65" s="184">
        <v>4009300</v>
      </c>
      <c r="DH65" s="183">
        <f t="shared" si="9"/>
        <v>5.1745255319011633E-2</v>
      </c>
      <c r="DI65" s="182">
        <f t="shared" si="6"/>
        <v>4.0248639997934994E-2</v>
      </c>
    </row>
    <row r="66" spans="1:113" x14ac:dyDescent="0.25">
      <c r="A66" s="181" t="s">
        <v>2534</v>
      </c>
      <c r="B66" s="181" t="s">
        <v>2534</v>
      </c>
      <c r="C66" s="181">
        <v>4</v>
      </c>
      <c r="D66" s="181">
        <v>4</v>
      </c>
      <c r="E66" s="181">
        <v>4</v>
      </c>
      <c r="F66" s="181" t="s">
        <v>2533</v>
      </c>
      <c r="G66" s="181" t="s">
        <v>2532</v>
      </c>
      <c r="H66" s="181" t="s">
        <v>2531</v>
      </c>
      <c r="I66" s="181">
        <v>1</v>
      </c>
      <c r="J66" s="181">
        <v>4</v>
      </c>
      <c r="K66" s="181">
        <v>4</v>
      </c>
      <c r="L66" s="181">
        <v>4</v>
      </c>
      <c r="M66" s="181">
        <v>3</v>
      </c>
      <c r="N66" s="181">
        <v>2</v>
      </c>
      <c r="O66" s="181">
        <v>3</v>
      </c>
      <c r="P66" s="181">
        <v>4</v>
      </c>
      <c r="Q66" s="181"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3</v>
      </c>
      <c r="W66" s="181">
        <v>3</v>
      </c>
      <c r="X66" s="181">
        <v>3</v>
      </c>
      <c r="Y66" s="181">
        <v>3</v>
      </c>
      <c r="Z66" s="181">
        <v>2</v>
      </c>
      <c r="AA66" s="181">
        <v>3</v>
      </c>
      <c r="AB66" s="181">
        <v>4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3</v>
      </c>
      <c r="AI66" s="181">
        <v>3</v>
      </c>
      <c r="AJ66" s="181">
        <v>3</v>
      </c>
      <c r="AK66" s="181">
        <v>3</v>
      </c>
      <c r="AL66" s="181">
        <v>2</v>
      </c>
      <c r="AM66" s="181">
        <v>3</v>
      </c>
      <c r="AN66" s="181">
        <v>4</v>
      </c>
      <c r="AO66" s="181">
        <v>0</v>
      </c>
      <c r="AP66" s="181">
        <v>0</v>
      </c>
      <c r="AQ66" s="181">
        <v>0</v>
      </c>
      <c r="AR66" s="181">
        <v>0</v>
      </c>
      <c r="AS66" s="181">
        <v>0</v>
      </c>
      <c r="AT66" s="181">
        <v>3</v>
      </c>
      <c r="AU66" s="181">
        <v>3</v>
      </c>
      <c r="AV66" s="181">
        <v>3</v>
      </c>
      <c r="AW66" s="181">
        <v>16.899999999999999</v>
      </c>
      <c r="AX66" s="181">
        <v>16.899999999999999</v>
      </c>
      <c r="AY66" s="181">
        <v>16.899999999999999</v>
      </c>
      <c r="AZ66" s="181">
        <v>53.109000000000002</v>
      </c>
      <c r="BA66" s="181">
        <v>474</v>
      </c>
      <c r="BB66" s="181">
        <v>474</v>
      </c>
      <c r="BC66" s="181">
        <v>0</v>
      </c>
      <c r="BD66" s="181">
        <v>15.321</v>
      </c>
      <c r="BE66" s="181" t="s">
        <v>1251</v>
      </c>
      <c r="BF66" s="181" t="s">
        <v>1251</v>
      </c>
      <c r="BG66" s="181" t="s">
        <v>1251</v>
      </c>
      <c r="BH66" s="181" t="s">
        <v>1251</v>
      </c>
      <c r="BN66" s="181" t="s">
        <v>1251</v>
      </c>
      <c r="BO66" s="181" t="s">
        <v>1251</v>
      </c>
      <c r="BP66" s="181" t="s">
        <v>1251</v>
      </c>
      <c r="BQ66" s="181">
        <v>12.9</v>
      </c>
      <c r="BR66" s="181">
        <v>6.3</v>
      </c>
      <c r="BS66" s="181">
        <v>10.3</v>
      </c>
      <c r="BT66" s="181">
        <v>16.899999999999999</v>
      </c>
      <c r="BU66" s="181">
        <v>0</v>
      </c>
      <c r="BV66" s="181">
        <v>0</v>
      </c>
      <c r="BW66" s="181">
        <v>0</v>
      </c>
      <c r="BX66" s="181">
        <v>0</v>
      </c>
      <c r="BY66" s="181">
        <v>0</v>
      </c>
      <c r="BZ66" s="181">
        <v>12.9</v>
      </c>
      <c r="CA66" s="181">
        <v>12.9</v>
      </c>
      <c r="CB66" s="181">
        <v>12.9</v>
      </c>
      <c r="CC66" s="181">
        <v>111970000</v>
      </c>
      <c r="CD66" s="181">
        <v>15370000</v>
      </c>
      <c r="CE66" s="181">
        <v>10973000</v>
      </c>
      <c r="CF66" s="181">
        <v>19393000</v>
      </c>
      <c r="CG66" s="181">
        <v>21797000</v>
      </c>
      <c r="CH66" s="181">
        <v>0</v>
      </c>
      <c r="CI66" s="181">
        <v>0</v>
      </c>
      <c r="CJ66" s="181">
        <v>0</v>
      </c>
      <c r="CK66" s="181">
        <v>0</v>
      </c>
      <c r="CL66" s="181">
        <v>0</v>
      </c>
      <c r="CM66" s="181">
        <v>16699000</v>
      </c>
      <c r="CN66" s="181">
        <v>13127000</v>
      </c>
      <c r="CO66" s="181">
        <v>14613000</v>
      </c>
      <c r="CP66" s="184">
        <v>5863500</v>
      </c>
      <c r="CQ66" s="184">
        <v>6521000</v>
      </c>
      <c r="CR66" s="184">
        <v>6355100</v>
      </c>
      <c r="CS66" s="184">
        <v>6726600</v>
      </c>
      <c r="CT66" s="186">
        <f t="shared" ref="CT66:CT129" si="10">AVERAGEIF(CP66:CS66,"&lt;&gt;0")</f>
        <v>6366550</v>
      </c>
      <c r="CU66" s="181">
        <v>0</v>
      </c>
      <c r="CV66" s="181">
        <v>0</v>
      </c>
      <c r="CW66" s="181">
        <v>0</v>
      </c>
      <c r="CX66" s="181">
        <v>0</v>
      </c>
      <c r="CY66" s="186">
        <v>0</v>
      </c>
      <c r="CZ66" s="182">
        <f t="shared" ref="CZ66:CZ129" si="11">CY66/CT66</f>
        <v>0</v>
      </c>
      <c r="DA66" s="181">
        <v>0</v>
      </c>
      <c r="DB66" s="185">
        <f t="shared" ref="DB66:DB97" si="12">DA66/CT66</f>
        <v>0</v>
      </c>
      <c r="DC66" s="184">
        <v>6640300</v>
      </c>
      <c r="DD66" s="183">
        <f t="shared" ref="DD66:DD129" si="13">DC66/CT66</f>
        <v>1.0429981701235362</v>
      </c>
      <c r="DE66" s="184">
        <v>6955400</v>
      </c>
      <c r="DF66" s="183">
        <f t="shared" ref="DF66:DF97" si="14">DE66/CT66</f>
        <v>1.0924912236611666</v>
      </c>
      <c r="DG66" s="184">
        <v>7209900</v>
      </c>
      <c r="DH66" s="183">
        <f t="shared" ref="DH66:DH97" si="15">DG66/CT66</f>
        <v>1.13246577816871</v>
      </c>
      <c r="DI66" s="182">
        <f t="shared" ref="DI66:DI129" si="16">AVERAGE(DB66,DD66,DF66,DH66)</f>
        <v>0.81698879298835325</v>
      </c>
    </row>
    <row r="67" spans="1:113" x14ac:dyDescent="0.25">
      <c r="A67" s="181" t="s">
        <v>2530</v>
      </c>
      <c r="B67" s="181" t="s">
        <v>2530</v>
      </c>
      <c r="C67" s="181">
        <v>7</v>
      </c>
      <c r="D67" s="181">
        <v>7</v>
      </c>
      <c r="E67" s="181">
        <v>7</v>
      </c>
      <c r="F67" s="181" t="s">
        <v>2529</v>
      </c>
      <c r="G67" s="181" t="s">
        <v>2528</v>
      </c>
      <c r="H67" s="181" t="s">
        <v>2527</v>
      </c>
      <c r="I67" s="181">
        <v>1</v>
      </c>
      <c r="J67" s="181">
        <v>7</v>
      </c>
      <c r="K67" s="181">
        <v>7</v>
      </c>
      <c r="L67" s="181">
        <v>7</v>
      </c>
      <c r="M67" s="181">
        <v>7</v>
      </c>
      <c r="N67" s="181">
        <v>7</v>
      </c>
      <c r="O67" s="181">
        <v>7</v>
      </c>
      <c r="P67" s="181">
        <v>6</v>
      </c>
      <c r="Q67" s="181">
        <v>6</v>
      </c>
      <c r="R67" s="181">
        <v>5</v>
      </c>
      <c r="S67" s="181">
        <v>4</v>
      </c>
      <c r="T67" s="181">
        <v>1</v>
      </c>
      <c r="U67" s="181">
        <v>0</v>
      </c>
      <c r="V67" s="181">
        <v>6</v>
      </c>
      <c r="W67" s="181">
        <v>4</v>
      </c>
      <c r="X67" s="181">
        <v>6</v>
      </c>
      <c r="Y67" s="181">
        <v>7</v>
      </c>
      <c r="Z67" s="181">
        <v>7</v>
      </c>
      <c r="AA67" s="181">
        <v>7</v>
      </c>
      <c r="AB67" s="181">
        <v>6</v>
      </c>
      <c r="AC67" s="181">
        <v>6</v>
      </c>
      <c r="AD67" s="181">
        <v>5</v>
      </c>
      <c r="AE67" s="181">
        <v>4</v>
      </c>
      <c r="AF67" s="181">
        <v>1</v>
      </c>
      <c r="AG67" s="181">
        <v>0</v>
      </c>
      <c r="AH67" s="181">
        <v>6</v>
      </c>
      <c r="AI67" s="181">
        <v>4</v>
      </c>
      <c r="AJ67" s="181">
        <v>6</v>
      </c>
      <c r="AK67" s="181">
        <v>7</v>
      </c>
      <c r="AL67" s="181">
        <v>7</v>
      </c>
      <c r="AM67" s="181">
        <v>7</v>
      </c>
      <c r="AN67" s="181">
        <v>6</v>
      </c>
      <c r="AO67" s="181">
        <v>6</v>
      </c>
      <c r="AP67" s="181">
        <v>5</v>
      </c>
      <c r="AQ67" s="181">
        <v>4</v>
      </c>
      <c r="AR67" s="181">
        <v>1</v>
      </c>
      <c r="AS67" s="181">
        <v>0</v>
      </c>
      <c r="AT67" s="181">
        <v>6</v>
      </c>
      <c r="AU67" s="181">
        <v>4</v>
      </c>
      <c r="AV67" s="181">
        <v>6</v>
      </c>
      <c r="AW67" s="181">
        <v>43</v>
      </c>
      <c r="AX67" s="181">
        <v>43</v>
      </c>
      <c r="AY67" s="181">
        <v>43</v>
      </c>
      <c r="AZ67" s="181">
        <v>24.687000000000001</v>
      </c>
      <c r="BA67" s="181">
        <v>230</v>
      </c>
      <c r="BB67" s="181">
        <v>230</v>
      </c>
      <c r="BC67" s="181">
        <v>0</v>
      </c>
      <c r="BD67" s="181">
        <v>108.92</v>
      </c>
      <c r="BE67" s="181" t="s">
        <v>1251</v>
      </c>
      <c r="BF67" s="181" t="s">
        <v>1251</v>
      </c>
      <c r="BG67" s="181" t="s">
        <v>1251</v>
      </c>
      <c r="BH67" s="181" t="s">
        <v>1251</v>
      </c>
      <c r="BI67" s="181" t="s">
        <v>1254</v>
      </c>
      <c r="BJ67" s="181" t="s">
        <v>1254</v>
      </c>
      <c r="BK67" s="181" t="s">
        <v>1254</v>
      </c>
      <c r="BL67" s="181" t="s">
        <v>1254</v>
      </c>
      <c r="BN67" s="181" t="s">
        <v>1251</v>
      </c>
      <c r="BO67" s="181" t="s">
        <v>1251</v>
      </c>
      <c r="BP67" s="181" t="s">
        <v>1251</v>
      </c>
      <c r="BQ67" s="181">
        <v>43</v>
      </c>
      <c r="BR67" s="181">
        <v>43</v>
      </c>
      <c r="BS67" s="181">
        <v>43</v>
      </c>
      <c r="BT67" s="181">
        <v>31.7</v>
      </c>
      <c r="BU67" s="181">
        <v>31.7</v>
      </c>
      <c r="BV67" s="181">
        <v>31.7</v>
      </c>
      <c r="BW67" s="181">
        <v>25.2</v>
      </c>
      <c r="BX67" s="181">
        <v>3.5</v>
      </c>
      <c r="BY67" s="181">
        <v>0</v>
      </c>
      <c r="BZ67" s="181">
        <v>42.6</v>
      </c>
      <c r="CA67" s="181">
        <v>20</v>
      </c>
      <c r="CB67" s="181">
        <v>31.7</v>
      </c>
      <c r="CC67" s="181">
        <v>7029700000</v>
      </c>
      <c r="CD67" s="181">
        <v>1033900000</v>
      </c>
      <c r="CE67" s="181">
        <v>953130000</v>
      </c>
      <c r="CF67" s="181">
        <v>1075200000</v>
      </c>
      <c r="CG67" s="181">
        <v>999130000</v>
      </c>
      <c r="CH67" s="181">
        <v>5102400</v>
      </c>
      <c r="CI67" s="181">
        <v>4691600</v>
      </c>
      <c r="CJ67" s="181">
        <v>4971600</v>
      </c>
      <c r="CK67" s="181">
        <v>359860</v>
      </c>
      <c r="CL67" s="181">
        <v>0</v>
      </c>
      <c r="CM67" s="181">
        <v>1033600000</v>
      </c>
      <c r="CN67" s="181">
        <v>975820000</v>
      </c>
      <c r="CO67" s="181">
        <v>943750000</v>
      </c>
      <c r="CP67" s="184">
        <v>345060000</v>
      </c>
      <c r="CQ67" s="184">
        <v>373700000</v>
      </c>
      <c r="CR67" s="184">
        <v>355630000</v>
      </c>
      <c r="CS67" s="184">
        <v>423160000</v>
      </c>
      <c r="CT67" s="186">
        <f t="shared" si="10"/>
        <v>374387500</v>
      </c>
      <c r="CU67" s="181">
        <v>4394600</v>
      </c>
      <c r="CV67" s="181">
        <v>4108600</v>
      </c>
      <c r="CW67" s="181">
        <v>4233300</v>
      </c>
      <c r="CX67" s="181">
        <v>0</v>
      </c>
      <c r="CY67" s="186">
        <f>AVERAGEIF(CU67:CX67,"&lt;&gt;0")</f>
        <v>4245500</v>
      </c>
      <c r="CZ67" s="182">
        <f t="shared" si="11"/>
        <v>1.1339855096657874E-2</v>
      </c>
      <c r="DA67" s="181">
        <v>0</v>
      </c>
      <c r="DB67" s="185">
        <f t="shared" si="12"/>
        <v>0</v>
      </c>
      <c r="DC67" s="184">
        <v>490810000</v>
      </c>
      <c r="DD67" s="183">
        <f t="shared" si="13"/>
        <v>1.310967914259958</v>
      </c>
      <c r="DE67" s="184">
        <v>528300000</v>
      </c>
      <c r="DF67" s="183">
        <f t="shared" si="14"/>
        <v>1.4111048045140395</v>
      </c>
      <c r="DG67" s="184">
        <v>465940000</v>
      </c>
      <c r="DH67" s="183">
        <f t="shared" si="15"/>
        <v>1.2445394143768154</v>
      </c>
      <c r="DI67" s="182">
        <f t="shared" si="16"/>
        <v>0.99165303328770316</v>
      </c>
    </row>
    <row r="68" spans="1:113" x14ac:dyDescent="0.25">
      <c r="A68" s="181" t="s">
        <v>2526</v>
      </c>
      <c r="B68" s="181" t="s">
        <v>2526</v>
      </c>
      <c r="C68" s="181">
        <v>7</v>
      </c>
      <c r="D68" s="181">
        <v>7</v>
      </c>
      <c r="E68" s="181">
        <v>7</v>
      </c>
      <c r="F68" s="181" t="s">
        <v>2525</v>
      </c>
      <c r="G68" s="181" t="s">
        <v>2524</v>
      </c>
      <c r="H68" s="181" t="s">
        <v>2523</v>
      </c>
      <c r="I68" s="181">
        <v>1</v>
      </c>
      <c r="J68" s="181">
        <v>7</v>
      </c>
      <c r="K68" s="181">
        <v>7</v>
      </c>
      <c r="L68" s="181">
        <v>7</v>
      </c>
      <c r="M68" s="181">
        <v>6</v>
      </c>
      <c r="N68" s="181">
        <v>7</v>
      </c>
      <c r="O68" s="181">
        <v>7</v>
      </c>
      <c r="P68" s="181">
        <v>6</v>
      </c>
      <c r="Q68" s="181">
        <v>3</v>
      </c>
      <c r="R68" s="181">
        <v>2</v>
      </c>
      <c r="S68" s="181">
        <v>4</v>
      </c>
      <c r="T68" s="181">
        <v>2</v>
      </c>
      <c r="U68" s="181">
        <v>2</v>
      </c>
      <c r="V68" s="181">
        <v>7</v>
      </c>
      <c r="W68" s="181">
        <v>7</v>
      </c>
      <c r="X68" s="181">
        <v>7</v>
      </c>
      <c r="Y68" s="181">
        <v>6</v>
      </c>
      <c r="Z68" s="181">
        <v>7</v>
      </c>
      <c r="AA68" s="181">
        <v>7</v>
      </c>
      <c r="AB68" s="181">
        <v>6</v>
      </c>
      <c r="AC68" s="181">
        <v>3</v>
      </c>
      <c r="AD68" s="181">
        <v>2</v>
      </c>
      <c r="AE68" s="181">
        <v>4</v>
      </c>
      <c r="AF68" s="181">
        <v>2</v>
      </c>
      <c r="AG68" s="181">
        <v>2</v>
      </c>
      <c r="AH68" s="181">
        <v>7</v>
      </c>
      <c r="AI68" s="181">
        <v>7</v>
      </c>
      <c r="AJ68" s="181">
        <v>7</v>
      </c>
      <c r="AK68" s="181">
        <v>6</v>
      </c>
      <c r="AL68" s="181">
        <v>7</v>
      </c>
      <c r="AM68" s="181">
        <v>7</v>
      </c>
      <c r="AN68" s="181">
        <v>6</v>
      </c>
      <c r="AO68" s="181">
        <v>3</v>
      </c>
      <c r="AP68" s="181">
        <v>2</v>
      </c>
      <c r="AQ68" s="181">
        <v>4</v>
      </c>
      <c r="AR68" s="181">
        <v>2</v>
      </c>
      <c r="AS68" s="181">
        <v>2</v>
      </c>
      <c r="AT68" s="181">
        <v>7</v>
      </c>
      <c r="AU68" s="181">
        <v>7</v>
      </c>
      <c r="AV68" s="181">
        <v>7</v>
      </c>
      <c r="AW68" s="181">
        <v>40.700000000000003</v>
      </c>
      <c r="AX68" s="181">
        <v>40.700000000000003</v>
      </c>
      <c r="AY68" s="181">
        <v>40.700000000000003</v>
      </c>
      <c r="AZ68" s="181">
        <v>24.794</v>
      </c>
      <c r="BA68" s="181">
        <v>231</v>
      </c>
      <c r="BB68" s="181">
        <v>231</v>
      </c>
      <c r="BC68" s="181">
        <v>0</v>
      </c>
      <c r="BD68" s="181">
        <v>174.63</v>
      </c>
      <c r="BE68" s="181" t="s">
        <v>1251</v>
      </c>
      <c r="BF68" s="181" t="s">
        <v>1251</v>
      </c>
      <c r="BG68" s="181" t="s">
        <v>1251</v>
      </c>
      <c r="BH68" s="181" t="s">
        <v>1251</v>
      </c>
      <c r="BI68" s="181" t="s">
        <v>1254</v>
      </c>
      <c r="BJ68" s="181" t="s">
        <v>1254</v>
      </c>
      <c r="BK68" s="181" t="s">
        <v>1254</v>
      </c>
      <c r="BL68" s="181" t="s">
        <v>1254</v>
      </c>
      <c r="BM68" s="181" t="s">
        <v>1254</v>
      </c>
      <c r="BN68" s="181" t="s">
        <v>1251</v>
      </c>
      <c r="BO68" s="181" t="s">
        <v>1251</v>
      </c>
      <c r="BP68" s="181" t="s">
        <v>1251</v>
      </c>
      <c r="BQ68" s="181">
        <v>32.9</v>
      </c>
      <c r="BR68" s="181">
        <v>40.700000000000003</v>
      </c>
      <c r="BS68" s="181">
        <v>40.700000000000003</v>
      </c>
      <c r="BT68" s="181">
        <v>32.9</v>
      </c>
      <c r="BU68" s="181">
        <v>18.2</v>
      </c>
      <c r="BV68" s="181">
        <v>11.3</v>
      </c>
      <c r="BW68" s="181">
        <v>21.6</v>
      </c>
      <c r="BX68" s="181">
        <v>6.9</v>
      </c>
      <c r="BY68" s="181">
        <v>6.9</v>
      </c>
      <c r="BZ68" s="181">
        <v>40.700000000000003</v>
      </c>
      <c r="CA68" s="181">
        <v>40.700000000000003</v>
      </c>
      <c r="CB68" s="181">
        <v>40.700000000000003</v>
      </c>
      <c r="CC68" s="181">
        <v>2541300000</v>
      </c>
      <c r="CD68" s="181">
        <v>424160000</v>
      </c>
      <c r="CE68" s="181">
        <v>349250000</v>
      </c>
      <c r="CF68" s="181">
        <v>435400000</v>
      </c>
      <c r="CG68" s="181">
        <v>316090000</v>
      </c>
      <c r="CH68" s="181">
        <v>1484800</v>
      </c>
      <c r="CI68" s="181">
        <v>345590</v>
      </c>
      <c r="CJ68" s="181">
        <v>1655100</v>
      </c>
      <c r="CK68" s="181">
        <v>519540</v>
      </c>
      <c r="CL68" s="181">
        <v>465030</v>
      </c>
      <c r="CM68" s="181">
        <v>352430000</v>
      </c>
      <c r="CN68" s="181">
        <v>347590000</v>
      </c>
      <c r="CO68" s="181">
        <v>311880000</v>
      </c>
      <c r="CP68" s="184">
        <v>232270000</v>
      </c>
      <c r="CQ68" s="184">
        <v>190910000</v>
      </c>
      <c r="CR68" s="184">
        <v>179750000</v>
      </c>
      <c r="CS68" s="184">
        <v>172560000</v>
      </c>
      <c r="CT68" s="186">
        <f t="shared" si="10"/>
        <v>193872500</v>
      </c>
      <c r="CU68" s="181">
        <v>10773000</v>
      </c>
      <c r="CV68" s="181">
        <v>0</v>
      </c>
      <c r="CW68" s="181">
        <v>25854000</v>
      </c>
      <c r="CX68" s="181">
        <v>0</v>
      </c>
      <c r="CY68" s="186">
        <f>AVERAGEIF(CU68:CX68,"&lt;&gt;0")</f>
        <v>18313500</v>
      </c>
      <c r="CZ68" s="182">
        <f t="shared" si="11"/>
        <v>9.4461566235541403E-2</v>
      </c>
      <c r="DA68" s="181">
        <v>0</v>
      </c>
      <c r="DB68" s="185">
        <f t="shared" si="12"/>
        <v>0</v>
      </c>
      <c r="DC68" s="184">
        <v>197020000</v>
      </c>
      <c r="DD68" s="183">
        <f t="shared" si="13"/>
        <v>1.0162348966459915</v>
      </c>
      <c r="DE68" s="184">
        <v>132540000</v>
      </c>
      <c r="DF68" s="183">
        <f t="shared" si="14"/>
        <v>0.68364517917703649</v>
      </c>
      <c r="DG68" s="184">
        <v>184700000</v>
      </c>
      <c r="DH68" s="183">
        <f t="shared" si="15"/>
        <v>0.95268797792363535</v>
      </c>
      <c r="DI68" s="182">
        <f t="shared" si="16"/>
        <v>0.6631420134366659</v>
      </c>
    </row>
    <row r="69" spans="1:113" x14ac:dyDescent="0.25">
      <c r="A69" s="181" t="s">
        <v>2522</v>
      </c>
      <c r="B69" s="181" t="s">
        <v>2522</v>
      </c>
      <c r="C69" s="181">
        <v>4</v>
      </c>
      <c r="D69" s="181">
        <v>4</v>
      </c>
      <c r="E69" s="181">
        <v>4</v>
      </c>
      <c r="F69" s="181" t="s">
        <v>2521</v>
      </c>
      <c r="G69" s="181" t="s">
        <v>2520</v>
      </c>
      <c r="H69" s="181" t="s">
        <v>2519</v>
      </c>
      <c r="I69" s="181">
        <v>1</v>
      </c>
      <c r="J69" s="181">
        <v>4</v>
      </c>
      <c r="K69" s="181">
        <v>4</v>
      </c>
      <c r="L69" s="181">
        <v>4</v>
      </c>
      <c r="M69" s="181">
        <v>4</v>
      </c>
      <c r="N69" s="181">
        <v>4</v>
      </c>
      <c r="O69" s="181">
        <v>4</v>
      </c>
      <c r="P69" s="181">
        <v>4</v>
      </c>
      <c r="Q69" s="181"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4</v>
      </c>
      <c r="W69" s="181">
        <v>3</v>
      </c>
      <c r="X69" s="181">
        <v>4</v>
      </c>
      <c r="Y69" s="181">
        <v>4</v>
      </c>
      <c r="Z69" s="181">
        <v>4</v>
      </c>
      <c r="AA69" s="181">
        <v>4</v>
      </c>
      <c r="AB69" s="181">
        <v>4</v>
      </c>
      <c r="AC69" s="181">
        <v>0</v>
      </c>
      <c r="AD69" s="181">
        <v>0</v>
      </c>
      <c r="AE69" s="181">
        <v>0</v>
      </c>
      <c r="AF69" s="181">
        <v>0</v>
      </c>
      <c r="AG69" s="181">
        <v>0</v>
      </c>
      <c r="AH69" s="181">
        <v>4</v>
      </c>
      <c r="AI69" s="181">
        <v>3</v>
      </c>
      <c r="AJ69" s="181">
        <v>4</v>
      </c>
      <c r="AK69" s="181">
        <v>4</v>
      </c>
      <c r="AL69" s="181">
        <v>4</v>
      </c>
      <c r="AM69" s="181">
        <v>4</v>
      </c>
      <c r="AN69" s="181">
        <v>4</v>
      </c>
      <c r="AO69" s="181">
        <v>0</v>
      </c>
      <c r="AP69" s="181">
        <v>0</v>
      </c>
      <c r="AQ69" s="181">
        <v>0</v>
      </c>
      <c r="AR69" s="181">
        <v>0</v>
      </c>
      <c r="AS69" s="181">
        <v>0</v>
      </c>
      <c r="AT69" s="181">
        <v>4</v>
      </c>
      <c r="AU69" s="181">
        <v>3</v>
      </c>
      <c r="AV69" s="181">
        <v>4</v>
      </c>
      <c r="AW69" s="181">
        <v>24.3</v>
      </c>
      <c r="AX69" s="181">
        <v>24.3</v>
      </c>
      <c r="AY69" s="181">
        <v>24.3</v>
      </c>
      <c r="AZ69" s="181">
        <v>26.353999999999999</v>
      </c>
      <c r="BA69" s="181">
        <v>239</v>
      </c>
      <c r="BB69" s="181">
        <v>239</v>
      </c>
      <c r="BC69" s="181">
        <v>0</v>
      </c>
      <c r="BD69" s="181">
        <v>12.827</v>
      </c>
      <c r="BE69" s="181" t="s">
        <v>1251</v>
      </c>
      <c r="BF69" s="181" t="s">
        <v>1251</v>
      </c>
      <c r="BG69" s="181" t="s">
        <v>1251</v>
      </c>
      <c r="BH69" s="181" t="s">
        <v>1251</v>
      </c>
      <c r="BN69" s="181" t="s">
        <v>1251</v>
      </c>
      <c r="BO69" s="181" t="s">
        <v>1251</v>
      </c>
      <c r="BP69" s="181" t="s">
        <v>1251</v>
      </c>
      <c r="BQ69" s="181">
        <v>24.3</v>
      </c>
      <c r="BR69" s="181">
        <v>24.3</v>
      </c>
      <c r="BS69" s="181">
        <v>24.3</v>
      </c>
      <c r="BT69" s="181">
        <v>24.3</v>
      </c>
      <c r="BU69" s="181">
        <v>0</v>
      </c>
      <c r="BV69" s="181">
        <v>0</v>
      </c>
      <c r="BW69" s="181">
        <v>0</v>
      </c>
      <c r="BX69" s="181">
        <v>0</v>
      </c>
      <c r="BY69" s="181">
        <v>0</v>
      </c>
      <c r="BZ69" s="181">
        <v>24.3</v>
      </c>
      <c r="CA69" s="181">
        <v>19.7</v>
      </c>
      <c r="CB69" s="181">
        <v>24.3</v>
      </c>
      <c r="CC69" s="181">
        <v>194330000</v>
      </c>
      <c r="CD69" s="181">
        <v>27335000</v>
      </c>
      <c r="CE69" s="181">
        <v>29210000</v>
      </c>
      <c r="CF69" s="181">
        <v>34681000</v>
      </c>
      <c r="CG69" s="181">
        <v>30561000</v>
      </c>
      <c r="CH69" s="181">
        <v>0</v>
      </c>
      <c r="CI69" s="181">
        <v>0</v>
      </c>
      <c r="CJ69" s="181">
        <v>0</v>
      </c>
      <c r="CK69" s="181">
        <v>0</v>
      </c>
      <c r="CL69" s="181">
        <v>0</v>
      </c>
      <c r="CM69" s="181">
        <v>28514000</v>
      </c>
      <c r="CN69" s="181">
        <v>15845000</v>
      </c>
      <c r="CO69" s="181">
        <v>28180000</v>
      </c>
      <c r="CP69" s="184">
        <v>8410500</v>
      </c>
      <c r="CQ69" s="184">
        <v>9483100</v>
      </c>
      <c r="CR69" s="184">
        <v>9404500</v>
      </c>
      <c r="CS69" s="184">
        <v>10191000</v>
      </c>
      <c r="CT69" s="186">
        <f t="shared" si="10"/>
        <v>9372275</v>
      </c>
      <c r="CU69" s="181">
        <v>0</v>
      </c>
      <c r="CV69" s="181">
        <v>0</v>
      </c>
      <c r="CW69" s="181">
        <v>0</v>
      </c>
      <c r="CX69" s="181">
        <v>0</v>
      </c>
      <c r="CY69" s="186">
        <v>0</v>
      </c>
      <c r="CZ69" s="182">
        <f t="shared" si="11"/>
        <v>0</v>
      </c>
      <c r="DA69" s="181">
        <v>0</v>
      </c>
      <c r="DB69" s="185">
        <f t="shared" si="12"/>
        <v>0</v>
      </c>
      <c r="DC69" s="184">
        <v>10481000</v>
      </c>
      <c r="DD69" s="183">
        <f t="shared" si="13"/>
        <v>1.1182983853973556</v>
      </c>
      <c r="DE69" s="184">
        <v>11580000</v>
      </c>
      <c r="DF69" s="183">
        <f t="shared" si="14"/>
        <v>1.2355591358554887</v>
      </c>
      <c r="DG69" s="184">
        <v>10998000</v>
      </c>
      <c r="DH69" s="183">
        <f t="shared" si="15"/>
        <v>1.1734610860223371</v>
      </c>
      <c r="DI69" s="182">
        <f t="shared" si="16"/>
        <v>0.88182965181879536</v>
      </c>
    </row>
    <row r="70" spans="1:113" x14ac:dyDescent="0.25">
      <c r="A70" s="181" t="s">
        <v>2518</v>
      </c>
      <c r="B70" s="181" t="s">
        <v>2518</v>
      </c>
      <c r="C70" s="181">
        <v>2</v>
      </c>
      <c r="D70" s="181">
        <v>2</v>
      </c>
      <c r="E70" s="181">
        <v>2</v>
      </c>
      <c r="F70" s="185" t="s">
        <v>2517</v>
      </c>
      <c r="G70" s="181" t="s">
        <v>2516</v>
      </c>
      <c r="H70" s="181" t="s">
        <v>2515</v>
      </c>
      <c r="I70" s="181">
        <v>1</v>
      </c>
      <c r="J70" s="181">
        <v>2</v>
      </c>
      <c r="K70" s="181">
        <v>2</v>
      </c>
      <c r="L70" s="181">
        <v>2</v>
      </c>
      <c r="M70" s="181">
        <v>2</v>
      </c>
      <c r="N70" s="181">
        <v>2</v>
      </c>
      <c r="O70" s="181">
        <v>2</v>
      </c>
      <c r="P70" s="181">
        <v>2</v>
      </c>
      <c r="Q70" s="181">
        <v>0</v>
      </c>
      <c r="R70" s="181">
        <v>1</v>
      </c>
      <c r="S70" s="181">
        <v>0</v>
      </c>
      <c r="T70" s="181">
        <v>1</v>
      </c>
      <c r="U70" s="181">
        <v>0</v>
      </c>
      <c r="V70" s="181">
        <v>2</v>
      </c>
      <c r="W70" s="181">
        <v>1</v>
      </c>
      <c r="X70" s="181">
        <v>1</v>
      </c>
      <c r="Y70" s="181">
        <v>2</v>
      </c>
      <c r="Z70" s="181">
        <v>2</v>
      </c>
      <c r="AA70" s="181">
        <v>2</v>
      </c>
      <c r="AB70" s="181">
        <v>2</v>
      </c>
      <c r="AC70" s="181">
        <v>0</v>
      </c>
      <c r="AD70" s="181">
        <v>1</v>
      </c>
      <c r="AE70" s="181">
        <v>0</v>
      </c>
      <c r="AF70" s="181">
        <v>1</v>
      </c>
      <c r="AG70" s="181">
        <v>0</v>
      </c>
      <c r="AH70" s="181">
        <v>2</v>
      </c>
      <c r="AI70" s="181">
        <v>1</v>
      </c>
      <c r="AJ70" s="181">
        <v>1</v>
      </c>
      <c r="AK70" s="181">
        <v>2</v>
      </c>
      <c r="AL70" s="181">
        <v>2</v>
      </c>
      <c r="AM70" s="181">
        <v>2</v>
      </c>
      <c r="AN70" s="181">
        <v>2</v>
      </c>
      <c r="AO70" s="181">
        <v>0</v>
      </c>
      <c r="AP70" s="181">
        <v>1</v>
      </c>
      <c r="AQ70" s="181">
        <v>0</v>
      </c>
      <c r="AR70" s="181">
        <v>1</v>
      </c>
      <c r="AS70" s="181">
        <v>0</v>
      </c>
      <c r="AT70" s="181">
        <v>2</v>
      </c>
      <c r="AU70" s="181">
        <v>1</v>
      </c>
      <c r="AV70" s="181">
        <v>1</v>
      </c>
      <c r="AW70" s="181">
        <v>9.3000000000000007</v>
      </c>
      <c r="AX70" s="181">
        <v>9.3000000000000007</v>
      </c>
      <c r="AY70" s="181">
        <v>9.3000000000000007</v>
      </c>
      <c r="AZ70" s="181">
        <v>28.937000000000001</v>
      </c>
      <c r="BA70" s="181">
        <v>257</v>
      </c>
      <c r="BB70" s="181">
        <v>257</v>
      </c>
      <c r="BC70" s="181">
        <v>0</v>
      </c>
      <c r="BD70" s="181">
        <v>5.9562999999999997</v>
      </c>
      <c r="BE70" s="181" t="s">
        <v>1251</v>
      </c>
      <c r="BF70" s="181" t="s">
        <v>1251</v>
      </c>
      <c r="BG70" s="181" t="s">
        <v>1251</v>
      </c>
      <c r="BH70" s="181" t="s">
        <v>1251</v>
      </c>
      <c r="BJ70" s="181" t="s">
        <v>1254</v>
      </c>
      <c r="BL70" s="181" t="s">
        <v>1254</v>
      </c>
      <c r="BN70" s="181" t="s">
        <v>1251</v>
      </c>
      <c r="BO70" s="181" t="s">
        <v>1251</v>
      </c>
      <c r="BP70" s="181" t="s">
        <v>1251</v>
      </c>
      <c r="BQ70" s="181">
        <v>9.3000000000000007</v>
      </c>
      <c r="BR70" s="181">
        <v>9.3000000000000007</v>
      </c>
      <c r="BS70" s="181">
        <v>9.3000000000000007</v>
      </c>
      <c r="BT70" s="181">
        <v>9.3000000000000007</v>
      </c>
      <c r="BU70" s="181">
        <v>0</v>
      </c>
      <c r="BV70" s="181">
        <v>2.2999999999999998</v>
      </c>
      <c r="BW70" s="181">
        <v>0</v>
      </c>
      <c r="BX70" s="181">
        <v>2.2999999999999998</v>
      </c>
      <c r="BY70" s="181">
        <v>0</v>
      </c>
      <c r="BZ70" s="181">
        <v>9.3000000000000007</v>
      </c>
      <c r="CA70" s="181">
        <v>2.2999999999999998</v>
      </c>
      <c r="CB70" s="181">
        <v>2.2999999999999998</v>
      </c>
      <c r="CC70" s="181">
        <v>84069000</v>
      </c>
      <c r="CD70" s="181">
        <v>18273000</v>
      </c>
      <c r="CE70" s="181">
        <v>15097000</v>
      </c>
      <c r="CF70" s="181">
        <v>15745000</v>
      </c>
      <c r="CG70" s="181">
        <v>10830000</v>
      </c>
      <c r="CH70" s="181">
        <v>0</v>
      </c>
      <c r="CI70" s="181">
        <v>407900</v>
      </c>
      <c r="CJ70" s="181">
        <v>0</v>
      </c>
      <c r="CK70" s="181">
        <v>461770</v>
      </c>
      <c r="CL70" s="181">
        <v>0</v>
      </c>
      <c r="CM70" s="181">
        <v>10526000</v>
      </c>
      <c r="CN70" s="181">
        <v>6264300</v>
      </c>
      <c r="CO70" s="181">
        <v>6463800</v>
      </c>
      <c r="CP70" s="184">
        <v>9809400</v>
      </c>
      <c r="CQ70" s="184">
        <v>9234200</v>
      </c>
      <c r="CR70" s="184">
        <v>9453000</v>
      </c>
      <c r="CS70" s="184">
        <v>7726900</v>
      </c>
      <c r="CT70" s="186">
        <f t="shared" si="10"/>
        <v>9055875</v>
      </c>
      <c r="CU70" s="181">
        <v>0</v>
      </c>
      <c r="CV70" s="181">
        <v>0</v>
      </c>
      <c r="CW70" s="181">
        <v>0</v>
      </c>
      <c r="CX70" s="181">
        <v>0</v>
      </c>
      <c r="CY70" s="186">
        <v>0</v>
      </c>
      <c r="CZ70" s="182">
        <f t="shared" si="11"/>
        <v>0</v>
      </c>
      <c r="DA70" s="181">
        <v>0</v>
      </c>
      <c r="DB70" s="185">
        <f t="shared" si="12"/>
        <v>0</v>
      </c>
      <c r="DC70" s="184">
        <v>8091000</v>
      </c>
      <c r="DD70" s="183">
        <f t="shared" si="13"/>
        <v>0.89345314505776641</v>
      </c>
      <c r="DE70" s="184">
        <v>0</v>
      </c>
      <c r="DF70" s="183">
        <f t="shared" si="14"/>
        <v>0</v>
      </c>
      <c r="DG70" s="184">
        <v>0</v>
      </c>
      <c r="DH70" s="183">
        <f t="shared" si="15"/>
        <v>0</v>
      </c>
      <c r="DI70" s="182">
        <f t="shared" si="16"/>
        <v>0.2233632862644416</v>
      </c>
    </row>
    <row r="71" spans="1:113" x14ac:dyDescent="0.25">
      <c r="A71" s="181" t="s">
        <v>2514</v>
      </c>
      <c r="B71" s="181" t="s">
        <v>2514</v>
      </c>
      <c r="C71" s="181">
        <v>11</v>
      </c>
      <c r="D71" s="181">
        <v>11</v>
      </c>
      <c r="E71" s="181">
        <v>11</v>
      </c>
      <c r="F71" s="185" t="s">
        <v>2513</v>
      </c>
      <c r="G71" s="181" t="s">
        <v>2512</v>
      </c>
      <c r="H71" s="181" t="s">
        <v>2511</v>
      </c>
      <c r="I71" s="181">
        <v>1</v>
      </c>
      <c r="J71" s="181">
        <v>11</v>
      </c>
      <c r="K71" s="181">
        <v>11</v>
      </c>
      <c r="L71" s="181">
        <v>11</v>
      </c>
      <c r="M71" s="181">
        <v>11</v>
      </c>
      <c r="N71" s="181">
        <v>11</v>
      </c>
      <c r="O71" s="181">
        <v>11</v>
      </c>
      <c r="P71" s="181">
        <v>11</v>
      </c>
      <c r="Q71" s="181">
        <v>3</v>
      </c>
      <c r="R71" s="181">
        <v>5</v>
      </c>
      <c r="S71" s="181">
        <v>5</v>
      </c>
      <c r="T71" s="181">
        <v>1</v>
      </c>
      <c r="U71" s="181">
        <v>0</v>
      </c>
      <c r="V71" s="181">
        <v>7</v>
      </c>
      <c r="W71" s="181">
        <v>2</v>
      </c>
      <c r="X71" s="181">
        <v>5</v>
      </c>
      <c r="Y71" s="181">
        <v>11</v>
      </c>
      <c r="Z71" s="181">
        <v>11</v>
      </c>
      <c r="AA71" s="181">
        <v>11</v>
      </c>
      <c r="AB71" s="181">
        <v>11</v>
      </c>
      <c r="AC71" s="181">
        <v>3</v>
      </c>
      <c r="AD71" s="181">
        <v>5</v>
      </c>
      <c r="AE71" s="181">
        <v>5</v>
      </c>
      <c r="AF71" s="181">
        <v>1</v>
      </c>
      <c r="AG71" s="181">
        <v>0</v>
      </c>
      <c r="AH71" s="181">
        <v>7</v>
      </c>
      <c r="AI71" s="181">
        <v>2</v>
      </c>
      <c r="AJ71" s="181">
        <v>5</v>
      </c>
      <c r="AK71" s="181">
        <v>11</v>
      </c>
      <c r="AL71" s="181">
        <v>11</v>
      </c>
      <c r="AM71" s="181">
        <v>11</v>
      </c>
      <c r="AN71" s="181">
        <v>11</v>
      </c>
      <c r="AO71" s="181">
        <v>3</v>
      </c>
      <c r="AP71" s="181">
        <v>5</v>
      </c>
      <c r="AQ71" s="181">
        <v>5</v>
      </c>
      <c r="AR71" s="181">
        <v>1</v>
      </c>
      <c r="AS71" s="181">
        <v>0</v>
      </c>
      <c r="AT71" s="181">
        <v>7</v>
      </c>
      <c r="AU71" s="181">
        <v>2</v>
      </c>
      <c r="AV71" s="181">
        <v>5</v>
      </c>
      <c r="AW71" s="181">
        <v>53.8</v>
      </c>
      <c r="AX71" s="181">
        <v>53.8</v>
      </c>
      <c r="AY71" s="181">
        <v>53.8</v>
      </c>
      <c r="AZ71" s="181">
        <v>33.387</v>
      </c>
      <c r="BA71" s="181">
        <v>303</v>
      </c>
      <c r="BB71" s="181">
        <v>303</v>
      </c>
      <c r="BC71" s="181">
        <v>0</v>
      </c>
      <c r="BD71" s="181">
        <v>113.33</v>
      </c>
      <c r="BE71" s="181" t="s">
        <v>1251</v>
      </c>
      <c r="BF71" s="181" t="s">
        <v>1251</v>
      </c>
      <c r="BG71" s="181" t="s">
        <v>1251</v>
      </c>
      <c r="BH71" s="181" t="s">
        <v>1251</v>
      </c>
      <c r="BI71" s="181" t="s">
        <v>1254</v>
      </c>
      <c r="BJ71" s="181" t="s">
        <v>1254</v>
      </c>
      <c r="BK71" s="181" t="s">
        <v>1254</v>
      </c>
      <c r="BL71" s="181" t="s">
        <v>1254</v>
      </c>
      <c r="BN71" s="181" t="s">
        <v>1254</v>
      </c>
      <c r="BO71" s="181" t="s">
        <v>1254</v>
      </c>
      <c r="BP71" s="181" t="s">
        <v>1254</v>
      </c>
      <c r="BQ71" s="181">
        <v>53.8</v>
      </c>
      <c r="BR71" s="181">
        <v>53.8</v>
      </c>
      <c r="BS71" s="181">
        <v>53.8</v>
      </c>
      <c r="BT71" s="181">
        <v>53.8</v>
      </c>
      <c r="BU71" s="181">
        <v>15.2</v>
      </c>
      <c r="BV71" s="181">
        <v>24.1</v>
      </c>
      <c r="BW71" s="181">
        <v>21.8</v>
      </c>
      <c r="BX71" s="181">
        <v>3.6</v>
      </c>
      <c r="BY71" s="181">
        <v>0</v>
      </c>
      <c r="BZ71" s="181">
        <v>37.299999999999997</v>
      </c>
      <c r="CA71" s="181">
        <v>8.3000000000000007</v>
      </c>
      <c r="CB71" s="181">
        <v>25.4</v>
      </c>
      <c r="CC71" s="181">
        <v>1901300000</v>
      </c>
      <c r="CD71" s="181">
        <v>476620000</v>
      </c>
      <c r="CE71" s="181">
        <v>443750000</v>
      </c>
      <c r="CF71" s="181">
        <v>495180000</v>
      </c>
      <c r="CG71" s="181">
        <v>462510000</v>
      </c>
      <c r="CH71" s="181">
        <v>946220</v>
      </c>
      <c r="CI71" s="181">
        <v>3565900</v>
      </c>
      <c r="CJ71" s="181">
        <v>1662500</v>
      </c>
      <c r="CK71" s="181">
        <v>131230</v>
      </c>
      <c r="CL71" s="181">
        <v>0</v>
      </c>
      <c r="CM71" s="181">
        <v>9424200</v>
      </c>
      <c r="CN71" s="181">
        <v>1943300</v>
      </c>
      <c r="CO71" s="181">
        <v>5545700</v>
      </c>
      <c r="CP71" s="184">
        <v>94157000</v>
      </c>
      <c r="CQ71" s="184">
        <v>92177000</v>
      </c>
      <c r="CR71" s="184">
        <v>92884000</v>
      </c>
      <c r="CS71" s="184">
        <v>99608000</v>
      </c>
      <c r="CT71" s="186">
        <f t="shared" si="10"/>
        <v>94706500</v>
      </c>
      <c r="CU71" s="181">
        <v>0</v>
      </c>
      <c r="CV71" s="181">
        <v>1974100</v>
      </c>
      <c r="CW71" s="181">
        <v>1087100</v>
      </c>
      <c r="CX71" s="181">
        <v>0</v>
      </c>
      <c r="CY71" s="186">
        <f>AVERAGEIF(CU71:CX71,"&lt;&gt;0")</f>
        <v>1530600</v>
      </c>
      <c r="CZ71" s="182">
        <f t="shared" si="11"/>
        <v>1.6161509505683347E-2</v>
      </c>
      <c r="DA71" s="181">
        <v>0</v>
      </c>
      <c r="DB71" s="185">
        <f t="shared" si="12"/>
        <v>0</v>
      </c>
      <c r="DC71" s="184">
        <v>1114500</v>
      </c>
      <c r="DD71" s="183">
        <f t="shared" si="13"/>
        <v>1.1767935674953673E-2</v>
      </c>
      <c r="DE71" s="184">
        <v>0</v>
      </c>
      <c r="DF71" s="183">
        <f t="shared" si="14"/>
        <v>0</v>
      </c>
      <c r="DG71" s="184">
        <v>872820</v>
      </c>
      <c r="DH71" s="183">
        <f t="shared" si="15"/>
        <v>9.2160516965572592E-3</v>
      </c>
      <c r="DI71" s="182">
        <f t="shared" si="16"/>
        <v>5.2459968428777331E-3</v>
      </c>
    </row>
    <row r="72" spans="1:113" x14ac:dyDescent="0.25">
      <c r="A72" s="181" t="s">
        <v>2510</v>
      </c>
      <c r="B72" s="181" t="s">
        <v>2510</v>
      </c>
      <c r="C72" s="181">
        <v>3</v>
      </c>
      <c r="D72" s="181">
        <v>3</v>
      </c>
      <c r="E72" s="181">
        <v>3</v>
      </c>
      <c r="F72" s="181" t="s">
        <v>2509</v>
      </c>
      <c r="G72" s="181" t="s">
        <v>2508</v>
      </c>
      <c r="H72" s="181" t="s">
        <v>2507</v>
      </c>
      <c r="I72" s="181">
        <v>1</v>
      </c>
      <c r="J72" s="181">
        <v>3</v>
      </c>
      <c r="K72" s="181">
        <v>3</v>
      </c>
      <c r="L72" s="181">
        <v>3</v>
      </c>
      <c r="M72" s="181">
        <v>2</v>
      </c>
      <c r="N72" s="181">
        <v>2</v>
      </c>
      <c r="O72" s="181">
        <v>3</v>
      </c>
      <c r="P72" s="181">
        <v>2</v>
      </c>
      <c r="Q72" s="181"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2</v>
      </c>
      <c r="W72" s="181">
        <v>2</v>
      </c>
      <c r="X72" s="181">
        <v>2</v>
      </c>
      <c r="Y72" s="181">
        <v>2</v>
      </c>
      <c r="Z72" s="181">
        <v>2</v>
      </c>
      <c r="AA72" s="181">
        <v>3</v>
      </c>
      <c r="AB72" s="181">
        <v>2</v>
      </c>
      <c r="AC72" s="181">
        <v>0</v>
      </c>
      <c r="AD72" s="181">
        <v>0</v>
      </c>
      <c r="AE72" s="181">
        <v>0</v>
      </c>
      <c r="AF72" s="181">
        <v>0</v>
      </c>
      <c r="AG72" s="181">
        <v>0</v>
      </c>
      <c r="AH72" s="181">
        <v>2</v>
      </c>
      <c r="AI72" s="181">
        <v>2</v>
      </c>
      <c r="AJ72" s="181">
        <v>2</v>
      </c>
      <c r="AK72" s="181">
        <v>2</v>
      </c>
      <c r="AL72" s="181">
        <v>2</v>
      </c>
      <c r="AM72" s="181">
        <v>3</v>
      </c>
      <c r="AN72" s="181">
        <v>2</v>
      </c>
      <c r="AO72" s="181">
        <v>0</v>
      </c>
      <c r="AP72" s="181">
        <v>0</v>
      </c>
      <c r="AQ72" s="181">
        <v>0</v>
      </c>
      <c r="AR72" s="181">
        <v>0</v>
      </c>
      <c r="AS72" s="181">
        <v>0</v>
      </c>
      <c r="AT72" s="181">
        <v>2</v>
      </c>
      <c r="AU72" s="181">
        <v>2</v>
      </c>
      <c r="AV72" s="181">
        <v>2</v>
      </c>
      <c r="AW72" s="181">
        <v>1.4</v>
      </c>
      <c r="AX72" s="181">
        <v>1.4</v>
      </c>
      <c r="AY72" s="181">
        <v>1.4</v>
      </c>
      <c r="AZ72" s="181">
        <v>212.92</v>
      </c>
      <c r="BA72" s="181">
        <v>1941</v>
      </c>
      <c r="BB72" s="181">
        <v>1941</v>
      </c>
      <c r="BC72" s="181">
        <v>0</v>
      </c>
      <c r="BD72" s="181">
        <v>5.8314000000000004</v>
      </c>
      <c r="BE72" s="181" t="s">
        <v>1251</v>
      </c>
      <c r="BF72" s="181" t="s">
        <v>1251</v>
      </c>
      <c r="BG72" s="181" t="s">
        <v>1251</v>
      </c>
      <c r="BH72" s="181" t="s">
        <v>1251</v>
      </c>
      <c r="BN72" s="181" t="s">
        <v>1254</v>
      </c>
      <c r="BO72" s="181" t="s">
        <v>1251</v>
      </c>
      <c r="BP72" s="181" t="s">
        <v>1251</v>
      </c>
      <c r="BQ72" s="181">
        <v>0.9</v>
      </c>
      <c r="BR72" s="181">
        <v>0.9</v>
      </c>
      <c r="BS72" s="181">
        <v>1.4</v>
      </c>
      <c r="BT72" s="181">
        <v>0.9</v>
      </c>
      <c r="BU72" s="181">
        <v>0</v>
      </c>
      <c r="BV72" s="181">
        <v>0</v>
      </c>
      <c r="BW72" s="181">
        <v>0</v>
      </c>
      <c r="BX72" s="181">
        <v>0</v>
      </c>
      <c r="BY72" s="181">
        <v>0</v>
      </c>
      <c r="BZ72" s="181">
        <v>0.9</v>
      </c>
      <c r="CA72" s="181">
        <v>0.9</v>
      </c>
      <c r="CB72" s="181">
        <v>0.9</v>
      </c>
      <c r="CC72" s="181">
        <v>55136000</v>
      </c>
      <c r="CD72" s="181">
        <v>8064700</v>
      </c>
      <c r="CE72" s="181">
        <v>7741400</v>
      </c>
      <c r="CF72" s="181">
        <v>10906000</v>
      </c>
      <c r="CG72" s="181">
        <v>7574900</v>
      </c>
      <c r="CH72" s="181">
        <v>0</v>
      </c>
      <c r="CI72" s="181">
        <v>0</v>
      </c>
      <c r="CJ72" s="181">
        <v>0</v>
      </c>
      <c r="CK72" s="181">
        <v>0</v>
      </c>
      <c r="CL72" s="181">
        <v>0</v>
      </c>
      <c r="CM72" s="181">
        <v>7117000</v>
      </c>
      <c r="CN72" s="181">
        <v>7660100</v>
      </c>
      <c r="CO72" s="181">
        <v>6072900</v>
      </c>
      <c r="CP72" s="184">
        <v>4782700</v>
      </c>
      <c r="CQ72" s="184">
        <v>4838300</v>
      </c>
      <c r="CR72" s="184">
        <v>4828600</v>
      </c>
      <c r="CS72" s="184">
        <v>4773300</v>
      </c>
      <c r="CT72" s="186">
        <f t="shared" si="10"/>
        <v>4805725</v>
      </c>
      <c r="CU72" s="181">
        <v>0</v>
      </c>
      <c r="CV72" s="181">
        <v>0</v>
      </c>
      <c r="CW72" s="181">
        <v>0</v>
      </c>
      <c r="CX72" s="181">
        <v>0</v>
      </c>
      <c r="CY72" s="186">
        <v>0</v>
      </c>
      <c r="CZ72" s="182">
        <f t="shared" si="11"/>
        <v>0</v>
      </c>
      <c r="DA72" s="181">
        <v>0</v>
      </c>
      <c r="DB72" s="185">
        <f t="shared" si="12"/>
        <v>0</v>
      </c>
      <c r="DC72" s="184">
        <v>0</v>
      </c>
      <c r="DD72" s="183">
        <f t="shared" si="13"/>
        <v>0</v>
      </c>
      <c r="DE72" s="184">
        <v>5310600</v>
      </c>
      <c r="DF72" s="183">
        <f t="shared" si="14"/>
        <v>1.1050569893200297</v>
      </c>
      <c r="DG72" s="184">
        <v>4768300</v>
      </c>
      <c r="DH72" s="183">
        <f t="shared" si="15"/>
        <v>0.99221241331953036</v>
      </c>
      <c r="DI72" s="182">
        <f t="shared" si="16"/>
        <v>0.52431735065989005</v>
      </c>
    </row>
    <row r="73" spans="1:113" x14ac:dyDescent="0.25">
      <c r="A73" s="181" t="s">
        <v>2506</v>
      </c>
      <c r="B73" s="181" t="s">
        <v>2506</v>
      </c>
      <c r="C73" s="181">
        <v>2</v>
      </c>
      <c r="D73" s="181">
        <v>2</v>
      </c>
      <c r="E73" s="181">
        <v>2</v>
      </c>
      <c r="F73" s="181" t="s">
        <v>2505</v>
      </c>
      <c r="G73" s="181" t="s">
        <v>2504</v>
      </c>
      <c r="H73" s="181" t="s">
        <v>2503</v>
      </c>
      <c r="I73" s="181">
        <v>1</v>
      </c>
      <c r="J73" s="181">
        <v>2</v>
      </c>
      <c r="K73" s="181">
        <v>2</v>
      </c>
      <c r="L73" s="181">
        <v>2</v>
      </c>
      <c r="M73" s="181">
        <v>2</v>
      </c>
      <c r="N73" s="181">
        <v>2</v>
      </c>
      <c r="O73" s="181">
        <v>2</v>
      </c>
      <c r="P73" s="181">
        <v>2</v>
      </c>
      <c r="Q73" s="181">
        <v>1</v>
      </c>
      <c r="R73" s="181">
        <v>1</v>
      </c>
      <c r="S73" s="181">
        <v>1</v>
      </c>
      <c r="T73" s="181">
        <v>1</v>
      </c>
      <c r="U73" s="181">
        <v>1</v>
      </c>
      <c r="V73" s="181">
        <v>2</v>
      </c>
      <c r="W73" s="181">
        <v>2</v>
      </c>
      <c r="X73" s="181">
        <v>2</v>
      </c>
      <c r="Y73" s="181">
        <v>2</v>
      </c>
      <c r="Z73" s="181">
        <v>2</v>
      </c>
      <c r="AA73" s="181">
        <v>2</v>
      </c>
      <c r="AB73" s="181">
        <v>2</v>
      </c>
      <c r="AC73" s="181">
        <v>1</v>
      </c>
      <c r="AD73" s="181">
        <v>1</v>
      </c>
      <c r="AE73" s="181">
        <v>1</v>
      </c>
      <c r="AF73" s="181">
        <v>1</v>
      </c>
      <c r="AG73" s="181">
        <v>1</v>
      </c>
      <c r="AH73" s="181">
        <v>2</v>
      </c>
      <c r="AI73" s="181">
        <v>2</v>
      </c>
      <c r="AJ73" s="181">
        <v>2</v>
      </c>
      <c r="AK73" s="181">
        <v>2</v>
      </c>
      <c r="AL73" s="181">
        <v>2</v>
      </c>
      <c r="AM73" s="181">
        <v>2</v>
      </c>
      <c r="AN73" s="181">
        <v>2</v>
      </c>
      <c r="AO73" s="181">
        <v>1</v>
      </c>
      <c r="AP73" s="181">
        <v>1</v>
      </c>
      <c r="AQ73" s="181">
        <v>1</v>
      </c>
      <c r="AR73" s="181">
        <v>1</v>
      </c>
      <c r="AS73" s="181">
        <v>1</v>
      </c>
      <c r="AT73" s="181">
        <v>2</v>
      </c>
      <c r="AU73" s="181">
        <v>2</v>
      </c>
      <c r="AV73" s="181">
        <v>2</v>
      </c>
      <c r="AW73" s="181">
        <v>1.8</v>
      </c>
      <c r="AX73" s="181">
        <v>1.8</v>
      </c>
      <c r="AY73" s="181">
        <v>1.8</v>
      </c>
      <c r="AZ73" s="181">
        <v>121.94</v>
      </c>
      <c r="BA73" s="181">
        <v>1063</v>
      </c>
      <c r="BB73" s="181">
        <v>1063</v>
      </c>
      <c r="BC73" s="181">
        <v>0</v>
      </c>
      <c r="BD73" s="181">
        <v>4.0422000000000002</v>
      </c>
      <c r="BE73" s="181" t="s">
        <v>1251</v>
      </c>
      <c r="BF73" s="181" t="s">
        <v>1251</v>
      </c>
      <c r="BG73" s="181" t="s">
        <v>1251</v>
      </c>
      <c r="BH73" s="181" t="s">
        <v>1251</v>
      </c>
      <c r="BI73" s="181" t="s">
        <v>1254</v>
      </c>
      <c r="BJ73" s="181" t="s">
        <v>1254</v>
      </c>
      <c r="BK73" s="181" t="s">
        <v>1254</v>
      </c>
      <c r="BL73" s="181" t="s">
        <v>1254</v>
      </c>
      <c r="BM73" s="181" t="s">
        <v>1254</v>
      </c>
      <c r="BN73" s="181" t="s">
        <v>1254</v>
      </c>
      <c r="BO73" s="181" t="s">
        <v>1254</v>
      </c>
      <c r="BP73" s="181" t="s">
        <v>1254</v>
      </c>
      <c r="BQ73" s="181">
        <v>1.8</v>
      </c>
      <c r="BR73" s="181">
        <v>1.8</v>
      </c>
      <c r="BS73" s="181">
        <v>1.8</v>
      </c>
      <c r="BT73" s="181">
        <v>1.8</v>
      </c>
      <c r="BU73" s="181">
        <v>0.9</v>
      </c>
      <c r="BV73" s="181">
        <v>0.9</v>
      </c>
      <c r="BW73" s="181">
        <v>0.9</v>
      </c>
      <c r="BX73" s="181">
        <v>0.9</v>
      </c>
      <c r="BY73" s="181">
        <v>0.9</v>
      </c>
      <c r="BZ73" s="181">
        <v>1.8</v>
      </c>
      <c r="CA73" s="181">
        <v>1.8</v>
      </c>
      <c r="CB73" s="181">
        <v>1.8</v>
      </c>
      <c r="CC73" s="181">
        <v>51785000</v>
      </c>
      <c r="CD73" s="181">
        <v>7520700</v>
      </c>
      <c r="CE73" s="181">
        <v>6963500</v>
      </c>
      <c r="CF73" s="181">
        <v>7605300</v>
      </c>
      <c r="CG73" s="181">
        <v>6872000</v>
      </c>
      <c r="CH73" s="181">
        <v>587680</v>
      </c>
      <c r="CI73" s="181">
        <v>622760</v>
      </c>
      <c r="CJ73" s="181">
        <v>706500</v>
      </c>
      <c r="CK73" s="181">
        <v>703320</v>
      </c>
      <c r="CL73" s="181">
        <v>784720</v>
      </c>
      <c r="CM73" s="181">
        <v>6696500</v>
      </c>
      <c r="CN73" s="181">
        <v>6257400</v>
      </c>
      <c r="CO73" s="181">
        <v>6464200</v>
      </c>
      <c r="CP73" s="184">
        <v>4115300</v>
      </c>
      <c r="CQ73" s="184">
        <v>3895300</v>
      </c>
      <c r="CR73" s="184">
        <v>4007200</v>
      </c>
      <c r="CS73" s="184">
        <v>4114600</v>
      </c>
      <c r="CT73" s="186">
        <f t="shared" si="10"/>
        <v>4033100</v>
      </c>
      <c r="CU73" s="181">
        <v>0</v>
      </c>
      <c r="CV73" s="181">
        <v>0</v>
      </c>
      <c r="CW73" s="181">
        <v>0</v>
      </c>
      <c r="CX73" s="181">
        <v>0</v>
      </c>
      <c r="CY73" s="186">
        <v>0</v>
      </c>
      <c r="CZ73" s="182">
        <f t="shared" si="11"/>
        <v>0</v>
      </c>
      <c r="DA73" s="181">
        <v>0</v>
      </c>
      <c r="DB73" s="185">
        <f t="shared" si="12"/>
        <v>0</v>
      </c>
      <c r="DC73" s="184">
        <v>4297800</v>
      </c>
      <c r="DD73" s="183">
        <f t="shared" si="13"/>
        <v>1.0656318960601026</v>
      </c>
      <c r="DE73" s="184">
        <v>4297300</v>
      </c>
      <c r="DF73" s="183">
        <f t="shared" si="14"/>
        <v>1.0655079219458976</v>
      </c>
      <c r="DG73" s="184">
        <v>4343600</v>
      </c>
      <c r="DH73" s="183">
        <f t="shared" si="15"/>
        <v>1.0769879249212764</v>
      </c>
      <c r="DI73" s="182">
        <f t="shared" si="16"/>
        <v>0.80203193573181908</v>
      </c>
    </row>
    <row r="74" spans="1:113" x14ac:dyDescent="0.25">
      <c r="A74" s="181" t="s">
        <v>2502</v>
      </c>
      <c r="B74" s="181" t="s">
        <v>2502</v>
      </c>
      <c r="C74" s="181">
        <v>11</v>
      </c>
      <c r="D74" s="181">
        <v>11</v>
      </c>
      <c r="E74" s="181">
        <v>11</v>
      </c>
      <c r="F74" s="181" t="s">
        <v>2501</v>
      </c>
      <c r="G74" s="181" t="s">
        <v>2500</v>
      </c>
      <c r="H74" s="181" t="s">
        <v>2499</v>
      </c>
      <c r="I74" s="181">
        <v>1</v>
      </c>
      <c r="J74" s="181">
        <v>11</v>
      </c>
      <c r="K74" s="181">
        <v>11</v>
      </c>
      <c r="L74" s="181">
        <v>11</v>
      </c>
      <c r="M74" s="181">
        <v>11</v>
      </c>
      <c r="N74" s="181">
        <v>10</v>
      </c>
      <c r="O74" s="181">
        <v>11</v>
      </c>
      <c r="P74" s="181">
        <v>10</v>
      </c>
      <c r="Q74" s="181"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10</v>
      </c>
      <c r="W74" s="181">
        <v>10</v>
      </c>
      <c r="X74" s="181">
        <v>10</v>
      </c>
      <c r="Y74" s="181">
        <v>11</v>
      </c>
      <c r="Z74" s="181">
        <v>10</v>
      </c>
      <c r="AA74" s="181">
        <v>11</v>
      </c>
      <c r="AB74" s="181">
        <v>10</v>
      </c>
      <c r="AC74" s="181">
        <v>0</v>
      </c>
      <c r="AD74" s="181">
        <v>0</v>
      </c>
      <c r="AE74" s="181">
        <v>0</v>
      </c>
      <c r="AF74" s="181">
        <v>0</v>
      </c>
      <c r="AG74" s="181">
        <v>0</v>
      </c>
      <c r="AH74" s="181">
        <v>10</v>
      </c>
      <c r="AI74" s="181">
        <v>10</v>
      </c>
      <c r="AJ74" s="181">
        <v>10</v>
      </c>
      <c r="AK74" s="181">
        <v>11</v>
      </c>
      <c r="AL74" s="181">
        <v>10</v>
      </c>
      <c r="AM74" s="181">
        <v>11</v>
      </c>
      <c r="AN74" s="181">
        <v>10</v>
      </c>
      <c r="AO74" s="181">
        <v>0</v>
      </c>
      <c r="AP74" s="181">
        <v>0</v>
      </c>
      <c r="AQ74" s="181">
        <v>0</v>
      </c>
      <c r="AR74" s="181">
        <v>0</v>
      </c>
      <c r="AS74" s="181">
        <v>0</v>
      </c>
      <c r="AT74" s="181">
        <v>10</v>
      </c>
      <c r="AU74" s="181">
        <v>10</v>
      </c>
      <c r="AV74" s="181">
        <v>10</v>
      </c>
      <c r="AW74" s="181">
        <v>55.8</v>
      </c>
      <c r="AX74" s="181">
        <v>55.8</v>
      </c>
      <c r="AY74" s="181">
        <v>55.8</v>
      </c>
      <c r="AZ74" s="181">
        <v>30.501000000000001</v>
      </c>
      <c r="BA74" s="181">
        <v>276</v>
      </c>
      <c r="BB74" s="181">
        <v>276</v>
      </c>
      <c r="BC74" s="181">
        <v>0</v>
      </c>
      <c r="BD74" s="181">
        <v>126.49</v>
      </c>
      <c r="BE74" s="181" t="s">
        <v>1251</v>
      </c>
      <c r="BF74" s="181" t="s">
        <v>1251</v>
      </c>
      <c r="BG74" s="181" t="s">
        <v>1251</v>
      </c>
      <c r="BH74" s="181" t="s">
        <v>1251</v>
      </c>
      <c r="BN74" s="181" t="s">
        <v>1251</v>
      </c>
      <c r="BO74" s="181" t="s">
        <v>1251</v>
      </c>
      <c r="BP74" s="181" t="s">
        <v>1251</v>
      </c>
      <c r="BQ74" s="181">
        <v>55.8</v>
      </c>
      <c r="BR74" s="181">
        <v>46.7</v>
      </c>
      <c r="BS74" s="181">
        <v>55.8</v>
      </c>
      <c r="BT74" s="181">
        <v>46.7</v>
      </c>
      <c r="BU74" s="181">
        <v>0</v>
      </c>
      <c r="BV74" s="181">
        <v>0</v>
      </c>
      <c r="BW74" s="181">
        <v>0</v>
      </c>
      <c r="BX74" s="181">
        <v>0</v>
      </c>
      <c r="BY74" s="181">
        <v>0</v>
      </c>
      <c r="BZ74" s="181">
        <v>46.7</v>
      </c>
      <c r="CA74" s="181">
        <v>46.7</v>
      </c>
      <c r="CB74" s="181">
        <v>46.7</v>
      </c>
      <c r="CC74" s="181">
        <v>1539500000</v>
      </c>
      <c r="CD74" s="181">
        <v>209800000</v>
      </c>
      <c r="CE74" s="181">
        <v>230180000</v>
      </c>
      <c r="CF74" s="181">
        <v>253440000</v>
      </c>
      <c r="CG74" s="181">
        <v>229930000</v>
      </c>
      <c r="CH74" s="181">
        <v>0</v>
      </c>
      <c r="CI74" s="181">
        <v>0</v>
      </c>
      <c r="CJ74" s="181">
        <v>0</v>
      </c>
      <c r="CK74" s="181">
        <v>0</v>
      </c>
      <c r="CL74" s="181">
        <v>0</v>
      </c>
      <c r="CM74" s="181">
        <v>201430000</v>
      </c>
      <c r="CN74" s="181">
        <v>199780000</v>
      </c>
      <c r="CO74" s="181">
        <v>214950000</v>
      </c>
      <c r="CP74" s="184">
        <v>31684000</v>
      </c>
      <c r="CQ74" s="184">
        <v>35669000</v>
      </c>
      <c r="CR74" s="184">
        <v>35012000</v>
      </c>
      <c r="CS74" s="184">
        <v>43286000</v>
      </c>
      <c r="CT74" s="186">
        <f t="shared" si="10"/>
        <v>36412750</v>
      </c>
      <c r="CU74" s="181">
        <v>0</v>
      </c>
      <c r="CV74" s="181">
        <v>0</v>
      </c>
      <c r="CW74" s="181">
        <v>0</v>
      </c>
      <c r="CX74" s="181">
        <v>0</v>
      </c>
      <c r="CY74" s="186">
        <v>0</v>
      </c>
      <c r="CZ74" s="182">
        <f t="shared" si="11"/>
        <v>0</v>
      </c>
      <c r="DA74" s="181">
        <v>0</v>
      </c>
      <c r="DB74" s="185">
        <f t="shared" si="12"/>
        <v>0</v>
      </c>
      <c r="DC74" s="184">
        <v>43785000</v>
      </c>
      <c r="DD74" s="183">
        <f t="shared" si="13"/>
        <v>1.2024634228395275</v>
      </c>
      <c r="DE74" s="184">
        <v>42933000</v>
      </c>
      <c r="DF74" s="183">
        <f t="shared" si="14"/>
        <v>1.179065025300204</v>
      </c>
      <c r="DG74" s="184">
        <v>44953000</v>
      </c>
      <c r="DH74" s="183">
        <f t="shared" si="15"/>
        <v>1.2345400992784121</v>
      </c>
      <c r="DI74" s="182">
        <f t="shared" si="16"/>
        <v>0.90401713685453589</v>
      </c>
    </row>
    <row r="75" spans="1:113" x14ac:dyDescent="0.25">
      <c r="A75" s="181" t="s">
        <v>2498</v>
      </c>
      <c r="B75" s="181" t="s">
        <v>2498</v>
      </c>
      <c r="C75" s="181">
        <v>4</v>
      </c>
      <c r="D75" s="181">
        <v>4</v>
      </c>
      <c r="E75" s="181">
        <v>4</v>
      </c>
      <c r="F75" s="181" t="s">
        <v>2497</v>
      </c>
      <c r="G75" s="181" t="s">
        <v>2496</v>
      </c>
      <c r="H75" s="181" t="s">
        <v>2495</v>
      </c>
      <c r="I75" s="181">
        <v>1</v>
      </c>
      <c r="J75" s="181">
        <v>4</v>
      </c>
      <c r="K75" s="181">
        <v>4</v>
      </c>
      <c r="L75" s="181">
        <v>4</v>
      </c>
      <c r="M75" s="181">
        <v>4</v>
      </c>
      <c r="N75" s="181">
        <v>4</v>
      </c>
      <c r="O75" s="181">
        <v>4</v>
      </c>
      <c r="P75" s="181">
        <v>4</v>
      </c>
      <c r="Q75" s="181">
        <v>1</v>
      </c>
      <c r="R75" s="181">
        <v>2</v>
      </c>
      <c r="S75" s="181">
        <v>1</v>
      </c>
      <c r="T75" s="181">
        <v>0</v>
      </c>
      <c r="U75" s="181">
        <v>0</v>
      </c>
      <c r="V75" s="181">
        <v>3</v>
      </c>
      <c r="W75" s="181">
        <v>4</v>
      </c>
      <c r="X75" s="181">
        <v>4</v>
      </c>
      <c r="Y75" s="181">
        <v>4</v>
      </c>
      <c r="Z75" s="181">
        <v>4</v>
      </c>
      <c r="AA75" s="181">
        <v>4</v>
      </c>
      <c r="AB75" s="181">
        <v>4</v>
      </c>
      <c r="AC75" s="181">
        <v>1</v>
      </c>
      <c r="AD75" s="181">
        <v>2</v>
      </c>
      <c r="AE75" s="181">
        <v>1</v>
      </c>
      <c r="AF75" s="181">
        <v>0</v>
      </c>
      <c r="AG75" s="181">
        <v>0</v>
      </c>
      <c r="AH75" s="181">
        <v>3</v>
      </c>
      <c r="AI75" s="181">
        <v>4</v>
      </c>
      <c r="AJ75" s="181">
        <v>4</v>
      </c>
      <c r="AK75" s="181">
        <v>4</v>
      </c>
      <c r="AL75" s="181">
        <v>4</v>
      </c>
      <c r="AM75" s="181">
        <v>4</v>
      </c>
      <c r="AN75" s="181">
        <v>4</v>
      </c>
      <c r="AO75" s="181">
        <v>1</v>
      </c>
      <c r="AP75" s="181">
        <v>2</v>
      </c>
      <c r="AQ75" s="181">
        <v>1</v>
      </c>
      <c r="AR75" s="181">
        <v>0</v>
      </c>
      <c r="AS75" s="181">
        <v>0</v>
      </c>
      <c r="AT75" s="181">
        <v>3</v>
      </c>
      <c r="AU75" s="181">
        <v>4</v>
      </c>
      <c r="AV75" s="181">
        <v>4</v>
      </c>
      <c r="AW75" s="181">
        <v>27.1</v>
      </c>
      <c r="AX75" s="181">
        <v>27.1</v>
      </c>
      <c r="AY75" s="181">
        <v>27.1</v>
      </c>
      <c r="AZ75" s="181">
        <v>25.581</v>
      </c>
      <c r="BA75" s="181">
        <v>229</v>
      </c>
      <c r="BB75" s="181">
        <v>229</v>
      </c>
      <c r="BC75" s="181">
        <v>0</v>
      </c>
      <c r="BD75" s="181">
        <v>72.712999999999994</v>
      </c>
      <c r="BE75" s="181" t="s">
        <v>1251</v>
      </c>
      <c r="BF75" s="181" t="s">
        <v>1251</v>
      </c>
      <c r="BG75" s="181" t="s">
        <v>1251</v>
      </c>
      <c r="BH75" s="181" t="s">
        <v>1251</v>
      </c>
      <c r="BI75" s="181" t="s">
        <v>1254</v>
      </c>
      <c r="BJ75" s="181" t="s">
        <v>1254</v>
      </c>
      <c r="BK75" s="181" t="s">
        <v>1254</v>
      </c>
      <c r="BN75" s="181" t="s">
        <v>1251</v>
      </c>
      <c r="BO75" s="181" t="s">
        <v>1251</v>
      </c>
      <c r="BP75" s="181" t="s">
        <v>1251</v>
      </c>
      <c r="BQ75" s="181">
        <v>27.1</v>
      </c>
      <c r="BR75" s="181">
        <v>27.1</v>
      </c>
      <c r="BS75" s="181">
        <v>27.1</v>
      </c>
      <c r="BT75" s="181">
        <v>27.1</v>
      </c>
      <c r="BU75" s="181">
        <v>8.3000000000000007</v>
      </c>
      <c r="BV75" s="181">
        <v>13.5</v>
      </c>
      <c r="BW75" s="181">
        <v>3.9</v>
      </c>
      <c r="BX75" s="181">
        <v>0</v>
      </c>
      <c r="BY75" s="181">
        <v>0</v>
      </c>
      <c r="BZ75" s="181">
        <v>18.8</v>
      </c>
      <c r="CA75" s="181">
        <v>27.1</v>
      </c>
      <c r="CB75" s="181">
        <v>27.1</v>
      </c>
      <c r="CC75" s="181">
        <v>401970000</v>
      </c>
      <c r="CD75" s="181">
        <v>66662000</v>
      </c>
      <c r="CE75" s="181">
        <v>62098000</v>
      </c>
      <c r="CF75" s="181">
        <v>68031000</v>
      </c>
      <c r="CG75" s="181">
        <v>59985000</v>
      </c>
      <c r="CH75" s="181">
        <v>106650</v>
      </c>
      <c r="CI75" s="181">
        <v>286890</v>
      </c>
      <c r="CJ75" s="181">
        <v>44632</v>
      </c>
      <c r="CK75" s="181">
        <v>0</v>
      </c>
      <c r="CL75" s="181">
        <v>0</v>
      </c>
      <c r="CM75" s="181">
        <v>49651000</v>
      </c>
      <c r="CN75" s="181">
        <v>41404000</v>
      </c>
      <c r="CO75" s="181">
        <v>53704000</v>
      </c>
      <c r="CP75" s="184">
        <v>26418000</v>
      </c>
      <c r="CQ75" s="184">
        <v>39398000</v>
      </c>
      <c r="CR75" s="184">
        <v>37819000</v>
      </c>
      <c r="CS75" s="184">
        <v>28245000</v>
      </c>
      <c r="CT75" s="186">
        <f t="shared" si="10"/>
        <v>32970000</v>
      </c>
      <c r="CU75" s="181">
        <v>0</v>
      </c>
      <c r="CV75" s="181">
        <v>3752300</v>
      </c>
      <c r="CW75" s="181">
        <v>0</v>
      </c>
      <c r="CX75" s="181">
        <v>0</v>
      </c>
      <c r="CY75" s="186">
        <f>AVERAGEIF(CU75:CX75,"&lt;&gt;0")</f>
        <v>3752300</v>
      </c>
      <c r="CZ75" s="182">
        <f t="shared" si="11"/>
        <v>0.1138095238095238</v>
      </c>
      <c r="DA75" s="181">
        <v>0</v>
      </c>
      <c r="DB75" s="185">
        <f t="shared" si="12"/>
        <v>0</v>
      </c>
      <c r="DC75" s="184">
        <v>33116000</v>
      </c>
      <c r="DD75" s="183">
        <f t="shared" si="13"/>
        <v>1.0044282681225356</v>
      </c>
      <c r="DE75" s="184">
        <v>30267000</v>
      </c>
      <c r="DF75" s="183">
        <f t="shared" si="14"/>
        <v>0.91801637852593265</v>
      </c>
      <c r="DG75" s="184">
        <v>30107000</v>
      </c>
      <c r="DH75" s="183">
        <f t="shared" si="15"/>
        <v>0.91316348195329089</v>
      </c>
      <c r="DI75" s="182">
        <f t="shared" si="16"/>
        <v>0.70890203215043979</v>
      </c>
    </row>
    <row r="76" spans="1:113" x14ac:dyDescent="0.25">
      <c r="A76" s="181" t="s">
        <v>2494</v>
      </c>
      <c r="B76" s="181" t="s">
        <v>2494</v>
      </c>
      <c r="C76" s="181">
        <v>8</v>
      </c>
      <c r="D76" s="181">
        <v>8</v>
      </c>
      <c r="E76" s="181">
        <v>8</v>
      </c>
      <c r="F76" s="181" t="s">
        <v>2493</v>
      </c>
      <c r="G76" s="181" t="s">
        <v>2492</v>
      </c>
      <c r="H76" s="181" t="s">
        <v>2491</v>
      </c>
      <c r="I76" s="181">
        <v>1</v>
      </c>
      <c r="J76" s="181">
        <v>8</v>
      </c>
      <c r="K76" s="181">
        <v>8</v>
      </c>
      <c r="L76" s="181">
        <v>8</v>
      </c>
      <c r="M76" s="181">
        <v>7</v>
      </c>
      <c r="N76" s="181">
        <v>7</v>
      </c>
      <c r="O76" s="181">
        <v>8</v>
      </c>
      <c r="P76" s="181">
        <v>7</v>
      </c>
      <c r="Q76" s="181"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8</v>
      </c>
      <c r="W76" s="181">
        <v>7</v>
      </c>
      <c r="X76" s="181">
        <v>7</v>
      </c>
      <c r="Y76" s="181">
        <v>7</v>
      </c>
      <c r="Z76" s="181">
        <v>7</v>
      </c>
      <c r="AA76" s="181">
        <v>8</v>
      </c>
      <c r="AB76" s="181">
        <v>7</v>
      </c>
      <c r="AC76" s="181">
        <v>0</v>
      </c>
      <c r="AD76" s="181">
        <v>0</v>
      </c>
      <c r="AE76" s="181">
        <v>0</v>
      </c>
      <c r="AF76" s="181">
        <v>0</v>
      </c>
      <c r="AG76" s="181">
        <v>0</v>
      </c>
      <c r="AH76" s="181">
        <v>8</v>
      </c>
      <c r="AI76" s="181">
        <v>7</v>
      </c>
      <c r="AJ76" s="181">
        <v>7</v>
      </c>
      <c r="AK76" s="181">
        <v>7</v>
      </c>
      <c r="AL76" s="181">
        <v>7</v>
      </c>
      <c r="AM76" s="181">
        <v>8</v>
      </c>
      <c r="AN76" s="181">
        <v>7</v>
      </c>
      <c r="AO76" s="181">
        <v>0</v>
      </c>
      <c r="AP76" s="181">
        <v>0</v>
      </c>
      <c r="AQ76" s="181">
        <v>0</v>
      </c>
      <c r="AR76" s="181">
        <v>0</v>
      </c>
      <c r="AS76" s="181">
        <v>0</v>
      </c>
      <c r="AT76" s="181">
        <v>8</v>
      </c>
      <c r="AU76" s="181">
        <v>7</v>
      </c>
      <c r="AV76" s="181">
        <v>7</v>
      </c>
      <c r="AW76" s="181">
        <v>41.4</v>
      </c>
      <c r="AX76" s="181">
        <v>41.4</v>
      </c>
      <c r="AY76" s="181">
        <v>41.4</v>
      </c>
      <c r="AZ76" s="181">
        <v>25.853000000000002</v>
      </c>
      <c r="BA76" s="181">
        <v>232</v>
      </c>
      <c r="BB76" s="181">
        <v>232</v>
      </c>
      <c r="BC76" s="181">
        <v>0</v>
      </c>
      <c r="BD76" s="181">
        <v>50.390999999999998</v>
      </c>
      <c r="BE76" s="181" t="s">
        <v>1251</v>
      </c>
      <c r="BF76" s="181" t="s">
        <v>1251</v>
      </c>
      <c r="BG76" s="181" t="s">
        <v>1251</v>
      </c>
      <c r="BH76" s="181" t="s">
        <v>1251</v>
      </c>
      <c r="BN76" s="181" t="s">
        <v>1251</v>
      </c>
      <c r="BO76" s="181" t="s">
        <v>1251</v>
      </c>
      <c r="BP76" s="181" t="s">
        <v>1251</v>
      </c>
      <c r="BQ76" s="181">
        <v>38.4</v>
      </c>
      <c r="BR76" s="181">
        <v>38.4</v>
      </c>
      <c r="BS76" s="181">
        <v>41.4</v>
      </c>
      <c r="BT76" s="181">
        <v>38.4</v>
      </c>
      <c r="BU76" s="181">
        <v>0</v>
      </c>
      <c r="BV76" s="181">
        <v>0</v>
      </c>
      <c r="BW76" s="181">
        <v>0</v>
      </c>
      <c r="BX76" s="181">
        <v>0</v>
      </c>
      <c r="BY76" s="181">
        <v>0</v>
      </c>
      <c r="BZ76" s="181">
        <v>41.4</v>
      </c>
      <c r="CA76" s="181">
        <v>38.4</v>
      </c>
      <c r="CB76" s="181">
        <v>38.4</v>
      </c>
      <c r="CC76" s="181">
        <v>473940000</v>
      </c>
      <c r="CD76" s="181">
        <v>64274000</v>
      </c>
      <c r="CE76" s="181">
        <v>68951000</v>
      </c>
      <c r="CF76" s="181">
        <v>80432000</v>
      </c>
      <c r="CG76" s="181">
        <v>58586000</v>
      </c>
      <c r="CH76" s="181">
        <v>0</v>
      </c>
      <c r="CI76" s="181">
        <v>0</v>
      </c>
      <c r="CJ76" s="181">
        <v>0</v>
      </c>
      <c r="CK76" s="181">
        <v>0</v>
      </c>
      <c r="CL76" s="181">
        <v>0</v>
      </c>
      <c r="CM76" s="181">
        <v>73680000</v>
      </c>
      <c r="CN76" s="181">
        <v>63922000</v>
      </c>
      <c r="CO76" s="181">
        <v>64097000</v>
      </c>
      <c r="CP76" s="184">
        <v>13217000</v>
      </c>
      <c r="CQ76" s="184">
        <v>15853000</v>
      </c>
      <c r="CR76" s="184">
        <v>15859000</v>
      </c>
      <c r="CS76" s="184">
        <v>17317000</v>
      </c>
      <c r="CT76" s="186">
        <f t="shared" si="10"/>
        <v>15561500</v>
      </c>
      <c r="CU76" s="181">
        <v>0</v>
      </c>
      <c r="CV76" s="181">
        <v>0</v>
      </c>
      <c r="CW76" s="181">
        <v>0</v>
      </c>
      <c r="CX76" s="181">
        <v>0</v>
      </c>
      <c r="CY76" s="186">
        <v>0</v>
      </c>
      <c r="CZ76" s="182">
        <f t="shared" si="11"/>
        <v>0</v>
      </c>
      <c r="DA76" s="181">
        <v>0</v>
      </c>
      <c r="DB76" s="185">
        <f t="shared" si="12"/>
        <v>0</v>
      </c>
      <c r="DC76" s="184">
        <v>19339000</v>
      </c>
      <c r="DD76" s="183">
        <f t="shared" si="13"/>
        <v>1.2427465218648588</v>
      </c>
      <c r="DE76" s="184">
        <v>19285000</v>
      </c>
      <c r="DF76" s="183">
        <f t="shared" si="14"/>
        <v>1.2392764193683128</v>
      </c>
      <c r="DG76" s="184">
        <v>18732000</v>
      </c>
      <c r="DH76" s="183">
        <f t="shared" si="15"/>
        <v>1.2037399993573885</v>
      </c>
      <c r="DI76" s="182">
        <f t="shared" si="16"/>
        <v>0.92144073514764002</v>
      </c>
    </row>
    <row r="77" spans="1:113" x14ac:dyDescent="0.25">
      <c r="A77" s="181" t="s">
        <v>2490</v>
      </c>
      <c r="B77" s="181" t="s">
        <v>2490</v>
      </c>
      <c r="C77" s="181">
        <v>8</v>
      </c>
      <c r="D77" s="181">
        <v>8</v>
      </c>
      <c r="E77" s="181">
        <v>8</v>
      </c>
      <c r="F77" s="181" t="s">
        <v>2489</v>
      </c>
      <c r="G77" s="181" t="s">
        <v>2488</v>
      </c>
      <c r="H77" s="181" t="s">
        <v>2487</v>
      </c>
      <c r="I77" s="181">
        <v>1</v>
      </c>
      <c r="J77" s="181">
        <v>8</v>
      </c>
      <c r="K77" s="181">
        <v>8</v>
      </c>
      <c r="L77" s="181">
        <v>8</v>
      </c>
      <c r="M77" s="181">
        <v>8</v>
      </c>
      <c r="N77" s="181">
        <v>8</v>
      </c>
      <c r="O77" s="181">
        <v>8</v>
      </c>
      <c r="P77" s="181">
        <v>8</v>
      </c>
      <c r="Q77" s="181"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8</v>
      </c>
      <c r="W77" s="181">
        <v>8</v>
      </c>
      <c r="X77" s="181">
        <v>8</v>
      </c>
      <c r="Y77" s="181">
        <v>8</v>
      </c>
      <c r="Z77" s="181">
        <v>8</v>
      </c>
      <c r="AA77" s="181">
        <v>8</v>
      </c>
      <c r="AB77" s="181">
        <v>8</v>
      </c>
      <c r="AC77" s="181">
        <v>0</v>
      </c>
      <c r="AD77" s="181">
        <v>0</v>
      </c>
      <c r="AE77" s="181">
        <v>0</v>
      </c>
      <c r="AF77" s="181">
        <v>0</v>
      </c>
      <c r="AG77" s="181">
        <v>0</v>
      </c>
      <c r="AH77" s="181">
        <v>8</v>
      </c>
      <c r="AI77" s="181">
        <v>8</v>
      </c>
      <c r="AJ77" s="181">
        <v>8</v>
      </c>
      <c r="AK77" s="181">
        <v>8</v>
      </c>
      <c r="AL77" s="181">
        <v>8</v>
      </c>
      <c r="AM77" s="181">
        <v>8</v>
      </c>
      <c r="AN77" s="181">
        <v>8</v>
      </c>
      <c r="AO77" s="181">
        <v>0</v>
      </c>
      <c r="AP77" s="181">
        <v>0</v>
      </c>
      <c r="AQ77" s="181">
        <v>0</v>
      </c>
      <c r="AR77" s="181">
        <v>0</v>
      </c>
      <c r="AS77" s="181">
        <v>0</v>
      </c>
      <c r="AT77" s="181">
        <v>8</v>
      </c>
      <c r="AU77" s="181">
        <v>8</v>
      </c>
      <c r="AV77" s="181">
        <v>8</v>
      </c>
      <c r="AW77" s="181">
        <v>22.6</v>
      </c>
      <c r="AX77" s="181">
        <v>22.6</v>
      </c>
      <c r="AY77" s="181">
        <v>22.6</v>
      </c>
      <c r="AZ77" s="181">
        <v>43.561</v>
      </c>
      <c r="BA77" s="181">
        <v>390</v>
      </c>
      <c r="BB77" s="181">
        <v>390</v>
      </c>
      <c r="BC77" s="181">
        <v>0</v>
      </c>
      <c r="BD77" s="181">
        <v>27.766999999999999</v>
      </c>
      <c r="BE77" s="181" t="s">
        <v>1251</v>
      </c>
      <c r="BF77" s="181" t="s">
        <v>1251</v>
      </c>
      <c r="BG77" s="181" t="s">
        <v>1251</v>
      </c>
      <c r="BH77" s="181" t="s">
        <v>1251</v>
      </c>
      <c r="BN77" s="181" t="s">
        <v>1251</v>
      </c>
      <c r="BO77" s="181" t="s">
        <v>1251</v>
      </c>
      <c r="BP77" s="181" t="s">
        <v>1251</v>
      </c>
      <c r="BQ77" s="181">
        <v>22.6</v>
      </c>
      <c r="BR77" s="181">
        <v>22.6</v>
      </c>
      <c r="BS77" s="181">
        <v>22.6</v>
      </c>
      <c r="BT77" s="181">
        <v>22.6</v>
      </c>
      <c r="BU77" s="181">
        <v>0</v>
      </c>
      <c r="BV77" s="181">
        <v>0</v>
      </c>
      <c r="BW77" s="181">
        <v>0</v>
      </c>
      <c r="BX77" s="181">
        <v>0</v>
      </c>
      <c r="BY77" s="181">
        <v>0</v>
      </c>
      <c r="BZ77" s="181">
        <v>22.6</v>
      </c>
      <c r="CA77" s="181">
        <v>22.6</v>
      </c>
      <c r="CB77" s="181">
        <v>22.6</v>
      </c>
      <c r="CC77" s="181">
        <v>909070000</v>
      </c>
      <c r="CD77" s="181">
        <v>133710000</v>
      </c>
      <c r="CE77" s="181">
        <v>127640000</v>
      </c>
      <c r="CF77" s="181">
        <v>140600000</v>
      </c>
      <c r="CG77" s="181">
        <v>142100000</v>
      </c>
      <c r="CH77" s="181">
        <v>0</v>
      </c>
      <c r="CI77" s="181">
        <v>0</v>
      </c>
      <c r="CJ77" s="181">
        <v>0</v>
      </c>
      <c r="CK77" s="181">
        <v>0</v>
      </c>
      <c r="CL77" s="181">
        <v>0</v>
      </c>
      <c r="CM77" s="181">
        <v>129860000</v>
      </c>
      <c r="CN77" s="181">
        <v>110290000</v>
      </c>
      <c r="CO77" s="181">
        <v>124870000</v>
      </c>
      <c r="CP77" s="184">
        <v>22066000</v>
      </c>
      <c r="CQ77" s="184">
        <v>23263000</v>
      </c>
      <c r="CR77" s="184">
        <v>23411000</v>
      </c>
      <c r="CS77" s="184">
        <v>26346000</v>
      </c>
      <c r="CT77" s="186">
        <f t="shared" si="10"/>
        <v>23771500</v>
      </c>
      <c r="CU77" s="181">
        <v>0</v>
      </c>
      <c r="CV77" s="181">
        <v>0</v>
      </c>
      <c r="CW77" s="181">
        <v>0</v>
      </c>
      <c r="CX77" s="181">
        <v>0</v>
      </c>
      <c r="CY77" s="186">
        <v>0</v>
      </c>
      <c r="CZ77" s="182">
        <f t="shared" si="11"/>
        <v>0</v>
      </c>
      <c r="DA77" s="181">
        <v>0</v>
      </c>
      <c r="DB77" s="185">
        <f t="shared" si="12"/>
        <v>0</v>
      </c>
      <c r="DC77" s="184">
        <v>24733000</v>
      </c>
      <c r="DD77" s="183">
        <f t="shared" si="13"/>
        <v>1.0404475948089098</v>
      </c>
      <c r="DE77" s="184">
        <v>22884000</v>
      </c>
      <c r="DF77" s="183">
        <f t="shared" si="14"/>
        <v>0.96266537660644047</v>
      </c>
      <c r="DG77" s="184">
        <v>25827000</v>
      </c>
      <c r="DH77" s="183">
        <f t="shared" si="15"/>
        <v>1.0864690911385482</v>
      </c>
      <c r="DI77" s="182">
        <f t="shared" si="16"/>
        <v>0.77239551563847453</v>
      </c>
    </row>
    <row r="78" spans="1:113" x14ac:dyDescent="0.25">
      <c r="A78" s="181" t="s">
        <v>2486</v>
      </c>
      <c r="B78" s="181" t="s">
        <v>2486</v>
      </c>
      <c r="C78" s="181">
        <v>3</v>
      </c>
      <c r="D78" s="181">
        <v>3</v>
      </c>
      <c r="E78" s="181">
        <v>3</v>
      </c>
      <c r="F78" s="181" t="s">
        <v>2485</v>
      </c>
      <c r="G78" s="181" t="s">
        <v>2484</v>
      </c>
      <c r="H78" s="181" t="s">
        <v>2483</v>
      </c>
      <c r="I78" s="181">
        <v>1</v>
      </c>
      <c r="J78" s="181">
        <v>3</v>
      </c>
      <c r="K78" s="181">
        <v>3</v>
      </c>
      <c r="L78" s="181">
        <v>3</v>
      </c>
      <c r="M78" s="181">
        <v>3</v>
      </c>
      <c r="N78" s="181">
        <v>3</v>
      </c>
      <c r="O78" s="181">
        <v>3</v>
      </c>
      <c r="P78" s="181">
        <v>3</v>
      </c>
      <c r="Q78" s="181">
        <v>0</v>
      </c>
      <c r="R78" s="181">
        <v>0</v>
      </c>
      <c r="S78" s="181">
        <v>0</v>
      </c>
      <c r="T78" s="181">
        <v>0</v>
      </c>
      <c r="U78" s="181">
        <v>0</v>
      </c>
      <c r="V78" s="181">
        <v>3</v>
      </c>
      <c r="W78" s="181">
        <v>3</v>
      </c>
      <c r="X78" s="181">
        <v>2</v>
      </c>
      <c r="Y78" s="181">
        <v>3</v>
      </c>
      <c r="Z78" s="181">
        <v>3</v>
      </c>
      <c r="AA78" s="181">
        <v>3</v>
      </c>
      <c r="AB78" s="181">
        <v>3</v>
      </c>
      <c r="AC78" s="181">
        <v>0</v>
      </c>
      <c r="AD78" s="181">
        <v>0</v>
      </c>
      <c r="AE78" s="181">
        <v>0</v>
      </c>
      <c r="AF78" s="181">
        <v>0</v>
      </c>
      <c r="AG78" s="181">
        <v>0</v>
      </c>
      <c r="AH78" s="181">
        <v>3</v>
      </c>
      <c r="AI78" s="181">
        <v>3</v>
      </c>
      <c r="AJ78" s="181">
        <v>2</v>
      </c>
      <c r="AK78" s="181">
        <v>3</v>
      </c>
      <c r="AL78" s="181">
        <v>3</v>
      </c>
      <c r="AM78" s="181">
        <v>3</v>
      </c>
      <c r="AN78" s="181">
        <v>3</v>
      </c>
      <c r="AO78" s="181">
        <v>0</v>
      </c>
      <c r="AP78" s="181">
        <v>0</v>
      </c>
      <c r="AQ78" s="181">
        <v>0</v>
      </c>
      <c r="AR78" s="181">
        <v>0</v>
      </c>
      <c r="AS78" s="181">
        <v>0</v>
      </c>
      <c r="AT78" s="181">
        <v>3</v>
      </c>
      <c r="AU78" s="181">
        <v>3</v>
      </c>
      <c r="AV78" s="181">
        <v>2</v>
      </c>
      <c r="AW78" s="181">
        <v>12.7</v>
      </c>
      <c r="AX78" s="181">
        <v>12.7</v>
      </c>
      <c r="AY78" s="181">
        <v>12.7</v>
      </c>
      <c r="AZ78" s="181">
        <v>20.021000000000001</v>
      </c>
      <c r="BA78" s="181">
        <v>189</v>
      </c>
      <c r="BB78" s="181">
        <v>189</v>
      </c>
      <c r="BC78" s="181">
        <v>0</v>
      </c>
      <c r="BD78" s="181">
        <v>3.5112999999999999</v>
      </c>
      <c r="BE78" s="181" t="s">
        <v>1251</v>
      </c>
      <c r="BF78" s="181" t="s">
        <v>1251</v>
      </c>
      <c r="BG78" s="181" t="s">
        <v>1251</v>
      </c>
      <c r="BH78" s="181" t="s">
        <v>1251</v>
      </c>
      <c r="BN78" s="181" t="s">
        <v>1251</v>
      </c>
      <c r="BO78" s="181" t="s">
        <v>1251</v>
      </c>
      <c r="BP78" s="181" t="s">
        <v>1251</v>
      </c>
      <c r="BQ78" s="181">
        <v>12.7</v>
      </c>
      <c r="BR78" s="181">
        <v>12.7</v>
      </c>
      <c r="BS78" s="181">
        <v>12.7</v>
      </c>
      <c r="BT78" s="181">
        <v>12.7</v>
      </c>
      <c r="BU78" s="181">
        <v>0</v>
      </c>
      <c r="BV78" s="181">
        <v>0</v>
      </c>
      <c r="BW78" s="181">
        <v>0</v>
      </c>
      <c r="BX78" s="181">
        <v>0</v>
      </c>
      <c r="BY78" s="181">
        <v>0</v>
      </c>
      <c r="BZ78" s="181">
        <v>12.7</v>
      </c>
      <c r="CA78" s="181">
        <v>12.7</v>
      </c>
      <c r="CB78" s="181">
        <v>7.9</v>
      </c>
      <c r="CC78" s="181">
        <v>86326000</v>
      </c>
      <c r="CD78" s="181">
        <v>13260000</v>
      </c>
      <c r="CE78" s="181">
        <v>11131000</v>
      </c>
      <c r="CF78" s="181">
        <v>12078000</v>
      </c>
      <c r="CG78" s="181">
        <v>11157000</v>
      </c>
      <c r="CH78" s="181">
        <v>0</v>
      </c>
      <c r="CI78" s="181">
        <v>0</v>
      </c>
      <c r="CJ78" s="181">
        <v>0</v>
      </c>
      <c r="CK78" s="181">
        <v>0</v>
      </c>
      <c r="CL78" s="181">
        <v>0</v>
      </c>
      <c r="CM78" s="181">
        <v>13780000</v>
      </c>
      <c r="CN78" s="181">
        <v>14425000</v>
      </c>
      <c r="CO78" s="181">
        <v>10495000</v>
      </c>
      <c r="CP78" s="184">
        <v>6234900</v>
      </c>
      <c r="CQ78" s="184">
        <v>5644200</v>
      </c>
      <c r="CR78" s="184">
        <v>6106200</v>
      </c>
      <c r="CS78" s="184">
        <v>5564800</v>
      </c>
      <c r="CT78" s="186">
        <f t="shared" si="10"/>
        <v>5887525</v>
      </c>
      <c r="CU78" s="181">
        <v>0</v>
      </c>
      <c r="CV78" s="181">
        <v>0</v>
      </c>
      <c r="CW78" s="181">
        <v>0</v>
      </c>
      <c r="CX78" s="181">
        <v>0</v>
      </c>
      <c r="CY78" s="186">
        <v>0</v>
      </c>
      <c r="CZ78" s="182">
        <f t="shared" si="11"/>
        <v>0</v>
      </c>
      <c r="DA78" s="181">
        <v>0</v>
      </c>
      <c r="DB78" s="185">
        <f t="shared" si="12"/>
        <v>0</v>
      </c>
      <c r="DC78" s="184">
        <v>7514400</v>
      </c>
      <c r="DD78" s="183">
        <f t="shared" si="13"/>
        <v>1.27632579054866</v>
      </c>
      <c r="DE78" s="184">
        <v>7911900</v>
      </c>
      <c r="DF78" s="183">
        <f t="shared" si="14"/>
        <v>1.3438414274249366</v>
      </c>
      <c r="DG78" s="184">
        <v>7811100</v>
      </c>
      <c r="DH78" s="183">
        <f t="shared" si="15"/>
        <v>1.3267204810170659</v>
      </c>
      <c r="DI78" s="182">
        <f t="shared" si="16"/>
        <v>0.98672192474766574</v>
      </c>
    </row>
    <row r="79" spans="1:113" x14ac:dyDescent="0.25">
      <c r="A79" s="181" t="s">
        <v>2482</v>
      </c>
      <c r="B79" s="181" t="s">
        <v>2482</v>
      </c>
      <c r="C79" s="181" t="s">
        <v>2365</v>
      </c>
      <c r="D79" s="181" t="s">
        <v>2365</v>
      </c>
      <c r="E79" s="181" t="s">
        <v>2481</v>
      </c>
      <c r="F79" s="181" t="s">
        <v>2480</v>
      </c>
      <c r="G79" s="181" t="s">
        <v>2479</v>
      </c>
      <c r="H79" s="181" t="s">
        <v>2478</v>
      </c>
      <c r="I79" s="181">
        <v>2</v>
      </c>
      <c r="J79" s="181">
        <v>2</v>
      </c>
      <c r="K79" s="181">
        <v>2</v>
      </c>
      <c r="L79" s="181">
        <v>1</v>
      </c>
      <c r="M79" s="181">
        <v>2</v>
      </c>
      <c r="N79" s="181">
        <v>2</v>
      </c>
      <c r="O79" s="181">
        <v>2</v>
      </c>
      <c r="P79" s="181">
        <v>2</v>
      </c>
      <c r="Q79" s="181">
        <v>0</v>
      </c>
      <c r="R79" s="181">
        <v>0</v>
      </c>
      <c r="S79" s="181">
        <v>0</v>
      </c>
      <c r="T79" s="181">
        <v>0</v>
      </c>
      <c r="U79" s="181">
        <v>0</v>
      </c>
      <c r="V79" s="181">
        <v>2</v>
      </c>
      <c r="W79" s="181">
        <v>2</v>
      </c>
      <c r="X79" s="181">
        <v>2</v>
      </c>
      <c r="Y79" s="181">
        <v>2</v>
      </c>
      <c r="Z79" s="181">
        <v>2</v>
      </c>
      <c r="AA79" s="181">
        <v>2</v>
      </c>
      <c r="AB79" s="181">
        <v>2</v>
      </c>
      <c r="AC79" s="181">
        <v>0</v>
      </c>
      <c r="AD79" s="181">
        <v>0</v>
      </c>
      <c r="AE79" s="181">
        <v>0</v>
      </c>
      <c r="AF79" s="181">
        <v>0</v>
      </c>
      <c r="AG79" s="181">
        <v>0</v>
      </c>
      <c r="AH79" s="181">
        <v>2</v>
      </c>
      <c r="AI79" s="181">
        <v>2</v>
      </c>
      <c r="AJ79" s="181">
        <v>2</v>
      </c>
      <c r="AK79" s="181">
        <v>1</v>
      </c>
      <c r="AL79" s="181">
        <v>1</v>
      </c>
      <c r="AM79" s="181">
        <v>1</v>
      </c>
      <c r="AN79" s="181">
        <v>1</v>
      </c>
      <c r="AO79" s="181">
        <v>0</v>
      </c>
      <c r="AP79" s="181">
        <v>0</v>
      </c>
      <c r="AQ79" s="181">
        <v>0</v>
      </c>
      <c r="AR79" s="181">
        <v>0</v>
      </c>
      <c r="AS79" s="181">
        <v>0</v>
      </c>
      <c r="AT79" s="181">
        <v>1</v>
      </c>
      <c r="AU79" s="181">
        <v>1</v>
      </c>
      <c r="AV79" s="181">
        <v>1</v>
      </c>
      <c r="AW79" s="181">
        <v>6.7</v>
      </c>
      <c r="AX79" s="181">
        <v>6.7</v>
      </c>
      <c r="AY79" s="181">
        <v>3.7</v>
      </c>
      <c r="AZ79" s="181">
        <v>37.497</v>
      </c>
      <c r="BA79" s="181">
        <v>356</v>
      </c>
      <c r="BB79" s="181" t="s">
        <v>2477</v>
      </c>
      <c r="BC79" s="181">
        <v>0</v>
      </c>
      <c r="BD79" s="181">
        <v>8.1667000000000005</v>
      </c>
      <c r="BE79" s="181" t="s">
        <v>1251</v>
      </c>
      <c r="BF79" s="181" t="s">
        <v>1251</v>
      </c>
      <c r="BG79" s="181" t="s">
        <v>1251</v>
      </c>
      <c r="BH79" s="181" t="s">
        <v>1251</v>
      </c>
      <c r="BN79" s="181" t="s">
        <v>1251</v>
      </c>
      <c r="BO79" s="181" t="s">
        <v>1251</v>
      </c>
      <c r="BP79" s="181" t="s">
        <v>1251</v>
      </c>
      <c r="BQ79" s="181">
        <v>6.7</v>
      </c>
      <c r="BR79" s="181">
        <v>6.7</v>
      </c>
      <c r="BS79" s="181">
        <v>6.7</v>
      </c>
      <c r="BT79" s="181">
        <v>6.7</v>
      </c>
      <c r="BU79" s="181">
        <v>0</v>
      </c>
      <c r="BV79" s="181">
        <v>0</v>
      </c>
      <c r="BW79" s="181">
        <v>0</v>
      </c>
      <c r="BX79" s="181">
        <v>0</v>
      </c>
      <c r="BY79" s="181">
        <v>0</v>
      </c>
      <c r="BZ79" s="181">
        <v>6.7</v>
      </c>
      <c r="CA79" s="181">
        <v>6.7</v>
      </c>
      <c r="CB79" s="181">
        <v>6.7</v>
      </c>
      <c r="CC79" s="181">
        <v>64308000</v>
      </c>
      <c r="CD79" s="181">
        <v>9507400</v>
      </c>
      <c r="CE79" s="181">
        <v>10447000</v>
      </c>
      <c r="CF79" s="181">
        <v>10287000</v>
      </c>
      <c r="CG79" s="181">
        <v>8549800</v>
      </c>
      <c r="CH79" s="181">
        <v>0</v>
      </c>
      <c r="CI79" s="181">
        <v>0</v>
      </c>
      <c r="CJ79" s="181">
        <v>0</v>
      </c>
      <c r="CK79" s="181">
        <v>0</v>
      </c>
      <c r="CL79" s="181">
        <v>0</v>
      </c>
      <c r="CM79" s="181">
        <v>8705500</v>
      </c>
      <c r="CN79" s="181">
        <v>8192300</v>
      </c>
      <c r="CO79" s="181">
        <v>8619300</v>
      </c>
      <c r="CP79" s="184">
        <v>5538100</v>
      </c>
      <c r="CQ79" s="184">
        <v>5937100</v>
      </c>
      <c r="CR79" s="184">
        <v>5416000</v>
      </c>
      <c r="CS79" s="184">
        <v>5564800</v>
      </c>
      <c r="CT79" s="186">
        <f t="shared" si="10"/>
        <v>5614000</v>
      </c>
      <c r="CU79" s="181">
        <v>0</v>
      </c>
      <c r="CV79" s="181">
        <v>0</v>
      </c>
      <c r="CW79" s="181">
        <v>0</v>
      </c>
      <c r="CX79" s="181">
        <v>0</v>
      </c>
      <c r="CY79" s="186">
        <v>0</v>
      </c>
      <c r="CZ79" s="182">
        <f t="shared" si="11"/>
        <v>0</v>
      </c>
      <c r="DA79" s="181">
        <v>0</v>
      </c>
      <c r="DB79" s="185">
        <f t="shared" si="12"/>
        <v>0</v>
      </c>
      <c r="DC79" s="184">
        <v>5936400</v>
      </c>
      <c r="DD79" s="183">
        <f t="shared" si="13"/>
        <v>1.0574278589241182</v>
      </c>
      <c r="DE79" s="184">
        <v>5934500</v>
      </c>
      <c r="DF79" s="183">
        <f t="shared" si="14"/>
        <v>1.0570894193088707</v>
      </c>
      <c r="DG79" s="184">
        <v>6060600</v>
      </c>
      <c r="DH79" s="183">
        <f t="shared" si="15"/>
        <v>1.0795511221945138</v>
      </c>
      <c r="DI79" s="182">
        <f t="shared" si="16"/>
        <v>0.7985171001068756</v>
      </c>
    </row>
    <row r="80" spans="1:113" x14ac:dyDescent="0.25">
      <c r="A80" s="181" t="s">
        <v>2476</v>
      </c>
      <c r="B80" s="181" t="s">
        <v>2476</v>
      </c>
      <c r="C80" s="181">
        <v>6</v>
      </c>
      <c r="D80" s="181">
        <v>5</v>
      </c>
      <c r="E80" s="181">
        <v>5</v>
      </c>
      <c r="F80" s="181" t="s">
        <v>2475</v>
      </c>
      <c r="G80" s="181" t="s">
        <v>2474</v>
      </c>
      <c r="H80" s="181" t="s">
        <v>2473</v>
      </c>
      <c r="I80" s="181">
        <v>1</v>
      </c>
      <c r="J80" s="181">
        <v>6</v>
      </c>
      <c r="K80" s="181">
        <v>5</v>
      </c>
      <c r="L80" s="181">
        <v>5</v>
      </c>
      <c r="M80" s="181">
        <v>5</v>
      </c>
      <c r="N80" s="181">
        <v>5</v>
      </c>
      <c r="O80" s="181">
        <v>5</v>
      </c>
      <c r="P80" s="181">
        <v>4</v>
      </c>
      <c r="Q80" s="181">
        <v>1</v>
      </c>
      <c r="R80" s="181">
        <v>1</v>
      </c>
      <c r="S80" s="181">
        <v>0</v>
      </c>
      <c r="T80" s="181">
        <v>1</v>
      </c>
      <c r="U80" s="181">
        <v>1</v>
      </c>
      <c r="V80" s="181">
        <v>5</v>
      </c>
      <c r="W80" s="181">
        <v>3</v>
      </c>
      <c r="X80" s="181">
        <v>6</v>
      </c>
      <c r="Y80" s="181">
        <v>4</v>
      </c>
      <c r="Z80" s="181">
        <v>4</v>
      </c>
      <c r="AA80" s="181">
        <v>4</v>
      </c>
      <c r="AB80" s="181">
        <v>3</v>
      </c>
      <c r="AC80" s="181">
        <v>1</v>
      </c>
      <c r="AD80" s="181">
        <v>1</v>
      </c>
      <c r="AE80" s="181">
        <v>0</v>
      </c>
      <c r="AF80" s="181">
        <v>1</v>
      </c>
      <c r="AG80" s="181">
        <v>1</v>
      </c>
      <c r="AH80" s="181">
        <v>4</v>
      </c>
      <c r="AI80" s="181">
        <v>2</v>
      </c>
      <c r="AJ80" s="181">
        <v>5</v>
      </c>
      <c r="AK80" s="181">
        <v>4</v>
      </c>
      <c r="AL80" s="181">
        <v>4</v>
      </c>
      <c r="AM80" s="181">
        <v>4</v>
      </c>
      <c r="AN80" s="181">
        <v>3</v>
      </c>
      <c r="AO80" s="181">
        <v>1</v>
      </c>
      <c r="AP80" s="181">
        <v>1</v>
      </c>
      <c r="AQ80" s="181">
        <v>0</v>
      </c>
      <c r="AR80" s="181">
        <v>1</v>
      </c>
      <c r="AS80" s="181">
        <v>1</v>
      </c>
      <c r="AT80" s="181">
        <v>4</v>
      </c>
      <c r="AU80" s="181">
        <v>2</v>
      </c>
      <c r="AV80" s="181">
        <v>5</v>
      </c>
      <c r="AW80" s="181">
        <v>11.3</v>
      </c>
      <c r="AX80" s="181">
        <v>10.1</v>
      </c>
      <c r="AY80" s="181">
        <v>10.1</v>
      </c>
      <c r="AZ80" s="181">
        <v>85.358999999999995</v>
      </c>
      <c r="BA80" s="181">
        <v>780</v>
      </c>
      <c r="BB80" s="181">
        <v>780</v>
      </c>
      <c r="BC80" s="181">
        <v>0</v>
      </c>
      <c r="BD80" s="181">
        <v>18.483000000000001</v>
      </c>
      <c r="BE80" s="181" t="s">
        <v>1251</v>
      </c>
      <c r="BF80" s="181" t="s">
        <v>1251</v>
      </c>
      <c r="BG80" s="181" t="s">
        <v>1251</v>
      </c>
      <c r="BH80" s="181" t="s">
        <v>1251</v>
      </c>
      <c r="BI80" s="181" t="s">
        <v>1254</v>
      </c>
      <c r="BJ80" s="181" t="s">
        <v>1254</v>
      </c>
      <c r="BL80" s="181" t="s">
        <v>1254</v>
      </c>
      <c r="BM80" s="181" t="s">
        <v>1254</v>
      </c>
      <c r="BN80" s="181" t="s">
        <v>1251</v>
      </c>
      <c r="BO80" s="181" t="s">
        <v>1251</v>
      </c>
      <c r="BP80" s="181" t="s">
        <v>1251</v>
      </c>
      <c r="BQ80" s="181">
        <v>9.4</v>
      </c>
      <c r="BR80" s="181">
        <v>9.4</v>
      </c>
      <c r="BS80" s="181">
        <v>9.4</v>
      </c>
      <c r="BT80" s="181">
        <v>7.3</v>
      </c>
      <c r="BU80" s="181">
        <v>1.5</v>
      </c>
      <c r="BV80" s="181">
        <v>1.5</v>
      </c>
      <c r="BW80" s="181">
        <v>0</v>
      </c>
      <c r="BX80" s="181">
        <v>1.5</v>
      </c>
      <c r="BY80" s="181">
        <v>1.5</v>
      </c>
      <c r="BZ80" s="181">
        <v>9.1999999999999993</v>
      </c>
      <c r="CA80" s="181">
        <v>5.4</v>
      </c>
      <c r="CB80" s="181">
        <v>11.3</v>
      </c>
      <c r="CC80" s="181">
        <v>125010000</v>
      </c>
      <c r="CD80" s="181">
        <v>20523000</v>
      </c>
      <c r="CE80" s="181">
        <v>18739000</v>
      </c>
      <c r="CF80" s="181">
        <v>25098000</v>
      </c>
      <c r="CG80" s="181">
        <v>10917000</v>
      </c>
      <c r="CH80" s="181">
        <v>831680</v>
      </c>
      <c r="CI80" s="181">
        <v>717790</v>
      </c>
      <c r="CJ80" s="181">
        <v>0</v>
      </c>
      <c r="CK80" s="181">
        <v>571160</v>
      </c>
      <c r="CL80" s="181">
        <v>855580</v>
      </c>
      <c r="CM80" s="181">
        <v>14947000</v>
      </c>
      <c r="CN80" s="181">
        <v>12515000</v>
      </c>
      <c r="CO80" s="181">
        <v>19297000</v>
      </c>
      <c r="CP80" s="184">
        <v>6998600</v>
      </c>
      <c r="CQ80" s="184">
        <v>6990200</v>
      </c>
      <c r="CR80" s="184">
        <v>7239900</v>
      </c>
      <c r="CS80" s="184">
        <v>6653800</v>
      </c>
      <c r="CT80" s="186">
        <f t="shared" si="10"/>
        <v>6970625</v>
      </c>
      <c r="CU80" s="181">
        <v>0</v>
      </c>
      <c r="CV80" s="181">
        <v>0</v>
      </c>
      <c r="CW80" s="181">
        <v>0</v>
      </c>
      <c r="CX80" s="181">
        <v>0</v>
      </c>
      <c r="CY80" s="186">
        <v>0</v>
      </c>
      <c r="CZ80" s="182">
        <f t="shared" si="11"/>
        <v>0</v>
      </c>
      <c r="DA80" s="181">
        <v>0</v>
      </c>
      <c r="DB80" s="185">
        <f t="shared" si="12"/>
        <v>0</v>
      </c>
      <c r="DC80" s="184">
        <v>7016600</v>
      </c>
      <c r="DD80" s="183">
        <f t="shared" si="13"/>
        <v>1.006595534833677</v>
      </c>
      <c r="DE80" s="184">
        <v>9504700</v>
      </c>
      <c r="DF80" s="183">
        <f t="shared" si="14"/>
        <v>1.3635362682686272</v>
      </c>
      <c r="DG80" s="184">
        <v>8035000</v>
      </c>
      <c r="DH80" s="183">
        <f t="shared" si="15"/>
        <v>1.152694342329418</v>
      </c>
      <c r="DI80" s="182">
        <f t="shared" si="16"/>
        <v>0.88070653635793061</v>
      </c>
    </row>
    <row r="81" spans="1:113" x14ac:dyDescent="0.25">
      <c r="A81" s="181" t="s">
        <v>2472</v>
      </c>
      <c r="B81" s="181" t="s">
        <v>2472</v>
      </c>
      <c r="C81" s="181">
        <v>2</v>
      </c>
      <c r="D81" s="181">
        <v>2</v>
      </c>
      <c r="E81" s="181">
        <v>2</v>
      </c>
      <c r="F81" s="181" t="s">
        <v>2471</v>
      </c>
      <c r="G81" s="181" t="s">
        <v>2470</v>
      </c>
      <c r="H81" s="181" t="s">
        <v>2469</v>
      </c>
      <c r="I81" s="181">
        <v>1</v>
      </c>
      <c r="J81" s="181">
        <v>2</v>
      </c>
      <c r="K81" s="181">
        <v>2</v>
      </c>
      <c r="L81" s="181">
        <v>2</v>
      </c>
      <c r="M81" s="181">
        <v>2</v>
      </c>
      <c r="N81" s="181">
        <v>2</v>
      </c>
      <c r="O81" s="181">
        <v>2</v>
      </c>
      <c r="P81" s="181">
        <v>2</v>
      </c>
      <c r="Q81" s="181">
        <v>0</v>
      </c>
      <c r="R81" s="181">
        <v>0</v>
      </c>
      <c r="S81" s="181">
        <v>0</v>
      </c>
      <c r="T81" s="181">
        <v>1</v>
      </c>
      <c r="U81" s="181">
        <v>1</v>
      </c>
      <c r="V81" s="181">
        <v>2</v>
      </c>
      <c r="W81" s="181">
        <v>2</v>
      </c>
      <c r="X81" s="181">
        <v>2</v>
      </c>
      <c r="Y81" s="181">
        <v>2</v>
      </c>
      <c r="Z81" s="181">
        <v>2</v>
      </c>
      <c r="AA81" s="181">
        <v>2</v>
      </c>
      <c r="AB81" s="181">
        <v>2</v>
      </c>
      <c r="AC81" s="181">
        <v>0</v>
      </c>
      <c r="AD81" s="181">
        <v>0</v>
      </c>
      <c r="AE81" s="181">
        <v>0</v>
      </c>
      <c r="AF81" s="181">
        <v>1</v>
      </c>
      <c r="AG81" s="181">
        <v>1</v>
      </c>
      <c r="AH81" s="181">
        <v>2</v>
      </c>
      <c r="AI81" s="181">
        <v>2</v>
      </c>
      <c r="AJ81" s="181">
        <v>2</v>
      </c>
      <c r="AK81" s="181">
        <v>2</v>
      </c>
      <c r="AL81" s="181">
        <v>2</v>
      </c>
      <c r="AM81" s="181">
        <v>2</v>
      </c>
      <c r="AN81" s="181">
        <v>2</v>
      </c>
      <c r="AO81" s="181">
        <v>0</v>
      </c>
      <c r="AP81" s="181">
        <v>0</v>
      </c>
      <c r="AQ81" s="181">
        <v>0</v>
      </c>
      <c r="AR81" s="181">
        <v>1</v>
      </c>
      <c r="AS81" s="181">
        <v>1</v>
      </c>
      <c r="AT81" s="181">
        <v>2</v>
      </c>
      <c r="AU81" s="181">
        <v>2</v>
      </c>
      <c r="AV81" s="181">
        <v>2</v>
      </c>
      <c r="AW81" s="181">
        <v>2.4</v>
      </c>
      <c r="AX81" s="181">
        <v>2.4</v>
      </c>
      <c r="AY81" s="181">
        <v>2.4</v>
      </c>
      <c r="AZ81" s="181">
        <v>85.453999999999994</v>
      </c>
      <c r="BA81" s="181">
        <v>784</v>
      </c>
      <c r="BB81" s="181">
        <v>784</v>
      </c>
      <c r="BC81" s="181">
        <v>3.3444999999999998E-3</v>
      </c>
      <c r="BD81" s="181">
        <v>3.0541999999999998</v>
      </c>
      <c r="BE81" s="181" t="s">
        <v>1251</v>
      </c>
      <c r="BF81" s="181" t="s">
        <v>1251</v>
      </c>
      <c r="BG81" s="181" t="s">
        <v>1251</v>
      </c>
      <c r="BH81" s="181" t="s">
        <v>1251</v>
      </c>
      <c r="BL81" s="181" t="s">
        <v>1254</v>
      </c>
      <c r="BM81" s="181" t="s">
        <v>1254</v>
      </c>
      <c r="BN81" s="181" t="s">
        <v>1251</v>
      </c>
      <c r="BO81" s="181" t="s">
        <v>1254</v>
      </c>
      <c r="BP81" s="181" t="s">
        <v>1251</v>
      </c>
      <c r="BQ81" s="181">
        <v>2.4</v>
      </c>
      <c r="BR81" s="181">
        <v>2.4</v>
      </c>
      <c r="BS81" s="181">
        <v>2.4</v>
      </c>
      <c r="BT81" s="181">
        <v>2.4</v>
      </c>
      <c r="BU81" s="181">
        <v>0</v>
      </c>
      <c r="BV81" s="181">
        <v>0</v>
      </c>
      <c r="BW81" s="181">
        <v>0</v>
      </c>
      <c r="BX81" s="181">
        <v>1.3</v>
      </c>
      <c r="BY81" s="181">
        <v>1.1000000000000001</v>
      </c>
      <c r="BZ81" s="181">
        <v>2.4</v>
      </c>
      <c r="CA81" s="181">
        <v>2.4</v>
      </c>
      <c r="CB81" s="181">
        <v>2.4</v>
      </c>
      <c r="CC81" s="181">
        <v>40974000</v>
      </c>
      <c r="CD81" s="181">
        <v>5820300</v>
      </c>
      <c r="CE81" s="181">
        <v>6082700</v>
      </c>
      <c r="CF81" s="181">
        <v>6338900</v>
      </c>
      <c r="CG81" s="181">
        <v>6297700</v>
      </c>
      <c r="CH81" s="181">
        <v>0</v>
      </c>
      <c r="CI81" s="181">
        <v>0</v>
      </c>
      <c r="CJ81" s="181">
        <v>0</v>
      </c>
      <c r="CK81" s="181">
        <v>297320</v>
      </c>
      <c r="CL81" s="181">
        <v>352880</v>
      </c>
      <c r="CM81" s="181">
        <v>5251300</v>
      </c>
      <c r="CN81" s="181">
        <v>5312800</v>
      </c>
      <c r="CO81" s="181">
        <v>5220500</v>
      </c>
      <c r="CP81" s="184">
        <v>3481500</v>
      </c>
      <c r="CQ81" s="184">
        <v>3687000</v>
      </c>
      <c r="CR81" s="184">
        <v>3294700</v>
      </c>
      <c r="CS81" s="184">
        <v>3812300</v>
      </c>
      <c r="CT81" s="186">
        <f t="shared" si="10"/>
        <v>3568875</v>
      </c>
      <c r="CU81" s="181">
        <v>0</v>
      </c>
      <c r="CV81" s="181">
        <v>0</v>
      </c>
      <c r="CW81" s="181">
        <v>0</v>
      </c>
      <c r="CX81" s="181">
        <v>0</v>
      </c>
      <c r="CY81" s="186">
        <v>0</v>
      </c>
      <c r="CZ81" s="182">
        <f t="shared" si="11"/>
        <v>0</v>
      </c>
      <c r="DA81" s="181">
        <v>0</v>
      </c>
      <c r="DB81" s="185">
        <f t="shared" si="12"/>
        <v>0</v>
      </c>
      <c r="DC81" s="184">
        <v>3688100</v>
      </c>
      <c r="DD81" s="183">
        <f t="shared" si="13"/>
        <v>1.0334068859234353</v>
      </c>
      <c r="DE81" s="184">
        <v>3844200</v>
      </c>
      <c r="DF81" s="183">
        <f t="shared" si="14"/>
        <v>1.0771461595040455</v>
      </c>
      <c r="DG81" s="184">
        <v>3764400</v>
      </c>
      <c r="DH81" s="183">
        <f t="shared" si="15"/>
        <v>1.0547861721130609</v>
      </c>
      <c r="DI81" s="182">
        <f t="shared" si="16"/>
        <v>0.79133480438513537</v>
      </c>
    </row>
    <row r="82" spans="1:113" x14ac:dyDescent="0.25">
      <c r="A82" s="181" t="s">
        <v>2468</v>
      </c>
      <c r="B82" s="181" t="s">
        <v>2468</v>
      </c>
      <c r="C82" s="181">
        <v>3</v>
      </c>
      <c r="D82" s="181">
        <v>3</v>
      </c>
      <c r="E82" s="181">
        <v>3</v>
      </c>
      <c r="F82" s="185" t="s">
        <v>2467</v>
      </c>
      <c r="G82" s="181" t="s">
        <v>2466</v>
      </c>
      <c r="H82" s="181" t="s">
        <v>2465</v>
      </c>
      <c r="I82" s="181">
        <v>1</v>
      </c>
      <c r="J82" s="181">
        <v>3</v>
      </c>
      <c r="K82" s="181">
        <v>3</v>
      </c>
      <c r="L82" s="181">
        <v>3</v>
      </c>
      <c r="M82" s="181">
        <v>3</v>
      </c>
      <c r="N82" s="181">
        <v>3</v>
      </c>
      <c r="O82" s="181">
        <v>3</v>
      </c>
      <c r="P82" s="181">
        <v>3</v>
      </c>
      <c r="Q82" s="181">
        <v>2</v>
      </c>
      <c r="R82" s="181">
        <v>2</v>
      </c>
      <c r="S82" s="181">
        <v>2</v>
      </c>
      <c r="T82" s="181">
        <v>2</v>
      </c>
      <c r="U82" s="181">
        <v>2</v>
      </c>
      <c r="V82" s="181">
        <v>3</v>
      </c>
      <c r="W82" s="181">
        <v>3</v>
      </c>
      <c r="X82" s="181">
        <v>2</v>
      </c>
      <c r="Y82" s="181">
        <v>3</v>
      </c>
      <c r="Z82" s="181">
        <v>3</v>
      </c>
      <c r="AA82" s="181">
        <v>3</v>
      </c>
      <c r="AB82" s="181">
        <v>3</v>
      </c>
      <c r="AC82" s="181">
        <v>2</v>
      </c>
      <c r="AD82" s="181">
        <v>2</v>
      </c>
      <c r="AE82" s="181">
        <v>2</v>
      </c>
      <c r="AF82" s="181">
        <v>2</v>
      </c>
      <c r="AG82" s="181">
        <v>2</v>
      </c>
      <c r="AH82" s="181">
        <v>3</v>
      </c>
      <c r="AI82" s="181">
        <v>3</v>
      </c>
      <c r="AJ82" s="181">
        <v>2</v>
      </c>
      <c r="AK82" s="181">
        <v>3</v>
      </c>
      <c r="AL82" s="181">
        <v>3</v>
      </c>
      <c r="AM82" s="181">
        <v>3</v>
      </c>
      <c r="AN82" s="181">
        <v>3</v>
      </c>
      <c r="AO82" s="181">
        <v>2</v>
      </c>
      <c r="AP82" s="181">
        <v>2</v>
      </c>
      <c r="AQ82" s="181">
        <v>2</v>
      </c>
      <c r="AR82" s="181">
        <v>2</v>
      </c>
      <c r="AS82" s="181">
        <v>2</v>
      </c>
      <c r="AT82" s="181">
        <v>3</v>
      </c>
      <c r="AU82" s="181">
        <v>3</v>
      </c>
      <c r="AV82" s="181">
        <v>2</v>
      </c>
      <c r="AW82" s="181">
        <v>30</v>
      </c>
      <c r="AX82" s="181">
        <v>30</v>
      </c>
      <c r="AY82" s="181">
        <v>30</v>
      </c>
      <c r="AZ82" s="181">
        <v>14.957000000000001</v>
      </c>
      <c r="BA82" s="181">
        <v>140</v>
      </c>
      <c r="BB82" s="181">
        <v>140</v>
      </c>
      <c r="BC82" s="181">
        <v>0</v>
      </c>
      <c r="BD82" s="181">
        <v>6.2653999999999996</v>
      </c>
      <c r="BE82" s="181" t="s">
        <v>1251</v>
      </c>
      <c r="BF82" s="181" t="s">
        <v>1251</v>
      </c>
      <c r="BG82" s="181" t="s">
        <v>1251</v>
      </c>
      <c r="BH82" s="181" t="s">
        <v>1251</v>
      </c>
      <c r="BI82" s="181" t="s">
        <v>1254</v>
      </c>
      <c r="BJ82" s="181" t="s">
        <v>1254</v>
      </c>
      <c r="BK82" s="181" t="s">
        <v>1254</v>
      </c>
      <c r="BL82" s="181" t="s">
        <v>1254</v>
      </c>
      <c r="BM82" s="181" t="s">
        <v>1254</v>
      </c>
      <c r="BN82" s="181" t="s">
        <v>1251</v>
      </c>
      <c r="BO82" s="181" t="s">
        <v>1251</v>
      </c>
      <c r="BP82" s="181" t="s">
        <v>1251</v>
      </c>
      <c r="BQ82" s="181">
        <v>30</v>
      </c>
      <c r="BR82" s="181">
        <v>30</v>
      </c>
      <c r="BS82" s="181">
        <v>30</v>
      </c>
      <c r="BT82" s="181">
        <v>30</v>
      </c>
      <c r="BU82" s="181">
        <v>18.600000000000001</v>
      </c>
      <c r="BV82" s="181">
        <v>18.600000000000001</v>
      </c>
      <c r="BW82" s="181">
        <v>18.600000000000001</v>
      </c>
      <c r="BX82" s="181">
        <v>18.600000000000001</v>
      </c>
      <c r="BY82" s="181">
        <v>18.600000000000001</v>
      </c>
      <c r="BZ82" s="181">
        <v>30</v>
      </c>
      <c r="CA82" s="181">
        <v>30</v>
      </c>
      <c r="CB82" s="181">
        <v>18.600000000000001</v>
      </c>
      <c r="CC82" s="181">
        <v>237310000</v>
      </c>
      <c r="CD82" s="181">
        <v>45745000</v>
      </c>
      <c r="CE82" s="181">
        <v>35415000</v>
      </c>
      <c r="CF82" s="181">
        <v>38377000</v>
      </c>
      <c r="CG82" s="181">
        <v>31427000</v>
      </c>
      <c r="CH82" s="181">
        <v>2914600</v>
      </c>
      <c r="CI82" s="181">
        <v>3502000</v>
      </c>
      <c r="CJ82" s="181">
        <v>3114100</v>
      </c>
      <c r="CK82" s="181">
        <v>2876700</v>
      </c>
      <c r="CL82" s="181">
        <v>2674100</v>
      </c>
      <c r="CM82" s="181">
        <v>28959000</v>
      </c>
      <c r="CN82" s="181">
        <v>24266000</v>
      </c>
      <c r="CO82" s="181">
        <v>18040000</v>
      </c>
      <c r="CP82" s="184">
        <v>21334000</v>
      </c>
      <c r="CQ82" s="184">
        <v>18181000</v>
      </c>
      <c r="CR82" s="184">
        <v>16199000</v>
      </c>
      <c r="CS82" s="184">
        <v>18459000</v>
      </c>
      <c r="CT82" s="186">
        <f t="shared" si="10"/>
        <v>18543250</v>
      </c>
      <c r="CU82" s="181">
        <v>0</v>
      </c>
      <c r="CV82" s="181">
        <v>0</v>
      </c>
      <c r="CW82" s="181">
        <v>0</v>
      </c>
      <c r="CX82" s="181">
        <v>0</v>
      </c>
      <c r="CY82" s="186">
        <v>0</v>
      </c>
      <c r="CZ82" s="182">
        <f t="shared" si="11"/>
        <v>0</v>
      </c>
      <c r="DA82" s="181">
        <v>0</v>
      </c>
      <c r="DB82" s="185">
        <f t="shared" si="12"/>
        <v>0</v>
      </c>
      <c r="DC82" s="184">
        <v>15544000</v>
      </c>
      <c r="DD82" s="183">
        <f t="shared" si="13"/>
        <v>0.83825650843298771</v>
      </c>
      <c r="DE82" s="184">
        <v>12788000</v>
      </c>
      <c r="DF82" s="183">
        <f t="shared" si="14"/>
        <v>0.68963099780243486</v>
      </c>
      <c r="DG82" s="184">
        <v>0</v>
      </c>
      <c r="DH82" s="183">
        <f t="shared" si="15"/>
        <v>0</v>
      </c>
      <c r="DI82" s="182">
        <f t="shared" si="16"/>
        <v>0.38197187655885567</v>
      </c>
    </row>
    <row r="83" spans="1:113" x14ac:dyDescent="0.25">
      <c r="A83" s="181" t="s">
        <v>2464</v>
      </c>
      <c r="B83" s="181" t="s">
        <v>2464</v>
      </c>
      <c r="C83" s="181">
        <v>4</v>
      </c>
      <c r="D83" s="181">
        <v>4</v>
      </c>
      <c r="E83" s="181">
        <v>4</v>
      </c>
      <c r="F83" s="181" t="s">
        <v>2463</v>
      </c>
      <c r="G83" s="181" t="s">
        <v>2462</v>
      </c>
      <c r="H83" s="181" t="s">
        <v>2461</v>
      </c>
      <c r="I83" s="181">
        <v>1</v>
      </c>
      <c r="J83" s="181">
        <v>4</v>
      </c>
      <c r="K83" s="181">
        <v>4</v>
      </c>
      <c r="L83" s="181">
        <v>4</v>
      </c>
      <c r="M83" s="181">
        <v>4</v>
      </c>
      <c r="N83" s="181">
        <v>4</v>
      </c>
      <c r="O83" s="181">
        <v>4</v>
      </c>
      <c r="P83" s="181">
        <v>4</v>
      </c>
      <c r="Q83" s="181">
        <v>0</v>
      </c>
      <c r="R83" s="181">
        <v>0</v>
      </c>
      <c r="S83" s="181">
        <v>0</v>
      </c>
      <c r="T83" s="181">
        <v>0</v>
      </c>
      <c r="U83" s="181">
        <v>0</v>
      </c>
      <c r="V83" s="181">
        <v>4</v>
      </c>
      <c r="W83" s="181">
        <v>3</v>
      </c>
      <c r="X83" s="181">
        <v>4</v>
      </c>
      <c r="Y83" s="181">
        <v>4</v>
      </c>
      <c r="Z83" s="181">
        <v>4</v>
      </c>
      <c r="AA83" s="181">
        <v>4</v>
      </c>
      <c r="AB83" s="181">
        <v>4</v>
      </c>
      <c r="AC83" s="181">
        <v>0</v>
      </c>
      <c r="AD83" s="181">
        <v>0</v>
      </c>
      <c r="AE83" s="181">
        <v>0</v>
      </c>
      <c r="AF83" s="181">
        <v>0</v>
      </c>
      <c r="AG83" s="181">
        <v>0</v>
      </c>
      <c r="AH83" s="181">
        <v>4</v>
      </c>
      <c r="AI83" s="181">
        <v>3</v>
      </c>
      <c r="AJ83" s="181">
        <v>4</v>
      </c>
      <c r="AK83" s="181">
        <v>4</v>
      </c>
      <c r="AL83" s="181">
        <v>4</v>
      </c>
      <c r="AM83" s="181">
        <v>4</v>
      </c>
      <c r="AN83" s="181">
        <v>4</v>
      </c>
      <c r="AO83" s="181">
        <v>0</v>
      </c>
      <c r="AP83" s="181">
        <v>0</v>
      </c>
      <c r="AQ83" s="181">
        <v>0</v>
      </c>
      <c r="AR83" s="181">
        <v>0</v>
      </c>
      <c r="AS83" s="181">
        <v>0</v>
      </c>
      <c r="AT83" s="181">
        <v>4</v>
      </c>
      <c r="AU83" s="181">
        <v>3</v>
      </c>
      <c r="AV83" s="181">
        <v>4</v>
      </c>
      <c r="AW83" s="181">
        <v>14.6</v>
      </c>
      <c r="AX83" s="181">
        <v>14.6</v>
      </c>
      <c r="AY83" s="181">
        <v>14.6</v>
      </c>
      <c r="AZ83" s="181">
        <v>47.307000000000002</v>
      </c>
      <c r="BA83" s="181">
        <v>412</v>
      </c>
      <c r="BB83" s="181">
        <v>412</v>
      </c>
      <c r="BC83" s="181">
        <v>0</v>
      </c>
      <c r="BD83" s="181">
        <v>25.934999999999999</v>
      </c>
      <c r="BE83" s="181" t="s">
        <v>1251</v>
      </c>
      <c r="BF83" s="181" t="s">
        <v>1251</v>
      </c>
      <c r="BG83" s="181" t="s">
        <v>1251</v>
      </c>
      <c r="BH83" s="181" t="s">
        <v>1251</v>
      </c>
      <c r="BN83" s="181" t="s">
        <v>1251</v>
      </c>
      <c r="BO83" s="181" t="s">
        <v>1251</v>
      </c>
      <c r="BP83" s="181" t="s">
        <v>1251</v>
      </c>
      <c r="BQ83" s="181">
        <v>14.6</v>
      </c>
      <c r="BR83" s="181">
        <v>14.6</v>
      </c>
      <c r="BS83" s="181">
        <v>14.6</v>
      </c>
      <c r="BT83" s="181">
        <v>14.6</v>
      </c>
      <c r="BU83" s="181">
        <v>0</v>
      </c>
      <c r="BV83" s="181">
        <v>0</v>
      </c>
      <c r="BW83" s="181">
        <v>0</v>
      </c>
      <c r="BX83" s="181">
        <v>0</v>
      </c>
      <c r="BY83" s="181">
        <v>0</v>
      </c>
      <c r="BZ83" s="181">
        <v>14.6</v>
      </c>
      <c r="CA83" s="181">
        <v>10.199999999999999</v>
      </c>
      <c r="CB83" s="181">
        <v>14.6</v>
      </c>
      <c r="CC83" s="181">
        <v>377700000</v>
      </c>
      <c r="CD83" s="181">
        <v>52087000</v>
      </c>
      <c r="CE83" s="181">
        <v>54836000</v>
      </c>
      <c r="CF83" s="181">
        <v>60017000</v>
      </c>
      <c r="CG83" s="181">
        <v>54016000</v>
      </c>
      <c r="CH83" s="181">
        <v>0</v>
      </c>
      <c r="CI83" s="181">
        <v>0</v>
      </c>
      <c r="CJ83" s="181">
        <v>0</v>
      </c>
      <c r="CK83" s="181">
        <v>0</v>
      </c>
      <c r="CL83" s="181">
        <v>0</v>
      </c>
      <c r="CM83" s="181">
        <v>54473000</v>
      </c>
      <c r="CN83" s="181">
        <v>52603000</v>
      </c>
      <c r="CO83" s="181">
        <v>49668000</v>
      </c>
      <c r="CP83" s="184">
        <v>19790000</v>
      </c>
      <c r="CQ83" s="184">
        <v>22816000</v>
      </c>
      <c r="CR83" s="184">
        <v>22516000</v>
      </c>
      <c r="CS83" s="184">
        <v>25192000</v>
      </c>
      <c r="CT83" s="186">
        <f t="shared" si="10"/>
        <v>22578500</v>
      </c>
      <c r="CU83" s="181">
        <v>0</v>
      </c>
      <c r="CV83" s="181">
        <v>0</v>
      </c>
      <c r="CW83" s="181">
        <v>0</v>
      </c>
      <c r="CX83" s="181">
        <v>0</v>
      </c>
      <c r="CY83" s="186">
        <v>0</v>
      </c>
      <c r="CZ83" s="182">
        <f t="shared" si="11"/>
        <v>0</v>
      </c>
      <c r="DA83" s="181">
        <v>0</v>
      </c>
      <c r="DB83" s="185">
        <f t="shared" si="12"/>
        <v>0</v>
      </c>
      <c r="DC83" s="184">
        <v>26122000</v>
      </c>
      <c r="DD83" s="183">
        <f t="shared" si="13"/>
        <v>1.1569413379985385</v>
      </c>
      <c r="DE83" s="184">
        <v>30895000</v>
      </c>
      <c r="DF83" s="183">
        <f t="shared" si="14"/>
        <v>1.3683371348849569</v>
      </c>
      <c r="DG83" s="184">
        <v>26686000</v>
      </c>
      <c r="DH83" s="183">
        <f t="shared" si="15"/>
        <v>1.1819208539096928</v>
      </c>
      <c r="DI83" s="182">
        <f t="shared" si="16"/>
        <v>0.92679983169829705</v>
      </c>
    </row>
    <row r="84" spans="1:113" x14ac:dyDescent="0.25">
      <c r="A84" s="181" t="s">
        <v>2460</v>
      </c>
      <c r="B84" s="181" t="s">
        <v>2460</v>
      </c>
      <c r="C84" s="181">
        <v>6</v>
      </c>
      <c r="D84" s="181">
        <v>6</v>
      </c>
      <c r="E84" s="181">
        <v>6</v>
      </c>
      <c r="F84" s="181" t="s">
        <v>2459</v>
      </c>
      <c r="G84" s="181" t="s">
        <v>2458</v>
      </c>
      <c r="H84" s="181" t="s">
        <v>2457</v>
      </c>
      <c r="I84" s="181">
        <v>1</v>
      </c>
      <c r="J84" s="181">
        <v>6</v>
      </c>
      <c r="K84" s="181">
        <v>6</v>
      </c>
      <c r="L84" s="181">
        <v>6</v>
      </c>
      <c r="M84" s="181">
        <v>6</v>
      </c>
      <c r="N84" s="181">
        <v>6</v>
      </c>
      <c r="O84" s="181">
        <v>6</v>
      </c>
      <c r="P84" s="181">
        <v>6</v>
      </c>
      <c r="Q84" s="181">
        <v>0</v>
      </c>
      <c r="R84" s="181">
        <v>1</v>
      </c>
      <c r="S84" s="181">
        <v>0</v>
      </c>
      <c r="T84" s="181">
        <v>0</v>
      </c>
      <c r="U84" s="181">
        <v>0</v>
      </c>
      <c r="V84" s="181">
        <v>6</v>
      </c>
      <c r="W84" s="181">
        <v>6</v>
      </c>
      <c r="X84" s="181">
        <v>6</v>
      </c>
      <c r="Y84" s="181">
        <v>6</v>
      </c>
      <c r="Z84" s="181">
        <v>6</v>
      </c>
      <c r="AA84" s="181">
        <v>6</v>
      </c>
      <c r="AB84" s="181">
        <v>6</v>
      </c>
      <c r="AC84" s="181">
        <v>0</v>
      </c>
      <c r="AD84" s="181">
        <v>1</v>
      </c>
      <c r="AE84" s="181">
        <v>0</v>
      </c>
      <c r="AF84" s="181">
        <v>0</v>
      </c>
      <c r="AG84" s="181">
        <v>0</v>
      </c>
      <c r="AH84" s="181">
        <v>6</v>
      </c>
      <c r="AI84" s="181">
        <v>6</v>
      </c>
      <c r="AJ84" s="181">
        <v>6</v>
      </c>
      <c r="AK84" s="181">
        <v>6</v>
      </c>
      <c r="AL84" s="181">
        <v>6</v>
      </c>
      <c r="AM84" s="181">
        <v>6</v>
      </c>
      <c r="AN84" s="181">
        <v>6</v>
      </c>
      <c r="AO84" s="181">
        <v>0</v>
      </c>
      <c r="AP84" s="181">
        <v>1</v>
      </c>
      <c r="AQ84" s="181">
        <v>0</v>
      </c>
      <c r="AR84" s="181">
        <v>0</v>
      </c>
      <c r="AS84" s="181">
        <v>0</v>
      </c>
      <c r="AT84" s="181">
        <v>6</v>
      </c>
      <c r="AU84" s="181">
        <v>6</v>
      </c>
      <c r="AV84" s="181">
        <v>6</v>
      </c>
      <c r="AW84" s="181">
        <v>17.3</v>
      </c>
      <c r="AX84" s="181">
        <v>17.3</v>
      </c>
      <c r="AY84" s="181">
        <v>17.3</v>
      </c>
      <c r="AZ84" s="181">
        <v>49.258000000000003</v>
      </c>
      <c r="BA84" s="181">
        <v>440</v>
      </c>
      <c r="BB84" s="181">
        <v>440</v>
      </c>
      <c r="BC84" s="181">
        <v>0</v>
      </c>
      <c r="BD84" s="181">
        <v>26.349</v>
      </c>
      <c r="BE84" s="181" t="s">
        <v>1251</v>
      </c>
      <c r="BF84" s="181" t="s">
        <v>1251</v>
      </c>
      <c r="BG84" s="181" t="s">
        <v>1251</v>
      </c>
      <c r="BH84" s="181" t="s">
        <v>1251</v>
      </c>
      <c r="BJ84" s="181" t="s">
        <v>1254</v>
      </c>
      <c r="BN84" s="181" t="s">
        <v>1251</v>
      </c>
      <c r="BO84" s="181" t="s">
        <v>1251</v>
      </c>
      <c r="BP84" s="181" t="s">
        <v>1251</v>
      </c>
      <c r="BQ84" s="181">
        <v>17.3</v>
      </c>
      <c r="BR84" s="181">
        <v>17.3</v>
      </c>
      <c r="BS84" s="181">
        <v>17.3</v>
      </c>
      <c r="BT84" s="181">
        <v>17.3</v>
      </c>
      <c r="BU84" s="181">
        <v>0</v>
      </c>
      <c r="BV84" s="181">
        <v>2.2999999999999998</v>
      </c>
      <c r="BW84" s="181">
        <v>0</v>
      </c>
      <c r="BX84" s="181">
        <v>0</v>
      </c>
      <c r="BY84" s="181">
        <v>0</v>
      </c>
      <c r="BZ84" s="181">
        <v>17.3</v>
      </c>
      <c r="CA84" s="181">
        <v>17.3</v>
      </c>
      <c r="CB84" s="181">
        <v>17.3</v>
      </c>
      <c r="CC84" s="181">
        <v>493010000</v>
      </c>
      <c r="CD84" s="181">
        <v>77306000</v>
      </c>
      <c r="CE84" s="181">
        <v>75425000</v>
      </c>
      <c r="CF84" s="181">
        <v>84523000</v>
      </c>
      <c r="CG84" s="181">
        <v>70618000</v>
      </c>
      <c r="CH84" s="181">
        <v>0</v>
      </c>
      <c r="CI84" s="181">
        <v>452190</v>
      </c>
      <c r="CJ84" s="181">
        <v>0</v>
      </c>
      <c r="CK84" s="181">
        <v>0</v>
      </c>
      <c r="CL84" s="181">
        <v>0</v>
      </c>
      <c r="CM84" s="181">
        <v>70634000</v>
      </c>
      <c r="CN84" s="181">
        <v>48397000</v>
      </c>
      <c r="CO84" s="181">
        <v>65655000</v>
      </c>
      <c r="CP84" s="184">
        <v>16653000</v>
      </c>
      <c r="CQ84" s="184">
        <v>16857000</v>
      </c>
      <c r="CR84" s="184">
        <v>16498000</v>
      </c>
      <c r="CS84" s="184">
        <v>17504000</v>
      </c>
      <c r="CT84" s="186">
        <f t="shared" si="10"/>
        <v>16878000</v>
      </c>
      <c r="CU84" s="181">
        <v>0</v>
      </c>
      <c r="CV84" s="181">
        <v>0</v>
      </c>
      <c r="CW84" s="181">
        <v>0</v>
      </c>
      <c r="CX84" s="181">
        <v>0</v>
      </c>
      <c r="CY84" s="186">
        <v>0</v>
      </c>
      <c r="CZ84" s="182">
        <f t="shared" si="11"/>
        <v>0</v>
      </c>
      <c r="DA84" s="181">
        <v>0</v>
      </c>
      <c r="DB84" s="185">
        <f t="shared" si="12"/>
        <v>0</v>
      </c>
      <c r="DC84" s="184">
        <v>18743000</v>
      </c>
      <c r="DD84" s="183">
        <f t="shared" si="13"/>
        <v>1.110498874274203</v>
      </c>
      <c r="DE84" s="184">
        <v>15134000</v>
      </c>
      <c r="DF84" s="183">
        <f t="shared" si="14"/>
        <v>0.89667022159023579</v>
      </c>
      <c r="DG84" s="184">
        <v>17954000</v>
      </c>
      <c r="DH84" s="183">
        <f t="shared" si="15"/>
        <v>1.0637516293399691</v>
      </c>
      <c r="DI84" s="182">
        <f t="shared" si="16"/>
        <v>0.76773018130110193</v>
      </c>
    </row>
    <row r="85" spans="1:113" x14ac:dyDescent="0.25">
      <c r="A85" s="181" t="s">
        <v>2456</v>
      </c>
      <c r="B85" s="181" t="s">
        <v>2456</v>
      </c>
      <c r="C85" s="181">
        <v>2</v>
      </c>
      <c r="D85" s="181">
        <v>2</v>
      </c>
      <c r="E85" s="181">
        <v>2</v>
      </c>
      <c r="F85" s="185" t="s">
        <v>2455</v>
      </c>
      <c r="G85" s="181" t="s">
        <v>2454</v>
      </c>
      <c r="H85" s="181" t="s">
        <v>2453</v>
      </c>
      <c r="I85" s="181">
        <v>1</v>
      </c>
      <c r="J85" s="181">
        <v>2</v>
      </c>
      <c r="K85" s="181">
        <v>2</v>
      </c>
      <c r="L85" s="181">
        <v>2</v>
      </c>
      <c r="M85" s="181">
        <v>2</v>
      </c>
      <c r="N85" s="181">
        <v>2</v>
      </c>
      <c r="O85" s="181">
        <v>2</v>
      </c>
      <c r="P85" s="181">
        <v>2</v>
      </c>
      <c r="Q85" s="181">
        <v>1</v>
      </c>
      <c r="R85" s="181">
        <v>1</v>
      </c>
      <c r="S85" s="181">
        <v>1</v>
      </c>
      <c r="T85" s="181">
        <v>1</v>
      </c>
      <c r="U85" s="181">
        <v>1</v>
      </c>
      <c r="V85" s="181">
        <v>2</v>
      </c>
      <c r="W85" s="181">
        <v>2</v>
      </c>
      <c r="X85" s="181">
        <v>2</v>
      </c>
      <c r="Y85" s="181">
        <v>2</v>
      </c>
      <c r="Z85" s="181">
        <v>2</v>
      </c>
      <c r="AA85" s="181">
        <v>2</v>
      </c>
      <c r="AB85" s="181">
        <v>2</v>
      </c>
      <c r="AC85" s="181">
        <v>1</v>
      </c>
      <c r="AD85" s="181">
        <v>1</v>
      </c>
      <c r="AE85" s="181">
        <v>1</v>
      </c>
      <c r="AF85" s="181">
        <v>1</v>
      </c>
      <c r="AG85" s="181">
        <v>1</v>
      </c>
      <c r="AH85" s="181">
        <v>2</v>
      </c>
      <c r="AI85" s="181">
        <v>2</v>
      </c>
      <c r="AJ85" s="181">
        <v>2</v>
      </c>
      <c r="AK85" s="181">
        <v>2</v>
      </c>
      <c r="AL85" s="181">
        <v>2</v>
      </c>
      <c r="AM85" s="181">
        <v>2</v>
      </c>
      <c r="AN85" s="181">
        <v>2</v>
      </c>
      <c r="AO85" s="181">
        <v>1</v>
      </c>
      <c r="AP85" s="181">
        <v>1</v>
      </c>
      <c r="AQ85" s="181">
        <v>1</v>
      </c>
      <c r="AR85" s="181">
        <v>1</v>
      </c>
      <c r="AS85" s="181">
        <v>1</v>
      </c>
      <c r="AT85" s="181">
        <v>2</v>
      </c>
      <c r="AU85" s="181">
        <v>2</v>
      </c>
      <c r="AV85" s="181">
        <v>2</v>
      </c>
      <c r="AW85" s="181">
        <v>10.9</v>
      </c>
      <c r="AX85" s="181">
        <v>10.9</v>
      </c>
      <c r="AY85" s="181">
        <v>10.9</v>
      </c>
      <c r="AZ85" s="181">
        <v>39.9</v>
      </c>
      <c r="BA85" s="181">
        <v>350</v>
      </c>
      <c r="BB85" s="181">
        <v>350</v>
      </c>
      <c r="BC85" s="181">
        <v>0</v>
      </c>
      <c r="BD85" s="181">
        <v>3.1884999999999999</v>
      </c>
      <c r="BE85" s="181" t="s">
        <v>1251</v>
      </c>
      <c r="BF85" s="181" t="s">
        <v>1251</v>
      </c>
      <c r="BG85" s="181" t="s">
        <v>1251</v>
      </c>
      <c r="BH85" s="181" t="s">
        <v>1251</v>
      </c>
      <c r="BI85" s="181" t="s">
        <v>1254</v>
      </c>
      <c r="BJ85" s="181" t="s">
        <v>1254</v>
      </c>
      <c r="BK85" s="181" t="s">
        <v>1254</v>
      </c>
      <c r="BL85" s="181" t="s">
        <v>1254</v>
      </c>
      <c r="BM85" s="181" t="s">
        <v>1254</v>
      </c>
      <c r="BN85" s="181" t="s">
        <v>1254</v>
      </c>
      <c r="BO85" s="181" t="s">
        <v>1254</v>
      </c>
      <c r="BP85" s="181" t="s">
        <v>1251</v>
      </c>
      <c r="BQ85" s="181">
        <v>10.9</v>
      </c>
      <c r="BR85" s="181">
        <v>10.9</v>
      </c>
      <c r="BS85" s="181">
        <v>10.9</v>
      </c>
      <c r="BT85" s="181">
        <v>10.9</v>
      </c>
      <c r="BU85" s="181">
        <v>4</v>
      </c>
      <c r="BV85" s="181">
        <v>4</v>
      </c>
      <c r="BW85" s="181">
        <v>4</v>
      </c>
      <c r="BX85" s="181">
        <v>4</v>
      </c>
      <c r="BY85" s="181">
        <v>4</v>
      </c>
      <c r="BZ85" s="181">
        <v>10.9</v>
      </c>
      <c r="CA85" s="181">
        <v>10.9</v>
      </c>
      <c r="CB85" s="181">
        <v>10.9</v>
      </c>
      <c r="CC85" s="181">
        <v>48011000</v>
      </c>
      <c r="CD85" s="181">
        <v>7058600</v>
      </c>
      <c r="CE85" s="181">
        <v>6212500</v>
      </c>
      <c r="CF85" s="181">
        <v>7976500</v>
      </c>
      <c r="CG85" s="181">
        <v>7011100</v>
      </c>
      <c r="CH85" s="181">
        <v>211630</v>
      </c>
      <c r="CI85" s="181">
        <v>312690</v>
      </c>
      <c r="CJ85" s="181">
        <v>358520</v>
      </c>
      <c r="CK85" s="181">
        <v>360660</v>
      </c>
      <c r="CL85" s="181">
        <v>310540</v>
      </c>
      <c r="CM85" s="181">
        <v>6132900</v>
      </c>
      <c r="CN85" s="181">
        <v>5759400</v>
      </c>
      <c r="CO85" s="181">
        <v>6305700</v>
      </c>
      <c r="CP85" s="184">
        <v>3811500</v>
      </c>
      <c r="CQ85" s="184">
        <v>0</v>
      </c>
      <c r="CR85" s="184">
        <v>4060600</v>
      </c>
      <c r="CS85" s="184">
        <v>3988600</v>
      </c>
      <c r="CT85" s="186">
        <f t="shared" si="10"/>
        <v>3953566.6666666665</v>
      </c>
      <c r="CU85" s="181">
        <v>0</v>
      </c>
      <c r="CV85" s="181">
        <v>0</v>
      </c>
      <c r="CW85" s="181">
        <v>0</v>
      </c>
      <c r="CX85" s="181">
        <v>0</v>
      </c>
      <c r="CY85" s="186">
        <v>0</v>
      </c>
      <c r="CZ85" s="182">
        <f t="shared" si="11"/>
        <v>0</v>
      </c>
      <c r="DA85" s="181">
        <v>0</v>
      </c>
      <c r="DB85" s="185">
        <f t="shared" si="12"/>
        <v>0</v>
      </c>
      <c r="DC85" s="184">
        <v>0</v>
      </c>
      <c r="DD85" s="183">
        <f t="shared" si="13"/>
        <v>0</v>
      </c>
      <c r="DE85" s="184">
        <v>0</v>
      </c>
      <c r="DF85" s="183">
        <f t="shared" si="14"/>
        <v>0</v>
      </c>
      <c r="DG85" s="184">
        <v>0</v>
      </c>
      <c r="DH85" s="183">
        <f t="shared" si="15"/>
        <v>0</v>
      </c>
      <c r="DI85" s="182">
        <f t="shared" si="16"/>
        <v>0</v>
      </c>
    </row>
    <row r="86" spans="1:113" x14ac:dyDescent="0.25">
      <c r="A86" s="181" t="s">
        <v>2452</v>
      </c>
      <c r="B86" s="181" t="s">
        <v>2451</v>
      </c>
      <c r="C86" s="181" t="s">
        <v>2450</v>
      </c>
      <c r="D86" s="181" t="s">
        <v>2449</v>
      </c>
      <c r="E86" s="181" t="s">
        <v>2449</v>
      </c>
      <c r="F86" s="181" t="s">
        <v>2448</v>
      </c>
      <c r="G86" s="181" t="s">
        <v>2447</v>
      </c>
      <c r="H86" s="181" t="s">
        <v>2446</v>
      </c>
      <c r="I86" s="181">
        <v>2</v>
      </c>
      <c r="J86" s="181">
        <v>7</v>
      </c>
      <c r="K86" s="181">
        <v>5</v>
      </c>
      <c r="L86" s="181">
        <v>5</v>
      </c>
      <c r="M86" s="181">
        <v>7</v>
      </c>
      <c r="N86" s="181">
        <v>6</v>
      </c>
      <c r="O86" s="181">
        <v>6</v>
      </c>
      <c r="P86" s="181">
        <v>6</v>
      </c>
      <c r="Q86" s="181">
        <v>2</v>
      </c>
      <c r="R86" s="181">
        <v>2</v>
      </c>
      <c r="S86" s="181">
        <v>2</v>
      </c>
      <c r="T86" s="181">
        <v>2</v>
      </c>
      <c r="U86" s="181">
        <v>2</v>
      </c>
      <c r="V86" s="181">
        <v>6</v>
      </c>
      <c r="W86" s="181">
        <v>6</v>
      </c>
      <c r="X86" s="181">
        <v>6</v>
      </c>
      <c r="Y86" s="181">
        <v>5</v>
      </c>
      <c r="Z86" s="181">
        <v>4</v>
      </c>
      <c r="AA86" s="181">
        <v>4</v>
      </c>
      <c r="AB86" s="181">
        <v>4</v>
      </c>
      <c r="AC86" s="181">
        <v>1</v>
      </c>
      <c r="AD86" s="181">
        <v>2</v>
      </c>
      <c r="AE86" s="181">
        <v>2</v>
      </c>
      <c r="AF86" s="181">
        <v>2</v>
      </c>
      <c r="AG86" s="181">
        <v>2</v>
      </c>
      <c r="AH86" s="181">
        <v>4</v>
      </c>
      <c r="AI86" s="181">
        <v>4</v>
      </c>
      <c r="AJ86" s="181">
        <v>4</v>
      </c>
      <c r="AK86" s="181">
        <v>5</v>
      </c>
      <c r="AL86" s="181">
        <v>4</v>
      </c>
      <c r="AM86" s="181">
        <v>4</v>
      </c>
      <c r="AN86" s="181">
        <v>4</v>
      </c>
      <c r="AO86" s="181">
        <v>1</v>
      </c>
      <c r="AP86" s="181">
        <v>2</v>
      </c>
      <c r="AQ86" s="181">
        <v>2</v>
      </c>
      <c r="AR86" s="181">
        <v>2</v>
      </c>
      <c r="AS86" s="181">
        <v>2</v>
      </c>
      <c r="AT86" s="181">
        <v>4</v>
      </c>
      <c r="AU86" s="181">
        <v>4</v>
      </c>
      <c r="AV86" s="181">
        <v>4</v>
      </c>
      <c r="AW86" s="181">
        <v>11.7</v>
      </c>
      <c r="AX86" s="181">
        <v>8.9</v>
      </c>
      <c r="AY86" s="181">
        <v>8.9</v>
      </c>
      <c r="AZ86" s="181">
        <v>70.741</v>
      </c>
      <c r="BA86" s="181">
        <v>630</v>
      </c>
      <c r="BB86" s="181" t="s">
        <v>2445</v>
      </c>
      <c r="BC86" s="181">
        <v>0</v>
      </c>
      <c r="BD86" s="181">
        <v>10.265000000000001</v>
      </c>
      <c r="BE86" s="181" t="s">
        <v>1251</v>
      </c>
      <c r="BF86" s="181" t="s">
        <v>1254</v>
      </c>
      <c r="BG86" s="181" t="s">
        <v>1251</v>
      </c>
      <c r="BH86" s="181" t="s">
        <v>1251</v>
      </c>
      <c r="BI86" s="181" t="s">
        <v>1254</v>
      </c>
      <c r="BJ86" s="181" t="s">
        <v>1254</v>
      </c>
      <c r="BK86" s="181" t="s">
        <v>1254</v>
      </c>
      <c r="BL86" s="181" t="s">
        <v>1254</v>
      </c>
      <c r="BM86" s="181" t="s">
        <v>1254</v>
      </c>
      <c r="BN86" s="181" t="s">
        <v>1251</v>
      </c>
      <c r="BO86" s="181" t="s">
        <v>1251</v>
      </c>
      <c r="BP86" s="181" t="s">
        <v>1251</v>
      </c>
      <c r="BQ86" s="181">
        <v>11.7</v>
      </c>
      <c r="BR86" s="181">
        <v>9.5</v>
      </c>
      <c r="BS86" s="181">
        <v>9.5</v>
      </c>
      <c r="BT86" s="181">
        <v>9.5</v>
      </c>
      <c r="BU86" s="181">
        <v>2.9</v>
      </c>
      <c r="BV86" s="181">
        <v>3.7</v>
      </c>
      <c r="BW86" s="181">
        <v>3.7</v>
      </c>
      <c r="BX86" s="181">
        <v>3.7</v>
      </c>
      <c r="BY86" s="181">
        <v>3.7</v>
      </c>
      <c r="BZ86" s="181">
        <v>9.5</v>
      </c>
      <c r="CA86" s="181">
        <v>9.5</v>
      </c>
      <c r="CB86" s="181">
        <v>9.5</v>
      </c>
      <c r="CC86" s="181">
        <v>113200000</v>
      </c>
      <c r="CD86" s="181">
        <v>21822000</v>
      </c>
      <c r="CE86" s="181">
        <v>14411000</v>
      </c>
      <c r="CF86" s="181">
        <v>17780000</v>
      </c>
      <c r="CG86" s="181">
        <v>16446000</v>
      </c>
      <c r="CH86" s="181">
        <v>461470</v>
      </c>
      <c r="CI86" s="181">
        <v>1214100</v>
      </c>
      <c r="CJ86" s="181">
        <v>1293100</v>
      </c>
      <c r="CK86" s="181">
        <v>923050</v>
      </c>
      <c r="CL86" s="181">
        <v>1265200</v>
      </c>
      <c r="CM86" s="181">
        <v>12266000</v>
      </c>
      <c r="CN86" s="181">
        <v>15805000</v>
      </c>
      <c r="CO86" s="181">
        <v>9511900</v>
      </c>
      <c r="CP86" s="184">
        <v>5529200</v>
      </c>
      <c r="CQ86" s="184">
        <v>5689300</v>
      </c>
      <c r="CR86" s="184">
        <v>5514900</v>
      </c>
      <c r="CS86" s="184">
        <v>5713800</v>
      </c>
      <c r="CT86" s="186">
        <f t="shared" si="10"/>
        <v>5611800</v>
      </c>
      <c r="CU86" s="181">
        <v>0</v>
      </c>
      <c r="CV86" s="181">
        <v>0</v>
      </c>
      <c r="CW86" s="181">
        <v>0</v>
      </c>
      <c r="CX86" s="181">
        <v>0</v>
      </c>
      <c r="CY86" s="186">
        <v>0</v>
      </c>
      <c r="CZ86" s="182">
        <f t="shared" si="11"/>
        <v>0</v>
      </c>
      <c r="DA86" s="181">
        <v>0</v>
      </c>
      <c r="DB86" s="185">
        <f t="shared" si="12"/>
        <v>0</v>
      </c>
      <c r="DC86" s="184">
        <v>5422500</v>
      </c>
      <c r="DD86" s="183">
        <f t="shared" si="13"/>
        <v>0.96626750775152359</v>
      </c>
      <c r="DE86" s="184">
        <v>7862800</v>
      </c>
      <c r="DF86" s="183">
        <f t="shared" si="14"/>
        <v>1.4011190705299548</v>
      </c>
      <c r="DG86" s="184">
        <v>7296900</v>
      </c>
      <c r="DH86" s="183">
        <f t="shared" si="15"/>
        <v>1.300277985673046</v>
      </c>
      <c r="DI86" s="182">
        <f t="shared" si="16"/>
        <v>0.91691614098863106</v>
      </c>
    </row>
    <row r="87" spans="1:113" x14ac:dyDescent="0.25">
      <c r="A87" s="181" t="s">
        <v>2444</v>
      </c>
      <c r="B87" s="181" t="s">
        <v>2444</v>
      </c>
      <c r="C87" s="181">
        <v>2</v>
      </c>
      <c r="D87" s="181">
        <v>2</v>
      </c>
      <c r="E87" s="181">
        <v>2</v>
      </c>
      <c r="F87" s="185" t="s">
        <v>2443</v>
      </c>
      <c r="G87" s="181" t="s">
        <v>2442</v>
      </c>
      <c r="H87" s="181" t="s">
        <v>2441</v>
      </c>
      <c r="I87" s="181">
        <v>1</v>
      </c>
      <c r="J87" s="181">
        <v>2</v>
      </c>
      <c r="K87" s="181">
        <v>2</v>
      </c>
      <c r="L87" s="181">
        <v>2</v>
      </c>
      <c r="M87" s="181">
        <v>2</v>
      </c>
      <c r="N87" s="181">
        <v>2</v>
      </c>
      <c r="O87" s="181">
        <v>2</v>
      </c>
      <c r="P87" s="181">
        <v>2</v>
      </c>
      <c r="Q87" s="181">
        <v>1</v>
      </c>
      <c r="R87" s="181">
        <v>2</v>
      </c>
      <c r="S87" s="181">
        <v>2</v>
      </c>
      <c r="T87" s="181">
        <v>2</v>
      </c>
      <c r="U87" s="181">
        <v>1</v>
      </c>
      <c r="V87" s="181">
        <v>2</v>
      </c>
      <c r="W87" s="181">
        <v>2</v>
      </c>
      <c r="X87" s="181">
        <v>2</v>
      </c>
      <c r="Y87" s="181">
        <v>2</v>
      </c>
      <c r="Z87" s="181">
        <v>2</v>
      </c>
      <c r="AA87" s="181">
        <v>2</v>
      </c>
      <c r="AB87" s="181">
        <v>2</v>
      </c>
      <c r="AC87" s="181">
        <v>1</v>
      </c>
      <c r="AD87" s="181">
        <v>2</v>
      </c>
      <c r="AE87" s="181">
        <v>2</v>
      </c>
      <c r="AF87" s="181">
        <v>2</v>
      </c>
      <c r="AG87" s="181">
        <v>1</v>
      </c>
      <c r="AH87" s="181">
        <v>2</v>
      </c>
      <c r="AI87" s="181">
        <v>2</v>
      </c>
      <c r="AJ87" s="181">
        <v>2</v>
      </c>
      <c r="AK87" s="181">
        <v>2</v>
      </c>
      <c r="AL87" s="181">
        <v>2</v>
      </c>
      <c r="AM87" s="181">
        <v>2</v>
      </c>
      <c r="AN87" s="181">
        <v>2</v>
      </c>
      <c r="AO87" s="181">
        <v>1</v>
      </c>
      <c r="AP87" s="181">
        <v>2</v>
      </c>
      <c r="AQ87" s="181">
        <v>2</v>
      </c>
      <c r="AR87" s="181">
        <v>2</v>
      </c>
      <c r="AS87" s="181">
        <v>1</v>
      </c>
      <c r="AT87" s="181">
        <v>2</v>
      </c>
      <c r="AU87" s="181">
        <v>2</v>
      </c>
      <c r="AV87" s="181">
        <v>2</v>
      </c>
      <c r="AW87" s="181">
        <v>11</v>
      </c>
      <c r="AX87" s="181">
        <v>11</v>
      </c>
      <c r="AY87" s="181">
        <v>11</v>
      </c>
      <c r="AZ87" s="181">
        <v>17.971</v>
      </c>
      <c r="BA87" s="181">
        <v>164</v>
      </c>
      <c r="BB87" s="181">
        <v>164</v>
      </c>
      <c r="BC87" s="181">
        <v>0</v>
      </c>
      <c r="BD87" s="181">
        <v>3.7014</v>
      </c>
      <c r="BE87" s="181" t="s">
        <v>1251</v>
      </c>
      <c r="BF87" s="181" t="s">
        <v>1251</v>
      </c>
      <c r="BG87" s="181" t="s">
        <v>1251</v>
      </c>
      <c r="BH87" s="181" t="s">
        <v>1251</v>
      </c>
      <c r="BI87" s="181" t="s">
        <v>1254</v>
      </c>
      <c r="BJ87" s="181" t="s">
        <v>1254</v>
      </c>
      <c r="BK87" s="181" t="s">
        <v>1251</v>
      </c>
      <c r="BL87" s="181" t="s">
        <v>1254</v>
      </c>
      <c r="BM87" s="181" t="s">
        <v>1254</v>
      </c>
      <c r="BN87" s="181" t="s">
        <v>1251</v>
      </c>
      <c r="BO87" s="181" t="s">
        <v>1251</v>
      </c>
      <c r="BP87" s="181" t="s">
        <v>1251</v>
      </c>
      <c r="BQ87" s="181">
        <v>11</v>
      </c>
      <c r="BR87" s="181">
        <v>11</v>
      </c>
      <c r="BS87" s="181">
        <v>11</v>
      </c>
      <c r="BT87" s="181">
        <v>11</v>
      </c>
      <c r="BU87" s="181">
        <v>5.5</v>
      </c>
      <c r="BV87" s="181">
        <v>11</v>
      </c>
      <c r="BW87" s="181">
        <v>11</v>
      </c>
      <c r="BX87" s="181">
        <v>11</v>
      </c>
      <c r="BY87" s="181">
        <v>5.5</v>
      </c>
      <c r="BZ87" s="181">
        <v>11</v>
      </c>
      <c r="CA87" s="181">
        <v>11</v>
      </c>
      <c r="CB87" s="181">
        <v>11</v>
      </c>
      <c r="CC87" s="181">
        <v>85819000</v>
      </c>
      <c r="CD87" s="181">
        <v>13647000</v>
      </c>
      <c r="CE87" s="181">
        <v>11055000</v>
      </c>
      <c r="CF87" s="181">
        <v>12502000</v>
      </c>
      <c r="CG87" s="181">
        <v>8837100</v>
      </c>
      <c r="CH87" s="181">
        <v>1314400</v>
      </c>
      <c r="CI87" s="181">
        <v>3554500</v>
      </c>
      <c r="CJ87" s="181">
        <v>3397400</v>
      </c>
      <c r="CK87" s="181">
        <v>4598900</v>
      </c>
      <c r="CL87" s="181">
        <v>1094900</v>
      </c>
      <c r="CM87" s="181">
        <v>9637500</v>
      </c>
      <c r="CN87" s="181">
        <v>7369300</v>
      </c>
      <c r="CO87" s="181">
        <v>8810900</v>
      </c>
      <c r="CP87" s="184">
        <v>8039700</v>
      </c>
      <c r="CQ87" s="184">
        <v>7425200</v>
      </c>
      <c r="CR87" s="184">
        <v>7378900</v>
      </c>
      <c r="CS87" s="184">
        <v>0</v>
      </c>
      <c r="CT87" s="186">
        <f t="shared" si="10"/>
        <v>7614600</v>
      </c>
      <c r="CU87" s="181">
        <v>0</v>
      </c>
      <c r="CV87" s="181">
        <v>0</v>
      </c>
      <c r="CW87" s="181">
        <v>0</v>
      </c>
      <c r="CX87" s="181">
        <v>0</v>
      </c>
      <c r="CY87" s="186">
        <v>0</v>
      </c>
      <c r="CZ87" s="182">
        <f t="shared" si="11"/>
        <v>0</v>
      </c>
      <c r="DA87" s="181">
        <v>0</v>
      </c>
      <c r="DB87" s="185">
        <f t="shared" si="12"/>
        <v>0</v>
      </c>
      <c r="DC87" s="184">
        <v>0</v>
      </c>
      <c r="DD87" s="183">
        <f t="shared" si="13"/>
        <v>0</v>
      </c>
      <c r="DE87" s="184">
        <v>5301400</v>
      </c>
      <c r="DF87" s="183">
        <f t="shared" si="14"/>
        <v>0.69621516560292074</v>
      </c>
      <c r="DG87" s="184">
        <v>7289600</v>
      </c>
      <c r="DH87" s="183">
        <f t="shared" si="15"/>
        <v>0.95731883486985525</v>
      </c>
      <c r="DI87" s="182">
        <f t="shared" si="16"/>
        <v>0.41338350011819402</v>
      </c>
    </row>
    <row r="88" spans="1:113" x14ac:dyDescent="0.25">
      <c r="A88" s="181" t="s">
        <v>2440</v>
      </c>
      <c r="B88" s="181" t="s">
        <v>2440</v>
      </c>
      <c r="C88" s="181" t="s">
        <v>1523</v>
      </c>
      <c r="D88" s="181" t="s">
        <v>1523</v>
      </c>
      <c r="E88" s="181" t="s">
        <v>1523</v>
      </c>
      <c r="F88" s="185" t="s">
        <v>2439</v>
      </c>
      <c r="G88" s="181" t="s">
        <v>2438</v>
      </c>
      <c r="H88" s="181" t="s">
        <v>2437</v>
      </c>
      <c r="I88" s="181">
        <v>3</v>
      </c>
      <c r="J88" s="181">
        <v>2</v>
      </c>
      <c r="K88" s="181">
        <v>2</v>
      </c>
      <c r="L88" s="181">
        <v>2</v>
      </c>
      <c r="M88" s="181">
        <v>2</v>
      </c>
      <c r="N88" s="181">
        <v>2</v>
      </c>
      <c r="O88" s="181">
        <v>2</v>
      </c>
      <c r="P88" s="181">
        <v>2</v>
      </c>
      <c r="Q88" s="181">
        <v>1</v>
      </c>
      <c r="R88" s="181">
        <v>0</v>
      </c>
      <c r="S88" s="181">
        <v>0</v>
      </c>
      <c r="T88" s="181">
        <v>0</v>
      </c>
      <c r="U88" s="181">
        <v>0</v>
      </c>
      <c r="V88" s="181">
        <v>2</v>
      </c>
      <c r="W88" s="181">
        <v>2</v>
      </c>
      <c r="X88" s="181">
        <v>2</v>
      </c>
      <c r="Y88" s="181">
        <v>2</v>
      </c>
      <c r="Z88" s="181">
        <v>2</v>
      </c>
      <c r="AA88" s="181">
        <v>2</v>
      </c>
      <c r="AB88" s="181">
        <v>2</v>
      </c>
      <c r="AC88" s="181">
        <v>1</v>
      </c>
      <c r="AD88" s="181">
        <v>0</v>
      </c>
      <c r="AE88" s="181">
        <v>0</v>
      </c>
      <c r="AF88" s="181">
        <v>0</v>
      </c>
      <c r="AG88" s="181">
        <v>0</v>
      </c>
      <c r="AH88" s="181">
        <v>2</v>
      </c>
      <c r="AI88" s="181">
        <v>2</v>
      </c>
      <c r="AJ88" s="181">
        <v>2</v>
      </c>
      <c r="AK88" s="181">
        <v>2</v>
      </c>
      <c r="AL88" s="181">
        <v>2</v>
      </c>
      <c r="AM88" s="181">
        <v>2</v>
      </c>
      <c r="AN88" s="181">
        <v>2</v>
      </c>
      <c r="AO88" s="181">
        <v>1</v>
      </c>
      <c r="AP88" s="181">
        <v>0</v>
      </c>
      <c r="AQ88" s="181">
        <v>0</v>
      </c>
      <c r="AR88" s="181">
        <v>0</v>
      </c>
      <c r="AS88" s="181">
        <v>0</v>
      </c>
      <c r="AT88" s="181">
        <v>2</v>
      </c>
      <c r="AU88" s="181">
        <v>2</v>
      </c>
      <c r="AV88" s="181">
        <v>2</v>
      </c>
      <c r="AW88" s="181">
        <v>6.7</v>
      </c>
      <c r="AX88" s="181">
        <v>6.7</v>
      </c>
      <c r="AY88" s="181">
        <v>6.7</v>
      </c>
      <c r="AZ88" s="181">
        <v>37.186</v>
      </c>
      <c r="BA88" s="181">
        <v>327</v>
      </c>
      <c r="BB88" s="181" t="s">
        <v>2436</v>
      </c>
      <c r="BC88" s="181">
        <v>0</v>
      </c>
      <c r="BD88" s="181">
        <v>3.2113999999999998</v>
      </c>
      <c r="BE88" s="181" t="s">
        <v>1251</v>
      </c>
      <c r="BF88" s="181" t="s">
        <v>1251</v>
      </c>
      <c r="BG88" s="181" t="s">
        <v>1254</v>
      </c>
      <c r="BH88" s="181" t="s">
        <v>1251</v>
      </c>
      <c r="BI88" s="181" t="s">
        <v>1254</v>
      </c>
      <c r="BN88" s="181" t="s">
        <v>1254</v>
      </c>
      <c r="BO88" s="181" t="s">
        <v>1254</v>
      </c>
      <c r="BP88" s="181" t="s">
        <v>1251</v>
      </c>
      <c r="BQ88" s="181">
        <v>6.7</v>
      </c>
      <c r="BR88" s="181">
        <v>6.7</v>
      </c>
      <c r="BS88" s="181">
        <v>6.7</v>
      </c>
      <c r="BT88" s="181">
        <v>6.7</v>
      </c>
      <c r="BU88" s="181">
        <v>2.4</v>
      </c>
      <c r="BV88" s="181">
        <v>0</v>
      </c>
      <c r="BW88" s="181">
        <v>0</v>
      </c>
      <c r="BX88" s="181">
        <v>0</v>
      </c>
      <c r="BY88" s="181">
        <v>0</v>
      </c>
      <c r="BZ88" s="181">
        <v>6.7</v>
      </c>
      <c r="CA88" s="181">
        <v>6.7</v>
      </c>
      <c r="CB88" s="181">
        <v>6.7</v>
      </c>
      <c r="CC88" s="181">
        <v>49717000</v>
      </c>
      <c r="CD88" s="181">
        <v>7281600</v>
      </c>
      <c r="CE88" s="181">
        <v>7797500</v>
      </c>
      <c r="CF88" s="181">
        <v>7808400</v>
      </c>
      <c r="CG88" s="181">
        <v>8504000</v>
      </c>
      <c r="CH88" s="181">
        <v>536400</v>
      </c>
      <c r="CI88" s="181">
        <v>0</v>
      </c>
      <c r="CJ88" s="181">
        <v>0</v>
      </c>
      <c r="CK88" s="181">
        <v>0</v>
      </c>
      <c r="CL88" s="181">
        <v>0</v>
      </c>
      <c r="CM88" s="181">
        <v>5273000</v>
      </c>
      <c r="CN88" s="181">
        <v>5473400</v>
      </c>
      <c r="CO88" s="181">
        <v>7042900</v>
      </c>
      <c r="CP88" s="184">
        <v>3702000</v>
      </c>
      <c r="CQ88" s="184">
        <v>4907500</v>
      </c>
      <c r="CR88" s="184">
        <v>0</v>
      </c>
      <c r="CS88" s="184">
        <v>5219000</v>
      </c>
      <c r="CT88" s="186">
        <f t="shared" si="10"/>
        <v>4609500</v>
      </c>
      <c r="CU88" s="181">
        <v>0</v>
      </c>
      <c r="CV88" s="181">
        <v>0</v>
      </c>
      <c r="CW88" s="181">
        <v>0</v>
      </c>
      <c r="CX88" s="181">
        <v>0</v>
      </c>
      <c r="CY88" s="186">
        <v>0</v>
      </c>
      <c r="CZ88" s="182">
        <f t="shared" si="11"/>
        <v>0</v>
      </c>
      <c r="DA88" s="181">
        <v>0</v>
      </c>
      <c r="DB88" s="185">
        <f t="shared" si="12"/>
        <v>0</v>
      </c>
      <c r="DC88" s="184">
        <v>0</v>
      </c>
      <c r="DD88" s="183">
        <f t="shared" si="13"/>
        <v>0</v>
      </c>
      <c r="DE88" s="184">
        <v>0</v>
      </c>
      <c r="DF88" s="183">
        <f t="shared" si="14"/>
        <v>0</v>
      </c>
      <c r="DG88" s="184">
        <v>5163500</v>
      </c>
      <c r="DH88" s="183">
        <f t="shared" si="15"/>
        <v>1.1201865712116281</v>
      </c>
      <c r="DI88" s="182">
        <f t="shared" si="16"/>
        <v>0.28004664280290703</v>
      </c>
    </row>
    <row r="89" spans="1:113" x14ac:dyDescent="0.25">
      <c r="A89" s="181" t="s">
        <v>2435</v>
      </c>
      <c r="B89" s="181" t="s">
        <v>2435</v>
      </c>
      <c r="C89" s="181">
        <v>4</v>
      </c>
      <c r="D89" s="181">
        <v>4</v>
      </c>
      <c r="E89" s="181">
        <v>4</v>
      </c>
      <c r="F89" s="181" t="s">
        <v>2434</v>
      </c>
      <c r="G89" s="181" t="s">
        <v>2433</v>
      </c>
      <c r="H89" s="181" t="s">
        <v>2432</v>
      </c>
      <c r="I89" s="181">
        <v>1</v>
      </c>
      <c r="J89" s="181">
        <v>4</v>
      </c>
      <c r="K89" s="181">
        <v>4</v>
      </c>
      <c r="L89" s="181">
        <v>4</v>
      </c>
      <c r="M89" s="181">
        <v>4</v>
      </c>
      <c r="N89" s="181">
        <v>4</v>
      </c>
      <c r="O89" s="181">
        <v>4</v>
      </c>
      <c r="P89" s="181">
        <v>3</v>
      </c>
      <c r="Q89" s="181">
        <v>2</v>
      </c>
      <c r="R89" s="181">
        <v>2</v>
      </c>
      <c r="S89" s="181">
        <v>2</v>
      </c>
      <c r="T89" s="181">
        <v>2</v>
      </c>
      <c r="U89" s="181">
        <v>1</v>
      </c>
      <c r="V89" s="181">
        <v>3</v>
      </c>
      <c r="W89" s="181">
        <v>3</v>
      </c>
      <c r="X89" s="181">
        <v>3</v>
      </c>
      <c r="Y89" s="181">
        <v>4</v>
      </c>
      <c r="Z89" s="181">
        <v>4</v>
      </c>
      <c r="AA89" s="181">
        <v>4</v>
      </c>
      <c r="AB89" s="181">
        <v>3</v>
      </c>
      <c r="AC89" s="181">
        <v>2</v>
      </c>
      <c r="AD89" s="181">
        <v>2</v>
      </c>
      <c r="AE89" s="181">
        <v>2</v>
      </c>
      <c r="AF89" s="181">
        <v>2</v>
      </c>
      <c r="AG89" s="181">
        <v>1</v>
      </c>
      <c r="AH89" s="181">
        <v>3</v>
      </c>
      <c r="AI89" s="181">
        <v>3</v>
      </c>
      <c r="AJ89" s="181">
        <v>3</v>
      </c>
      <c r="AK89" s="181">
        <v>4</v>
      </c>
      <c r="AL89" s="181">
        <v>4</v>
      </c>
      <c r="AM89" s="181">
        <v>4</v>
      </c>
      <c r="AN89" s="181">
        <v>3</v>
      </c>
      <c r="AO89" s="181">
        <v>2</v>
      </c>
      <c r="AP89" s="181">
        <v>2</v>
      </c>
      <c r="AQ89" s="181">
        <v>2</v>
      </c>
      <c r="AR89" s="181">
        <v>2</v>
      </c>
      <c r="AS89" s="181">
        <v>1</v>
      </c>
      <c r="AT89" s="181">
        <v>3</v>
      </c>
      <c r="AU89" s="181">
        <v>3</v>
      </c>
      <c r="AV89" s="181">
        <v>3</v>
      </c>
      <c r="AW89" s="181">
        <v>8.1</v>
      </c>
      <c r="AX89" s="181">
        <v>8.1</v>
      </c>
      <c r="AY89" s="181">
        <v>8.1</v>
      </c>
      <c r="AZ89" s="181">
        <v>65.322000000000003</v>
      </c>
      <c r="BA89" s="181">
        <v>589</v>
      </c>
      <c r="BB89" s="181">
        <v>589</v>
      </c>
      <c r="BC89" s="181">
        <v>0</v>
      </c>
      <c r="BD89" s="181">
        <v>10.933999999999999</v>
      </c>
      <c r="BE89" s="181" t="s">
        <v>1251</v>
      </c>
      <c r="BF89" s="181" t="s">
        <v>1251</v>
      </c>
      <c r="BG89" s="181" t="s">
        <v>1251</v>
      </c>
      <c r="BH89" s="181" t="s">
        <v>1251</v>
      </c>
      <c r="BI89" s="181" t="s">
        <v>1254</v>
      </c>
      <c r="BJ89" s="181" t="s">
        <v>1254</v>
      </c>
      <c r="BK89" s="181" t="s">
        <v>1254</v>
      </c>
      <c r="BL89" s="181" t="s">
        <v>1254</v>
      </c>
      <c r="BM89" s="181" t="s">
        <v>1254</v>
      </c>
      <c r="BN89" s="181" t="s">
        <v>1251</v>
      </c>
      <c r="BO89" s="181" t="s">
        <v>1251</v>
      </c>
      <c r="BP89" s="181" t="s">
        <v>1251</v>
      </c>
      <c r="BQ89" s="181">
        <v>8.1</v>
      </c>
      <c r="BR89" s="181">
        <v>8.1</v>
      </c>
      <c r="BS89" s="181">
        <v>8.1</v>
      </c>
      <c r="BT89" s="181">
        <v>4.8</v>
      </c>
      <c r="BU89" s="181">
        <v>3.4</v>
      </c>
      <c r="BV89" s="181">
        <v>3.4</v>
      </c>
      <c r="BW89" s="181">
        <v>3.4</v>
      </c>
      <c r="BX89" s="181">
        <v>3.4</v>
      </c>
      <c r="BY89" s="181">
        <v>1.7</v>
      </c>
      <c r="BZ89" s="181">
        <v>4.8</v>
      </c>
      <c r="CA89" s="181">
        <v>4.8</v>
      </c>
      <c r="CB89" s="181">
        <v>6.8</v>
      </c>
      <c r="CC89" s="181">
        <v>153570000</v>
      </c>
      <c r="CD89" s="181">
        <v>31910000</v>
      </c>
      <c r="CE89" s="181">
        <v>28533000</v>
      </c>
      <c r="CF89" s="181">
        <v>29386000</v>
      </c>
      <c r="CG89" s="181">
        <v>13308000</v>
      </c>
      <c r="CH89" s="181">
        <v>1530800</v>
      </c>
      <c r="CI89" s="181">
        <v>1503700</v>
      </c>
      <c r="CJ89" s="181">
        <v>1664500</v>
      </c>
      <c r="CK89" s="181">
        <v>1747100</v>
      </c>
      <c r="CL89" s="181">
        <v>927900</v>
      </c>
      <c r="CM89" s="181">
        <v>13389000</v>
      </c>
      <c r="CN89" s="181">
        <v>14324000</v>
      </c>
      <c r="CO89" s="181">
        <v>15351000</v>
      </c>
      <c r="CP89" s="184">
        <v>10158000</v>
      </c>
      <c r="CQ89" s="184">
        <v>10660000</v>
      </c>
      <c r="CR89" s="184">
        <v>10654000</v>
      </c>
      <c r="CS89" s="184">
        <v>10141000</v>
      </c>
      <c r="CT89" s="186">
        <f t="shared" si="10"/>
        <v>10403250</v>
      </c>
      <c r="CU89" s="181">
        <v>0</v>
      </c>
      <c r="CV89" s="181">
        <v>0</v>
      </c>
      <c r="CW89" s="181">
        <v>0</v>
      </c>
      <c r="CX89" s="181">
        <v>0</v>
      </c>
      <c r="CY89" s="186">
        <v>0</v>
      </c>
      <c r="CZ89" s="182">
        <f t="shared" si="11"/>
        <v>0</v>
      </c>
      <c r="DA89" s="181">
        <v>0</v>
      </c>
      <c r="DB89" s="185">
        <f t="shared" si="12"/>
        <v>0</v>
      </c>
      <c r="DC89" s="184">
        <v>10951000</v>
      </c>
      <c r="DD89" s="183">
        <f t="shared" si="13"/>
        <v>1.0526518155384135</v>
      </c>
      <c r="DE89" s="184">
        <v>11843000</v>
      </c>
      <c r="DF89" s="183">
        <f t="shared" si="14"/>
        <v>1.1383942517963137</v>
      </c>
      <c r="DG89" s="184">
        <v>9351900</v>
      </c>
      <c r="DH89" s="183">
        <f t="shared" si="15"/>
        <v>0.89894023502270926</v>
      </c>
      <c r="DI89" s="182">
        <f t="shared" si="16"/>
        <v>0.77249657558935914</v>
      </c>
    </row>
    <row r="90" spans="1:113" x14ac:dyDescent="0.25">
      <c r="A90" s="181" t="s">
        <v>2431</v>
      </c>
      <c r="B90" s="181" t="s">
        <v>2431</v>
      </c>
      <c r="C90" s="181">
        <v>7</v>
      </c>
      <c r="D90" s="181">
        <v>7</v>
      </c>
      <c r="E90" s="181">
        <v>7</v>
      </c>
      <c r="F90" s="181" t="s">
        <v>2430</v>
      </c>
      <c r="G90" s="181" t="s">
        <v>2429</v>
      </c>
      <c r="H90" s="181" t="s">
        <v>2428</v>
      </c>
      <c r="I90" s="181">
        <v>1</v>
      </c>
      <c r="J90" s="181">
        <v>7</v>
      </c>
      <c r="K90" s="181">
        <v>7</v>
      </c>
      <c r="L90" s="181">
        <v>7</v>
      </c>
      <c r="M90" s="181">
        <v>7</v>
      </c>
      <c r="N90" s="181">
        <v>7</v>
      </c>
      <c r="O90" s="181">
        <v>7</v>
      </c>
      <c r="P90" s="181">
        <v>6</v>
      </c>
      <c r="Q90" s="181">
        <v>0</v>
      </c>
      <c r="R90" s="181">
        <v>1</v>
      </c>
      <c r="S90" s="181">
        <v>2</v>
      </c>
      <c r="T90" s="181">
        <v>1</v>
      </c>
      <c r="U90" s="181">
        <v>1</v>
      </c>
      <c r="V90" s="181">
        <v>7</v>
      </c>
      <c r="W90" s="181">
        <v>5</v>
      </c>
      <c r="X90" s="181">
        <v>6</v>
      </c>
      <c r="Y90" s="181">
        <v>7</v>
      </c>
      <c r="Z90" s="181">
        <v>7</v>
      </c>
      <c r="AA90" s="181">
        <v>7</v>
      </c>
      <c r="AB90" s="181">
        <v>6</v>
      </c>
      <c r="AC90" s="181">
        <v>0</v>
      </c>
      <c r="AD90" s="181">
        <v>1</v>
      </c>
      <c r="AE90" s="181">
        <v>2</v>
      </c>
      <c r="AF90" s="181">
        <v>1</v>
      </c>
      <c r="AG90" s="181">
        <v>1</v>
      </c>
      <c r="AH90" s="181">
        <v>7</v>
      </c>
      <c r="AI90" s="181">
        <v>5</v>
      </c>
      <c r="AJ90" s="181">
        <v>6</v>
      </c>
      <c r="AK90" s="181">
        <v>7</v>
      </c>
      <c r="AL90" s="181">
        <v>7</v>
      </c>
      <c r="AM90" s="181">
        <v>7</v>
      </c>
      <c r="AN90" s="181">
        <v>6</v>
      </c>
      <c r="AO90" s="181">
        <v>0</v>
      </c>
      <c r="AP90" s="181">
        <v>1</v>
      </c>
      <c r="AQ90" s="181">
        <v>2</v>
      </c>
      <c r="AR90" s="181">
        <v>1</v>
      </c>
      <c r="AS90" s="181">
        <v>1</v>
      </c>
      <c r="AT90" s="181">
        <v>7</v>
      </c>
      <c r="AU90" s="181">
        <v>5</v>
      </c>
      <c r="AV90" s="181">
        <v>6</v>
      </c>
      <c r="AW90" s="181">
        <v>22.4</v>
      </c>
      <c r="AX90" s="181">
        <v>22.4</v>
      </c>
      <c r="AY90" s="181">
        <v>22.4</v>
      </c>
      <c r="AZ90" s="181">
        <v>55.026000000000003</v>
      </c>
      <c r="BA90" s="181">
        <v>491</v>
      </c>
      <c r="BB90" s="181">
        <v>491</v>
      </c>
      <c r="BC90" s="181">
        <v>0</v>
      </c>
      <c r="BD90" s="181">
        <v>42.58</v>
      </c>
      <c r="BE90" s="181" t="s">
        <v>1251</v>
      </c>
      <c r="BF90" s="181" t="s">
        <v>1251</v>
      </c>
      <c r="BG90" s="181" t="s">
        <v>1251</v>
      </c>
      <c r="BH90" s="181" t="s">
        <v>1251</v>
      </c>
      <c r="BJ90" s="181" t="s">
        <v>1254</v>
      </c>
      <c r="BK90" s="181" t="s">
        <v>1254</v>
      </c>
      <c r="BL90" s="181" t="s">
        <v>1254</v>
      </c>
      <c r="BM90" s="181" t="s">
        <v>1254</v>
      </c>
      <c r="BN90" s="181" t="s">
        <v>1251</v>
      </c>
      <c r="BO90" s="181" t="s">
        <v>1251</v>
      </c>
      <c r="BP90" s="181" t="s">
        <v>1251</v>
      </c>
      <c r="BQ90" s="181">
        <v>22.4</v>
      </c>
      <c r="BR90" s="181">
        <v>22.4</v>
      </c>
      <c r="BS90" s="181">
        <v>22.4</v>
      </c>
      <c r="BT90" s="181">
        <v>17.899999999999999</v>
      </c>
      <c r="BU90" s="181">
        <v>0</v>
      </c>
      <c r="BV90" s="181">
        <v>1.8</v>
      </c>
      <c r="BW90" s="181">
        <v>3.9</v>
      </c>
      <c r="BX90" s="181">
        <v>1.8</v>
      </c>
      <c r="BY90" s="181">
        <v>1.8</v>
      </c>
      <c r="BZ90" s="181">
        <v>22.4</v>
      </c>
      <c r="CA90" s="181">
        <v>13.6</v>
      </c>
      <c r="CB90" s="181">
        <v>17.899999999999999</v>
      </c>
      <c r="CC90" s="181">
        <v>1117300000</v>
      </c>
      <c r="CD90" s="181">
        <v>215260000</v>
      </c>
      <c r="CE90" s="181">
        <v>186080000</v>
      </c>
      <c r="CF90" s="181">
        <v>213940000</v>
      </c>
      <c r="CG90" s="181">
        <v>141760000</v>
      </c>
      <c r="CH90" s="181">
        <v>0</v>
      </c>
      <c r="CI90" s="181">
        <v>485940</v>
      </c>
      <c r="CJ90" s="181">
        <v>368820</v>
      </c>
      <c r="CK90" s="181">
        <v>202280</v>
      </c>
      <c r="CL90" s="181">
        <v>174320</v>
      </c>
      <c r="CM90" s="181">
        <v>135300000</v>
      </c>
      <c r="CN90" s="181">
        <v>103240000</v>
      </c>
      <c r="CO90" s="181">
        <v>120500000</v>
      </c>
      <c r="CP90" s="184">
        <v>37381000</v>
      </c>
      <c r="CQ90" s="184">
        <v>35811000</v>
      </c>
      <c r="CR90" s="184">
        <v>37280000</v>
      </c>
      <c r="CS90" s="184">
        <v>38104000</v>
      </c>
      <c r="CT90" s="186">
        <f t="shared" si="10"/>
        <v>37144000</v>
      </c>
      <c r="CU90" s="181">
        <v>0</v>
      </c>
      <c r="CV90" s="181">
        <v>0</v>
      </c>
      <c r="CW90" s="181">
        <v>0</v>
      </c>
      <c r="CX90" s="181">
        <v>0</v>
      </c>
      <c r="CY90" s="186">
        <v>0</v>
      </c>
      <c r="CZ90" s="182">
        <f t="shared" si="11"/>
        <v>0</v>
      </c>
      <c r="DA90" s="181">
        <v>0</v>
      </c>
      <c r="DB90" s="185">
        <f t="shared" si="12"/>
        <v>0</v>
      </c>
      <c r="DC90" s="184">
        <v>38582000</v>
      </c>
      <c r="DD90" s="183">
        <f t="shared" si="13"/>
        <v>1.0387141934094335</v>
      </c>
      <c r="DE90" s="184">
        <v>40611000</v>
      </c>
      <c r="DF90" s="183">
        <f t="shared" si="14"/>
        <v>1.0933394357096704</v>
      </c>
      <c r="DG90" s="184">
        <v>38824000</v>
      </c>
      <c r="DH90" s="183">
        <f t="shared" si="15"/>
        <v>1.0452293775576136</v>
      </c>
      <c r="DI90" s="182">
        <f t="shared" si="16"/>
        <v>0.79432075166917937</v>
      </c>
    </row>
    <row r="91" spans="1:113" x14ac:dyDescent="0.25">
      <c r="A91" s="181" t="s">
        <v>2427</v>
      </c>
      <c r="B91" s="181" t="s">
        <v>2427</v>
      </c>
      <c r="C91" s="181">
        <v>32</v>
      </c>
      <c r="D91" s="181">
        <v>32</v>
      </c>
      <c r="E91" s="181">
        <v>32</v>
      </c>
      <c r="F91" s="181" t="s">
        <v>2426</v>
      </c>
      <c r="G91" s="181" t="s">
        <v>2425</v>
      </c>
      <c r="H91" s="181" t="s">
        <v>2424</v>
      </c>
      <c r="I91" s="181">
        <v>1</v>
      </c>
      <c r="J91" s="181">
        <v>32</v>
      </c>
      <c r="K91" s="181">
        <v>32</v>
      </c>
      <c r="L91" s="181">
        <v>32</v>
      </c>
      <c r="M91" s="181">
        <v>32</v>
      </c>
      <c r="N91" s="181">
        <v>32</v>
      </c>
      <c r="O91" s="181">
        <v>32</v>
      </c>
      <c r="P91" s="181">
        <v>32</v>
      </c>
      <c r="Q91" s="181">
        <v>8</v>
      </c>
      <c r="R91" s="181">
        <v>5</v>
      </c>
      <c r="S91" s="181">
        <v>7</v>
      </c>
      <c r="T91" s="181">
        <v>1</v>
      </c>
      <c r="U91" s="181">
        <v>4</v>
      </c>
      <c r="V91" s="181">
        <v>32</v>
      </c>
      <c r="W91" s="181">
        <v>32</v>
      </c>
      <c r="X91" s="181">
        <v>32</v>
      </c>
      <c r="Y91" s="181">
        <v>32</v>
      </c>
      <c r="Z91" s="181">
        <v>32</v>
      </c>
      <c r="AA91" s="181">
        <v>32</v>
      </c>
      <c r="AB91" s="181">
        <v>32</v>
      </c>
      <c r="AC91" s="181">
        <v>8</v>
      </c>
      <c r="AD91" s="181">
        <v>5</v>
      </c>
      <c r="AE91" s="181">
        <v>7</v>
      </c>
      <c r="AF91" s="181">
        <v>1</v>
      </c>
      <c r="AG91" s="181">
        <v>4</v>
      </c>
      <c r="AH91" s="181">
        <v>32</v>
      </c>
      <c r="AI91" s="181">
        <v>32</v>
      </c>
      <c r="AJ91" s="181">
        <v>32</v>
      </c>
      <c r="AK91" s="181">
        <v>32</v>
      </c>
      <c r="AL91" s="181">
        <v>32</v>
      </c>
      <c r="AM91" s="181">
        <v>32</v>
      </c>
      <c r="AN91" s="181">
        <v>32</v>
      </c>
      <c r="AO91" s="181">
        <v>8</v>
      </c>
      <c r="AP91" s="181">
        <v>5</v>
      </c>
      <c r="AQ91" s="181">
        <v>7</v>
      </c>
      <c r="AR91" s="181">
        <v>1</v>
      </c>
      <c r="AS91" s="181">
        <v>4</v>
      </c>
      <c r="AT91" s="181">
        <v>32</v>
      </c>
      <c r="AU91" s="181">
        <v>32</v>
      </c>
      <c r="AV91" s="181">
        <v>32</v>
      </c>
      <c r="AW91" s="181">
        <v>58</v>
      </c>
      <c r="AX91" s="181">
        <v>58</v>
      </c>
      <c r="AY91" s="181">
        <v>58</v>
      </c>
      <c r="AZ91" s="181">
        <v>80.751000000000005</v>
      </c>
      <c r="BA91" s="181">
        <v>710</v>
      </c>
      <c r="BB91" s="181">
        <v>710</v>
      </c>
      <c r="BC91" s="181">
        <v>0</v>
      </c>
      <c r="BD91" s="181">
        <v>323.31</v>
      </c>
      <c r="BE91" s="181" t="s">
        <v>1251</v>
      </c>
      <c r="BF91" s="181" t="s">
        <v>1251</v>
      </c>
      <c r="BG91" s="181" t="s">
        <v>1251</v>
      </c>
      <c r="BH91" s="181" t="s">
        <v>1251</v>
      </c>
      <c r="BI91" s="181" t="s">
        <v>1254</v>
      </c>
      <c r="BJ91" s="181" t="s">
        <v>1254</v>
      </c>
      <c r="BK91" s="181" t="s">
        <v>1254</v>
      </c>
      <c r="BL91" s="181" t="s">
        <v>1254</v>
      </c>
      <c r="BM91" s="181" t="s">
        <v>1254</v>
      </c>
      <c r="BN91" s="181" t="s">
        <v>1251</v>
      </c>
      <c r="BO91" s="181" t="s">
        <v>1251</v>
      </c>
      <c r="BP91" s="181" t="s">
        <v>1251</v>
      </c>
      <c r="BQ91" s="181">
        <v>58</v>
      </c>
      <c r="BR91" s="181">
        <v>58</v>
      </c>
      <c r="BS91" s="181">
        <v>58</v>
      </c>
      <c r="BT91" s="181">
        <v>58</v>
      </c>
      <c r="BU91" s="181">
        <v>15.6</v>
      </c>
      <c r="BV91" s="181">
        <v>11.1</v>
      </c>
      <c r="BW91" s="181">
        <v>13.9</v>
      </c>
      <c r="BX91" s="181">
        <v>1.8</v>
      </c>
      <c r="BY91" s="181">
        <v>6.1</v>
      </c>
      <c r="BZ91" s="181">
        <v>58</v>
      </c>
      <c r="CA91" s="181">
        <v>58</v>
      </c>
      <c r="CB91" s="181">
        <v>58</v>
      </c>
      <c r="CC91" s="181">
        <v>9316100000</v>
      </c>
      <c r="CD91" s="181">
        <v>1480200000</v>
      </c>
      <c r="CE91" s="181">
        <v>1412100000</v>
      </c>
      <c r="CF91" s="181">
        <v>1535900000</v>
      </c>
      <c r="CG91" s="181">
        <v>1316900000</v>
      </c>
      <c r="CH91" s="181">
        <v>4514300</v>
      </c>
      <c r="CI91" s="181">
        <v>4981000</v>
      </c>
      <c r="CJ91" s="181">
        <v>7257800</v>
      </c>
      <c r="CK91" s="181">
        <v>375270</v>
      </c>
      <c r="CL91" s="181">
        <v>2270800</v>
      </c>
      <c r="CM91" s="181">
        <v>1288000000</v>
      </c>
      <c r="CN91" s="181">
        <v>1139100000</v>
      </c>
      <c r="CO91" s="181">
        <v>1124600000</v>
      </c>
      <c r="CP91" s="184">
        <v>123780000</v>
      </c>
      <c r="CQ91" s="184">
        <v>124550000</v>
      </c>
      <c r="CR91" s="184">
        <v>121930000</v>
      </c>
      <c r="CS91" s="184">
        <v>121180000</v>
      </c>
      <c r="CT91" s="186">
        <f t="shared" si="10"/>
        <v>122860000</v>
      </c>
      <c r="CU91" s="181">
        <v>5104500</v>
      </c>
      <c r="CV91" s="181">
        <v>6249700</v>
      </c>
      <c r="CW91" s="181">
        <v>7984400</v>
      </c>
      <c r="CX91" s="181">
        <v>0</v>
      </c>
      <c r="CY91" s="186">
        <f>AVERAGEIF(CU91:CX91,"&lt;&gt;0")</f>
        <v>6446200</v>
      </c>
      <c r="CZ91" s="182">
        <f t="shared" si="11"/>
        <v>5.2467849584893374E-2</v>
      </c>
      <c r="DA91" s="181">
        <v>0</v>
      </c>
      <c r="DB91" s="185">
        <f t="shared" si="12"/>
        <v>0</v>
      </c>
      <c r="DC91" s="184">
        <v>131730000</v>
      </c>
      <c r="DD91" s="183">
        <f t="shared" si="13"/>
        <v>1.0721959954419664</v>
      </c>
      <c r="DE91" s="184">
        <v>126910000</v>
      </c>
      <c r="DF91" s="183">
        <f t="shared" si="14"/>
        <v>1.0329643496662868</v>
      </c>
      <c r="DG91" s="184">
        <v>122420000</v>
      </c>
      <c r="DH91" s="183">
        <f t="shared" si="15"/>
        <v>0.99641868793748978</v>
      </c>
      <c r="DI91" s="182">
        <f t="shared" si="16"/>
        <v>0.77539475826143578</v>
      </c>
    </row>
    <row r="92" spans="1:113" x14ac:dyDescent="0.25">
      <c r="A92" s="181" t="s">
        <v>2423</v>
      </c>
      <c r="B92" s="181" t="s">
        <v>2423</v>
      </c>
      <c r="C92" s="181">
        <v>3</v>
      </c>
      <c r="D92" s="181">
        <v>3</v>
      </c>
      <c r="E92" s="181">
        <v>3</v>
      </c>
      <c r="F92" s="181" t="s">
        <v>2422</v>
      </c>
      <c r="G92" s="181" t="s">
        <v>2421</v>
      </c>
      <c r="H92" s="181" t="s">
        <v>2420</v>
      </c>
      <c r="I92" s="181">
        <v>1</v>
      </c>
      <c r="J92" s="181">
        <v>3</v>
      </c>
      <c r="K92" s="181">
        <v>3</v>
      </c>
      <c r="L92" s="181">
        <v>3</v>
      </c>
      <c r="M92" s="181">
        <v>3</v>
      </c>
      <c r="N92" s="181">
        <v>3</v>
      </c>
      <c r="O92" s="181">
        <v>3</v>
      </c>
      <c r="P92" s="181">
        <v>2</v>
      </c>
      <c r="Q92" s="181">
        <v>1</v>
      </c>
      <c r="R92" s="181">
        <v>1</v>
      </c>
      <c r="S92" s="181">
        <v>1</v>
      </c>
      <c r="T92" s="181">
        <v>1</v>
      </c>
      <c r="U92" s="181">
        <v>1</v>
      </c>
      <c r="V92" s="181">
        <v>3</v>
      </c>
      <c r="W92" s="181">
        <v>2</v>
      </c>
      <c r="X92" s="181">
        <v>3</v>
      </c>
      <c r="Y92" s="181">
        <v>3</v>
      </c>
      <c r="Z92" s="181">
        <v>3</v>
      </c>
      <c r="AA92" s="181">
        <v>3</v>
      </c>
      <c r="AB92" s="181">
        <v>2</v>
      </c>
      <c r="AC92" s="181">
        <v>1</v>
      </c>
      <c r="AD92" s="181">
        <v>1</v>
      </c>
      <c r="AE92" s="181">
        <v>1</v>
      </c>
      <c r="AF92" s="181">
        <v>1</v>
      </c>
      <c r="AG92" s="181">
        <v>1</v>
      </c>
      <c r="AH92" s="181">
        <v>3</v>
      </c>
      <c r="AI92" s="181">
        <v>2</v>
      </c>
      <c r="AJ92" s="181">
        <v>3</v>
      </c>
      <c r="AK92" s="181">
        <v>3</v>
      </c>
      <c r="AL92" s="181">
        <v>3</v>
      </c>
      <c r="AM92" s="181">
        <v>3</v>
      </c>
      <c r="AN92" s="181">
        <v>2</v>
      </c>
      <c r="AO92" s="181">
        <v>1</v>
      </c>
      <c r="AP92" s="181">
        <v>1</v>
      </c>
      <c r="AQ92" s="181">
        <v>1</v>
      </c>
      <c r="AR92" s="181">
        <v>1</v>
      </c>
      <c r="AS92" s="181">
        <v>1</v>
      </c>
      <c r="AT92" s="181">
        <v>3</v>
      </c>
      <c r="AU92" s="181">
        <v>2</v>
      </c>
      <c r="AV92" s="181">
        <v>3</v>
      </c>
      <c r="AW92" s="181">
        <v>17.600000000000001</v>
      </c>
      <c r="AX92" s="181">
        <v>17.600000000000001</v>
      </c>
      <c r="AY92" s="181">
        <v>17.600000000000001</v>
      </c>
      <c r="AZ92" s="181">
        <v>27.056999999999999</v>
      </c>
      <c r="BA92" s="181">
        <v>239</v>
      </c>
      <c r="BB92" s="181">
        <v>239</v>
      </c>
      <c r="BC92" s="181">
        <v>0</v>
      </c>
      <c r="BD92" s="181">
        <v>5.3552999999999997</v>
      </c>
      <c r="BE92" s="181" t="s">
        <v>1251</v>
      </c>
      <c r="BF92" s="181" t="s">
        <v>1251</v>
      </c>
      <c r="BG92" s="181" t="s">
        <v>1251</v>
      </c>
      <c r="BH92" s="181" t="s">
        <v>1251</v>
      </c>
      <c r="BI92" s="181" t="s">
        <v>1254</v>
      </c>
      <c r="BJ92" s="181" t="s">
        <v>1254</v>
      </c>
      <c r="BK92" s="181" t="s">
        <v>1254</v>
      </c>
      <c r="BL92" s="181" t="s">
        <v>1254</v>
      </c>
      <c r="BM92" s="181" t="s">
        <v>1254</v>
      </c>
      <c r="BN92" s="181" t="s">
        <v>1251</v>
      </c>
      <c r="BO92" s="181" t="s">
        <v>1251</v>
      </c>
      <c r="BP92" s="181" t="s">
        <v>1251</v>
      </c>
      <c r="BQ92" s="181">
        <v>17.600000000000001</v>
      </c>
      <c r="BR92" s="181">
        <v>17.600000000000001</v>
      </c>
      <c r="BS92" s="181">
        <v>17.600000000000001</v>
      </c>
      <c r="BT92" s="181">
        <v>10.9</v>
      </c>
      <c r="BU92" s="181">
        <v>5</v>
      </c>
      <c r="BV92" s="181">
        <v>5</v>
      </c>
      <c r="BW92" s="181">
        <v>5</v>
      </c>
      <c r="BX92" s="181">
        <v>5</v>
      </c>
      <c r="BY92" s="181">
        <v>5</v>
      </c>
      <c r="BZ92" s="181">
        <v>17.600000000000001</v>
      </c>
      <c r="CA92" s="181">
        <v>10.9</v>
      </c>
      <c r="CB92" s="181">
        <v>17.600000000000001</v>
      </c>
      <c r="CC92" s="181">
        <v>96783000</v>
      </c>
      <c r="CD92" s="181">
        <v>18080000</v>
      </c>
      <c r="CE92" s="181">
        <v>14715000</v>
      </c>
      <c r="CF92" s="181">
        <v>16346000</v>
      </c>
      <c r="CG92" s="181">
        <v>11104000</v>
      </c>
      <c r="CH92" s="181">
        <v>737400</v>
      </c>
      <c r="CI92" s="181">
        <v>891230</v>
      </c>
      <c r="CJ92" s="181">
        <v>698460</v>
      </c>
      <c r="CK92" s="181">
        <v>985660</v>
      </c>
      <c r="CL92" s="181">
        <v>930220</v>
      </c>
      <c r="CM92" s="181">
        <v>11593000</v>
      </c>
      <c r="CN92" s="181">
        <v>10054000</v>
      </c>
      <c r="CO92" s="181">
        <v>10649000</v>
      </c>
      <c r="CP92" s="184">
        <v>4538500</v>
      </c>
      <c r="CQ92" s="184">
        <v>4472400</v>
      </c>
      <c r="CR92" s="184">
        <v>4216300</v>
      </c>
      <c r="CS92" s="184">
        <v>4732800</v>
      </c>
      <c r="CT92" s="186">
        <f t="shared" si="10"/>
        <v>4490000</v>
      </c>
      <c r="CU92" s="181">
        <v>0</v>
      </c>
      <c r="CV92" s="181">
        <v>0</v>
      </c>
      <c r="CW92" s="181">
        <v>0</v>
      </c>
      <c r="CX92" s="181">
        <v>0</v>
      </c>
      <c r="CY92" s="186">
        <v>0</v>
      </c>
      <c r="CZ92" s="182">
        <f t="shared" si="11"/>
        <v>0</v>
      </c>
      <c r="DA92" s="181">
        <v>0</v>
      </c>
      <c r="DB92" s="185">
        <f t="shared" si="12"/>
        <v>0</v>
      </c>
      <c r="DC92" s="184">
        <v>4648100</v>
      </c>
      <c r="DD92" s="183">
        <f t="shared" si="13"/>
        <v>1.0352115812917595</v>
      </c>
      <c r="DE92" s="184">
        <v>4789700</v>
      </c>
      <c r="DF92" s="183">
        <f t="shared" si="14"/>
        <v>1.0667483296213809</v>
      </c>
      <c r="DG92" s="184">
        <v>4795100</v>
      </c>
      <c r="DH92" s="183">
        <f t="shared" si="15"/>
        <v>1.0679510022271714</v>
      </c>
      <c r="DI92" s="182">
        <f t="shared" si="16"/>
        <v>0.7924777282850779</v>
      </c>
    </row>
    <row r="93" spans="1:113" x14ac:dyDescent="0.25">
      <c r="A93" s="181" t="s">
        <v>2419</v>
      </c>
      <c r="B93" s="181" t="s">
        <v>2419</v>
      </c>
      <c r="C93" s="181" t="s">
        <v>2365</v>
      </c>
      <c r="D93" s="181" t="s">
        <v>2365</v>
      </c>
      <c r="E93" s="181" t="s">
        <v>2365</v>
      </c>
      <c r="F93" s="185" t="s">
        <v>2418</v>
      </c>
      <c r="G93" s="181" t="s">
        <v>2417</v>
      </c>
      <c r="H93" s="181" t="s">
        <v>2416</v>
      </c>
      <c r="I93" s="181">
        <v>2</v>
      </c>
      <c r="J93" s="181">
        <v>2</v>
      </c>
      <c r="K93" s="181">
        <v>2</v>
      </c>
      <c r="L93" s="181">
        <v>2</v>
      </c>
      <c r="M93" s="181">
        <v>2</v>
      </c>
      <c r="N93" s="181">
        <v>2</v>
      </c>
      <c r="O93" s="181">
        <v>2</v>
      </c>
      <c r="P93" s="181">
        <v>2</v>
      </c>
      <c r="Q93" s="181">
        <v>2</v>
      </c>
      <c r="R93" s="181">
        <v>2</v>
      </c>
      <c r="S93" s="181">
        <v>1</v>
      </c>
      <c r="T93" s="181">
        <v>1</v>
      </c>
      <c r="U93" s="181">
        <v>1</v>
      </c>
      <c r="V93" s="181">
        <v>2</v>
      </c>
      <c r="W93" s="181">
        <v>2</v>
      </c>
      <c r="X93" s="181">
        <v>2</v>
      </c>
      <c r="Y93" s="181">
        <v>2</v>
      </c>
      <c r="Z93" s="181">
        <v>2</v>
      </c>
      <c r="AA93" s="181">
        <v>2</v>
      </c>
      <c r="AB93" s="181">
        <v>2</v>
      </c>
      <c r="AC93" s="181">
        <v>2</v>
      </c>
      <c r="AD93" s="181">
        <v>2</v>
      </c>
      <c r="AE93" s="181">
        <v>1</v>
      </c>
      <c r="AF93" s="181">
        <v>1</v>
      </c>
      <c r="AG93" s="181">
        <v>1</v>
      </c>
      <c r="AH93" s="181">
        <v>2</v>
      </c>
      <c r="AI93" s="181">
        <v>2</v>
      </c>
      <c r="AJ93" s="181">
        <v>2</v>
      </c>
      <c r="AK93" s="181">
        <v>2</v>
      </c>
      <c r="AL93" s="181">
        <v>2</v>
      </c>
      <c r="AM93" s="181">
        <v>2</v>
      </c>
      <c r="AN93" s="181">
        <v>2</v>
      </c>
      <c r="AO93" s="181">
        <v>2</v>
      </c>
      <c r="AP93" s="181">
        <v>2</v>
      </c>
      <c r="AQ93" s="181">
        <v>1</v>
      </c>
      <c r="AR93" s="181">
        <v>1</v>
      </c>
      <c r="AS93" s="181">
        <v>1</v>
      </c>
      <c r="AT93" s="181">
        <v>2</v>
      </c>
      <c r="AU93" s="181">
        <v>2</v>
      </c>
      <c r="AV93" s="181">
        <v>2</v>
      </c>
      <c r="AW93" s="181">
        <v>12.3</v>
      </c>
      <c r="AX93" s="181">
        <v>12.3</v>
      </c>
      <c r="AY93" s="181">
        <v>12.3</v>
      </c>
      <c r="AZ93" s="181">
        <v>23.547000000000001</v>
      </c>
      <c r="BA93" s="181">
        <v>212</v>
      </c>
      <c r="BB93" s="181" t="s">
        <v>2415</v>
      </c>
      <c r="BC93" s="181">
        <v>0</v>
      </c>
      <c r="BD93" s="181">
        <v>3.1516000000000002</v>
      </c>
      <c r="BE93" s="181" t="s">
        <v>1251</v>
      </c>
      <c r="BF93" s="181" t="s">
        <v>1251</v>
      </c>
      <c r="BG93" s="181" t="s">
        <v>1254</v>
      </c>
      <c r="BH93" s="181" t="s">
        <v>1251</v>
      </c>
      <c r="BI93" s="181" t="s">
        <v>1254</v>
      </c>
      <c r="BJ93" s="181" t="s">
        <v>1254</v>
      </c>
      <c r="BK93" s="181" t="s">
        <v>1254</v>
      </c>
      <c r="BL93" s="181" t="s">
        <v>1254</v>
      </c>
      <c r="BM93" s="181" t="s">
        <v>1254</v>
      </c>
      <c r="BN93" s="181" t="s">
        <v>1254</v>
      </c>
      <c r="BO93" s="181" t="s">
        <v>1254</v>
      </c>
      <c r="BP93" s="181" t="s">
        <v>1251</v>
      </c>
      <c r="BQ93" s="181">
        <v>12.3</v>
      </c>
      <c r="BR93" s="181">
        <v>12.3</v>
      </c>
      <c r="BS93" s="181">
        <v>12.3</v>
      </c>
      <c r="BT93" s="181">
        <v>12.3</v>
      </c>
      <c r="BU93" s="181">
        <v>12.3</v>
      </c>
      <c r="BV93" s="181">
        <v>12.3</v>
      </c>
      <c r="BW93" s="181">
        <v>5.7</v>
      </c>
      <c r="BX93" s="181">
        <v>5.7</v>
      </c>
      <c r="BY93" s="181">
        <v>5.7</v>
      </c>
      <c r="BZ93" s="181">
        <v>12.3</v>
      </c>
      <c r="CA93" s="181">
        <v>12.3</v>
      </c>
      <c r="CB93" s="181">
        <v>12.3</v>
      </c>
      <c r="CC93" s="181">
        <v>56459000</v>
      </c>
      <c r="CD93" s="181">
        <v>7140600</v>
      </c>
      <c r="CE93" s="181">
        <v>6083300</v>
      </c>
      <c r="CF93" s="181">
        <v>7783900</v>
      </c>
      <c r="CG93" s="181">
        <v>5966000</v>
      </c>
      <c r="CH93" s="181">
        <v>3470300</v>
      </c>
      <c r="CI93" s="181">
        <v>2716000</v>
      </c>
      <c r="CJ93" s="181">
        <v>2096100</v>
      </c>
      <c r="CK93" s="181">
        <v>2229800</v>
      </c>
      <c r="CL93" s="181">
        <v>2301600</v>
      </c>
      <c r="CM93" s="181">
        <v>5155000</v>
      </c>
      <c r="CN93" s="181">
        <v>5346900</v>
      </c>
      <c r="CO93" s="181">
        <v>6169700</v>
      </c>
      <c r="CP93" s="184">
        <v>3757900</v>
      </c>
      <c r="CQ93" s="184">
        <v>0</v>
      </c>
      <c r="CR93" s="184">
        <v>0</v>
      </c>
      <c r="CS93" s="184">
        <v>0</v>
      </c>
      <c r="CT93" s="186">
        <f t="shared" si="10"/>
        <v>3757900</v>
      </c>
      <c r="CU93" s="181">
        <v>0</v>
      </c>
      <c r="CV93" s="181">
        <v>0</v>
      </c>
      <c r="CW93" s="181">
        <v>0</v>
      </c>
      <c r="CX93" s="181">
        <v>0</v>
      </c>
      <c r="CY93" s="186">
        <v>0</v>
      </c>
      <c r="CZ93" s="182">
        <f t="shared" si="11"/>
        <v>0</v>
      </c>
      <c r="DA93" s="181">
        <v>0</v>
      </c>
      <c r="DB93" s="185">
        <f t="shared" si="12"/>
        <v>0</v>
      </c>
      <c r="DC93" s="184">
        <v>0</v>
      </c>
      <c r="DD93" s="183">
        <f t="shared" si="13"/>
        <v>0</v>
      </c>
      <c r="DE93" s="184">
        <v>0</v>
      </c>
      <c r="DF93" s="183">
        <f t="shared" si="14"/>
        <v>0</v>
      </c>
      <c r="DG93" s="184">
        <v>4249800</v>
      </c>
      <c r="DH93" s="183">
        <f t="shared" si="15"/>
        <v>1.1308975757737034</v>
      </c>
      <c r="DI93" s="182">
        <f t="shared" si="16"/>
        <v>0.28272439394342586</v>
      </c>
    </row>
    <row r="94" spans="1:113" x14ac:dyDescent="0.25">
      <c r="A94" s="181" t="s">
        <v>2414</v>
      </c>
      <c r="B94" s="181" t="s">
        <v>2414</v>
      </c>
      <c r="C94" s="181">
        <v>5</v>
      </c>
      <c r="D94" s="181">
        <v>5</v>
      </c>
      <c r="E94" s="181">
        <v>5</v>
      </c>
      <c r="F94" s="181" t="s">
        <v>2413</v>
      </c>
      <c r="G94" s="181" t="s">
        <v>2412</v>
      </c>
      <c r="H94" s="181" t="s">
        <v>2411</v>
      </c>
      <c r="I94" s="181">
        <v>1</v>
      </c>
      <c r="J94" s="181">
        <v>5</v>
      </c>
      <c r="K94" s="181">
        <v>5</v>
      </c>
      <c r="L94" s="181">
        <v>5</v>
      </c>
      <c r="M94" s="181">
        <v>5</v>
      </c>
      <c r="N94" s="181">
        <v>5</v>
      </c>
      <c r="O94" s="181">
        <v>5</v>
      </c>
      <c r="P94" s="181">
        <v>5</v>
      </c>
      <c r="Q94" s="181">
        <v>0</v>
      </c>
      <c r="R94" s="181">
        <v>1</v>
      </c>
      <c r="S94" s="181">
        <v>0</v>
      </c>
      <c r="T94" s="181">
        <v>0</v>
      </c>
      <c r="U94" s="181">
        <v>0</v>
      </c>
      <c r="V94" s="181">
        <v>5</v>
      </c>
      <c r="W94" s="181">
        <v>5</v>
      </c>
      <c r="X94" s="181">
        <v>4</v>
      </c>
      <c r="Y94" s="181">
        <v>5</v>
      </c>
      <c r="Z94" s="181">
        <v>5</v>
      </c>
      <c r="AA94" s="181">
        <v>5</v>
      </c>
      <c r="AB94" s="181">
        <v>5</v>
      </c>
      <c r="AC94" s="181">
        <v>0</v>
      </c>
      <c r="AD94" s="181">
        <v>1</v>
      </c>
      <c r="AE94" s="181">
        <v>0</v>
      </c>
      <c r="AF94" s="181">
        <v>0</v>
      </c>
      <c r="AG94" s="181">
        <v>0</v>
      </c>
      <c r="AH94" s="181">
        <v>5</v>
      </c>
      <c r="AI94" s="181">
        <v>5</v>
      </c>
      <c r="AJ94" s="181">
        <v>4</v>
      </c>
      <c r="AK94" s="181">
        <v>5</v>
      </c>
      <c r="AL94" s="181">
        <v>5</v>
      </c>
      <c r="AM94" s="181">
        <v>5</v>
      </c>
      <c r="AN94" s="181">
        <v>5</v>
      </c>
      <c r="AO94" s="181">
        <v>0</v>
      </c>
      <c r="AP94" s="181">
        <v>1</v>
      </c>
      <c r="AQ94" s="181">
        <v>0</v>
      </c>
      <c r="AR94" s="181">
        <v>0</v>
      </c>
      <c r="AS94" s="181">
        <v>0</v>
      </c>
      <c r="AT94" s="181">
        <v>5</v>
      </c>
      <c r="AU94" s="181">
        <v>5</v>
      </c>
      <c r="AV94" s="181">
        <v>4</v>
      </c>
      <c r="AW94" s="181">
        <v>37.6</v>
      </c>
      <c r="AX94" s="181">
        <v>37.6</v>
      </c>
      <c r="AY94" s="181">
        <v>37.6</v>
      </c>
      <c r="AZ94" s="181">
        <v>20.911000000000001</v>
      </c>
      <c r="BA94" s="181">
        <v>186</v>
      </c>
      <c r="BB94" s="181">
        <v>186</v>
      </c>
      <c r="BC94" s="181">
        <v>0</v>
      </c>
      <c r="BD94" s="181">
        <v>14.606</v>
      </c>
      <c r="BE94" s="181" t="s">
        <v>1251</v>
      </c>
      <c r="BF94" s="181" t="s">
        <v>1251</v>
      </c>
      <c r="BG94" s="181" t="s">
        <v>1251</v>
      </c>
      <c r="BH94" s="181" t="s">
        <v>1251</v>
      </c>
      <c r="BJ94" s="181" t="s">
        <v>1254</v>
      </c>
      <c r="BN94" s="181" t="s">
        <v>1251</v>
      </c>
      <c r="BO94" s="181" t="s">
        <v>1251</v>
      </c>
      <c r="BP94" s="181" t="s">
        <v>1251</v>
      </c>
      <c r="BQ94" s="181">
        <v>37.6</v>
      </c>
      <c r="BR94" s="181">
        <v>37.6</v>
      </c>
      <c r="BS94" s="181">
        <v>37.6</v>
      </c>
      <c r="BT94" s="181">
        <v>37.6</v>
      </c>
      <c r="BU94" s="181">
        <v>0</v>
      </c>
      <c r="BV94" s="181">
        <v>10.8</v>
      </c>
      <c r="BW94" s="181">
        <v>0</v>
      </c>
      <c r="BX94" s="181">
        <v>0</v>
      </c>
      <c r="BY94" s="181">
        <v>0</v>
      </c>
      <c r="BZ94" s="181">
        <v>37.6</v>
      </c>
      <c r="CA94" s="181">
        <v>37.6</v>
      </c>
      <c r="CB94" s="181">
        <v>32.799999999999997</v>
      </c>
      <c r="CC94" s="181">
        <v>528370000</v>
      </c>
      <c r="CD94" s="181">
        <v>82520000</v>
      </c>
      <c r="CE94" s="181">
        <v>76303000</v>
      </c>
      <c r="CF94" s="181">
        <v>85604000</v>
      </c>
      <c r="CG94" s="181">
        <v>84009000</v>
      </c>
      <c r="CH94" s="181">
        <v>0</v>
      </c>
      <c r="CI94" s="181">
        <v>122250</v>
      </c>
      <c r="CJ94" s="181">
        <v>0</v>
      </c>
      <c r="CK94" s="181">
        <v>0</v>
      </c>
      <c r="CL94" s="181">
        <v>0</v>
      </c>
      <c r="CM94" s="181">
        <v>78738000</v>
      </c>
      <c r="CN94" s="181">
        <v>53893000</v>
      </c>
      <c r="CO94" s="181">
        <v>67181000</v>
      </c>
      <c r="CP94" s="184">
        <v>32720000</v>
      </c>
      <c r="CQ94" s="184">
        <v>33513000</v>
      </c>
      <c r="CR94" s="184">
        <v>34275000</v>
      </c>
      <c r="CS94" s="184">
        <v>37243000</v>
      </c>
      <c r="CT94" s="186">
        <f t="shared" si="10"/>
        <v>34437750</v>
      </c>
      <c r="CU94" s="181">
        <v>0</v>
      </c>
      <c r="CV94" s="181">
        <v>0</v>
      </c>
      <c r="CW94" s="181">
        <v>0</v>
      </c>
      <c r="CX94" s="181">
        <v>0</v>
      </c>
      <c r="CY94" s="186">
        <v>0</v>
      </c>
      <c r="CZ94" s="182">
        <f t="shared" si="11"/>
        <v>0</v>
      </c>
      <c r="DA94" s="181">
        <v>0</v>
      </c>
      <c r="DB94" s="185">
        <f t="shared" si="12"/>
        <v>0</v>
      </c>
      <c r="DC94" s="184">
        <v>39533000</v>
      </c>
      <c r="DD94" s="183">
        <f t="shared" si="13"/>
        <v>1.1479553687450545</v>
      </c>
      <c r="DE94" s="184">
        <v>46791000</v>
      </c>
      <c r="DF94" s="183">
        <f t="shared" si="14"/>
        <v>1.3587124594376809</v>
      </c>
      <c r="DG94" s="184">
        <v>39208000</v>
      </c>
      <c r="DH94" s="183">
        <f t="shared" si="15"/>
        <v>1.1385180506856574</v>
      </c>
      <c r="DI94" s="182">
        <f t="shared" si="16"/>
        <v>0.91129646971709821</v>
      </c>
    </row>
    <row r="95" spans="1:113" x14ac:dyDescent="0.25">
      <c r="A95" s="181" t="s">
        <v>2410</v>
      </c>
      <c r="B95" s="181" t="s">
        <v>2410</v>
      </c>
      <c r="C95" s="181">
        <v>6</v>
      </c>
      <c r="D95" s="181">
        <v>6</v>
      </c>
      <c r="E95" s="181">
        <v>6</v>
      </c>
      <c r="F95" s="181" t="s">
        <v>2409</v>
      </c>
      <c r="G95" s="181" t="s">
        <v>2408</v>
      </c>
      <c r="H95" s="181" t="s">
        <v>2407</v>
      </c>
      <c r="I95" s="181">
        <v>1</v>
      </c>
      <c r="J95" s="181">
        <v>6</v>
      </c>
      <c r="K95" s="181">
        <v>6</v>
      </c>
      <c r="L95" s="181">
        <v>6</v>
      </c>
      <c r="M95" s="181">
        <v>6</v>
      </c>
      <c r="N95" s="181">
        <v>6</v>
      </c>
      <c r="O95" s="181">
        <v>6</v>
      </c>
      <c r="P95" s="181">
        <v>6</v>
      </c>
      <c r="Q95" s="181">
        <v>2</v>
      </c>
      <c r="R95" s="181">
        <v>4</v>
      </c>
      <c r="S95" s="181">
        <v>3</v>
      </c>
      <c r="T95" s="181">
        <v>1</v>
      </c>
      <c r="U95" s="181">
        <v>3</v>
      </c>
      <c r="V95" s="181">
        <v>6</v>
      </c>
      <c r="W95" s="181">
        <v>6</v>
      </c>
      <c r="X95" s="181">
        <v>6</v>
      </c>
      <c r="Y95" s="181">
        <v>6</v>
      </c>
      <c r="Z95" s="181">
        <v>6</v>
      </c>
      <c r="AA95" s="181">
        <v>6</v>
      </c>
      <c r="AB95" s="181">
        <v>6</v>
      </c>
      <c r="AC95" s="181">
        <v>2</v>
      </c>
      <c r="AD95" s="181">
        <v>4</v>
      </c>
      <c r="AE95" s="181">
        <v>3</v>
      </c>
      <c r="AF95" s="181">
        <v>1</v>
      </c>
      <c r="AG95" s="181">
        <v>3</v>
      </c>
      <c r="AH95" s="181">
        <v>6</v>
      </c>
      <c r="AI95" s="181">
        <v>6</v>
      </c>
      <c r="AJ95" s="181">
        <v>6</v>
      </c>
      <c r="AK95" s="181">
        <v>6</v>
      </c>
      <c r="AL95" s="181">
        <v>6</v>
      </c>
      <c r="AM95" s="181">
        <v>6</v>
      </c>
      <c r="AN95" s="181">
        <v>6</v>
      </c>
      <c r="AO95" s="181">
        <v>2</v>
      </c>
      <c r="AP95" s="181">
        <v>4</v>
      </c>
      <c r="AQ95" s="181">
        <v>3</v>
      </c>
      <c r="AR95" s="181">
        <v>1</v>
      </c>
      <c r="AS95" s="181">
        <v>3</v>
      </c>
      <c r="AT95" s="181">
        <v>6</v>
      </c>
      <c r="AU95" s="181">
        <v>6</v>
      </c>
      <c r="AV95" s="181">
        <v>6</v>
      </c>
      <c r="AW95" s="181">
        <v>15.8</v>
      </c>
      <c r="AX95" s="181">
        <v>15.8</v>
      </c>
      <c r="AY95" s="181">
        <v>15.8</v>
      </c>
      <c r="AZ95" s="181">
        <v>49.816000000000003</v>
      </c>
      <c r="BA95" s="181">
        <v>456</v>
      </c>
      <c r="BB95" s="181">
        <v>456</v>
      </c>
      <c r="BC95" s="181">
        <v>0</v>
      </c>
      <c r="BD95" s="181">
        <v>11.273</v>
      </c>
      <c r="BE95" s="181" t="s">
        <v>1251</v>
      </c>
      <c r="BF95" s="181" t="s">
        <v>1251</v>
      </c>
      <c r="BG95" s="181" t="s">
        <v>1251</v>
      </c>
      <c r="BH95" s="181" t="s">
        <v>1251</v>
      </c>
      <c r="BI95" s="181" t="s">
        <v>1254</v>
      </c>
      <c r="BJ95" s="181" t="s">
        <v>1254</v>
      </c>
      <c r="BK95" s="181" t="s">
        <v>1254</v>
      </c>
      <c r="BL95" s="181" t="s">
        <v>1254</v>
      </c>
      <c r="BM95" s="181" t="s">
        <v>1254</v>
      </c>
      <c r="BN95" s="181" t="s">
        <v>1251</v>
      </c>
      <c r="BO95" s="181" t="s">
        <v>1251</v>
      </c>
      <c r="BP95" s="181" t="s">
        <v>1251</v>
      </c>
      <c r="BQ95" s="181">
        <v>15.8</v>
      </c>
      <c r="BR95" s="181">
        <v>15.8</v>
      </c>
      <c r="BS95" s="181">
        <v>15.8</v>
      </c>
      <c r="BT95" s="181">
        <v>15.8</v>
      </c>
      <c r="BU95" s="181">
        <v>5.5</v>
      </c>
      <c r="BV95" s="181">
        <v>10.3</v>
      </c>
      <c r="BW95" s="181">
        <v>8.1</v>
      </c>
      <c r="BX95" s="181">
        <v>3.3</v>
      </c>
      <c r="BY95" s="181">
        <v>8.8000000000000007</v>
      </c>
      <c r="BZ95" s="181">
        <v>15.8</v>
      </c>
      <c r="CA95" s="181">
        <v>15.8</v>
      </c>
      <c r="CB95" s="181">
        <v>15.8</v>
      </c>
      <c r="CC95" s="181">
        <v>152010000</v>
      </c>
      <c r="CD95" s="181">
        <v>22058000</v>
      </c>
      <c r="CE95" s="181">
        <v>21119000</v>
      </c>
      <c r="CF95" s="181">
        <v>23196000</v>
      </c>
      <c r="CG95" s="181">
        <v>21018000</v>
      </c>
      <c r="CH95" s="181">
        <v>1180600</v>
      </c>
      <c r="CI95" s="181">
        <v>1754100</v>
      </c>
      <c r="CJ95" s="181">
        <v>995820</v>
      </c>
      <c r="CK95" s="181">
        <v>469930</v>
      </c>
      <c r="CL95" s="181">
        <v>2147100</v>
      </c>
      <c r="CM95" s="181">
        <v>18331000</v>
      </c>
      <c r="CN95" s="181">
        <v>20600000</v>
      </c>
      <c r="CO95" s="181">
        <v>19142000</v>
      </c>
      <c r="CP95" s="184">
        <v>5156500</v>
      </c>
      <c r="CQ95" s="184">
        <v>5542600</v>
      </c>
      <c r="CR95" s="184">
        <v>5705600</v>
      </c>
      <c r="CS95" s="184">
        <v>6059600</v>
      </c>
      <c r="CT95" s="186">
        <f t="shared" si="10"/>
        <v>5616075</v>
      </c>
      <c r="CU95" s="181">
        <v>0</v>
      </c>
      <c r="CV95" s="181">
        <v>0</v>
      </c>
      <c r="CW95" s="181">
        <v>0</v>
      </c>
      <c r="CX95" s="181">
        <v>0</v>
      </c>
      <c r="CY95" s="186">
        <v>0</v>
      </c>
      <c r="CZ95" s="182">
        <f t="shared" si="11"/>
        <v>0</v>
      </c>
      <c r="DA95" s="181">
        <v>5342500</v>
      </c>
      <c r="DB95" s="185">
        <f t="shared" si="12"/>
        <v>0.9512871533944971</v>
      </c>
      <c r="DC95" s="184">
        <v>5288300</v>
      </c>
      <c r="DD95" s="183">
        <f t="shared" si="13"/>
        <v>0.94163628512795861</v>
      </c>
      <c r="DE95" s="184">
        <v>6575600</v>
      </c>
      <c r="DF95" s="183">
        <f t="shared" si="14"/>
        <v>1.1708533094732532</v>
      </c>
      <c r="DG95" s="184">
        <v>6188500</v>
      </c>
      <c r="DH95" s="183">
        <f t="shared" si="15"/>
        <v>1.101926167296555</v>
      </c>
      <c r="DI95" s="182">
        <f t="shared" si="16"/>
        <v>1.0414257288230659</v>
      </c>
    </row>
    <row r="96" spans="1:113" x14ac:dyDescent="0.25">
      <c r="A96" s="181" t="s">
        <v>2406</v>
      </c>
      <c r="B96" s="181" t="s">
        <v>2406</v>
      </c>
      <c r="C96" s="181">
        <v>3</v>
      </c>
      <c r="D96" s="181">
        <v>3</v>
      </c>
      <c r="E96" s="181">
        <v>3</v>
      </c>
      <c r="F96" s="181" t="s">
        <v>2405</v>
      </c>
      <c r="G96" s="181" t="s">
        <v>2404</v>
      </c>
      <c r="H96" s="181" t="s">
        <v>2403</v>
      </c>
      <c r="I96" s="181">
        <v>1</v>
      </c>
      <c r="J96" s="181">
        <v>3</v>
      </c>
      <c r="K96" s="181">
        <v>3</v>
      </c>
      <c r="L96" s="181">
        <v>3</v>
      </c>
      <c r="M96" s="181">
        <v>3</v>
      </c>
      <c r="N96" s="181">
        <v>3</v>
      </c>
      <c r="O96" s="181">
        <v>3</v>
      </c>
      <c r="P96" s="181">
        <v>3</v>
      </c>
      <c r="Q96" s="181">
        <v>2</v>
      </c>
      <c r="R96" s="181">
        <v>2</v>
      </c>
      <c r="S96" s="181">
        <v>2</v>
      </c>
      <c r="T96" s="181">
        <v>2</v>
      </c>
      <c r="U96" s="181">
        <v>2</v>
      </c>
      <c r="V96" s="181">
        <v>3</v>
      </c>
      <c r="W96" s="181">
        <v>3</v>
      </c>
      <c r="X96" s="181">
        <v>3</v>
      </c>
      <c r="Y96" s="181">
        <v>3</v>
      </c>
      <c r="Z96" s="181">
        <v>3</v>
      </c>
      <c r="AA96" s="181">
        <v>3</v>
      </c>
      <c r="AB96" s="181">
        <v>3</v>
      </c>
      <c r="AC96" s="181">
        <v>2</v>
      </c>
      <c r="AD96" s="181">
        <v>2</v>
      </c>
      <c r="AE96" s="181">
        <v>2</v>
      </c>
      <c r="AF96" s="181">
        <v>2</v>
      </c>
      <c r="AG96" s="181">
        <v>2</v>
      </c>
      <c r="AH96" s="181">
        <v>3</v>
      </c>
      <c r="AI96" s="181">
        <v>3</v>
      </c>
      <c r="AJ96" s="181">
        <v>3</v>
      </c>
      <c r="AK96" s="181">
        <v>3</v>
      </c>
      <c r="AL96" s="181">
        <v>3</v>
      </c>
      <c r="AM96" s="181">
        <v>3</v>
      </c>
      <c r="AN96" s="181">
        <v>3</v>
      </c>
      <c r="AO96" s="181">
        <v>2</v>
      </c>
      <c r="AP96" s="181">
        <v>2</v>
      </c>
      <c r="AQ96" s="181">
        <v>2</v>
      </c>
      <c r="AR96" s="181">
        <v>2</v>
      </c>
      <c r="AS96" s="181">
        <v>2</v>
      </c>
      <c r="AT96" s="181">
        <v>3</v>
      </c>
      <c r="AU96" s="181">
        <v>3</v>
      </c>
      <c r="AV96" s="181">
        <v>3</v>
      </c>
      <c r="AW96" s="181">
        <v>19.8</v>
      </c>
      <c r="AX96" s="181">
        <v>19.8</v>
      </c>
      <c r="AY96" s="181">
        <v>19.8</v>
      </c>
      <c r="AZ96" s="181">
        <v>10.519</v>
      </c>
      <c r="BA96" s="181">
        <v>96</v>
      </c>
      <c r="BB96" s="181">
        <v>96</v>
      </c>
      <c r="BC96" s="181">
        <v>0</v>
      </c>
      <c r="BD96" s="181">
        <v>13.417</v>
      </c>
      <c r="BE96" s="181" t="s">
        <v>1251</v>
      </c>
      <c r="BF96" s="181" t="s">
        <v>1251</v>
      </c>
      <c r="BG96" s="181" t="s">
        <v>1251</v>
      </c>
      <c r="BH96" s="181" t="s">
        <v>1251</v>
      </c>
      <c r="BI96" s="181" t="s">
        <v>1251</v>
      </c>
      <c r="BJ96" s="181" t="s">
        <v>1254</v>
      </c>
      <c r="BK96" s="181" t="s">
        <v>1254</v>
      </c>
      <c r="BL96" s="181" t="s">
        <v>1251</v>
      </c>
      <c r="BM96" s="181" t="s">
        <v>1251</v>
      </c>
      <c r="BN96" s="181" t="s">
        <v>1251</v>
      </c>
      <c r="BO96" s="181" t="s">
        <v>1251</v>
      </c>
      <c r="BP96" s="181" t="s">
        <v>1251</v>
      </c>
      <c r="BQ96" s="181">
        <v>19.8</v>
      </c>
      <c r="BR96" s="181">
        <v>19.8</v>
      </c>
      <c r="BS96" s="181">
        <v>19.8</v>
      </c>
      <c r="BT96" s="181">
        <v>19.8</v>
      </c>
      <c r="BU96" s="181">
        <v>18.8</v>
      </c>
      <c r="BV96" s="181">
        <v>18.8</v>
      </c>
      <c r="BW96" s="181">
        <v>18.8</v>
      </c>
      <c r="BX96" s="181">
        <v>18.8</v>
      </c>
      <c r="BY96" s="181">
        <v>18.8</v>
      </c>
      <c r="BZ96" s="181">
        <v>19.8</v>
      </c>
      <c r="CA96" s="181">
        <v>19.8</v>
      </c>
      <c r="CB96" s="181">
        <v>19.8</v>
      </c>
      <c r="CC96" s="181">
        <v>719710000</v>
      </c>
      <c r="CD96" s="181">
        <v>87127000</v>
      </c>
      <c r="CE96" s="181">
        <v>103300000</v>
      </c>
      <c r="CF96" s="181">
        <v>103770000</v>
      </c>
      <c r="CG96" s="181">
        <v>114000000</v>
      </c>
      <c r="CH96" s="181">
        <v>5657500</v>
      </c>
      <c r="CI96" s="181">
        <v>5528900</v>
      </c>
      <c r="CJ96" s="181">
        <v>5381700</v>
      </c>
      <c r="CK96" s="181">
        <v>6564000</v>
      </c>
      <c r="CL96" s="181">
        <v>6522000</v>
      </c>
      <c r="CM96" s="181">
        <v>95179000</v>
      </c>
      <c r="CN96" s="181">
        <v>83268000</v>
      </c>
      <c r="CO96" s="181">
        <v>103420000</v>
      </c>
      <c r="CP96" s="184">
        <v>67592000</v>
      </c>
      <c r="CQ96" s="184">
        <v>82657000</v>
      </c>
      <c r="CR96" s="184">
        <v>44496000</v>
      </c>
      <c r="CS96" s="184">
        <v>83643000</v>
      </c>
      <c r="CT96" s="186">
        <f t="shared" si="10"/>
        <v>69597000</v>
      </c>
      <c r="CU96" s="181">
        <v>22150000</v>
      </c>
      <c r="CV96" s="181">
        <v>20787000</v>
      </c>
      <c r="CW96" s="181">
        <v>21423000</v>
      </c>
      <c r="CX96" s="181">
        <v>21709000</v>
      </c>
      <c r="CY96" s="186">
        <f>AVERAGEIF(CU96:CX96,"&lt;&gt;0")</f>
        <v>21517250</v>
      </c>
      <c r="CZ96" s="182">
        <f t="shared" si="11"/>
        <v>0.30916921706395389</v>
      </c>
      <c r="DA96" s="181">
        <v>20800000</v>
      </c>
      <c r="DB96" s="185">
        <f t="shared" si="12"/>
        <v>0.29886345675819359</v>
      </c>
      <c r="DC96" s="184">
        <v>83525000</v>
      </c>
      <c r="DD96" s="183">
        <f t="shared" si="13"/>
        <v>1.2001235685446212</v>
      </c>
      <c r="DE96" s="184">
        <v>85190000</v>
      </c>
      <c r="DF96" s="183">
        <f t="shared" si="14"/>
        <v>1.2240470135206978</v>
      </c>
      <c r="DG96" s="184">
        <v>87769000</v>
      </c>
      <c r="DH96" s="183">
        <f t="shared" si="15"/>
        <v>1.2611032084716296</v>
      </c>
      <c r="DI96" s="182">
        <f t="shared" si="16"/>
        <v>0.99603431182378555</v>
      </c>
    </row>
    <row r="97" spans="1:113" x14ac:dyDescent="0.25">
      <c r="A97" s="181" t="s">
        <v>2402</v>
      </c>
      <c r="B97" s="181" t="s">
        <v>2402</v>
      </c>
      <c r="C97" s="181">
        <v>6</v>
      </c>
      <c r="D97" s="181">
        <v>6</v>
      </c>
      <c r="E97" s="181">
        <v>6</v>
      </c>
      <c r="F97" s="181" t="s">
        <v>2401</v>
      </c>
      <c r="G97" s="181" t="s">
        <v>2400</v>
      </c>
      <c r="H97" s="181" t="s">
        <v>2399</v>
      </c>
      <c r="I97" s="181">
        <v>1</v>
      </c>
      <c r="J97" s="181">
        <v>6</v>
      </c>
      <c r="K97" s="181">
        <v>6</v>
      </c>
      <c r="L97" s="181">
        <v>6</v>
      </c>
      <c r="M97" s="181">
        <v>5</v>
      </c>
      <c r="N97" s="181">
        <v>6</v>
      </c>
      <c r="O97" s="181">
        <v>6</v>
      </c>
      <c r="P97" s="181">
        <v>6</v>
      </c>
      <c r="Q97" s="181">
        <v>1</v>
      </c>
      <c r="R97" s="181">
        <v>2</v>
      </c>
      <c r="S97" s="181">
        <v>1</v>
      </c>
      <c r="T97" s="181">
        <v>0</v>
      </c>
      <c r="U97" s="181">
        <v>1</v>
      </c>
      <c r="V97" s="181">
        <v>5</v>
      </c>
      <c r="W97" s="181">
        <v>6</v>
      </c>
      <c r="X97" s="181">
        <v>6</v>
      </c>
      <c r="Y97" s="181">
        <v>5</v>
      </c>
      <c r="Z97" s="181">
        <v>6</v>
      </c>
      <c r="AA97" s="181">
        <v>6</v>
      </c>
      <c r="AB97" s="181">
        <v>6</v>
      </c>
      <c r="AC97" s="181">
        <v>1</v>
      </c>
      <c r="AD97" s="181">
        <v>2</v>
      </c>
      <c r="AE97" s="181">
        <v>1</v>
      </c>
      <c r="AF97" s="181">
        <v>0</v>
      </c>
      <c r="AG97" s="181">
        <v>1</v>
      </c>
      <c r="AH97" s="181">
        <v>5</v>
      </c>
      <c r="AI97" s="181">
        <v>6</v>
      </c>
      <c r="AJ97" s="181">
        <v>6</v>
      </c>
      <c r="AK97" s="181">
        <v>5</v>
      </c>
      <c r="AL97" s="181">
        <v>6</v>
      </c>
      <c r="AM97" s="181">
        <v>6</v>
      </c>
      <c r="AN97" s="181">
        <v>6</v>
      </c>
      <c r="AO97" s="181">
        <v>1</v>
      </c>
      <c r="AP97" s="181">
        <v>2</v>
      </c>
      <c r="AQ97" s="181">
        <v>1</v>
      </c>
      <c r="AR97" s="181">
        <v>0</v>
      </c>
      <c r="AS97" s="181">
        <v>1</v>
      </c>
      <c r="AT97" s="181">
        <v>5</v>
      </c>
      <c r="AU97" s="181">
        <v>6</v>
      </c>
      <c r="AV97" s="181">
        <v>6</v>
      </c>
      <c r="AW97" s="181">
        <v>13.3</v>
      </c>
      <c r="AX97" s="181">
        <v>13.3</v>
      </c>
      <c r="AY97" s="181">
        <v>13.3</v>
      </c>
      <c r="AZ97" s="181">
        <v>52.003</v>
      </c>
      <c r="BA97" s="181">
        <v>465</v>
      </c>
      <c r="BB97" s="181">
        <v>465</v>
      </c>
      <c r="BC97" s="181">
        <v>0</v>
      </c>
      <c r="BD97" s="181">
        <v>11.749000000000001</v>
      </c>
      <c r="BE97" s="181" t="s">
        <v>1251</v>
      </c>
      <c r="BF97" s="181" t="s">
        <v>1251</v>
      </c>
      <c r="BG97" s="181" t="s">
        <v>1251</v>
      </c>
      <c r="BH97" s="181" t="s">
        <v>1251</v>
      </c>
      <c r="BI97" s="181" t="s">
        <v>1254</v>
      </c>
      <c r="BJ97" s="181" t="s">
        <v>1254</v>
      </c>
      <c r="BK97" s="181" t="s">
        <v>1254</v>
      </c>
      <c r="BM97" s="181" t="s">
        <v>1254</v>
      </c>
      <c r="BN97" s="181" t="s">
        <v>1251</v>
      </c>
      <c r="BO97" s="181" t="s">
        <v>1251</v>
      </c>
      <c r="BP97" s="181" t="s">
        <v>1251</v>
      </c>
      <c r="BQ97" s="181">
        <v>11.2</v>
      </c>
      <c r="BR97" s="181">
        <v>13.3</v>
      </c>
      <c r="BS97" s="181">
        <v>13.3</v>
      </c>
      <c r="BT97" s="181">
        <v>13.3</v>
      </c>
      <c r="BU97" s="181">
        <v>2.4</v>
      </c>
      <c r="BV97" s="181">
        <v>5.2</v>
      </c>
      <c r="BW97" s="181">
        <v>2.4</v>
      </c>
      <c r="BX97" s="181">
        <v>0</v>
      </c>
      <c r="BY97" s="181">
        <v>2.4</v>
      </c>
      <c r="BZ97" s="181">
        <v>11.2</v>
      </c>
      <c r="CA97" s="181">
        <v>13.3</v>
      </c>
      <c r="CB97" s="181">
        <v>13.3</v>
      </c>
      <c r="CC97" s="181">
        <v>228060000</v>
      </c>
      <c r="CD97" s="181">
        <v>32005000</v>
      </c>
      <c r="CE97" s="181">
        <v>37265000</v>
      </c>
      <c r="CF97" s="181">
        <v>41038000</v>
      </c>
      <c r="CG97" s="181">
        <v>31273000</v>
      </c>
      <c r="CH97" s="181">
        <v>630230</v>
      </c>
      <c r="CI97" s="181">
        <v>1097500</v>
      </c>
      <c r="CJ97" s="181">
        <v>855250</v>
      </c>
      <c r="CK97" s="181">
        <v>0</v>
      </c>
      <c r="CL97" s="181">
        <v>500500</v>
      </c>
      <c r="CM97" s="181">
        <v>23697000</v>
      </c>
      <c r="CN97" s="181">
        <v>31597000</v>
      </c>
      <c r="CO97" s="181">
        <v>28097000</v>
      </c>
      <c r="CP97" s="184">
        <v>7146400</v>
      </c>
      <c r="CQ97" s="184">
        <v>7270100</v>
      </c>
      <c r="CR97" s="184">
        <v>7933200</v>
      </c>
      <c r="CS97" s="184">
        <v>7570200</v>
      </c>
      <c r="CT97" s="186">
        <f t="shared" si="10"/>
        <v>7479975</v>
      </c>
      <c r="CU97" s="181">
        <v>0</v>
      </c>
      <c r="CV97" s="181">
        <v>0</v>
      </c>
      <c r="CW97" s="181">
        <v>0</v>
      </c>
      <c r="CX97" s="181">
        <v>0</v>
      </c>
      <c r="CY97" s="186">
        <v>0</v>
      </c>
      <c r="CZ97" s="182">
        <f t="shared" si="11"/>
        <v>0</v>
      </c>
      <c r="DA97" s="181">
        <v>0</v>
      </c>
      <c r="DB97" s="185">
        <f t="shared" si="12"/>
        <v>0</v>
      </c>
      <c r="DC97" s="184">
        <v>7733000</v>
      </c>
      <c r="DD97" s="183">
        <f t="shared" si="13"/>
        <v>1.0338269847158581</v>
      </c>
      <c r="DE97" s="184">
        <v>7460400</v>
      </c>
      <c r="DF97" s="183">
        <f t="shared" si="14"/>
        <v>0.99738301264375884</v>
      </c>
      <c r="DG97" s="184">
        <v>7279600</v>
      </c>
      <c r="DH97" s="183">
        <f t="shared" si="15"/>
        <v>0.97321180886299752</v>
      </c>
      <c r="DI97" s="182">
        <f t="shared" si="16"/>
        <v>0.75110545155565356</v>
      </c>
    </row>
    <row r="98" spans="1:113" x14ac:dyDescent="0.25">
      <c r="A98" s="181" t="s">
        <v>2398</v>
      </c>
      <c r="B98" s="181" t="s">
        <v>2398</v>
      </c>
      <c r="C98" s="181">
        <v>7</v>
      </c>
      <c r="D98" s="181">
        <v>7</v>
      </c>
      <c r="E98" s="181">
        <v>7</v>
      </c>
      <c r="F98" s="181" t="s">
        <v>2397</v>
      </c>
      <c r="G98" s="181" t="s">
        <v>2396</v>
      </c>
      <c r="H98" s="181" t="s">
        <v>2395</v>
      </c>
      <c r="I98" s="181">
        <v>1</v>
      </c>
      <c r="J98" s="181">
        <v>7</v>
      </c>
      <c r="K98" s="181">
        <v>7</v>
      </c>
      <c r="L98" s="181">
        <v>7</v>
      </c>
      <c r="M98" s="181">
        <v>6</v>
      </c>
      <c r="N98" s="181">
        <v>6</v>
      </c>
      <c r="O98" s="181">
        <v>6</v>
      </c>
      <c r="P98" s="181">
        <v>6</v>
      </c>
      <c r="Q98" s="181">
        <v>0</v>
      </c>
      <c r="R98" s="181">
        <v>0</v>
      </c>
      <c r="S98" s="181">
        <v>0</v>
      </c>
      <c r="T98" s="181">
        <v>1</v>
      </c>
      <c r="U98" s="181">
        <v>0</v>
      </c>
      <c r="V98" s="181">
        <v>6</v>
      </c>
      <c r="W98" s="181">
        <v>7</v>
      </c>
      <c r="X98" s="181">
        <v>6</v>
      </c>
      <c r="Y98" s="181">
        <v>6</v>
      </c>
      <c r="Z98" s="181">
        <v>6</v>
      </c>
      <c r="AA98" s="181">
        <v>6</v>
      </c>
      <c r="AB98" s="181">
        <v>6</v>
      </c>
      <c r="AC98" s="181">
        <v>0</v>
      </c>
      <c r="AD98" s="181">
        <v>0</v>
      </c>
      <c r="AE98" s="181">
        <v>0</v>
      </c>
      <c r="AF98" s="181">
        <v>1</v>
      </c>
      <c r="AG98" s="181">
        <v>0</v>
      </c>
      <c r="AH98" s="181">
        <v>6</v>
      </c>
      <c r="AI98" s="181">
        <v>7</v>
      </c>
      <c r="AJ98" s="181">
        <v>6</v>
      </c>
      <c r="AK98" s="181">
        <v>6</v>
      </c>
      <c r="AL98" s="181">
        <v>6</v>
      </c>
      <c r="AM98" s="181">
        <v>6</v>
      </c>
      <c r="AN98" s="181">
        <v>6</v>
      </c>
      <c r="AO98" s="181">
        <v>0</v>
      </c>
      <c r="AP98" s="181">
        <v>0</v>
      </c>
      <c r="AQ98" s="181">
        <v>0</v>
      </c>
      <c r="AR98" s="181">
        <v>1</v>
      </c>
      <c r="AS98" s="181">
        <v>0</v>
      </c>
      <c r="AT98" s="181">
        <v>6</v>
      </c>
      <c r="AU98" s="181">
        <v>7</v>
      </c>
      <c r="AV98" s="181">
        <v>6</v>
      </c>
      <c r="AW98" s="181">
        <v>17.3</v>
      </c>
      <c r="AX98" s="181">
        <v>17.3</v>
      </c>
      <c r="AY98" s="181">
        <v>17.3</v>
      </c>
      <c r="AZ98" s="181">
        <v>50.113</v>
      </c>
      <c r="BA98" s="181">
        <v>463</v>
      </c>
      <c r="BB98" s="181">
        <v>463</v>
      </c>
      <c r="BC98" s="181">
        <v>0</v>
      </c>
      <c r="BD98" s="181">
        <v>25.510999999999999</v>
      </c>
      <c r="BE98" s="181" t="s">
        <v>1251</v>
      </c>
      <c r="BF98" s="181" t="s">
        <v>1251</v>
      </c>
      <c r="BG98" s="181" t="s">
        <v>1251</v>
      </c>
      <c r="BH98" s="181" t="s">
        <v>1251</v>
      </c>
      <c r="BL98" s="181" t="s">
        <v>1254</v>
      </c>
      <c r="BN98" s="181" t="s">
        <v>1251</v>
      </c>
      <c r="BO98" s="181" t="s">
        <v>1251</v>
      </c>
      <c r="BP98" s="181" t="s">
        <v>1251</v>
      </c>
      <c r="BQ98" s="181">
        <v>15.3</v>
      </c>
      <c r="BR98" s="181">
        <v>15.3</v>
      </c>
      <c r="BS98" s="181">
        <v>15.3</v>
      </c>
      <c r="BT98" s="181">
        <v>15.3</v>
      </c>
      <c r="BU98" s="181">
        <v>0</v>
      </c>
      <c r="BV98" s="181">
        <v>0</v>
      </c>
      <c r="BW98" s="181">
        <v>0</v>
      </c>
      <c r="BX98" s="181">
        <v>2.2000000000000002</v>
      </c>
      <c r="BY98" s="181">
        <v>0</v>
      </c>
      <c r="BZ98" s="181">
        <v>15.3</v>
      </c>
      <c r="CA98" s="181">
        <v>17.3</v>
      </c>
      <c r="CB98" s="181">
        <v>15.3</v>
      </c>
      <c r="CC98" s="181">
        <v>194880000</v>
      </c>
      <c r="CD98" s="181">
        <v>30601000</v>
      </c>
      <c r="CE98" s="181">
        <v>28641000</v>
      </c>
      <c r="CF98" s="181">
        <v>30913000</v>
      </c>
      <c r="CG98" s="181">
        <v>27253000</v>
      </c>
      <c r="CH98" s="181">
        <v>0</v>
      </c>
      <c r="CI98" s="181">
        <v>0</v>
      </c>
      <c r="CJ98" s="181">
        <v>0</v>
      </c>
      <c r="CK98" s="181">
        <v>262150</v>
      </c>
      <c r="CL98" s="181">
        <v>0</v>
      </c>
      <c r="CM98" s="181">
        <v>24465000</v>
      </c>
      <c r="CN98" s="181">
        <v>29892000</v>
      </c>
      <c r="CO98" s="181">
        <v>22850000</v>
      </c>
      <c r="CP98" s="184">
        <v>6982900</v>
      </c>
      <c r="CQ98" s="184">
        <v>6763900</v>
      </c>
      <c r="CR98" s="184">
        <v>6237400</v>
      </c>
      <c r="CS98" s="184">
        <v>6369500</v>
      </c>
      <c r="CT98" s="186">
        <f t="shared" si="10"/>
        <v>6588425</v>
      </c>
      <c r="CU98" s="181">
        <v>0</v>
      </c>
      <c r="CV98" s="181">
        <v>0</v>
      </c>
      <c r="CW98" s="181">
        <v>0</v>
      </c>
      <c r="CX98" s="181">
        <v>0</v>
      </c>
      <c r="CY98" s="186">
        <v>0</v>
      </c>
      <c r="CZ98" s="182">
        <f t="shared" si="11"/>
        <v>0</v>
      </c>
      <c r="DA98" s="181">
        <v>0</v>
      </c>
      <c r="DB98" s="185">
        <f t="shared" ref="DB98:DB115" si="17">DA98/CT98</f>
        <v>0</v>
      </c>
      <c r="DC98" s="184">
        <v>6870900</v>
      </c>
      <c r="DD98" s="183">
        <f t="shared" si="13"/>
        <v>1.0428744350888111</v>
      </c>
      <c r="DE98" s="184">
        <v>6488000</v>
      </c>
      <c r="DF98" s="183">
        <f t="shared" ref="DF98:DF115" si="18">DE98/CT98</f>
        <v>0.98475735854927393</v>
      </c>
      <c r="DG98" s="184">
        <v>6134400</v>
      </c>
      <c r="DH98" s="183">
        <f t="shared" ref="DH98:DH115" si="19">DG98/CT98</f>
        <v>0.93108747538296333</v>
      </c>
      <c r="DI98" s="182">
        <f t="shared" si="16"/>
        <v>0.73967981725526211</v>
      </c>
    </row>
    <row r="99" spans="1:113" x14ac:dyDescent="0.25">
      <c r="A99" s="181" t="s">
        <v>2394</v>
      </c>
      <c r="B99" s="181" t="s">
        <v>2394</v>
      </c>
      <c r="C99" s="181">
        <v>1</v>
      </c>
      <c r="D99" s="181">
        <v>1</v>
      </c>
      <c r="E99" s="181">
        <v>1</v>
      </c>
      <c r="F99" s="181" t="s">
        <v>2393</v>
      </c>
      <c r="G99" s="181" t="s">
        <v>2392</v>
      </c>
      <c r="H99" s="181" t="s">
        <v>2391</v>
      </c>
      <c r="I99" s="181">
        <v>1</v>
      </c>
      <c r="J99" s="181">
        <v>1</v>
      </c>
      <c r="K99" s="181">
        <v>1</v>
      </c>
      <c r="L99" s="181">
        <v>1</v>
      </c>
      <c r="M99" s="181">
        <v>1</v>
      </c>
      <c r="N99" s="181">
        <v>1</v>
      </c>
      <c r="O99" s="181">
        <v>1</v>
      </c>
      <c r="P99" s="181">
        <v>1</v>
      </c>
      <c r="Q99" s="181">
        <v>1</v>
      </c>
      <c r="R99" s="181">
        <v>0</v>
      </c>
      <c r="S99" s="181">
        <v>1</v>
      </c>
      <c r="T99" s="181">
        <v>0</v>
      </c>
      <c r="U99" s="181">
        <v>1</v>
      </c>
      <c r="V99" s="181">
        <v>1</v>
      </c>
      <c r="W99" s="181">
        <v>1</v>
      </c>
      <c r="X99" s="181">
        <v>1</v>
      </c>
      <c r="Y99" s="181">
        <v>1</v>
      </c>
      <c r="Z99" s="181">
        <v>1</v>
      </c>
      <c r="AA99" s="181">
        <v>1</v>
      </c>
      <c r="AB99" s="181">
        <v>1</v>
      </c>
      <c r="AC99" s="181">
        <v>1</v>
      </c>
      <c r="AD99" s="181">
        <v>0</v>
      </c>
      <c r="AE99" s="181">
        <v>1</v>
      </c>
      <c r="AF99" s="181">
        <v>0</v>
      </c>
      <c r="AG99" s="181">
        <v>1</v>
      </c>
      <c r="AH99" s="181">
        <v>1</v>
      </c>
      <c r="AI99" s="181">
        <v>1</v>
      </c>
      <c r="AJ99" s="181">
        <v>1</v>
      </c>
      <c r="AK99" s="181">
        <v>1</v>
      </c>
      <c r="AL99" s="181">
        <v>1</v>
      </c>
      <c r="AM99" s="181">
        <v>1</v>
      </c>
      <c r="AN99" s="181">
        <v>1</v>
      </c>
      <c r="AO99" s="181">
        <v>1</v>
      </c>
      <c r="AP99" s="181">
        <v>0</v>
      </c>
      <c r="AQ99" s="181">
        <v>1</v>
      </c>
      <c r="AR99" s="181">
        <v>0</v>
      </c>
      <c r="AS99" s="181">
        <v>1</v>
      </c>
      <c r="AT99" s="181">
        <v>1</v>
      </c>
      <c r="AU99" s="181">
        <v>1</v>
      </c>
      <c r="AV99" s="181">
        <v>1</v>
      </c>
      <c r="AW99" s="181">
        <v>1</v>
      </c>
      <c r="AX99" s="181">
        <v>1</v>
      </c>
      <c r="AY99" s="181">
        <v>1</v>
      </c>
      <c r="AZ99" s="181">
        <v>132.4</v>
      </c>
      <c r="BA99" s="181">
        <v>1205</v>
      </c>
      <c r="BB99" s="181">
        <v>1205</v>
      </c>
      <c r="BC99" s="181">
        <v>3.3670000000000002E-3</v>
      </c>
      <c r="BD99" s="181">
        <v>3.0724999999999998</v>
      </c>
      <c r="BE99" s="181" t="s">
        <v>1251</v>
      </c>
      <c r="BF99" s="181" t="s">
        <v>1251</v>
      </c>
      <c r="BG99" s="181" t="s">
        <v>1251</v>
      </c>
      <c r="BH99" s="181" t="s">
        <v>1251</v>
      </c>
      <c r="BI99" s="181" t="s">
        <v>1254</v>
      </c>
      <c r="BK99" s="181" t="s">
        <v>1254</v>
      </c>
      <c r="BM99" s="181" t="s">
        <v>1251</v>
      </c>
      <c r="BN99" s="181" t="s">
        <v>1251</v>
      </c>
      <c r="BO99" s="181" t="s">
        <v>1251</v>
      </c>
      <c r="BP99" s="181" t="s">
        <v>1251</v>
      </c>
      <c r="BQ99" s="181">
        <v>1</v>
      </c>
      <c r="BR99" s="181">
        <v>1</v>
      </c>
      <c r="BS99" s="181">
        <v>1</v>
      </c>
      <c r="BT99" s="181">
        <v>1</v>
      </c>
      <c r="BU99" s="181">
        <v>1</v>
      </c>
      <c r="BV99" s="181">
        <v>0</v>
      </c>
      <c r="BW99" s="181">
        <v>1</v>
      </c>
      <c r="BX99" s="181">
        <v>0</v>
      </c>
      <c r="BY99" s="181">
        <v>1</v>
      </c>
      <c r="BZ99" s="181">
        <v>1</v>
      </c>
      <c r="CA99" s="181">
        <v>1</v>
      </c>
      <c r="CB99" s="181">
        <v>1</v>
      </c>
      <c r="CC99" s="181">
        <v>239670000</v>
      </c>
      <c r="CD99" s="181">
        <v>40041000</v>
      </c>
      <c r="CE99" s="181">
        <v>40286000</v>
      </c>
      <c r="CF99" s="181">
        <v>36198000</v>
      </c>
      <c r="CG99" s="181">
        <v>9974800</v>
      </c>
      <c r="CH99" s="181">
        <v>36304</v>
      </c>
      <c r="CI99" s="181">
        <v>0</v>
      </c>
      <c r="CJ99" s="181">
        <v>15141</v>
      </c>
      <c r="CK99" s="181">
        <v>0</v>
      </c>
      <c r="CL99" s="181">
        <v>15843000</v>
      </c>
      <c r="CM99" s="181">
        <v>34107000</v>
      </c>
      <c r="CN99" s="181">
        <v>35622000</v>
      </c>
      <c r="CO99" s="181">
        <v>27546000</v>
      </c>
      <c r="CP99" s="184">
        <v>22165000</v>
      </c>
      <c r="CQ99" s="184">
        <v>23539000</v>
      </c>
      <c r="CR99" s="184">
        <v>33890000</v>
      </c>
      <c r="CS99" s="184">
        <v>2331200</v>
      </c>
      <c r="CT99" s="186">
        <f t="shared" si="10"/>
        <v>20481300</v>
      </c>
      <c r="CU99" s="181">
        <v>0</v>
      </c>
      <c r="CV99" s="181">
        <v>0</v>
      </c>
      <c r="CW99" s="181">
        <v>0</v>
      </c>
      <c r="CX99" s="181">
        <v>0</v>
      </c>
      <c r="CY99" s="186">
        <v>0</v>
      </c>
      <c r="CZ99" s="182">
        <f t="shared" si="11"/>
        <v>0</v>
      </c>
      <c r="DA99" s="181">
        <v>0</v>
      </c>
      <c r="DB99" s="185">
        <f t="shared" si="17"/>
        <v>0</v>
      </c>
      <c r="DC99" s="184">
        <v>24236000</v>
      </c>
      <c r="DD99" s="183">
        <f t="shared" si="13"/>
        <v>1.1833233242030534</v>
      </c>
      <c r="DE99" s="184">
        <v>47478000</v>
      </c>
      <c r="DF99" s="183">
        <f t="shared" si="18"/>
        <v>2.3181145728054373</v>
      </c>
      <c r="DG99" s="184">
        <v>21665000</v>
      </c>
      <c r="DH99" s="183">
        <f t="shared" si="19"/>
        <v>1.0577941829864315</v>
      </c>
      <c r="DI99" s="182">
        <f t="shared" si="16"/>
        <v>1.1398080199987306</v>
      </c>
    </row>
    <row r="100" spans="1:113" x14ac:dyDescent="0.25">
      <c r="A100" s="181" t="s">
        <v>2390</v>
      </c>
      <c r="B100" s="181" t="s">
        <v>2390</v>
      </c>
      <c r="C100" s="181" t="s">
        <v>2389</v>
      </c>
      <c r="D100" s="181" t="s">
        <v>2389</v>
      </c>
      <c r="E100" s="181" t="s">
        <v>1323</v>
      </c>
      <c r="F100" s="181" t="s">
        <v>2388</v>
      </c>
      <c r="G100" s="181" t="s">
        <v>2387</v>
      </c>
      <c r="H100" s="181" t="s">
        <v>2386</v>
      </c>
      <c r="I100" s="181">
        <v>2</v>
      </c>
      <c r="J100" s="181">
        <v>19</v>
      </c>
      <c r="K100" s="181">
        <v>19</v>
      </c>
      <c r="L100" s="181">
        <v>1</v>
      </c>
      <c r="M100" s="181">
        <v>19</v>
      </c>
      <c r="N100" s="181">
        <v>19</v>
      </c>
      <c r="O100" s="181">
        <v>19</v>
      </c>
      <c r="P100" s="181">
        <v>18</v>
      </c>
      <c r="Q100" s="181">
        <v>10</v>
      </c>
      <c r="R100" s="181">
        <v>10</v>
      </c>
      <c r="S100" s="181">
        <v>9</v>
      </c>
      <c r="T100" s="181">
        <v>9</v>
      </c>
      <c r="U100" s="181">
        <v>10</v>
      </c>
      <c r="V100" s="181">
        <v>18</v>
      </c>
      <c r="W100" s="181">
        <v>17</v>
      </c>
      <c r="X100" s="181">
        <v>17</v>
      </c>
      <c r="Y100" s="181">
        <v>19</v>
      </c>
      <c r="Z100" s="181">
        <v>19</v>
      </c>
      <c r="AA100" s="181">
        <v>19</v>
      </c>
      <c r="AB100" s="181">
        <v>18</v>
      </c>
      <c r="AC100" s="181">
        <v>10</v>
      </c>
      <c r="AD100" s="181">
        <v>10</v>
      </c>
      <c r="AE100" s="181">
        <v>9</v>
      </c>
      <c r="AF100" s="181">
        <v>9</v>
      </c>
      <c r="AG100" s="181">
        <v>10</v>
      </c>
      <c r="AH100" s="181">
        <v>18</v>
      </c>
      <c r="AI100" s="181">
        <v>17</v>
      </c>
      <c r="AJ100" s="181">
        <v>17</v>
      </c>
      <c r="AK100" s="181">
        <v>1</v>
      </c>
      <c r="AL100" s="181">
        <v>1</v>
      </c>
      <c r="AM100" s="181">
        <v>1</v>
      </c>
      <c r="AN100" s="181">
        <v>1</v>
      </c>
      <c r="AO100" s="181">
        <v>1</v>
      </c>
      <c r="AP100" s="181">
        <v>1</v>
      </c>
      <c r="AQ100" s="181">
        <v>1</v>
      </c>
      <c r="AR100" s="181">
        <v>1</v>
      </c>
      <c r="AS100" s="181">
        <v>1</v>
      </c>
      <c r="AT100" s="181">
        <v>1</v>
      </c>
      <c r="AU100" s="181">
        <v>1</v>
      </c>
      <c r="AV100" s="181">
        <v>1</v>
      </c>
      <c r="AW100" s="181">
        <v>52.8</v>
      </c>
      <c r="AX100" s="181">
        <v>52.8</v>
      </c>
      <c r="AY100" s="181">
        <v>3.1</v>
      </c>
      <c r="AZ100" s="181">
        <v>50.134999999999998</v>
      </c>
      <c r="BA100" s="181">
        <v>451</v>
      </c>
      <c r="BB100" s="181" t="s">
        <v>2385</v>
      </c>
      <c r="BC100" s="181">
        <v>0</v>
      </c>
      <c r="BD100" s="181">
        <v>227.52</v>
      </c>
      <c r="BE100" s="181" t="s">
        <v>1251</v>
      </c>
      <c r="BF100" s="181" t="s">
        <v>1251</v>
      </c>
      <c r="BG100" s="181" t="s">
        <v>1251</v>
      </c>
      <c r="BH100" s="181" t="s">
        <v>1251</v>
      </c>
      <c r="BI100" s="181" t="s">
        <v>1251</v>
      </c>
      <c r="BJ100" s="181" t="s">
        <v>1251</v>
      </c>
      <c r="BK100" s="181" t="s">
        <v>1251</v>
      </c>
      <c r="BL100" s="181" t="s">
        <v>1251</v>
      </c>
      <c r="BM100" s="181" t="s">
        <v>1251</v>
      </c>
      <c r="BN100" s="181" t="s">
        <v>1251</v>
      </c>
      <c r="BO100" s="181" t="s">
        <v>1251</v>
      </c>
      <c r="BP100" s="181" t="s">
        <v>1251</v>
      </c>
      <c r="BQ100" s="181">
        <v>52.8</v>
      </c>
      <c r="BR100" s="181">
        <v>52.8</v>
      </c>
      <c r="BS100" s="181">
        <v>52.8</v>
      </c>
      <c r="BT100" s="181">
        <v>49</v>
      </c>
      <c r="BU100" s="181">
        <v>28.2</v>
      </c>
      <c r="BV100" s="181">
        <v>30.2</v>
      </c>
      <c r="BW100" s="181">
        <v>28.6</v>
      </c>
      <c r="BX100" s="181">
        <v>27.1</v>
      </c>
      <c r="BY100" s="181">
        <v>27.7</v>
      </c>
      <c r="BZ100" s="181">
        <v>49</v>
      </c>
      <c r="CA100" s="181">
        <v>48.1</v>
      </c>
      <c r="CB100" s="181">
        <v>48.1</v>
      </c>
      <c r="CC100" s="181">
        <v>6135800000</v>
      </c>
      <c r="CD100" s="181">
        <v>950920000</v>
      </c>
      <c r="CE100" s="181">
        <v>926080000</v>
      </c>
      <c r="CF100" s="181">
        <v>969470000</v>
      </c>
      <c r="CG100" s="181">
        <v>812070000</v>
      </c>
      <c r="CH100" s="181">
        <v>33012000</v>
      </c>
      <c r="CI100" s="181">
        <v>33825000</v>
      </c>
      <c r="CJ100" s="181">
        <v>23775000</v>
      </c>
      <c r="CK100" s="181">
        <v>33192000</v>
      </c>
      <c r="CL100" s="181">
        <v>28401000</v>
      </c>
      <c r="CM100" s="181">
        <v>781510000</v>
      </c>
      <c r="CN100" s="181">
        <v>796330000</v>
      </c>
      <c r="CO100" s="181">
        <v>747250000</v>
      </c>
      <c r="CP100" s="184">
        <v>105940000</v>
      </c>
      <c r="CQ100" s="184">
        <v>120970000</v>
      </c>
      <c r="CR100" s="184">
        <v>113950000</v>
      </c>
      <c r="CS100" s="184">
        <v>116130000</v>
      </c>
      <c r="CT100" s="186">
        <f t="shared" si="10"/>
        <v>114247500</v>
      </c>
      <c r="CU100" s="181">
        <v>32670000</v>
      </c>
      <c r="CV100" s="181">
        <v>33353000</v>
      </c>
      <c r="CW100" s="181">
        <v>32163000</v>
      </c>
      <c r="CX100" s="181">
        <v>30029000</v>
      </c>
      <c r="CY100" s="186">
        <f>AVERAGEIF(CU100:CX100,"&lt;&gt;0")</f>
        <v>32053750</v>
      </c>
      <c r="CZ100" s="182">
        <f t="shared" si="11"/>
        <v>0.28056412612967463</v>
      </c>
      <c r="DA100" s="181">
        <v>27876000</v>
      </c>
      <c r="DB100" s="185">
        <f t="shared" si="17"/>
        <v>0.24399658635856364</v>
      </c>
      <c r="DC100" s="184">
        <v>121980000</v>
      </c>
      <c r="DD100" s="183">
        <f t="shared" si="13"/>
        <v>1.0676820061708134</v>
      </c>
      <c r="DE100" s="184">
        <v>141140000</v>
      </c>
      <c r="DF100" s="183">
        <f t="shared" si="18"/>
        <v>1.2353880828902164</v>
      </c>
      <c r="DG100" s="184">
        <v>126500000</v>
      </c>
      <c r="DH100" s="183">
        <f t="shared" si="19"/>
        <v>1.1072452351254951</v>
      </c>
      <c r="DI100" s="182">
        <f t="shared" si="16"/>
        <v>0.91357797763627202</v>
      </c>
    </row>
    <row r="101" spans="1:113" x14ac:dyDescent="0.25">
      <c r="A101" s="181" t="s">
        <v>2384</v>
      </c>
      <c r="B101" s="181" t="s">
        <v>2383</v>
      </c>
      <c r="C101" s="181" t="s">
        <v>2382</v>
      </c>
      <c r="D101" s="181" t="s">
        <v>2381</v>
      </c>
      <c r="E101" s="181" t="s">
        <v>2380</v>
      </c>
      <c r="F101" s="185" t="s">
        <v>2379</v>
      </c>
      <c r="G101" s="181" t="s">
        <v>2378</v>
      </c>
      <c r="H101" s="181" t="s">
        <v>2377</v>
      </c>
      <c r="I101" s="181">
        <v>2</v>
      </c>
      <c r="J101" s="181">
        <v>19</v>
      </c>
      <c r="K101" s="181">
        <v>2</v>
      </c>
      <c r="L101" s="181">
        <v>0</v>
      </c>
      <c r="M101" s="181">
        <v>19</v>
      </c>
      <c r="N101" s="181">
        <v>19</v>
      </c>
      <c r="O101" s="181">
        <v>19</v>
      </c>
      <c r="P101" s="181">
        <v>18</v>
      </c>
      <c r="Q101" s="181">
        <v>10</v>
      </c>
      <c r="R101" s="181">
        <v>11</v>
      </c>
      <c r="S101" s="181">
        <v>10</v>
      </c>
      <c r="T101" s="181">
        <v>9</v>
      </c>
      <c r="U101" s="181">
        <v>9</v>
      </c>
      <c r="V101" s="181">
        <v>18</v>
      </c>
      <c r="W101" s="181">
        <v>17</v>
      </c>
      <c r="X101" s="181">
        <v>17</v>
      </c>
      <c r="Y101" s="181">
        <v>2</v>
      </c>
      <c r="Z101" s="181">
        <v>2</v>
      </c>
      <c r="AA101" s="181">
        <v>2</v>
      </c>
      <c r="AB101" s="181">
        <v>2</v>
      </c>
      <c r="AC101" s="181">
        <v>2</v>
      </c>
      <c r="AD101" s="181">
        <v>2</v>
      </c>
      <c r="AE101" s="181">
        <v>2</v>
      </c>
      <c r="AF101" s="181">
        <v>1</v>
      </c>
      <c r="AG101" s="181">
        <v>0</v>
      </c>
      <c r="AH101" s="181">
        <v>2</v>
      </c>
      <c r="AI101" s="181">
        <v>2</v>
      </c>
      <c r="AJ101" s="181">
        <v>2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81"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>
        <v>0</v>
      </c>
      <c r="AW101" s="181">
        <v>52.8</v>
      </c>
      <c r="AX101" s="181">
        <v>6</v>
      </c>
      <c r="AY101" s="181">
        <v>0</v>
      </c>
      <c r="AZ101" s="181">
        <v>50.151000000000003</v>
      </c>
      <c r="BA101" s="181">
        <v>451</v>
      </c>
      <c r="BB101" s="181" t="s">
        <v>2376</v>
      </c>
      <c r="BC101" s="181">
        <v>0</v>
      </c>
      <c r="BD101" s="181">
        <v>23.11</v>
      </c>
      <c r="BE101" s="181" t="s">
        <v>1251</v>
      </c>
      <c r="BF101" s="181" t="s">
        <v>1251</v>
      </c>
      <c r="BG101" s="181" t="s">
        <v>1251</v>
      </c>
      <c r="BH101" s="181" t="s">
        <v>1251</v>
      </c>
      <c r="BI101" s="181" t="s">
        <v>1254</v>
      </c>
      <c r="BJ101" s="181" t="s">
        <v>1254</v>
      </c>
      <c r="BK101" s="181" t="s">
        <v>1254</v>
      </c>
      <c r="BL101" s="181" t="s">
        <v>1254</v>
      </c>
      <c r="BM101" s="181" t="s">
        <v>1254</v>
      </c>
      <c r="BN101" s="181" t="s">
        <v>1251</v>
      </c>
      <c r="BO101" s="181" t="s">
        <v>1251</v>
      </c>
      <c r="BP101" s="181" t="s">
        <v>1251</v>
      </c>
      <c r="BQ101" s="181">
        <v>52.8</v>
      </c>
      <c r="BR101" s="181">
        <v>52.8</v>
      </c>
      <c r="BS101" s="181">
        <v>52.8</v>
      </c>
      <c r="BT101" s="181">
        <v>49</v>
      </c>
      <c r="BU101" s="181">
        <v>28.2</v>
      </c>
      <c r="BV101" s="181">
        <v>33</v>
      </c>
      <c r="BW101" s="181">
        <v>31.5</v>
      </c>
      <c r="BX101" s="181">
        <v>26.8</v>
      </c>
      <c r="BY101" s="181">
        <v>24.6</v>
      </c>
      <c r="BZ101" s="181">
        <v>49</v>
      </c>
      <c r="CA101" s="181">
        <v>48.1</v>
      </c>
      <c r="CB101" s="181">
        <v>48.1</v>
      </c>
      <c r="CC101" s="181">
        <v>267720000</v>
      </c>
      <c r="CD101" s="181">
        <v>65819000</v>
      </c>
      <c r="CE101" s="181">
        <v>39935000</v>
      </c>
      <c r="CF101" s="181">
        <v>63444000</v>
      </c>
      <c r="CG101" s="181">
        <v>24218000</v>
      </c>
      <c r="CH101" s="181">
        <v>2580600</v>
      </c>
      <c r="CI101" s="181">
        <v>2799500</v>
      </c>
      <c r="CJ101" s="181">
        <v>3134500</v>
      </c>
      <c r="CK101" s="181">
        <v>1251500</v>
      </c>
      <c r="CL101" s="181">
        <v>0</v>
      </c>
      <c r="CM101" s="181">
        <v>23445000</v>
      </c>
      <c r="CN101" s="181">
        <v>20238000</v>
      </c>
      <c r="CO101" s="181">
        <v>20856000</v>
      </c>
      <c r="CP101" s="184">
        <v>56952000</v>
      </c>
      <c r="CQ101" s="184">
        <v>32961000</v>
      </c>
      <c r="CR101" s="184">
        <v>50708000</v>
      </c>
      <c r="CS101" s="184">
        <v>11775000</v>
      </c>
      <c r="CT101" s="186">
        <f t="shared" si="10"/>
        <v>38099000</v>
      </c>
      <c r="CU101" s="181">
        <v>6870600</v>
      </c>
      <c r="CV101" s="181">
        <v>7518100</v>
      </c>
      <c r="CW101" s="181">
        <v>7877800</v>
      </c>
      <c r="CX101" s="181">
        <v>0</v>
      </c>
      <c r="CY101" s="186">
        <f>AVERAGEIF(CU101:CX101,"&lt;&gt;0")</f>
        <v>7422166.666666667</v>
      </c>
      <c r="CZ101" s="182">
        <f t="shared" si="11"/>
        <v>0.19481263725207137</v>
      </c>
      <c r="DA101" s="181">
        <v>0</v>
      </c>
      <c r="DB101" s="185">
        <f t="shared" si="17"/>
        <v>0</v>
      </c>
      <c r="DC101" s="184">
        <v>12991000</v>
      </c>
      <c r="DD101" s="183">
        <f t="shared" si="13"/>
        <v>0.34098007821727605</v>
      </c>
      <c r="DE101" s="184">
        <v>4824700</v>
      </c>
      <c r="DF101" s="183">
        <f t="shared" si="18"/>
        <v>0.12663586970786636</v>
      </c>
      <c r="DG101" s="184">
        <v>5873700</v>
      </c>
      <c r="DH101" s="183">
        <f t="shared" si="19"/>
        <v>0.15416940077167379</v>
      </c>
      <c r="DI101" s="182">
        <f t="shared" si="16"/>
        <v>0.15544633717420403</v>
      </c>
    </row>
    <row r="102" spans="1:113" x14ac:dyDescent="0.25">
      <c r="A102" s="181" t="s">
        <v>2375</v>
      </c>
      <c r="B102" s="181" t="s">
        <v>2375</v>
      </c>
      <c r="C102" s="181">
        <v>18</v>
      </c>
      <c r="D102" s="181">
        <v>3</v>
      </c>
      <c r="E102" s="181">
        <v>3</v>
      </c>
      <c r="F102" s="181" t="s">
        <v>2374</v>
      </c>
      <c r="G102" s="181" t="s">
        <v>2373</v>
      </c>
      <c r="H102" s="181" t="s">
        <v>2372</v>
      </c>
      <c r="I102" s="181">
        <v>1</v>
      </c>
      <c r="J102" s="181">
        <v>18</v>
      </c>
      <c r="K102" s="181">
        <v>3</v>
      </c>
      <c r="L102" s="181">
        <v>3</v>
      </c>
      <c r="M102" s="181">
        <v>18</v>
      </c>
      <c r="N102" s="181">
        <v>18</v>
      </c>
      <c r="O102" s="181">
        <v>18</v>
      </c>
      <c r="P102" s="181">
        <v>17</v>
      </c>
      <c r="Q102" s="181">
        <v>11</v>
      </c>
      <c r="R102" s="181">
        <v>9</v>
      </c>
      <c r="S102" s="181">
        <v>10</v>
      </c>
      <c r="T102" s="181">
        <v>9</v>
      </c>
      <c r="U102" s="181">
        <v>9</v>
      </c>
      <c r="V102" s="181">
        <v>17</v>
      </c>
      <c r="W102" s="181">
        <v>16</v>
      </c>
      <c r="X102" s="181">
        <v>16</v>
      </c>
      <c r="Y102" s="181">
        <v>3</v>
      </c>
      <c r="Z102" s="181">
        <v>3</v>
      </c>
      <c r="AA102" s="181">
        <v>3</v>
      </c>
      <c r="AB102" s="181">
        <v>3</v>
      </c>
      <c r="AC102" s="181">
        <v>3</v>
      </c>
      <c r="AD102" s="181">
        <v>2</v>
      </c>
      <c r="AE102" s="181">
        <v>3</v>
      </c>
      <c r="AF102" s="181">
        <v>2</v>
      </c>
      <c r="AG102" s="181">
        <v>2</v>
      </c>
      <c r="AH102" s="181">
        <v>3</v>
      </c>
      <c r="AI102" s="181">
        <v>3</v>
      </c>
      <c r="AJ102" s="181">
        <v>3</v>
      </c>
      <c r="AK102" s="181">
        <v>3</v>
      </c>
      <c r="AL102" s="181">
        <v>3</v>
      </c>
      <c r="AM102" s="181">
        <v>3</v>
      </c>
      <c r="AN102" s="181">
        <v>3</v>
      </c>
      <c r="AO102" s="181">
        <v>3</v>
      </c>
      <c r="AP102" s="181">
        <v>2</v>
      </c>
      <c r="AQ102" s="181">
        <v>3</v>
      </c>
      <c r="AR102" s="181">
        <v>2</v>
      </c>
      <c r="AS102" s="181">
        <v>2</v>
      </c>
      <c r="AT102" s="181">
        <v>3</v>
      </c>
      <c r="AU102" s="181">
        <v>3</v>
      </c>
      <c r="AV102" s="181">
        <v>3</v>
      </c>
      <c r="AW102" s="181">
        <v>48.7</v>
      </c>
      <c r="AX102" s="181">
        <v>7.6</v>
      </c>
      <c r="AY102" s="181">
        <v>7.6</v>
      </c>
      <c r="AZ102" s="181">
        <v>49.923999999999999</v>
      </c>
      <c r="BA102" s="181">
        <v>448</v>
      </c>
      <c r="BB102" s="181">
        <v>448</v>
      </c>
      <c r="BC102" s="181">
        <v>0</v>
      </c>
      <c r="BD102" s="181">
        <v>13.627000000000001</v>
      </c>
      <c r="BE102" s="181" t="s">
        <v>1251</v>
      </c>
      <c r="BF102" s="181" t="s">
        <v>1251</v>
      </c>
      <c r="BG102" s="181" t="s">
        <v>1251</v>
      </c>
      <c r="BH102" s="181" t="s">
        <v>1251</v>
      </c>
      <c r="BI102" s="181" t="s">
        <v>1254</v>
      </c>
      <c r="BJ102" s="181" t="s">
        <v>1254</v>
      </c>
      <c r="BK102" s="181" t="s">
        <v>1254</v>
      </c>
      <c r="BL102" s="181" t="s">
        <v>1254</v>
      </c>
      <c r="BM102" s="181" t="s">
        <v>1254</v>
      </c>
      <c r="BN102" s="181" t="s">
        <v>1251</v>
      </c>
      <c r="BO102" s="181" t="s">
        <v>1251</v>
      </c>
      <c r="BP102" s="181" t="s">
        <v>1251</v>
      </c>
      <c r="BQ102" s="181">
        <v>48.7</v>
      </c>
      <c r="BR102" s="181">
        <v>48.7</v>
      </c>
      <c r="BS102" s="181">
        <v>48.7</v>
      </c>
      <c r="BT102" s="181">
        <v>44.9</v>
      </c>
      <c r="BU102" s="181">
        <v>30.4</v>
      </c>
      <c r="BV102" s="181">
        <v>25.4</v>
      </c>
      <c r="BW102" s="181">
        <v>30.6</v>
      </c>
      <c r="BX102" s="181">
        <v>25.7</v>
      </c>
      <c r="BY102" s="181">
        <v>23.4</v>
      </c>
      <c r="BZ102" s="181">
        <v>44.9</v>
      </c>
      <c r="CA102" s="181">
        <v>44</v>
      </c>
      <c r="CB102" s="181">
        <v>44</v>
      </c>
      <c r="CC102" s="181">
        <v>281060000</v>
      </c>
      <c r="CD102" s="181">
        <v>41249000</v>
      </c>
      <c r="CE102" s="181">
        <v>43118000</v>
      </c>
      <c r="CF102" s="181">
        <v>43792000</v>
      </c>
      <c r="CG102" s="181">
        <v>37391000</v>
      </c>
      <c r="CH102" s="181">
        <v>2025800</v>
      </c>
      <c r="CI102" s="181">
        <v>1693200</v>
      </c>
      <c r="CJ102" s="181">
        <v>1722000</v>
      </c>
      <c r="CK102" s="181">
        <v>1786100</v>
      </c>
      <c r="CL102" s="181">
        <v>1742100</v>
      </c>
      <c r="CM102" s="181">
        <v>35679000</v>
      </c>
      <c r="CN102" s="181">
        <v>39789000</v>
      </c>
      <c r="CO102" s="181">
        <v>31077000</v>
      </c>
      <c r="CP102" s="184">
        <v>19886000</v>
      </c>
      <c r="CQ102" s="184">
        <v>23746000</v>
      </c>
      <c r="CR102" s="184">
        <v>21363000</v>
      </c>
      <c r="CS102" s="184">
        <v>22023000</v>
      </c>
      <c r="CT102" s="186">
        <f t="shared" si="10"/>
        <v>21754500</v>
      </c>
      <c r="CU102" s="181">
        <v>4602300</v>
      </c>
      <c r="CV102" s="181">
        <v>5387200</v>
      </c>
      <c r="CW102" s="181">
        <v>3896800</v>
      </c>
      <c r="CX102" s="181">
        <v>5012000</v>
      </c>
      <c r="CY102" s="186">
        <f>AVERAGEIF(CU102:CX102,"&lt;&gt;0")</f>
        <v>4724575</v>
      </c>
      <c r="CZ102" s="182">
        <f t="shared" si="11"/>
        <v>0.21717690592750924</v>
      </c>
      <c r="DA102" s="181">
        <v>5079600</v>
      </c>
      <c r="DB102" s="185">
        <f t="shared" si="17"/>
        <v>0.23349651796180101</v>
      </c>
      <c r="DC102" s="184">
        <v>19210000</v>
      </c>
      <c r="DD102" s="183">
        <f t="shared" si="13"/>
        <v>0.88303569376450852</v>
      </c>
      <c r="DE102" s="184">
        <v>23446000</v>
      </c>
      <c r="DF102" s="183">
        <f t="shared" si="18"/>
        <v>1.077754027902273</v>
      </c>
      <c r="DG102" s="184">
        <v>12735000</v>
      </c>
      <c r="DH102" s="183">
        <f t="shared" si="19"/>
        <v>0.58539612493966764</v>
      </c>
      <c r="DI102" s="182">
        <f t="shared" si="16"/>
        <v>0.69492059114206262</v>
      </c>
    </row>
    <row r="103" spans="1:113" x14ac:dyDescent="0.25">
      <c r="A103" s="181" t="s">
        <v>2371</v>
      </c>
      <c r="B103" s="181" t="s">
        <v>2371</v>
      </c>
      <c r="C103" s="181">
        <v>8</v>
      </c>
      <c r="D103" s="181">
        <v>6</v>
      </c>
      <c r="E103" s="181">
        <v>6</v>
      </c>
      <c r="F103" s="181" t="s">
        <v>2370</v>
      </c>
      <c r="G103" s="181" t="s">
        <v>2369</v>
      </c>
      <c r="H103" s="181" t="s">
        <v>2368</v>
      </c>
      <c r="I103" s="181">
        <v>1</v>
      </c>
      <c r="J103" s="181">
        <v>8</v>
      </c>
      <c r="K103" s="181">
        <v>6</v>
      </c>
      <c r="L103" s="181">
        <v>6</v>
      </c>
      <c r="M103" s="181">
        <v>7</v>
      </c>
      <c r="N103" s="181">
        <v>7</v>
      </c>
      <c r="O103" s="181">
        <v>7</v>
      </c>
      <c r="P103" s="181">
        <v>7</v>
      </c>
      <c r="Q103" s="181">
        <v>4</v>
      </c>
      <c r="R103" s="181">
        <v>2</v>
      </c>
      <c r="S103" s="181">
        <v>3</v>
      </c>
      <c r="T103" s="181">
        <v>3</v>
      </c>
      <c r="U103" s="181">
        <v>3</v>
      </c>
      <c r="V103" s="181">
        <v>7</v>
      </c>
      <c r="W103" s="181">
        <v>7</v>
      </c>
      <c r="X103" s="181">
        <v>7</v>
      </c>
      <c r="Y103" s="181">
        <v>5</v>
      </c>
      <c r="Z103" s="181">
        <v>5</v>
      </c>
      <c r="AA103" s="181">
        <v>5</v>
      </c>
      <c r="AB103" s="181">
        <v>5</v>
      </c>
      <c r="AC103" s="181">
        <v>2</v>
      </c>
      <c r="AD103" s="181">
        <v>1</v>
      </c>
      <c r="AE103" s="181">
        <v>1</v>
      </c>
      <c r="AF103" s="181">
        <v>2</v>
      </c>
      <c r="AG103" s="181">
        <v>2</v>
      </c>
      <c r="AH103" s="181">
        <v>5</v>
      </c>
      <c r="AI103" s="181">
        <v>5</v>
      </c>
      <c r="AJ103" s="181">
        <v>5</v>
      </c>
      <c r="AK103" s="181">
        <v>5</v>
      </c>
      <c r="AL103" s="181">
        <v>5</v>
      </c>
      <c r="AM103" s="181">
        <v>5</v>
      </c>
      <c r="AN103" s="181">
        <v>5</v>
      </c>
      <c r="AO103" s="181">
        <v>2</v>
      </c>
      <c r="AP103" s="181">
        <v>1</v>
      </c>
      <c r="AQ103" s="181">
        <v>1</v>
      </c>
      <c r="AR103" s="181">
        <v>2</v>
      </c>
      <c r="AS103" s="181">
        <v>2</v>
      </c>
      <c r="AT103" s="181">
        <v>5</v>
      </c>
      <c r="AU103" s="181">
        <v>5</v>
      </c>
      <c r="AV103" s="181">
        <v>5</v>
      </c>
      <c r="AW103" s="181">
        <v>25.3</v>
      </c>
      <c r="AX103" s="181">
        <v>20.8</v>
      </c>
      <c r="AY103" s="181">
        <v>20.8</v>
      </c>
      <c r="AZ103" s="181">
        <v>50.44</v>
      </c>
      <c r="BA103" s="181">
        <v>451</v>
      </c>
      <c r="BB103" s="181">
        <v>451</v>
      </c>
      <c r="BC103" s="181">
        <v>0</v>
      </c>
      <c r="BD103" s="181">
        <v>25.052</v>
      </c>
      <c r="BE103" s="181" t="s">
        <v>1251</v>
      </c>
      <c r="BF103" s="181" t="s">
        <v>1251</v>
      </c>
      <c r="BG103" s="181" t="s">
        <v>1251</v>
      </c>
      <c r="BH103" s="181" t="s">
        <v>1251</v>
      </c>
      <c r="BI103" s="181" t="s">
        <v>1254</v>
      </c>
      <c r="BJ103" s="181" t="s">
        <v>1254</v>
      </c>
      <c r="BK103" s="181" t="s">
        <v>1254</v>
      </c>
      <c r="BL103" s="181" t="s">
        <v>1254</v>
      </c>
      <c r="BM103" s="181" t="s">
        <v>1254</v>
      </c>
      <c r="BN103" s="181" t="s">
        <v>1251</v>
      </c>
      <c r="BO103" s="181" t="s">
        <v>1251</v>
      </c>
      <c r="BP103" s="181" t="s">
        <v>1251</v>
      </c>
      <c r="BQ103" s="181">
        <v>22</v>
      </c>
      <c r="BR103" s="181">
        <v>22</v>
      </c>
      <c r="BS103" s="181">
        <v>22</v>
      </c>
      <c r="BT103" s="181">
        <v>22</v>
      </c>
      <c r="BU103" s="181">
        <v>9.1</v>
      </c>
      <c r="BV103" s="181">
        <v>4.2</v>
      </c>
      <c r="BW103" s="181">
        <v>6.4</v>
      </c>
      <c r="BX103" s="181">
        <v>6.9</v>
      </c>
      <c r="BY103" s="181">
        <v>6.9</v>
      </c>
      <c r="BZ103" s="181">
        <v>22</v>
      </c>
      <c r="CA103" s="181">
        <v>21.3</v>
      </c>
      <c r="CB103" s="181">
        <v>22</v>
      </c>
      <c r="CC103" s="181">
        <v>214110000</v>
      </c>
      <c r="CD103" s="181">
        <v>31040000</v>
      </c>
      <c r="CE103" s="181">
        <v>30394000</v>
      </c>
      <c r="CF103" s="181">
        <v>31608000</v>
      </c>
      <c r="CG103" s="181">
        <v>30539000</v>
      </c>
      <c r="CH103" s="181">
        <v>1120000</v>
      </c>
      <c r="CI103" s="181">
        <v>542060</v>
      </c>
      <c r="CJ103" s="181">
        <v>398590</v>
      </c>
      <c r="CK103" s="181">
        <v>1264200</v>
      </c>
      <c r="CL103" s="181">
        <v>1068900</v>
      </c>
      <c r="CM103" s="181">
        <v>27708000</v>
      </c>
      <c r="CN103" s="181">
        <v>32450000</v>
      </c>
      <c r="CO103" s="181">
        <v>25971000</v>
      </c>
      <c r="CP103" s="184">
        <v>7880500</v>
      </c>
      <c r="CQ103" s="184">
        <v>10912000</v>
      </c>
      <c r="CR103" s="184">
        <v>9911500</v>
      </c>
      <c r="CS103" s="184">
        <v>8403800</v>
      </c>
      <c r="CT103" s="186">
        <f t="shared" si="10"/>
        <v>9276950</v>
      </c>
      <c r="CU103" s="181">
        <v>4352600</v>
      </c>
      <c r="CV103" s="181">
        <v>0</v>
      </c>
      <c r="CW103" s="181">
        <v>0</v>
      </c>
      <c r="CX103" s="181">
        <v>4016700</v>
      </c>
      <c r="CY103" s="186">
        <f>AVERAGEIF(CU103:CX103,"&lt;&gt;0")</f>
        <v>4184650</v>
      </c>
      <c r="CZ103" s="182">
        <f t="shared" si="11"/>
        <v>0.45108036585300126</v>
      </c>
      <c r="DA103" s="181">
        <v>3612100</v>
      </c>
      <c r="DB103" s="185">
        <f t="shared" si="17"/>
        <v>0.3893628832752144</v>
      </c>
      <c r="DC103" s="184">
        <v>10762000</v>
      </c>
      <c r="DD103" s="183">
        <f t="shared" si="13"/>
        <v>1.1600795520079337</v>
      </c>
      <c r="DE103" s="184">
        <v>8429900</v>
      </c>
      <c r="DF103" s="183">
        <f t="shared" si="18"/>
        <v>0.90869305105665121</v>
      </c>
      <c r="DG103" s="184">
        <v>8453400</v>
      </c>
      <c r="DH103" s="183">
        <f t="shared" si="19"/>
        <v>0.91122621120087965</v>
      </c>
      <c r="DI103" s="182">
        <f t="shared" si="16"/>
        <v>0.84234042438516976</v>
      </c>
    </row>
    <row r="104" spans="1:113" x14ac:dyDescent="0.25">
      <c r="A104" s="181" t="s">
        <v>2367</v>
      </c>
      <c r="B104" s="181" t="s">
        <v>2367</v>
      </c>
      <c r="C104" s="181" t="s">
        <v>2366</v>
      </c>
      <c r="D104" s="181" t="s">
        <v>2365</v>
      </c>
      <c r="E104" s="181" t="s">
        <v>2365</v>
      </c>
      <c r="F104" s="181" t="s">
        <v>2364</v>
      </c>
      <c r="G104" s="181" t="s">
        <v>2363</v>
      </c>
      <c r="H104" s="181" t="s">
        <v>2362</v>
      </c>
      <c r="I104" s="181">
        <v>2</v>
      </c>
      <c r="J104" s="181">
        <v>15</v>
      </c>
      <c r="K104" s="181">
        <v>2</v>
      </c>
      <c r="L104" s="181">
        <v>2</v>
      </c>
      <c r="M104" s="181">
        <v>15</v>
      </c>
      <c r="N104" s="181">
        <v>15</v>
      </c>
      <c r="O104" s="181">
        <v>15</v>
      </c>
      <c r="P104" s="181">
        <v>14</v>
      </c>
      <c r="Q104" s="181">
        <v>10</v>
      </c>
      <c r="R104" s="181">
        <v>8</v>
      </c>
      <c r="S104" s="181">
        <v>9</v>
      </c>
      <c r="T104" s="181">
        <v>10</v>
      </c>
      <c r="U104" s="181">
        <v>10</v>
      </c>
      <c r="V104" s="181">
        <v>13</v>
      </c>
      <c r="W104" s="181">
        <v>13</v>
      </c>
      <c r="X104" s="181">
        <v>14</v>
      </c>
      <c r="Y104" s="181">
        <v>2</v>
      </c>
      <c r="Z104" s="181">
        <v>2</v>
      </c>
      <c r="AA104" s="181">
        <v>2</v>
      </c>
      <c r="AB104" s="181">
        <v>2</v>
      </c>
      <c r="AC104" s="181">
        <v>0</v>
      </c>
      <c r="AD104" s="181">
        <v>0</v>
      </c>
      <c r="AE104" s="181">
        <v>0</v>
      </c>
      <c r="AF104" s="181">
        <v>1</v>
      </c>
      <c r="AG104" s="181">
        <v>1</v>
      </c>
      <c r="AH104" s="181">
        <v>2</v>
      </c>
      <c r="AI104" s="181">
        <v>2</v>
      </c>
      <c r="AJ104" s="181">
        <v>2</v>
      </c>
      <c r="AK104" s="181">
        <v>2</v>
      </c>
      <c r="AL104" s="181">
        <v>2</v>
      </c>
      <c r="AM104" s="181">
        <v>2</v>
      </c>
      <c r="AN104" s="181">
        <v>2</v>
      </c>
      <c r="AO104" s="181">
        <v>0</v>
      </c>
      <c r="AP104" s="181">
        <v>0</v>
      </c>
      <c r="AQ104" s="181">
        <v>0</v>
      </c>
      <c r="AR104" s="181">
        <v>1</v>
      </c>
      <c r="AS104" s="181">
        <v>1</v>
      </c>
      <c r="AT104" s="181">
        <v>2</v>
      </c>
      <c r="AU104" s="181">
        <v>2</v>
      </c>
      <c r="AV104" s="181">
        <v>2</v>
      </c>
      <c r="AW104" s="181">
        <v>47.2</v>
      </c>
      <c r="AX104" s="181">
        <v>4.7</v>
      </c>
      <c r="AY104" s="181">
        <v>4.7</v>
      </c>
      <c r="AZ104" s="181">
        <v>49.905999999999999</v>
      </c>
      <c r="BA104" s="181">
        <v>445</v>
      </c>
      <c r="BB104" s="181" t="s">
        <v>2361</v>
      </c>
      <c r="BC104" s="181">
        <v>0</v>
      </c>
      <c r="BD104" s="181">
        <v>5.8291000000000004</v>
      </c>
      <c r="BE104" s="181" t="s">
        <v>1251</v>
      </c>
      <c r="BF104" s="181" t="s">
        <v>1251</v>
      </c>
      <c r="BG104" s="181" t="s">
        <v>1251</v>
      </c>
      <c r="BH104" s="181" t="s">
        <v>1251</v>
      </c>
      <c r="BI104" s="181" t="s">
        <v>1254</v>
      </c>
      <c r="BJ104" s="181" t="s">
        <v>1254</v>
      </c>
      <c r="BK104" s="181" t="s">
        <v>1254</v>
      </c>
      <c r="BL104" s="181" t="s">
        <v>1254</v>
      </c>
      <c r="BM104" s="181" t="s">
        <v>1254</v>
      </c>
      <c r="BN104" s="181" t="s">
        <v>1251</v>
      </c>
      <c r="BO104" s="181" t="s">
        <v>1251</v>
      </c>
      <c r="BP104" s="181" t="s">
        <v>1251</v>
      </c>
      <c r="BQ104" s="181">
        <v>47.2</v>
      </c>
      <c r="BR104" s="181">
        <v>47.2</v>
      </c>
      <c r="BS104" s="181">
        <v>47.2</v>
      </c>
      <c r="BT104" s="181">
        <v>41.3</v>
      </c>
      <c r="BU104" s="181">
        <v>29.7</v>
      </c>
      <c r="BV104" s="181">
        <v>21.6</v>
      </c>
      <c r="BW104" s="181">
        <v>26.5</v>
      </c>
      <c r="BX104" s="181">
        <v>30.1</v>
      </c>
      <c r="BY104" s="181">
        <v>31.5</v>
      </c>
      <c r="BZ104" s="181">
        <v>37.5</v>
      </c>
      <c r="CA104" s="181">
        <v>40</v>
      </c>
      <c r="CB104" s="181">
        <v>41.3</v>
      </c>
      <c r="CC104" s="181">
        <v>58693000</v>
      </c>
      <c r="CD104" s="181">
        <v>8952000</v>
      </c>
      <c r="CE104" s="181">
        <v>7617000</v>
      </c>
      <c r="CF104" s="181">
        <v>8758900</v>
      </c>
      <c r="CG104" s="181">
        <v>8526900</v>
      </c>
      <c r="CH104" s="181">
        <v>0</v>
      </c>
      <c r="CI104" s="181">
        <v>0</v>
      </c>
      <c r="CJ104" s="181">
        <v>0</v>
      </c>
      <c r="CK104" s="181">
        <v>464420</v>
      </c>
      <c r="CL104" s="181">
        <v>380660</v>
      </c>
      <c r="CM104" s="181">
        <v>8163900</v>
      </c>
      <c r="CN104" s="181">
        <v>7124400</v>
      </c>
      <c r="CO104" s="181">
        <v>8704900</v>
      </c>
      <c r="CP104" s="184">
        <v>6086000</v>
      </c>
      <c r="CQ104" s="184">
        <v>5761600</v>
      </c>
      <c r="CR104" s="184">
        <v>5912500</v>
      </c>
      <c r="CS104" s="184">
        <v>6120400</v>
      </c>
      <c r="CT104" s="186">
        <f t="shared" si="10"/>
        <v>5970125</v>
      </c>
      <c r="CU104" s="181">
        <v>0</v>
      </c>
      <c r="CV104" s="181">
        <v>0</v>
      </c>
      <c r="CW104" s="181">
        <v>0</v>
      </c>
      <c r="CX104" s="181">
        <v>0</v>
      </c>
      <c r="CY104" s="186">
        <v>0</v>
      </c>
      <c r="CZ104" s="182">
        <f t="shared" si="11"/>
        <v>0</v>
      </c>
      <c r="DA104" s="181">
        <v>0</v>
      </c>
      <c r="DB104" s="185">
        <f t="shared" si="17"/>
        <v>0</v>
      </c>
      <c r="DC104" s="184">
        <v>6662100</v>
      </c>
      <c r="DD104" s="183">
        <f t="shared" si="13"/>
        <v>1.1159062833692761</v>
      </c>
      <c r="DE104" s="184">
        <v>5631300</v>
      </c>
      <c r="DF104" s="183">
        <f t="shared" si="18"/>
        <v>0.94324658193923916</v>
      </c>
      <c r="DG104" s="184">
        <v>7429900</v>
      </c>
      <c r="DH104" s="183">
        <f t="shared" si="19"/>
        <v>1.2445133058353051</v>
      </c>
      <c r="DI104" s="182">
        <f t="shared" si="16"/>
        <v>0.82591654278595505</v>
      </c>
    </row>
    <row r="105" spans="1:113" x14ac:dyDescent="0.25">
      <c r="A105" s="181" t="s">
        <v>2360</v>
      </c>
      <c r="B105" s="181" t="s">
        <v>2360</v>
      </c>
      <c r="C105" s="181" t="s">
        <v>2359</v>
      </c>
      <c r="D105" s="181" t="s">
        <v>2359</v>
      </c>
      <c r="E105" s="181" t="s">
        <v>2358</v>
      </c>
      <c r="F105" s="181" t="s">
        <v>2357</v>
      </c>
      <c r="G105" s="181" t="s">
        <v>2356</v>
      </c>
      <c r="H105" s="181" t="s">
        <v>2355</v>
      </c>
      <c r="I105" s="181">
        <v>2</v>
      </c>
      <c r="J105" s="181">
        <v>21</v>
      </c>
      <c r="K105" s="181">
        <v>21</v>
      </c>
      <c r="L105" s="181">
        <v>5</v>
      </c>
      <c r="M105" s="181">
        <v>21</v>
      </c>
      <c r="N105" s="181">
        <v>21</v>
      </c>
      <c r="O105" s="181">
        <v>21</v>
      </c>
      <c r="P105" s="181">
        <v>20</v>
      </c>
      <c r="Q105" s="181">
        <v>14</v>
      </c>
      <c r="R105" s="181">
        <v>10</v>
      </c>
      <c r="S105" s="181">
        <v>12</v>
      </c>
      <c r="T105" s="181">
        <v>13</v>
      </c>
      <c r="U105" s="181">
        <v>12</v>
      </c>
      <c r="V105" s="181">
        <v>19</v>
      </c>
      <c r="W105" s="181">
        <v>19</v>
      </c>
      <c r="X105" s="181">
        <v>19</v>
      </c>
      <c r="Y105" s="181">
        <v>21</v>
      </c>
      <c r="Z105" s="181">
        <v>21</v>
      </c>
      <c r="AA105" s="181">
        <v>21</v>
      </c>
      <c r="AB105" s="181">
        <v>20</v>
      </c>
      <c r="AC105" s="181">
        <v>14</v>
      </c>
      <c r="AD105" s="181">
        <v>10</v>
      </c>
      <c r="AE105" s="181">
        <v>12</v>
      </c>
      <c r="AF105" s="181">
        <v>13</v>
      </c>
      <c r="AG105" s="181">
        <v>12</v>
      </c>
      <c r="AH105" s="181">
        <v>19</v>
      </c>
      <c r="AI105" s="181">
        <v>19</v>
      </c>
      <c r="AJ105" s="181">
        <v>19</v>
      </c>
      <c r="AK105" s="181">
        <v>5</v>
      </c>
      <c r="AL105" s="181">
        <v>5</v>
      </c>
      <c r="AM105" s="181">
        <v>5</v>
      </c>
      <c r="AN105" s="181">
        <v>5</v>
      </c>
      <c r="AO105" s="181">
        <v>3</v>
      </c>
      <c r="AP105" s="181">
        <v>2</v>
      </c>
      <c r="AQ105" s="181">
        <v>2</v>
      </c>
      <c r="AR105" s="181">
        <v>2</v>
      </c>
      <c r="AS105" s="181">
        <v>3</v>
      </c>
      <c r="AT105" s="181">
        <v>5</v>
      </c>
      <c r="AU105" s="181">
        <v>4</v>
      </c>
      <c r="AV105" s="181">
        <v>4</v>
      </c>
      <c r="AW105" s="181">
        <v>70.599999999999994</v>
      </c>
      <c r="AX105" s="181">
        <v>70.599999999999994</v>
      </c>
      <c r="AY105" s="181">
        <v>16.2</v>
      </c>
      <c r="AZ105" s="181">
        <v>49.83</v>
      </c>
      <c r="BA105" s="181">
        <v>445</v>
      </c>
      <c r="BB105" s="181" t="s">
        <v>2354</v>
      </c>
      <c r="BC105" s="181">
        <v>0</v>
      </c>
      <c r="BD105" s="181">
        <v>270.5</v>
      </c>
      <c r="BE105" s="181" t="s">
        <v>1251</v>
      </c>
      <c r="BF105" s="181" t="s">
        <v>1251</v>
      </c>
      <c r="BG105" s="181" t="s">
        <v>1251</v>
      </c>
      <c r="BH105" s="181" t="s">
        <v>1251</v>
      </c>
      <c r="BI105" s="181" t="s">
        <v>1254</v>
      </c>
      <c r="BJ105" s="181" t="s">
        <v>1254</v>
      </c>
      <c r="BK105" s="181" t="s">
        <v>1254</v>
      </c>
      <c r="BL105" s="181" t="s">
        <v>1254</v>
      </c>
      <c r="BM105" s="181" t="s">
        <v>1254</v>
      </c>
      <c r="BN105" s="181" t="s">
        <v>1251</v>
      </c>
      <c r="BO105" s="181" t="s">
        <v>1251</v>
      </c>
      <c r="BP105" s="181" t="s">
        <v>1251</v>
      </c>
      <c r="BQ105" s="181">
        <v>70.599999999999994</v>
      </c>
      <c r="BR105" s="181">
        <v>70.599999999999994</v>
      </c>
      <c r="BS105" s="181">
        <v>70.599999999999994</v>
      </c>
      <c r="BT105" s="181">
        <v>64.7</v>
      </c>
      <c r="BU105" s="181">
        <v>42.9</v>
      </c>
      <c r="BV105" s="181">
        <v>27.6</v>
      </c>
      <c r="BW105" s="181">
        <v>36</v>
      </c>
      <c r="BX105" s="181">
        <v>39.6</v>
      </c>
      <c r="BY105" s="181">
        <v>38.700000000000003</v>
      </c>
      <c r="BZ105" s="181">
        <v>60.9</v>
      </c>
      <c r="CA105" s="181">
        <v>60.7</v>
      </c>
      <c r="CB105" s="181">
        <v>58.7</v>
      </c>
      <c r="CC105" s="181">
        <v>2768900000</v>
      </c>
      <c r="CD105" s="181">
        <v>433580000</v>
      </c>
      <c r="CE105" s="181">
        <v>427590000</v>
      </c>
      <c r="CF105" s="181">
        <v>492210000</v>
      </c>
      <c r="CG105" s="181">
        <v>385870000</v>
      </c>
      <c r="CH105" s="181">
        <v>13071000</v>
      </c>
      <c r="CI105" s="181">
        <v>11424000</v>
      </c>
      <c r="CJ105" s="181">
        <v>11549000</v>
      </c>
      <c r="CK105" s="181">
        <v>12360000</v>
      </c>
      <c r="CL105" s="181">
        <v>10298000</v>
      </c>
      <c r="CM105" s="181">
        <v>343480000</v>
      </c>
      <c r="CN105" s="181">
        <v>293630000</v>
      </c>
      <c r="CO105" s="181">
        <v>333860000</v>
      </c>
      <c r="CP105" s="184">
        <v>29384000</v>
      </c>
      <c r="CQ105" s="184">
        <v>35984000</v>
      </c>
      <c r="CR105" s="184">
        <v>36891000</v>
      </c>
      <c r="CS105" s="184">
        <v>44134000</v>
      </c>
      <c r="CT105" s="186">
        <f t="shared" si="10"/>
        <v>36598250</v>
      </c>
      <c r="CU105" s="181">
        <v>9333600</v>
      </c>
      <c r="CV105" s="181">
        <v>0</v>
      </c>
      <c r="CW105" s="181">
        <v>0</v>
      </c>
      <c r="CX105" s="181">
        <v>0</v>
      </c>
      <c r="CY105" s="186">
        <f>AVERAGEIF(CU105:CX105,"&lt;&gt;0")</f>
        <v>9333600</v>
      </c>
      <c r="CZ105" s="182">
        <f t="shared" si="11"/>
        <v>0.25502858743245921</v>
      </c>
      <c r="DA105" s="181">
        <v>6913800</v>
      </c>
      <c r="DB105" s="185">
        <f t="shared" si="17"/>
        <v>0.18891067195835867</v>
      </c>
      <c r="DC105" s="184">
        <v>44230000</v>
      </c>
      <c r="DD105" s="183">
        <f t="shared" si="13"/>
        <v>1.2085277301510318</v>
      </c>
      <c r="DE105" s="184">
        <v>45045000</v>
      </c>
      <c r="DF105" s="183">
        <f t="shared" si="18"/>
        <v>1.2307965544800639</v>
      </c>
      <c r="DG105" s="184">
        <v>45908000</v>
      </c>
      <c r="DH105" s="183">
        <f t="shared" si="19"/>
        <v>1.2543769169290881</v>
      </c>
      <c r="DI105" s="182">
        <f t="shared" si="16"/>
        <v>0.97065296837963566</v>
      </c>
    </row>
    <row r="106" spans="1:113" x14ac:dyDescent="0.25">
      <c r="A106" s="181" t="s">
        <v>2353</v>
      </c>
      <c r="B106" s="181" t="s">
        <v>2353</v>
      </c>
      <c r="C106" s="181">
        <v>18</v>
      </c>
      <c r="D106" s="181">
        <v>4</v>
      </c>
      <c r="E106" s="181">
        <v>3</v>
      </c>
      <c r="F106" s="181" t="s">
        <v>2352</v>
      </c>
      <c r="G106" s="181" t="s">
        <v>2351</v>
      </c>
      <c r="H106" s="181" t="s">
        <v>2350</v>
      </c>
      <c r="I106" s="181">
        <v>1</v>
      </c>
      <c r="J106" s="181">
        <v>18</v>
      </c>
      <c r="K106" s="181">
        <v>4</v>
      </c>
      <c r="L106" s="181">
        <v>3</v>
      </c>
      <c r="M106" s="181">
        <v>18</v>
      </c>
      <c r="N106" s="181">
        <v>18</v>
      </c>
      <c r="O106" s="181">
        <v>18</v>
      </c>
      <c r="P106" s="181">
        <v>16</v>
      </c>
      <c r="Q106" s="181">
        <v>12</v>
      </c>
      <c r="R106" s="181">
        <v>9</v>
      </c>
      <c r="S106" s="181">
        <v>10</v>
      </c>
      <c r="T106" s="181">
        <v>12</v>
      </c>
      <c r="U106" s="181">
        <v>10</v>
      </c>
      <c r="V106" s="181">
        <v>16</v>
      </c>
      <c r="W106" s="181">
        <v>16</v>
      </c>
      <c r="X106" s="181">
        <v>16</v>
      </c>
      <c r="Y106" s="181">
        <v>4</v>
      </c>
      <c r="Z106" s="181">
        <v>4</v>
      </c>
      <c r="AA106" s="181">
        <v>4</v>
      </c>
      <c r="AB106" s="181">
        <v>3</v>
      </c>
      <c r="AC106" s="181">
        <v>2</v>
      </c>
      <c r="AD106" s="181">
        <v>1</v>
      </c>
      <c r="AE106" s="181">
        <v>1</v>
      </c>
      <c r="AF106" s="181">
        <v>2</v>
      </c>
      <c r="AG106" s="181">
        <v>2</v>
      </c>
      <c r="AH106" s="181">
        <v>3</v>
      </c>
      <c r="AI106" s="181">
        <v>2</v>
      </c>
      <c r="AJ106" s="181">
        <v>3</v>
      </c>
      <c r="AK106" s="181">
        <v>3</v>
      </c>
      <c r="AL106" s="181">
        <v>3</v>
      </c>
      <c r="AM106" s="181">
        <v>3</v>
      </c>
      <c r="AN106" s="181">
        <v>2</v>
      </c>
      <c r="AO106" s="181">
        <v>2</v>
      </c>
      <c r="AP106" s="181">
        <v>1</v>
      </c>
      <c r="AQ106" s="181">
        <v>1</v>
      </c>
      <c r="AR106" s="181">
        <v>2</v>
      </c>
      <c r="AS106" s="181">
        <v>1</v>
      </c>
      <c r="AT106" s="181">
        <v>2</v>
      </c>
      <c r="AU106" s="181">
        <v>2</v>
      </c>
      <c r="AV106" s="181">
        <v>2</v>
      </c>
      <c r="AW106" s="181">
        <v>62.8</v>
      </c>
      <c r="AX106" s="181">
        <v>15.5</v>
      </c>
      <c r="AY106" s="181">
        <v>12.2</v>
      </c>
      <c r="AZ106" s="181">
        <v>49.67</v>
      </c>
      <c r="BA106" s="181">
        <v>444</v>
      </c>
      <c r="BB106" s="181">
        <v>444</v>
      </c>
      <c r="BC106" s="181">
        <v>0</v>
      </c>
      <c r="BD106" s="181">
        <v>14.701000000000001</v>
      </c>
      <c r="BE106" s="181" t="s">
        <v>1251</v>
      </c>
      <c r="BF106" s="181" t="s">
        <v>1251</v>
      </c>
      <c r="BG106" s="181" t="s">
        <v>1251</v>
      </c>
      <c r="BH106" s="181" t="s">
        <v>1251</v>
      </c>
      <c r="BI106" s="181" t="s">
        <v>1254</v>
      </c>
      <c r="BJ106" s="181" t="s">
        <v>1254</v>
      </c>
      <c r="BK106" s="181" t="s">
        <v>1254</v>
      </c>
      <c r="BL106" s="181" t="s">
        <v>1254</v>
      </c>
      <c r="BM106" s="181" t="s">
        <v>1254</v>
      </c>
      <c r="BN106" s="181" t="s">
        <v>1251</v>
      </c>
      <c r="BO106" s="181" t="s">
        <v>1251</v>
      </c>
      <c r="BP106" s="181" t="s">
        <v>1251</v>
      </c>
      <c r="BQ106" s="181">
        <v>62.8</v>
      </c>
      <c r="BR106" s="181">
        <v>62.8</v>
      </c>
      <c r="BS106" s="181">
        <v>62.8</v>
      </c>
      <c r="BT106" s="181">
        <v>50.9</v>
      </c>
      <c r="BU106" s="181">
        <v>35.799999999999997</v>
      </c>
      <c r="BV106" s="181">
        <v>24.3</v>
      </c>
      <c r="BW106" s="181">
        <v>29.3</v>
      </c>
      <c r="BX106" s="181">
        <v>36.299999999999997</v>
      </c>
      <c r="BY106" s="181">
        <v>31.5</v>
      </c>
      <c r="BZ106" s="181">
        <v>50.9</v>
      </c>
      <c r="CA106" s="181">
        <v>53.4</v>
      </c>
      <c r="CB106" s="181">
        <v>50.9</v>
      </c>
      <c r="CC106" s="181">
        <v>233000000</v>
      </c>
      <c r="CD106" s="181">
        <v>33204000</v>
      </c>
      <c r="CE106" s="181">
        <v>35255000</v>
      </c>
      <c r="CF106" s="181">
        <v>38059000</v>
      </c>
      <c r="CG106" s="181">
        <v>36757000</v>
      </c>
      <c r="CH106" s="181">
        <v>1436500</v>
      </c>
      <c r="CI106" s="181">
        <v>767570</v>
      </c>
      <c r="CJ106" s="181">
        <v>619400</v>
      </c>
      <c r="CK106" s="181">
        <v>1607800</v>
      </c>
      <c r="CL106" s="181">
        <v>1159100</v>
      </c>
      <c r="CM106" s="181">
        <v>27130000</v>
      </c>
      <c r="CN106" s="181">
        <v>23402000</v>
      </c>
      <c r="CO106" s="181">
        <v>33605000</v>
      </c>
      <c r="CP106" s="184">
        <v>14277000</v>
      </c>
      <c r="CQ106" s="184">
        <v>11337000</v>
      </c>
      <c r="CR106" s="184">
        <v>12110000</v>
      </c>
      <c r="CS106" s="184">
        <v>18582000</v>
      </c>
      <c r="CT106" s="186">
        <f t="shared" si="10"/>
        <v>14076500</v>
      </c>
      <c r="CU106" s="181">
        <v>4674600</v>
      </c>
      <c r="CV106" s="181">
        <v>0</v>
      </c>
      <c r="CW106" s="181">
        <v>0</v>
      </c>
      <c r="CX106" s="181">
        <v>4255400</v>
      </c>
      <c r="CY106" s="186">
        <f>AVERAGEIF(CU106:CX106,"&lt;&gt;0")</f>
        <v>4465000</v>
      </c>
      <c r="CZ106" s="182">
        <f t="shared" si="11"/>
        <v>0.31719532554257096</v>
      </c>
      <c r="DA106" s="181">
        <v>4156200</v>
      </c>
      <c r="DB106" s="185">
        <f t="shared" si="17"/>
        <v>0.29525805420381485</v>
      </c>
      <c r="DC106" s="184">
        <v>16828000</v>
      </c>
      <c r="DD106" s="183">
        <f t="shared" si="13"/>
        <v>1.195467623343871</v>
      </c>
      <c r="DE106" s="184">
        <v>17608000</v>
      </c>
      <c r="DF106" s="183">
        <f t="shared" si="18"/>
        <v>1.2508791247824389</v>
      </c>
      <c r="DG106" s="184">
        <v>20505000</v>
      </c>
      <c r="DH106" s="183">
        <f t="shared" si="19"/>
        <v>1.4566831243561964</v>
      </c>
      <c r="DI106" s="182">
        <f t="shared" si="16"/>
        <v>1.0495719816715803</v>
      </c>
    </row>
    <row r="107" spans="1:113" x14ac:dyDescent="0.25">
      <c r="A107" s="181" t="s">
        <v>2349</v>
      </c>
      <c r="B107" s="181" t="s">
        <v>2349</v>
      </c>
      <c r="C107" s="181">
        <v>8</v>
      </c>
      <c r="D107" s="181">
        <v>8</v>
      </c>
      <c r="E107" s="181">
        <v>8</v>
      </c>
      <c r="F107" s="181" t="s">
        <v>2348</v>
      </c>
      <c r="G107" s="181" t="s">
        <v>2347</v>
      </c>
      <c r="H107" s="181" t="s">
        <v>2346</v>
      </c>
      <c r="I107" s="181">
        <v>1</v>
      </c>
      <c r="J107" s="181">
        <v>8</v>
      </c>
      <c r="K107" s="181">
        <v>8</v>
      </c>
      <c r="L107" s="181">
        <v>8</v>
      </c>
      <c r="M107" s="181">
        <v>7</v>
      </c>
      <c r="N107" s="181">
        <v>7</v>
      </c>
      <c r="O107" s="181">
        <v>7</v>
      </c>
      <c r="P107" s="181">
        <v>8</v>
      </c>
      <c r="Q107" s="181">
        <v>3</v>
      </c>
      <c r="R107" s="181">
        <v>6</v>
      </c>
      <c r="S107" s="181">
        <v>3</v>
      </c>
      <c r="T107" s="181">
        <v>4</v>
      </c>
      <c r="U107" s="181">
        <v>4</v>
      </c>
      <c r="V107" s="181">
        <v>8</v>
      </c>
      <c r="W107" s="181">
        <v>7</v>
      </c>
      <c r="X107" s="181">
        <v>8</v>
      </c>
      <c r="Y107" s="181">
        <v>7</v>
      </c>
      <c r="Z107" s="181">
        <v>7</v>
      </c>
      <c r="AA107" s="181">
        <v>7</v>
      </c>
      <c r="AB107" s="181">
        <v>8</v>
      </c>
      <c r="AC107" s="181">
        <v>3</v>
      </c>
      <c r="AD107" s="181">
        <v>6</v>
      </c>
      <c r="AE107" s="181">
        <v>3</v>
      </c>
      <c r="AF107" s="181">
        <v>4</v>
      </c>
      <c r="AG107" s="181">
        <v>4</v>
      </c>
      <c r="AH107" s="181">
        <v>8</v>
      </c>
      <c r="AI107" s="181">
        <v>7</v>
      </c>
      <c r="AJ107" s="181">
        <v>8</v>
      </c>
      <c r="AK107" s="181">
        <v>7</v>
      </c>
      <c r="AL107" s="181">
        <v>7</v>
      </c>
      <c r="AM107" s="181">
        <v>7</v>
      </c>
      <c r="AN107" s="181">
        <v>8</v>
      </c>
      <c r="AO107" s="181">
        <v>3</v>
      </c>
      <c r="AP107" s="181">
        <v>6</v>
      </c>
      <c r="AQ107" s="181">
        <v>3</v>
      </c>
      <c r="AR107" s="181">
        <v>4</v>
      </c>
      <c r="AS107" s="181">
        <v>4</v>
      </c>
      <c r="AT107" s="181">
        <v>8</v>
      </c>
      <c r="AU107" s="181">
        <v>7</v>
      </c>
      <c r="AV107" s="181">
        <v>8</v>
      </c>
      <c r="AW107" s="181">
        <v>23.2</v>
      </c>
      <c r="AX107" s="181">
        <v>23.2</v>
      </c>
      <c r="AY107" s="181">
        <v>23.2</v>
      </c>
      <c r="AZ107" s="181">
        <v>43.095999999999997</v>
      </c>
      <c r="BA107" s="181">
        <v>406</v>
      </c>
      <c r="BB107" s="181">
        <v>406</v>
      </c>
      <c r="BC107" s="181">
        <v>0</v>
      </c>
      <c r="BD107" s="181">
        <v>21.606999999999999</v>
      </c>
      <c r="BE107" s="181" t="s">
        <v>1251</v>
      </c>
      <c r="BF107" s="181" t="s">
        <v>1251</v>
      </c>
      <c r="BG107" s="181" t="s">
        <v>1251</v>
      </c>
      <c r="BH107" s="181" t="s">
        <v>1251</v>
      </c>
      <c r="BI107" s="181" t="s">
        <v>1254</v>
      </c>
      <c r="BJ107" s="181" t="s">
        <v>1254</v>
      </c>
      <c r="BK107" s="181" t="s">
        <v>1254</v>
      </c>
      <c r="BL107" s="181" t="s">
        <v>1254</v>
      </c>
      <c r="BM107" s="181" t="s">
        <v>1254</v>
      </c>
      <c r="BN107" s="181" t="s">
        <v>1251</v>
      </c>
      <c r="BO107" s="181" t="s">
        <v>1251</v>
      </c>
      <c r="BP107" s="181" t="s">
        <v>1251</v>
      </c>
      <c r="BQ107" s="181">
        <v>19.5</v>
      </c>
      <c r="BR107" s="181">
        <v>19.5</v>
      </c>
      <c r="BS107" s="181">
        <v>21.7</v>
      </c>
      <c r="BT107" s="181">
        <v>23.2</v>
      </c>
      <c r="BU107" s="181">
        <v>9.1</v>
      </c>
      <c r="BV107" s="181">
        <v>17</v>
      </c>
      <c r="BW107" s="181">
        <v>9.1</v>
      </c>
      <c r="BX107" s="181">
        <v>10.6</v>
      </c>
      <c r="BY107" s="181">
        <v>10.6</v>
      </c>
      <c r="BZ107" s="181">
        <v>23.2</v>
      </c>
      <c r="CA107" s="181">
        <v>21.7</v>
      </c>
      <c r="CB107" s="181">
        <v>23.2</v>
      </c>
      <c r="CC107" s="181">
        <v>345250000</v>
      </c>
      <c r="CD107" s="181">
        <v>40288000</v>
      </c>
      <c r="CE107" s="181">
        <v>42323000</v>
      </c>
      <c r="CF107" s="181">
        <v>53099000</v>
      </c>
      <c r="CG107" s="181">
        <v>53227000</v>
      </c>
      <c r="CH107" s="181">
        <v>2928100</v>
      </c>
      <c r="CI107" s="181">
        <v>4996700</v>
      </c>
      <c r="CJ107" s="181">
        <v>2601900</v>
      </c>
      <c r="CK107" s="181">
        <v>3399800</v>
      </c>
      <c r="CL107" s="181">
        <v>3533800</v>
      </c>
      <c r="CM107" s="181">
        <v>48368000</v>
      </c>
      <c r="CN107" s="181">
        <v>44542000</v>
      </c>
      <c r="CO107" s="181">
        <v>45940000</v>
      </c>
      <c r="CP107" s="184">
        <v>13187000</v>
      </c>
      <c r="CQ107" s="184">
        <v>13669000</v>
      </c>
      <c r="CR107" s="184">
        <v>12782000</v>
      </c>
      <c r="CS107" s="184">
        <v>14627000</v>
      </c>
      <c r="CT107" s="186">
        <f t="shared" si="10"/>
        <v>13566250</v>
      </c>
      <c r="CU107" s="181">
        <v>6285200</v>
      </c>
      <c r="CV107" s="181">
        <v>6249700</v>
      </c>
      <c r="CW107" s="181">
        <v>4851000</v>
      </c>
      <c r="CX107" s="181">
        <v>4956300</v>
      </c>
      <c r="CY107" s="186">
        <f>AVERAGEIF(CU107:CX107,"&lt;&gt;0")</f>
        <v>5585550</v>
      </c>
      <c r="CZ107" s="182">
        <f t="shared" si="11"/>
        <v>0.41172394729567863</v>
      </c>
      <c r="DA107" s="181">
        <v>5537700</v>
      </c>
      <c r="DB107" s="185">
        <f t="shared" si="17"/>
        <v>0.40819681194139867</v>
      </c>
      <c r="DC107" s="184">
        <v>13914000</v>
      </c>
      <c r="DD107" s="183">
        <f t="shared" si="13"/>
        <v>1.0256334654012715</v>
      </c>
      <c r="DE107" s="184">
        <v>13913000</v>
      </c>
      <c r="DF107" s="183">
        <f t="shared" si="18"/>
        <v>1.0255597530636691</v>
      </c>
      <c r="DG107" s="184">
        <v>14633000</v>
      </c>
      <c r="DH107" s="183">
        <f t="shared" si="19"/>
        <v>1.0786326361374734</v>
      </c>
      <c r="DI107" s="182">
        <f t="shared" si="16"/>
        <v>0.8845056666359532</v>
      </c>
    </row>
    <row r="108" spans="1:113" x14ac:dyDescent="0.25">
      <c r="A108" s="181" t="s">
        <v>2345</v>
      </c>
      <c r="B108" s="181" t="s">
        <v>2345</v>
      </c>
      <c r="C108" s="181">
        <v>5</v>
      </c>
      <c r="D108" s="181">
        <v>5</v>
      </c>
      <c r="E108" s="181">
        <v>5</v>
      </c>
      <c r="F108" s="181" t="s">
        <v>2344</v>
      </c>
      <c r="G108" s="181" t="s">
        <v>2343</v>
      </c>
      <c r="H108" s="181" t="s">
        <v>2342</v>
      </c>
      <c r="I108" s="181">
        <v>1</v>
      </c>
      <c r="J108" s="181">
        <v>5</v>
      </c>
      <c r="K108" s="181">
        <v>5</v>
      </c>
      <c r="L108" s="181">
        <v>5</v>
      </c>
      <c r="M108" s="181">
        <v>5</v>
      </c>
      <c r="N108" s="181">
        <v>5</v>
      </c>
      <c r="O108" s="181">
        <v>5</v>
      </c>
      <c r="P108" s="181">
        <v>5</v>
      </c>
      <c r="Q108" s="181">
        <v>0</v>
      </c>
      <c r="R108" s="181">
        <v>0</v>
      </c>
      <c r="S108" s="181">
        <v>0</v>
      </c>
      <c r="T108" s="181">
        <v>0</v>
      </c>
      <c r="U108" s="181">
        <v>0</v>
      </c>
      <c r="V108" s="181">
        <v>5</v>
      </c>
      <c r="W108" s="181">
        <v>4</v>
      </c>
      <c r="X108" s="181">
        <v>5</v>
      </c>
      <c r="Y108" s="181">
        <v>5</v>
      </c>
      <c r="Z108" s="181">
        <v>5</v>
      </c>
      <c r="AA108" s="181">
        <v>5</v>
      </c>
      <c r="AB108" s="181">
        <v>5</v>
      </c>
      <c r="AC108" s="181">
        <v>0</v>
      </c>
      <c r="AD108" s="181">
        <v>0</v>
      </c>
      <c r="AE108" s="181">
        <v>0</v>
      </c>
      <c r="AF108" s="181">
        <v>0</v>
      </c>
      <c r="AG108" s="181">
        <v>0</v>
      </c>
      <c r="AH108" s="181">
        <v>5</v>
      </c>
      <c r="AI108" s="181">
        <v>4</v>
      </c>
      <c r="AJ108" s="181">
        <v>5</v>
      </c>
      <c r="AK108" s="181">
        <v>5</v>
      </c>
      <c r="AL108" s="181">
        <v>5</v>
      </c>
      <c r="AM108" s="181">
        <v>5</v>
      </c>
      <c r="AN108" s="181">
        <v>5</v>
      </c>
      <c r="AO108" s="181">
        <v>0</v>
      </c>
      <c r="AP108" s="181">
        <v>0</v>
      </c>
      <c r="AQ108" s="181">
        <v>0</v>
      </c>
      <c r="AR108" s="181">
        <v>0</v>
      </c>
      <c r="AS108" s="181">
        <v>0</v>
      </c>
      <c r="AT108" s="181">
        <v>5</v>
      </c>
      <c r="AU108" s="181">
        <v>4</v>
      </c>
      <c r="AV108" s="181">
        <v>5</v>
      </c>
      <c r="AW108" s="181">
        <v>13.1</v>
      </c>
      <c r="AX108" s="181">
        <v>13.1</v>
      </c>
      <c r="AY108" s="181">
        <v>13.1</v>
      </c>
      <c r="AZ108" s="181">
        <v>57.091000000000001</v>
      </c>
      <c r="BA108" s="181">
        <v>512</v>
      </c>
      <c r="BB108" s="181">
        <v>512</v>
      </c>
      <c r="BC108" s="181">
        <v>0</v>
      </c>
      <c r="BD108" s="181">
        <v>11.532</v>
      </c>
      <c r="BE108" s="181" t="s">
        <v>1251</v>
      </c>
      <c r="BF108" s="181" t="s">
        <v>1251</v>
      </c>
      <c r="BG108" s="181" t="s">
        <v>1251</v>
      </c>
      <c r="BH108" s="181" t="s">
        <v>1251</v>
      </c>
      <c r="BN108" s="181" t="s">
        <v>1251</v>
      </c>
      <c r="BO108" s="181" t="s">
        <v>1251</v>
      </c>
      <c r="BP108" s="181" t="s">
        <v>1251</v>
      </c>
      <c r="BQ108" s="181">
        <v>13.1</v>
      </c>
      <c r="BR108" s="181">
        <v>13.1</v>
      </c>
      <c r="BS108" s="181">
        <v>13.1</v>
      </c>
      <c r="BT108" s="181">
        <v>13.1</v>
      </c>
      <c r="BU108" s="181">
        <v>0</v>
      </c>
      <c r="BV108" s="181">
        <v>0</v>
      </c>
      <c r="BW108" s="181">
        <v>0</v>
      </c>
      <c r="BX108" s="181">
        <v>0</v>
      </c>
      <c r="BY108" s="181">
        <v>0</v>
      </c>
      <c r="BZ108" s="181">
        <v>13.1</v>
      </c>
      <c r="CA108" s="181">
        <v>9.4</v>
      </c>
      <c r="CB108" s="181">
        <v>13.1</v>
      </c>
      <c r="CC108" s="181">
        <v>151280000</v>
      </c>
      <c r="CD108" s="181">
        <v>25027000</v>
      </c>
      <c r="CE108" s="181">
        <v>23643000</v>
      </c>
      <c r="CF108" s="181">
        <v>25572000</v>
      </c>
      <c r="CG108" s="181">
        <v>23718000</v>
      </c>
      <c r="CH108" s="181">
        <v>0</v>
      </c>
      <c r="CI108" s="181">
        <v>0</v>
      </c>
      <c r="CJ108" s="181">
        <v>0</v>
      </c>
      <c r="CK108" s="181">
        <v>0</v>
      </c>
      <c r="CL108" s="181">
        <v>0</v>
      </c>
      <c r="CM108" s="181">
        <v>17819000</v>
      </c>
      <c r="CN108" s="181">
        <v>17583000</v>
      </c>
      <c r="CO108" s="181">
        <v>17919000</v>
      </c>
      <c r="CP108" s="184">
        <v>6165100</v>
      </c>
      <c r="CQ108" s="184">
        <v>6252600</v>
      </c>
      <c r="CR108" s="184">
        <v>6678700</v>
      </c>
      <c r="CS108" s="184">
        <v>8800000</v>
      </c>
      <c r="CT108" s="186">
        <f t="shared" si="10"/>
        <v>6974100</v>
      </c>
      <c r="CU108" s="181">
        <v>0</v>
      </c>
      <c r="CV108" s="181">
        <v>0</v>
      </c>
      <c r="CW108" s="181">
        <v>0</v>
      </c>
      <c r="CX108" s="181">
        <v>0</v>
      </c>
      <c r="CY108" s="186">
        <v>0</v>
      </c>
      <c r="CZ108" s="182">
        <f t="shared" si="11"/>
        <v>0</v>
      </c>
      <c r="DA108" s="181">
        <v>0</v>
      </c>
      <c r="DB108" s="185">
        <f t="shared" si="17"/>
        <v>0</v>
      </c>
      <c r="DC108" s="184">
        <v>7273500</v>
      </c>
      <c r="DD108" s="183">
        <f t="shared" si="13"/>
        <v>1.0429302705725469</v>
      </c>
      <c r="DE108" s="184">
        <v>8561100</v>
      </c>
      <c r="DF108" s="183">
        <f t="shared" si="18"/>
        <v>1.2275562438164065</v>
      </c>
      <c r="DG108" s="184">
        <v>6982500</v>
      </c>
      <c r="DH108" s="183">
        <f t="shared" si="19"/>
        <v>1.0012044564890092</v>
      </c>
      <c r="DI108" s="182">
        <f t="shared" si="16"/>
        <v>0.81792274271949073</v>
      </c>
    </row>
    <row r="109" spans="1:113" x14ac:dyDescent="0.25">
      <c r="A109" s="181" t="s">
        <v>2341</v>
      </c>
      <c r="B109" s="181" t="s">
        <v>2341</v>
      </c>
      <c r="C109" s="181">
        <v>2</v>
      </c>
      <c r="D109" s="181">
        <v>2</v>
      </c>
      <c r="E109" s="181">
        <v>2</v>
      </c>
      <c r="F109" s="181" t="s">
        <v>2340</v>
      </c>
      <c r="G109" s="181" t="s">
        <v>2339</v>
      </c>
      <c r="H109" s="181" t="s">
        <v>2338</v>
      </c>
      <c r="I109" s="181">
        <v>1</v>
      </c>
      <c r="J109" s="181">
        <v>2</v>
      </c>
      <c r="K109" s="181">
        <v>2</v>
      </c>
      <c r="L109" s="181">
        <v>2</v>
      </c>
      <c r="M109" s="181">
        <v>2</v>
      </c>
      <c r="N109" s="181">
        <v>2</v>
      </c>
      <c r="O109" s="181">
        <v>2</v>
      </c>
      <c r="P109" s="181">
        <v>2</v>
      </c>
      <c r="Q109" s="181">
        <v>0</v>
      </c>
      <c r="R109" s="181">
        <v>0</v>
      </c>
      <c r="S109" s="181">
        <v>0</v>
      </c>
      <c r="T109" s="181">
        <v>0</v>
      </c>
      <c r="U109" s="181">
        <v>0</v>
      </c>
      <c r="V109" s="181">
        <v>2</v>
      </c>
      <c r="W109" s="181">
        <v>2</v>
      </c>
      <c r="X109" s="181">
        <v>2</v>
      </c>
      <c r="Y109" s="181">
        <v>2</v>
      </c>
      <c r="Z109" s="181">
        <v>2</v>
      </c>
      <c r="AA109" s="181">
        <v>2</v>
      </c>
      <c r="AB109" s="181">
        <v>2</v>
      </c>
      <c r="AC109" s="181">
        <v>0</v>
      </c>
      <c r="AD109" s="181">
        <v>0</v>
      </c>
      <c r="AE109" s="181">
        <v>0</v>
      </c>
      <c r="AF109" s="181">
        <v>0</v>
      </c>
      <c r="AG109" s="181">
        <v>0</v>
      </c>
      <c r="AH109" s="181">
        <v>2</v>
      </c>
      <c r="AI109" s="181">
        <v>2</v>
      </c>
      <c r="AJ109" s="181">
        <v>2</v>
      </c>
      <c r="AK109" s="181">
        <v>2</v>
      </c>
      <c r="AL109" s="181">
        <v>2</v>
      </c>
      <c r="AM109" s="181">
        <v>2</v>
      </c>
      <c r="AN109" s="181">
        <v>2</v>
      </c>
      <c r="AO109" s="181">
        <v>0</v>
      </c>
      <c r="AP109" s="181">
        <v>0</v>
      </c>
      <c r="AQ109" s="181">
        <v>0</v>
      </c>
      <c r="AR109" s="181">
        <v>0</v>
      </c>
      <c r="AS109" s="181">
        <v>0</v>
      </c>
      <c r="AT109" s="181">
        <v>2</v>
      </c>
      <c r="AU109" s="181">
        <v>2</v>
      </c>
      <c r="AV109" s="181">
        <v>2</v>
      </c>
      <c r="AW109" s="181">
        <v>2.5</v>
      </c>
      <c r="AX109" s="181">
        <v>2.5</v>
      </c>
      <c r="AY109" s="181">
        <v>2.5</v>
      </c>
      <c r="AZ109" s="181">
        <v>91.712000000000003</v>
      </c>
      <c r="BA109" s="181">
        <v>796</v>
      </c>
      <c r="BB109" s="181">
        <v>796</v>
      </c>
      <c r="BC109" s="181">
        <v>3.1446999999999998E-3</v>
      </c>
      <c r="BD109" s="181">
        <v>2.4980000000000002</v>
      </c>
      <c r="BE109" s="181" t="s">
        <v>1254</v>
      </c>
      <c r="BF109" s="181" t="s">
        <v>1251</v>
      </c>
      <c r="BG109" s="181" t="s">
        <v>1251</v>
      </c>
      <c r="BH109" s="181" t="s">
        <v>1254</v>
      </c>
      <c r="BN109" s="181" t="s">
        <v>1254</v>
      </c>
      <c r="BO109" s="181" t="s">
        <v>1254</v>
      </c>
      <c r="BP109" s="181" t="s">
        <v>1254</v>
      </c>
      <c r="BQ109" s="181">
        <v>2.5</v>
      </c>
      <c r="BR109" s="181">
        <v>2.5</v>
      </c>
      <c r="BS109" s="181">
        <v>2.5</v>
      </c>
      <c r="BT109" s="181">
        <v>2.5</v>
      </c>
      <c r="BU109" s="181">
        <v>0</v>
      </c>
      <c r="BV109" s="181">
        <v>0</v>
      </c>
      <c r="BW109" s="181">
        <v>0</v>
      </c>
      <c r="BX109" s="181">
        <v>0</v>
      </c>
      <c r="BY109" s="181">
        <v>0</v>
      </c>
      <c r="BZ109" s="181">
        <v>2.5</v>
      </c>
      <c r="CA109" s="181">
        <v>2.5</v>
      </c>
      <c r="CB109" s="181">
        <v>2.5</v>
      </c>
      <c r="CC109" s="181">
        <v>38801000</v>
      </c>
      <c r="CD109" s="181">
        <v>5012400</v>
      </c>
      <c r="CE109" s="181">
        <v>7234600</v>
      </c>
      <c r="CF109" s="181">
        <v>5956800</v>
      </c>
      <c r="CG109" s="181">
        <v>4897400</v>
      </c>
      <c r="CH109" s="181">
        <v>0</v>
      </c>
      <c r="CI109" s="181">
        <v>0</v>
      </c>
      <c r="CJ109" s="181">
        <v>0</v>
      </c>
      <c r="CK109" s="181">
        <v>0</v>
      </c>
      <c r="CL109" s="181">
        <v>0</v>
      </c>
      <c r="CM109" s="181">
        <v>5275200</v>
      </c>
      <c r="CN109" s="181">
        <v>5016600</v>
      </c>
      <c r="CO109" s="181">
        <v>5407500</v>
      </c>
      <c r="CP109" s="184">
        <v>2832200</v>
      </c>
      <c r="CQ109" s="184">
        <v>4373000</v>
      </c>
      <c r="CR109" s="184">
        <v>3024000</v>
      </c>
      <c r="CS109" s="184">
        <v>2946400</v>
      </c>
      <c r="CT109" s="186">
        <f t="shared" si="10"/>
        <v>3293900</v>
      </c>
      <c r="CU109" s="181">
        <v>0</v>
      </c>
      <c r="CV109" s="181">
        <v>0</v>
      </c>
      <c r="CW109" s="181">
        <v>0</v>
      </c>
      <c r="CX109" s="181">
        <v>0</v>
      </c>
      <c r="CY109" s="186">
        <v>0</v>
      </c>
      <c r="CZ109" s="182">
        <f t="shared" si="11"/>
        <v>0</v>
      </c>
      <c r="DA109" s="181">
        <v>0</v>
      </c>
      <c r="DB109" s="185">
        <f t="shared" si="17"/>
        <v>0</v>
      </c>
      <c r="DC109" s="184">
        <v>3235400</v>
      </c>
      <c r="DD109" s="183">
        <f t="shared" si="13"/>
        <v>0.98223989799326028</v>
      </c>
      <c r="DE109" s="184">
        <v>3260400</v>
      </c>
      <c r="DF109" s="183">
        <f t="shared" si="18"/>
        <v>0.98982968517562764</v>
      </c>
      <c r="DG109" s="184">
        <v>3367900</v>
      </c>
      <c r="DH109" s="183">
        <f t="shared" si="19"/>
        <v>1.0224657700598074</v>
      </c>
      <c r="DI109" s="182">
        <f t="shared" si="16"/>
        <v>0.74863383830717378</v>
      </c>
    </row>
    <row r="110" spans="1:113" x14ac:dyDescent="0.25">
      <c r="A110" s="181" t="s">
        <v>2337</v>
      </c>
      <c r="B110" s="181" t="s">
        <v>2337</v>
      </c>
      <c r="C110" s="181">
        <v>4</v>
      </c>
      <c r="D110" s="181">
        <v>4</v>
      </c>
      <c r="E110" s="181">
        <v>4</v>
      </c>
      <c r="F110" s="185" t="s">
        <v>2336</v>
      </c>
      <c r="G110" s="181" t="s">
        <v>2335</v>
      </c>
      <c r="H110" s="181" t="s">
        <v>2334</v>
      </c>
      <c r="I110" s="181">
        <v>1</v>
      </c>
      <c r="J110" s="181">
        <v>4</v>
      </c>
      <c r="K110" s="181">
        <v>4</v>
      </c>
      <c r="L110" s="181">
        <v>4</v>
      </c>
      <c r="M110" s="181">
        <v>4</v>
      </c>
      <c r="N110" s="181">
        <v>3</v>
      </c>
      <c r="O110" s="181">
        <v>4</v>
      </c>
      <c r="P110" s="181">
        <v>3</v>
      </c>
      <c r="Q110" s="181">
        <v>2</v>
      </c>
      <c r="R110" s="181">
        <v>2</v>
      </c>
      <c r="S110" s="181">
        <v>2</v>
      </c>
      <c r="T110" s="181">
        <v>2</v>
      </c>
      <c r="U110" s="181">
        <v>2</v>
      </c>
      <c r="V110" s="181">
        <v>2</v>
      </c>
      <c r="W110" s="181">
        <v>2</v>
      </c>
      <c r="X110" s="181">
        <v>3</v>
      </c>
      <c r="Y110" s="181">
        <v>4</v>
      </c>
      <c r="Z110" s="181">
        <v>3</v>
      </c>
      <c r="AA110" s="181">
        <v>4</v>
      </c>
      <c r="AB110" s="181">
        <v>3</v>
      </c>
      <c r="AC110" s="181">
        <v>2</v>
      </c>
      <c r="AD110" s="181">
        <v>2</v>
      </c>
      <c r="AE110" s="181">
        <v>2</v>
      </c>
      <c r="AF110" s="181">
        <v>2</v>
      </c>
      <c r="AG110" s="181">
        <v>2</v>
      </c>
      <c r="AH110" s="181">
        <v>2</v>
      </c>
      <c r="AI110" s="181">
        <v>2</v>
      </c>
      <c r="AJ110" s="181">
        <v>3</v>
      </c>
      <c r="AK110" s="181">
        <v>4</v>
      </c>
      <c r="AL110" s="181">
        <v>3</v>
      </c>
      <c r="AM110" s="181">
        <v>4</v>
      </c>
      <c r="AN110" s="181">
        <v>3</v>
      </c>
      <c r="AO110" s="181">
        <v>2</v>
      </c>
      <c r="AP110" s="181">
        <v>2</v>
      </c>
      <c r="AQ110" s="181">
        <v>2</v>
      </c>
      <c r="AR110" s="181">
        <v>2</v>
      </c>
      <c r="AS110" s="181">
        <v>2</v>
      </c>
      <c r="AT110" s="181">
        <v>2</v>
      </c>
      <c r="AU110" s="181">
        <v>2</v>
      </c>
      <c r="AV110" s="181">
        <v>3</v>
      </c>
      <c r="AW110" s="181">
        <v>1.9</v>
      </c>
      <c r="AX110" s="181">
        <v>1.9</v>
      </c>
      <c r="AY110" s="181">
        <v>1.9</v>
      </c>
      <c r="AZ110" s="181">
        <v>309.27</v>
      </c>
      <c r="BA110" s="181">
        <v>2813</v>
      </c>
      <c r="BB110" s="181">
        <v>2813</v>
      </c>
      <c r="BC110" s="181">
        <v>0</v>
      </c>
      <c r="BD110" s="181">
        <v>13.281000000000001</v>
      </c>
      <c r="BE110" s="181" t="s">
        <v>1251</v>
      </c>
      <c r="BF110" s="181" t="s">
        <v>1251</v>
      </c>
      <c r="BG110" s="181" t="s">
        <v>1251</v>
      </c>
      <c r="BH110" s="181" t="s">
        <v>1251</v>
      </c>
      <c r="BI110" s="181" t="s">
        <v>1254</v>
      </c>
      <c r="BJ110" s="181" t="s">
        <v>1254</v>
      </c>
      <c r="BK110" s="181" t="s">
        <v>1254</v>
      </c>
      <c r="BL110" s="181" t="s">
        <v>1254</v>
      </c>
      <c r="BM110" s="181" t="s">
        <v>1254</v>
      </c>
      <c r="BN110" s="181" t="s">
        <v>1251</v>
      </c>
      <c r="BO110" s="181" t="s">
        <v>1251</v>
      </c>
      <c r="BP110" s="181" t="s">
        <v>1251</v>
      </c>
      <c r="BQ110" s="181">
        <v>1.9</v>
      </c>
      <c r="BR110" s="181">
        <v>1.6</v>
      </c>
      <c r="BS110" s="181">
        <v>1.9</v>
      </c>
      <c r="BT110" s="181">
        <v>1.1000000000000001</v>
      </c>
      <c r="BU110" s="181">
        <v>0.7</v>
      </c>
      <c r="BV110" s="181">
        <v>0.7</v>
      </c>
      <c r="BW110" s="181">
        <v>0.7</v>
      </c>
      <c r="BX110" s="181">
        <v>0.7</v>
      </c>
      <c r="BY110" s="181">
        <v>0.7</v>
      </c>
      <c r="BZ110" s="181">
        <v>0.8</v>
      </c>
      <c r="CA110" s="181">
        <v>0.8</v>
      </c>
      <c r="CB110" s="181">
        <v>1.1000000000000001</v>
      </c>
      <c r="CC110" s="181">
        <v>114000000</v>
      </c>
      <c r="CD110" s="181">
        <v>21978000</v>
      </c>
      <c r="CE110" s="181">
        <v>19207000</v>
      </c>
      <c r="CF110" s="181">
        <v>24041000</v>
      </c>
      <c r="CG110" s="181">
        <v>14051000</v>
      </c>
      <c r="CH110" s="181">
        <v>493540</v>
      </c>
      <c r="CI110" s="181">
        <v>637010</v>
      </c>
      <c r="CJ110" s="181">
        <v>525210</v>
      </c>
      <c r="CK110" s="181">
        <v>720770</v>
      </c>
      <c r="CL110" s="181">
        <v>619170</v>
      </c>
      <c r="CM110" s="181">
        <v>9896700</v>
      </c>
      <c r="CN110" s="181">
        <v>9554000</v>
      </c>
      <c r="CO110" s="181">
        <v>12273000</v>
      </c>
      <c r="CP110" s="184">
        <v>17058000</v>
      </c>
      <c r="CQ110" s="184">
        <v>7469500</v>
      </c>
      <c r="CR110" s="184">
        <v>6712400</v>
      </c>
      <c r="CS110" s="184">
        <v>14867000</v>
      </c>
      <c r="CT110" s="186">
        <f t="shared" si="10"/>
        <v>11526725</v>
      </c>
      <c r="CU110" s="181">
        <v>2440900</v>
      </c>
      <c r="CV110" s="181">
        <v>2580500</v>
      </c>
      <c r="CW110" s="181">
        <v>2384200</v>
      </c>
      <c r="CX110" s="181">
        <v>2565700</v>
      </c>
      <c r="CY110" s="186">
        <f>AVERAGEIF(CU110:CX110,"&lt;&gt;0")</f>
        <v>2492825</v>
      </c>
      <c r="CZ110" s="182">
        <f t="shared" si="11"/>
        <v>0.21626481068994011</v>
      </c>
      <c r="DA110" s="181">
        <v>2510000</v>
      </c>
      <c r="DB110" s="185">
        <f t="shared" si="17"/>
        <v>0.21775482628413534</v>
      </c>
      <c r="DC110" s="184">
        <v>6805700</v>
      </c>
      <c r="DD110" s="183">
        <f t="shared" si="13"/>
        <v>0.59042789690913944</v>
      </c>
      <c r="DE110" s="184">
        <v>6754800</v>
      </c>
      <c r="DF110" s="183">
        <f t="shared" si="18"/>
        <v>0.58601207194584759</v>
      </c>
      <c r="DG110" s="184">
        <v>6039300</v>
      </c>
      <c r="DH110" s="183">
        <f t="shared" si="19"/>
        <v>0.52393893321823848</v>
      </c>
      <c r="DI110" s="182">
        <f t="shared" si="16"/>
        <v>0.47953343208934018</v>
      </c>
    </row>
    <row r="111" spans="1:113" x14ac:dyDescent="0.25">
      <c r="A111" s="181" t="s">
        <v>2333</v>
      </c>
      <c r="B111" s="181" t="s">
        <v>2333</v>
      </c>
      <c r="C111" s="181">
        <v>4</v>
      </c>
      <c r="D111" s="181">
        <v>4</v>
      </c>
      <c r="E111" s="181">
        <v>4</v>
      </c>
      <c r="F111" s="181" t="s">
        <v>2332</v>
      </c>
      <c r="G111" s="181" t="s">
        <v>2331</v>
      </c>
      <c r="H111" s="181" t="s">
        <v>2330</v>
      </c>
      <c r="I111" s="181">
        <v>1</v>
      </c>
      <c r="J111" s="181">
        <v>4</v>
      </c>
      <c r="K111" s="181">
        <v>4</v>
      </c>
      <c r="L111" s="181">
        <v>4</v>
      </c>
      <c r="M111" s="181">
        <v>3</v>
      </c>
      <c r="N111" s="181">
        <v>2</v>
      </c>
      <c r="O111" s="181">
        <v>3</v>
      </c>
      <c r="P111" s="181">
        <v>3</v>
      </c>
      <c r="Q111" s="181">
        <v>1</v>
      </c>
      <c r="R111" s="181">
        <v>1</v>
      </c>
      <c r="S111" s="181">
        <v>0</v>
      </c>
      <c r="T111" s="181">
        <v>0</v>
      </c>
      <c r="U111" s="181">
        <v>0</v>
      </c>
      <c r="V111" s="181">
        <v>3</v>
      </c>
      <c r="W111" s="181">
        <v>2</v>
      </c>
      <c r="X111" s="181">
        <v>3</v>
      </c>
      <c r="Y111" s="181">
        <v>3</v>
      </c>
      <c r="Z111" s="181">
        <v>2</v>
      </c>
      <c r="AA111" s="181">
        <v>3</v>
      </c>
      <c r="AB111" s="181">
        <v>3</v>
      </c>
      <c r="AC111" s="181">
        <v>1</v>
      </c>
      <c r="AD111" s="181">
        <v>1</v>
      </c>
      <c r="AE111" s="181">
        <v>0</v>
      </c>
      <c r="AF111" s="181">
        <v>0</v>
      </c>
      <c r="AG111" s="181">
        <v>0</v>
      </c>
      <c r="AH111" s="181">
        <v>3</v>
      </c>
      <c r="AI111" s="181">
        <v>2</v>
      </c>
      <c r="AJ111" s="181">
        <v>3</v>
      </c>
      <c r="AK111" s="181">
        <v>3</v>
      </c>
      <c r="AL111" s="181">
        <v>2</v>
      </c>
      <c r="AM111" s="181">
        <v>3</v>
      </c>
      <c r="AN111" s="181">
        <v>3</v>
      </c>
      <c r="AO111" s="181">
        <v>1</v>
      </c>
      <c r="AP111" s="181">
        <v>1</v>
      </c>
      <c r="AQ111" s="181">
        <v>0</v>
      </c>
      <c r="AR111" s="181">
        <v>0</v>
      </c>
      <c r="AS111" s="181">
        <v>0</v>
      </c>
      <c r="AT111" s="181">
        <v>3</v>
      </c>
      <c r="AU111" s="181">
        <v>2</v>
      </c>
      <c r="AV111" s="181">
        <v>3</v>
      </c>
      <c r="AW111" s="181">
        <v>10.4</v>
      </c>
      <c r="AX111" s="181">
        <v>10.4</v>
      </c>
      <c r="AY111" s="181">
        <v>10.4</v>
      </c>
      <c r="AZ111" s="181">
        <v>54.356999999999999</v>
      </c>
      <c r="BA111" s="181">
        <v>481</v>
      </c>
      <c r="BB111" s="181">
        <v>481</v>
      </c>
      <c r="BC111" s="181">
        <v>0</v>
      </c>
      <c r="BD111" s="181">
        <v>8.4374000000000002</v>
      </c>
      <c r="BE111" s="181" t="s">
        <v>1251</v>
      </c>
      <c r="BF111" s="181" t="s">
        <v>1251</v>
      </c>
      <c r="BG111" s="181" t="s">
        <v>1251</v>
      </c>
      <c r="BH111" s="181" t="s">
        <v>1251</v>
      </c>
      <c r="BI111" s="181" t="s">
        <v>1254</v>
      </c>
      <c r="BJ111" s="181" t="s">
        <v>1254</v>
      </c>
      <c r="BN111" s="181" t="s">
        <v>1251</v>
      </c>
      <c r="BO111" s="181" t="s">
        <v>1251</v>
      </c>
      <c r="BP111" s="181" t="s">
        <v>1251</v>
      </c>
      <c r="BQ111" s="181">
        <v>7.7</v>
      </c>
      <c r="BR111" s="181">
        <v>5.8</v>
      </c>
      <c r="BS111" s="181">
        <v>8.5</v>
      </c>
      <c r="BT111" s="181">
        <v>8.5</v>
      </c>
      <c r="BU111" s="181">
        <v>3.3</v>
      </c>
      <c r="BV111" s="181">
        <v>3.3</v>
      </c>
      <c r="BW111" s="181">
        <v>0</v>
      </c>
      <c r="BX111" s="181">
        <v>0</v>
      </c>
      <c r="BY111" s="181">
        <v>0</v>
      </c>
      <c r="BZ111" s="181">
        <v>8.5</v>
      </c>
      <c r="CA111" s="181">
        <v>5.8</v>
      </c>
      <c r="CB111" s="181">
        <v>8.5</v>
      </c>
      <c r="CC111" s="181">
        <v>77151000</v>
      </c>
      <c r="CD111" s="181">
        <v>12810000</v>
      </c>
      <c r="CE111" s="181">
        <v>8960400</v>
      </c>
      <c r="CF111" s="181">
        <v>15406000</v>
      </c>
      <c r="CG111" s="181">
        <v>12835000</v>
      </c>
      <c r="CH111" s="181">
        <v>68179</v>
      </c>
      <c r="CI111" s="181">
        <v>78688</v>
      </c>
      <c r="CJ111" s="181">
        <v>0</v>
      </c>
      <c r="CK111" s="181">
        <v>0</v>
      </c>
      <c r="CL111" s="181">
        <v>0</v>
      </c>
      <c r="CM111" s="181">
        <v>11355000</v>
      </c>
      <c r="CN111" s="181">
        <v>4956600</v>
      </c>
      <c r="CO111" s="181">
        <v>10680000</v>
      </c>
      <c r="CP111" s="184">
        <v>7213200</v>
      </c>
      <c r="CQ111" s="184">
        <v>5582100</v>
      </c>
      <c r="CR111" s="184">
        <v>5848100</v>
      </c>
      <c r="CS111" s="184">
        <v>6021300</v>
      </c>
      <c r="CT111" s="186">
        <f t="shared" si="10"/>
        <v>6166175</v>
      </c>
      <c r="CU111" s="181">
        <v>0</v>
      </c>
      <c r="CV111" s="181">
        <v>0</v>
      </c>
      <c r="CW111" s="181">
        <v>0</v>
      </c>
      <c r="CX111" s="181">
        <v>0</v>
      </c>
      <c r="CY111" s="186">
        <v>0</v>
      </c>
      <c r="CZ111" s="182">
        <f t="shared" si="11"/>
        <v>0</v>
      </c>
      <c r="DA111" s="181">
        <v>0</v>
      </c>
      <c r="DB111" s="185">
        <f t="shared" si="17"/>
        <v>0</v>
      </c>
      <c r="DC111" s="184">
        <v>5835400</v>
      </c>
      <c r="DD111" s="183">
        <f t="shared" si="13"/>
        <v>0.94635653383175145</v>
      </c>
      <c r="DE111" s="184">
        <v>3695100</v>
      </c>
      <c r="DF111" s="183">
        <f t="shared" si="18"/>
        <v>0.59925318369978142</v>
      </c>
      <c r="DG111" s="184">
        <v>5945200</v>
      </c>
      <c r="DH111" s="183">
        <f t="shared" si="19"/>
        <v>0.96416335897051253</v>
      </c>
      <c r="DI111" s="182">
        <f t="shared" si="16"/>
        <v>0.6274432691255114</v>
      </c>
    </row>
    <row r="112" spans="1:113" x14ac:dyDescent="0.25">
      <c r="A112" s="181" t="s">
        <v>2329</v>
      </c>
      <c r="B112" s="181" t="s">
        <v>2329</v>
      </c>
      <c r="C112" s="181">
        <v>4</v>
      </c>
      <c r="D112" s="181">
        <v>4</v>
      </c>
      <c r="E112" s="181">
        <v>4</v>
      </c>
      <c r="F112" s="181" t="s">
        <v>2328</v>
      </c>
      <c r="G112" s="181" t="s">
        <v>2327</v>
      </c>
      <c r="H112" s="181" t="s">
        <v>2326</v>
      </c>
      <c r="I112" s="181">
        <v>1</v>
      </c>
      <c r="J112" s="181">
        <v>4</v>
      </c>
      <c r="K112" s="181">
        <v>4</v>
      </c>
      <c r="L112" s="181">
        <v>4</v>
      </c>
      <c r="M112" s="181">
        <v>4</v>
      </c>
      <c r="N112" s="181">
        <v>4</v>
      </c>
      <c r="O112" s="181">
        <v>4</v>
      </c>
      <c r="P112" s="181">
        <v>3</v>
      </c>
      <c r="Q112" s="181">
        <v>1</v>
      </c>
      <c r="R112" s="181">
        <v>1</v>
      </c>
      <c r="S112" s="181">
        <v>2</v>
      </c>
      <c r="T112" s="181">
        <v>1</v>
      </c>
      <c r="U112" s="181">
        <v>0</v>
      </c>
      <c r="V112" s="181">
        <v>3</v>
      </c>
      <c r="W112" s="181">
        <v>4</v>
      </c>
      <c r="X112" s="181">
        <v>4</v>
      </c>
      <c r="Y112" s="181">
        <v>4</v>
      </c>
      <c r="Z112" s="181">
        <v>4</v>
      </c>
      <c r="AA112" s="181">
        <v>4</v>
      </c>
      <c r="AB112" s="181">
        <v>3</v>
      </c>
      <c r="AC112" s="181">
        <v>1</v>
      </c>
      <c r="AD112" s="181">
        <v>1</v>
      </c>
      <c r="AE112" s="181">
        <v>2</v>
      </c>
      <c r="AF112" s="181">
        <v>1</v>
      </c>
      <c r="AG112" s="181">
        <v>0</v>
      </c>
      <c r="AH112" s="181">
        <v>3</v>
      </c>
      <c r="AI112" s="181">
        <v>4</v>
      </c>
      <c r="AJ112" s="181">
        <v>4</v>
      </c>
      <c r="AK112" s="181">
        <v>4</v>
      </c>
      <c r="AL112" s="181">
        <v>4</v>
      </c>
      <c r="AM112" s="181">
        <v>4</v>
      </c>
      <c r="AN112" s="181">
        <v>3</v>
      </c>
      <c r="AO112" s="181">
        <v>1</v>
      </c>
      <c r="AP112" s="181">
        <v>1</v>
      </c>
      <c r="AQ112" s="181">
        <v>2</v>
      </c>
      <c r="AR112" s="181">
        <v>1</v>
      </c>
      <c r="AS112" s="181">
        <v>0</v>
      </c>
      <c r="AT112" s="181">
        <v>3</v>
      </c>
      <c r="AU112" s="181">
        <v>4</v>
      </c>
      <c r="AV112" s="181">
        <v>4</v>
      </c>
      <c r="AW112" s="181">
        <v>9.6999999999999993</v>
      </c>
      <c r="AX112" s="181">
        <v>9.6999999999999993</v>
      </c>
      <c r="AY112" s="181">
        <v>9.6999999999999993</v>
      </c>
      <c r="AZ112" s="181">
        <v>66.406000000000006</v>
      </c>
      <c r="BA112" s="181">
        <v>606</v>
      </c>
      <c r="BB112" s="181">
        <v>606</v>
      </c>
      <c r="BC112" s="181">
        <v>0</v>
      </c>
      <c r="BD112" s="181">
        <v>8.3048999999999999</v>
      </c>
      <c r="BE112" s="181" t="s">
        <v>1251</v>
      </c>
      <c r="BF112" s="181" t="s">
        <v>1251</v>
      </c>
      <c r="BG112" s="181" t="s">
        <v>1251</v>
      </c>
      <c r="BH112" s="181" t="s">
        <v>1251</v>
      </c>
      <c r="BI112" s="181" t="s">
        <v>1254</v>
      </c>
      <c r="BJ112" s="181" t="s">
        <v>1254</v>
      </c>
      <c r="BK112" s="181" t="s">
        <v>1254</v>
      </c>
      <c r="BL112" s="181" t="s">
        <v>1254</v>
      </c>
      <c r="BN112" s="181" t="s">
        <v>1251</v>
      </c>
      <c r="BO112" s="181" t="s">
        <v>1251</v>
      </c>
      <c r="BP112" s="181" t="s">
        <v>1251</v>
      </c>
      <c r="BQ112" s="181">
        <v>9.6999999999999993</v>
      </c>
      <c r="BR112" s="181">
        <v>9.6999999999999993</v>
      </c>
      <c r="BS112" s="181">
        <v>9.6999999999999993</v>
      </c>
      <c r="BT112" s="181">
        <v>6.1</v>
      </c>
      <c r="BU112" s="181">
        <v>1.3</v>
      </c>
      <c r="BV112" s="181">
        <v>1.3</v>
      </c>
      <c r="BW112" s="181">
        <v>2.5</v>
      </c>
      <c r="BX112" s="181">
        <v>1.3</v>
      </c>
      <c r="BY112" s="181">
        <v>0</v>
      </c>
      <c r="BZ112" s="181">
        <v>8.6</v>
      </c>
      <c r="CA112" s="181">
        <v>9.6999999999999993</v>
      </c>
      <c r="CB112" s="181">
        <v>9.6999999999999993</v>
      </c>
      <c r="CC112" s="181">
        <v>177510000</v>
      </c>
      <c r="CD112" s="181">
        <v>31897000</v>
      </c>
      <c r="CE112" s="181">
        <v>24965000</v>
      </c>
      <c r="CF112" s="181">
        <v>22559000</v>
      </c>
      <c r="CG112" s="181">
        <v>25435000</v>
      </c>
      <c r="CH112" s="181">
        <v>1002200</v>
      </c>
      <c r="CI112" s="181">
        <v>1212600</v>
      </c>
      <c r="CJ112" s="181">
        <v>1478700</v>
      </c>
      <c r="CK112" s="181">
        <v>1104400</v>
      </c>
      <c r="CL112" s="181">
        <v>0</v>
      </c>
      <c r="CM112" s="181">
        <v>22020000</v>
      </c>
      <c r="CN112" s="181">
        <v>24168000</v>
      </c>
      <c r="CO112" s="181">
        <v>21670000</v>
      </c>
      <c r="CP112" s="184">
        <v>8875600</v>
      </c>
      <c r="CQ112" s="184">
        <v>9802400</v>
      </c>
      <c r="CR112" s="184">
        <v>8816800</v>
      </c>
      <c r="CS112" s="184">
        <v>9005100</v>
      </c>
      <c r="CT112" s="186">
        <f t="shared" si="10"/>
        <v>9124975</v>
      </c>
      <c r="CU112" s="181">
        <v>0</v>
      </c>
      <c r="CV112" s="181">
        <v>0</v>
      </c>
      <c r="CW112" s="181">
        <v>0</v>
      </c>
      <c r="CX112" s="181">
        <v>0</v>
      </c>
      <c r="CY112" s="186">
        <v>0</v>
      </c>
      <c r="CZ112" s="182">
        <f t="shared" si="11"/>
        <v>0</v>
      </c>
      <c r="DA112" s="181">
        <v>0</v>
      </c>
      <c r="DB112" s="185">
        <f t="shared" si="17"/>
        <v>0</v>
      </c>
      <c r="DC112" s="184">
        <v>9222000</v>
      </c>
      <c r="DD112" s="183">
        <f t="shared" si="13"/>
        <v>1.0106329058435777</v>
      </c>
      <c r="DE112" s="184">
        <v>11314000</v>
      </c>
      <c r="DF112" s="183">
        <f t="shared" si="18"/>
        <v>1.2398938079282409</v>
      </c>
      <c r="DG112" s="184">
        <v>10318000</v>
      </c>
      <c r="DH112" s="183">
        <f t="shared" si="19"/>
        <v>1.1307428239529422</v>
      </c>
      <c r="DI112" s="182">
        <f t="shared" si="16"/>
        <v>0.84531738443119009</v>
      </c>
    </row>
    <row r="113" spans="1:113" x14ac:dyDescent="0.25">
      <c r="A113" s="181" t="s">
        <v>2325</v>
      </c>
      <c r="B113" s="181" t="s">
        <v>2325</v>
      </c>
      <c r="C113" s="181">
        <v>3</v>
      </c>
      <c r="D113" s="181">
        <v>2</v>
      </c>
      <c r="E113" s="181">
        <v>2</v>
      </c>
      <c r="F113" s="185" t="s">
        <v>2324</v>
      </c>
      <c r="G113" s="181" t="s">
        <v>2323</v>
      </c>
      <c r="H113" s="181" t="s">
        <v>2322</v>
      </c>
      <c r="I113" s="181">
        <v>1</v>
      </c>
      <c r="J113" s="181">
        <v>3</v>
      </c>
      <c r="K113" s="181">
        <v>2</v>
      </c>
      <c r="L113" s="181">
        <v>2</v>
      </c>
      <c r="M113" s="181">
        <v>3</v>
      </c>
      <c r="N113" s="181">
        <v>2</v>
      </c>
      <c r="O113" s="181">
        <v>3</v>
      </c>
      <c r="P113" s="181">
        <v>3</v>
      </c>
      <c r="Q113" s="181">
        <v>2</v>
      </c>
      <c r="R113" s="181">
        <v>2</v>
      </c>
      <c r="S113" s="181">
        <v>2</v>
      </c>
      <c r="T113" s="181">
        <v>2</v>
      </c>
      <c r="U113" s="181">
        <v>2</v>
      </c>
      <c r="V113" s="181">
        <v>3</v>
      </c>
      <c r="W113" s="181">
        <v>2</v>
      </c>
      <c r="X113" s="181">
        <v>1</v>
      </c>
      <c r="Y113" s="181">
        <v>2</v>
      </c>
      <c r="Z113" s="181">
        <v>1</v>
      </c>
      <c r="AA113" s="181">
        <v>2</v>
      </c>
      <c r="AB113" s="181">
        <v>2</v>
      </c>
      <c r="AC113" s="181">
        <v>1</v>
      </c>
      <c r="AD113" s="181">
        <v>1</v>
      </c>
      <c r="AE113" s="181">
        <v>1</v>
      </c>
      <c r="AF113" s="181">
        <v>1</v>
      </c>
      <c r="AG113" s="181">
        <v>1</v>
      </c>
      <c r="AH113" s="181">
        <v>2</v>
      </c>
      <c r="AI113" s="181">
        <v>2</v>
      </c>
      <c r="AJ113" s="181">
        <v>1</v>
      </c>
      <c r="AK113" s="181">
        <v>2</v>
      </c>
      <c r="AL113" s="181">
        <v>1</v>
      </c>
      <c r="AM113" s="181">
        <v>2</v>
      </c>
      <c r="AN113" s="181">
        <v>2</v>
      </c>
      <c r="AO113" s="181">
        <v>1</v>
      </c>
      <c r="AP113" s="181">
        <v>1</v>
      </c>
      <c r="AQ113" s="181">
        <v>1</v>
      </c>
      <c r="AR113" s="181">
        <v>1</v>
      </c>
      <c r="AS113" s="181">
        <v>1</v>
      </c>
      <c r="AT113" s="181">
        <v>2</v>
      </c>
      <c r="AU113" s="181">
        <v>2</v>
      </c>
      <c r="AV113" s="181">
        <v>1</v>
      </c>
      <c r="AW113" s="181">
        <v>13.4</v>
      </c>
      <c r="AX113" s="181">
        <v>9.3000000000000007</v>
      </c>
      <c r="AY113" s="181">
        <v>9.3000000000000007</v>
      </c>
      <c r="AZ113" s="181">
        <v>28.085999999999999</v>
      </c>
      <c r="BA113" s="181">
        <v>246</v>
      </c>
      <c r="BB113" s="181">
        <v>246</v>
      </c>
      <c r="BC113" s="181">
        <v>0</v>
      </c>
      <c r="BD113" s="181">
        <v>3.3216000000000001</v>
      </c>
      <c r="BE113" s="181" t="s">
        <v>1251</v>
      </c>
      <c r="BF113" s="181" t="s">
        <v>1251</v>
      </c>
      <c r="BG113" s="181" t="s">
        <v>1251</v>
      </c>
      <c r="BH113" s="181" t="s">
        <v>1251</v>
      </c>
      <c r="BI113" s="181" t="s">
        <v>1254</v>
      </c>
      <c r="BJ113" s="181" t="s">
        <v>1254</v>
      </c>
      <c r="BK113" s="181" t="s">
        <v>1254</v>
      </c>
      <c r="BL113" s="181" t="s">
        <v>1254</v>
      </c>
      <c r="BM113" s="181" t="s">
        <v>1254</v>
      </c>
      <c r="BN113" s="181" t="s">
        <v>1251</v>
      </c>
      <c r="BO113" s="181" t="s">
        <v>1251</v>
      </c>
      <c r="BP113" s="181" t="s">
        <v>1251</v>
      </c>
      <c r="BQ113" s="181">
        <v>13.4</v>
      </c>
      <c r="BR113" s="181">
        <v>8.5</v>
      </c>
      <c r="BS113" s="181">
        <v>13.4</v>
      </c>
      <c r="BT113" s="181">
        <v>13.4</v>
      </c>
      <c r="BU113" s="181">
        <v>8.9</v>
      </c>
      <c r="BV113" s="181">
        <v>8.9</v>
      </c>
      <c r="BW113" s="181">
        <v>8.9</v>
      </c>
      <c r="BX113" s="181">
        <v>8.9</v>
      </c>
      <c r="BY113" s="181">
        <v>8.9</v>
      </c>
      <c r="BZ113" s="181">
        <v>13.4</v>
      </c>
      <c r="CA113" s="181">
        <v>9.3000000000000007</v>
      </c>
      <c r="CB113" s="181">
        <v>4.5</v>
      </c>
      <c r="CC113" s="181">
        <v>51101000</v>
      </c>
      <c r="CD113" s="181">
        <v>9075400</v>
      </c>
      <c r="CE113" s="181">
        <v>4248200</v>
      </c>
      <c r="CF113" s="181">
        <v>8174000</v>
      </c>
      <c r="CG113" s="181">
        <v>7494000</v>
      </c>
      <c r="CH113" s="181">
        <v>668160</v>
      </c>
      <c r="CI113" s="181">
        <v>732180</v>
      </c>
      <c r="CJ113" s="181">
        <v>652600</v>
      </c>
      <c r="CK113" s="181">
        <v>725720</v>
      </c>
      <c r="CL113" s="181">
        <v>736770</v>
      </c>
      <c r="CM113" s="181">
        <v>7273200</v>
      </c>
      <c r="CN113" s="181">
        <v>7415900</v>
      </c>
      <c r="CO113" s="181">
        <v>3904600</v>
      </c>
      <c r="CP113" s="184">
        <v>0</v>
      </c>
      <c r="CQ113" s="184">
        <v>0</v>
      </c>
      <c r="CR113" s="184">
        <v>4195800</v>
      </c>
      <c r="CS113" s="184">
        <v>0</v>
      </c>
      <c r="CT113" s="186">
        <f t="shared" si="10"/>
        <v>4195800</v>
      </c>
      <c r="CU113" s="181">
        <v>0</v>
      </c>
      <c r="CV113" s="181">
        <v>0</v>
      </c>
      <c r="CW113" s="181">
        <v>0</v>
      </c>
      <c r="CX113" s="181">
        <v>0</v>
      </c>
      <c r="CY113" s="186">
        <v>0</v>
      </c>
      <c r="CZ113" s="182">
        <f t="shared" si="11"/>
        <v>0</v>
      </c>
      <c r="DA113" s="181">
        <v>0</v>
      </c>
      <c r="DB113" s="185">
        <f t="shared" si="17"/>
        <v>0</v>
      </c>
      <c r="DC113" s="184">
        <v>4846800</v>
      </c>
      <c r="DD113" s="183">
        <f t="shared" si="13"/>
        <v>1.1551551551551551</v>
      </c>
      <c r="DE113" s="184">
        <v>0</v>
      </c>
      <c r="DF113" s="183">
        <f t="shared" si="18"/>
        <v>0</v>
      </c>
      <c r="DG113" s="184">
        <v>0</v>
      </c>
      <c r="DH113" s="183">
        <f t="shared" si="19"/>
        <v>0</v>
      </c>
      <c r="DI113" s="182">
        <f t="shared" si="16"/>
        <v>0.28878878878878878</v>
      </c>
    </row>
    <row r="114" spans="1:113" x14ac:dyDescent="0.25">
      <c r="A114" s="181" t="s">
        <v>2321</v>
      </c>
      <c r="B114" s="181" t="s">
        <v>2321</v>
      </c>
      <c r="C114" s="181">
        <v>3</v>
      </c>
      <c r="D114" s="181">
        <v>2</v>
      </c>
      <c r="E114" s="181">
        <v>2</v>
      </c>
      <c r="H114" s="181" t="s">
        <v>2320</v>
      </c>
      <c r="I114" s="181">
        <v>1</v>
      </c>
      <c r="J114" s="181">
        <v>3</v>
      </c>
      <c r="K114" s="181">
        <v>2</v>
      </c>
      <c r="L114" s="181">
        <v>2</v>
      </c>
      <c r="M114" s="181">
        <v>3</v>
      </c>
      <c r="N114" s="181">
        <v>3</v>
      </c>
      <c r="O114" s="181">
        <v>3</v>
      </c>
      <c r="P114" s="181">
        <v>3</v>
      </c>
      <c r="Q114" s="181">
        <v>3</v>
      </c>
      <c r="R114" s="181">
        <v>3</v>
      </c>
      <c r="S114" s="181">
        <v>3</v>
      </c>
      <c r="T114" s="181">
        <v>3</v>
      </c>
      <c r="U114" s="181">
        <v>3</v>
      </c>
      <c r="V114" s="181">
        <v>3</v>
      </c>
      <c r="W114" s="181">
        <v>3</v>
      </c>
      <c r="X114" s="181">
        <v>3</v>
      </c>
      <c r="Y114" s="181">
        <v>2</v>
      </c>
      <c r="Z114" s="181">
        <v>2</v>
      </c>
      <c r="AA114" s="181">
        <v>2</v>
      </c>
      <c r="AB114" s="181">
        <v>2</v>
      </c>
      <c r="AC114" s="181">
        <v>2</v>
      </c>
      <c r="AD114" s="181">
        <v>2</v>
      </c>
      <c r="AE114" s="181">
        <v>2</v>
      </c>
      <c r="AF114" s="181">
        <v>2</v>
      </c>
      <c r="AG114" s="181">
        <v>2</v>
      </c>
      <c r="AH114" s="181">
        <v>2</v>
      </c>
      <c r="AI114" s="181">
        <v>2</v>
      </c>
      <c r="AJ114" s="181">
        <v>2</v>
      </c>
      <c r="AK114" s="181">
        <v>2</v>
      </c>
      <c r="AL114" s="181">
        <v>2</v>
      </c>
      <c r="AM114" s="181">
        <v>2</v>
      </c>
      <c r="AN114" s="181">
        <v>2</v>
      </c>
      <c r="AO114" s="181">
        <v>2</v>
      </c>
      <c r="AP114" s="181">
        <v>2</v>
      </c>
      <c r="AQ114" s="181">
        <v>2</v>
      </c>
      <c r="AR114" s="181">
        <v>2</v>
      </c>
      <c r="AS114" s="181">
        <v>2</v>
      </c>
      <c r="AT114" s="181">
        <v>2</v>
      </c>
      <c r="AU114" s="181">
        <v>2</v>
      </c>
      <c r="AV114" s="181">
        <v>2</v>
      </c>
      <c r="AW114" s="181">
        <v>7.1</v>
      </c>
      <c r="AX114" s="181">
        <v>4.8</v>
      </c>
      <c r="AY114" s="181">
        <v>4.8</v>
      </c>
      <c r="AZ114" s="181">
        <v>69.293000000000006</v>
      </c>
      <c r="BA114" s="181">
        <v>607</v>
      </c>
      <c r="BB114" s="181">
        <v>607</v>
      </c>
      <c r="BC114" s="181">
        <v>0</v>
      </c>
      <c r="BD114" s="181">
        <v>31.484999999999999</v>
      </c>
      <c r="BE114" s="181" t="s">
        <v>1251</v>
      </c>
      <c r="BF114" s="181" t="s">
        <v>1251</v>
      </c>
      <c r="BG114" s="181" t="s">
        <v>1251</v>
      </c>
      <c r="BH114" s="181" t="s">
        <v>1251</v>
      </c>
      <c r="BI114" s="181" t="s">
        <v>1251</v>
      </c>
      <c r="BJ114" s="181" t="s">
        <v>1251</v>
      </c>
      <c r="BK114" s="181" t="s">
        <v>1251</v>
      </c>
      <c r="BL114" s="181" t="s">
        <v>1251</v>
      </c>
      <c r="BM114" s="181" t="s">
        <v>1251</v>
      </c>
      <c r="BN114" s="181" t="s">
        <v>1251</v>
      </c>
      <c r="BO114" s="181" t="s">
        <v>1251</v>
      </c>
      <c r="BP114" s="181" t="s">
        <v>1251</v>
      </c>
      <c r="BQ114" s="181">
        <v>7.1</v>
      </c>
      <c r="BR114" s="181">
        <v>7.1</v>
      </c>
      <c r="BS114" s="181">
        <v>7.1</v>
      </c>
      <c r="BT114" s="181">
        <v>7.1</v>
      </c>
      <c r="BU114" s="181">
        <v>7.1</v>
      </c>
      <c r="BV114" s="181">
        <v>7.1</v>
      </c>
      <c r="BW114" s="181">
        <v>7.1</v>
      </c>
      <c r="BX114" s="181">
        <v>7.1</v>
      </c>
      <c r="BY114" s="181">
        <v>7.1</v>
      </c>
      <c r="BZ114" s="181">
        <v>7.1</v>
      </c>
      <c r="CA114" s="181">
        <v>7.1</v>
      </c>
      <c r="CB114" s="181">
        <v>7.1</v>
      </c>
      <c r="CC114" s="181">
        <v>18274000000</v>
      </c>
      <c r="CD114" s="181">
        <v>2445300000</v>
      </c>
      <c r="CE114" s="181">
        <v>2411400000</v>
      </c>
      <c r="CF114" s="181">
        <v>2640100000</v>
      </c>
      <c r="CG114" s="181">
        <v>2275100000</v>
      </c>
      <c r="CH114" s="181">
        <v>142440000</v>
      </c>
      <c r="CI114" s="181">
        <v>146890000</v>
      </c>
      <c r="CJ114" s="181">
        <v>156880000</v>
      </c>
      <c r="CK114" s="181">
        <v>153270000</v>
      </c>
      <c r="CL114" s="181">
        <v>148660000</v>
      </c>
      <c r="CM114" s="181">
        <v>2506900000</v>
      </c>
      <c r="CN114" s="181">
        <v>2718600000</v>
      </c>
      <c r="CO114" s="181">
        <v>2528300000</v>
      </c>
      <c r="CP114" s="184">
        <v>2026500000</v>
      </c>
      <c r="CQ114" s="184">
        <v>2264200000</v>
      </c>
      <c r="CR114" s="184">
        <v>2296800000</v>
      </c>
      <c r="CS114" s="184">
        <v>2227300000</v>
      </c>
      <c r="CT114" s="186">
        <f t="shared" si="10"/>
        <v>2203700000</v>
      </c>
      <c r="CU114" s="181">
        <v>727050000</v>
      </c>
      <c r="CV114" s="181">
        <v>608160000</v>
      </c>
      <c r="CW114" s="181">
        <v>744350000</v>
      </c>
      <c r="CX114" s="181">
        <v>589430000</v>
      </c>
      <c r="CY114" s="186">
        <f>AVERAGEIF(CU114:CX114,"&lt;&gt;0")</f>
        <v>667247500</v>
      </c>
      <c r="CZ114" s="182">
        <f t="shared" si="11"/>
        <v>0.30278508871443482</v>
      </c>
      <c r="DA114" s="181">
        <v>639780000</v>
      </c>
      <c r="DB114" s="185">
        <f t="shared" si="17"/>
        <v>0.29032082406861187</v>
      </c>
      <c r="DC114" s="184">
        <v>2669300000</v>
      </c>
      <c r="DD114" s="183">
        <f t="shared" si="13"/>
        <v>1.2112810273630712</v>
      </c>
      <c r="DE114" s="184">
        <v>3021300000</v>
      </c>
      <c r="DF114" s="183">
        <f t="shared" si="18"/>
        <v>1.3710123882561147</v>
      </c>
      <c r="DG114" s="184">
        <v>3035400000</v>
      </c>
      <c r="DH114" s="183">
        <f t="shared" si="19"/>
        <v>1.3774107183373416</v>
      </c>
      <c r="DI114" s="182">
        <f t="shared" si="16"/>
        <v>1.062506239506285</v>
      </c>
    </row>
    <row r="115" spans="1:113" x14ac:dyDescent="0.25">
      <c r="A115" s="181" t="s">
        <v>2319</v>
      </c>
      <c r="B115" s="181" t="s">
        <v>2319</v>
      </c>
      <c r="C115" s="181">
        <v>2</v>
      </c>
      <c r="D115" s="181">
        <v>2</v>
      </c>
      <c r="E115" s="181">
        <v>2</v>
      </c>
      <c r="F115" s="181" t="s">
        <v>2318</v>
      </c>
      <c r="H115" s="181" t="s">
        <v>2317</v>
      </c>
      <c r="I115" s="181">
        <v>1</v>
      </c>
      <c r="J115" s="181">
        <v>2</v>
      </c>
      <c r="K115" s="181">
        <v>2</v>
      </c>
      <c r="L115" s="181">
        <v>2</v>
      </c>
      <c r="M115" s="181">
        <v>2</v>
      </c>
      <c r="N115" s="181">
        <v>2</v>
      </c>
      <c r="O115" s="181">
        <v>2</v>
      </c>
      <c r="P115" s="181">
        <v>2</v>
      </c>
      <c r="Q115" s="181">
        <v>0</v>
      </c>
      <c r="R115" s="181">
        <v>0</v>
      </c>
      <c r="S115" s="181">
        <v>0</v>
      </c>
      <c r="T115" s="181">
        <v>0</v>
      </c>
      <c r="U115" s="181">
        <v>0</v>
      </c>
      <c r="V115" s="181">
        <v>2</v>
      </c>
      <c r="W115" s="181">
        <v>2</v>
      </c>
      <c r="X115" s="181">
        <v>2</v>
      </c>
      <c r="Y115" s="181">
        <v>2</v>
      </c>
      <c r="Z115" s="181">
        <v>2</v>
      </c>
      <c r="AA115" s="181">
        <v>2</v>
      </c>
      <c r="AB115" s="181">
        <v>2</v>
      </c>
      <c r="AC115" s="181">
        <v>0</v>
      </c>
      <c r="AD115" s="181">
        <v>0</v>
      </c>
      <c r="AE115" s="181">
        <v>0</v>
      </c>
      <c r="AF115" s="181">
        <v>0</v>
      </c>
      <c r="AG115" s="181">
        <v>0</v>
      </c>
      <c r="AH115" s="181">
        <v>2</v>
      </c>
      <c r="AI115" s="181">
        <v>2</v>
      </c>
      <c r="AJ115" s="181">
        <v>2</v>
      </c>
      <c r="AK115" s="181">
        <v>2</v>
      </c>
      <c r="AL115" s="181">
        <v>2</v>
      </c>
      <c r="AM115" s="181">
        <v>2</v>
      </c>
      <c r="AN115" s="181">
        <v>2</v>
      </c>
      <c r="AO115" s="181">
        <v>0</v>
      </c>
      <c r="AP115" s="181">
        <v>0</v>
      </c>
      <c r="AQ115" s="181">
        <v>0</v>
      </c>
      <c r="AR115" s="181">
        <v>0</v>
      </c>
      <c r="AS115" s="181">
        <v>0</v>
      </c>
      <c r="AT115" s="181">
        <v>2</v>
      </c>
      <c r="AU115" s="181">
        <v>2</v>
      </c>
      <c r="AV115" s="181">
        <v>2</v>
      </c>
      <c r="AW115" s="181">
        <v>8.3000000000000007</v>
      </c>
      <c r="AX115" s="181">
        <v>8.3000000000000007</v>
      </c>
      <c r="AY115" s="181">
        <v>8.3000000000000007</v>
      </c>
      <c r="AZ115" s="181">
        <v>37.374000000000002</v>
      </c>
      <c r="BA115" s="181">
        <v>326</v>
      </c>
      <c r="BB115" s="181">
        <v>326</v>
      </c>
      <c r="BC115" s="181">
        <v>0</v>
      </c>
      <c r="BD115" s="181">
        <v>12.209</v>
      </c>
      <c r="BE115" s="181" t="s">
        <v>1251</v>
      </c>
      <c r="BF115" s="181" t="s">
        <v>1251</v>
      </c>
      <c r="BG115" s="181" t="s">
        <v>1251</v>
      </c>
      <c r="BH115" s="181" t="s">
        <v>1251</v>
      </c>
      <c r="BN115" s="181" t="s">
        <v>1251</v>
      </c>
      <c r="BO115" s="181" t="s">
        <v>1251</v>
      </c>
      <c r="BP115" s="181" t="s">
        <v>1251</v>
      </c>
      <c r="BQ115" s="181">
        <v>8.3000000000000007</v>
      </c>
      <c r="BR115" s="181">
        <v>8.3000000000000007</v>
      </c>
      <c r="BS115" s="181">
        <v>8.3000000000000007</v>
      </c>
      <c r="BT115" s="181">
        <v>8.3000000000000007</v>
      </c>
      <c r="BU115" s="181">
        <v>0</v>
      </c>
      <c r="BV115" s="181">
        <v>0</v>
      </c>
      <c r="BW115" s="181">
        <v>0</v>
      </c>
      <c r="BX115" s="181">
        <v>0</v>
      </c>
      <c r="BY115" s="181">
        <v>0</v>
      </c>
      <c r="BZ115" s="181">
        <v>8.3000000000000007</v>
      </c>
      <c r="CA115" s="181">
        <v>8.3000000000000007</v>
      </c>
      <c r="CB115" s="181">
        <v>8.3000000000000007</v>
      </c>
      <c r="CC115" s="181">
        <v>99420000</v>
      </c>
      <c r="CD115" s="181">
        <v>12694000</v>
      </c>
      <c r="CE115" s="181">
        <v>12896000</v>
      </c>
      <c r="CF115" s="181">
        <v>14135000</v>
      </c>
      <c r="CG115" s="181">
        <v>10702000</v>
      </c>
      <c r="CH115" s="181">
        <v>0</v>
      </c>
      <c r="CI115" s="181">
        <v>0</v>
      </c>
      <c r="CJ115" s="181">
        <v>0</v>
      </c>
      <c r="CK115" s="181">
        <v>0</v>
      </c>
      <c r="CL115" s="181">
        <v>0</v>
      </c>
      <c r="CM115" s="181">
        <v>17658000</v>
      </c>
      <c r="CN115" s="181">
        <v>18251000</v>
      </c>
      <c r="CO115" s="181">
        <v>13086000</v>
      </c>
      <c r="CP115" s="184">
        <v>9528900</v>
      </c>
      <c r="CQ115" s="184">
        <v>10317000</v>
      </c>
      <c r="CR115" s="184">
        <v>10446000</v>
      </c>
      <c r="CS115" s="184">
        <v>8662200</v>
      </c>
      <c r="CT115" s="186">
        <f t="shared" si="10"/>
        <v>9738525</v>
      </c>
      <c r="CU115" s="181">
        <v>0</v>
      </c>
      <c r="CV115" s="181">
        <v>0</v>
      </c>
      <c r="CW115" s="181">
        <v>0</v>
      </c>
      <c r="CX115" s="181">
        <v>0</v>
      </c>
      <c r="CY115" s="186">
        <v>0</v>
      </c>
      <c r="CZ115" s="182">
        <f t="shared" si="11"/>
        <v>0</v>
      </c>
      <c r="DA115" s="181">
        <v>0</v>
      </c>
      <c r="DB115" s="185">
        <f t="shared" si="17"/>
        <v>0</v>
      </c>
      <c r="DC115" s="184">
        <v>16643000</v>
      </c>
      <c r="DD115" s="183">
        <f t="shared" si="13"/>
        <v>1.7089857036871601</v>
      </c>
      <c r="DE115" s="184">
        <v>18028000</v>
      </c>
      <c r="DF115" s="183">
        <f t="shared" si="18"/>
        <v>1.8512043661642805</v>
      </c>
      <c r="DG115" s="184">
        <v>10491000</v>
      </c>
      <c r="DH115" s="183">
        <f t="shared" si="19"/>
        <v>1.0772678614061164</v>
      </c>
      <c r="DI115" s="182">
        <f t="shared" si="16"/>
        <v>1.1593644828143892</v>
      </c>
    </row>
    <row r="116" spans="1:113" x14ac:dyDescent="0.25">
      <c r="A116" s="181" t="s">
        <v>2316</v>
      </c>
      <c r="B116" s="181" t="s">
        <v>2316</v>
      </c>
      <c r="C116" s="181">
        <v>1</v>
      </c>
      <c r="D116" s="181">
        <v>1</v>
      </c>
      <c r="E116" s="181">
        <v>1</v>
      </c>
      <c r="F116" s="181" t="s">
        <v>2315</v>
      </c>
      <c r="G116" s="181" t="s">
        <v>2314</v>
      </c>
      <c r="H116" s="181" t="s">
        <v>2313</v>
      </c>
      <c r="I116" s="181">
        <v>1</v>
      </c>
      <c r="J116" s="181">
        <v>1</v>
      </c>
      <c r="K116" s="181">
        <v>1</v>
      </c>
      <c r="L116" s="181">
        <v>1</v>
      </c>
      <c r="M116" s="181">
        <v>1</v>
      </c>
      <c r="N116" s="181">
        <v>1</v>
      </c>
      <c r="O116" s="181">
        <v>1</v>
      </c>
      <c r="P116" s="181">
        <v>1</v>
      </c>
      <c r="Q116" s="181">
        <v>1</v>
      </c>
      <c r="R116" s="181">
        <v>1</v>
      </c>
      <c r="S116" s="181">
        <v>1</v>
      </c>
      <c r="T116" s="181">
        <v>1</v>
      </c>
      <c r="U116" s="181">
        <v>1</v>
      </c>
      <c r="V116" s="181">
        <v>1</v>
      </c>
      <c r="W116" s="181">
        <v>1</v>
      </c>
      <c r="X116" s="181">
        <v>1</v>
      </c>
      <c r="Y116" s="181">
        <v>1</v>
      </c>
      <c r="Z116" s="181">
        <v>1</v>
      </c>
      <c r="AA116" s="181">
        <v>1</v>
      </c>
      <c r="AB116" s="181">
        <v>1</v>
      </c>
      <c r="AC116" s="181">
        <v>1</v>
      </c>
      <c r="AD116" s="181">
        <v>1</v>
      </c>
      <c r="AE116" s="181">
        <v>1</v>
      </c>
      <c r="AF116" s="181">
        <v>1</v>
      </c>
      <c r="AG116" s="181">
        <v>1</v>
      </c>
      <c r="AH116" s="181">
        <v>1</v>
      </c>
      <c r="AI116" s="181">
        <v>1</v>
      </c>
      <c r="AJ116" s="181">
        <v>1</v>
      </c>
      <c r="AK116" s="181">
        <v>1</v>
      </c>
      <c r="AL116" s="181">
        <v>1</v>
      </c>
      <c r="AM116" s="181">
        <v>1</v>
      </c>
      <c r="AN116" s="181">
        <v>1</v>
      </c>
      <c r="AO116" s="181">
        <v>1</v>
      </c>
      <c r="AP116" s="181">
        <v>1</v>
      </c>
      <c r="AQ116" s="181">
        <v>1</v>
      </c>
      <c r="AR116" s="181">
        <v>1</v>
      </c>
      <c r="AS116" s="181">
        <v>1</v>
      </c>
      <c r="AT116" s="181">
        <v>1</v>
      </c>
      <c r="AU116" s="181">
        <v>1</v>
      </c>
      <c r="AV116" s="181">
        <v>1</v>
      </c>
      <c r="AW116" s="181">
        <v>4.5</v>
      </c>
      <c r="AX116" s="181">
        <v>4.5</v>
      </c>
      <c r="AY116" s="181">
        <v>4.5</v>
      </c>
      <c r="AZ116" s="181">
        <v>46.3</v>
      </c>
      <c r="BA116" s="181">
        <v>403</v>
      </c>
      <c r="BB116" s="181">
        <v>403</v>
      </c>
      <c r="BC116" s="181">
        <v>0</v>
      </c>
      <c r="BD116" s="181">
        <v>71.48</v>
      </c>
      <c r="BE116" s="181" t="s">
        <v>1251</v>
      </c>
      <c r="BF116" s="181" t="s">
        <v>1251</v>
      </c>
      <c r="BG116" s="181" t="s">
        <v>1251</v>
      </c>
      <c r="BH116" s="181" t="s">
        <v>1251</v>
      </c>
      <c r="BI116" s="181" t="s">
        <v>1251</v>
      </c>
      <c r="BJ116" s="181" t="s">
        <v>1251</v>
      </c>
      <c r="BK116" s="181" t="s">
        <v>1254</v>
      </c>
      <c r="BL116" s="181" t="s">
        <v>1251</v>
      </c>
      <c r="BM116" s="181" t="s">
        <v>1251</v>
      </c>
      <c r="BN116" s="181" t="s">
        <v>1251</v>
      </c>
      <c r="BO116" s="181" t="s">
        <v>1251</v>
      </c>
      <c r="BP116" s="181" t="s">
        <v>1251</v>
      </c>
      <c r="BQ116" s="181">
        <v>4.5</v>
      </c>
      <c r="BR116" s="181">
        <v>4.5</v>
      </c>
      <c r="BS116" s="181">
        <v>4.5</v>
      </c>
      <c r="BT116" s="181">
        <v>4.5</v>
      </c>
      <c r="BU116" s="181">
        <v>4.5</v>
      </c>
      <c r="BV116" s="181">
        <v>4.5</v>
      </c>
      <c r="BW116" s="181">
        <v>4.5</v>
      </c>
      <c r="BX116" s="181">
        <v>4.5</v>
      </c>
      <c r="BY116" s="181">
        <v>4.5</v>
      </c>
      <c r="BZ116" s="181">
        <v>4.5</v>
      </c>
      <c r="CA116" s="181">
        <v>4.5</v>
      </c>
      <c r="CB116" s="181">
        <v>4.5</v>
      </c>
      <c r="CC116" s="181">
        <v>313290000</v>
      </c>
      <c r="CD116" s="181">
        <v>51300000</v>
      </c>
      <c r="CE116" s="181">
        <v>46232000</v>
      </c>
      <c r="CF116" s="181">
        <v>51120000</v>
      </c>
      <c r="CG116" s="181">
        <v>41512000</v>
      </c>
      <c r="CH116" s="181">
        <v>5082800</v>
      </c>
      <c r="CI116" s="181">
        <v>4620600</v>
      </c>
      <c r="CJ116" s="181">
        <v>2646300</v>
      </c>
      <c r="CK116" s="181">
        <v>6332600</v>
      </c>
      <c r="CL116" s="181">
        <v>5166200</v>
      </c>
      <c r="CM116" s="181">
        <v>36625000</v>
      </c>
      <c r="CN116" s="181">
        <v>25484000</v>
      </c>
      <c r="CO116" s="181">
        <v>37164000</v>
      </c>
      <c r="CP116" s="184">
        <v>48911000</v>
      </c>
      <c r="CQ116" s="184">
        <v>43925000</v>
      </c>
      <c r="CR116" s="184">
        <v>38625000</v>
      </c>
      <c r="CS116" s="184">
        <v>35890000</v>
      </c>
      <c r="CT116" s="186">
        <f t="shared" si="10"/>
        <v>41837750</v>
      </c>
      <c r="CU116" s="181">
        <v>0</v>
      </c>
      <c r="CV116" s="181">
        <v>0</v>
      </c>
      <c r="CW116" s="181">
        <v>0</v>
      </c>
      <c r="CX116" s="181">
        <v>24027000</v>
      </c>
      <c r="CY116" s="186">
        <f t="shared" ref="CY116:CY179" si="20">AVERAGEIF(CU116:CX116,"&lt;&gt;0")</f>
        <v>24027000</v>
      </c>
      <c r="CZ116" s="182">
        <f t="shared" si="11"/>
        <v>0.57428996540205912</v>
      </c>
      <c r="DA116" s="181">
        <v>23820000</v>
      </c>
      <c r="DC116" s="184">
        <v>43218000</v>
      </c>
      <c r="DD116" s="183">
        <f t="shared" si="13"/>
        <v>1.0329905408393139</v>
      </c>
      <c r="DE116" s="184">
        <v>26602000</v>
      </c>
      <c r="DG116" s="184">
        <v>42644000</v>
      </c>
      <c r="DI116" s="182">
        <f t="shared" si="16"/>
        <v>1.0329905408393139</v>
      </c>
    </row>
    <row r="117" spans="1:113" x14ac:dyDescent="0.25">
      <c r="A117" s="181" t="s">
        <v>2312</v>
      </c>
      <c r="B117" s="181" t="s">
        <v>2312</v>
      </c>
      <c r="C117" s="181">
        <v>8</v>
      </c>
      <c r="D117" s="181">
        <v>8</v>
      </c>
      <c r="E117" s="181">
        <v>8</v>
      </c>
      <c r="F117" s="181" t="s">
        <v>2311</v>
      </c>
      <c r="G117" s="181" t="s">
        <v>2310</v>
      </c>
      <c r="H117" s="181" t="s">
        <v>2309</v>
      </c>
      <c r="I117" s="181">
        <v>1</v>
      </c>
      <c r="J117" s="181">
        <v>8</v>
      </c>
      <c r="K117" s="181">
        <v>8</v>
      </c>
      <c r="L117" s="181">
        <v>8</v>
      </c>
      <c r="M117" s="181">
        <v>8</v>
      </c>
      <c r="N117" s="181">
        <v>7</v>
      </c>
      <c r="O117" s="181">
        <v>8</v>
      </c>
      <c r="P117" s="181">
        <v>8</v>
      </c>
      <c r="Q117" s="181">
        <v>4</v>
      </c>
      <c r="R117" s="181">
        <v>5</v>
      </c>
      <c r="S117" s="181">
        <v>4</v>
      </c>
      <c r="T117" s="181">
        <v>5</v>
      </c>
      <c r="U117" s="181">
        <v>4</v>
      </c>
      <c r="V117" s="181">
        <v>8</v>
      </c>
      <c r="W117" s="181">
        <v>8</v>
      </c>
      <c r="X117" s="181">
        <v>8</v>
      </c>
      <c r="Y117" s="181">
        <v>8</v>
      </c>
      <c r="Z117" s="181">
        <v>7</v>
      </c>
      <c r="AA117" s="181">
        <v>8</v>
      </c>
      <c r="AB117" s="181">
        <v>8</v>
      </c>
      <c r="AC117" s="181">
        <v>4</v>
      </c>
      <c r="AD117" s="181">
        <v>5</v>
      </c>
      <c r="AE117" s="181">
        <v>4</v>
      </c>
      <c r="AF117" s="181">
        <v>5</v>
      </c>
      <c r="AG117" s="181">
        <v>4</v>
      </c>
      <c r="AH117" s="181">
        <v>8</v>
      </c>
      <c r="AI117" s="181">
        <v>8</v>
      </c>
      <c r="AJ117" s="181">
        <v>8</v>
      </c>
      <c r="AK117" s="181">
        <v>8</v>
      </c>
      <c r="AL117" s="181">
        <v>7</v>
      </c>
      <c r="AM117" s="181">
        <v>8</v>
      </c>
      <c r="AN117" s="181">
        <v>8</v>
      </c>
      <c r="AO117" s="181">
        <v>4</v>
      </c>
      <c r="AP117" s="181">
        <v>5</v>
      </c>
      <c r="AQ117" s="181">
        <v>4</v>
      </c>
      <c r="AR117" s="181">
        <v>5</v>
      </c>
      <c r="AS117" s="181">
        <v>4</v>
      </c>
      <c r="AT117" s="181">
        <v>8</v>
      </c>
      <c r="AU117" s="181">
        <v>8</v>
      </c>
      <c r="AV117" s="181">
        <v>8</v>
      </c>
      <c r="AW117" s="181">
        <v>22.1</v>
      </c>
      <c r="AX117" s="181">
        <v>22.1</v>
      </c>
      <c r="AY117" s="181">
        <v>22.1</v>
      </c>
      <c r="AZ117" s="181">
        <v>47.906999999999996</v>
      </c>
      <c r="BA117" s="181">
        <v>430</v>
      </c>
      <c r="BB117" s="181">
        <v>430</v>
      </c>
      <c r="BC117" s="181">
        <v>0</v>
      </c>
      <c r="BD117" s="181">
        <v>34.234000000000002</v>
      </c>
      <c r="BE117" s="181" t="s">
        <v>1251</v>
      </c>
      <c r="BF117" s="181" t="s">
        <v>1251</v>
      </c>
      <c r="BG117" s="181" t="s">
        <v>1251</v>
      </c>
      <c r="BH117" s="181" t="s">
        <v>1251</v>
      </c>
      <c r="BI117" s="181" t="s">
        <v>1254</v>
      </c>
      <c r="BJ117" s="181" t="s">
        <v>1254</v>
      </c>
      <c r="BK117" s="181" t="s">
        <v>1254</v>
      </c>
      <c r="BL117" s="181" t="s">
        <v>1254</v>
      </c>
      <c r="BM117" s="181" t="s">
        <v>1254</v>
      </c>
      <c r="BN117" s="181" t="s">
        <v>1251</v>
      </c>
      <c r="BO117" s="181" t="s">
        <v>1251</v>
      </c>
      <c r="BP117" s="181" t="s">
        <v>1251</v>
      </c>
      <c r="BQ117" s="181">
        <v>22.1</v>
      </c>
      <c r="BR117" s="181">
        <v>19.5</v>
      </c>
      <c r="BS117" s="181">
        <v>22.1</v>
      </c>
      <c r="BT117" s="181">
        <v>22.1</v>
      </c>
      <c r="BU117" s="181">
        <v>10.7</v>
      </c>
      <c r="BV117" s="181">
        <v>14.9</v>
      </c>
      <c r="BW117" s="181">
        <v>11.2</v>
      </c>
      <c r="BX117" s="181">
        <v>14</v>
      </c>
      <c r="BY117" s="181">
        <v>11.2</v>
      </c>
      <c r="BZ117" s="181">
        <v>22.1</v>
      </c>
      <c r="CA117" s="181">
        <v>22.1</v>
      </c>
      <c r="CB117" s="181">
        <v>22.1</v>
      </c>
      <c r="CC117" s="181">
        <v>792370000</v>
      </c>
      <c r="CD117" s="181">
        <v>130700000</v>
      </c>
      <c r="CE117" s="181">
        <v>113600000</v>
      </c>
      <c r="CF117" s="181">
        <v>116070000</v>
      </c>
      <c r="CG117" s="181">
        <v>92969000</v>
      </c>
      <c r="CH117" s="181">
        <v>10058000</v>
      </c>
      <c r="CI117" s="181">
        <v>12834000</v>
      </c>
      <c r="CJ117" s="181">
        <v>10950000</v>
      </c>
      <c r="CK117" s="181">
        <v>9280200</v>
      </c>
      <c r="CL117" s="181">
        <v>10594000</v>
      </c>
      <c r="CM117" s="181">
        <v>99365000</v>
      </c>
      <c r="CN117" s="181">
        <v>96637000</v>
      </c>
      <c r="CO117" s="181">
        <v>89300000</v>
      </c>
      <c r="CP117" s="184">
        <v>46118000</v>
      </c>
      <c r="CQ117" s="184">
        <v>44642000</v>
      </c>
      <c r="CR117" s="184">
        <v>39231000</v>
      </c>
      <c r="CS117" s="184">
        <v>39152000</v>
      </c>
      <c r="CT117" s="186">
        <f t="shared" si="10"/>
        <v>42285750</v>
      </c>
      <c r="CU117" s="181">
        <v>26767000</v>
      </c>
      <c r="CV117" s="181">
        <v>26586000</v>
      </c>
      <c r="CW117" s="181">
        <v>24666000</v>
      </c>
      <c r="CX117" s="181">
        <v>23235000</v>
      </c>
      <c r="CY117" s="186">
        <f t="shared" si="20"/>
        <v>25313500</v>
      </c>
      <c r="CZ117" s="182">
        <f t="shared" si="11"/>
        <v>0.59862956196827533</v>
      </c>
      <c r="DA117" s="181">
        <v>21626000</v>
      </c>
      <c r="DC117" s="184">
        <v>40850000</v>
      </c>
      <c r="DD117" s="183">
        <f t="shared" si="13"/>
        <v>0.96604648137966098</v>
      </c>
      <c r="DE117" s="184">
        <v>42427000</v>
      </c>
      <c r="DG117" s="184">
        <v>40461000</v>
      </c>
      <c r="DI117" s="182">
        <f t="shared" si="16"/>
        <v>0.96604648137966098</v>
      </c>
    </row>
    <row r="118" spans="1:113" x14ac:dyDescent="0.25">
      <c r="A118" s="181" t="s">
        <v>2308</v>
      </c>
      <c r="B118" s="181" t="s">
        <v>2308</v>
      </c>
      <c r="C118" s="181" t="s">
        <v>2307</v>
      </c>
      <c r="D118" s="181" t="s">
        <v>2307</v>
      </c>
      <c r="E118" s="181" t="s">
        <v>2307</v>
      </c>
      <c r="F118" s="181" t="s">
        <v>2306</v>
      </c>
      <c r="G118" s="181" t="s">
        <v>2305</v>
      </c>
      <c r="H118" s="181" t="s">
        <v>2304</v>
      </c>
      <c r="I118" s="181">
        <v>2</v>
      </c>
      <c r="J118" s="181">
        <v>6</v>
      </c>
      <c r="K118" s="181">
        <v>6</v>
      </c>
      <c r="L118" s="181">
        <v>6</v>
      </c>
      <c r="M118" s="181">
        <v>6</v>
      </c>
      <c r="N118" s="181">
        <v>6</v>
      </c>
      <c r="O118" s="181">
        <v>6</v>
      </c>
      <c r="P118" s="181">
        <v>6</v>
      </c>
      <c r="Q118" s="181">
        <v>3</v>
      </c>
      <c r="R118" s="181">
        <v>4</v>
      </c>
      <c r="S118" s="181">
        <v>3</v>
      </c>
      <c r="T118" s="181">
        <v>3</v>
      </c>
      <c r="U118" s="181">
        <v>2</v>
      </c>
      <c r="V118" s="181">
        <v>6</v>
      </c>
      <c r="W118" s="181">
        <v>5</v>
      </c>
      <c r="X118" s="181">
        <v>6</v>
      </c>
      <c r="Y118" s="181">
        <v>6</v>
      </c>
      <c r="Z118" s="181">
        <v>6</v>
      </c>
      <c r="AA118" s="181">
        <v>6</v>
      </c>
      <c r="AB118" s="181">
        <v>6</v>
      </c>
      <c r="AC118" s="181">
        <v>3</v>
      </c>
      <c r="AD118" s="181">
        <v>4</v>
      </c>
      <c r="AE118" s="181">
        <v>3</v>
      </c>
      <c r="AF118" s="181">
        <v>3</v>
      </c>
      <c r="AG118" s="181">
        <v>2</v>
      </c>
      <c r="AH118" s="181">
        <v>6</v>
      </c>
      <c r="AI118" s="181">
        <v>5</v>
      </c>
      <c r="AJ118" s="181">
        <v>6</v>
      </c>
      <c r="AK118" s="181">
        <v>6</v>
      </c>
      <c r="AL118" s="181">
        <v>6</v>
      </c>
      <c r="AM118" s="181">
        <v>6</v>
      </c>
      <c r="AN118" s="181">
        <v>6</v>
      </c>
      <c r="AO118" s="181">
        <v>3</v>
      </c>
      <c r="AP118" s="181">
        <v>4</v>
      </c>
      <c r="AQ118" s="181">
        <v>3</v>
      </c>
      <c r="AR118" s="181">
        <v>3</v>
      </c>
      <c r="AS118" s="181">
        <v>2</v>
      </c>
      <c r="AT118" s="181">
        <v>6</v>
      </c>
      <c r="AU118" s="181">
        <v>5</v>
      </c>
      <c r="AV118" s="181">
        <v>6</v>
      </c>
      <c r="AW118" s="181">
        <v>44.8</v>
      </c>
      <c r="AX118" s="181">
        <v>44.8</v>
      </c>
      <c r="AY118" s="181">
        <v>44.8</v>
      </c>
      <c r="AZ118" s="181">
        <v>23.609000000000002</v>
      </c>
      <c r="BA118" s="181">
        <v>210</v>
      </c>
      <c r="BB118" s="181" t="s">
        <v>2303</v>
      </c>
      <c r="BC118" s="181">
        <v>0</v>
      </c>
      <c r="BD118" s="181">
        <v>62.69</v>
      </c>
      <c r="BE118" s="181" t="s">
        <v>1251</v>
      </c>
      <c r="BF118" s="181" t="s">
        <v>1251</v>
      </c>
      <c r="BG118" s="181" t="s">
        <v>1251</v>
      </c>
      <c r="BH118" s="181" t="s">
        <v>1251</v>
      </c>
      <c r="BI118" s="181" t="s">
        <v>1251</v>
      </c>
      <c r="BJ118" s="181" t="s">
        <v>1254</v>
      </c>
      <c r="BK118" s="181" t="s">
        <v>1254</v>
      </c>
      <c r="BL118" s="181" t="s">
        <v>1251</v>
      </c>
      <c r="BM118" s="181" t="s">
        <v>1254</v>
      </c>
      <c r="BN118" s="181" t="s">
        <v>1251</v>
      </c>
      <c r="BO118" s="181" t="s">
        <v>1251</v>
      </c>
      <c r="BP118" s="181" t="s">
        <v>1251</v>
      </c>
      <c r="BQ118" s="181">
        <v>44.8</v>
      </c>
      <c r="BR118" s="181">
        <v>44.8</v>
      </c>
      <c r="BS118" s="181">
        <v>44.8</v>
      </c>
      <c r="BT118" s="181">
        <v>44.8</v>
      </c>
      <c r="BU118" s="181">
        <v>23.3</v>
      </c>
      <c r="BV118" s="181">
        <v>27.6</v>
      </c>
      <c r="BW118" s="181">
        <v>21.4</v>
      </c>
      <c r="BX118" s="181">
        <v>21.4</v>
      </c>
      <c r="BY118" s="181">
        <v>13.8</v>
      </c>
      <c r="BZ118" s="181">
        <v>44.8</v>
      </c>
      <c r="CA118" s="181">
        <v>39.5</v>
      </c>
      <c r="CB118" s="181">
        <v>44.8</v>
      </c>
      <c r="CC118" s="181">
        <v>528480000</v>
      </c>
      <c r="CD118" s="181">
        <v>76636000</v>
      </c>
      <c r="CE118" s="181">
        <v>73034000</v>
      </c>
      <c r="CF118" s="181">
        <v>76612000</v>
      </c>
      <c r="CG118" s="181">
        <v>79910000</v>
      </c>
      <c r="CH118" s="181">
        <v>5734900</v>
      </c>
      <c r="CI118" s="181">
        <v>5779600</v>
      </c>
      <c r="CJ118" s="181">
        <v>5220500</v>
      </c>
      <c r="CK118" s="181">
        <v>5651600</v>
      </c>
      <c r="CL118" s="181">
        <v>4753500</v>
      </c>
      <c r="CM118" s="181">
        <v>71772000</v>
      </c>
      <c r="CN118" s="181">
        <v>54335000</v>
      </c>
      <c r="CO118" s="181">
        <v>69045000</v>
      </c>
      <c r="CP118" s="184">
        <v>21694000</v>
      </c>
      <c r="CQ118" s="184">
        <v>20014000</v>
      </c>
      <c r="CR118" s="184">
        <v>20922000</v>
      </c>
      <c r="CS118" s="184">
        <v>24675000</v>
      </c>
      <c r="CT118" s="186">
        <f t="shared" si="10"/>
        <v>21826250</v>
      </c>
      <c r="CU118" s="181">
        <v>12022000</v>
      </c>
      <c r="CV118" s="181">
        <v>13604000</v>
      </c>
      <c r="CW118" s="181">
        <v>14190000</v>
      </c>
      <c r="CX118" s="181">
        <v>13948000</v>
      </c>
      <c r="CY118" s="186">
        <f t="shared" si="20"/>
        <v>13441000</v>
      </c>
      <c r="CZ118" s="182">
        <f t="shared" si="11"/>
        <v>0.61581810892846911</v>
      </c>
      <c r="DA118" s="181">
        <v>14743000</v>
      </c>
      <c r="DC118" s="184">
        <v>21579000</v>
      </c>
      <c r="DD118" s="183">
        <f t="shared" si="13"/>
        <v>0.98867189737128458</v>
      </c>
      <c r="DE118" s="184">
        <v>20069000</v>
      </c>
      <c r="DG118" s="184">
        <v>25455000</v>
      </c>
      <c r="DI118" s="182">
        <f t="shared" si="16"/>
        <v>0.98867189737128458</v>
      </c>
    </row>
    <row r="119" spans="1:113" x14ac:dyDescent="0.25">
      <c r="A119" s="181" t="s">
        <v>2302</v>
      </c>
      <c r="B119" s="181" t="s">
        <v>2302</v>
      </c>
      <c r="C119" s="181">
        <v>10</v>
      </c>
      <c r="D119" s="181">
        <v>10</v>
      </c>
      <c r="E119" s="181">
        <v>10</v>
      </c>
      <c r="F119" s="181" t="s">
        <v>2301</v>
      </c>
      <c r="G119" s="181" t="s">
        <v>2300</v>
      </c>
      <c r="H119" s="181" t="s">
        <v>2299</v>
      </c>
      <c r="I119" s="181">
        <v>1</v>
      </c>
      <c r="J119" s="181">
        <v>10</v>
      </c>
      <c r="K119" s="181">
        <v>10</v>
      </c>
      <c r="L119" s="181">
        <v>10</v>
      </c>
      <c r="M119" s="181">
        <v>9</v>
      </c>
      <c r="N119" s="181">
        <v>10</v>
      </c>
      <c r="O119" s="181">
        <v>10</v>
      </c>
      <c r="P119" s="181">
        <v>10</v>
      </c>
      <c r="Q119" s="181">
        <v>7</v>
      </c>
      <c r="R119" s="181">
        <v>6</v>
      </c>
      <c r="S119" s="181">
        <v>8</v>
      </c>
      <c r="T119" s="181">
        <v>6</v>
      </c>
      <c r="U119" s="181">
        <v>7</v>
      </c>
      <c r="V119" s="181">
        <v>10</v>
      </c>
      <c r="W119" s="181">
        <v>10</v>
      </c>
      <c r="X119" s="181">
        <v>10</v>
      </c>
      <c r="Y119" s="181">
        <v>9</v>
      </c>
      <c r="Z119" s="181">
        <v>10</v>
      </c>
      <c r="AA119" s="181">
        <v>10</v>
      </c>
      <c r="AB119" s="181">
        <v>10</v>
      </c>
      <c r="AC119" s="181">
        <v>7</v>
      </c>
      <c r="AD119" s="181">
        <v>6</v>
      </c>
      <c r="AE119" s="181">
        <v>8</v>
      </c>
      <c r="AF119" s="181">
        <v>6</v>
      </c>
      <c r="AG119" s="181">
        <v>7</v>
      </c>
      <c r="AH119" s="181">
        <v>10</v>
      </c>
      <c r="AI119" s="181">
        <v>10</v>
      </c>
      <c r="AJ119" s="181">
        <v>10</v>
      </c>
      <c r="AK119" s="181">
        <v>9</v>
      </c>
      <c r="AL119" s="181">
        <v>10</v>
      </c>
      <c r="AM119" s="181">
        <v>10</v>
      </c>
      <c r="AN119" s="181">
        <v>10</v>
      </c>
      <c r="AO119" s="181">
        <v>7</v>
      </c>
      <c r="AP119" s="181">
        <v>6</v>
      </c>
      <c r="AQ119" s="181">
        <v>8</v>
      </c>
      <c r="AR119" s="181">
        <v>6</v>
      </c>
      <c r="AS119" s="181">
        <v>7</v>
      </c>
      <c r="AT119" s="181">
        <v>10</v>
      </c>
      <c r="AU119" s="181">
        <v>10</v>
      </c>
      <c r="AV119" s="181">
        <v>10</v>
      </c>
      <c r="AW119" s="181">
        <v>25.2</v>
      </c>
      <c r="AX119" s="181">
        <v>25.2</v>
      </c>
      <c r="AY119" s="181">
        <v>25.2</v>
      </c>
      <c r="AZ119" s="181">
        <v>37.572000000000003</v>
      </c>
      <c r="BA119" s="181">
        <v>349</v>
      </c>
      <c r="BB119" s="181">
        <v>349</v>
      </c>
      <c r="BC119" s="181">
        <v>0</v>
      </c>
      <c r="BD119" s="181">
        <v>29.181000000000001</v>
      </c>
      <c r="BE119" s="181" t="s">
        <v>1251</v>
      </c>
      <c r="BF119" s="181" t="s">
        <v>1251</v>
      </c>
      <c r="BG119" s="181" t="s">
        <v>1251</v>
      </c>
      <c r="BH119" s="181" t="s">
        <v>1251</v>
      </c>
      <c r="BI119" s="181" t="s">
        <v>1251</v>
      </c>
      <c r="BJ119" s="181" t="s">
        <v>1254</v>
      </c>
      <c r="BK119" s="181" t="s">
        <v>1254</v>
      </c>
      <c r="BL119" s="181" t="s">
        <v>1251</v>
      </c>
      <c r="BM119" s="181" t="s">
        <v>1254</v>
      </c>
      <c r="BN119" s="181" t="s">
        <v>1251</v>
      </c>
      <c r="BO119" s="181" t="s">
        <v>1251</v>
      </c>
      <c r="BP119" s="181" t="s">
        <v>1251</v>
      </c>
      <c r="BQ119" s="181">
        <v>23.2</v>
      </c>
      <c r="BR119" s="181">
        <v>25.2</v>
      </c>
      <c r="BS119" s="181">
        <v>25.2</v>
      </c>
      <c r="BT119" s="181">
        <v>25.2</v>
      </c>
      <c r="BU119" s="181">
        <v>18.899999999999999</v>
      </c>
      <c r="BV119" s="181">
        <v>14</v>
      </c>
      <c r="BW119" s="181">
        <v>18.899999999999999</v>
      </c>
      <c r="BX119" s="181">
        <v>14</v>
      </c>
      <c r="BY119" s="181">
        <v>16.899999999999999</v>
      </c>
      <c r="BZ119" s="181">
        <v>25.2</v>
      </c>
      <c r="CA119" s="181">
        <v>25.2</v>
      </c>
      <c r="CB119" s="181">
        <v>25.2</v>
      </c>
      <c r="CC119" s="181">
        <v>1128900000</v>
      </c>
      <c r="CD119" s="181">
        <v>154340000</v>
      </c>
      <c r="CE119" s="181">
        <v>157540000</v>
      </c>
      <c r="CF119" s="181">
        <v>173180000</v>
      </c>
      <c r="CG119" s="181">
        <v>161840000</v>
      </c>
      <c r="CH119" s="181">
        <v>8815800</v>
      </c>
      <c r="CI119" s="181">
        <v>8620300</v>
      </c>
      <c r="CJ119" s="181">
        <v>9931900</v>
      </c>
      <c r="CK119" s="181">
        <v>9330000</v>
      </c>
      <c r="CL119" s="181">
        <v>9177800</v>
      </c>
      <c r="CM119" s="181">
        <v>144560000</v>
      </c>
      <c r="CN119" s="181">
        <v>151020000</v>
      </c>
      <c r="CO119" s="181">
        <v>140560000</v>
      </c>
      <c r="CP119" s="184">
        <v>74074000</v>
      </c>
      <c r="CQ119" s="184">
        <v>55885000</v>
      </c>
      <c r="CR119" s="184">
        <v>71638000</v>
      </c>
      <c r="CS119" s="184">
        <v>74513000</v>
      </c>
      <c r="CT119" s="186">
        <f t="shared" si="10"/>
        <v>69027500</v>
      </c>
      <c r="CU119" s="181">
        <v>47482000</v>
      </c>
      <c r="CV119" s="181">
        <v>42570000</v>
      </c>
      <c r="CW119" s="181">
        <v>38304000</v>
      </c>
      <c r="CX119" s="181">
        <v>42057000</v>
      </c>
      <c r="CY119" s="186">
        <f t="shared" si="20"/>
        <v>42603250</v>
      </c>
      <c r="CZ119" s="182">
        <f t="shared" si="11"/>
        <v>0.61719242330955049</v>
      </c>
      <c r="DA119" s="181">
        <v>42542000</v>
      </c>
      <c r="DC119" s="184">
        <v>73255000</v>
      </c>
      <c r="DD119" s="183">
        <f t="shared" si="13"/>
        <v>1.0612437072181378</v>
      </c>
      <c r="DE119" s="184">
        <v>64544000</v>
      </c>
      <c r="DG119" s="184">
        <v>63287000</v>
      </c>
      <c r="DI119" s="182">
        <f t="shared" si="16"/>
        <v>1.0612437072181378</v>
      </c>
    </row>
    <row r="120" spans="1:113" x14ac:dyDescent="0.25">
      <c r="A120" s="181" t="s">
        <v>2298</v>
      </c>
      <c r="B120" s="181" t="s">
        <v>2298</v>
      </c>
      <c r="C120" s="181">
        <v>14</v>
      </c>
      <c r="D120" s="181">
        <v>14</v>
      </c>
      <c r="E120" s="181">
        <v>14</v>
      </c>
      <c r="F120" s="181" t="s">
        <v>2297</v>
      </c>
      <c r="G120" s="181" t="s">
        <v>2296</v>
      </c>
      <c r="H120" s="181" t="s">
        <v>2295</v>
      </c>
      <c r="I120" s="181">
        <v>1</v>
      </c>
      <c r="J120" s="181">
        <v>14</v>
      </c>
      <c r="K120" s="181">
        <v>14</v>
      </c>
      <c r="L120" s="181">
        <v>14</v>
      </c>
      <c r="M120" s="181">
        <v>11</v>
      </c>
      <c r="N120" s="181">
        <v>12</v>
      </c>
      <c r="O120" s="181">
        <v>13</v>
      </c>
      <c r="P120" s="181">
        <v>14</v>
      </c>
      <c r="Q120" s="181">
        <v>6</v>
      </c>
      <c r="R120" s="181">
        <v>6</v>
      </c>
      <c r="S120" s="181">
        <v>5</v>
      </c>
      <c r="T120" s="181">
        <v>6</v>
      </c>
      <c r="U120" s="181">
        <v>6</v>
      </c>
      <c r="V120" s="181">
        <v>11</v>
      </c>
      <c r="W120" s="181">
        <v>12</v>
      </c>
      <c r="X120" s="181">
        <v>12</v>
      </c>
      <c r="Y120" s="181">
        <v>11</v>
      </c>
      <c r="Z120" s="181">
        <v>12</v>
      </c>
      <c r="AA120" s="181">
        <v>13</v>
      </c>
      <c r="AB120" s="181">
        <v>14</v>
      </c>
      <c r="AC120" s="181">
        <v>6</v>
      </c>
      <c r="AD120" s="181">
        <v>6</v>
      </c>
      <c r="AE120" s="181">
        <v>5</v>
      </c>
      <c r="AF120" s="181">
        <v>6</v>
      </c>
      <c r="AG120" s="181">
        <v>6</v>
      </c>
      <c r="AH120" s="181">
        <v>11</v>
      </c>
      <c r="AI120" s="181">
        <v>12</v>
      </c>
      <c r="AJ120" s="181">
        <v>12</v>
      </c>
      <c r="AK120" s="181">
        <v>11</v>
      </c>
      <c r="AL120" s="181">
        <v>12</v>
      </c>
      <c r="AM120" s="181">
        <v>13</v>
      </c>
      <c r="AN120" s="181">
        <v>14</v>
      </c>
      <c r="AO120" s="181">
        <v>6</v>
      </c>
      <c r="AP120" s="181">
        <v>6</v>
      </c>
      <c r="AQ120" s="181">
        <v>5</v>
      </c>
      <c r="AR120" s="181">
        <v>6</v>
      </c>
      <c r="AS120" s="181">
        <v>6</v>
      </c>
      <c r="AT120" s="181">
        <v>11</v>
      </c>
      <c r="AU120" s="181">
        <v>12</v>
      </c>
      <c r="AV120" s="181">
        <v>12</v>
      </c>
      <c r="AW120" s="181">
        <v>31.5</v>
      </c>
      <c r="AX120" s="181">
        <v>31.5</v>
      </c>
      <c r="AY120" s="181">
        <v>31.5</v>
      </c>
      <c r="AZ120" s="181">
        <v>51.317</v>
      </c>
      <c r="BA120" s="181">
        <v>460</v>
      </c>
      <c r="BB120" s="181">
        <v>460</v>
      </c>
      <c r="BC120" s="181">
        <v>0</v>
      </c>
      <c r="BD120" s="181">
        <v>32.889000000000003</v>
      </c>
      <c r="BE120" s="181" t="s">
        <v>1251</v>
      </c>
      <c r="BF120" s="181" t="s">
        <v>1251</v>
      </c>
      <c r="BG120" s="181" t="s">
        <v>1251</v>
      </c>
      <c r="BH120" s="181" t="s">
        <v>1251</v>
      </c>
      <c r="BI120" s="181" t="s">
        <v>1251</v>
      </c>
      <c r="BJ120" s="181" t="s">
        <v>1251</v>
      </c>
      <c r="BK120" s="181" t="s">
        <v>1251</v>
      </c>
      <c r="BL120" s="181" t="s">
        <v>1251</v>
      </c>
      <c r="BM120" s="181" t="s">
        <v>1251</v>
      </c>
      <c r="BN120" s="181" t="s">
        <v>1251</v>
      </c>
      <c r="BO120" s="181" t="s">
        <v>1251</v>
      </c>
      <c r="BP120" s="181" t="s">
        <v>1251</v>
      </c>
      <c r="BQ120" s="181">
        <v>24.8</v>
      </c>
      <c r="BR120" s="181">
        <v>27.2</v>
      </c>
      <c r="BS120" s="181">
        <v>29.6</v>
      </c>
      <c r="BT120" s="181">
        <v>31.5</v>
      </c>
      <c r="BU120" s="181">
        <v>15.9</v>
      </c>
      <c r="BV120" s="181">
        <v>16.100000000000001</v>
      </c>
      <c r="BW120" s="181">
        <v>12.6</v>
      </c>
      <c r="BX120" s="181">
        <v>13.3</v>
      </c>
      <c r="BY120" s="181">
        <v>16.100000000000001</v>
      </c>
      <c r="BZ120" s="181">
        <v>27</v>
      </c>
      <c r="CA120" s="181">
        <v>27.2</v>
      </c>
      <c r="CB120" s="181">
        <v>27.8</v>
      </c>
      <c r="CC120" s="181">
        <v>924750000</v>
      </c>
      <c r="CD120" s="181">
        <v>108240000</v>
      </c>
      <c r="CE120" s="181">
        <v>120990000</v>
      </c>
      <c r="CF120" s="181">
        <v>137660000</v>
      </c>
      <c r="CG120" s="181">
        <v>144840000</v>
      </c>
      <c r="CH120" s="181">
        <v>11899000</v>
      </c>
      <c r="CI120" s="181">
        <v>9855800</v>
      </c>
      <c r="CJ120" s="181">
        <v>9728500</v>
      </c>
      <c r="CK120" s="181">
        <v>11376000</v>
      </c>
      <c r="CL120" s="181">
        <v>10465000</v>
      </c>
      <c r="CM120" s="181">
        <v>118110000</v>
      </c>
      <c r="CN120" s="181">
        <v>117140000</v>
      </c>
      <c r="CO120" s="181">
        <v>124450000</v>
      </c>
      <c r="CP120" s="184">
        <v>41984000</v>
      </c>
      <c r="CQ120" s="184">
        <v>40460000</v>
      </c>
      <c r="CR120" s="184">
        <v>41720000</v>
      </c>
      <c r="CS120" s="184">
        <v>53904000</v>
      </c>
      <c r="CT120" s="186">
        <f t="shared" si="10"/>
        <v>44517000</v>
      </c>
      <c r="CU120" s="181">
        <v>32239000</v>
      </c>
      <c r="CV120" s="181">
        <v>26785000</v>
      </c>
      <c r="CW120" s="181">
        <v>26944000</v>
      </c>
      <c r="CX120" s="181">
        <v>27061000</v>
      </c>
      <c r="CY120" s="186">
        <f t="shared" si="20"/>
        <v>28257250</v>
      </c>
      <c r="CZ120" s="182">
        <f t="shared" si="11"/>
        <v>0.63475189253543585</v>
      </c>
      <c r="DA120" s="181">
        <v>26233000</v>
      </c>
      <c r="DC120" s="184">
        <v>59679000</v>
      </c>
      <c r="DD120" s="183">
        <f t="shared" si="13"/>
        <v>1.3405889884763125</v>
      </c>
      <c r="DE120" s="184">
        <v>46415000</v>
      </c>
      <c r="DG120" s="184">
        <v>60975000</v>
      </c>
      <c r="DI120" s="182">
        <f t="shared" si="16"/>
        <v>1.3405889884763125</v>
      </c>
    </row>
    <row r="121" spans="1:113" x14ac:dyDescent="0.25">
      <c r="A121" s="181" t="s">
        <v>2294</v>
      </c>
      <c r="B121" s="181" t="s">
        <v>2294</v>
      </c>
      <c r="C121" s="181" t="s">
        <v>2293</v>
      </c>
      <c r="D121" s="181" t="s">
        <v>2293</v>
      </c>
      <c r="E121" s="181" t="s">
        <v>2293</v>
      </c>
      <c r="F121" s="181" t="s">
        <v>2292</v>
      </c>
      <c r="G121" s="181" t="s">
        <v>2291</v>
      </c>
      <c r="H121" s="181" t="s">
        <v>2290</v>
      </c>
      <c r="I121" s="181">
        <v>2</v>
      </c>
      <c r="J121" s="181">
        <v>12</v>
      </c>
      <c r="K121" s="181">
        <v>12</v>
      </c>
      <c r="L121" s="181">
        <v>12</v>
      </c>
      <c r="M121" s="181">
        <v>11</v>
      </c>
      <c r="N121" s="181">
        <v>12</v>
      </c>
      <c r="O121" s="181">
        <v>12</v>
      </c>
      <c r="P121" s="181">
        <v>11</v>
      </c>
      <c r="Q121" s="181">
        <v>11</v>
      </c>
      <c r="R121" s="181">
        <v>12</v>
      </c>
      <c r="S121" s="181">
        <v>9</v>
      </c>
      <c r="T121" s="181">
        <v>9</v>
      </c>
      <c r="U121" s="181">
        <v>10</v>
      </c>
      <c r="V121" s="181">
        <v>11</v>
      </c>
      <c r="W121" s="181">
        <v>12</v>
      </c>
      <c r="X121" s="181">
        <v>12</v>
      </c>
      <c r="Y121" s="181">
        <v>11</v>
      </c>
      <c r="Z121" s="181">
        <v>12</v>
      </c>
      <c r="AA121" s="181">
        <v>12</v>
      </c>
      <c r="AB121" s="181">
        <v>11</v>
      </c>
      <c r="AC121" s="181">
        <v>11</v>
      </c>
      <c r="AD121" s="181">
        <v>12</v>
      </c>
      <c r="AE121" s="181">
        <v>9</v>
      </c>
      <c r="AF121" s="181">
        <v>9</v>
      </c>
      <c r="AG121" s="181">
        <v>10</v>
      </c>
      <c r="AH121" s="181">
        <v>11</v>
      </c>
      <c r="AI121" s="181">
        <v>12</v>
      </c>
      <c r="AJ121" s="181">
        <v>12</v>
      </c>
      <c r="AK121" s="181">
        <v>11</v>
      </c>
      <c r="AL121" s="181">
        <v>12</v>
      </c>
      <c r="AM121" s="181">
        <v>12</v>
      </c>
      <c r="AN121" s="181">
        <v>11</v>
      </c>
      <c r="AO121" s="181">
        <v>11</v>
      </c>
      <c r="AP121" s="181">
        <v>12</v>
      </c>
      <c r="AQ121" s="181">
        <v>9</v>
      </c>
      <c r="AR121" s="181">
        <v>9</v>
      </c>
      <c r="AS121" s="181">
        <v>10</v>
      </c>
      <c r="AT121" s="181">
        <v>11</v>
      </c>
      <c r="AU121" s="181">
        <v>12</v>
      </c>
      <c r="AV121" s="181">
        <v>12</v>
      </c>
      <c r="AW121" s="181">
        <v>31.8</v>
      </c>
      <c r="AX121" s="181">
        <v>31.8</v>
      </c>
      <c r="AY121" s="181">
        <v>31.8</v>
      </c>
      <c r="AZ121" s="181">
        <v>50.113</v>
      </c>
      <c r="BA121" s="181">
        <v>462</v>
      </c>
      <c r="BB121" s="181" t="s">
        <v>2289</v>
      </c>
      <c r="BC121" s="181">
        <v>0</v>
      </c>
      <c r="BD121" s="181">
        <v>106.25</v>
      </c>
      <c r="BE121" s="181" t="s">
        <v>1251</v>
      </c>
      <c r="BF121" s="181" t="s">
        <v>1251</v>
      </c>
      <c r="BG121" s="181" t="s">
        <v>1251</v>
      </c>
      <c r="BH121" s="181" t="s">
        <v>1251</v>
      </c>
      <c r="BI121" s="181" t="s">
        <v>1251</v>
      </c>
      <c r="BJ121" s="181" t="s">
        <v>1251</v>
      </c>
      <c r="BK121" s="181" t="s">
        <v>1251</v>
      </c>
      <c r="BL121" s="181" t="s">
        <v>1251</v>
      </c>
      <c r="BM121" s="181" t="s">
        <v>1251</v>
      </c>
      <c r="BN121" s="181" t="s">
        <v>1251</v>
      </c>
      <c r="BO121" s="181" t="s">
        <v>1251</v>
      </c>
      <c r="BP121" s="181" t="s">
        <v>1251</v>
      </c>
      <c r="BQ121" s="181">
        <v>30.5</v>
      </c>
      <c r="BR121" s="181">
        <v>31.8</v>
      </c>
      <c r="BS121" s="181">
        <v>31.8</v>
      </c>
      <c r="BT121" s="181">
        <v>30.5</v>
      </c>
      <c r="BU121" s="181">
        <v>30.1</v>
      </c>
      <c r="BV121" s="181">
        <v>31.8</v>
      </c>
      <c r="BW121" s="181">
        <v>23.8</v>
      </c>
      <c r="BX121" s="181">
        <v>27.5</v>
      </c>
      <c r="BY121" s="181">
        <v>29.2</v>
      </c>
      <c r="BZ121" s="181">
        <v>31.6</v>
      </c>
      <c r="CA121" s="181">
        <v>31.8</v>
      </c>
      <c r="CB121" s="181">
        <v>31.8</v>
      </c>
      <c r="CC121" s="181">
        <v>2121700000</v>
      </c>
      <c r="CD121" s="181">
        <v>336460000</v>
      </c>
      <c r="CE121" s="181">
        <v>302420000</v>
      </c>
      <c r="CF121" s="181">
        <v>337160000</v>
      </c>
      <c r="CG121" s="181">
        <v>282720000</v>
      </c>
      <c r="CH121" s="181">
        <v>25654000</v>
      </c>
      <c r="CI121" s="181">
        <v>24207000</v>
      </c>
      <c r="CJ121" s="181">
        <v>22443000</v>
      </c>
      <c r="CK121" s="181">
        <v>27459000</v>
      </c>
      <c r="CL121" s="181">
        <v>29671000</v>
      </c>
      <c r="CM121" s="181">
        <v>257840000</v>
      </c>
      <c r="CN121" s="181">
        <v>217430000</v>
      </c>
      <c r="CO121" s="181">
        <v>258280000</v>
      </c>
      <c r="CP121" s="184">
        <v>32328000</v>
      </c>
      <c r="CQ121" s="184">
        <v>38098000</v>
      </c>
      <c r="CR121" s="184">
        <v>38033000</v>
      </c>
      <c r="CS121" s="184">
        <v>48265000</v>
      </c>
      <c r="CT121" s="186">
        <f t="shared" si="10"/>
        <v>39181000</v>
      </c>
      <c r="CU121" s="181">
        <v>24963000</v>
      </c>
      <c r="CV121" s="181">
        <v>23488000</v>
      </c>
      <c r="CW121" s="181">
        <v>29181000</v>
      </c>
      <c r="CX121" s="181">
        <v>23060000</v>
      </c>
      <c r="CY121" s="186">
        <f t="shared" si="20"/>
        <v>25173000</v>
      </c>
      <c r="CZ121" s="182">
        <f t="shared" si="11"/>
        <v>0.64247977335953654</v>
      </c>
      <c r="DA121" s="181">
        <v>24787000</v>
      </c>
      <c r="DC121" s="184">
        <v>48431000</v>
      </c>
      <c r="DD121" s="183">
        <f t="shared" si="13"/>
        <v>1.2360838161353718</v>
      </c>
      <c r="DE121" s="184">
        <v>51245000</v>
      </c>
      <c r="DG121" s="184">
        <v>53612000</v>
      </c>
      <c r="DI121" s="182">
        <f t="shared" si="16"/>
        <v>1.2360838161353718</v>
      </c>
    </row>
    <row r="122" spans="1:113" x14ac:dyDescent="0.25">
      <c r="A122" s="181" t="s">
        <v>2288</v>
      </c>
      <c r="B122" s="181" t="s">
        <v>2288</v>
      </c>
      <c r="C122" s="181">
        <v>4</v>
      </c>
      <c r="D122" s="181">
        <v>2</v>
      </c>
      <c r="E122" s="181">
        <v>2</v>
      </c>
      <c r="F122" s="181" t="s">
        <v>2287</v>
      </c>
      <c r="G122" s="181" t="s">
        <v>2286</v>
      </c>
      <c r="H122" s="181" t="s">
        <v>2285</v>
      </c>
      <c r="I122" s="181">
        <v>1</v>
      </c>
      <c r="J122" s="181">
        <v>4</v>
      </c>
      <c r="K122" s="181">
        <v>2</v>
      </c>
      <c r="L122" s="181">
        <v>2</v>
      </c>
      <c r="M122" s="181">
        <v>4</v>
      </c>
      <c r="N122" s="181">
        <v>4</v>
      </c>
      <c r="O122" s="181">
        <v>4</v>
      </c>
      <c r="P122" s="181">
        <v>4</v>
      </c>
      <c r="Q122" s="181">
        <v>4</v>
      </c>
      <c r="R122" s="181">
        <v>4</v>
      </c>
      <c r="S122" s="181">
        <v>3</v>
      </c>
      <c r="T122" s="181">
        <v>2</v>
      </c>
      <c r="U122" s="181">
        <v>2</v>
      </c>
      <c r="V122" s="181">
        <v>4</v>
      </c>
      <c r="W122" s="181">
        <v>4</v>
      </c>
      <c r="X122" s="181">
        <v>4</v>
      </c>
      <c r="Y122" s="181">
        <v>2</v>
      </c>
      <c r="Z122" s="181">
        <v>2</v>
      </c>
      <c r="AA122" s="181">
        <v>2</v>
      </c>
      <c r="AB122" s="181">
        <v>2</v>
      </c>
      <c r="AC122" s="181">
        <v>2</v>
      </c>
      <c r="AD122" s="181">
        <v>2</v>
      </c>
      <c r="AE122" s="181">
        <v>1</v>
      </c>
      <c r="AF122" s="181">
        <v>1</v>
      </c>
      <c r="AG122" s="181">
        <v>1</v>
      </c>
      <c r="AH122" s="181">
        <v>2</v>
      </c>
      <c r="AI122" s="181">
        <v>2</v>
      </c>
      <c r="AJ122" s="181">
        <v>2</v>
      </c>
      <c r="AK122" s="181">
        <v>2</v>
      </c>
      <c r="AL122" s="181">
        <v>2</v>
      </c>
      <c r="AM122" s="181">
        <v>2</v>
      </c>
      <c r="AN122" s="181">
        <v>2</v>
      </c>
      <c r="AO122" s="181">
        <v>2</v>
      </c>
      <c r="AP122" s="181">
        <v>2</v>
      </c>
      <c r="AQ122" s="181">
        <v>1</v>
      </c>
      <c r="AR122" s="181">
        <v>1</v>
      </c>
      <c r="AS122" s="181">
        <v>1</v>
      </c>
      <c r="AT122" s="181">
        <v>2</v>
      </c>
      <c r="AU122" s="181">
        <v>2</v>
      </c>
      <c r="AV122" s="181">
        <v>2</v>
      </c>
      <c r="AW122" s="181">
        <v>16.2</v>
      </c>
      <c r="AX122" s="181">
        <v>9.9</v>
      </c>
      <c r="AY122" s="181">
        <v>9.9</v>
      </c>
      <c r="AZ122" s="181">
        <v>25.564</v>
      </c>
      <c r="BA122" s="181">
        <v>222</v>
      </c>
      <c r="BB122" s="181">
        <v>222</v>
      </c>
      <c r="BC122" s="181">
        <v>0</v>
      </c>
      <c r="BD122" s="181">
        <v>3.3479000000000001</v>
      </c>
      <c r="BE122" s="181" t="s">
        <v>1251</v>
      </c>
      <c r="BF122" s="181" t="s">
        <v>1254</v>
      </c>
      <c r="BG122" s="181" t="s">
        <v>1251</v>
      </c>
      <c r="BH122" s="181" t="s">
        <v>1251</v>
      </c>
      <c r="BI122" s="181" t="s">
        <v>1254</v>
      </c>
      <c r="BJ122" s="181" t="s">
        <v>1254</v>
      </c>
      <c r="BK122" s="181" t="s">
        <v>1254</v>
      </c>
      <c r="BL122" s="181" t="s">
        <v>1254</v>
      </c>
      <c r="BM122" s="181" t="s">
        <v>1254</v>
      </c>
      <c r="BN122" s="181" t="s">
        <v>1251</v>
      </c>
      <c r="BO122" s="181" t="s">
        <v>1251</v>
      </c>
      <c r="BP122" s="181" t="s">
        <v>1251</v>
      </c>
      <c r="BQ122" s="181">
        <v>16.2</v>
      </c>
      <c r="BR122" s="181">
        <v>16.2</v>
      </c>
      <c r="BS122" s="181">
        <v>16.2</v>
      </c>
      <c r="BT122" s="181">
        <v>16.2</v>
      </c>
      <c r="BU122" s="181">
        <v>16.2</v>
      </c>
      <c r="BV122" s="181">
        <v>16.2</v>
      </c>
      <c r="BW122" s="181">
        <v>10.4</v>
      </c>
      <c r="BX122" s="181">
        <v>9.5</v>
      </c>
      <c r="BY122" s="181">
        <v>7.7</v>
      </c>
      <c r="BZ122" s="181">
        <v>16.2</v>
      </c>
      <c r="CA122" s="181">
        <v>16.2</v>
      </c>
      <c r="CB122" s="181">
        <v>16.2</v>
      </c>
      <c r="CC122" s="181">
        <v>63679000</v>
      </c>
      <c r="CD122" s="181">
        <v>9353600</v>
      </c>
      <c r="CE122" s="181">
        <v>8940700</v>
      </c>
      <c r="CF122" s="181">
        <v>6230300</v>
      </c>
      <c r="CG122" s="181">
        <v>10389000</v>
      </c>
      <c r="CH122" s="181">
        <v>840830</v>
      </c>
      <c r="CI122" s="181">
        <v>1417700</v>
      </c>
      <c r="CJ122" s="181">
        <v>846290</v>
      </c>
      <c r="CK122" s="181">
        <v>421570</v>
      </c>
      <c r="CL122" s="181">
        <v>838590</v>
      </c>
      <c r="CM122" s="181">
        <v>5879900</v>
      </c>
      <c r="CN122" s="181">
        <v>8729400</v>
      </c>
      <c r="CO122" s="181">
        <v>9790600</v>
      </c>
      <c r="CP122" s="184">
        <v>5919000</v>
      </c>
      <c r="CQ122" s="184">
        <v>5401500</v>
      </c>
      <c r="CR122" s="184">
        <v>0</v>
      </c>
      <c r="CS122" s="184">
        <v>7217900</v>
      </c>
      <c r="CT122" s="186">
        <f t="shared" si="10"/>
        <v>6179466.666666667</v>
      </c>
      <c r="CU122" s="181">
        <v>3349800</v>
      </c>
      <c r="CV122" s="181">
        <v>4827200</v>
      </c>
      <c r="CW122" s="181">
        <v>0</v>
      </c>
      <c r="CX122" s="181">
        <v>0</v>
      </c>
      <c r="CY122" s="186">
        <f t="shared" si="20"/>
        <v>4088500</v>
      </c>
      <c r="CZ122" s="182">
        <f t="shared" si="11"/>
        <v>0.66162667759892979</v>
      </c>
      <c r="DA122" s="181">
        <v>0</v>
      </c>
      <c r="DC122" s="184">
        <v>0</v>
      </c>
      <c r="DD122" s="183">
        <f t="shared" si="13"/>
        <v>0</v>
      </c>
      <c r="DE122" s="184">
        <v>7359000</v>
      </c>
      <c r="DG122" s="184">
        <v>6748900</v>
      </c>
      <c r="DI122" s="182">
        <f t="shared" si="16"/>
        <v>0</v>
      </c>
    </row>
    <row r="123" spans="1:113" x14ac:dyDescent="0.25">
      <c r="A123" s="181" t="s">
        <v>2284</v>
      </c>
      <c r="B123" s="181" t="s">
        <v>2283</v>
      </c>
      <c r="C123" s="181" t="s">
        <v>2282</v>
      </c>
      <c r="D123" s="181" t="s">
        <v>2282</v>
      </c>
      <c r="E123" s="181" t="s">
        <v>2282</v>
      </c>
      <c r="F123" s="181" t="s">
        <v>2281</v>
      </c>
      <c r="G123" s="181" t="s">
        <v>2280</v>
      </c>
      <c r="H123" s="181" t="s">
        <v>2279</v>
      </c>
      <c r="I123" s="181">
        <v>2</v>
      </c>
      <c r="J123" s="181">
        <v>14</v>
      </c>
      <c r="K123" s="181">
        <v>14</v>
      </c>
      <c r="L123" s="181">
        <v>14</v>
      </c>
      <c r="M123" s="181">
        <v>14</v>
      </c>
      <c r="N123" s="181">
        <v>14</v>
      </c>
      <c r="O123" s="181">
        <v>14</v>
      </c>
      <c r="P123" s="181">
        <v>14</v>
      </c>
      <c r="Q123" s="181">
        <v>9</v>
      </c>
      <c r="R123" s="181">
        <v>8</v>
      </c>
      <c r="S123" s="181">
        <v>9</v>
      </c>
      <c r="T123" s="181">
        <v>7</v>
      </c>
      <c r="U123" s="181">
        <v>8</v>
      </c>
      <c r="V123" s="181">
        <v>13</v>
      </c>
      <c r="W123" s="181">
        <v>13</v>
      </c>
      <c r="X123" s="181">
        <v>14</v>
      </c>
      <c r="Y123" s="181">
        <v>14</v>
      </c>
      <c r="Z123" s="181">
        <v>14</v>
      </c>
      <c r="AA123" s="181">
        <v>14</v>
      </c>
      <c r="AB123" s="181">
        <v>14</v>
      </c>
      <c r="AC123" s="181">
        <v>9</v>
      </c>
      <c r="AD123" s="181">
        <v>8</v>
      </c>
      <c r="AE123" s="181">
        <v>9</v>
      </c>
      <c r="AF123" s="181">
        <v>7</v>
      </c>
      <c r="AG123" s="181">
        <v>8</v>
      </c>
      <c r="AH123" s="181">
        <v>13</v>
      </c>
      <c r="AI123" s="181">
        <v>13</v>
      </c>
      <c r="AJ123" s="181">
        <v>14</v>
      </c>
      <c r="AK123" s="181">
        <v>14</v>
      </c>
      <c r="AL123" s="181">
        <v>14</v>
      </c>
      <c r="AM123" s="181">
        <v>14</v>
      </c>
      <c r="AN123" s="181">
        <v>14</v>
      </c>
      <c r="AO123" s="181">
        <v>9</v>
      </c>
      <c r="AP123" s="181">
        <v>8</v>
      </c>
      <c r="AQ123" s="181">
        <v>9</v>
      </c>
      <c r="AR123" s="181">
        <v>7</v>
      </c>
      <c r="AS123" s="181">
        <v>8</v>
      </c>
      <c r="AT123" s="181">
        <v>13</v>
      </c>
      <c r="AU123" s="181">
        <v>13</v>
      </c>
      <c r="AV123" s="181">
        <v>14</v>
      </c>
      <c r="AW123" s="181">
        <v>17</v>
      </c>
      <c r="AX123" s="181">
        <v>17</v>
      </c>
      <c r="AY123" s="181">
        <v>17</v>
      </c>
      <c r="AZ123" s="181">
        <v>117.81</v>
      </c>
      <c r="BA123" s="181">
        <v>1058</v>
      </c>
      <c r="BB123" s="181" t="s">
        <v>2278</v>
      </c>
      <c r="BC123" s="181">
        <v>0</v>
      </c>
      <c r="BD123" s="181">
        <v>89.3</v>
      </c>
      <c r="BE123" s="181" t="s">
        <v>1251</v>
      </c>
      <c r="BF123" s="181" t="s">
        <v>1251</v>
      </c>
      <c r="BG123" s="181" t="s">
        <v>1251</v>
      </c>
      <c r="BH123" s="181" t="s">
        <v>1251</v>
      </c>
      <c r="BI123" s="181" t="s">
        <v>1254</v>
      </c>
      <c r="BJ123" s="181" t="s">
        <v>1254</v>
      </c>
      <c r="BK123" s="181" t="s">
        <v>1254</v>
      </c>
      <c r="BL123" s="181" t="s">
        <v>1254</v>
      </c>
      <c r="BM123" s="181" t="s">
        <v>1254</v>
      </c>
      <c r="BN123" s="181" t="s">
        <v>1251</v>
      </c>
      <c r="BO123" s="181" t="s">
        <v>1251</v>
      </c>
      <c r="BP123" s="181" t="s">
        <v>1251</v>
      </c>
      <c r="BQ123" s="181">
        <v>17</v>
      </c>
      <c r="BR123" s="181">
        <v>17</v>
      </c>
      <c r="BS123" s="181">
        <v>17</v>
      </c>
      <c r="BT123" s="181">
        <v>17</v>
      </c>
      <c r="BU123" s="181">
        <v>11.2</v>
      </c>
      <c r="BV123" s="181">
        <v>10.8</v>
      </c>
      <c r="BW123" s="181">
        <v>12.6</v>
      </c>
      <c r="BX123" s="181">
        <v>8.6999999999999993</v>
      </c>
      <c r="BY123" s="181">
        <v>10.3</v>
      </c>
      <c r="BZ123" s="181">
        <v>15.3</v>
      </c>
      <c r="CA123" s="181">
        <v>15.3</v>
      </c>
      <c r="CB123" s="181">
        <v>17</v>
      </c>
      <c r="CC123" s="181">
        <v>846890000</v>
      </c>
      <c r="CD123" s="181">
        <v>123140000</v>
      </c>
      <c r="CE123" s="181">
        <v>117900000</v>
      </c>
      <c r="CF123" s="181">
        <v>124960000</v>
      </c>
      <c r="CG123" s="181">
        <v>111930000</v>
      </c>
      <c r="CH123" s="181">
        <v>10266000</v>
      </c>
      <c r="CI123" s="181">
        <v>9294300</v>
      </c>
      <c r="CJ123" s="181">
        <v>9607000</v>
      </c>
      <c r="CK123" s="181">
        <v>8272500</v>
      </c>
      <c r="CL123" s="181">
        <v>7483200</v>
      </c>
      <c r="CM123" s="181">
        <v>113470000</v>
      </c>
      <c r="CN123" s="181">
        <v>110410000</v>
      </c>
      <c r="CO123" s="181">
        <v>100160000</v>
      </c>
      <c r="CP123" s="184">
        <v>13858000</v>
      </c>
      <c r="CQ123" s="184">
        <v>12746000</v>
      </c>
      <c r="CR123" s="184">
        <v>13957000</v>
      </c>
      <c r="CS123" s="184">
        <v>15012000</v>
      </c>
      <c r="CT123" s="186">
        <f t="shared" si="10"/>
        <v>13893250</v>
      </c>
      <c r="CU123" s="181">
        <v>9288400</v>
      </c>
      <c r="CV123" s="181">
        <v>10436000</v>
      </c>
      <c r="CW123" s="181">
        <v>0</v>
      </c>
      <c r="CX123" s="181">
        <v>8178500</v>
      </c>
      <c r="CY123" s="186">
        <f t="shared" si="20"/>
        <v>9300966.666666666</v>
      </c>
      <c r="CZ123" s="182">
        <f t="shared" si="11"/>
        <v>0.66945938975161789</v>
      </c>
      <c r="DA123" s="181">
        <v>0</v>
      </c>
      <c r="DC123" s="184">
        <v>16365000</v>
      </c>
      <c r="DD123" s="183">
        <f t="shared" si="13"/>
        <v>1.1779101362172277</v>
      </c>
      <c r="DE123" s="184">
        <v>16022000</v>
      </c>
      <c r="DG123" s="184">
        <v>14691000</v>
      </c>
      <c r="DI123" s="182">
        <f t="shared" si="16"/>
        <v>1.1779101362172277</v>
      </c>
    </row>
    <row r="124" spans="1:113" x14ac:dyDescent="0.25">
      <c r="A124" s="181" t="s">
        <v>2277</v>
      </c>
      <c r="B124" s="181" t="s">
        <v>2277</v>
      </c>
      <c r="C124" s="181">
        <v>5</v>
      </c>
      <c r="D124" s="181">
        <v>5</v>
      </c>
      <c r="E124" s="181">
        <v>5</v>
      </c>
      <c r="F124" s="181" t="s">
        <v>2276</v>
      </c>
      <c r="G124" s="181" t="s">
        <v>2275</v>
      </c>
      <c r="H124" s="181" t="s">
        <v>2274</v>
      </c>
      <c r="I124" s="181">
        <v>1</v>
      </c>
      <c r="J124" s="181">
        <v>5</v>
      </c>
      <c r="K124" s="181">
        <v>5</v>
      </c>
      <c r="L124" s="181">
        <v>5</v>
      </c>
      <c r="M124" s="181">
        <v>5</v>
      </c>
      <c r="N124" s="181">
        <v>5</v>
      </c>
      <c r="O124" s="181">
        <v>4</v>
      </c>
      <c r="P124" s="181">
        <v>4</v>
      </c>
      <c r="Q124" s="181">
        <v>3</v>
      </c>
      <c r="R124" s="181">
        <v>3</v>
      </c>
      <c r="S124" s="181">
        <v>3</v>
      </c>
      <c r="T124" s="181">
        <v>3</v>
      </c>
      <c r="U124" s="181">
        <v>2</v>
      </c>
      <c r="V124" s="181">
        <v>5</v>
      </c>
      <c r="W124" s="181">
        <v>4</v>
      </c>
      <c r="X124" s="181">
        <v>5</v>
      </c>
      <c r="Y124" s="181">
        <v>5</v>
      </c>
      <c r="Z124" s="181">
        <v>5</v>
      </c>
      <c r="AA124" s="181">
        <v>4</v>
      </c>
      <c r="AB124" s="181">
        <v>4</v>
      </c>
      <c r="AC124" s="181">
        <v>3</v>
      </c>
      <c r="AD124" s="181">
        <v>3</v>
      </c>
      <c r="AE124" s="181">
        <v>3</v>
      </c>
      <c r="AF124" s="181">
        <v>3</v>
      </c>
      <c r="AG124" s="181">
        <v>2</v>
      </c>
      <c r="AH124" s="181">
        <v>5</v>
      </c>
      <c r="AI124" s="181">
        <v>4</v>
      </c>
      <c r="AJ124" s="181">
        <v>5</v>
      </c>
      <c r="AK124" s="181">
        <v>5</v>
      </c>
      <c r="AL124" s="181">
        <v>5</v>
      </c>
      <c r="AM124" s="181">
        <v>4</v>
      </c>
      <c r="AN124" s="181">
        <v>4</v>
      </c>
      <c r="AO124" s="181">
        <v>3</v>
      </c>
      <c r="AP124" s="181">
        <v>3</v>
      </c>
      <c r="AQ124" s="181">
        <v>3</v>
      </c>
      <c r="AR124" s="181">
        <v>3</v>
      </c>
      <c r="AS124" s="181">
        <v>2</v>
      </c>
      <c r="AT124" s="181">
        <v>5</v>
      </c>
      <c r="AU124" s="181">
        <v>4</v>
      </c>
      <c r="AV124" s="181">
        <v>5</v>
      </c>
      <c r="AW124" s="181">
        <v>13.7</v>
      </c>
      <c r="AX124" s="181">
        <v>13.7</v>
      </c>
      <c r="AY124" s="181">
        <v>13.7</v>
      </c>
      <c r="AZ124" s="181">
        <v>56.677999999999997</v>
      </c>
      <c r="BA124" s="181">
        <v>505</v>
      </c>
      <c r="BB124" s="181">
        <v>505</v>
      </c>
      <c r="BC124" s="181">
        <v>0</v>
      </c>
      <c r="BD124" s="181">
        <v>11.505000000000001</v>
      </c>
      <c r="BE124" s="181" t="s">
        <v>1251</v>
      </c>
      <c r="BF124" s="181" t="s">
        <v>1251</v>
      </c>
      <c r="BG124" s="181" t="s">
        <v>1251</v>
      </c>
      <c r="BH124" s="181" t="s">
        <v>1251</v>
      </c>
      <c r="BI124" s="181" t="s">
        <v>1254</v>
      </c>
      <c r="BJ124" s="181" t="s">
        <v>1254</v>
      </c>
      <c r="BK124" s="181" t="s">
        <v>1254</v>
      </c>
      <c r="BL124" s="181" t="s">
        <v>1254</v>
      </c>
      <c r="BM124" s="181" t="s">
        <v>1254</v>
      </c>
      <c r="BN124" s="181" t="s">
        <v>1251</v>
      </c>
      <c r="BO124" s="181" t="s">
        <v>1251</v>
      </c>
      <c r="BP124" s="181" t="s">
        <v>1251</v>
      </c>
      <c r="BQ124" s="181">
        <v>13.7</v>
      </c>
      <c r="BR124" s="181">
        <v>13.7</v>
      </c>
      <c r="BS124" s="181">
        <v>8.9</v>
      </c>
      <c r="BT124" s="181">
        <v>8.9</v>
      </c>
      <c r="BU124" s="181">
        <v>6.7</v>
      </c>
      <c r="BV124" s="181">
        <v>6.7</v>
      </c>
      <c r="BW124" s="181">
        <v>6.7</v>
      </c>
      <c r="BX124" s="181">
        <v>6.7</v>
      </c>
      <c r="BY124" s="181">
        <v>4.8</v>
      </c>
      <c r="BZ124" s="181">
        <v>13.7</v>
      </c>
      <c r="CA124" s="181">
        <v>8.9</v>
      </c>
      <c r="CB124" s="181">
        <v>13.7</v>
      </c>
      <c r="CC124" s="181">
        <v>193410000</v>
      </c>
      <c r="CD124" s="181">
        <v>29490000</v>
      </c>
      <c r="CE124" s="181">
        <v>28048000</v>
      </c>
      <c r="CF124" s="181">
        <v>26971000</v>
      </c>
      <c r="CG124" s="181">
        <v>23937000</v>
      </c>
      <c r="CH124" s="181">
        <v>2430000</v>
      </c>
      <c r="CI124" s="181">
        <v>2671100</v>
      </c>
      <c r="CJ124" s="181">
        <v>2924500</v>
      </c>
      <c r="CK124" s="181">
        <v>3038500</v>
      </c>
      <c r="CL124" s="181">
        <v>2302700</v>
      </c>
      <c r="CM124" s="181">
        <v>24873000</v>
      </c>
      <c r="CN124" s="181">
        <v>23179000</v>
      </c>
      <c r="CO124" s="181">
        <v>23547000</v>
      </c>
      <c r="CP124" s="184">
        <v>10625000</v>
      </c>
      <c r="CQ124" s="184">
        <v>10562000</v>
      </c>
      <c r="CR124" s="184">
        <v>9893400</v>
      </c>
      <c r="CS124" s="184">
        <v>10483000</v>
      </c>
      <c r="CT124" s="186">
        <f t="shared" si="10"/>
        <v>10390850</v>
      </c>
      <c r="CU124" s="181">
        <v>6793500</v>
      </c>
      <c r="CV124" s="181">
        <v>6817100</v>
      </c>
      <c r="CW124" s="181">
        <v>7626800</v>
      </c>
      <c r="CX124" s="181">
        <v>6728200</v>
      </c>
      <c r="CY124" s="186">
        <f t="shared" si="20"/>
        <v>6991400</v>
      </c>
      <c r="CZ124" s="182">
        <f t="shared" si="11"/>
        <v>0.67284197154227032</v>
      </c>
      <c r="DA124" s="181">
        <v>6376900</v>
      </c>
      <c r="DC124" s="184">
        <v>11087000</v>
      </c>
      <c r="DD124" s="183">
        <f t="shared" si="13"/>
        <v>1.0669964439867767</v>
      </c>
      <c r="DE124" s="184">
        <v>12860000</v>
      </c>
      <c r="DG124" s="184">
        <v>10049000</v>
      </c>
      <c r="DI124" s="182">
        <f t="shared" si="16"/>
        <v>1.0669964439867767</v>
      </c>
    </row>
    <row r="125" spans="1:113" x14ac:dyDescent="0.25">
      <c r="A125" s="181" t="s">
        <v>2273</v>
      </c>
      <c r="B125" s="181" t="s">
        <v>2273</v>
      </c>
      <c r="C125" s="181">
        <v>9</v>
      </c>
      <c r="D125" s="181">
        <v>9</v>
      </c>
      <c r="E125" s="181">
        <v>9</v>
      </c>
      <c r="F125" s="181" t="s">
        <v>2272</v>
      </c>
      <c r="G125" s="181" t="s">
        <v>2271</v>
      </c>
      <c r="H125" s="181" t="s">
        <v>2270</v>
      </c>
      <c r="I125" s="181">
        <v>1</v>
      </c>
      <c r="J125" s="181">
        <v>9</v>
      </c>
      <c r="K125" s="181">
        <v>9</v>
      </c>
      <c r="L125" s="181">
        <v>9</v>
      </c>
      <c r="M125" s="181">
        <v>9</v>
      </c>
      <c r="N125" s="181">
        <v>9</v>
      </c>
      <c r="O125" s="181">
        <v>9</v>
      </c>
      <c r="P125" s="181">
        <v>9</v>
      </c>
      <c r="Q125" s="181">
        <v>6</v>
      </c>
      <c r="R125" s="181">
        <v>5</v>
      </c>
      <c r="S125" s="181">
        <v>6</v>
      </c>
      <c r="T125" s="181">
        <v>6</v>
      </c>
      <c r="U125" s="181">
        <v>4</v>
      </c>
      <c r="V125" s="181">
        <v>8</v>
      </c>
      <c r="W125" s="181">
        <v>9</v>
      </c>
      <c r="X125" s="181">
        <v>9</v>
      </c>
      <c r="Y125" s="181">
        <v>9</v>
      </c>
      <c r="Z125" s="181">
        <v>9</v>
      </c>
      <c r="AA125" s="181">
        <v>9</v>
      </c>
      <c r="AB125" s="181">
        <v>9</v>
      </c>
      <c r="AC125" s="181">
        <v>6</v>
      </c>
      <c r="AD125" s="181">
        <v>5</v>
      </c>
      <c r="AE125" s="181">
        <v>6</v>
      </c>
      <c r="AF125" s="181">
        <v>6</v>
      </c>
      <c r="AG125" s="181">
        <v>4</v>
      </c>
      <c r="AH125" s="181">
        <v>8</v>
      </c>
      <c r="AI125" s="181">
        <v>9</v>
      </c>
      <c r="AJ125" s="181">
        <v>9</v>
      </c>
      <c r="AK125" s="181">
        <v>9</v>
      </c>
      <c r="AL125" s="181">
        <v>9</v>
      </c>
      <c r="AM125" s="181">
        <v>9</v>
      </c>
      <c r="AN125" s="181">
        <v>9</v>
      </c>
      <c r="AO125" s="181">
        <v>6</v>
      </c>
      <c r="AP125" s="181">
        <v>5</v>
      </c>
      <c r="AQ125" s="181">
        <v>6</v>
      </c>
      <c r="AR125" s="181">
        <v>6</v>
      </c>
      <c r="AS125" s="181">
        <v>4</v>
      </c>
      <c r="AT125" s="181">
        <v>8</v>
      </c>
      <c r="AU125" s="181">
        <v>9</v>
      </c>
      <c r="AV125" s="181">
        <v>9</v>
      </c>
      <c r="AW125" s="181">
        <v>42.9</v>
      </c>
      <c r="AX125" s="181">
        <v>42.9</v>
      </c>
      <c r="AY125" s="181">
        <v>42.9</v>
      </c>
      <c r="AZ125" s="181">
        <v>39.771000000000001</v>
      </c>
      <c r="BA125" s="181">
        <v>375</v>
      </c>
      <c r="BB125" s="181">
        <v>375</v>
      </c>
      <c r="BC125" s="181">
        <v>0</v>
      </c>
      <c r="BD125" s="181">
        <v>51.719000000000001</v>
      </c>
      <c r="BE125" s="181" t="s">
        <v>1251</v>
      </c>
      <c r="BF125" s="181" t="s">
        <v>1251</v>
      </c>
      <c r="BG125" s="181" t="s">
        <v>1251</v>
      </c>
      <c r="BH125" s="181" t="s">
        <v>1251</v>
      </c>
      <c r="BI125" s="181" t="s">
        <v>1254</v>
      </c>
      <c r="BJ125" s="181" t="s">
        <v>1254</v>
      </c>
      <c r="BK125" s="181" t="s">
        <v>1254</v>
      </c>
      <c r="BL125" s="181" t="s">
        <v>1251</v>
      </c>
      <c r="BM125" s="181" t="s">
        <v>1254</v>
      </c>
      <c r="BN125" s="181" t="s">
        <v>1251</v>
      </c>
      <c r="BO125" s="181" t="s">
        <v>1251</v>
      </c>
      <c r="BP125" s="181" t="s">
        <v>1251</v>
      </c>
      <c r="BQ125" s="181">
        <v>42.9</v>
      </c>
      <c r="BR125" s="181">
        <v>42.9</v>
      </c>
      <c r="BS125" s="181">
        <v>42.9</v>
      </c>
      <c r="BT125" s="181">
        <v>42.9</v>
      </c>
      <c r="BU125" s="181">
        <v>21.1</v>
      </c>
      <c r="BV125" s="181">
        <v>16.3</v>
      </c>
      <c r="BW125" s="181">
        <v>21.1</v>
      </c>
      <c r="BX125" s="181">
        <v>21.1</v>
      </c>
      <c r="BY125" s="181">
        <v>13.9</v>
      </c>
      <c r="BZ125" s="181">
        <v>32</v>
      </c>
      <c r="CA125" s="181">
        <v>42.9</v>
      </c>
      <c r="CB125" s="181">
        <v>42.9</v>
      </c>
      <c r="CC125" s="181">
        <v>623540000</v>
      </c>
      <c r="CD125" s="181">
        <v>105870000</v>
      </c>
      <c r="CE125" s="181">
        <v>100370000</v>
      </c>
      <c r="CF125" s="181">
        <v>105950000</v>
      </c>
      <c r="CG125" s="181">
        <v>77603000</v>
      </c>
      <c r="CH125" s="181">
        <v>8577600</v>
      </c>
      <c r="CI125" s="181">
        <v>9675800</v>
      </c>
      <c r="CJ125" s="181">
        <v>6266900</v>
      </c>
      <c r="CK125" s="181">
        <v>11929000</v>
      </c>
      <c r="CL125" s="181">
        <v>6183400</v>
      </c>
      <c r="CM125" s="181">
        <v>69448000</v>
      </c>
      <c r="CN125" s="181">
        <v>57799000</v>
      </c>
      <c r="CO125" s="181">
        <v>63860000</v>
      </c>
      <c r="CP125" s="184">
        <v>22775000</v>
      </c>
      <c r="CQ125" s="184">
        <v>23646000</v>
      </c>
      <c r="CR125" s="184">
        <v>21208000</v>
      </c>
      <c r="CS125" s="184">
        <v>22810000</v>
      </c>
      <c r="CT125" s="186">
        <f t="shared" si="10"/>
        <v>22609750</v>
      </c>
      <c r="CU125" s="181">
        <v>16486000</v>
      </c>
      <c r="CV125" s="181">
        <v>19585000</v>
      </c>
      <c r="CW125" s="181">
        <v>5707300</v>
      </c>
      <c r="CX125" s="181">
        <v>20921000</v>
      </c>
      <c r="CY125" s="186">
        <f t="shared" si="20"/>
        <v>15674825</v>
      </c>
      <c r="CZ125" s="182">
        <f t="shared" si="11"/>
        <v>0.69327723659040896</v>
      </c>
      <c r="DA125" s="181">
        <v>0</v>
      </c>
      <c r="DC125" s="184">
        <v>27224000</v>
      </c>
      <c r="DD125" s="183">
        <f t="shared" si="13"/>
        <v>1.2040823096230608</v>
      </c>
      <c r="DE125" s="184">
        <v>19272000</v>
      </c>
      <c r="DG125" s="184">
        <v>25741000</v>
      </c>
      <c r="DI125" s="182">
        <f t="shared" si="16"/>
        <v>1.2040823096230608</v>
      </c>
    </row>
    <row r="126" spans="1:113" x14ac:dyDescent="0.25">
      <c r="A126" s="181" t="s">
        <v>2269</v>
      </c>
      <c r="B126" s="181" t="s">
        <v>2269</v>
      </c>
      <c r="C126" s="181">
        <v>4</v>
      </c>
      <c r="D126" s="181">
        <v>4</v>
      </c>
      <c r="E126" s="181">
        <v>4</v>
      </c>
      <c r="F126" s="181" t="s">
        <v>2268</v>
      </c>
      <c r="G126" s="181" t="s">
        <v>2267</v>
      </c>
      <c r="H126" s="181" t="s">
        <v>2266</v>
      </c>
      <c r="I126" s="181">
        <v>1</v>
      </c>
      <c r="J126" s="181">
        <v>4</v>
      </c>
      <c r="K126" s="181">
        <v>4</v>
      </c>
      <c r="L126" s="181">
        <v>4</v>
      </c>
      <c r="M126" s="181">
        <v>3</v>
      </c>
      <c r="N126" s="181">
        <v>4</v>
      </c>
      <c r="O126" s="181">
        <v>4</v>
      </c>
      <c r="P126" s="181">
        <v>4</v>
      </c>
      <c r="Q126" s="181">
        <v>1</v>
      </c>
      <c r="R126" s="181">
        <v>2</v>
      </c>
      <c r="S126" s="181">
        <v>2</v>
      </c>
      <c r="T126" s="181">
        <v>2</v>
      </c>
      <c r="U126" s="181">
        <v>1</v>
      </c>
      <c r="V126" s="181">
        <v>4</v>
      </c>
      <c r="W126" s="181">
        <v>3</v>
      </c>
      <c r="X126" s="181">
        <v>3</v>
      </c>
      <c r="Y126" s="181">
        <v>3</v>
      </c>
      <c r="Z126" s="181">
        <v>4</v>
      </c>
      <c r="AA126" s="181">
        <v>4</v>
      </c>
      <c r="AB126" s="181">
        <v>4</v>
      </c>
      <c r="AC126" s="181">
        <v>1</v>
      </c>
      <c r="AD126" s="181">
        <v>2</v>
      </c>
      <c r="AE126" s="181">
        <v>2</v>
      </c>
      <c r="AF126" s="181">
        <v>2</v>
      </c>
      <c r="AG126" s="181">
        <v>1</v>
      </c>
      <c r="AH126" s="181">
        <v>4</v>
      </c>
      <c r="AI126" s="181">
        <v>3</v>
      </c>
      <c r="AJ126" s="181">
        <v>3</v>
      </c>
      <c r="AK126" s="181">
        <v>3</v>
      </c>
      <c r="AL126" s="181">
        <v>4</v>
      </c>
      <c r="AM126" s="181">
        <v>4</v>
      </c>
      <c r="AN126" s="181">
        <v>4</v>
      </c>
      <c r="AO126" s="181">
        <v>1</v>
      </c>
      <c r="AP126" s="181">
        <v>2</v>
      </c>
      <c r="AQ126" s="181">
        <v>2</v>
      </c>
      <c r="AR126" s="181">
        <v>2</v>
      </c>
      <c r="AS126" s="181">
        <v>1</v>
      </c>
      <c r="AT126" s="181">
        <v>4</v>
      </c>
      <c r="AU126" s="181">
        <v>3</v>
      </c>
      <c r="AV126" s="181">
        <v>3</v>
      </c>
      <c r="AW126" s="181">
        <v>10.5</v>
      </c>
      <c r="AX126" s="181">
        <v>10.5</v>
      </c>
      <c r="AY126" s="181">
        <v>10.5</v>
      </c>
      <c r="AZ126" s="181">
        <v>40.148000000000003</v>
      </c>
      <c r="BA126" s="181">
        <v>361</v>
      </c>
      <c r="BB126" s="181">
        <v>361</v>
      </c>
      <c r="BC126" s="181">
        <v>0</v>
      </c>
      <c r="BD126" s="181">
        <v>8.2384000000000004</v>
      </c>
      <c r="BE126" s="181" t="s">
        <v>1251</v>
      </c>
      <c r="BF126" s="181" t="s">
        <v>1251</v>
      </c>
      <c r="BG126" s="181" t="s">
        <v>1251</v>
      </c>
      <c r="BH126" s="181" t="s">
        <v>1251</v>
      </c>
      <c r="BI126" s="181" t="s">
        <v>1254</v>
      </c>
      <c r="BJ126" s="181" t="s">
        <v>1254</v>
      </c>
      <c r="BK126" s="181" t="s">
        <v>1254</v>
      </c>
      <c r="BL126" s="181" t="s">
        <v>1254</v>
      </c>
      <c r="BM126" s="181" t="s">
        <v>1254</v>
      </c>
      <c r="BN126" s="181" t="s">
        <v>1254</v>
      </c>
      <c r="BO126" s="181" t="s">
        <v>1251</v>
      </c>
      <c r="BP126" s="181" t="s">
        <v>1254</v>
      </c>
      <c r="BQ126" s="181">
        <v>8.3000000000000007</v>
      </c>
      <c r="BR126" s="181">
        <v>10.5</v>
      </c>
      <c r="BS126" s="181">
        <v>10.5</v>
      </c>
      <c r="BT126" s="181">
        <v>10.5</v>
      </c>
      <c r="BU126" s="181">
        <v>3</v>
      </c>
      <c r="BV126" s="181">
        <v>4.7</v>
      </c>
      <c r="BW126" s="181">
        <v>4.7</v>
      </c>
      <c r="BX126" s="181">
        <v>4.7</v>
      </c>
      <c r="BY126" s="181">
        <v>1.7</v>
      </c>
      <c r="BZ126" s="181">
        <v>10.5</v>
      </c>
      <c r="CA126" s="181">
        <v>8.3000000000000007</v>
      </c>
      <c r="CB126" s="181">
        <v>8.3000000000000007</v>
      </c>
      <c r="CC126" s="181">
        <v>87443000</v>
      </c>
      <c r="CD126" s="181">
        <v>11629000</v>
      </c>
      <c r="CE126" s="181">
        <v>13714000</v>
      </c>
      <c r="CF126" s="181">
        <v>16072000</v>
      </c>
      <c r="CG126" s="181">
        <v>12944000</v>
      </c>
      <c r="CH126" s="181">
        <v>285880</v>
      </c>
      <c r="CI126" s="181">
        <v>701190</v>
      </c>
      <c r="CJ126" s="181">
        <v>698750</v>
      </c>
      <c r="CK126" s="181">
        <v>545330</v>
      </c>
      <c r="CL126" s="181">
        <v>265940</v>
      </c>
      <c r="CM126" s="181">
        <v>11734000</v>
      </c>
      <c r="CN126" s="181">
        <v>9508100</v>
      </c>
      <c r="CO126" s="181">
        <v>9345900</v>
      </c>
      <c r="CP126" s="184">
        <v>3903300</v>
      </c>
      <c r="CQ126" s="184">
        <v>3946400</v>
      </c>
      <c r="CR126" s="184">
        <v>4654700</v>
      </c>
      <c r="CS126" s="184">
        <v>4958300</v>
      </c>
      <c r="CT126" s="186">
        <f t="shared" si="10"/>
        <v>4365675</v>
      </c>
      <c r="CU126" s="181">
        <v>0</v>
      </c>
      <c r="CV126" s="181">
        <v>3191800</v>
      </c>
      <c r="CW126" s="181">
        <v>3274600</v>
      </c>
      <c r="CX126" s="181">
        <v>2634000</v>
      </c>
      <c r="CY126" s="186">
        <f t="shared" si="20"/>
        <v>3033466.6666666665</v>
      </c>
      <c r="CZ126" s="182">
        <f t="shared" si="11"/>
        <v>0.69484482162933947</v>
      </c>
      <c r="DA126" s="181">
        <v>0</v>
      </c>
      <c r="DC126" s="184">
        <v>3805400</v>
      </c>
      <c r="DD126" s="183">
        <f t="shared" si="13"/>
        <v>0.87166360299380963</v>
      </c>
      <c r="DE126" s="184">
        <v>4147100</v>
      </c>
      <c r="DG126" s="184">
        <v>4085400</v>
      </c>
      <c r="DI126" s="182">
        <f t="shared" si="16"/>
        <v>0.87166360299380963</v>
      </c>
    </row>
    <row r="127" spans="1:113" x14ac:dyDescent="0.25">
      <c r="A127" s="181" t="s">
        <v>2265</v>
      </c>
      <c r="B127" s="181" t="s">
        <v>2265</v>
      </c>
      <c r="C127" s="181">
        <v>12</v>
      </c>
      <c r="D127" s="181">
        <v>12</v>
      </c>
      <c r="E127" s="181">
        <v>9</v>
      </c>
      <c r="F127" s="181" t="s">
        <v>2264</v>
      </c>
      <c r="G127" s="181" t="s">
        <v>2263</v>
      </c>
      <c r="H127" s="181" t="s">
        <v>2262</v>
      </c>
      <c r="I127" s="181">
        <v>1</v>
      </c>
      <c r="J127" s="181">
        <v>12</v>
      </c>
      <c r="K127" s="181">
        <v>12</v>
      </c>
      <c r="L127" s="181">
        <v>9</v>
      </c>
      <c r="M127" s="181">
        <v>12</v>
      </c>
      <c r="N127" s="181">
        <v>12</v>
      </c>
      <c r="O127" s="181">
        <v>12</v>
      </c>
      <c r="P127" s="181">
        <v>11</v>
      </c>
      <c r="Q127" s="181">
        <v>6</v>
      </c>
      <c r="R127" s="181">
        <v>8</v>
      </c>
      <c r="S127" s="181">
        <v>8</v>
      </c>
      <c r="T127" s="181">
        <v>8</v>
      </c>
      <c r="U127" s="181">
        <v>7</v>
      </c>
      <c r="V127" s="181">
        <v>11</v>
      </c>
      <c r="W127" s="181">
        <v>11</v>
      </c>
      <c r="X127" s="181">
        <v>12</v>
      </c>
      <c r="Y127" s="181">
        <v>12</v>
      </c>
      <c r="Z127" s="181">
        <v>12</v>
      </c>
      <c r="AA127" s="181">
        <v>12</v>
      </c>
      <c r="AB127" s="181">
        <v>11</v>
      </c>
      <c r="AC127" s="181">
        <v>6</v>
      </c>
      <c r="AD127" s="181">
        <v>8</v>
      </c>
      <c r="AE127" s="181">
        <v>8</v>
      </c>
      <c r="AF127" s="181">
        <v>8</v>
      </c>
      <c r="AG127" s="181">
        <v>7</v>
      </c>
      <c r="AH127" s="181">
        <v>11</v>
      </c>
      <c r="AI127" s="181">
        <v>11</v>
      </c>
      <c r="AJ127" s="181">
        <v>12</v>
      </c>
      <c r="AK127" s="181">
        <v>9</v>
      </c>
      <c r="AL127" s="181">
        <v>9</v>
      </c>
      <c r="AM127" s="181">
        <v>9</v>
      </c>
      <c r="AN127" s="181">
        <v>8</v>
      </c>
      <c r="AO127" s="181">
        <v>5</v>
      </c>
      <c r="AP127" s="181">
        <v>6</v>
      </c>
      <c r="AQ127" s="181">
        <v>6</v>
      </c>
      <c r="AR127" s="181">
        <v>7</v>
      </c>
      <c r="AS127" s="181">
        <v>6</v>
      </c>
      <c r="AT127" s="181">
        <v>8</v>
      </c>
      <c r="AU127" s="181">
        <v>8</v>
      </c>
      <c r="AV127" s="181">
        <v>9</v>
      </c>
      <c r="AW127" s="181">
        <v>36.9</v>
      </c>
      <c r="AX127" s="181">
        <v>36.9</v>
      </c>
      <c r="AY127" s="181">
        <v>26.5</v>
      </c>
      <c r="AZ127" s="181">
        <v>50.536999999999999</v>
      </c>
      <c r="BA127" s="181">
        <v>445</v>
      </c>
      <c r="BB127" s="181">
        <v>445</v>
      </c>
      <c r="BC127" s="181">
        <v>0</v>
      </c>
      <c r="BD127" s="181">
        <v>47.048000000000002</v>
      </c>
      <c r="BE127" s="181" t="s">
        <v>1251</v>
      </c>
      <c r="BF127" s="181" t="s">
        <v>1251</v>
      </c>
      <c r="BG127" s="181" t="s">
        <v>1251</v>
      </c>
      <c r="BH127" s="181" t="s">
        <v>1251</v>
      </c>
      <c r="BI127" s="181" t="s">
        <v>1254</v>
      </c>
      <c r="BJ127" s="181" t="s">
        <v>1251</v>
      </c>
      <c r="BK127" s="181" t="s">
        <v>1251</v>
      </c>
      <c r="BL127" s="181" t="s">
        <v>1251</v>
      </c>
      <c r="BM127" s="181" t="s">
        <v>1251</v>
      </c>
      <c r="BN127" s="181" t="s">
        <v>1251</v>
      </c>
      <c r="BO127" s="181" t="s">
        <v>1251</v>
      </c>
      <c r="BP127" s="181" t="s">
        <v>1251</v>
      </c>
      <c r="BQ127" s="181">
        <v>36.9</v>
      </c>
      <c r="BR127" s="181">
        <v>36.9</v>
      </c>
      <c r="BS127" s="181">
        <v>36.9</v>
      </c>
      <c r="BT127" s="181">
        <v>32.6</v>
      </c>
      <c r="BU127" s="181">
        <v>15.3</v>
      </c>
      <c r="BV127" s="181">
        <v>22</v>
      </c>
      <c r="BW127" s="181">
        <v>22</v>
      </c>
      <c r="BX127" s="181">
        <v>22.2</v>
      </c>
      <c r="BY127" s="181">
        <v>16.399999999999999</v>
      </c>
      <c r="BZ127" s="181">
        <v>32.6</v>
      </c>
      <c r="CA127" s="181">
        <v>32.6</v>
      </c>
      <c r="CB127" s="181">
        <v>36.9</v>
      </c>
      <c r="CC127" s="181">
        <v>694340000</v>
      </c>
      <c r="CD127" s="181">
        <v>110460000</v>
      </c>
      <c r="CE127" s="181">
        <v>103580000</v>
      </c>
      <c r="CF127" s="181">
        <v>112780000</v>
      </c>
      <c r="CG127" s="181">
        <v>84430000</v>
      </c>
      <c r="CH127" s="181">
        <v>7669700</v>
      </c>
      <c r="CI127" s="181">
        <v>11292000</v>
      </c>
      <c r="CJ127" s="181">
        <v>9113700</v>
      </c>
      <c r="CK127" s="181">
        <v>12362000</v>
      </c>
      <c r="CL127" s="181">
        <v>8707700</v>
      </c>
      <c r="CM127" s="181">
        <v>80597000</v>
      </c>
      <c r="CN127" s="181">
        <v>76745000</v>
      </c>
      <c r="CO127" s="181">
        <v>76610000</v>
      </c>
      <c r="CP127" s="184">
        <v>22616000</v>
      </c>
      <c r="CQ127" s="184">
        <v>20060000</v>
      </c>
      <c r="CR127" s="184">
        <v>18722000</v>
      </c>
      <c r="CS127" s="184">
        <v>17438000</v>
      </c>
      <c r="CT127" s="186">
        <f t="shared" si="10"/>
        <v>19709000</v>
      </c>
      <c r="CU127" s="181">
        <v>15596000</v>
      </c>
      <c r="CV127" s="181">
        <v>13931000</v>
      </c>
      <c r="CW127" s="181">
        <v>12656000</v>
      </c>
      <c r="CX127" s="181">
        <v>13436000</v>
      </c>
      <c r="CY127" s="186">
        <f t="shared" si="20"/>
        <v>13904750</v>
      </c>
      <c r="CZ127" s="182">
        <f t="shared" si="11"/>
        <v>0.70550256228119135</v>
      </c>
      <c r="DA127" s="181">
        <v>10473000</v>
      </c>
      <c r="DC127" s="184">
        <v>23007000</v>
      </c>
      <c r="DD127" s="183">
        <f t="shared" si="13"/>
        <v>1.1673347201785986</v>
      </c>
      <c r="DE127" s="184">
        <v>17602000</v>
      </c>
      <c r="DG127" s="184">
        <v>17642000</v>
      </c>
      <c r="DI127" s="182">
        <f t="shared" si="16"/>
        <v>1.1673347201785986</v>
      </c>
    </row>
    <row r="128" spans="1:113" x14ac:dyDescent="0.25">
      <c r="A128" s="181" t="s">
        <v>2261</v>
      </c>
      <c r="B128" s="181" t="s">
        <v>2260</v>
      </c>
      <c r="C128" s="181" t="s">
        <v>2259</v>
      </c>
      <c r="D128" s="181" t="s">
        <v>2259</v>
      </c>
      <c r="E128" s="181" t="s">
        <v>2259</v>
      </c>
      <c r="F128" s="181" t="s">
        <v>2258</v>
      </c>
      <c r="G128" s="181" t="s">
        <v>2257</v>
      </c>
      <c r="H128" s="181" t="s">
        <v>2256</v>
      </c>
      <c r="I128" s="181">
        <v>2</v>
      </c>
      <c r="J128" s="181">
        <v>22</v>
      </c>
      <c r="K128" s="181">
        <v>22</v>
      </c>
      <c r="L128" s="181">
        <v>22</v>
      </c>
      <c r="M128" s="181">
        <v>21</v>
      </c>
      <c r="N128" s="181">
        <v>22</v>
      </c>
      <c r="O128" s="181">
        <v>22</v>
      </c>
      <c r="P128" s="181">
        <v>21</v>
      </c>
      <c r="Q128" s="181">
        <v>16</v>
      </c>
      <c r="R128" s="181">
        <v>13</v>
      </c>
      <c r="S128" s="181">
        <v>16</v>
      </c>
      <c r="T128" s="181">
        <v>15</v>
      </c>
      <c r="U128" s="181">
        <v>14</v>
      </c>
      <c r="V128" s="181">
        <v>20</v>
      </c>
      <c r="W128" s="181">
        <v>19</v>
      </c>
      <c r="X128" s="181">
        <v>22</v>
      </c>
      <c r="Y128" s="181">
        <v>21</v>
      </c>
      <c r="Z128" s="181">
        <v>22</v>
      </c>
      <c r="AA128" s="181">
        <v>22</v>
      </c>
      <c r="AB128" s="181">
        <v>21</v>
      </c>
      <c r="AC128" s="181">
        <v>16</v>
      </c>
      <c r="AD128" s="181">
        <v>13</v>
      </c>
      <c r="AE128" s="181">
        <v>16</v>
      </c>
      <c r="AF128" s="181">
        <v>15</v>
      </c>
      <c r="AG128" s="181">
        <v>14</v>
      </c>
      <c r="AH128" s="181">
        <v>20</v>
      </c>
      <c r="AI128" s="181">
        <v>19</v>
      </c>
      <c r="AJ128" s="181">
        <v>22</v>
      </c>
      <c r="AK128" s="181">
        <v>21</v>
      </c>
      <c r="AL128" s="181">
        <v>22</v>
      </c>
      <c r="AM128" s="181">
        <v>22</v>
      </c>
      <c r="AN128" s="181">
        <v>21</v>
      </c>
      <c r="AO128" s="181">
        <v>16</v>
      </c>
      <c r="AP128" s="181">
        <v>13</v>
      </c>
      <c r="AQ128" s="181">
        <v>16</v>
      </c>
      <c r="AR128" s="181">
        <v>15</v>
      </c>
      <c r="AS128" s="181">
        <v>14</v>
      </c>
      <c r="AT128" s="181">
        <v>20</v>
      </c>
      <c r="AU128" s="181">
        <v>19</v>
      </c>
      <c r="AV128" s="181">
        <v>22</v>
      </c>
      <c r="AW128" s="181">
        <v>57.3</v>
      </c>
      <c r="AX128" s="181">
        <v>57.3</v>
      </c>
      <c r="AY128" s="181">
        <v>57.3</v>
      </c>
      <c r="AZ128" s="181">
        <v>57.844000000000001</v>
      </c>
      <c r="BA128" s="181">
        <v>531</v>
      </c>
      <c r="BB128" s="181" t="s">
        <v>2255</v>
      </c>
      <c r="BC128" s="181">
        <v>0</v>
      </c>
      <c r="BD128" s="181">
        <v>110.76</v>
      </c>
      <c r="BE128" s="181" t="s">
        <v>1251</v>
      </c>
      <c r="BF128" s="181" t="s">
        <v>1251</v>
      </c>
      <c r="BG128" s="181" t="s">
        <v>1251</v>
      </c>
      <c r="BH128" s="181" t="s">
        <v>1251</v>
      </c>
      <c r="BI128" s="181" t="s">
        <v>1251</v>
      </c>
      <c r="BJ128" s="181" t="s">
        <v>1251</v>
      </c>
      <c r="BK128" s="181" t="s">
        <v>1251</v>
      </c>
      <c r="BL128" s="181" t="s">
        <v>1251</v>
      </c>
      <c r="BM128" s="181" t="s">
        <v>1251</v>
      </c>
      <c r="BN128" s="181" t="s">
        <v>1251</v>
      </c>
      <c r="BO128" s="181" t="s">
        <v>1251</v>
      </c>
      <c r="BP128" s="181" t="s">
        <v>1251</v>
      </c>
      <c r="BQ128" s="181">
        <v>52.9</v>
      </c>
      <c r="BR128" s="181">
        <v>57.3</v>
      </c>
      <c r="BS128" s="181">
        <v>57.3</v>
      </c>
      <c r="BT128" s="181">
        <v>54.2</v>
      </c>
      <c r="BU128" s="181">
        <v>39.700000000000003</v>
      </c>
      <c r="BV128" s="181">
        <v>26.6</v>
      </c>
      <c r="BW128" s="181">
        <v>37.700000000000003</v>
      </c>
      <c r="BX128" s="181">
        <v>33.5</v>
      </c>
      <c r="BY128" s="181">
        <v>30.1</v>
      </c>
      <c r="BZ128" s="181">
        <v>49.5</v>
      </c>
      <c r="CA128" s="181">
        <v>45.2</v>
      </c>
      <c r="CB128" s="181">
        <v>57.3</v>
      </c>
      <c r="CC128" s="181">
        <v>2519200000</v>
      </c>
      <c r="CD128" s="181">
        <v>332790000</v>
      </c>
      <c r="CE128" s="181">
        <v>352960000</v>
      </c>
      <c r="CF128" s="181">
        <v>391090000</v>
      </c>
      <c r="CG128" s="181">
        <v>334150000</v>
      </c>
      <c r="CH128" s="181">
        <v>43386000</v>
      </c>
      <c r="CI128" s="181">
        <v>38913000</v>
      </c>
      <c r="CJ128" s="181">
        <v>41877000</v>
      </c>
      <c r="CK128" s="181">
        <v>48829000</v>
      </c>
      <c r="CL128" s="181">
        <v>40350000</v>
      </c>
      <c r="CM128" s="181">
        <v>303000000</v>
      </c>
      <c r="CN128" s="181">
        <v>298420000</v>
      </c>
      <c r="CO128" s="181">
        <v>293440000</v>
      </c>
      <c r="CP128" s="184">
        <v>43369000</v>
      </c>
      <c r="CQ128" s="184">
        <v>49235000</v>
      </c>
      <c r="CR128" s="184">
        <v>47240000</v>
      </c>
      <c r="CS128" s="184">
        <v>48704000</v>
      </c>
      <c r="CT128" s="186">
        <f t="shared" si="10"/>
        <v>47137000</v>
      </c>
      <c r="CU128" s="181">
        <v>32889000</v>
      </c>
      <c r="CV128" s="181">
        <v>33257000</v>
      </c>
      <c r="CW128" s="181">
        <v>35250000</v>
      </c>
      <c r="CX128" s="181">
        <v>31754000</v>
      </c>
      <c r="CY128" s="186">
        <f t="shared" si="20"/>
        <v>33287500</v>
      </c>
      <c r="CZ128" s="182">
        <f t="shared" si="11"/>
        <v>0.70618622313681401</v>
      </c>
      <c r="DA128" s="181">
        <v>28943000</v>
      </c>
      <c r="DC128" s="184">
        <v>46879000</v>
      </c>
      <c r="DD128" s="183">
        <f t="shared" si="13"/>
        <v>0.99452659269788068</v>
      </c>
      <c r="DE128" s="184">
        <v>58050000</v>
      </c>
      <c r="DG128" s="184">
        <v>49915000</v>
      </c>
      <c r="DI128" s="182">
        <f t="shared" si="16"/>
        <v>0.99452659269788068</v>
      </c>
    </row>
    <row r="129" spans="1:113" x14ac:dyDescent="0.25">
      <c r="A129" s="181" t="s">
        <v>2254</v>
      </c>
      <c r="B129" s="181" t="s">
        <v>2253</v>
      </c>
      <c r="C129" s="181" t="s">
        <v>1836</v>
      </c>
      <c r="D129" s="181" t="s">
        <v>1836</v>
      </c>
      <c r="E129" s="181" t="s">
        <v>1836</v>
      </c>
      <c r="F129" s="181" t="s">
        <v>2252</v>
      </c>
      <c r="G129" s="181" t="s">
        <v>2251</v>
      </c>
      <c r="H129" s="181" t="s">
        <v>2250</v>
      </c>
      <c r="I129" s="181">
        <v>2</v>
      </c>
      <c r="J129" s="181">
        <v>3</v>
      </c>
      <c r="K129" s="181">
        <v>3</v>
      </c>
      <c r="L129" s="181">
        <v>3</v>
      </c>
      <c r="M129" s="181">
        <v>3</v>
      </c>
      <c r="N129" s="181">
        <v>3</v>
      </c>
      <c r="O129" s="181">
        <v>3</v>
      </c>
      <c r="P129" s="181">
        <v>3</v>
      </c>
      <c r="Q129" s="181">
        <v>1</v>
      </c>
      <c r="R129" s="181">
        <v>1</v>
      </c>
      <c r="S129" s="181">
        <v>1</v>
      </c>
      <c r="T129" s="181">
        <v>2</v>
      </c>
      <c r="U129" s="181">
        <v>1</v>
      </c>
      <c r="V129" s="181">
        <v>2</v>
      </c>
      <c r="W129" s="181">
        <v>3</v>
      </c>
      <c r="X129" s="181">
        <v>1</v>
      </c>
      <c r="Y129" s="181">
        <v>3</v>
      </c>
      <c r="Z129" s="181">
        <v>3</v>
      </c>
      <c r="AA129" s="181">
        <v>3</v>
      </c>
      <c r="AB129" s="181">
        <v>3</v>
      </c>
      <c r="AC129" s="181">
        <v>1</v>
      </c>
      <c r="AD129" s="181">
        <v>1</v>
      </c>
      <c r="AE129" s="181">
        <v>1</v>
      </c>
      <c r="AF129" s="181">
        <v>2</v>
      </c>
      <c r="AG129" s="181">
        <v>1</v>
      </c>
      <c r="AH129" s="181">
        <v>2</v>
      </c>
      <c r="AI129" s="181">
        <v>3</v>
      </c>
      <c r="AJ129" s="181">
        <v>1</v>
      </c>
      <c r="AK129" s="181">
        <v>3</v>
      </c>
      <c r="AL129" s="181">
        <v>3</v>
      </c>
      <c r="AM129" s="181">
        <v>3</v>
      </c>
      <c r="AN129" s="181">
        <v>3</v>
      </c>
      <c r="AO129" s="181">
        <v>1</v>
      </c>
      <c r="AP129" s="181">
        <v>1</v>
      </c>
      <c r="AQ129" s="181">
        <v>1</v>
      </c>
      <c r="AR129" s="181">
        <v>2</v>
      </c>
      <c r="AS129" s="181">
        <v>1</v>
      </c>
      <c r="AT129" s="181">
        <v>2</v>
      </c>
      <c r="AU129" s="181">
        <v>3</v>
      </c>
      <c r="AV129" s="181">
        <v>1</v>
      </c>
      <c r="AW129" s="181">
        <v>13.5</v>
      </c>
      <c r="AX129" s="181">
        <v>13.5</v>
      </c>
      <c r="AY129" s="181">
        <v>13.5</v>
      </c>
      <c r="AZ129" s="181">
        <v>32.277000000000001</v>
      </c>
      <c r="BA129" s="181">
        <v>289</v>
      </c>
      <c r="BB129" s="181" t="s">
        <v>2249</v>
      </c>
      <c r="BC129" s="181">
        <v>0</v>
      </c>
      <c r="BD129" s="181">
        <v>5.8807999999999998</v>
      </c>
      <c r="BE129" s="181" t="s">
        <v>1251</v>
      </c>
      <c r="BF129" s="181" t="s">
        <v>1251</v>
      </c>
      <c r="BG129" s="181" t="s">
        <v>1251</v>
      </c>
      <c r="BH129" s="181" t="s">
        <v>1251</v>
      </c>
      <c r="BI129" s="181" t="s">
        <v>1254</v>
      </c>
      <c r="BJ129" s="181" t="s">
        <v>1254</v>
      </c>
      <c r="BK129" s="181" t="s">
        <v>1254</v>
      </c>
      <c r="BL129" s="181" t="s">
        <v>1254</v>
      </c>
      <c r="BM129" s="181" t="s">
        <v>1254</v>
      </c>
      <c r="BN129" s="181" t="s">
        <v>1251</v>
      </c>
      <c r="BO129" s="181" t="s">
        <v>1251</v>
      </c>
      <c r="BP129" s="181" t="s">
        <v>1251</v>
      </c>
      <c r="BQ129" s="181">
        <v>13.5</v>
      </c>
      <c r="BR129" s="181">
        <v>13.5</v>
      </c>
      <c r="BS129" s="181">
        <v>13.5</v>
      </c>
      <c r="BT129" s="181">
        <v>13.5</v>
      </c>
      <c r="BU129" s="181">
        <v>8.3000000000000007</v>
      </c>
      <c r="BV129" s="181">
        <v>8.3000000000000007</v>
      </c>
      <c r="BW129" s="181">
        <v>8.3000000000000007</v>
      </c>
      <c r="BX129" s="181">
        <v>10.4</v>
      </c>
      <c r="BY129" s="181">
        <v>8.3000000000000007</v>
      </c>
      <c r="BZ129" s="181">
        <v>10.4</v>
      </c>
      <c r="CA129" s="181">
        <v>13.5</v>
      </c>
      <c r="CB129" s="181">
        <v>8.3000000000000007</v>
      </c>
      <c r="CC129" s="181">
        <v>85928000</v>
      </c>
      <c r="CD129" s="181">
        <v>14230000</v>
      </c>
      <c r="CE129" s="181">
        <v>12755000</v>
      </c>
      <c r="CF129" s="181">
        <v>15429000</v>
      </c>
      <c r="CG129" s="181">
        <v>12060000</v>
      </c>
      <c r="CH129" s="181">
        <v>867400</v>
      </c>
      <c r="CI129" s="181">
        <v>883650</v>
      </c>
      <c r="CJ129" s="181">
        <v>960490</v>
      </c>
      <c r="CK129" s="181">
        <v>1470400</v>
      </c>
      <c r="CL129" s="181">
        <v>926490</v>
      </c>
      <c r="CM129" s="181">
        <v>8695800</v>
      </c>
      <c r="CN129" s="181">
        <v>12444000</v>
      </c>
      <c r="CO129" s="181">
        <v>5206000</v>
      </c>
      <c r="CP129" s="184">
        <v>6288500</v>
      </c>
      <c r="CQ129" s="184">
        <v>6075100</v>
      </c>
      <c r="CR129" s="184">
        <v>6101400</v>
      </c>
      <c r="CS129" s="184">
        <v>5542400</v>
      </c>
      <c r="CT129" s="186">
        <f t="shared" si="10"/>
        <v>6001850</v>
      </c>
      <c r="CU129" s="181">
        <v>0</v>
      </c>
      <c r="CV129" s="181">
        <v>0</v>
      </c>
      <c r="CW129" s="181">
        <v>0</v>
      </c>
      <c r="CX129" s="181">
        <v>4252500</v>
      </c>
      <c r="CY129" s="186">
        <f t="shared" si="20"/>
        <v>4252500</v>
      </c>
      <c r="CZ129" s="182">
        <f t="shared" si="11"/>
        <v>0.70853153610969954</v>
      </c>
      <c r="DA129" s="181">
        <v>0</v>
      </c>
      <c r="DC129" s="184">
        <v>5997000</v>
      </c>
      <c r="DD129" s="183">
        <f t="shared" si="13"/>
        <v>0.99919191582595368</v>
      </c>
      <c r="DE129" s="184">
        <v>7584400</v>
      </c>
      <c r="DG129" s="184">
        <v>0</v>
      </c>
      <c r="DI129" s="182">
        <f t="shared" si="16"/>
        <v>0.99919191582595368</v>
      </c>
    </row>
    <row r="130" spans="1:113" x14ac:dyDescent="0.25">
      <c r="A130" s="181" t="s">
        <v>2248</v>
      </c>
      <c r="B130" s="181" t="s">
        <v>2247</v>
      </c>
      <c r="C130" s="181" t="s">
        <v>2246</v>
      </c>
      <c r="D130" s="181" t="s">
        <v>2246</v>
      </c>
      <c r="E130" s="181" t="s">
        <v>2245</v>
      </c>
      <c r="F130" s="181" t="s">
        <v>2244</v>
      </c>
      <c r="G130" s="181" t="s">
        <v>2243</v>
      </c>
      <c r="H130" s="181" t="s">
        <v>2242</v>
      </c>
      <c r="I130" s="181">
        <v>4</v>
      </c>
      <c r="J130" s="181">
        <v>10</v>
      </c>
      <c r="K130" s="181">
        <v>10</v>
      </c>
      <c r="L130" s="181">
        <v>5</v>
      </c>
      <c r="M130" s="181">
        <v>10</v>
      </c>
      <c r="N130" s="181">
        <v>8</v>
      </c>
      <c r="O130" s="181">
        <v>10</v>
      </c>
      <c r="P130" s="181">
        <v>9</v>
      </c>
      <c r="Q130" s="181">
        <v>8</v>
      </c>
      <c r="R130" s="181">
        <v>7</v>
      </c>
      <c r="S130" s="181">
        <v>6</v>
      </c>
      <c r="T130" s="181">
        <v>8</v>
      </c>
      <c r="U130" s="181">
        <v>7</v>
      </c>
      <c r="V130" s="181">
        <v>9</v>
      </c>
      <c r="W130" s="181">
        <v>8</v>
      </c>
      <c r="X130" s="181">
        <v>8</v>
      </c>
      <c r="Y130" s="181">
        <v>10</v>
      </c>
      <c r="Z130" s="181">
        <v>8</v>
      </c>
      <c r="AA130" s="181">
        <v>10</v>
      </c>
      <c r="AB130" s="181">
        <v>9</v>
      </c>
      <c r="AC130" s="181">
        <v>8</v>
      </c>
      <c r="AD130" s="181">
        <v>7</v>
      </c>
      <c r="AE130" s="181">
        <v>6</v>
      </c>
      <c r="AF130" s="181">
        <v>8</v>
      </c>
      <c r="AG130" s="181">
        <v>7</v>
      </c>
      <c r="AH130" s="181">
        <v>9</v>
      </c>
      <c r="AI130" s="181">
        <v>8</v>
      </c>
      <c r="AJ130" s="181">
        <v>8</v>
      </c>
      <c r="AK130" s="181">
        <v>5</v>
      </c>
      <c r="AL130" s="181">
        <v>3</v>
      </c>
      <c r="AM130" s="181">
        <v>5</v>
      </c>
      <c r="AN130" s="181">
        <v>5</v>
      </c>
      <c r="AO130" s="181">
        <v>4</v>
      </c>
      <c r="AP130" s="181">
        <v>3</v>
      </c>
      <c r="AQ130" s="181">
        <v>2</v>
      </c>
      <c r="AR130" s="181">
        <v>4</v>
      </c>
      <c r="AS130" s="181">
        <v>3</v>
      </c>
      <c r="AT130" s="181">
        <v>5</v>
      </c>
      <c r="AU130" s="181">
        <v>4</v>
      </c>
      <c r="AV130" s="181">
        <v>4</v>
      </c>
      <c r="AW130" s="181">
        <v>47.7</v>
      </c>
      <c r="AX130" s="181">
        <v>47.7</v>
      </c>
      <c r="AY130" s="181">
        <v>21.1</v>
      </c>
      <c r="AZ130" s="181">
        <v>25.97</v>
      </c>
      <c r="BA130" s="181">
        <v>218</v>
      </c>
      <c r="BB130" s="181" t="s">
        <v>2241</v>
      </c>
      <c r="BC130" s="181">
        <v>0</v>
      </c>
      <c r="BD130" s="181">
        <v>48.156999999999996</v>
      </c>
      <c r="BE130" s="181" t="s">
        <v>1251</v>
      </c>
      <c r="BF130" s="181" t="s">
        <v>1251</v>
      </c>
      <c r="BG130" s="181" t="s">
        <v>1251</v>
      </c>
      <c r="BH130" s="181" t="s">
        <v>1251</v>
      </c>
      <c r="BI130" s="181" t="s">
        <v>1251</v>
      </c>
      <c r="BJ130" s="181" t="s">
        <v>1251</v>
      </c>
      <c r="BK130" s="181" t="s">
        <v>1251</v>
      </c>
      <c r="BL130" s="181" t="s">
        <v>1251</v>
      </c>
      <c r="BM130" s="181" t="s">
        <v>1251</v>
      </c>
      <c r="BN130" s="181" t="s">
        <v>1251</v>
      </c>
      <c r="BO130" s="181" t="s">
        <v>1251</v>
      </c>
      <c r="BP130" s="181" t="s">
        <v>1251</v>
      </c>
      <c r="BQ130" s="181">
        <v>47.7</v>
      </c>
      <c r="BR130" s="181">
        <v>41.3</v>
      </c>
      <c r="BS130" s="181">
        <v>47.7</v>
      </c>
      <c r="BT130" s="181">
        <v>40.4</v>
      </c>
      <c r="BU130" s="181">
        <v>39.9</v>
      </c>
      <c r="BV130" s="181">
        <v>35.299999999999997</v>
      </c>
      <c r="BW130" s="181">
        <v>28.9</v>
      </c>
      <c r="BX130" s="181">
        <v>35.299999999999997</v>
      </c>
      <c r="BY130" s="181">
        <v>35.299999999999997</v>
      </c>
      <c r="BZ130" s="181">
        <v>40.4</v>
      </c>
      <c r="CA130" s="181">
        <v>39.9</v>
      </c>
      <c r="CB130" s="181">
        <v>39.9</v>
      </c>
      <c r="CC130" s="181">
        <v>3572100000</v>
      </c>
      <c r="CD130" s="181">
        <v>545210000</v>
      </c>
      <c r="CE130" s="181">
        <v>496010000</v>
      </c>
      <c r="CF130" s="181">
        <v>537900000</v>
      </c>
      <c r="CG130" s="181">
        <v>468320000</v>
      </c>
      <c r="CH130" s="181">
        <v>49877000</v>
      </c>
      <c r="CI130" s="181">
        <v>54323000</v>
      </c>
      <c r="CJ130" s="181">
        <v>51189000</v>
      </c>
      <c r="CK130" s="181">
        <v>56808000</v>
      </c>
      <c r="CL130" s="181">
        <v>54330000</v>
      </c>
      <c r="CM130" s="181">
        <v>450730000</v>
      </c>
      <c r="CN130" s="181">
        <v>399790000</v>
      </c>
      <c r="CO130" s="181">
        <v>407580000</v>
      </c>
      <c r="CP130" s="184">
        <v>160300000</v>
      </c>
      <c r="CQ130" s="184">
        <v>167280000</v>
      </c>
      <c r="CR130" s="184">
        <v>156830000</v>
      </c>
      <c r="CS130" s="184">
        <v>171440000</v>
      </c>
      <c r="CT130" s="186">
        <f t="shared" ref="CT130:CT193" si="21">AVERAGEIF(CP130:CS130,"&lt;&gt;0")</f>
        <v>163962500</v>
      </c>
      <c r="CU130" s="181">
        <v>121400000</v>
      </c>
      <c r="CV130" s="181">
        <v>115760000</v>
      </c>
      <c r="CW130" s="181">
        <v>123510000</v>
      </c>
      <c r="CX130" s="181">
        <v>105520000</v>
      </c>
      <c r="CY130" s="186">
        <f t="shared" si="20"/>
        <v>116547500</v>
      </c>
      <c r="CZ130" s="182">
        <f t="shared" ref="CZ130:CZ193" si="22">CY130/CT130</f>
        <v>0.71081802241366165</v>
      </c>
      <c r="DA130" s="181">
        <v>103560000</v>
      </c>
      <c r="DC130" s="184">
        <v>176230000</v>
      </c>
      <c r="DD130" s="183">
        <f t="shared" ref="DD130:DD193" si="23">DC130/CT130</f>
        <v>1.0748189372569947</v>
      </c>
      <c r="DE130" s="184">
        <v>197410000</v>
      </c>
      <c r="DG130" s="184">
        <v>193130000</v>
      </c>
      <c r="DI130" s="182">
        <f t="shared" ref="DI130:DI193" si="24">AVERAGE(DB130,DD130,DF130,DH130)</f>
        <v>1.0748189372569947</v>
      </c>
    </row>
    <row r="131" spans="1:113" x14ac:dyDescent="0.25">
      <c r="A131" s="181" t="s">
        <v>2240</v>
      </c>
      <c r="B131" s="181" t="s">
        <v>2240</v>
      </c>
      <c r="C131" s="181">
        <v>9</v>
      </c>
      <c r="D131" s="181">
        <v>9</v>
      </c>
      <c r="E131" s="181">
        <v>9</v>
      </c>
      <c r="F131" s="181" t="s">
        <v>2239</v>
      </c>
      <c r="G131" s="181" t="s">
        <v>2238</v>
      </c>
      <c r="H131" s="181" t="s">
        <v>2237</v>
      </c>
      <c r="I131" s="181">
        <v>1</v>
      </c>
      <c r="J131" s="181">
        <v>9</v>
      </c>
      <c r="K131" s="181">
        <v>9</v>
      </c>
      <c r="L131" s="181">
        <v>9</v>
      </c>
      <c r="M131" s="181">
        <v>9</v>
      </c>
      <c r="N131" s="181">
        <v>9</v>
      </c>
      <c r="O131" s="181">
        <v>8</v>
      </c>
      <c r="P131" s="181">
        <v>8</v>
      </c>
      <c r="Q131" s="181">
        <v>6</v>
      </c>
      <c r="R131" s="181">
        <v>6</v>
      </c>
      <c r="S131" s="181">
        <v>6</v>
      </c>
      <c r="T131" s="181">
        <v>5</v>
      </c>
      <c r="U131" s="181">
        <v>6</v>
      </c>
      <c r="V131" s="181">
        <v>9</v>
      </c>
      <c r="W131" s="181">
        <v>8</v>
      </c>
      <c r="X131" s="181">
        <v>9</v>
      </c>
      <c r="Y131" s="181">
        <v>9</v>
      </c>
      <c r="Z131" s="181">
        <v>9</v>
      </c>
      <c r="AA131" s="181">
        <v>8</v>
      </c>
      <c r="AB131" s="181">
        <v>8</v>
      </c>
      <c r="AC131" s="181">
        <v>6</v>
      </c>
      <c r="AD131" s="181">
        <v>6</v>
      </c>
      <c r="AE131" s="181">
        <v>6</v>
      </c>
      <c r="AF131" s="181">
        <v>5</v>
      </c>
      <c r="AG131" s="181">
        <v>6</v>
      </c>
      <c r="AH131" s="181">
        <v>9</v>
      </c>
      <c r="AI131" s="181">
        <v>8</v>
      </c>
      <c r="AJ131" s="181">
        <v>9</v>
      </c>
      <c r="AK131" s="181">
        <v>9</v>
      </c>
      <c r="AL131" s="181">
        <v>9</v>
      </c>
      <c r="AM131" s="181">
        <v>8</v>
      </c>
      <c r="AN131" s="181">
        <v>8</v>
      </c>
      <c r="AO131" s="181">
        <v>6</v>
      </c>
      <c r="AP131" s="181">
        <v>6</v>
      </c>
      <c r="AQ131" s="181">
        <v>6</v>
      </c>
      <c r="AR131" s="181">
        <v>5</v>
      </c>
      <c r="AS131" s="181">
        <v>6</v>
      </c>
      <c r="AT131" s="181">
        <v>9</v>
      </c>
      <c r="AU131" s="181">
        <v>8</v>
      </c>
      <c r="AV131" s="181">
        <v>9</v>
      </c>
      <c r="AW131" s="181">
        <v>21.9</v>
      </c>
      <c r="AX131" s="181">
        <v>21.9</v>
      </c>
      <c r="AY131" s="181">
        <v>21.9</v>
      </c>
      <c r="AZ131" s="181">
        <v>62.765999999999998</v>
      </c>
      <c r="BA131" s="181">
        <v>558</v>
      </c>
      <c r="BB131" s="181">
        <v>558</v>
      </c>
      <c r="BC131" s="181">
        <v>0</v>
      </c>
      <c r="BD131" s="181">
        <v>49.94</v>
      </c>
      <c r="BE131" s="181" t="s">
        <v>1251</v>
      </c>
      <c r="BF131" s="181" t="s">
        <v>1251</v>
      </c>
      <c r="BG131" s="181" t="s">
        <v>1251</v>
      </c>
      <c r="BH131" s="181" t="s">
        <v>1251</v>
      </c>
      <c r="BI131" s="181" t="s">
        <v>1254</v>
      </c>
      <c r="BJ131" s="181" t="s">
        <v>1254</v>
      </c>
      <c r="BK131" s="181" t="s">
        <v>1254</v>
      </c>
      <c r="BL131" s="181" t="s">
        <v>1254</v>
      </c>
      <c r="BM131" s="181" t="s">
        <v>1254</v>
      </c>
      <c r="BN131" s="181" t="s">
        <v>1251</v>
      </c>
      <c r="BO131" s="181" t="s">
        <v>1251</v>
      </c>
      <c r="BP131" s="181" t="s">
        <v>1251</v>
      </c>
      <c r="BQ131" s="181">
        <v>21.9</v>
      </c>
      <c r="BR131" s="181">
        <v>21.9</v>
      </c>
      <c r="BS131" s="181">
        <v>19.2</v>
      </c>
      <c r="BT131" s="181">
        <v>19.2</v>
      </c>
      <c r="BU131" s="181">
        <v>12.9</v>
      </c>
      <c r="BV131" s="181">
        <v>12.9</v>
      </c>
      <c r="BW131" s="181">
        <v>12.9</v>
      </c>
      <c r="BX131" s="181">
        <v>10.199999999999999</v>
      </c>
      <c r="BY131" s="181">
        <v>12.9</v>
      </c>
      <c r="BZ131" s="181">
        <v>21.9</v>
      </c>
      <c r="CA131" s="181">
        <v>19.2</v>
      </c>
      <c r="CB131" s="181">
        <v>21.9</v>
      </c>
      <c r="CC131" s="181">
        <v>671220000</v>
      </c>
      <c r="CD131" s="181">
        <v>102050000</v>
      </c>
      <c r="CE131" s="181">
        <v>97436000</v>
      </c>
      <c r="CF131" s="181">
        <v>102520000</v>
      </c>
      <c r="CG131" s="181">
        <v>89435000</v>
      </c>
      <c r="CH131" s="181">
        <v>10579000</v>
      </c>
      <c r="CI131" s="181">
        <v>12821000</v>
      </c>
      <c r="CJ131" s="181">
        <v>9003200</v>
      </c>
      <c r="CK131" s="181">
        <v>9112100</v>
      </c>
      <c r="CL131" s="181">
        <v>10592000</v>
      </c>
      <c r="CM131" s="181">
        <v>75771000</v>
      </c>
      <c r="CN131" s="181">
        <v>78266000</v>
      </c>
      <c r="CO131" s="181">
        <v>73633000</v>
      </c>
      <c r="CP131" s="184">
        <v>18796000</v>
      </c>
      <c r="CQ131" s="184">
        <v>20846000</v>
      </c>
      <c r="CR131" s="184">
        <v>19252000</v>
      </c>
      <c r="CS131" s="184">
        <v>19639000</v>
      </c>
      <c r="CT131" s="186">
        <f t="shared" si="21"/>
        <v>19633250</v>
      </c>
      <c r="CU131" s="181">
        <v>14646000</v>
      </c>
      <c r="CV131" s="181">
        <v>15465000</v>
      </c>
      <c r="CW131" s="181">
        <v>13687000</v>
      </c>
      <c r="CX131" s="181">
        <v>12858000</v>
      </c>
      <c r="CY131" s="186">
        <f t="shared" si="20"/>
        <v>14164000</v>
      </c>
      <c r="CZ131" s="182">
        <f t="shared" si="22"/>
        <v>0.72142920810359978</v>
      </c>
      <c r="DA131" s="181">
        <v>12540000</v>
      </c>
      <c r="DC131" s="184">
        <v>18926000</v>
      </c>
      <c r="DD131" s="183">
        <f t="shared" si="23"/>
        <v>0.96397692689697323</v>
      </c>
      <c r="DE131" s="184">
        <v>21236000</v>
      </c>
      <c r="DG131" s="184">
        <v>19511000</v>
      </c>
      <c r="DI131" s="182">
        <f t="shared" si="24"/>
        <v>0.96397692689697323</v>
      </c>
    </row>
    <row r="132" spans="1:113" x14ac:dyDescent="0.25">
      <c r="A132" s="181" t="s">
        <v>2236</v>
      </c>
      <c r="B132" s="181" t="s">
        <v>2236</v>
      </c>
      <c r="C132" s="181">
        <v>10</v>
      </c>
      <c r="D132" s="181">
        <v>10</v>
      </c>
      <c r="E132" s="181">
        <v>10</v>
      </c>
      <c r="F132" s="181" t="s">
        <v>2235</v>
      </c>
      <c r="G132" s="181" t="s">
        <v>2234</v>
      </c>
      <c r="H132" s="181" t="s">
        <v>2233</v>
      </c>
      <c r="I132" s="181">
        <v>1</v>
      </c>
      <c r="J132" s="181">
        <v>10</v>
      </c>
      <c r="K132" s="181">
        <v>10</v>
      </c>
      <c r="L132" s="181">
        <v>10</v>
      </c>
      <c r="M132" s="181">
        <v>10</v>
      </c>
      <c r="N132" s="181">
        <v>10</v>
      </c>
      <c r="O132" s="181">
        <v>10</v>
      </c>
      <c r="P132" s="181">
        <v>9</v>
      </c>
      <c r="Q132" s="181">
        <v>6</v>
      </c>
      <c r="R132" s="181">
        <v>7</v>
      </c>
      <c r="S132" s="181">
        <v>7</v>
      </c>
      <c r="T132" s="181">
        <v>7</v>
      </c>
      <c r="U132" s="181">
        <v>7</v>
      </c>
      <c r="V132" s="181">
        <v>10</v>
      </c>
      <c r="W132" s="181">
        <v>8</v>
      </c>
      <c r="X132" s="181">
        <v>9</v>
      </c>
      <c r="Y132" s="181">
        <v>10</v>
      </c>
      <c r="Z132" s="181">
        <v>10</v>
      </c>
      <c r="AA132" s="181">
        <v>10</v>
      </c>
      <c r="AB132" s="181">
        <v>9</v>
      </c>
      <c r="AC132" s="181">
        <v>6</v>
      </c>
      <c r="AD132" s="181">
        <v>7</v>
      </c>
      <c r="AE132" s="181">
        <v>7</v>
      </c>
      <c r="AF132" s="181">
        <v>7</v>
      </c>
      <c r="AG132" s="181">
        <v>7</v>
      </c>
      <c r="AH132" s="181">
        <v>10</v>
      </c>
      <c r="AI132" s="181">
        <v>8</v>
      </c>
      <c r="AJ132" s="181">
        <v>9</v>
      </c>
      <c r="AK132" s="181">
        <v>10</v>
      </c>
      <c r="AL132" s="181">
        <v>10</v>
      </c>
      <c r="AM132" s="181">
        <v>10</v>
      </c>
      <c r="AN132" s="181">
        <v>9</v>
      </c>
      <c r="AO132" s="181">
        <v>6</v>
      </c>
      <c r="AP132" s="181">
        <v>7</v>
      </c>
      <c r="AQ132" s="181">
        <v>7</v>
      </c>
      <c r="AR132" s="181">
        <v>7</v>
      </c>
      <c r="AS132" s="181">
        <v>7</v>
      </c>
      <c r="AT132" s="181">
        <v>10</v>
      </c>
      <c r="AU132" s="181">
        <v>8</v>
      </c>
      <c r="AV132" s="181">
        <v>9</v>
      </c>
      <c r="AW132" s="181">
        <v>21.4</v>
      </c>
      <c r="AX132" s="181">
        <v>21.4</v>
      </c>
      <c r="AY132" s="181">
        <v>21.4</v>
      </c>
      <c r="AZ132" s="181">
        <v>79.870999999999995</v>
      </c>
      <c r="BA132" s="181">
        <v>700</v>
      </c>
      <c r="BB132" s="181">
        <v>700</v>
      </c>
      <c r="BC132" s="181">
        <v>0</v>
      </c>
      <c r="BD132" s="181">
        <v>35.71</v>
      </c>
      <c r="BE132" s="181" t="s">
        <v>1251</v>
      </c>
      <c r="BF132" s="181" t="s">
        <v>1251</v>
      </c>
      <c r="BG132" s="181" t="s">
        <v>1251</v>
      </c>
      <c r="BH132" s="181" t="s">
        <v>1251</v>
      </c>
      <c r="BI132" s="181" t="s">
        <v>1254</v>
      </c>
      <c r="BJ132" s="181" t="s">
        <v>1254</v>
      </c>
      <c r="BK132" s="181" t="s">
        <v>1254</v>
      </c>
      <c r="BL132" s="181" t="s">
        <v>1254</v>
      </c>
      <c r="BM132" s="181" t="s">
        <v>1254</v>
      </c>
      <c r="BN132" s="181" t="s">
        <v>1251</v>
      </c>
      <c r="BO132" s="181" t="s">
        <v>1251</v>
      </c>
      <c r="BP132" s="181" t="s">
        <v>1251</v>
      </c>
      <c r="BQ132" s="181">
        <v>21.4</v>
      </c>
      <c r="BR132" s="181">
        <v>21.4</v>
      </c>
      <c r="BS132" s="181">
        <v>21.4</v>
      </c>
      <c r="BT132" s="181">
        <v>17</v>
      </c>
      <c r="BU132" s="181">
        <v>9.3000000000000007</v>
      </c>
      <c r="BV132" s="181">
        <v>11</v>
      </c>
      <c r="BW132" s="181">
        <v>11.9</v>
      </c>
      <c r="BX132" s="181">
        <v>12.7</v>
      </c>
      <c r="BY132" s="181">
        <v>11.9</v>
      </c>
      <c r="BZ132" s="181">
        <v>21.4</v>
      </c>
      <c r="CA132" s="181">
        <v>13.6</v>
      </c>
      <c r="CB132" s="181">
        <v>18.899999999999999</v>
      </c>
      <c r="CC132" s="181">
        <v>450130000</v>
      </c>
      <c r="CD132" s="181">
        <v>65809000</v>
      </c>
      <c r="CE132" s="181">
        <v>67699000</v>
      </c>
      <c r="CF132" s="181">
        <v>74089000</v>
      </c>
      <c r="CG132" s="181">
        <v>57560000</v>
      </c>
      <c r="CH132" s="181">
        <v>5386100</v>
      </c>
      <c r="CI132" s="181">
        <v>7655500</v>
      </c>
      <c r="CJ132" s="181">
        <v>7190500</v>
      </c>
      <c r="CK132" s="181">
        <v>5947200</v>
      </c>
      <c r="CL132" s="181">
        <v>8494500</v>
      </c>
      <c r="CM132" s="181">
        <v>54432000</v>
      </c>
      <c r="CN132" s="181">
        <v>52407000</v>
      </c>
      <c r="CO132" s="181">
        <v>43465000</v>
      </c>
      <c r="CP132" s="184">
        <v>11119000</v>
      </c>
      <c r="CQ132" s="184">
        <v>13686000</v>
      </c>
      <c r="CR132" s="184">
        <v>14410000</v>
      </c>
      <c r="CS132" s="184">
        <v>13746000</v>
      </c>
      <c r="CT132" s="186">
        <f t="shared" si="21"/>
        <v>13240250</v>
      </c>
      <c r="CU132" s="181">
        <v>0</v>
      </c>
      <c r="CV132" s="181">
        <v>9317900</v>
      </c>
      <c r="CW132" s="181">
        <v>9900500</v>
      </c>
      <c r="CX132" s="181">
        <v>0</v>
      </c>
      <c r="CY132" s="186">
        <f t="shared" si="20"/>
        <v>9609200</v>
      </c>
      <c r="CZ132" s="182">
        <f t="shared" si="22"/>
        <v>0.72575668888427336</v>
      </c>
      <c r="DA132" s="181">
        <v>9971100</v>
      </c>
      <c r="DC132" s="184">
        <v>12905000</v>
      </c>
      <c r="DD132" s="183">
        <f t="shared" si="23"/>
        <v>0.97467948112762226</v>
      </c>
      <c r="DE132" s="184">
        <v>15311000</v>
      </c>
      <c r="DG132" s="184">
        <v>12194000</v>
      </c>
      <c r="DI132" s="182">
        <f t="shared" si="24"/>
        <v>0.97467948112762226</v>
      </c>
    </row>
    <row r="133" spans="1:113" x14ac:dyDescent="0.25">
      <c r="A133" s="181" t="s">
        <v>2232</v>
      </c>
      <c r="B133" s="181" t="s">
        <v>2232</v>
      </c>
      <c r="C133" s="181">
        <v>4</v>
      </c>
      <c r="D133" s="181">
        <v>4</v>
      </c>
      <c r="E133" s="181">
        <v>4</v>
      </c>
      <c r="F133" s="181" t="s">
        <v>2231</v>
      </c>
      <c r="G133" s="181" t="s">
        <v>2230</v>
      </c>
      <c r="H133" s="181" t="s">
        <v>2229</v>
      </c>
      <c r="I133" s="181">
        <v>1</v>
      </c>
      <c r="J133" s="181">
        <v>4</v>
      </c>
      <c r="K133" s="181">
        <v>4</v>
      </c>
      <c r="L133" s="181">
        <v>4</v>
      </c>
      <c r="M133" s="181">
        <v>4</v>
      </c>
      <c r="N133" s="181">
        <v>4</v>
      </c>
      <c r="O133" s="181">
        <v>4</v>
      </c>
      <c r="P133" s="181">
        <v>3</v>
      </c>
      <c r="Q133" s="181">
        <v>3</v>
      </c>
      <c r="R133" s="181">
        <v>2</v>
      </c>
      <c r="S133" s="181">
        <v>2</v>
      </c>
      <c r="T133" s="181">
        <v>2</v>
      </c>
      <c r="U133" s="181">
        <v>3</v>
      </c>
      <c r="V133" s="181">
        <v>4</v>
      </c>
      <c r="W133" s="181">
        <v>3</v>
      </c>
      <c r="X133" s="181">
        <v>3</v>
      </c>
      <c r="Y133" s="181">
        <v>4</v>
      </c>
      <c r="Z133" s="181">
        <v>4</v>
      </c>
      <c r="AA133" s="181">
        <v>4</v>
      </c>
      <c r="AB133" s="181">
        <v>3</v>
      </c>
      <c r="AC133" s="181">
        <v>3</v>
      </c>
      <c r="AD133" s="181">
        <v>2</v>
      </c>
      <c r="AE133" s="181">
        <v>2</v>
      </c>
      <c r="AF133" s="181">
        <v>2</v>
      </c>
      <c r="AG133" s="181">
        <v>3</v>
      </c>
      <c r="AH133" s="181">
        <v>4</v>
      </c>
      <c r="AI133" s="181">
        <v>3</v>
      </c>
      <c r="AJ133" s="181">
        <v>3</v>
      </c>
      <c r="AK133" s="181">
        <v>4</v>
      </c>
      <c r="AL133" s="181">
        <v>4</v>
      </c>
      <c r="AM133" s="181">
        <v>4</v>
      </c>
      <c r="AN133" s="181">
        <v>3</v>
      </c>
      <c r="AO133" s="181">
        <v>3</v>
      </c>
      <c r="AP133" s="181">
        <v>2</v>
      </c>
      <c r="AQ133" s="181">
        <v>2</v>
      </c>
      <c r="AR133" s="181">
        <v>2</v>
      </c>
      <c r="AS133" s="181">
        <v>3</v>
      </c>
      <c r="AT133" s="181">
        <v>4</v>
      </c>
      <c r="AU133" s="181">
        <v>3</v>
      </c>
      <c r="AV133" s="181">
        <v>3</v>
      </c>
      <c r="AW133" s="181">
        <v>27.3</v>
      </c>
      <c r="AX133" s="181">
        <v>27.3</v>
      </c>
      <c r="AY133" s="181">
        <v>27.3</v>
      </c>
      <c r="AZ133" s="181">
        <v>17.068999999999999</v>
      </c>
      <c r="BA133" s="181">
        <v>154</v>
      </c>
      <c r="BB133" s="181">
        <v>154</v>
      </c>
      <c r="BC133" s="181">
        <v>0</v>
      </c>
      <c r="BD133" s="181">
        <v>11.051</v>
      </c>
      <c r="BE133" s="181" t="s">
        <v>1251</v>
      </c>
      <c r="BF133" s="181" t="s">
        <v>1251</v>
      </c>
      <c r="BG133" s="181" t="s">
        <v>1251</v>
      </c>
      <c r="BH133" s="181" t="s">
        <v>1251</v>
      </c>
      <c r="BI133" s="181" t="s">
        <v>1254</v>
      </c>
      <c r="BJ133" s="181" t="s">
        <v>1254</v>
      </c>
      <c r="BK133" s="181" t="s">
        <v>1254</v>
      </c>
      <c r="BL133" s="181" t="s">
        <v>1254</v>
      </c>
      <c r="BM133" s="181" t="s">
        <v>1254</v>
      </c>
      <c r="BN133" s="181" t="s">
        <v>1251</v>
      </c>
      <c r="BO133" s="181" t="s">
        <v>1251</v>
      </c>
      <c r="BP133" s="181" t="s">
        <v>1251</v>
      </c>
      <c r="BQ133" s="181">
        <v>27.3</v>
      </c>
      <c r="BR133" s="181">
        <v>27.3</v>
      </c>
      <c r="BS133" s="181">
        <v>27.3</v>
      </c>
      <c r="BT133" s="181">
        <v>15.6</v>
      </c>
      <c r="BU133" s="181">
        <v>15.6</v>
      </c>
      <c r="BV133" s="181">
        <v>11.7</v>
      </c>
      <c r="BW133" s="181">
        <v>14.9</v>
      </c>
      <c r="BX133" s="181">
        <v>14.9</v>
      </c>
      <c r="BY133" s="181">
        <v>15.6</v>
      </c>
      <c r="BZ133" s="181">
        <v>27.3</v>
      </c>
      <c r="CA133" s="181">
        <v>26.6</v>
      </c>
      <c r="CB133" s="181">
        <v>15.6</v>
      </c>
      <c r="CC133" s="181">
        <v>271910000</v>
      </c>
      <c r="CD133" s="181">
        <v>48412000</v>
      </c>
      <c r="CE133" s="181">
        <v>39844000</v>
      </c>
      <c r="CF133" s="181">
        <v>45162000</v>
      </c>
      <c r="CG133" s="181">
        <v>33526000</v>
      </c>
      <c r="CH133" s="181">
        <v>5170600</v>
      </c>
      <c r="CI133" s="181">
        <v>2707100</v>
      </c>
      <c r="CJ133" s="181">
        <v>3136400</v>
      </c>
      <c r="CK133" s="181">
        <v>4491300</v>
      </c>
      <c r="CL133" s="181">
        <v>5368500</v>
      </c>
      <c r="CM133" s="181">
        <v>34938000</v>
      </c>
      <c r="CN133" s="181">
        <v>21199000</v>
      </c>
      <c r="CO133" s="181">
        <v>27955000</v>
      </c>
      <c r="CP133" s="184">
        <v>11421000</v>
      </c>
      <c r="CQ133" s="184">
        <v>12878000</v>
      </c>
      <c r="CR133" s="184">
        <v>13281000</v>
      </c>
      <c r="CS133" s="184">
        <v>13906000</v>
      </c>
      <c r="CT133" s="186">
        <f t="shared" si="21"/>
        <v>12871500</v>
      </c>
      <c r="CU133" s="181">
        <v>10400000</v>
      </c>
      <c r="CV133" s="181">
        <v>6481500</v>
      </c>
      <c r="CW133" s="181">
        <v>10022000</v>
      </c>
      <c r="CX133" s="181">
        <v>10717000</v>
      </c>
      <c r="CY133" s="186">
        <f t="shared" si="20"/>
        <v>9405125</v>
      </c>
      <c r="CZ133" s="182">
        <f t="shared" si="22"/>
        <v>0.73069378083362468</v>
      </c>
      <c r="DA133" s="181">
        <v>0</v>
      </c>
      <c r="DC133" s="184">
        <v>13937000</v>
      </c>
      <c r="DD133" s="183">
        <f t="shared" si="23"/>
        <v>1.0827797847958669</v>
      </c>
      <c r="DE133" s="184">
        <v>13966000</v>
      </c>
      <c r="DG133" s="184">
        <v>11885000</v>
      </c>
      <c r="DI133" s="182">
        <f t="shared" si="24"/>
        <v>1.0827797847958669</v>
      </c>
    </row>
    <row r="134" spans="1:113" x14ac:dyDescent="0.25">
      <c r="A134" s="181" t="s">
        <v>2228</v>
      </c>
      <c r="B134" s="181" t="s">
        <v>2228</v>
      </c>
      <c r="C134" s="181">
        <v>4</v>
      </c>
      <c r="D134" s="181">
        <v>4</v>
      </c>
      <c r="E134" s="181">
        <v>4</v>
      </c>
      <c r="F134" s="181" t="s">
        <v>2227</v>
      </c>
      <c r="G134" s="181" t="s">
        <v>2226</v>
      </c>
      <c r="H134" s="181" t="s">
        <v>2225</v>
      </c>
      <c r="I134" s="181">
        <v>1</v>
      </c>
      <c r="J134" s="181">
        <v>4</v>
      </c>
      <c r="K134" s="181">
        <v>4</v>
      </c>
      <c r="L134" s="181">
        <v>4</v>
      </c>
      <c r="M134" s="181">
        <v>4</v>
      </c>
      <c r="N134" s="181">
        <v>4</v>
      </c>
      <c r="O134" s="181">
        <v>4</v>
      </c>
      <c r="P134" s="181">
        <v>4</v>
      </c>
      <c r="Q134" s="181">
        <v>2</v>
      </c>
      <c r="R134" s="181">
        <v>2</v>
      </c>
      <c r="S134" s="181">
        <v>3</v>
      </c>
      <c r="T134" s="181">
        <v>2</v>
      </c>
      <c r="U134" s="181">
        <v>2</v>
      </c>
      <c r="V134" s="181">
        <v>4</v>
      </c>
      <c r="W134" s="181">
        <v>4</v>
      </c>
      <c r="X134" s="181">
        <v>4</v>
      </c>
      <c r="Y134" s="181">
        <v>4</v>
      </c>
      <c r="Z134" s="181">
        <v>4</v>
      </c>
      <c r="AA134" s="181">
        <v>4</v>
      </c>
      <c r="AB134" s="181">
        <v>4</v>
      </c>
      <c r="AC134" s="181">
        <v>2</v>
      </c>
      <c r="AD134" s="181">
        <v>2</v>
      </c>
      <c r="AE134" s="181">
        <v>3</v>
      </c>
      <c r="AF134" s="181">
        <v>2</v>
      </c>
      <c r="AG134" s="181">
        <v>2</v>
      </c>
      <c r="AH134" s="181">
        <v>4</v>
      </c>
      <c r="AI134" s="181">
        <v>4</v>
      </c>
      <c r="AJ134" s="181">
        <v>4</v>
      </c>
      <c r="AK134" s="181">
        <v>4</v>
      </c>
      <c r="AL134" s="181">
        <v>4</v>
      </c>
      <c r="AM134" s="181">
        <v>4</v>
      </c>
      <c r="AN134" s="181">
        <v>4</v>
      </c>
      <c r="AO134" s="181">
        <v>2</v>
      </c>
      <c r="AP134" s="181">
        <v>2</v>
      </c>
      <c r="AQ134" s="181">
        <v>3</v>
      </c>
      <c r="AR134" s="181">
        <v>2</v>
      </c>
      <c r="AS134" s="181">
        <v>2</v>
      </c>
      <c r="AT134" s="181">
        <v>4</v>
      </c>
      <c r="AU134" s="181">
        <v>4</v>
      </c>
      <c r="AV134" s="181">
        <v>4</v>
      </c>
      <c r="AW134" s="181">
        <v>8.9</v>
      </c>
      <c r="AX134" s="181">
        <v>8.9</v>
      </c>
      <c r="AY134" s="181">
        <v>8.9</v>
      </c>
      <c r="AZ134" s="181">
        <v>50.06</v>
      </c>
      <c r="BA134" s="181">
        <v>437</v>
      </c>
      <c r="BB134" s="181">
        <v>437</v>
      </c>
      <c r="BC134" s="181">
        <v>0</v>
      </c>
      <c r="BD134" s="181">
        <v>7.2949000000000002</v>
      </c>
      <c r="BE134" s="181" t="s">
        <v>1251</v>
      </c>
      <c r="BF134" s="181" t="s">
        <v>1251</v>
      </c>
      <c r="BG134" s="181" t="s">
        <v>1251</v>
      </c>
      <c r="BH134" s="181" t="s">
        <v>1251</v>
      </c>
      <c r="BI134" s="181" t="s">
        <v>1254</v>
      </c>
      <c r="BJ134" s="181" t="s">
        <v>1254</v>
      </c>
      <c r="BK134" s="181" t="s">
        <v>1254</v>
      </c>
      <c r="BL134" s="181" t="s">
        <v>1254</v>
      </c>
      <c r="BM134" s="181" t="s">
        <v>1254</v>
      </c>
      <c r="BN134" s="181" t="s">
        <v>1251</v>
      </c>
      <c r="BO134" s="181" t="s">
        <v>1251</v>
      </c>
      <c r="BP134" s="181" t="s">
        <v>1251</v>
      </c>
      <c r="BQ134" s="181">
        <v>8.9</v>
      </c>
      <c r="BR134" s="181">
        <v>8.9</v>
      </c>
      <c r="BS134" s="181">
        <v>8.9</v>
      </c>
      <c r="BT134" s="181">
        <v>8.9</v>
      </c>
      <c r="BU134" s="181">
        <v>3.7</v>
      </c>
      <c r="BV134" s="181">
        <v>3.7</v>
      </c>
      <c r="BW134" s="181">
        <v>5.9</v>
      </c>
      <c r="BX134" s="181">
        <v>3.7</v>
      </c>
      <c r="BY134" s="181">
        <v>3.7</v>
      </c>
      <c r="BZ134" s="181">
        <v>8.9</v>
      </c>
      <c r="CA134" s="181">
        <v>8.9</v>
      </c>
      <c r="CB134" s="181">
        <v>8.9</v>
      </c>
      <c r="CC134" s="181">
        <v>163800000</v>
      </c>
      <c r="CD134" s="181">
        <v>24870000</v>
      </c>
      <c r="CE134" s="181">
        <v>23997000</v>
      </c>
      <c r="CF134" s="181">
        <v>25619000</v>
      </c>
      <c r="CG134" s="181">
        <v>24131000</v>
      </c>
      <c r="CH134" s="181">
        <v>1739600</v>
      </c>
      <c r="CI134" s="181">
        <v>1476300</v>
      </c>
      <c r="CJ134" s="181">
        <v>2281400</v>
      </c>
      <c r="CK134" s="181">
        <v>1958800</v>
      </c>
      <c r="CL134" s="181">
        <v>2224500</v>
      </c>
      <c r="CM134" s="181">
        <v>20294000</v>
      </c>
      <c r="CN134" s="181">
        <v>17141000</v>
      </c>
      <c r="CO134" s="181">
        <v>18065000</v>
      </c>
      <c r="CP134" s="184">
        <v>7137500</v>
      </c>
      <c r="CQ134" s="184">
        <v>7415500</v>
      </c>
      <c r="CR134" s="184">
        <v>6568500</v>
      </c>
      <c r="CS134" s="184">
        <v>9308800</v>
      </c>
      <c r="CT134" s="186">
        <f t="shared" si="21"/>
        <v>7607575</v>
      </c>
      <c r="CU134" s="181">
        <v>6091200</v>
      </c>
      <c r="CV134" s="181">
        <v>5334200</v>
      </c>
      <c r="CW134" s="181">
        <v>5451700</v>
      </c>
      <c r="CX134" s="181">
        <v>5811000</v>
      </c>
      <c r="CY134" s="186">
        <f t="shared" si="20"/>
        <v>5672025</v>
      </c>
      <c r="CZ134" s="182">
        <f t="shared" si="22"/>
        <v>0.74557595554430944</v>
      </c>
      <c r="DA134" s="181">
        <v>6278700</v>
      </c>
      <c r="DC134" s="184">
        <v>7635300</v>
      </c>
      <c r="DD134" s="183">
        <f t="shared" si="23"/>
        <v>1.0036443939100173</v>
      </c>
      <c r="DE134" s="184">
        <v>5692500</v>
      </c>
      <c r="DG134" s="184">
        <v>6646400</v>
      </c>
      <c r="DI134" s="182">
        <f t="shared" si="24"/>
        <v>1.0036443939100173</v>
      </c>
    </row>
    <row r="135" spans="1:113" x14ac:dyDescent="0.25">
      <c r="A135" s="181" t="s">
        <v>2224</v>
      </c>
      <c r="B135" s="181" t="s">
        <v>2223</v>
      </c>
      <c r="C135" s="181" t="s">
        <v>2222</v>
      </c>
      <c r="D135" s="181" t="s">
        <v>2222</v>
      </c>
      <c r="E135" s="181" t="s">
        <v>2221</v>
      </c>
      <c r="F135" s="181" t="s">
        <v>2220</v>
      </c>
      <c r="G135" s="181" t="s">
        <v>2219</v>
      </c>
      <c r="H135" s="181" t="s">
        <v>2218</v>
      </c>
      <c r="I135" s="181">
        <v>4</v>
      </c>
      <c r="J135" s="181">
        <v>29</v>
      </c>
      <c r="K135" s="181">
        <v>29</v>
      </c>
      <c r="L135" s="181">
        <v>18</v>
      </c>
      <c r="M135" s="181">
        <v>29</v>
      </c>
      <c r="N135" s="181">
        <v>29</v>
      </c>
      <c r="O135" s="181">
        <v>28</v>
      </c>
      <c r="P135" s="181">
        <v>29</v>
      </c>
      <c r="Q135" s="181">
        <v>26</v>
      </c>
      <c r="R135" s="181">
        <v>21</v>
      </c>
      <c r="S135" s="181">
        <v>22</v>
      </c>
      <c r="T135" s="181">
        <v>23</v>
      </c>
      <c r="U135" s="181">
        <v>23</v>
      </c>
      <c r="V135" s="181">
        <v>28</v>
      </c>
      <c r="W135" s="181">
        <v>26</v>
      </c>
      <c r="X135" s="181">
        <v>29</v>
      </c>
      <c r="Y135" s="181">
        <v>29</v>
      </c>
      <c r="Z135" s="181">
        <v>29</v>
      </c>
      <c r="AA135" s="181">
        <v>28</v>
      </c>
      <c r="AB135" s="181">
        <v>29</v>
      </c>
      <c r="AC135" s="181">
        <v>26</v>
      </c>
      <c r="AD135" s="181">
        <v>21</v>
      </c>
      <c r="AE135" s="181">
        <v>22</v>
      </c>
      <c r="AF135" s="181">
        <v>23</v>
      </c>
      <c r="AG135" s="181">
        <v>23</v>
      </c>
      <c r="AH135" s="181">
        <v>28</v>
      </c>
      <c r="AI135" s="181">
        <v>26</v>
      </c>
      <c r="AJ135" s="181">
        <v>29</v>
      </c>
      <c r="AK135" s="181">
        <v>18</v>
      </c>
      <c r="AL135" s="181">
        <v>18</v>
      </c>
      <c r="AM135" s="181">
        <v>17</v>
      </c>
      <c r="AN135" s="181">
        <v>18</v>
      </c>
      <c r="AO135" s="181">
        <v>16</v>
      </c>
      <c r="AP135" s="181">
        <v>12</v>
      </c>
      <c r="AQ135" s="181">
        <v>14</v>
      </c>
      <c r="AR135" s="181">
        <v>14</v>
      </c>
      <c r="AS135" s="181">
        <v>13</v>
      </c>
      <c r="AT135" s="181">
        <v>17</v>
      </c>
      <c r="AU135" s="181">
        <v>15</v>
      </c>
      <c r="AV135" s="181">
        <v>18</v>
      </c>
      <c r="AW135" s="181">
        <v>63.5</v>
      </c>
      <c r="AX135" s="181">
        <v>63.5</v>
      </c>
      <c r="AY135" s="181">
        <v>43.9</v>
      </c>
      <c r="AZ135" s="181">
        <v>54.466999999999999</v>
      </c>
      <c r="BA135" s="181">
        <v>501</v>
      </c>
      <c r="BB135" s="181" t="s">
        <v>2217</v>
      </c>
      <c r="BC135" s="181">
        <v>0</v>
      </c>
      <c r="BD135" s="181">
        <v>323.31</v>
      </c>
      <c r="BE135" s="181" t="s">
        <v>1251</v>
      </c>
      <c r="BF135" s="181" t="s">
        <v>1251</v>
      </c>
      <c r="BG135" s="181" t="s">
        <v>1251</v>
      </c>
      <c r="BH135" s="181" t="s">
        <v>1251</v>
      </c>
      <c r="BI135" s="181" t="s">
        <v>1251</v>
      </c>
      <c r="BJ135" s="181" t="s">
        <v>1251</v>
      </c>
      <c r="BK135" s="181" t="s">
        <v>1251</v>
      </c>
      <c r="BL135" s="181" t="s">
        <v>1251</v>
      </c>
      <c r="BM135" s="181" t="s">
        <v>1251</v>
      </c>
      <c r="BN135" s="181" t="s">
        <v>1251</v>
      </c>
      <c r="BO135" s="181" t="s">
        <v>1251</v>
      </c>
      <c r="BP135" s="181" t="s">
        <v>1251</v>
      </c>
      <c r="BQ135" s="181">
        <v>63.5</v>
      </c>
      <c r="BR135" s="181">
        <v>63.5</v>
      </c>
      <c r="BS135" s="181">
        <v>60.3</v>
      </c>
      <c r="BT135" s="181">
        <v>63.5</v>
      </c>
      <c r="BU135" s="181">
        <v>60.1</v>
      </c>
      <c r="BV135" s="181">
        <v>45.1</v>
      </c>
      <c r="BW135" s="181">
        <v>48.1</v>
      </c>
      <c r="BX135" s="181">
        <v>45.5</v>
      </c>
      <c r="BY135" s="181">
        <v>45.1</v>
      </c>
      <c r="BZ135" s="181">
        <v>60.3</v>
      </c>
      <c r="CA135" s="181">
        <v>57.5</v>
      </c>
      <c r="CB135" s="181">
        <v>63.5</v>
      </c>
      <c r="CC135" s="181">
        <v>12829000000</v>
      </c>
      <c r="CD135" s="181">
        <v>1984900000</v>
      </c>
      <c r="CE135" s="181">
        <v>1894200000</v>
      </c>
      <c r="CF135" s="181">
        <v>1945800000</v>
      </c>
      <c r="CG135" s="181">
        <v>1690900000</v>
      </c>
      <c r="CH135" s="181">
        <v>176220000</v>
      </c>
      <c r="CI135" s="181">
        <v>201770000</v>
      </c>
      <c r="CJ135" s="181">
        <v>182160000</v>
      </c>
      <c r="CK135" s="181">
        <v>208590000</v>
      </c>
      <c r="CL135" s="181">
        <v>231260000</v>
      </c>
      <c r="CM135" s="181">
        <v>1397800000</v>
      </c>
      <c r="CN135" s="181">
        <v>1413600000</v>
      </c>
      <c r="CO135" s="181">
        <v>1501300000</v>
      </c>
      <c r="CP135" s="184">
        <v>188780000</v>
      </c>
      <c r="CQ135" s="184">
        <v>192750000</v>
      </c>
      <c r="CR135" s="184">
        <v>189140000</v>
      </c>
      <c r="CS135" s="184">
        <v>210950000</v>
      </c>
      <c r="CT135" s="186">
        <f t="shared" si="21"/>
        <v>195405000</v>
      </c>
      <c r="CU135" s="181">
        <v>155550000</v>
      </c>
      <c r="CV135" s="181">
        <v>146870000</v>
      </c>
      <c r="CW135" s="181">
        <v>146630000</v>
      </c>
      <c r="CX135" s="181">
        <v>136450000</v>
      </c>
      <c r="CY135" s="186">
        <f t="shared" si="20"/>
        <v>146375000</v>
      </c>
      <c r="CZ135" s="182">
        <f t="shared" si="22"/>
        <v>0.74908523323354059</v>
      </c>
      <c r="DA135" s="181">
        <v>163720000</v>
      </c>
      <c r="DC135" s="184">
        <v>194730000</v>
      </c>
      <c r="DD135" s="183">
        <f t="shared" si="23"/>
        <v>0.99654563598679669</v>
      </c>
      <c r="DE135" s="184">
        <v>211910000</v>
      </c>
      <c r="DG135" s="184">
        <v>218400000</v>
      </c>
      <c r="DI135" s="182">
        <f t="shared" si="24"/>
        <v>0.99654563598679669</v>
      </c>
    </row>
    <row r="136" spans="1:113" x14ac:dyDescent="0.25">
      <c r="A136" s="181" t="s">
        <v>2216</v>
      </c>
      <c r="B136" s="181" t="s">
        <v>2215</v>
      </c>
      <c r="C136" s="181" t="s">
        <v>2214</v>
      </c>
      <c r="D136" s="181" t="s">
        <v>2214</v>
      </c>
      <c r="E136" s="181" t="s">
        <v>2214</v>
      </c>
      <c r="F136" s="181" t="s">
        <v>2213</v>
      </c>
      <c r="G136" s="181" t="s">
        <v>2212</v>
      </c>
      <c r="H136" s="181" t="s">
        <v>2211</v>
      </c>
      <c r="I136" s="181">
        <v>3</v>
      </c>
      <c r="J136" s="181">
        <v>11</v>
      </c>
      <c r="K136" s="181">
        <v>11</v>
      </c>
      <c r="L136" s="181">
        <v>11</v>
      </c>
      <c r="M136" s="181">
        <v>11</v>
      </c>
      <c r="N136" s="181">
        <v>11</v>
      </c>
      <c r="O136" s="181">
        <v>11</v>
      </c>
      <c r="P136" s="181">
        <v>10</v>
      </c>
      <c r="Q136" s="181">
        <v>9</v>
      </c>
      <c r="R136" s="181">
        <v>9</v>
      </c>
      <c r="S136" s="181">
        <v>10</v>
      </c>
      <c r="T136" s="181">
        <v>10</v>
      </c>
      <c r="U136" s="181">
        <v>9</v>
      </c>
      <c r="V136" s="181">
        <v>11</v>
      </c>
      <c r="W136" s="181">
        <v>10</v>
      </c>
      <c r="X136" s="181">
        <v>10</v>
      </c>
      <c r="Y136" s="181">
        <v>11</v>
      </c>
      <c r="Z136" s="181">
        <v>11</v>
      </c>
      <c r="AA136" s="181">
        <v>11</v>
      </c>
      <c r="AB136" s="181">
        <v>10</v>
      </c>
      <c r="AC136" s="181">
        <v>9</v>
      </c>
      <c r="AD136" s="181">
        <v>9</v>
      </c>
      <c r="AE136" s="181">
        <v>10</v>
      </c>
      <c r="AF136" s="181">
        <v>10</v>
      </c>
      <c r="AG136" s="181">
        <v>9</v>
      </c>
      <c r="AH136" s="181">
        <v>11</v>
      </c>
      <c r="AI136" s="181">
        <v>10</v>
      </c>
      <c r="AJ136" s="181">
        <v>10</v>
      </c>
      <c r="AK136" s="181">
        <v>11</v>
      </c>
      <c r="AL136" s="181">
        <v>11</v>
      </c>
      <c r="AM136" s="181">
        <v>11</v>
      </c>
      <c r="AN136" s="181">
        <v>10</v>
      </c>
      <c r="AO136" s="181">
        <v>9</v>
      </c>
      <c r="AP136" s="181">
        <v>9</v>
      </c>
      <c r="AQ136" s="181">
        <v>10</v>
      </c>
      <c r="AR136" s="181">
        <v>10</v>
      </c>
      <c r="AS136" s="181">
        <v>9</v>
      </c>
      <c r="AT136" s="181">
        <v>11</v>
      </c>
      <c r="AU136" s="181">
        <v>10</v>
      </c>
      <c r="AV136" s="181">
        <v>10</v>
      </c>
      <c r="AW136" s="181">
        <v>70.7</v>
      </c>
      <c r="AX136" s="181">
        <v>70.7</v>
      </c>
      <c r="AY136" s="181">
        <v>70.7</v>
      </c>
      <c r="AZ136" s="181">
        <v>15.84</v>
      </c>
      <c r="BA136" s="181">
        <v>147</v>
      </c>
      <c r="BB136" s="181" t="s">
        <v>2210</v>
      </c>
      <c r="BC136" s="181">
        <v>0</v>
      </c>
      <c r="BD136" s="181">
        <v>323.31</v>
      </c>
      <c r="BE136" s="181" t="s">
        <v>1251</v>
      </c>
      <c r="BF136" s="181" t="s">
        <v>1251</v>
      </c>
      <c r="BG136" s="181" t="s">
        <v>1251</v>
      </c>
      <c r="BH136" s="181" t="s">
        <v>1251</v>
      </c>
      <c r="BI136" s="181" t="s">
        <v>1251</v>
      </c>
      <c r="BJ136" s="181" t="s">
        <v>1251</v>
      </c>
      <c r="BK136" s="181" t="s">
        <v>1251</v>
      </c>
      <c r="BL136" s="181" t="s">
        <v>1251</v>
      </c>
      <c r="BM136" s="181" t="s">
        <v>1251</v>
      </c>
      <c r="BN136" s="181" t="s">
        <v>1251</v>
      </c>
      <c r="BO136" s="181" t="s">
        <v>1251</v>
      </c>
      <c r="BP136" s="181" t="s">
        <v>1251</v>
      </c>
      <c r="BQ136" s="181">
        <v>70.7</v>
      </c>
      <c r="BR136" s="181">
        <v>70.7</v>
      </c>
      <c r="BS136" s="181">
        <v>70.7</v>
      </c>
      <c r="BT136" s="181">
        <v>70.7</v>
      </c>
      <c r="BU136" s="181">
        <v>70.7</v>
      </c>
      <c r="BV136" s="181">
        <v>70.7</v>
      </c>
      <c r="BW136" s="181">
        <v>70.7</v>
      </c>
      <c r="BX136" s="181">
        <v>70.7</v>
      </c>
      <c r="BY136" s="181">
        <v>70.7</v>
      </c>
      <c r="BZ136" s="181">
        <v>70.7</v>
      </c>
      <c r="CA136" s="181">
        <v>70.7</v>
      </c>
      <c r="CB136" s="181">
        <v>70.7</v>
      </c>
      <c r="CC136" s="181">
        <v>96742000000</v>
      </c>
      <c r="CD136" s="181">
        <v>14814000000</v>
      </c>
      <c r="CE136" s="181">
        <v>12617000000</v>
      </c>
      <c r="CF136" s="181">
        <v>13792000000</v>
      </c>
      <c r="CG136" s="181">
        <v>12129000000</v>
      </c>
      <c r="CH136" s="181">
        <v>1735200000</v>
      </c>
      <c r="CI136" s="181">
        <v>1835500000</v>
      </c>
      <c r="CJ136" s="181">
        <v>1696800000</v>
      </c>
      <c r="CK136" s="181">
        <v>1774800000</v>
      </c>
      <c r="CL136" s="181">
        <v>1669800000</v>
      </c>
      <c r="CM136" s="181">
        <v>12328000000</v>
      </c>
      <c r="CN136" s="181">
        <v>11095000000</v>
      </c>
      <c r="CO136" s="181">
        <v>11255000000</v>
      </c>
      <c r="CP136" s="184">
        <v>2628900000</v>
      </c>
      <c r="CQ136" s="184">
        <v>2380400000</v>
      </c>
      <c r="CR136" s="184">
        <v>2309100000</v>
      </c>
      <c r="CS136" s="184">
        <v>2469500000</v>
      </c>
      <c r="CT136" s="186">
        <f t="shared" si="21"/>
        <v>2446975000</v>
      </c>
      <c r="CU136" s="181">
        <v>2045400000</v>
      </c>
      <c r="CV136" s="181">
        <v>1882700000</v>
      </c>
      <c r="CW136" s="181">
        <v>1810800000</v>
      </c>
      <c r="CX136" s="181">
        <v>1606900000</v>
      </c>
      <c r="CY136" s="186">
        <f t="shared" si="20"/>
        <v>1836450000</v>
      </c>
      <c r="CZ136" s="182">
        <f t="shared" si="22"/>
        <v>0.75049806393608431</v>
      </c>
      <c r="DA136" s="181">
        <v>1608800000</v>
      </c>
      <c r="DC136" s="184">
        <v>2646000000</v>
      </c>
      <c r="DD136" s="183">
        <f t="shared" si="23"/>
        <v>1.0813351178495898</v>
      </c>
      <c r="DE136" s="184">
        <v>2652100000</v>
      </c>
      <c r="DG136" s="184">
        <v>2567500000</v>
      </c>
      <c r="DI136" s="182">
        <f t="shared" si="24"/>
        <v>1.0813351178495898</v>
      </c>
    </row>
    <row r="137" spans="1:113" x14ac:dyDescent="0.25">
      <c r="A137" s="181" t="s">
        <v>2209</v>
      </c>
      <c r="B137" s="181" t="s">
        <v>2209</v>
      </c>
      <c r="C137" s="181">
        <v>39</v>
      </c>
      <c r="D137" s="181">
        <v>39</v>
      </c>
      <c r="E137" s="181">
        <v>39</v>
      </c>
      <c r="F137" s="181" t="s">
        <v>2208</v>
      </c>
      <c r="G137" s="181" t="s">
        <v>2207</v>
      </c>
      <c r="H137" s="181" t="s">
        <v>2206</v>
      </c>
      <c r="I137" s="181">
        <v>1</v>
      </c>
      <c r="J137" s="181">
        <v>39</v>
      </c>
      <c r="K137" s="181">
        <v>39</v>
      </c>
      <c r="L137" s="181">
        <v>39</v>
      </c>
      <c r="M137" s="181">
        <v>38</v>
      </c>
      <c r="N137" s="181">
        <v>39</v>
      </c>
      <c r="O137" s="181">
        <v>39</v>
      </c>
      <c r="P137" s="181">
        <v>39</v>
      </c>
      <c r="Q137" s="181">
        <v>31</v>
      </c>
      <c r="R137" s="181">
        <v>33</v>
      </c>
      <c r="S137" s="181">
        <v>32</v>
      </c>
      <c r="T137" s="181">
        <v>30</v>
      </c>
      <c r="U137" s="181">
        <v>32</v>
      </c>
      <c r="V137" s="181">
        <v>39</v>
      </c>
      <c r="W137" s="181">
        <v>38</v>
      </c>
      <c r="X137" s="181">
        <v>38</v>
      </c>
      <c r="Y137" s="181">
        <v>38</v>
      </c>
      <c r="Z137" s="181">
        <v>39</v>
      </c>
      <c r="AA137" s="181">
        <v>39</v>
      </c>
      <c r="AB137" s="181">
        <v>39</v>
      </c>
      <c r="AC137" s="181">
        <v>31</v>
      </c>
      <c r="AD137" s="181">
        <v>33</v>
      </c>
      <c r="AE137" s="181">
        <v>32</v>
      </c>
      <c r="AF137" s="181">
        <v>30</v>
      </c>
      <c r="AG137" s="181">
        <v>32</v>
      </c>
      <c r="AH137" s="181">
        <v>39</v>
      </c>
      <c r="AI137" s="181">
        <v>38</v>
      </c>
      <c r="AJ137" s="181">
        <v>38</v>
      </c>
      <c r="AK137" s="181">
        <v>38</v>
      </c>
      <c r="AL137" s="181">
        <v>39</v>
      </c>
      <c r="AM137" s="181">
        <v>39</v>
      </c>
      <c r="AN137" s="181">
        <v>39</v>
      </c>
      <c r="AO137" s="181">
        <v>31</v>
      </c>
      <c r="AP137" s="181">
        <v>33</v>
      </c>
      <c r="AQ137" s="181">
        <v>32</v>
      </c>
      <c r="AR137" s="181">
        <v>30</v>
      </c>
      <c r="AS137" s="181">
        <v>32</v>
      </c>
      <c r="AT137" s="181">
        <v>39</v>
      </c>
      <c r="AU137" s="181">
        <v>38</v>
      </c>
      <c r="AV137" s="181">
        <v>38</v>
      </c>
      <c r="AW137" s="181">
        <v>55.7</v>
      </c>
      <c r="AX137" s="181">
        <v>55.7</v>
      </c>
      <c r="AY137" s="181">
        <v>55.7</v>
      </c>
      <c r="AZ137" s="181">
        <v>76.722999999999999</v>
      </c>
      <c r="BA137" s="181">
        <v>697</v>
      </c>
      <c r="BB137" s="181">
        <v>697</v>
      </c>
      <c r="BC137" s="181">
        <v>0</v>
      </c>
      <c r="BD137" s="181">
        <v>323.31</v>
      </c>
      <c r="BE137" s="181" t="s">
        <v>1251</v>
      </c>
      <c r="BF137" s="181" t="s">
        <v>1251</v>
      </c>
      <c r="BG137" s="181" t="s">
        <v>1251</v>
      </c>
      <c r="BH137" s="181" t="s">
        <v>1251</v>
      </c>
      <c r="BI137" s="181" t="s">
        <v>1251</v>
      </c>
      <c r="BJ137" s="181" t="s">
        <v>1251</v>
      </c>
      <c r="BK137" s="181" t="s">
        <v>1251</v>
      </c>
      <c r="BL137" s="181" t="s">
        <v>1251</v>
      </c>
      <c r="BM137" s="181" t="s">
        <v>1251</v>
      </c>
      <c r="BN137" s="181" t="s">
        <v>1251</v>
      </c>
      <c r="BO137" s="181" t="s">
        <v>1251</v>
      </c>
      <c r="BP137" s="181" t="s">
        <v>1251</v>
      </c>
      <c r="BQ137" s="181">
        <v>53.7</v>
      </c>
      <c r="BR137" s="181">
        <v>55.7</v>
      </c>
      <c r="BS137" s="181">
        <v>55.7</v>
      </c>
      <c r="BT137" s="181">
        <v>55.7</v>
      </c>
      <c r="BU137" s="181">
        <v>45.8</v>
      </c>
      <c r="BV137" s="181">
        <v>48.4</v>
      </c>
      <c r="BW137" s="181">
        <v>50.9</v>
      </c>
      <c r="BX137" s="181">
        <v>46.3</v>
      </c>
      <c r="BY137" s="181">
        <v>47.6</v>
      </c>
      <c r="BZ137" s="181">
        <v>55.7</v>
      </c>
      <c r="CA137" s="181">
        <v>54.9</v>
      </c>
      <c r="CB137" s="181">
        <v>53.7</v>
      </c>
      <c r="CC137" s="181">
        <v>11035000000</v>
      </c>
      <c r="CD137" s="181">
        <v>1361800000</v>
      </c>
      <c r="CE137" s="181">
        <v>1420400000</v>
      </c>
      <c r="CF137" s="181">
        <v>1620400000</v>
      </c>
      <c r="CG137" s="181">
        <v>1559000000</v>
      </c>
      <c r="CH137" s="181">
        <v>168280000</v>
      </c>
      <c r="CI137" s="181">
        <v>199220000</v>
      </c>
      <c r="CJ137" s="181">
        <v>197660000</v>
      </c>
      <c r="CK137" s="181">
        <v>198110000</v>
      </c>
      <c r="CL137" s="181">
        <v>195620000</v>
      </c>
      <c r="CM137" s="181">
        <v>1376200000</v>
      </c>
      <c r="CN137" s="181">
        <v>1364700000</v>
      </c>
      <c r="CO137" s="181">
        <v>1373900000</v>
      </c>
      <c r="CP137" s="184">
        <v>123850000</v>
      </c>
      <c r="CQ137" s="184">
        <v>124880000</v>
      </c>
      <c r="CR137" s="184">
        <v>127670000</v>
      </c>
      <c r="CS137" s="184">
        <v>141430000</v>
      </c>
      <c r="CT137" s="186">
        <f t="shared" si="21"/>
        <v>129457500</v>
      </c>
      <c r="CU137" s="181">
        <v>108140000</v>
      </c>
      <c r="CV137" s="181">
        <v>96340000</v>
      </c>
      <c r="CW137" s="181">
        <v>99823000</v>
      </c>
      <c r="CX137" s="181">
        <v>85624000</v>
      </c>
      <c r="CY137" s="186">
        <f t="shared" si="20"/>
        <v>97481750</v>
      </c>
      <c r="CZ137" s="182">
        <f t="shared" si="22"/>
        <v>0.75300195044705787</v>
      </c>
      <c r="DA137" s="181">
        <v>97044000</v>
      </c>
      <c r="DC137" s="184">
        <v>142090000</v>
      </c>
      <c r="DD137" s="183">
        <f t="shared" si="23"/>
        <v>1.0975802869667652</v>
      </c>
      <c r="DE137" s="184">
        <v>141810000</v>
      </c>
      <c r="DG137" s="184">
        <v>153930000</v>
      </c>
      <c r="DI137" s="182">
        <f t="shared" si="24"/>
        <v>1.0975802869667652</v>
      </c>
    </row>
    <row r="138" spans="1:113" x14ac:dyDescent="0.25">
      <c r="A138" s="181" t="s">
        <v>2205</v>
      </c>
      <c r="B138" s="181" t="s">
        <v>2205</v>
      </c>
      <c r="C138" s="181">
        <v>8</v>
      </c>
      <c r="D138" s="181">
        <v>8</v>
      </c>
      <c r="E138" s="181">
        <v>7</v>
      </c>
      <c r="F138" s="181" t="s">
        <v>2204</v>
      </c>
      <c r="G138" s="181" t="s">
        <v>2203</v>
      </c>
      <c r="H138" s="181" t="s">
        <v>2202</v>
      </c>
      <c r="I138" s="181">
        <v>1</v>
      </c>
      <c r="J138" s="181">
        <v>8</v>
      </c>
      <c r="K138" s="181">
        <v>8</v>
      </c>
      <c r="L138" s="181">
        <v>7</v>
      </c>
      <c r="M138" s="181">
        <v>8</v>
      </c>
      <c r="N138" s="181">
        <v>8</v>
      </c>
      <c r="O138" s="181">
        <v>8</v>
      </c>
      <c r="P138" s="181">
        <v>8</v>
      </c>
      <c r="Q138" s="181">
        <v>2</v>
      </c>
      <c r="R138" s="181">
        <v>4</v>
      </c>
      <c r="S138" s="181">
        <v>3</v>
      </c>
      <c r="T138" s="181">
        <v>2</v>
      </c>
      <c r="U138" s="181">
        <v>2</v>
      </c>
      <c r="V138" s="181">
        <v>8</v>
      </c>
      <c r="W138" s="181">
        <v>8</v>
      </c>
      <c r="X138" s="181">
        <v>8</v>
      </c>
      <c r="Y138" s="181">
        <v>8</v>
      </c>
      <c r="Z138" s="181">
        <v>8</v>
      </c>
      <c r="AA138" s="181">
        <v>8</v>
      </c>
      <c r="AB138" s="181">
        <v>8</v>
      </c>
      <c r="AC138" s="181">
        <v>2</v>
      </c>
      <c r="AD138" s="181">
        <v>4</v>
      </c>
      <c r="AE138" s="181">
        <v>3</v>
      </c>
      <c r="AF138" s="181">
        <v>2</v>
      </c>
      <c r="AG138" s="181">
        <v>2</v>
      </c>
      <c r="AH138" s="181">
        <v>8</v>
      </c>
      <c r="AI138" s="181">
        <v>8</v>
      </c>
      <c r="AJ138" s="181">
        <v>8</v>
      </c>
      <c r="AK138" s="181">
        <v>7</v>
      </c>
      <c r="AL138" s="181">
        <v>7</v>
      </c>
      <c r="AM138" s="181">
        <v>7</v>
      </c>
      <c r="AN138" s="181">
        <v>7</v>
      </c>
      <c r="AO138" s="181">
        <v>2</v>
      </c>
      <c r="AP138" s="181">
        <v>4</v>
      </c>
      <c r="AQ138" s="181">
        <v>3</v>
      </c>
      <c r="AR138" s="181">
        <v>2</v>
      </c>
      <c r="AS138" s="181">
        <v>2</v>
      </c>
      <c r="AT138" s="181">
        <v>7</v>
      </c>
      <c r="AU138" s="181">
        <v>7</v>
      </c>
      <c r="AV138" s="181">
        <v>7</v>
      </c>
      <c r="AW138" s="181">
        <v>12.4</v>
      </c>
      <c r="AX138" s="181">
        <v>12.4</v>
      </c>
      <c r="AY138" s="181">
        <v>11.3</v>
      </c>
      <c r="AZ138" s="181">
        <v>85.268000000000001</v>
      </c>
      <c r="BA138" s="181">
        <v>780</v>
      </c>
      <c r="BB138" s="181">
        <v>780</v>
      </c>
      <c r="BC138" s="181">
        <v>0</v>
      </c>
      <c r="BD138" s="181">
        <v>19.248999999999999</v>
      </c>
      <c r="BE138" s="181" t="s">
        <v>1251</v>
      </c>
      <c r="BF138" s="181" t="s">
        <v>1251</v>
      </c>
      <c r="BG138" s="181" t="s">
        <v>1251</v>
      </c>
      <c r="BH138" s="181" t="s">
        <v>1251</v>
      </c>
      <c r="BI138" s="181" t="s">
        <v>1254</v>
      </c>
      <c r="BJ138" s="181" t="s">
        <v>1254</v>
      </c>
      <c r="BK138" s="181" t="s">
        <v>1254</v>
      </c>
      <c r="BL138" s="181" t="s">
        <v>1254</v>
      </c>
      <c r="BM138" s="181" t="s">
        <v>1254</v>
      </c>
      <c r="BN138" s="181" t="s">
        <v>1251</v>
      </c>
      <c r="BO138" s="181" t="s">
        <v>1251</v>
      </c>
      <c r="BP138" s="181" t="s">
        <v>1251</v>
      </c>
      <c r="BQ138" s="181">
        <v>12.4</v>
      </c>
      <c r="BR138" s="181">
        <v>12.4</v>
      </c>
      <c r="BS138" s="181">
        <v>12.4</v>
      </c>
      <c r="BT138" s="181">
        <v>12.4</v>
      </c>
      <c r="BU138" s="181">
        <v>2.4</v>
      </c>
      <c r="BV138" s="181">
        <v>6.4</v>
      </c>
      <c r="BW138" s="181">
        <v>4</v>
      </c>
      <c r="BX138" s="181">
        <v>2.4</v>
      </c>
      <c r="BY138" s="181">
        <v>2.7</v>
      </c>
      <c r="BZ138" s="181">
        <v>12.4</v>
      </c>
      <c r="CA138" s="181">
        <v>12.4</v>
      </c>
      <c r="CB138" s="181">
        <v>12.4</v>
      </c>
      <c r="CC138" s="181">
        <v>400380000</v>
      </c>
      <c r="CD138" s="181">
        <v>62886000</v>
      </c>
      <c r="CE138" s="181">
        <v>55827000</v>
      </c>
      <c r="CF138" s="181">
        <v>61412000</v>
      </c>
      <c r="CG138" s="181">
        <v>60093000</v>
      </c>
      <c r="CH138" s="181">
        <v>1496400</v>
      </c>
      <c r="CI138" s="181">
        <v>3930400</v>
      </c>
      <c r="CJ138" s="181">
        <v>2440800</v>
      </c>
      <c r="CK138" s="181">
        <v>2021000</v>
      </c>
      <c r="CL138" s="181">
        <v>1668600</v>
      </c>
      <c r="CM138" s="181">
        <v>52877000</v>
      </c>
      <c r="CN138" s="181">
        <v>46688000</v>
      </c>
      <c r="CO138" s="181">
        <v>49043000</v>
      </c>
      <c r="CP138" s="184">
        <v>10034000</v>
      </c>
      <c r="CQ138" s="184">
        <v>9874300</v>
      </c>
      <c r="CR138" s="184">
        <v>10060000</v>
      </c>
      <c r="CS138" s="184">
        <v>13066000</v>
      </c>
      <c r="CT138" s="186">
        <f t="shared" si="21"/>
        <v>10758575</v>
      </c>
      <c r="CU138" s="181">
        <v>0</v>
      </c>
      <c r="CV138" s="181">
        <v>8185700</v>
      </c>
      <c r="CW138" s="181">
        <v>0</v>
      </c>
      <c r="CX138" s="181">
        <v>0</v>
      </c>
      <c r="CY138" s="186">
        <f t="shared" si="20"/>
        <v>8185700</v>
      </c>
      <c r="CZ138" s="182">
        <f t="shared" si="22"/>
        <v>0.76085355170178204</v>
      </c>
      <c r="DA138" s="181">
        <v>0</v>
      </c>
      <c r="DC138" s="184">
        <v>11879000</v>
      </c>
      <c r="DD138" s="183">
        <f t="shared" si="23"/>
        <v>1.1041425095795678</v>
      </c>
      <c r="DE138" s="184">
        <v>12928000</v>
      </c>
      <c r="DG138" s="184">
        <v>12308000</v>
      </c>
      <c r="DI138" s="182">
        <f t="shared" si="24"/>
        <v>1.1041425095795678</v>
      </c>
    </row>
    <row r="139" spans="1:113" x14ac:dyDescent="0.25">
      <c r="A139" s="181" t="s">
        <v>2201</v>
      </c>
      <c r="B139" s="181" t="s">
        <v>2201</v>
      </c>
      <c r="C139" s="181">
        <v>2</v>
      </c>
      <c r="D139" s="181">
        <v>2</v>
      </c>
      <c r="E139" s="181">
        <v>2</v>
      </c>
      <c r="F139" s="181" t="s">
        <v>2200</v>
      </c>
      <c r="G139" s="181" t="s">
        <v>2199</v>
      </c>
      <c r="H139" s="181" t="s">
        <v>2198</v>
      </c>
      <c r="I139" s="181">
        <v>1</v>
      </c>
      <c r="J139" s="181">
        <v>2</v>
      </c>
      <c r="K139" s="181">
        <v>2</v>
      </c>
      <c r="L139" s="181">
        <v>2</v>
      </c>
      <c r="M139" s="181">
        <v>2</v>
      </c>
      <c r="N139" s="181">
        <v>2</v>
      </c>
      <c r="O139" s="181">
        <v>2</v>
      </c>
      <c r="P139" s="181">
        <v>2</v>
      </c>
      <c r="Q139" s="181">
        <v>0</v>
      </c>
      <c r="R139" s="181">
        <v>2</v>
      </c>
      <c r="S139" s="181">
        <v>0</v>
      </c>
      <c r="T139" s="181">
        <v>1</v>
      </c>
      <c r="U139" s="181">
        <v>0</v>
      </c>
      <c r="V139" s="181">
        <v>2</v>
      </c>
      <c r="W139" s="181">
        <v>2</v>
      </c>
      <c r="X139" s="181">
        <v>2</v>
      </c>
      <c r="Y139" s="181">
        <v>2</v>
      </c>
      <c r="Z139" s="181">
        <v>2</v>
      </c>
      <c r="AA139" s="181">
        <v>2</v>
      </c>
      <c r="AB139" s="181">
        <v>2</v>
      </c>
      <c r="AC139" s="181">
        <v>0</v>
      </c>
      <c r="AD139" s="181">
        <v>2</v>
      </c>
      <c r="AE139" s="181">
        <v>0</v>
      </c>
      <c r="AF139" s="181">
        <v>1</v>
      </c>
      <c r="AG139" s="181">
        <v>0</v>
      </c>
      <c r="AH139" s="181">
        <v>2</v>
      </c>
      <c r="AI139" s="181">
        <v>2</v>
      </c>
      <c r="AJ139" s="181">
        <v>2</v>
      </c>
      <c r="AK139" s="181">
        <v>2</v>
      </c>
      <c r="AL139" s="181">
        <v>2</v>
      </c>
      <c r="AM139" s="181">
        <v>2</v>
      </c>
      <c r="AN139" s="181">
        <v>2</v>
      </c>
      <c r="AO139" s="181">
        <v>0</v>
      </c>
      <c r="AP139" s="181">
        <v>2</v>
      </c>
      <c r="AQ139" s="181">
        <v>0</v>
      </c>
      <c r="AR139" s="181">
        <v>1</v>
      </c>
      <c r="AS139" s="181">
        <v>0</v>
      </c>
      <c r="AT139" s="181">
        <v>2</v>
      </c>
      <c r="AU139" s="181">
        <v>2</v>
      </c>
      <c r="AV139" s="181">
        <v>2</v>
      </c>
      <c r="AW139" s="181">
        <v>2.6</v>
      </c>
      <c r="AX139" s="181">
        <v>2.6</v>
      </c>
      <c r="AY139" s="181">
        <v>2.6</v>
      </c>
      <c r="AZ139" s="181">
        <v>101.2</v>
      </c>
      <c r="BA139" s="181">
        <v>935</v>
      </c>
      <c r="BB139" s="181">
        <v>935</v>
      </c>
      <c r="BC139" s="181">
        <v>0</v>
      </c>
      <c r="BD139" s="181">
        <v>6.4322999999999997</v>
      </c>
      <c r="BE139" s="181" t="s">
        <v>1251</v>
      </c>
      <c r="BF139" s="181" t="s">
        <v>1251</v>
      </c>
      <c r="BG139" s="181" t="s">
        <v>1251</v>
      </c>
      <c r="BH139" s="181" t="s">
        <v>1251</v>
      </c>
      <c r="BJ139" s="181" t="s">
        <v>1254</v>
      </c>
      <c r="BL139" s="181" t="s">
        <v>1254</v>
      </c>
      <c r="BN139" s="181" t="s">
        <v>1251</v>
      </c>
      <c r="BO139" s="181" t="s">
        <v>1251</v>
      </c>
      <c r="BP139" s="181" t="s">
        <v>1251</v>
      </c>
      <c r="BQ139" s="181">
        <v>2.6</v>
      </c>
      <c r="BR139" s="181">
        <v>2.6</v>
      </c>
      <c r="BS139" s="181">
        <v>2.6</v>
      </c>
      <c r="BT139" s="181">
        <v>2.6</v>
      </c>
      <c r="BU139" s="181">
        <v>0</v>
      </c>
      <c r="BV139" s="181">
        <v>2.6</v>
      </c>
      <c r="BW139" s="181">
        <v>0</v>
      </c>
      <c r="BX139" s="181">
        <v>1.4</v>
      </c>
      <c r="BY139" s="181">
        <v>0</v>
      </c>
      <c r="BZ139" s="181">
        <v>2.6</v>
      </c>
      <c r="CA139" s="181">
        <v>2.6</v>
      </c>
      <c r="CB139" s="181">
        <v>2.6</v>
      </c>
      <c r="CC139" s="181">
        <v>51514000</v>
      </c>
      <c r="CD139" s="181">
        <v>7285400</v>
      </c>
      <c r="CE139" s="181">
        <v>8239700</v>
      </c>
      <c r="CF139" s="181">
        <v>8766400</v>
      </c>
      <c r="CG139" s="181">
        <v>6343000</v>
      </c>
      <c r="CH139" s="181">
        <v>0</v>
      </c>
      <c r="CI139" s="181">
        <v>998600</v>
      </c>
      <c r="CJ139" s="181">
        <v>0</v>
      </c>
      <c r="CK139" s="181">
        <v>348120</v>
      </c>
      <c r="CL139" s="181">
        <v>0</v>
      </c>
      <c r="CM139" s="181">
        <v>6774500</v>
      </c>
      <c r="CN139" s="181">
        <v>7675400</v>
      </c>
      <c r="CO139" s="181">
        <v>5082800</v>
      </c>
      <c r="CP139" s="184">
        <v>3693700</v>
      </c>
      <c r="CQ139" s="184">
        <v>5059300</v>
      </c>
      <c r="CR139" s="184">
        <v>4063400</v>
      </c>
      <c r="CS139" s="184">
        <v>3601200</v>
      </c>
      <c r="CT139" s="186">
        <f t="shared" si="21"/>
        <v>4104400</v>
      </c>
      <c r="CU139" s="181">
        <v>0</v>
      </c>
      <c r="CV139" s="181">
        <v>3134500</v>
      </c>
      <c r="CW139" s="181">
        <v>0</v>
      </c>
      <c r="CX139" s="181">
        <v>0</v>
      </c>
      <c r="CY139" s="186">
        <f t="shared" si="20"/>
        <v>3134500</v>
      </c>
      <c r="CZ139" s="182">
        <f t="shared" si="22"/>
        <v>0.76369262255140824</v>
      </c>
      <c r="DA139" s="181">
        <v>0</v>
      </c>
      <c r="DC139" s="184">
        <v>4055700</v>
      </c>
      <c r="DD139" s="183">
        <f t="shared" si="23"/>
        <v>0.98813468472858401</v>
      </c>
      <c r="DE139" s="184">
        <v>5817800</v>
      </c>
      <c r="DG139" s="184">
        <v>3469300</v>
      </c>
      <c r="DI139" s="182">
        <f t="shared" si="24"/>
        <v>0.98813468472858401</v>
      </c>
    </row>
    <row r="140" spans="1:113" x14ac:dyDescent="0.25">
      <c r="A140" s="181" t="s">
        <v>2197</v>
      </c>
      <c r="B140" s="181" t="s">
        <v>2196</v>
      </c>
      <c r="C140" s="181" t="s">
        <v>1829</v>
      </c>
      <c r="D140" s="181" t="s">
        <v>1829</v>
      </c>
      <c r="E140" s="181" t="s">
        <v>1829</v>
      </c>
      <c r="F140" s="181" t="s">
        <v>2195</v>
      </c>
      <c r="G140" s="181" t="s">
        <v>2194</v>
      </c>
      <c r="H140" s="181" t="s">
        <v>2193</v>
      </c>
      <c r="I140" s="181">
        <v>2</v>
      </c>
      <c r="J140" s="181">
        <v>11</v>
      </c>
      <c r="K140" s="181">
        <v>11</v>
      </c>
      <c r="L140" s="181">
        <v>11</v>
      </c>
      <c r="M140" s="181">
        <v>10</v>
      </c>
      <c r="N140" s="181">
        <v>11</v>
      </c>
      <c r="O140" s="181">
        <v>11</v>
      </c>
      <c r="P140" s="181">
        <v>11</v>
      </c>
      <c r="Q140" s="181">
        <v>9</v>
      </c>
      <c r="R140" s="181">
        <v>6</v>
      </c>
      <c r="S140" s="181">
        <v>8</v>
      </c>
      <c r="T140" s="181">
        <v>5</v>
      </c>
      <c r="U140" s="181">
        <v>7</v>
      </c>
      <c r="V140" s="181">
        <v>11</v>
      </c>
      <c r="W140" s="181">
        <v>11</v>
      </c>
      <c r="X140" s="181">
        <v>11</v>
      </c>
      <c r="Y140" s="181">
        <v>10</v>
      </c>
      <c r="Z140" s="181">
        <v>11</v>
      </c>
      <c r="AA140" s="181">
        <v>11</v>
      </c>
      <c r="AB140" s="181">
        <v>11</v>
      </c>
      <c r="AC140" s="181">
        <v>9</v>
      </c>
      <c r="AD140" s="181">
        <v>6</v>
      </c>
      <c r="AE140" s="181">
        <v>8</v>
      </c>
      <c r="AF140" s="181">
        <v>5</v>
      </c>
      <c r="AG140" s="181">
        <v>7</v>
      </c>
      <c r="AH140" s="181">
        <v>11</v>
      </c>
      <c r="AI140" s="181">
        <v>11</v>
      </c>
      <c r="AJ140" s="181">
        <v>11</v>
      </c>
      <c r="AK140" s="181">
        <v>10</v>
      </c>
      <c r="AL140" s="181">
        <v>11</v>
      </c>
      <c r="AM140" s="181">
        <v>11</v>
      </c>
      <c r="AN140" s="181">
        <v>11</v>
      </c>
      <c r="AO140" s="181">
        <v>9</v>
      </c>
      <c r="AP140" s="181">
        <v>6</v>
      </c>
      <c r="AQ140" s="181">
        <v>8</v>
      </c>
      <c r="AR140" s="181">
        <v>5</v>
      </c>
      <c r="AS140" s="181">
        <v>7</v>
      </c>
      <c r="AT140" s="181">
        <v>11</v>
      </c>
      <c r="AU140" s="181">
        <v>11</v>
      </c>
      <c r="AV140" s="181">
        <v>11</v>
      </c>
      <c r="AW140" s="181">
        <v>27.7</v>
      </c>
      <c r="AX140" s="181">
        <v>27.7</v>
      </c>
      <c r="AY140" s="181">
        <v>27.7</v>
      </c>
      <c r="AZ140" s="181">
        <v>50.905999999999999</v>
      </c>
      <c r="BA140" s="181">
        <v>452</v>
      </c>
      <c r="BB140" s="181" t="s">
        <v>2192</v>
      </c>
      <c r="BC140" s="181">
        <v>0</v>
      </c>
      <c r="BD140" s="181">
        <v>28.972000000000001</v>
      </c>
      <c r="BE140" s="181" t="s">
        <v>1251</v>
      </c>
      <c r="BF140" s="181" t="s">
        <v>1251</v>
      </c>
      <c r="BG140" s="181" t="s">
        <v>1251</v>
      </c>
      <c r="BH140" s="181" t="s">
        <v>1251</v>
      </c>
      <c r="BI140" s="181" t="s">
        <v>1254</v>
      </c>
      <c r="BJ140" s="181" t="s">
        <v>1254</v>
      </c>
      <c r="BK140" s="181" t="s">
        <v>1254</v>
      </c>
      <c r="BL140" s="181" t="s">
        <v>1254</v>
      </c>
      <c r="BM140" s="181" t="s">
        <v>1254</v>
      </c>
      <c r="BN140" s="181" t="s">
        <v>1251</v>
      </c>
      <c r="BO140" s="181" t="s">
        <v>1251</v>
      </c>
      <c r="BP140" s="181" t="s">
        <v>1251</v>
      </c>
      <c r="BQ140" s="181">
        <v>25.7</v>
      </c>
      <c r="BR140" s="181">
        <v>27.7</v>
      </c>
      <c r="BS140" s="181">
        <v>27.7</v>
      </c>
      <c r="BT140" s="181">
        <v>27.7</v>
      </c>
      <c r="BU140" s="181">
        <v>22.6</v>
      </c>
      <c r="BV140" s="181">
        <v>14.8</v>
      </c>
      <c r="BW140" s="181">
        <v>20.399999999999999</v>
      </c>
      <c r="BX140" s="181">
        <v>13.5</v>
      </c>
      <c r="BY140" s="181">
        <v>17.5</v>
      </c>
      <c r="BZ140" s="181">
        <v>27.7</v>
      </c>
      <c r="CA140" s="181">
        <v>27.7</v>
      </c>
      <c r="CB140" s="181">
        <v>27.7</v>
      </c>
      <c r="CC140" s="181">
        <v>544990000</v>
      </c>
      <c r="CD140" s="181">
        <v>72190000</v>
      </c>
      <c r="CE140" s="181">
        <v>74531000</v>
      </c>
      <c r="CF140" s="181">
        <v>76710000</v>
      </c>
      <c r="CG140" s="181">
        <v>77044000</v>
      </c>
      <c r="CH140" s="181">
        <v>9176400</v>
      </c>
      <c r="CI140" s="181">
        <v>6599700</v>
      </c>
      <c r="CJ140" s="181">
        <v>9131000</v>
      </c>
      <c r="CK140" s="181">
        <v>6729500</v>
      </c>
      <c r="CL140" s="181">
        <v>9623000</v>
      </c>
      <c r="CM140" s="181">
        <v>67824000</v>
      </c>
      <c r="CN140" s="181">
        <v>63465000</v>
      </c>
      <c r="CO140" s="181">
        <v>71962000</v>
      </c>
      <c r="CP140" s="184">
        <v>11665000</v>
      </c>
      <c r="CQ140" s="184">
        <v>14001000</v>
      </c>
      <c r="CR140" s="184">
        <v>11609000</v>
      </c>
      <c r="CS140" s="184">
        <v>12612000</v>
      </c>
      <c r="CT140" s="186">
        <f t="shared" si="21"/>
        <v>12471750</v>
      </c>
      <c r="CU140" s="181">
        <v>10097000</v>
      </c>
      <c r="CV140" s="181">
        <v>8281800</v>
      </c>
      <c r="CW140" s="181">
        <v>10411000</v>
      </c>
      <c r="CX140" s="181">
        <v>9351000</v>
      </c>
      <c r="CY140" s="186">
        <f t="shared" si="20"/>
        <v>9535200</v>
      </c>
      <c r="CZ140" s="182">
        <f t="shared" si="22"/>
        <v>0.76454386914426609</v>
      </c>
      <c r="DA140" s="181">
        <v>10500000</v>
      </c>
      <c r="DC140" s="184">
        <v>15403000</v>
      </c>
      <c r="DD140" s="183">
        <f t="shared" si="23"/>
        <v>1.2350311704452062</v>
      </c>
      <c r="DE140" s="184">
        <v>13138000</v>
      </c>
      <c r="DG140" s="184">
        <v>15540000</v>
      </c>
      <c r="DI140" s="182">
        <f t="shared" si="24"/>
        <v>1.2350311704452062</v>
      </c>
    </row>
    <row r="141" spans="1:113" x14ac:dyDescent="0.25">
      <c r="A141" s="181" t="s">
        <v>2191</v>
      </c>
      <c r="B141" s="181" t="s">
        <v>2191</v>
      </c>
      <c r="C141" s="181">
        <v>7</v>
      </c>
      <c r="D141" s="181">
        <v>7</v>
      </c>
      <c r="E141" s="181">
        <v>5</v>
      </c>
      <c r="F141" s="181" t="s">
        <v>2190</v>
      </c>
      <c r="G141" s="181" t="s">
        <v>2189</v>
      </c>
      <c r="H141" s="181" t="s">
        <v>2188</v>
      </c>
      <c r="I141" s="181">
        <v>1</v>
      </c>
      <c r="J141" s="181">
        <v>7</v>
      </c>
      <c r="K141" s="181">
        <v>7</v>
      </c>
      <c r="L141" s="181">
        <v>5</v>
      </c>
      <c r="M141" s="181">
        <v>6</v>
      </c>
      <c r="N141" s="181">
        <v>4</v>
      </c>
      <c r="O141" s="181">
        <v>7</v>
      </c>
      <c r="P141" s="181">
        <v>6</v>
      </c>
      <c r="Q141" s="181">
        <v>3</v>
      </c>
      <c r="R141" s="181">
        <v>5</v>
      </c>
      <c r="S141" s="181">
        <v>4</v>
      </c>
      <c r="T141" s="181">
        <v>4</v>
      </c>
      <c r="U141" s="181">
        <v>1</v>
      </c>
      <c r="V141" s="181">
        <v>7</v>
      </c>
      <c r="W141" s="181">
        <v>7</v>
      </c>
      <c r="X141" s="181">
        <v>6</v>
      </c>
      <c r="Y141" s="181">
        <v>6</v>
      </c>
      <c r="Z141" s="181">
        <v>4</v>
      </c>
      <c r="AA141" s="181">
        <v>7</v>
      </c>
      <c r="AB141" s="181">
        <v>6</v>
      </c>
      <c r="AC141" s="181">
        <v>3</v>
      </c>
      <c r="AD141" s="181">
        <v>5</v>
      </c>
      <c r="AE141" s="181">
        <v>4</v>
      </c>
      <c r="AF141" s="181">
        <v>4</v>
      </c>
      <c r="AG141" s="181">
        <v>1</v>
      </c>
      <c r="AH141" s="181">
        <v>7</v>
      </c>
      <c r="AI141" s="181">
        <v>7</v>
      </c>
      <c r="AJ141" s="181">
        <v>6</v>
      </c>
      <c r="AK141" s="181">
        <v>5</v>
      </c>
      <c r="AL141" s="181">
        <v>3</v>
      </c>
      <c r="AM141" s="181">
        <v>5</v>
      </c>
      <c r="AN141" s="181">
        <v>5</v>
      </c>
      <c r="AO141" s="181">
        <v>2</v>
      </c>
      <c r="AP141" s="181">
        <v>4</v>
      </c>
      <c r="AQ141" s="181">
        <v>4</v>
      </c>
      <c r="AR141" s="181">
        <v>3</v>
      </c>
      <c r="AS141" s="181">
        <v>1</v>
      </c>
      <c r="AT141" s="181">
        <v>5</v>
      </c>
      <c r="AU141" s="181">
        <v>5</v>
      </c>
      <c r="AV141" s="181">
        <v>5</v>
      </c>
      <c r="AW141" s="181">
        <v>20.8</v>
      </c>
      <c r="AX141" s="181">
        <v>20.8</v>
      </c>
      <c r="AY141" s="181">
        <v>15.8</v>
      </c>
      <c r="AZ141" s="181">
        <v>43.066000000000003</v>
      </c>
      <c r="BA141" s="181">
        <v>380</v>
      </c>
      <c r="BB141" s="181">
        <v>380</v>
      </c>
      <c r="BC141" s="181">
        <v>0</v>
      </c>
      <c r="BD141" s="181">
        <v>17.462</v>
      </c>
      <c r="BE141" s="181" t="s">
        <v>1251</v>
      </c>
      <c r="BF141" s="181" t="s">
        <v>1251</v>
      </c>
      <c r="BG141" s="181" t="s">
        <v>1251</v>
      </c>
      <c r="BH141" s="181" t="s">
        <v>1251</v>
      </c>
      <c r="BI141" s="181" t="s">
        <v>1254</v>
      </c>
      <c r="BJ141" s="181" t="s">
        <v>1254</v>
      </c>
      <c r="BK141" s="181" t="s">
        <v>1254</v>
      </c>
      <c r="BL141" s="181" t="s">
        <v>1254</v>
      </c>
      <c r="BM141" s="181" t="s">
        <v>1254</v>
      </c>
      <c r="BN141" s="181" t="s">
        <v>1251</v>
      </c>
      <c r="BO141" s="181" t="s">
        <v>1251</v>
      </c>
      <c r="BP141" s="181" t="s">
        <v>1251</v>
      </c>
      <c r="BQ141" s="181">
        <v>18.399999999999999</v>
      </c>
      <c r="BR141" s="181">
        <v>10.8</v>
      </c>
      <c r="BS141" s="181">
        <v>20.8</v>
      </c>
      <c r="BT141" s="181">
        <v>18.399999999999999</v>
      </c>
      <c r="BU141" s="181">
        <v>8.9</v>
      </c>
      <c r="BV141" s="181">
        <v>13.4</v>
      </c>
      <c r="BW141" s="181">
        <v>10.8</v>
      </c>
      <c r="BX141" s="181">
        <v>11.1</v>
      </c>
      <c r="BY141" s="181">
        <v>1.8</v>
      </c>
      <c r="BZ141" s="181">
        <v>20.8</v>
      </c>
      <c r="CA141" s="181">
        <v>20.8</v>
      </c>
      <c r="CB141" s="181">
        <v>18.399999999999999</v>
      </c>
      <c r="CC141" s="181">
        <v>167890000</v>
      </c>
      <c r="CD141" s="181">
        <v>22961000</v>
      </c>
      <c r="CE141" s="181">
        <v>15045000</v>
      </c>
      <c r="CF141" s="181">
        <v>30175000</v>
      </c>
      <c r="CG141" s="181">
        <v>23598000</v>
      </c>
      <c r="CH141" s="181">
        <v>1639900</v>
      </c>
      <c r="CI141" s="181">
        <v>3299500</v>
      </c>
      <c r="CJ141" s="181">
        <v>2218700</v>
      </c>
      <c r="CK141" s="181">
        <v>2632300</v>
      </c>
      <c r="CL141" s="181">
        <v>507060</v>
      </c>
      <c r="CM141" s="181">
        <v>24310000</v>
      </c>
      <c r="CN141" s="181">
        <v>22064000</v>
      </c>
      <c r="CO141" s="181">
        <v>19439000</v>
      </c>
      <c r="CP141" s="184">
        <v>5566300</v>
      </c>
      <c r="CQ141" s="184">
        <v>5275900</v>
      </c>
      <c r="CR141" s="184">
        <v>5675400</v>
      </c>
      <c r="CS141" s="184">
        <v>5804900</v>
      </c>
      <c r="CT141" s="186">
        <f t="shared" si="21"/>
        <v>5580625</v>
      </c>
      <c r="CU141" s="181">
        <v>4461900</v>
      </c>
      <c r="CV141" s="181">
        <v>4671900</v>
      </c>
      <c r="CW141" s="181">
        <v>4017900</v>
      </c>
      <c r="CX141" s="181">
        <v>4037100</v>
      </c>
      <c r="CY141" s="186">
        <f t="shared" si="20"/>
        <v>4297200</v>
      </c>
      <c r="CZ141" s="182">
        <f t="shared" si="22"/>
        <v>0.77002127897860906</v>
      </c>
      <c r="DA141" s="181">
        <v>0</v>
      </c>
      <c r="DC141" s="184">
        <v>6375000</v>
      </c>
      <c r="DD141" s="183">
        <f t="shared" si="23"/>
        <v>1.1423451674319633</v>
      </c>
      <c r="DE141" s="184">
        <v>6037200</v>
      </c>
      <c r="DG141" s="184">
        <v>6111800</v>
      </c>
      <c r="DI141" s="182">
        <f t="shared" si="24"/>
        <v>1.1423451674319633</v>
      </c>
    </row>
    <row r="142" spans="1:113" x14ac:dyDescent="0.25">
      <c r="A142" s="181" t="s">
        <v>2187</v>
      </c>
      <c r="B142" s="181" t="s">
        <v>2187</v>
      </c>
      <c r="C142" s="181">
        <v>6</v>
      </c>
      <c r="D142" s="181">
        <v>6</v>
      </c>
      <c r="E142" s="181">
        <v>6</v>
      </c>
      <c r="F142" s="181" t="s">
        <v>2186</v>
      </c>
      <c r="G142" s="181" t="s">
        <v>2185</v>
      </c>
      <c r="H142" s="181" t="s">
        <v>2184</v>
      </c>
      <c r="I142" s="181">
        <v>1</v>
      </c>
      <c r="J142" s="181">
        <v>6</v>
      </c>
      <c r="K142" s="181">
        <v>6</v>
      </c>
      <c r="L142" s="181">
        <v>6</v>
      </c>
      <c r="M142" s="181">
        <v>6</v>
      </c>
      <c r="N142" s="181">
        <v>6</v>
      </c>
      <c r="O142" s="181">
        <v>6</v>
      </c>
      <c r="P142" s="181">
        <v>6</v>
      </c>
      <c r="Q142" s="181">
        <v>6</v>
      </c>
      <c r="R142" s="181">
        <v>4</v>
      </c>
      <c r="S142" s="181">
        <v>5</v>
      </c>
      <c r="T142" s="181">
        <v>5</v>
      </c>
      <c r="U142" s="181">
        <v>4</v>
      </c>
      <c r="V142" s="181">
        <v>6</v>
      </c>
      <c r="W142" s="181">
        <v>6</v>
      </c>
      <c r="X142" s="181">
        <v>6</v>
      </c>
      <c r="Y142" s="181">
        <v>6</v>
      </c>
      <c r="Z142" s="181">
        <v>6</v>
      </c>
      <c r="AA142" s="181">
        <v>6</v>
      </c>
      <c r="AB142" s="181">
        <v>6</v>
      </c>
      <c r="AC142" s="181">
        <v>6</v>
      </c>
      <c r="AD142" s="181">
        <v>4</v>
      </c>
      <c r="AE142" s="181">
        <v>5</v>
      </c>
      <c r="AF142" s="181">
        <v>5</v>
      </c>
      <c r="AG142" s="181">
        <v>4</v>
      </c>
      <c r="AH142" s="181">
        <v>6</v>
      </c>
      <c r="AI142" s="181">
        <v>6</v>
      </c>
      <c r="AJ142" s="181">
        <v>6</v>
      </c>
      <c r="AK142" s="181">
        <v>6</v>
      </c>
      <c r="AL142" s="181">
        <v>6</v>
      </c>
      <c r="AM142" s="181">
        <v>6</v>
      </c>
      <c r="AN142" s="181">
        <v>6</v>
      </c>
      <c r="AO142" s="181">
        <v>6</v>
      </c>
      <c r="AP142" s="181">
        <v>4</v>
      </c>
      <c r="AQ142" s="181">
        <v>5</v>
      </c>
      <c r="AR142" s="181">
        <v>5</v>
      </c>
      <c r="AS142" s="181">
        <v>4</v>
      </c>
      <c r="AT142" s="181">
        <v>6</v>
      </c>
      <c r="AU142" s="181">
        <v>6</v>
      </c>
      <c r="AV142" s="181">
        <v>6</v>
      </c>
      <c r="AW142" s="181">
        <v>16.8</v>
      </c>
      <c r="AX142" s="181">
        <v>16.8</v>
      </c>
      <c r="AY142" s="181">
        <v>16.8</v>
      </c>
      <c r="AZ142" s="181">
        <v>53.247</v>
      </c>
      <c r="BA142" s="181">
        <v>483</v>
      </c>
      <c r="BB142" s="181">
        <v>483</v>
      </c>
      <c r="BC142" s="181">
        <v>0</v>
      </c>
      <c r="BD142" s="181">
        <v>27.323</v>
      </c>
      <c r="BE142" s="181" t="s">
        <v>1251</v>
      </c>
      <c r="BF142" s="181" t="s">
        <v>1251</v>
      </c>
      <c r="BG142" s="181" t="s">
        <v>1251</v>
      </c>
      <c r="BH142" s="181" t="s">
        <v>1251</v>
      </c>
      <c r="BI142" s="181" t="s">
        <v>1251</v>
      </c>
      <c r="BJ142" s="181" t="s">
        <v>1254</v>
      </c>
      <c r="BK142" s="181" t="s">
        <v>1254</v>
      </c>
      <c r="BL142" s="181" t="s">
        <v>1251</v>
      </c>
      <c r="BM142" s="181" t="s">
        <v>1251</v>
      </c>
      <c r="BN142" s="181" t="s">
        <v>1251</v>
      </c>
      <c r="BO142" s="181" t="s">
        <v>1251</v>
      </c>
      <c r="BP142" s="181" t="s">
        <v>1251</v>
      </c>
      <c r="BQ142" s="181">
        <v>16.8</v>
      </c>
      <c r="BR142" s="181">
        <v>16.8</v>
      </c>
      <c r="BS142" s="181">
        <v>16.8</v>
      </c>
      <c r="BT142" s="181">
        <v>16.8</v>
      </c>
      <c r="BU142" s="181">
        <v>16.8</v>
      </c>
      <c r="BV142" s="181">
        <v>10.6</v>
      </c>
      <c r="BW142" s="181">
        <v>14.7</v>
      </c>
      <c r="BX142" s="181">
        <v>12.6</v>
      </c>
      <c r="BY142" s="181">
        <v>9.6999999999999993</v>
      </c>
      <c r="BZ142" s="181">
        <v>16.8</v>
      </c>
      <c r="CA142" s="181">
        <v>16.8</v>
      </c>
      <c r="CB142" s="181">
        <v>16.8</v>
      </c>
      <c r="CC142" s="181">
        <v>513560000</v>
      </c>
      <c r="CD142" s="181">
        <v>70302000</v>
      </c>
      <c r="CE142" s="181">
        <v>73568000</v>
      </c>
      <c r="CF142" s="181">
        <v>67390000</v>
      </c>
      <c r="CG142" s="181">
        <v>61311000</v>
      </c>
      <c r="CH142" s="181">
        <v>11286000</v>
      </c>
      <c r="CI142" s="181">
        <v>7492600</v>
      </c>
      <c r="CJ142" s="181">
        <v>8983000</v>
      </c>
      <c r="CK142" s="181">
        <v>11282000</v>
      </c>
      <c r="CL142" s="181">
        <v>11154000</v>
      </c>
      <c r="CM142" s="181">
        <v>71185000</v>
      </c>
      <c r="CN142" s="181">
        <v>69719000</v>
      </c>
      <c r="CO142" s="181">
        <v>49886000</v>
      </c>
      <c r="CP142" s="184">
        <v>21450000</v>
      </c>
      <c r="CQ142" s="184">
        <v>25921000</v>
      </c>
      <c r="CR142" s="184">
        <v>20025000</v>
      </c>
      <c r="CS142" s="184">
        <v>24175000</v>
      </c>
      <c r="CT142" s="186">
        <f t="shared" si="21"/>
        <v>22892750</v>
      </c>
      <c r="CU142" s="181">
        <v>18997000</v>
      </c>
      <c r="CV142" s="181">
        <v>18476000</v>
      </c>
      <c r="CW142" s="181">
        <v>19983000</v>
      </c>
      <c r="CX142" s="181">
        <v>14254000</v>
      </c>
      <c r="CY142" s="186">
        <f t="shared" si="20"/>
        <v>17927500</v>
      </c>
      <c r="CZ142" s="182">
        <f t="shared" si="22"/>
        <v>0.7831081892738968</v>
      </c>
      <c r="DA142" s="181">
        <v>17739000</v>
      </c>
      <c r="DC142" s="184">
        <v>24053000</v>
      </c>
      <c r="DD142" s="183">
        <f t="shared" si="23"/>
        <v>1.0506819844710662</v>
      </c>
      <c r="DE142" s="184">
        <v>27010000</v>
      </c>
      <c r="DG142" s="184">
        <v>23020000</v>
      </c>
      <c r="DI142" s="182">
        <f t="shared" si="24"/>
        <v>1.0506819844710662</v>
      </c>
    </row>
    <row r="143" spans="1:113" x14ac:dyDescent="0.25">
      <c r="A143" s="181" t="s">
        <v>2183</v>
      </c>
      <c r="B143" s="181" t="s">
        <v>2183</v>
      </c>
      <c r="C143" s="181">
        <v>10</v>
      </c>
      <c r="D143" s="181">
        <v>7</v>
      </c>
      <c r="E143" s="181">
        <v>6</v>
      </c>
      <c r="F143" s="181" t="s">
        <v>2182</v>
      </c>
      <c r="G143" s="181" t="s">
        <v>2181</v>
      </c>
      <c r="H143" s="181" t="s">
        <v>2180</v>
      </c>
      <c r="I143" s="181">
        <v>1</v>
      </c>
      <c r="J143" s="181">
        <v>10</v>
      </c>
      <c r="K143" s="181">
        <v>7</v>
      </c>
      <c r="L143" s="181">
        <v>6</v>
      </c>
      <c r="M143" s="181">
        <v>10</v>
      </c>
      <c r="N143" s="181">
        <v>9</v>
      </c>
      <c r="O143" s="181">
        <v>9</v>
      </c>
      <c r="P143" s="181">
        <v>10</v>
      </c>
      <c r="Q143" s="181">
        <v>6</v>
      </c>
      <c r="R143" s="181">
        <v>6</v>
      </c>
      <c r="S143" s="181">
        <v>6</v>
      </c>
      <c r="T143" s="181">
        <v>6</v>
      </c>
      <c r="U143" s="181">
        <v>5</v>
      </c>
      <c r="V143" s="181">
        <v>10</v>
      </c>
      <c r="W143" s="181">
        <v>9</v>
      </c>
      <c r="X143" s="181">
        <v>10</v>
      </c>
      <c r="Y143" s="181">
        <v>7</v>
      </c>
      <c r="Z143" s="181">
        <v>6</v>
      </c>
      <c r="AA143" s="181">
        <v>6</v>
      </c>
      <c r="AB143" s="181">
        <v>7</v>
      </c>
      <c r="AC143" s="181">
        <v>3</v>
      </c>
      <c r="AD143" s="181">
        <v>3</v>
      </c>
      <c r="AE143" s="181">
        <v>3</v>
      </c>
      <c r="AF143" s="181">
        <v>3</v>
      </c>
      <c r="AG143" s="181">
        <v>2</v>
      </c>
      <c r="AH143" s="181">
        <v>7</v>
      </c>
      <c r="AI143" s="181">
        <v>6</v>
      </c>
      <c r="AJ143" s="181">
        <v>7</v>
      </c>
      <c r="AK143" s="181">
        <v>6</v>
      </c>
      <c r="AL143" s="181">
        <v>5</v>
      </c>
      <c r="AM143" s="181">
        <v>5</v>
      </c>
      <c r="AN143" s="181">
        <v>6</v>
      </c>
      <c r="AO143" s="181">
        <v>2</v>
      </c>
      <c r="AP143" s="181">
        <v>2</v>
      </c>
      <c r="AQ143" s="181">
        <v>2</v>
      </c>
      <c r="AR143" s="181">
        <v>2</v>
      </c>
      <c r="AS143" s="181">
        <v>2</v>
      </c>
      <c r="AT143" s="181">
        <v>6</v>
      </c>
      <c r="AU143" s="181">
        <v>5</v>
      </c>
      <c r="AV143" s="181">
        <v>6</v>
      </c>
      <c r="AW143" s="181">
        <v>48.6</v>
      </c>
      <c r="AX143" s="181">
        <v>33</v>
      </c>
      <c r="AY143" s="181">
        <v>28.9</v>
      </c>
      <c r="AZ143" s="181">
        <v>25.716000000000001</v>
      </c>
      <c r="BA143" s="181">
        <v>218</v>
      </c>
      <c r="BB143" s="181">
        <v>218</v>
      </c>
      <c r="BC143" s="181">
        <v>0</v>
      </c>
      <c r="BD143" s="181">
        <v>16.486999999999998</v>
      </c>
      <c r="BE143" s="181" t="s">
        <v>1251</v>
      </c>
      <c r="BF143" s="181" t="s">
        <v>1251</v>
      </c>
      <c r="BG143" s="181" t="s">
        <v>1251</v>
      </c>
      <c r="BH143" s="181" t="s">
        <v>1251</v>
      </c>
      <c r="BI143" s="181" t="s">
        <v>1254</v>
      </c>
      <c r="BJ143" s="181" t="s">
        <v>1254</v>
      </c>
      <c r="BK143" s="181" t="s">
        <v>1254</v>
      </c>
      <c r="BL143" s="181" t="s">
        <v>1254</v>
      </c>
      <c r="BM143" s="181" t="s">
        <v>1254</v>
      </c>
      <c r="BN143" s="181" t="s">
        <v>1251</v>
      </c>
      <c r="BO143" s="181" t="s">
        <v>1251</v>
      </c>
      <c r="BP143" s="181" t="s">
        <v>1251</v>
      </c>
      <c r="BQ143" s="181">
        <v>48.6</v>
      </c>
      <c r="BR143" s="181">
        <v>48.6</v>
      </c>
      <c r="BS143" s="181">
        <v>43.1</v>
      </c>
      <c r="BT143" s="181">
        <v>48.6</v>
      </c>
      <c r="BU143" s="181">
        <v>31.7</v>
      </c>
      <c r="BV143" s="181">
        <v>31.7</v>
      </c>
      <c r="BW143" s="181">
        <v>31.7</v>
      </c>
      <c r="BX143" s="181">
        <v>31.7</v>
      </c>
      <c r="BY143" s="181">
        <v>27.5</v>
      </c>
      <c r="BZ143" s="181">
        <v>48.6</v>
      </c>
      <c r="CA143" s="181">
        <v>41.3</v>
      </c>
      <c r="CB143" s="181">
        <v>48.6</v>
      </c>
      <c r="CC143" s="181">
        <v>368470000</v>
      </c>
      <c r="CD143" s="181">
        <v>62103000</v>
      </c>
      <c r="CE143" s="181">
        <v>46730000</v>
      </c>
      <c r="CF143" s="181">
        <v>60157000</v>
      </c>
      <c r="CG143" s="181">
        <v>49935000</v>
      </c>
      <c r="CH143" s="181">
        <v>4327300</v>
      </c>
      <c r="CI143" s="181">
        <v>6617800</v>
      </c>
      <c r="CJ143" s="181">
        <v>3631800</v>
      </c>
      <c r="CK143" s="181">
        <v>4452600</v>
      </c>
      <c r="CL143" s="181">
        <v>5444600</v>
      </c>
      <c r="CM143" s="181">
        <v>44467000</v>
      </c>
      <c r="CN143" s="181">
        <v>44228000</v>
      </c>
      <c r="CO143" s="181">
        <v>36380000</v>
      </c>
      <c r="CP143" s="184">
        <v>20416000</v>
      </c>
      <c r="CQ143" s="184">
        <v>17771000</v>
      </c>
      <c r="CR143" s="184">
        <v>19765000</v>
      </c>
      <c r="CS143" s="184">
        <v>20253000</v>
      </c>
      <c r="CT143" s="186">
        <f t="shared" si="21"/>
        <v>19551250</v>
      </c>
      <c r="CU143" s="181">
        <v>15165000</v>
      </c>
      <c r="CV143" s="181">
        <v>19185000</v>
      </c>
      <c r="CW143" s="181">
        <v>13612000</v>
      </c>
      <c r="CX143" s="181">
        <v>13521000</v>
      </c>
      <c r="CY143" s="186">
        <f t="shared" si="20"/>
        <v>15370750</v>
      </c>
      <c r="CZ143" s="182">
        <f t="shared" si="22"/>
        <v>0.78617735438910552</v>
      </c>
      <c r="DA143" s="181">
        <v>0</v>
      </c>
      <c r="DC143" s="184">
        <v>17743000</v>
      </c>
      <c r="DD143" s="183">
        <f t="shared" si="23"/>
        <v>0.90751230739722522</v>
      </c>
      <c r="DE143" s="184">
        <v>24950000</v>
      </c>
      <c r="DG143" s="184">
        <v>22607000</v>
      </c>
      <c r="DI143" s="182">
        <f t="shared" si="24"/>
        <v>0.90751230739722522</v>
      </c>
    </row>
    <row r="144" spans="1:113" x14ac:dyDescent="0.25">
      <c r="A144" s="181" t="s">
        <v>2179</v>
      </c>
      <c r="B144" s="181" t="s">
        <v>2179</v>
      </c>
      <c r="C144" s="181">
        <v>3</v>
      </c>
      <c r="D144" s="181">
        <v>3</v>
      </c>
      <c r="E144" s="181">
        <v>3</v>
      </c>
      <c r="F144" s="181" t="s">
        <v>2178</v>
      </c>
      <c r="G144" s="181" t="s">
        <v>2177</v>
      </c>
      <c r="H144" s="181" t="s">
        <v>2176</v>
      </c>
      <c r="I144" s="181">
        <v>1</v>
      </c>
      <c r="J144" s="181">
        <v>3</v>
      </c>
      <c r="K144" s="181">
        <v>3</v>
      </c>
      <c r="L144" s="181">
        <v>3</v>
      </c>
      <c r="M144" s="181">
        <v>3</v>
      </c>
      <c r="N144" s="181">
        <v>3</v>
      </c>
      <c r="O144" s="181">
        <v>3</v>
      </c>
      <c r="P144" s="181">
        <v>3</v>
      </c>
      <c r="Q144" s="181">
        <v>1</v>
      </c>
      <c r="R144" s="181">
        <v>1</v>
      </c>
      <c r="S144" s="181">
        <v>1</v>
      </c>
      <c r="T144" s="181">
        <v>2</v>
      </c>
      <c r="U144" s="181">
        <v>0</v>
      </c>
      <c r="V144" s="181">
        <v>3</v>
      </c>
      <c r="W144" s="181">
        <v>3</v>
      </c>
      <c r="X144" s="181">
        <v>2</v>
      </c>
      <c r="Y144" s="181">
        <v>3</v>
      </c>
      <c r="Z144" s="181">
        <v>3</v>
      </c>
      <c r="AA144" s="181">
        <v>3</v>
      </c>
      <c r="AB144" s="181">
        <v>3</v>
      </c>
      <c r="AC144" s="181">
        <v>1</v>
      </c>
      <c r="AD144" s="181">
        <v>1</v>
      </c>
      <c r="AE144" s="181">
        <v>1</v>
      </c>
      <c r="AF144" s="181">
        <v>2</v>
      </c>
      <c r="AG144" s="181">
        <v>0</v>
      </c>
      <c r="AH144" s="181">
        <v>3</v>
      </c>
      <c r="AI144" s="181">
        <v>3</v>
      </c>
      <c r="AJ144" s="181">
        <v>2</v>
      </c>
      <c r="AK144" s="181">
        <v>3</v>
      </c>
      <c r="AL144" s="181">
        <v>3</v>
      </c>
      <c r="AM144" s="181">
        <v>3</v>
      </c>
      <c r="AN144" s="181">
        <v>3</v>
      </c>
      <c r="AO144" s="181">
        <v>1</v>
      </c>
      <c r="AP144" s="181">
        <v>1</v>
      </c>
      <c r="AQ144" s="181">
        <v>1</v>
      </c>
      <c r="AR144" s="181">
        <v>2</v>
      </c>
      <c r="AS144" s="181">
        <v>0</v>
      </c>
      <c r="AT144" s="181">
        <v>3</v>
      </c>
      <c r="AU144" s="181">
        <v>3</v>
      </c>
      <c r="AV144" s="181">
        <v>2</v>
      </c>
      <c r="AW144" s="181">
        <v>17.399999999999999</v>
      </c>
      <c r="AX144" s="181">
        <v>17.399999999999999</v>
      </c>
      <c r="AY144" s="181">
        <v>17.399999999999999</v>
      </c>
      <c r="AZ144" s="181">
        <v>32.191000000000003</v>
      </c>
      <c r="BA144" s="181">
        <v>299</v>
      </c>
      <c r="BB144" s="181">
        <v>299</v>
      </c>
      <c r="BC144" s="181">
        <v>0</v>
      </c>
      <c r="BD144" s="181">
        <v>12.972</v>
      </c>
      <c r="BE144" s="181" t="s">
        <v>1251</v>
      </c>
      <c r="BF144" s="181" t="s">
        <v>1251</v>
      </c>
      <c r="BG144" s="181" t="s">
        <v>1251</v>
      </c>
      <c r="BH144" s="181" t="s">
        <v>1251</v>
      </c>
      <c r="BI144" s="181" t="s">
        <v>1254</v>
      </c>
      <c r="BJ144" s="181" t="s">
        <v>1254</v>
      </c>
      <c r="BK144" s="181" t="s">
        <v>1254</v>
      </c>
      <c r="BL144" s="181" t="s">
        <v>1254</v>
      </c>
      <c r="BN144" s="181" t="s">
        <v>1251</v>
      </c>
      <c r="BO144" s="181" t="s">
        <v>1254</v>
      </c>
      <c r="BP144" s="181" t="s">
        <v>1254</v>
      </c>
      <c r="BQ144" s="181">
        <v>17.399999999999999</v>
      </c>
      <c r="BR144" s="181">
        <v>17.399999999999999</v>
      </c>
      <c r="BS144" s="181">
        <v>17.399999999999999</v>
      </c>
      <c r="BT144" s="181">
        <v>17.399999999999999</v>
      </c>
      <c r="BU144" s="181">
        <v>4.3</v>
      </c>
      <c r="BV144" s="181">
        <v>4.3</v>
      </c>
      <c r="BW144" s="181">
        <v>4.3</v>
      </c>
      <c r="BX144" s="181">
        <v>7.7</v>
      </c>
      <c r="BY144" s="181">
        <v>0</v>
      </c>
      <c r="BZ144" s="181">
        <v>17.399999999999999</v>
      </c>
      <c r="CA144" s="181">
        <v>17.399999999999999</v>
      </c>
      <c r="CB144" s="181">
        <v>7.7</v>
      </c>
      <c r="CC144" s="181">
        <v>71856000</v>
      </c>
      <c r="CD144" s="181">
        <v>12734000</v>
      </c>
      <c r="CE144" s="181">
        <v>8778500</v>
      </c>
      <c r="CF144" s="181">
        <v>10272000</v>
      </c>
      <c r="CG144" s="181">
        <v>11824000</v>
      </c>
      <c r="CH144" s="181">
        <v>560390</v>
      </c>
      <c r="CI144" s="181">
        <v>778730</v>
      </c>
      <c r="CJ144" s="181">
        <v>784370</v>
      </c>
      <c r="CK144" s="181">
        <v>1457600</v>
      </c>
      <c r="CL144" s="181">
        <v>0</v>
      </c>
      <c r="CM144" s="181">
        <v>8375900</v>
      </c>
      <c r="CN144" s="181">
        <v>9421800</v>
      </c>
      <c r="CO144" s="181">
        <v>6868900</v>
      </c>
      <c r="CP144" s="184">
        <v>6537300</v>
      </c>
      <c r="CQ144" s="184">
        <v>3888300</v>
      </c>
      <c r="CR144" s="184">
        <v>4010500</v>
      </c>
      <c r="CS144" s="184">
        <v>7125100</v>
      </c>
      <c r="CT144" s="186">
        <f t="shared" si="21"/>
        <v>5390300</v>
      </c>
      <c r="CU144" s="181">
        <v>0</v>
      </c>
      <c r="CV144" s="181">
        <v>0</v>
      </c>
      <c r="CW144" s="181">
        <v>0</v>
      </c>
      <c r="CX144" s="181">
        <v>4314200</v>
      </c>
      <c r="CY144" s="186">
        <f t="shared" si="20"/>
        <v>4314200</v>
      </c>
      <c r="CZ144" s="182">
        <f t="shared" si="22"/>
        <v>0.80036361612526208</v>
      </c>
      <c r="DA144" s="181">
        <v>0</v>
      </c>
      <c r="DC144" s="184">
        <v>5030500</v>
      </c>
      <c r="DD144" s="183">
        <f t="shared" si="23"/>
        <v>0.93325046843403892</v>
      </c>
      <c r="DE144" s="184">
        <v>4615500</v>
      </c>
      <c r="DG144" s="184">
        <v>4709400</v>
      </c>
      <c r="DI144" s="182">
        <f t="shared" si="24"/>
        <v>0.93325046843403892</v>
      </c>
    </row>
    <row r="145" spans="1:113" x14ac:dyDescent="0.25">
      <c r="A145" s="181" t="s">
        <v>2175</v>
      </c>
      <c r="B145" s="181" t="s">
        <v>2175</v>
      </c>
      <c r="C145" s="181">
        <v>10</v>
      </c>
      <c r="D145" s="181">
        <v>8</v>
      </c>
      <c r="E145" s="181">
        <v>8</v>
      </c>
      <c r="F145" s="181" t="s">
        <v>2174</v>
      </c>
      <c r="G145" s="181" t="s">
        <v>2173</v>
      </c>
      <c r="H145" s="181" t="s">
        <v>2172</v>
      </c>
      <c r="I145" s="181">
        <v>1</v>
      </c>
      <c r="J145" s="181">
        <v>10</v>
      </c>
      <c r="K145" s="181">
        <v>8</v>
      </c>
      <c r="L145" s="181">
        <v>8</v>
      </c>
      <c r="M145" s="181">
        <v>9</v>
      </c>
      <c r="N145" s="181">
        <v>8</v>
      </c>
      <c r="O145" s="181">
        <v>7</v>
      </c>
      <c r="P145" s="181">
        <v>8</v>
      </c>
      <c r="Q145" s="181">
        <v>4</v>
      </c>
      <c r="R145" s="181">
        <v>5</v>
      </c>
      <c r="S145" s="181">
        <v>5</v>
      </c>
      <c r="T145" s="181">
        <v>4</v>
      </c>
      <c r="U145" s="181">
        <v>5</v>
      </c>
      <c r="V145" s="181">
        <v>8</v>
      </c>
      <c r="W145" s="181">
        <v>8</v>
      </c>
      <c r="X145" s="181">
        <v>8</v>
      </c>
      <c r="Y145" s="181">
        <v>8</v>
      </c>
      <c r="Z145" s="181">
        <v>7</v>
      </c>
      <c r="AA145" s="181">
        <v>6</v>
      </c>
      <c r="AB145" s="181">
        <v>7</v>
      </c>
      <c r="AC145" s="181">
        <v>2</v>
      </c>
      <c r="AD145" s="181">
        <v>3</v>
      </c>
      <c r="AE145" s="181">
        <v>3</v>
      </c>
      <c r="AF145" s="181">
        <v>2</v>
      </c>
      <c r="AG145" s="181">
        <v>3</v>
      </c>
      <c r="AH145" s="181">
        <v>7</v>
      </c>
      <c r="AI145" s="181">
        <v>7</v>
      </c>
      <c r="AJ145" s="181">
        <v>6</v>
      </c>
      <c r="AK145" s="181">
        <v>8</v>
      </c>
      <c r="AL145" s="181">
        <v>7</v>
      </c>
      <c r="AM145" s="181">
        <v>6</v>
      </c>
      <c r="AN145" s="181">
        <v>7</v>
      </c>
      <c r="AO145" s="181">
        <v>2</v>
      </c>
      <c r="AP145" s="181">
        <v>3</v>
      </c>
      <c r="AQ145" s="181">
        <v>3</v>
      </c>
      <c r="AR145" s="181">
        <v>2</v>
      </c>
      <c r="AS145" s="181">
        <v>3</v>
      </c>
      <c r="AT145" s="181">
        <v>7</v>
      </c>
      <c r="AU145" s="181">
        <v>7</v>
      </c>
      <c r="AV145" s="181">
        <v>6</v>
      </c>
      <c r="AW145" s="181">
        <v>33.200000000000003</v>
      </c>
      <c r="AX145" s="181">
        <v>27.8</v>
      </c>
      <c r="AY145" s="181">
        <v>27.8</v>
      </c>
      <c r="AZ145" s="181">
        <v>36.572000000000003</v>
      </c>
      <c r="BA145" s="181">
        <v>334</v>
      </c>
      <c r="BB145" s="181">
        <v>334</v>
      </c>
      <c r="BC145" s="181">
        <v>0</v>
      </c>
      <c r="BD145" s="181">
        <v>57.825000000000003</v>
      </c>
      <c r="BE145" s="181" t="s">
        <v>1251</v>
      </c>
      <c r="BF145" s="181" t="s">
        <v>1251</v>
      </c>
      <c r="BG145" s="181" t="s">
        <v>1251</v>
      </c>
      <c r="BH145" s="181" t="s">
        <v>1251</v>
      </c>
      <c r="BI145" s="181" t="s">
        <v>1254</v>
      </c>
      <c r="BJ145" s="181" t="s">
        <v>1254</v>
      </c>
      <c r="BK145" s="181" t="s">
        <v>1254</v>
      </c>
      <c r="BL145" s="181" t="s">
        <v>1254</v>
      </c>
      <c r="BM145" s="181" t="s">
        <v>1254</v>
      </c>
      <c r="BN145" s="181" t="s">
        <v>1251</v>
      </c>
      <c r="BO145" s="181" t="s">
        <v>1251</v>
      </c>
      <c r="BP145" s="181" t="s">
        <v>1251</v>
      </c>
      <c r="BQ145" s="181">
        <v>29.6</v>
      </c>
      <c r="BR145" s="181">
        <v>26.6</v>
      </c>
      <c r="BS145" s="181">
        <v>24.3</v>
      </c>
      <c r="BT145" s="181">
        <v>26.6</v>
      </c>
      <c r="BU145" s="181">
        <v>12.3</v>
      </c>
      <c r="BV145" s="181">
        <v>17.100000000000001</v>
      </c>
      <c r="BW145" s="181">
        <v>16.8</v>
      </c>
      <c r="BX145" s="181">
        <v>12.3</v>
      </c>
      <c r="BY145" s="181">
        <v>17.100000000000001</v>
      </c>
      <c r="BZ145" s="181">
        <v>26.6</v>
      </c>
      <c r="CA145" s="181">
        <v>26.6</v>
      </c>
      <c r="CB145" s="181">
        <v>27.8</v>
      </c>
      <c r="CC145" s="181">
        <v>416340000</v>
      </c>
      <c r="CD145" s="181">
        <v>65749000</v>
      </c>
      <c r="CE145" s="181">
        <v>62578000</v>
      </c>
      <c r="CF145" s="181">
        <v>56916000</v>
      </c>
      <c r="CG145" s="181">
        <v>63837000</v>
      </c>
      <c r="CH145" s="181">
        <v>4449000</v>
      </c>
      <c r="CI145" s="181">
        <v>5804400</v>
      </c>
      <c r="CJ145" s="181">
        <v>4254400</v>
      </c>
      <c r="CK145" s="181">
        <v>4316900</v>
      </c>
      <c r="CL145" s="181">
        <v>4945800</v>
      </c>
      <c r="CM145" s="181">
        <v>48198000</v>
      </c>
      <c r="CN145" s="181">
        <v>52438000</v>
      </c>
      <c r="CO145" s="181">
        <v>42858000</v>
      </c>
      <c r="CP145" s="184">
        <v>14809000</v>
      </c>
      <c r="CQ145" s="184">
        <v>16660000</v>
      </c>
      <c r="CR145" s="184">
        <v>14469000</v>
      </c>
      <c r="CS145" s="184">
        <v>17831000</v>
      </c>
      <c r="CT145" s="186">
        <f t="shared" si="21"/>
        <v>15942250</v>
      </c>
      <c r="CU145" s="181">
        <v>14218000</v>
      </c>
      <c r="CV145" s="181">
        <v>12400000</v>
      </c>
      <c r="CW145" s="181">
        <v>12124000</v>
      </c>
      <c r="CX145" s="181">
        <v>12407000</v>
      </c>
      <c r="CY145" s="186">
        <f t="shared" si="20"/>
        <v>12787250</v>
      </c>
      <c r="CZ145" s="182">
        <f t="shared" si="22"/>
        <v>0.80209819818407058</v>
      </c>
      <c r="DA145" s="181">
        <v>11022000</v>
      </c>
      <c r="DC145" s="184">
        <v>13292000</v>
      </c>
      <c r="DD145" s="183">
        <f t="shared" si="23"/>
        <v>0.83375935015446379</v>
      </c>
      <c r="DE145" s="184">
        <v>15302000</v>
      </c>
      <c r="DG145" s="184">
        <v>17011000</v>
      </c>
      <c r="DI145" s="182">
        <f t="shared" si="24"/>
        <v>0.83375935015446379</v>
      </c>
    </row>
    <row r="146" spans="1:113" x14ac:dyDescent="0.25">
      <c r="A146" s="181" t="s">
        <v>2171</v>
      </c>
      <c r="B146" s="181" t="s">
        <v>2170</v>
      </c>
      <c r="C146" s="181" t="s">
        <v>2169</v>
      </c>
      <c r="D146" s="181" t="s">
        <v>2169</v>
      </c>
      <c r="E146" s="181" t="s">
        <v>2168</v>
      </c>
      <c r="F146" s="181" t="s">
        <v>2167</v>
      </c>
      <c r="G146" s="181" t="s">
        <v>2166</v>
      </c>
      <c r="H146" s="181" t="s">
        <v>2165</v>
      </c>
      <c r="I146" s="181">
        <v>2</v>
      </c>
      <c r="J146" s="181">
        <v>8</v>
      </c>
      <c r="K146" s="181">
        <v>8</v>
      </c>
      <c r="L146" s="181">
        <v>7</v>
      </c>
      <c r="M146" s="181">
        <v>8</v>
      </c>
      <c r="N146" s="181">
        <v>8</v>
      </c>
      <c r="O146" s="181">
        <v>8</v>
      </c>
      <c r="P146" s="181">
        <v>7</v>
      </c>
      <c r="Q146" s="181">
        <v>6</v>
      </c>
      <c r="R146" s="181">
        <v>4</v>
      </c>
      <c r="S146" s="181">
        <v>4</v>
      </c>
      <c r="T146" s="181">
        <v>5</v>
      </c>
      <c r="U146" s="181">
        <v>3</v>
      </c>
      <c r="V146" s="181">
        <v>6</v>
      </c>
      <c r="W146" s="181">
        <v>6</v>
      </c>
      <c r="X146" s="181">
        <v>5</v>
      </c>
      <c r="Y146" s="181">
        <v>8</v>
      </c>
      <c r="Z146" s="181">
        <v>8</v>
      </c>
      <c r="AA146" s="181">
        <v>8</v>
      </c>
      <c r="AB146" s="181">
        <v>7</v>
      </c>
      <c r="AC146" s="181">
        <v>6</v>
      </c>
      <c r="AD146" s="181">
        <v>4</v>
      </c>
      <c r="AE146" s="181">
        <v>4</v>
      </c>
      <c r="AF146" s="181">
        <v>5</v>
      </c>
      <c r="AG146" s="181">
        <v>3</v>
      </c>
      <c r="AH146" s="181">
        <v>6</v>
      </c>
      <c r="AI146" s="181">
        <v>6</v>
      </c>
      <c r="AJ146" s="181">
        <v>5</v>
      </c>
      <c r="AK146" s="181">
        <v>7</v>
      </c>
      <c r="AL146" s="181">
        <v>7</v>
      </c>
      <c r="AM146" s="181">
        <v>7</v>
      </c>
      <c r="AN146" s="181">
        <v>6</v>
      </c>
      <c r="AO146" s="181">
        <v>5</v>
      </c>
      <c r="AP146" s="181">
        <v>3</v>
      </c>
      <c r="AQ146" s="181">
        <v>3</v>
      </c>
      <c r="AR146" s="181">
        <v>4</v>
      </c>
      <c r="AS146" s="181">
        <v>2</v>
      </c>
      <c r="AT146" s="181">
        <v>5</v>
      </c>
      <c r="AU146" s="181">
        <v>6</v>
      </c>
      <c r="AV146" s="181">
        <v>5</v>
      </c>
      <c r="AW146" s="181">
        <v>43.3</v>
      </c>
      <c r="AX146" s="181">
        <v>43.3</v>
      </c>
      <c r="AY146" s="181">
        <v>39.200000000000003</v>
      </c>
      <c r="AZ146" s="181">
        <v>27.771000000000001</v>
      </c>
      <c r="BA146" s="181">
        <v>245</v>
      </c>
      <c r="BB146" s="181" t="s">
        <v>2164</v>
      </c>
      <c r="BC146" s="181">
        <v>0</v>
      </c>
      <c r="BD146" s="181">
        <v>73.128</v>
      </c>
      <c r="BE146" s="181" t="s">
        <v>1251</v>
      </c>
      <c r="BF146" s="181" t="s">
        <v>1251</v>
      </c>
      <c r="BG146" s="181" t="s">
        <v>1251</v>
      </c>
      <c r="BH146" s="181" t="s">
        <v>1251</v>
      </c>
      <c r="BI146" s="181" t="s">
        <v>1254</v>
      </c>
      <c r="BJ146" s="181" t="s">
        <v>1254</v>
      </c>
      <c r="BK146" s="181" t="s">
        <v>1254</v>
      </c>
      <c r="BL146" s="181" t="s">
        <v>1254</v>
      </c>
      <c r="BM146" s="181" t="s">
        <v>1254</v>
      </c>
      <c r="BN146" s="181" t="s">
        <v>1251</v>
      </c>
      <c r="BO146" s="181" t="s">
        <v>1251</v>
      </c>
      <c r="BP146" s="181" t="s">
        <v>1251</v>
      </c>
      <c r="BQ146" s="181">
        <v>43.3</v>
      </c>
      <c r="BR146" s="181">
        <v>43.3</v>
      </c>
      <c r="BS146" s="181">
        <v>43.3</v>
      </c>
      <c r="BT146" s="181">
        <v>35.5</v>
      </c>
      <c r="BU146" s="181">
        <v>28.2</v>
      </c>
      <c r="BV146" s="181">
        <v>21.2</v>
      </c>
      <c r="BW146" s="181">
        <v>21.2</v>
      </c>
      <c r="BX146" s="181">
        <v>26.9</v>
      </c>
      <c r="BY146" s="181">
        <v>13.9</v>
      </c>
      <c r="BZ146" s="181">
        <v>30.6</v>
      </c>
      <c r="CA146" s="181">
        <v>34.299999999999997</v>
      </c>
      <c r="CB146" s="181">
        <v>26.5</v>
      </c>
      <c r="CC146" s="181">
        <v>478460000</v>
      </c>
      <c r="CD146" s="181">
        <v>87424000</v>
      </c>
      <c r="CE146" s="181">
        <v>68631000</v>
      </c>
      <c r="CF146" s="181">
        <v>71084000</v>
      </c>
      <c r="CG146" s="181">
        <v>62091000</v>
      </c>
      <c r="CH146" s="181">
        <v>8544300</v>
      </c>
      <c r="CI146" s="181">
        <v>6551000</v>
      </c>
      <c r="CJ146" s="181">
        <v>5910900</v>
      </c>
      <c r="CK146" s="181">
        <v>7079100</v>
      </c>
      <c r="CL146" s="181">
        <v>5336400</v>
      </c>
      <c r="CM146" s="181">
        <v>52395000</v>
      </c>
      <c r="CN146" s="181">
        <v>55867000</v>
      </c>
      <c r="CO146" s="181">
        <v>47541000</v>
      </c>
      <c r="CP146" s="184">
        <v>17287000</v>
      </c>
      <c r="CQ146" s="184">
        <v>14855000</v>
      </c>
      <c r="CR146" s="184">
        <v>14865000</v>
      </c>
      <c r="CS146" s="184">
        <v>16982000</v>
      </c>
      <c r="CT146" s="186">
        <f t="shared" si="21"/>
        <v>15997250</v>
      </c>
      <c r="CU146" s="181">
        <v>15027000</v>
      </c>
      <c r="CV146" s="181">
        <v>14788000</v>
      </c>
      <c r="CW146" s="181">
        <v>14010000</v>
      </c>
      <c r="CX146" s="181">
        <v>7971100</v>
      </c>
      <c r="CY146" s="186">
        <f t="shared" si="20"/>
        <v>12949025</v>
      </c>
      <c r="CZ146" s="182">
        <f t="shared" si="22"/>
        <v>0.80945318726656146</v>
      </c>
      <c r="DA146" s="181">
        <v>14665000</v>
      </c>
      <c r="DC146" s="184">
        <v>16804000</v>
      </c>
      <c r="DD146" s="183">
        <f t="shared" si="23"/>
        <v>1.0504305427495351</v>
      </c>
      <c r="DE146" s="184">
        <v>17717000</v>
      </c>
      <c r="DG146" s="184">
        <v>15115000</v>
      </c>
      <c r="DI146" s="182">
        <f t="shared" si="24"/>
        <v>1.0504305427495351</v>
      </c>
    </row>
    <row r="147" spans="1:113" x14ac:dyDescent="0.25">
      <c r="A147" s="181" t="s">
        <v>2163</v>
      </c>
      <c r="B147" s="181" t="s">
        <v>2163</v>
      </c>
      <c r="C147" s="181">
        <v>6</v>
      </c>
      <c r="D147" s="181">
        <v>6</v>
      </c>
      <c r="E147" s="181">
        <v>6</v>
      </c>
      <c r="F147" s="181" t="s">
        <v>2162</v>
      </c>
      <c r="G147" s="181" t="s">
        <v>2161</v>
      </c>
      <c r="H147" s="181" t="s">
        <v>2160</v>
      </c>
      <c r="I147" s="181">
        <v>1</v>
      </c>
      <c r="J147" s="181">
        <v>6</v>
      </c>
      <c r="K147" s="181">
        <v>6</v>
      </c>
      <c r="L147" s="181">
        <v>6</v>
      </c>
      <c r="M147" s="181">
        <v>6</v>
      </c>
      <c r="N147" s="181">
        <v>6</v>
      </c>
      <c r="O147" s="181">
        <v>6</v>
      </c>
      <c r="P147" s="181">
        <v>5</v>
      </c>
      <c r="Q147" s="181">
        <v>3</v>
      </c>
      <c r="R147" s="181">
        <v>5</v>
      </c>
      <c r="S147" s="181">
        <v>4</v>
      </c>
      <c r="T147" s="181">
        <v>5</v>
      </c>
      <c r="U147" s="181">
        <v>4</v>
      </c>
      <c r="V147" s="181">
        <v>5</v>
      </c>
      <c r="W147" s="181">
        <v>5</v>
      </c>
      <c r="X147" s="181">
        <v>5</v>
      </c>
      <c r="Y147" s="181">
        <v>6</v>
      </c>
      <c r="Z147" s="181">
        <v>6</v>
      </c>
      <c r="AA147" s="181">
        <v>6</v>
      </c>
      <c r="AB147" s="181">
        <v>5</v>
      </c>
      <c r="AC147" s="181">
        <v>3</v>
      </c>
      <c r="AD147" s="181">
        <v>5</v>
      </c>
      <c r="AE147" s="181">
        <v>4</v>
      </c>
      <c r="AF147" s="181">
        <v>5</v>
      </c>
      <c r="AG147" s="181">
        <v>4</v>
      </c>
      <c r="AH147" s="181">
        <v>5</v>
      </c>
      <c r="AI147" s="181">
        <v>5</v>
      </c>
      <c r="AJ147" s="181">
        <v>5</v>
      </c>
      <c r="AK147" s="181">
        <v>6</v>
      </c>
      <c r="AL147" s="181">
        <v>6</v>
      </c>
      <c r="AM147" s="181">
        <v>6</v>
      </c>
      <c r="AN147" s="181">
        <v>5</v>
      </c>
      <c r="AO147" s="181">
        <v>3</v>
      </c>
      <c r="AP147" s="181">
        <v>5</v>
      </c>
      <c r="AQ147" s="181">
        <v>4</v>
      </c>
      <c r="AR147" s="181">
        <v>5</v>
      </c>
      <c r="AS147" s="181">
        <v>4</v>
      </c>
      <c r="AT147" s="181">
        <v>5</v>
      </c>
      <c r="AU147" s="181">
        <v>5</v>
      </c>
      <c r="AV147" s="181">
        <v>5</v>
      </c>
      <c r="AW147" s="181">
        <v>21.3</v>
      </c>
      <c r="AX147" s="181">
        <v>21.3</v>
      </c>
      <c r="AY147" s="181">
        <v>21.3</v>
      </c>
      <c r="AZ147" s="181">
        <v>36.511000000000003</v>
      </c>
      <c r="BA147" s="181">
        <v>334</v>
      </c>
      <c r="BB147" s="181">
        <v>334</v>
      </c>
      <c r="BC147" s="181">
        <v>0</v>
      </c>
      <c r="BD147" s="181">
        <v>18.747</v>
      </c>
      <c r="BE147" s="181" t="s">
        <v>1251</v>
      </c>
      <c r="BF147" s="181" t="s">
        <v>1251</v>
      </c>
      <c r="BG147" s="181" t="s">
        <v>1251</v>
      </c>
      <c r="BH147" s="181" t="s">
        <v>1251</v>
      </c>
      <c r="BI147" s="181" t="s">
        <v>1251</v>
      </c>
      <c r="BJ147" s="181" t="s">
        <v>1251</v>
      </c>
      <c r="BK147" s="181" t="s">
        <v>1251</v>
      </c>
      <c r="BL147" s="181" t="s">
        <v>1251</v>
      </c>
      <c r="BM147" s="181" t="s">
        <v>1251</v>
      </c>
      <c r="BN147" s="181" t="s">
        <v>1251</v>
      </c>
      <c r="BO147" s="181" t="s">
        <v>1251</v>
      </c>
      <c r="BP147" s="181" t="s">
        <v>1251</v>
      </c>
      <c r="BQ147" s="181">
        <v>21.3</v>
      </c>
      <c r="BR147" s="181">
        <v>21.3</v>
      </c>
      <c r="BS147" s="181">
        <v>21.3</v>
      </c>
      <c r="BT147" s="181">
        <v>18.600000000000001</v>
      </c>
      <c r="BU147" s="181">
        <v>9.3000000000000007</v>
      </c>
      <c r="BV147" s="181">
        <v>18.899999999999999</v>
      </c>
      <c r="BW147" s="181">
        <v>14.4</v>
      </c>
      <c r="BX147" s="181">
        <v>18.899999999999999</v>
      </c>
      <c r="BY147" s="181">
        <v>14.4</v>
      </c>
      <c r="BZ147" s="181">
        <v>18.600000000000001</v>
      </c>
      <c r="CA147" s="181">
        <v>18.600000000000001</v>
      </c>
      <c r="CB147" s="181">
        <v>18.600000000000001</v>
      </c>
      <c r="CC147" s="181">
        <v>456360000</v>
      </c>
      <c r="CD147" s="181">
        <v>72680000</v>
      </c>
      <c r="CE147" s="181">
        <v>69958000</v>
      </c>
      <c r="CF147" s="181">
        <v>69061000</v>
      </c>
      <c r="CG147" s="181">
        <v>49138000</v>
      </c>
      <c r="CH147" s="181">
        <v>7878000</v>
      </c>
      <c r="CI147" s="181">
        <v>11152000</v>
      </c>
      <c r="CJ147" s="181">
        <v>10298000</v>
      </c>
      <c r="CK147" s="181">
        <v>11562000</v>
      </c>
      <c r="CL147" s="181">
        <v>10389000</v>
      </c>
      <c r="CM147" s="181">
        <v>48622000</v>
      </c>
      <c r="CN147" s="181">
        <v>47688000</v>
      </c>
      <c r="CO147" s="181">
        <v>47933000</v>
      </c>
      <c r="CP147" s="184">
        <v>21902000</v>
      </c>
      <c r="CQ147" s="184">
        <v>22431000</v>
      </c>
      <c r="CR147" s="184">
        <v>19027000</v>
      </c>
      <c r="CS147" s="184">
        <v>19912000</v>
      </c>
      <c r="CT147" s="186">
        <f t="shared" si="21"/>
        <v>20818000</v>
      </c>
      <c r="CU147" s="181">
        <v>17198000</v>
      </c>
      <c r="CV147" s="181">
        <v>16766000</v>
      </c>
      <c r="CW147" s="181">
        <v>16885000</v>
      </c>
      <c r="CX147" s="181">
        <v>16597000</v>
      </c>
      <c r="CY147" s="186">
        <f t="shared" si="20"/>
        <v>16861500</v>
      </c>
      <c r="CZ147" s="182">
        <f t="shared" si="22"/>
        <v>0.80994812181765785</v>
      </c>
      <c r="DA147" s="181">
        <v>14409000</v>
      </c>
      <c r="DC147" s="184">
        <v>22427000</v>
      </c>
      <c r="DD147" s="183">
        <f t="shared" si="23"/>
        <v>1.0772888846190796</v>
      </c>
      <c r="DE147" s="184">
        <v>24784000</v>
      </c>
      <c r="DG147" s="184">
        <v>22992000</v>
      </c>
      <c r="DI147" s="182">
        <f t="shared" si="24"/>
        <v>1.0772888846190796</v>
      </c>
    </row>
    <row r="148" spans="1:113" x14ac:dyDescent="0.25">
      <c r="A148" s="181" t="s">
        <v>2159</v>
      </c>
      <c r="B148" s="181" t="s">
        <v>2159</v>
      </c>
      <c r="C148" s="181">
        <v>3</v>
      </c>
      <c r="D148" s="181">
        <v>3</v>
      </c>
      <c r="E148" s="181">
        <v>3</v>
      </c>
      <c r="F148" s="181" t="s">
        <v>2158</v>
      </c>
      <c r="G148" s="181" t="s">
        <v>2157</v>
      </c>
      <c r="H148" s="181" t="s">
        <v>2156</v>
      </c>
      <c r="I148" s="181">
        <v>1</v>
      </c>
      <c r="J148" s="181">
        <v>3</v>
      </c>
      <c r="K148" s="181">
        <v>3</v>
      </c>
      <c r="L148" s="181">
        <v>3</v>
      </c>
      <c r="M148" s="181">
        <v>3</v>
      </c>
      <c r="N148" s="181">
        <v>3</v>
      </c>
      <c r="O148" s="181">
        <v>3</v>
      </c>
      <c r="P148" s="181">
        <v>3</v>
      </c>
      <c r="Q148" s="181">
        <v>2</v>
      </c>
      <c r="R148" s="181">
        <v>2</v>
      </c>
      <c r="S148" s="181">
        <v>2</v>
      </c>
      <c r="T148" s="181">
        <v>1</v>
      </c>
      <c r="U148" s="181">
        <v>2</v>
      </c>
      <c r="V148" s="181">
        <v>2</v>
      </c>
      <c r="W148" s="181">
        <v>3</v>
      </c>
      <c r="X148" s="181">
        <v>3</v>
      </c>
      <c r="Y148" s="181">
        <v>3</v>
      </c>
      <c r="Z148" s="181">
        <v>3</v>
      </c>
      <c r="AA148" s="181">
        <v>3</v>
      </c>
      <c r="AB148" s="181">
        <v>3</v>
      </c>
      <c r="AC148" s="181">
        <v>2</v>
      </c>
      <c r="AD148" s="181">
        <v>2</v>
      </c>
      <c r="AE148" s="181">
        <v>2</v>
      </c>
      <c r="AF148" s="181">
        <v>1</v>
      </c>
      <c r="AG148" s="181">
        <v>2</v>
      </c>
      <c r="AH148" s="181">
        <v>2</v>
      </c>
      <c r="AI148" s="181">
        <v>3</v>
      </c>
      <c r="AJ148" s="181">
        <v>3</v>
      </c>
      <c r="AK148" s="181">
        <v>3</v>
      </c>
      <c r="AL148" s="181">
        <v>3</v>
      </c>
      <c r="AM148" s="181">
        <v>3</v>
      </c>
      <c r="AN148" s="181">
        <v>3</v>
      </c>
      <c r="AO148" s="181">
        <v>2</v>
      </c>
      <c r="AP148" s="181">
        <v>2</v>
      </c>
      <c r="AQ148" s="181">
        <v>2</v>
      </c>
      <c r="AR148" s="181">
        <v>1</v>
      </c>
      <c r="AS148" s="181">
        <v>2</v>
      </c>
      <c r="AT148" s="181">
        <v>2</v>
      </c>
      <c r="AU148" s="181">
        <v>3</v>
      </c>
      <c r="AV148" s="181">
        <v>3</v>
      </c>
      <c r="AW148" s="181">
        <v>6.4</v>
      </c>
      <c r="AX148" s="181">
        <v>6.4</v>
      </c>
      <c r="AY148" s="181">
        <v>6.4</v>
      </c>
      <c r="AZ148" s="181">
        <v>59.555</v>
      </c>
      <c r="BA148" s="181">
        <v>548</v>
      </c>
      <c r="BB148" s="181">
        <v>548</v>
      </c>
      <c r="BC148" s="181">
        <v>0</v>
      </c>
      <c r="BD148" s="181">
        <v>5.6410999999999998</v>
      </c>
      <c r="BE148" s="181" t="s">
        <v>1251</v>
      </c>
      <c r="BF148" s="181" t="s">
        <v>1251</v>
      </c>
      <c r="BG148" s="181" t="s">
        <v>1251</v>
      </c>
      <c r="BH148" s="181" t="s">
        <v>1251</v>
      </c>
      <c r="BI148" s="181" t="s">
        <v>1254</v>
      </c>
      <c r="BJ148" s="181" t="s">
        <v>1254</v>
      </c>
      <c r="BK148" s="181" t="s">
        <v>1254</v>
      </c>
      <c r="BL148" s="181" t="s">
        <v>1254</v>
      </c>
      <c r="BM148" s="181" t="s">
        <v>1254</v>
      </c>
      <c r="BN148" s="181" t="s">
        <v>1254</v>
      </c>
      <c r="BO148" s="181" t="s">
        <v>1251</v>
      </c>
      <c r="BP148" s="181" t="s">
        <v>1251</v>
      </c>
      <c r="BQ148" s="181">
        <v>6.4</v>
      </c>
      <c r="BR148" s="181">
        <v>6.4</v>
      </c>
      <c r="BS148" s="181">
        <v>6.4</v>
      </c>
      <c r="BT148" s="181">
        <v>6.4</v>
      </c>
      <c r="BU148" s="181">
        <v>4.5999999999999996</v>
      </c>
      <c r="BV148" s="181">
        <v>4.5999999999999996</v>
      </c>
      <c r="BW148" s="181">
        <v>4.5999999999999996</v>
      </c>
      <c r="BX148" s="181">
        <v>2.6</v>
      </c>
      <c r="BY148" s="181">
        <v>4.5999999999999996</v>
      </c>
      <c r="BZ148" s="181">
        <v>4.5999999999999996</v>
      </c>
      <c r="CA148" s="181">
        <v>6.4</v>
      </c>
      <c r="CB148" s="181">
        <v>6.4</v>
      </c>
      <c r="CC148" s="181">
        <v>74274000</v>
      </c>
      <c r="CD148" s="181">
        <v>11890000</v>
      </c>
      <c r="CE148" s="181">
        <v>9556100</v>
      </c>
      <c r="CF148" s="181">
        <v>12935000</v>
      </c>
      <c r="CG148" s="181">
        <v>11379000</v>
      </c>
      <c r="CH148" s="181">
        <v>1104700</v>
      </c>
      <c r="CI148" s="181">
        <v>1093300</v>
      </c>
      <c r="CJ148" s="181">
        <v>1003700</v>
      </c>
      <c r="CK148" s="181">
        <v>593480</v>
      </c>
      <c r="CL148" s="181">
        <v>1347300</v>
      </c>
      <c r="CM148" s="181">
        <v>6444100</v>
      </c>
      <c r="CN148" s="181">
        <v>8320400</v>
      </c>
      <c r="CO148" s="181">
        <v>8606800</v>
      </c>
      <c r="CP148" s="184">
        <v>5899500</v>
      </c>
      <c r="CQ148" s="184">
        <v>4448000</v>
      </c>
      <c r="CR148" s="184">
        <v>5182800</v>
      </c>
      <c r="CS148" s="184">
        <v>5072900</v>
      </c>
      <c r="CT148" s="186">
        <f t="shared" si="21"/>
        <v>5150800</v>
      </c>
      <c r="CU148" s="181">
        <v>4354600</v>
      </c>
      <c r="CV148" s="181">
        <v>4092200</v>
      </c>
      <c r="CW148" s="181">
        <v>4083000</v>
      </c>
      <c r="CX148" s="181">
        <v>0</v>
      </c>
      <c r="CY148" s="186">
        <f t="shared" si="20"/>
        <v>4176600</v>
      </c>
      <c r="CZ148" s="182">
        <f t="shared" si="22"/>
        <v>0.81086433175429062</v>
      </c>
      <c r="DA148" s="181">
        <v>4403900</v>
      </c>
      <c r="DC148" s="184">
        <v>4679600</v>
      </c>
      <c r="DD148" s="183">
        <f t="shared" si="23"/>
        <v>0.90851906499961166</v>
      </c>
      <c r="DE148" s="184">
        <v>4771600</v>
      </c>
      <c r="DG148" s="184">
        <v>4669600</v>
      </c>
      <c r="DI148" s="182">
        <f t="shared" si="24"/>
        <v>0.90851906499961166</v>
      </c>
    </row>
    <row r="149" spans="1:113" x14ac:dyDescent="0.25">
      <c r="A149" s="181" t="s">
        <v>2155</v>
      </c>
      <c r="B149" s="181" t="s">
        <v>2155</v>
      </c>
      <c r="C149" s="181">
        <v>7</v>
      </c>
      <c r="D149" s="181">
        <v>7</v>
      </c>
      <c r="E149" s="181">
        <v>7</v>
      </c>
      <c r="F149" s="181" t="s">
        <v>2154</v>
      </c>
      <c r="G149" s="181" t="s">
        <v>2153</v>
      </c>
      <c r="H149" s="181" t="s">
        <v>2152</v>
      </c>
      <c r="I149" s="181">
        <v>1</v>
      </c>
      <c r="J149" s="181">
        <v>7</v>
      </c>
      <c r="K149" s="181">
        <v>7</v>
      </c>
      <c r="L149" s="181">
        <v>7</v>
      </c>
      <c r="M149" s="181">
        <v>6</v>
      </c>
      <c r="N149" s="181">
        <v>7</v>
      </c>
      <c r="O149" s="181">
        <v>5</v>
      </c>
      <c r="P149" s="181">
        <v>6</v>
      </c>
      <c r="Q149" s="181">
        <v>2</v>
      </c>
      <c r="R149" s="181">
        <v>2</v>
      </c>
      <c r="S149" s="181">
        <v>3</v>
      </c>
      <c r="T149" s="181">
        <v>1</v>
      </c>
      <c r="U149" s="181">
        <v>3</v>
      </c>
      <c r="V149" s="181">
        <v>4</v>
      </c>
      <c r="W149" s="181">
        <v>5</v>
      </c>
      <c r="X149" s="181">
        <v>6</v>
      </c>
      <c r="Y149" s="181">
        <v>6</v>
      </c>
      <c r="Z149" s="181">
        <v>7</v>
      </c>
      <c r="AA149" s="181">
        <v>5</v>
      </c>
      <c r="AB149" s="181">
        <v>6</v>
      </c>
      <c r="AC149" s="181">
        <v>2</v>
      </c>
      <c r="AD149" s="181">
        <v>2</v>
      </c>
      <c r="AE149" s="181">
        <v>3</v>
      </c>
      <c r="AF149" s="181">
        <v>1</v>
      </c>
      <c r="AG149" s="181">
        <v>3</v>
      </c>
      <c r="AH149" s="181">
        <v>4</v>
      </c>
      <c r="AI149" s="181">
        <v>5</v>
      </c>
      <c r="AJ149" s="181">
        <v>6</v>
      </c>
      <c r="AK149" s="181">
        <v>6</v>
      </c>
      <c r="AL149" s="181">
        <v>7</v>
      </c>
      <c r="AM149" s="181">
        <v>5</v>
      </c>
      <c r="AN149" s="181">
        <v>6</v>
      </c>
      <c r="AO149" s="181">
        <v>2</v>
      </c>
      <c r="AP149" s="181">
        <v>2</v>
      </c>
      <c r="AQ149" s="181">
        <v>3</v>
      </c>
      <c r="AR149" s="181">
        <v>1</v>
      </c>
      <c r="AS149" s="181">
        <v>3</v>
      </c>
      <c r="AT149" s="181">
        <v>4</v>
      </c>
      <c r="AU149" s="181">
        <v>5</v>
      </c>
      <c r="AV149" s="181">
        <v>6</v>
      </c>
      <c r="AW149" s="181">
        <v>15.6</v>
      </c>
      <c r="AX149" s="181">
        <v>15.6</v>
      </c>
      <c r="AY149" s="181">
        <v>15.6</v>
      </c>
      <c r="AZ149" s="181">
        <v>63.953000000000003</v>
      </c>
      <c r="BA149" s="181">
        <v>572</v>
      </c>
      <c r="BB149" s="181">
        <v>572</v>
      </c>
      <c r="BC149" s="181">
        <v>0</v>
      </c>
      <c r="BD149" s="181">
        <v>21.036000000000001</v>
      </c>
      <c r="BE149" s="181" t="s">
        <v>1251</v>
      </c>
      <c r="BF149" s="181" t="s">
        <v>1251</v>
      </c>
      <c r="BG149" s="181" t="s">
        <v>1251</v>
      </c>
      <c r="BH149" s="181" t="s">
        <v>1251</v>
      </c>
      <c r="BI149" s="181" t="s">
        <v>1254</v>
      </c>
      <c r="BJ149" s="181" t="s">
        <v>1254</v>
      </c>
      <c r="BK149" s="181" t="s">
        <v>1254</v>
      </c>
      <c r="BL149" s="181" t="s">
        <v>1254</v>
      </c>
      <c r="BM149" s="181" t="s">
        <v>1254</v>
      </c>
      <c r="BN149" s="181" t="s">
        <v>1251</v>
      </c>
      <c r="BO149" s="181" t="s">
        <v>1251</v>
      </c>
      <c r="BP149" s="181" t="s">
        <v>1251</v>
      </c>
      <c r="BQ149" s="181">
        <v>14.3</v>
      </c>
      <c r="BR149" s="181">
        <v>15.6</v>
      </c>
      <c r="BS149" s="181">
        <v>11.5</v>
      </c>
      <c r="BT149" s="181">
        <v>14.3</v>
      </c>
      <c r="BU149" s="181">
        <v>3</v>
      </c>
      <c r="BV149" s="181">
        <v>4.7</v>
      </c>
      <c r="BW149" s="181">
        <v>8.6</v>
      </c>
      <c r="BX149" s="181">
        <v>1.6</v>
      </c>
      <c r="BY149" s="181">
        <v>6.1</v>
      </c>
      <c r="BZ149" s="181">
        <v>10</v>
      </c>
      <c r="CA149" s="181">
        <v>10.5</v>
      </c>
      <c r="CB149" s="181">
        <v>14.3</v>
      </c>
      <c r="CC149" s="181">
        <v>243950000</v>
      </c>
      <c r="CD149" s="181">
        <v>45750000</v>
      </c>
      <c r="CE149" s="181">
        <v>41340000</v>
      </c>
      <c r="CF149" s="181">
        <v>36969000</v>
      </c>
      <c r="CG149" s="181">
        <v>33389000</v>
      </c>
      <c r="CH149" s="181">
        <v>2345800</v>
      </c>
      <c r="CI149" s="181">
        <v>2397800</v>
      </c>
      <c r="CJ149" s="181">
        <v>3503800</v>
      </c>
      <c r="CK149" s="181">
        <v>1452000</v>
      </c>
      <c r="CL149" s="181">
        <v>3886100</v>
      </c>
      <c r="CM149" s="181">
        <v>17547000</v>
      </c>
      <c r="CN149" s="181">
        <v>25695000</v>
      </c>
      <c r="CO149" s="181">
        <v>29678000</v>
      </c>
      <c r="CP149" s="184">
        <v>10117000</v>
      </c>
      <c r="CQ149" s="184">
        <v>11105000</v>
      </c>
      <c r="CR149" s="184">
        <v>9699200</v>
      </c>
      <c r="CS149" s="184">
        <v>9571400</v>
      </c>
      <c r="CT149" s="186">
        <f t="shared" si="21"/>
        <v>10123150</v>
      </c>
      <c r="CU149" s="181">
        <v>9272400</v>
      </c>
      <c r="CV149" s="181">
        <v>0</v>
      </c>
      <c r="CW149" s="181">
        <v>7166500</v>
      </c>
      <c r="CX149" s="181">
        <v>0</v>
      </c>
      <c r="CY149" s="186">
        <f t="shared" si="20"/>
        <v>8219450</v>
      </c>
      <c r="CZ149" s="182">
        <f t="shared" si="22"/>
        <v>0.81194588640887466</v>
      </c>
      <c r="DA149" s="181">
        <v>8516500</v>
      </c>
      <c r="DC149" s="184">
        <v>7061900</v>
      </c>
      <c r="DD149" s="183">
        <f t="shared" si="23"/>
        <v>0.6975990674839353</v>
      </c>
      <c r="DE149" s="184">
        <v>10222000</v>
      </c>
      <c r="DG149" s="184">
        <v>9275000</v>
      </c>
      <c r="DI149" s="182">
        <f t="shared" si="24"/>
        <v>0.6975990674839353</v>
      </c>
    </row>
    <row r="150" spans="1:113" x14ac:dyDescent="0.25">
      <c r="A150" s="181" t="s">
        <v>2151</v>
      </c>
      <c r="B150" s="181" t="s">
        <v>2151</v>
      </c>
      <c r="C150" s="181">
        <v>17</v>
      </c>
      <c r="D150" s="181">
        <v>17</v>
      </c>
      <c r="E150" s="181">
        <v>17</v>
      </c>
      <c r="F150" s="181" t="s">
        <v>2150</v>
      </c>
      <c r="G150" s="181" t="s">
        <v>2149</v>
      </c>
      <c r="H150" s="181" t="s">
        <v>2148</v>
      </c>
      <c r="I150" s="181">
        <v>1</v>
      </c>
      <c r="J150" s="181">
        <v>17</v>
      </c>
      <c r="K150" s="181">
        <v>17</v>
      </c>
      <c r="L150" s="181">
        <v>17</v>
      </c>
      <c r="M150" s="181">
        <v>16</v>
      </c>
      <c r="N150" s="181">
        <v>17</v>
      </c>
      <c r="O150" s="181">
        <v>17</v>
      </c>
      <c r="P150" s="181">
        <v>16</v>
      </c>
      <c r="Q150" s="181">
        <v>13</v>
      </c>
      <c r="R150" s="181">
        <v>12</v>
      </c>
      <c r="S150" s="181">
        <v>13</v>
      </c>
      <c r="T150" s="181">
        <v>10</v>
      </c>
      <c r="U150" s="181">
        <v>13</v>
      </c>
      <c r="V150" s="181">
        <v>16</v>
      </c>
      <c r="W150" s="181">
        <v>16</v>
      </c>
      <c r="X150" s="181">
        <v>15</v>
      </c>
      <c r="Y150" s="181">
        <v>16</v>
      </c>
      <c r="Z150" s="181">
        <v>17</v>
      </c>
      <c r="AA150" s="181">
        <v>17</v>
      </c>
      <c r="AB150" s="181">
        <v>16</v>
      </c>
      <c r="AC150" s="181">
        <v>13</v>
      </c>
      <c r="AD150" s="181">
        <v>12</v>
      </c>
      <c r="AE150" s="181">
        <v>13</v>
      </c>
      <c r="AF150" s="181">
        <v>10</v>
      </c>
      <c r="AG150" s="181">
        <v>13</v>
      </c>
      <c r="AH150" s="181">
        <v>16</v>
      </c>
      <c r="AI150" s="181">
        <v>16</v>
      </c>
      <c r="AJ150" s="181">
        <v>15</v>
      </c>
      <c r="AK150" s="181">
        <v>16</v>
      </c>
      <c r="AL150" s="181">
        <v>17</v>
      </c>
      <c r="AM150" s="181">
        <v>17</v>
      </c>
      <c r="AN150" s="181">
        <v>16</v>
      </c>
      <c r="AO150" s="181">
        <v>13</v>
      </c>
      <c r="AP150" s="181">
        <v>12</v>
      </c>
      <c r="AQ150" s="181">
        <v>13</v>
      </c>
      <c r="AR150" s="181">
        <v>10</v>
      </c>
      <c r="AS150" s="181">
        <v>13</v>
      </c>
      <c r="AT150" s="181">
        <v>16</v>
      </c>
      <c r="AU150" s="181">
        <v>16</v>
      </c>
      <c r="AV150" s="181">
        <v>15</v>
      </c>
      <c r="AW150" s="181">
        <v>24.9</v>
      </c>
      <c r="AX150" s="181">
        <v>24.9</v>
      </c>
      <c r="AY150" s="181">
        <v>24.9</v>
      </c>
      <c r="AZ150" s="181">
        <v>85.462000000000003</v>
      </c>
      <c r="BA150" s="181">
        <v>780</v>
      </c>
      <c r="BB150" s="181">
        <v>780</v>
      </c>
      <c r="BC150" s="181">
        <v>0</v>
      </c>
      <c r="BD150" s="181">
        <v>85.575000000000003</v>
      </c>
      <c r="BE150" s="181" t="s">
        <v>1251</v>
      </c>
      <c r="BF150" s="181" t="s">
        <v>1251</v>
      </c>
      <c r="BG150" s="181" t="s">
        <v>1251</v>
      </c>
      <c r="BH150" s="181" t="s">
        <v>1251</v>
      </c>
      <c r="BI150" s="181" t="s">
        <v>1254</v>
      </c>
      <c r="BJ150" s="181" t="s">
        <v>1251</v>
      </c>
      <c r="BK150" s="181" t="s">
        <v>1254</v>
      </c>
      <c r="BL150" s="181" t="s">
        <v>1254</v>
      </c>
      <c r="BM150" s="181" t="s">
        <v>1251</v>
      </c>
      <c r="BN150" s="181" t="s">
        <v>1251</v>
      </c>
      <c r="BO150" s="181" t="s">
        <v>1251</v>
      </c>
      <c r="BP150" s="181" t="s">
        <v>1251</v>
      </c>
      <c r="BQ150" s="181">
        <v>24</v>
      </c>
      <c r="BR150" s="181">
        <v>24.9</v>
      </c>
      <c r="BS150" s="181">
        <v>24.9</v>
      </c>
      <c r="BT150" s="181">
        <v>23.5</v>
      </c>
      <c r="BU150" s="181">
        <v>18.8</v>
      </c>
      <c r="BV150" s="181">
        <v>15.9</v>
      </c>
      <c r="BW150" s="181">
        <v>17.399999999999999</v>
      </c>
      <c r="BX150" s="181">
        <v>14.4</v>
      </c>
      <c r="BY150" s="181">
        <v>17.899999999999999</v>
      </c>
      <c r="BZ150" s="181">
        <v>23.5</v>
      </c>
      <c r="CA150" s="181">
        <v>21.4</v>
      </c>
      <c r="CB150" s="181">
        <v>19.399999999999999</v>
      </c>
      <c r="CC150" s="181">
        <v>1261000000</v>
      </c>
      <c r="CD150" s="181">
        <v>172610000</v>
      </c>
      <c r="CE150" s="181">
        <v>172030000</v>
      </c>
      <c r="CF150" s="181">
        <v>186290000</v>
      </c>
      <c r="CG150" s="181">
        <v>154370000</v>
      </c>
      <c r="CH150" s="181">
        <v>25799000</v>
      </c>
      <c r="CI150" s="181">
        <v>26905000</v>
      </c>
      <c r="CJ150" s="181">
        <v>20784000</v>
      </c>
      <c r="CK150" s="181">
        <v>21663000</v>
      </c>
      <c r="CL150" s="181">
        <v>26074000</v>
      </c>
      <c r="CM150" s="181">
        <v>148130000</v>
      </c>
      <c r="CN150" s="181">
        <v>161720000</v>
      </c>
      <c r="CO150" s="181">
        <v>144640000</v>
      </c>
      <c r="CP150" s="184">
        <v>18563000</v>
      </c>
      <c r="CQ150" s="184">
        <v>19219000</v>
      </c>
      <c r="CR150" s="184">
        <v>17761000</v>
      </c>
      <c r="CS150" s="184">
        <v>20371000</v>
      </c>
      <c r="CT150" s="186">
        <f t="shared" si="21"/>
        <v>18978500</v>
      </c>
      <c r="CU150" s="181">
        <v>19990000</v>
      </c>
      <c r="CV150" s="181">
        <v>18865000</v>
      </c>
      <c r="CW150" s="181">
        <v>7766000</v>
      </c>
      <c r="CX150" s="181">
        <v>0</v>
      </c>
      <c r="CY150" s="186">
        <f t="shared" si="20"/>
        <v>15540333.333333334</v>
      </c>
      <c r="CZ150" s="182">
        <f t="shared" si="22"/>
        <v>0.81883886151873619</v>
      </c>
      <c r="DA150" s="181">
        <v>16266000</v>
      </c>
      <c r="DC150" s="184">
        <v>18160000</v>
      </c>
      <c r="DD150" s="183">
        <f t="shared" si="23"/>
        <v>0.95687225017783284</v>
      </c>
      <c r="DE150" s="184">
        <v>24774000</v>
      </c>
      <c r="DG150" s="184">
        <v>22082000</v>
      </c>
      <c r="DI150" s="182">
        <f t="shared" si="24"/>
        <v>0.95687225017783284</v>
      </c>
    </row>
    <row r="151" spans="1:113" x14ac:dyDescent="0.25">
      <c r="A151" s="181" t="s">
        <v>2147</v>
      </c>
      <c r="B151" s="181" t="s">
        <v>2147</v>
      </c>
      <c r="C151" s="181">
        <v>3</v>
      </c>
      <c r="D151" s="181">
        <v>3</v>
      </c>
      <c r="E151" s="181">
        <v>1</v>
      </c>
      <c r="F151" s="181" t="s">
        <v>2146</v>
      </c>
      <c r="G151" s="181" t="s">
        <v>2145</v>
      </c>
      <c r="H151" s="181" t="s">
        <v>2144</v>
      </c>
      <c r="I151" s="181">
        <v>1</v>
      </c>
      <c r="J151" s="181">
        <v>3</v>
      </c>
      <c r="K151" s="181">
        <v>3</v>
      </c>
      <c r="L151" s="181">
        <v>1</v>
      </c>
      <c r="M151" s="181">
        <v>3</v>
      </c>
      <c r="N151" s="181">
        <v>3</v>
      </c>
      <c r="O151" s="181">
        <v>3</v>
      </c>
      <c r="P151" s="181">
        <v>3</v>
      </c>
      <c r="Q151" s="181">
        <v>2</v>
      </c>
      <c r="R151" s="181">
        <v>1</v>
      </c>
      <c r="S151" s="181">
        <v>2</v>
      </c>
      <c r="T151" s="181">
        <v>3</v>
      </c>
      <c r="U151" s="181">
        <v>2</v>
      </c>
      <c r="V151" s="181">
        <v>3</v>
      </c>
      <c r="W151" s="181">
        <v>3</v>
      </c>
      <c r="X151" s="181">
        <v>3</v>
      </c>
      <c r="Y151" s="181">
        <v>3</v>
      </c>
      <c r="Z151" s="181">
        <v>3</v>
      </c>
      <c r="AA151" s="181">
        <v>3</v>
      </c>
      <c r="AB151" s="181">
        <v>3</v>
      </c>
      <c r="AC151" s="181">
        <v>2</v>
      </c>
      <c r="AD151" s="181">
        <v>1</v>
      </c>
      <c r="AE151" s="181">
        <v>2</v>
      </c>
      <c r="AF151" s="181">
        <v>3</v>
      </c>
      <c r="AG151" s="181">
        <v>2</v>
      </c>
      <c r="AH151" s="181">
        <v>3</v>
      </c>
      <c r="AI151" s="181">
        <v>3</v>
      </c>
      <c r="AJ151" s="181">
        <v>3</v>
      </c>
      <c r="AK151" s="181">
        <v>1</v>
      </c>
      <c r="AL151" s="181">
        <v>1</v>
      </c>
      <c r="AM151" s="181">
        <v>1</v>
      </c>
      <c r="AN151" s="181">
        <v>1</v>
      </c>
      <c r="AO151" s="181">
        <v>1</v>
      </c>
      <c r="AP151" s="181">
        <v>0</v>
      </c>
      <c r="AQ151" s="181">
        <v>1</v>
      </c>
      <c r="AR151" s="181">
        <v>1</v>
      </c>
      <c r="AS151" s="181">
        <v>1</v>
      </c>
      <c r="AT151" s="181">
        <v>1</v>
      </c>
      <c r="AU151" s="181">
        <v>1</v>
      </c>
      <c r="AV151" s="181">
        <v>1</v>
      </c>
      <c r="AW151" s="181">
        <v>8.5</v>
      </c>
      <c r="AX151" s="181">
        <v>8.5</v>
      </c>
      <c r="AY151" s="181">
        <v>3.4</v>
      </c>
      <c r="AZ151" s="181">
        <v>40.707000000000001</v>
      </c>
      <c r="BA151" s="181">
        <v>351</v>
      </c>
      <c r="BB151" s="181">
        <v>351</v>
      </c>
      <c r="BC151" s="181">
        <v>0</v>
      </c>
      <c r="BD151" s="181">
        <v>7.1105</v>
      </c>
      <c r="BE151" s="181" t="s">
        <v>1251</v>
      </c>
      <c r="BF151" s="181" t="s">
        <v>1251</v>
      </c>
      <c r="BG151" s="181" t="s">
        <v>1251</v>
      </c>
      <c r="BH151" s="181" t="s">
        <v>1251</v>
      </c>
      <c r="BI151" s="181" t="s">
        <v>1254</v>
      </c>
      <c r="BJ151" s="181" t="s">
        <v>1254</v>
      </c>
      <c r="BK151" s="181" t="s">
        <v>1254</v>
      </c>
      <c r="BL151" s="181" t="s">
        <v>1254</v>
      </c>
      <c r="BM151" s="181" t="s">
        <v>1254</v>
      </c>
      <c r="BN151" s="181" t="s">
        <v>1251</v>
      </c>
      <c r="BO151" s="181" t="s">
        <v>1251</v>
      </c>
      <c r="BP151" s="181" t="s">
        <v>1251</v>
      </c>
      <c r="BQ151" s="181">
        <v>8.5</v>
      </c>
      <c r="BR151" s="181">
        <v>8.5</v>
      </c>
      <c r="BS151" s="181">
        <v>8.5</v>
      </c>
      <c r="BT151" s="181">
        <v>8.5</v>
      </c>
      <c r="BU151" s="181">
        <v>6</v>
      </c>
      <c r="BV151" s="181">
        <v>2.6</v>
      </c>
      <c r="BW151" s="181">
        <v>6</v>
      </c>
      <c r="BX151" s="181">
        <v>8.5</v>
      </c>
      <c r="BY151" s="181">
        <v>6</v>
      </c>
      <c r="BZ151" s="181">
        <v>8.5</v>
      </c>
      <c r="CA151" s="181">
        <v>8.5</v>
      </c>
      <c r="CB151" s="181">
        <v>8.5</v>
      </c>
      <c r="CC151" s="181">
        <v>111280000</v>
      </c>
      <c r="CD151" s="181">
        <v>15926000</v>
      </c>
      <c r="CE151" s="181">
        <v>18374000</v>
      </c>
      <c r="CF151" s="181">
        <v>18529000</v>
      </c>
      <c r="CG151" s="181">
        <v>13569000</v>
      </c>
      <c r="CH151" s="181">
        <v>2248000</v>
      </c>
      <c r="CI151" s="181">
        <v>2087400</v>
      </c>
      <c r="CJ151" s="181">
        <v>1744700</v>
      </c>
      <c r="CK151" s="181">
        <v>2828400</v>
      </c>
      <c r="CL151" s="181">
        <v>1168400</v>
      </c>
      <c r="CM151" s="181">
        <v>10622000</v>
      </c>
      <c r="CN151" s="181">
        <v>13333000</v>
      </c>
      <c r="CO151" s="181">
        <v>10851000</v>
      </c>
      <c r="CP151" s="184">
        <v>8284200</v>
      </c>
      <c r="CQ151" s="184">
        <v>11292000</v>
      </c>
      <c r="CR151" s="184">
        <v>11581000</v>
      </c>
      <c r="CS151" s="184">
        <v>7993500</v>
      </c>
      <c r="CT151" s="186">
        <f t="shared" si="21"/>
        <v>9787675</v>
      </c>
      <c r="CU151" s="181">
        <v>8377700</v>
      </c>
      <c r="CV151" s="181">
        <v>0</v>
      </c>
      <c r="CW151" s="181">
        <v>7894000</v>
      </c>
      <c r="CX151" s="181">
        <v>7814600</v>
      </c>
      <c r="CY151" s="186">
        <f t="shared" si="20"/>
        <v>8028766.666666667</v>
      </c>
      <c r="CZ151" s="182">
        <f t="shared" si="22"/>
        <v>0.82029354945548016</v>
      </c>
      <c r="DA151" s="181">
        <v>6003800</v>
      </c>
      <c r="DC151" s="184">
        <v>7223700</v>
      </c>
      <c r="DD151" s="183">
        <f t="shared" si="23"/>
        <v>0.73804044372131272</v>
      </c>
      <c r="DE151" s="184">
        <v>9302700</v>
      </c>
      <c r="DG151" s="184">
        <v>7745100</v>
      </c>
      <c r="DI151" s="182">
        <f t="shared" si="24"/>
        <v>0.73804044372131272</v>
      </c>
    </row>
    <row r="152" spans="1:113" x14ac:dyDescent="0.25">
      <c r="A152" s="181" t="s">
        <v>2143</v>
      </c>
      <c r="B152" s="181" t="s">
        <v>2142</v>
      </c>
      <c r="C152" s="181" t="s">
        <v>2141</v>
      </c>
      <c r="D152" s="181" t="s">
        <v>2141</v>
      </c>
      <c r="E152" s="181" t="s">
        <v>2140</v>
      </c>
      <c r="F152" s="181" t="s">
        <v>2139</v>
      </c>
      <c r="G152" s="181" t="s">
        <v>2138</v>
      </c>
      <c r="H152" s="181" t="s">
        <v>2137</v>
      </c>
      <c r="I152" s="181">
        <v>2</v>
      </c>
      <c r="J152" s="181">
        <v>15</v>
      </c>
      <c r="K152" s="181">
        <v>15</v>
      </c>
      <c r="L152" s="181">
        <v>13</v>
      </c>
      <c r="M152" s="181">
        <v>13</v>
      </c>
      <c r="N152" s="181">
        <v>13</v>
      </c>
      <c r="O152" s="181">
        <v>13</v>
      </c>
      <c r="P152" s="181">
        <v>13</v>
      </c>
      <c r="Q152" s="181">
        <v>10</v>
      </c>
      <c r="R152" s="181">
        <v>11</v>
      </c>
      <c r="S152" s="181">
        <v>11</v>
      </c>
      <c r="T152" s="181">
        <v>10</v>
      </c>
      <c r="U152" s="181">
        <v>10</v>
      </c>
      <c r="V152" s="181">
        <v>14</v>
      </c>
      <c r="W152" s="181">
        <v>13</v>
      </c>
      <c r="X152" s="181">
        <v>15</v>
      </c>
      <c r="Y152" s="181">
        <v>13</v>
      </c>
      <c r="Z152" s="181">
        <v>13</v>
      </c>
      <c r="AA152" s="181">
        <v>13</v>
      </c>
      <c r="AB152" s="181">
        <v>13</v>
      </c>
      <c r="AC152" s="181">
        <v>10</v>
      </c>
      <c r="AD152" s="181">
        <v>11</v>
      </c>
      <c r="AE152" s="181">
        <v>11</v>
      </c>
      <c r="AF152" s="181">
        <v>10</v>
      </c>
      <c r="AG152" s="181">
        <v>10</v>
      </c>
      <c r="AH152" s="181">
        <v>14</v>
      </c>
      <c r="AI152" s="181">
        <v>13</v>
      </c>
      <c r="AJ152" s="181">
        <v>15</v>
      </c>
      <c r="AK152" s="181">
        <v>12</v>
      </c>
      <c r="AL152" s="181">
        <v>12</v>
      </c>
      <c r="AM152" s="181">
        <v>12</v>
      </c>
      <c r="AN152" s="181">
        <v>12</v>
      </c>
      <c r="AO152" s="181">
        <v>8</v>
      </c>
      <c r="AP152" s="181">
        <v>9</v>
      </c>
      <c r="AQ152" s="181">
        <v>9</v>
      </c>
      <c r="AR152" s="181">
        <v>8</v>
      </c>
      <c r="AS152" s="181">
        <v>8</v>
      </c>
      <c r="AT152" s="181">
        <v>13</v>
      </c>
      <c r="AU152" s="181">
        <v>12</v>
      </c>
      <c r="AV152" s="181">
        <v>13</v>
      </c>
      <c r="AW152" s="181">
        <v>44.6</v>
      </c>
      <c r="AX152" s="181">
        <v>44.6</v>
      </c>
      <c r="AY152" s="181">
        <v>39.200000000000003</v>
      </c>
      <c r="AZ152" s="181">
        <v>36.497999999999998</v>
      </c>
      <c r="BA152" s="181">
        <v>332</v>
      </c>
      <c r="BB152" s="181" t="s">
        <v>2136</v>
      </c>
      <c r="BC152" s="181">
        <v>0</v>
      </c>
      <c r="BD152" s="181">
        <v>74.454999999999998</v>
      </c>
      <c r="BE152" s="181" t="s">
        <v>1251</v>
      </c>
      <c r="BF152" s="181" t="s">
        <v>1251</v>
      </c>
      <c r="BG152" s="181" t="s">
        <v>1251</v>
      </c>
      <c r="BH152" s="181" t="s">
        <v>1251</v>
      </c>
      <c r="BI152" s="181" t="s">
        <v>1251</v>
      </c>
      <c r="BJ152" s="181" t="s">
        <v>1251</v>
      </c>
      <c r="BK152" s="181" t="s">
        <v>1251</v>
      </c>
      <c r="BL152" s="181" t="s">
        <v>1251</v>
      </c>
      <c r="BM152" s="181" t="s">
        <v>1251</v>
      </c>
      <c r="BN152" s="181" t="s">
        <v>1251</v>
      </c>
      <c r="BO152" s="181" t="s">
        <v>1251</v>
      </c>
      <c r="BP152" s="181" t="s">
        <v>1251</v>
      </c>
      <c r="BQ152" s="181">
        <v>38.299999999999997</v>
      </c>
      <c r="BR152" s="181">
        <v>38.299999999999997</v>
      </c>
      <c r="BS152" s="181">
        <v>39.200000000000003</v>
      </c>
      <c r="BT152" s="181">
        <v>39.200000000000003</v>
      </c>
      <c r="BU152" s="181">
        <v>31.6</v>
      </c>
      <c r="BV152" s="181">
        <v>34</v>
      </c>
      <c r="BW152" s="181">
        <v>34</v>
      </c>
      <c r="BX152" s="181">
        <v>34</v>
      </c>
      <c r="BY152" s="181">
        <v>31.3</v>
      </c>
      <c r="BZ152" s="181">
        <v>41</v>
      </c>
      <c r="CA152" s="181">
        <v>39.200000000000003</v>
      </c>
      <c r="CB152" s="181">
        <v>44.6</v>
      </c>
      <c r="CC152" s="181">
        <v>2379700000</v>
      </c>
      <c r="CD152" s="181">
        <v>323460000</v>
      </c>
      <c r="CE152" s="181">
        <v>313590000</v>
      </c>
      <c r="CF152" s="181">
        <v>347580000</v>
      </c>
      <c r="CG152" s="181">
        <v>307380000</v>
      </c>
      <c r="CH152" s="181">
        <v>49605000</v>
      </c>
      <c r="CI152" s="181">
        <v>55139000</v>
      </c>
      <c r="CJ152" s="181">
        <v>53059000</v>
      </c>
      <c r="CK152" s="181">
        <v>55648000</v>
      </c>
      <c r="CL152" s="181">
        <v>52854000</v>
      </c>
      <c r="CM152" s="181">
        <v>275610000</v>
      </c>
      <c r="CN152" s="181">
        <v>250160000</v>
      </c>
      <c r="CO152" s="181">
        <v>295580000</v>
      </c>
      <c r="CP152" s="184">
        <v>81208000</v>
      </c>
      <c r="CQ152" s="184">
        <v>82505000</v>
      </c>
      <c r="CR152" s="184">
        <v>77829000</v>
      </c>
      <c r="CS152" s="184">
        <v>80487000</v>
      </c>
      <c r="CT152" s="186">
        <f t="shared" si="21"/>
        <v>80507250</v>
      </c>
      <c r="CU152" s="181">
        <v>68154000</v>
      </c>
      <c r="CV152" s="181">
        <v>69074000</v>
      </c>
      <c r="CW152" s="181">
        <v>66566000</v>
      </c>
      <c r="CX152" s="181">
        <v>62717000</v>
      </c>
      <c r="CY152" s="186">
        <f t="shared" si="20"/>
        <v>66627750</v>
      </c>
      <c r="CZ152" s="182">
        <f t="shared" si="22"/>
        <v>0.82759937769579761</v>
      </c>
      <c r="DA152" s="181">
        <v>59849000</v>
      </c>
      <c r="DC152" s="184">
        <v>78651000</v>
      </c>
      <c r="DD152" s="183">
        <f t="shared" si="23"/>
        <v>0.97694307034459626</v>
      </c>
      <c r="DE152" s="184">
        <v>84661000</v>
      </c>
      <c r="DG152" s="184">
        <v>72230000</v>
      </c>
      <c r="DI152" s="182">
        <f t="shared" si="24"/>
        <v>0.97694307034459626</v>
      </c>
    </row>
    <row r="153" spans="1:113" x14ac:dyDescent="0.25">
      <c r="A153" s="181" t="s">
        <v>2135</v>
      </c>
      <c r="B153" s="181" t="s">
        <v>2135</v>
      </c>
      <c r="C153" s="181">
        <v>5</v>
      </c>
      <c r="D153" s="181">
        <v>5</v>
      </c>
      <c r="E153" s="181">
        <v>5</v>
      </c>
      <c r="F153" s="181" t="s">
        <v>2134</v>
      </c>
      <c r="G153" s="181" t="s">
        <v>2133</v>
      </c>
      <c r="H153" s="181" t="s">
        <v>2132</v>
      </c>
      <c r="I153" s="181">
        <v>1</v>
      </c>
      <c r="J153" s="181">
        <v>5</v>
      </c>
      <c r="K153" s="181">
        <v>5</v>
      </c>
      <c r="L153" s="181">
        <v>5</v>
      </c>
      <c r="M153" s="181">
        <v>5</v>
      </c>
      <c r="N153" s="181">
        <v>5</v>
      </c>
      <c r="O153" s="181">
        <v>4</v>
      </c>
      <c r="P153" s="181">
        <v>5</v>
      </c>
      <c r="Q153" s="181">
        <v>3</v>
      </c>
      <c r="R153" s="181">
        <v>2</v>
      </c>
      <c r="S153" s="181">
        <v>4</v>
      </c>
      <c r="T153" s="181">
        <v>3</v>
      </c>
      <c r="U153" s="181">
        <v>2</v>
      </c>
      <c r="V153" s="181">
        <v>5</v>
      </c>
      <c r="W153" s="181">
        <v>5</v>
      </c>
      <c r="X153" s="181">
        <v>5</v>
      </c>
      <c r="Y153" s="181">
        <v>5</v>
      </c>
      <c r="Z153" s="181">
        <v>5</v>
      </c>
      <c r="AA153" s="181">
        <v>4</v>
      </c>
      <c r="AB153" s="181">
        <v>5</v>
      </c>
      <c r="AC153" s="181">
        <v>3</v>
      </c>
      <c r="AD153" s="181">
        <v>2</v>
      </c>
      <c r="AE153" s="181">
        <v>4</v>
      </c>
      <c r="AF153" s="181">
        <v>3</v>
      </c>
      <c r="AG153" s="181">
        <v>2</v>
      </c>
      <c r="AH153" s="181">
        <v>5</v>
      </c>
      <c r="AI153" s="181">
        <v>5</v>
      </c>
      <c r="AJ153" s="181">
        <v>5</v>
      </c>
      <c r="AK153" s="181">
        <v>5</v>
      </c>
      <c r="AL153" s="181">
        <v>5</v>
      </c>
      <c r="AM153" s="181">
        <v>4</v>
      </c>
      <c r="AN153" s="181">
        <v>5</v>
      </c>
      <c r="AO153" s="181">
        <v>3</v>
      </c>
      <c r="AP153" s="181">
        <v>2</v>
      </c>
      <c r="AQ153" s="181">
        <v>4</v>
      </c>
      <c r="AR153" s="181">
        <v>3</v>
      </c>
      <c r="AS153" s="181">
        <v>2</v>
      </c>
      <c r="AT153" s="181">
        <v>5</v>
      </c>
      <c r="AU153" s="181">
        <v>5</v>
      </c>
      <c r="AV153" s="181">
        <v>5</v>
      </c>
      <c r="AW153" s="181">
        <v>22.4</v>
      </c>
      <c r="AX153" s="181">
        <v>22.4</v>
      </c>
      <c r="AY153" s="181">
        <v>22.4</v>
      </c>
      <c r="AZ153" s="181">
        <v>41.829000000000001</v>
      </c>
      <c r="BA153" s="181">
        <v>397</v>
      </c>
      <c r="BB153" s="181">
        <v>397</v>
      </c>
      <c r="BC153" s="181">
        <v>0</v>
      </c>
      <c r="BD153" s="181">
        <v>13.176</v>
      </c>
      <c r="BE153" s="181" t="s">
        <v>1251</v>
      </c>
      <c r="BF153" s="181" t="s">
        <v>1251</v>
      </c>
      <c r="BG153" s="181" t="s">
        <v>1251</v>
      </c>
      <c r="BH153" s="181" t="s">
        <v>1251</v>
      </c>
      <c r="BI153" s="181" t="s">
        <v>1254</v>
      </c>
      <c r="BJ153" s="181" t="s">
        <v>1254</v>
      </c>
      <c r="BK153" s="181" t="s">
        <v>1254</v>
      </c>
      <c r="BL153" s="181" t="s">
        <v>1254</v>
      </c>
      <c r="BM153" s="181" t="s">
        <v>1254</v>
      </c>
      <c r="BN153" s="181" t="s">
        <v>1251</v>
      </c>
      <c r="BO153" s="181" t="s">
        <v>1251</v>
      </c>
      <c r="BP153" s="181" t="s">
        <v>1251</v>
      </c>
      <c r="BQ153" s="181">
        <v>22.4</v>
      </c>
      <c r="BR153" s="181">
        <v>22.4</v>
      </c>
      <c r="BS153" s="181">
        <v>18.600000000000001</v>
      </c>
      <c r="BT153" s="181">
        <v>22.4</v>
      </c>
      <c r="BU153" s="181">
        <v>11.3</v>
      </c>
      <c r="BV153" s="181">
        <v>6.3</v>
      </c>
      <c r="BW153" s="181">
        <v>18.600000000000001</v>
      </c>
      <c r="BX153" s="181">
        <v>15.9</v>
      </c>
      <c r="BY153" s="181">
        <v>8.6</v>
      </c>
      <c r="BZ153" s="181">
        <v>22.4</v>
      </c>
      <c r="CA153" s="181">
        <v>22.4</v>
      </c>
      <c r="CB153" s="181">
        <v>22.4</v>
      </c>
      <c r="CC153" s="181">
        <v>182550000</v>
      </c>
      <c r="CD153" s="181">
        <v>28575000</v>
      </c>
      <c r="CE153" s="181">
        <v>25512000</v>
      </c>
      <c r="CF153" s="181">
        <v>22072000</v>
      </c>
      <c r="CG153" s="181">
        <v>25921000</v>
      </c>
      <c r="CH153" s="181">
        <v>2298000</v>
      </c>
      <c r="CI153" s="181">
        <v>2080100</v>
      </c>
      <c r="CJ153" s="181">
        <v>4109700</v>
      </c>
      <c r="CK153" s="181">
        <v>2924400</v>
      </c>
      <c r="CL153" s="181">
        <v>1601600</v>
      </c>
      <c r="CM153" s="181">
        <v>21491000</v>
      </c>
      <c r="CN153" s="181">
        <v>22189000</v>
      </c>
      <c r="CO153" s="181">
        <v>23782000</v>
      </c>
      <c r="CP153" s="184">
        <v>8669300</v>
      </c>
      <c r="CQ153" s="184">
        <v>7641100</v>
      </c>
      <c r="CR153" s="184">
        <v>8236600</v>
      </c>
      <c r="CS153" s="184">
        <v>8801800</v>
      </c>
      <c r="CT153" s="186">
        <f t="shared" si="21"/>
        <v>8337200</v>
      </c>
      <c r="CU153" s="181">
        <v>6467200</v>
      </c>
      <c r="CV153" s="181">
        <v>6931100</v>
      </c>
      <c r="CW153" s="181">
        <v>7431800</v>
      </c>
      <c r="CX153" s="181">
        <v>6905500</v>
      </c>
      <c r="CY153" s="186">
        <f t="shared" si="20"/>
        <v>6933900</v>
      </c>
      <c r="CZ153" s="182">
        <f t="shared" si="22"/>
        <v>0.83168209950582928</v>
      </c>
      <c r="DA153" s="181">
        <v>5766500</v>
      </c>
      <c r="DC153" s="184">
        <v>7913100</v>
      </c>
      <c r="DD153" s="183">
        <f t="shared" si="23"/>
        <v>0.94913160293623755</v>
      </c>
      <c r="DE153" s="184">
        <v>8827700</v>
      </c>
      <c r="DG153" s="184">
        <v>9727400</v>
      </c>
      <c r="DI153" s="182">
        <f t="shared" si="24"/>
        <v>0.94913160293623755</v>
      </c>
    </row>
    <row r="154" spans="1:113" x14ac:dyDescent="0.25">
      <c r="A154" s="181" t="s">
        <v>2131</v>
      </c>
      <c r="B154" s="181" t="s">
        <v>2131</v>
      </c>
      <c r="C154" s="181">
        <v>2</v>
      </c>
      <c r="D154" s="181">
        <v>2</v>
      </c>
      <c r="E154" s="181">
        <v>2</v>
      </c>
      <c r="F154" s="181" t="s">
        <v>2130</v>
      </c>
      <c r="G154" s="181" t="s">
        <v>2129</v>
      </c>
      <c r="H154" s="181" t="s">
        <v>2128</v>
      </c>
      <c r="I154" s="181">
        <v>1</v>
      </c>
      <c r="J154" s="181">
        <v>2</v>
      </c>
      <c r="K154" s="181">
        <v>2</v>
      </c>
      <c r="L154" s="181">
        <v>2</v>
      </c>
      <c r="M154" s="181">
        <v>2</v>
      </c>
      <c r="N154" s="181">
        <v>2</v>
      </c>
      <c r="O154" s="181">
        <v>2</v>
      </c>
      <c r="P154" s="181">
        <v>2</v>
      </c>
      <c r="Q154" s="181">
        <v>1</v>
      </c>
      <c r="R154" s="181">
        <v>1</v>
      </c>
      <c r="S154" s="181">
        <v>2</v>
      </c>
      <c r="T154" s="181">
        <v>1</v>
      </c>
      <c r="U154" s="181">
        <v>1</v>
      </c>
      <c r="V154" s="181">
        <v>2</v>
      </c>
      <c r="W154" s="181">
        <v>2</v>
      </c>
      <c r="X154" s="181">
        <v>2</v>
      </c>
      <c r="Y154" s="181">
        <v>2</v>
      </c>
      <c r="Z154" s="181">
        <v>2</v>
      </c>
      <c r="AA154" s="181">
        <v>2</v>
      </c>
      <c r="AB154" s="181">
        <v>2</v>
      </c>
      <c r="AC154" s="181">
        <v>1</v>
      </c>
      <c r="AD154" s="181">
        <v>1</v>
      </c>
      <c r="AE154" s="181">
        <v>2</v>
      </c>
      <c r="AF154" s="181">
        <v>1</v>
      </c>
      <c r="AG154" s="181">
        <v>1</v>
      </c>
      <c r="AH154" s="181">
        <v>2</v>
      </c>
      <c r="AI154" s="181">
        <v>2</v>
      </c>
      <c r="AJ154" s="181">
        <v>2</v>
      </c>
      <c r="AK154" s="181">
        <v>2</v>
      </c>
      <c r="AL154" s="181">
        <v>2</v>
      </c>
      <c r="AM154" s="181">
        <v>2</v>
      </c>
      <c r="AN154" s="181">
        <v>2</v>
      </c>
      <c r="AO154" s="181">
        <v>1</v>
      </c>
      <c r="AP154" s="181">
        <v>1</v>
      </c>
      <c r="AQ154" s="181">
        <v>2</v>
      </c>
      <c r="AR154" s="181">
        <v>1</v>
      </c>
      <c r="AS154" s="181">
        <v>1</v>
      </c>
      <c r="AT154" s="181">
        <v>2</v>
      </c>
      <c r="AU154" s="181">
        <v>2</v>
      </c>
      <c r="AV154" s="181">
        <v>2</v>
      </c>
      <c r="AW154" s="181">
        <v>4.7</v>
      </c>
      <c r="AX154" s="181">
        <v>4.7</v>
      </c>
      <c r="AY154" s="181">
        <v>4.7</v>
      </c>
      <c r="AZ154" s="181">
        <v>57.058</v>
      </c>
      <c r="BA154" s="181">
        <v>509</v>
      </c>
      <c r="BB154" s="181">
        <v>509</v>
      </c>
      <c r="BC154" s="181">
        <v>0</v>
      </c>
      <c r="BD154" s="181">
        <v>4.2493999999999996</v>
      </c>
      <c r="BE154" s="181" t="s">
        <v>1251</v>
      </c>
      <c r="BF154" s="181" t="s">
        <v>1254</v>
      </c>
      <c r="BG154" s="181" t="s">
        <v>1254</v>
      </c>
      <c r="BH154" s="181" t="s">
        <v>1254</v>
      </c>
      <c r="BI154" s="181" t="s">
        <v>1254</v>
      </c>
      <c r="BJ154" s="181" t="s">
        <v>1254</v>
      </c>
      <c r="BK154" s="181" t="s">
        <v>1254</v>
      </c>
      <c r="BL154" s="181" t="s">
        <v>1254</v>
      </c>
      <c r="BM154" s="181" t="s">
        <v>1254</v>
      </c>
      <c r="BN154" s="181" t="s">
        <v>1254</v>
      </c>
      <c r="BO154" s="181" t="s">
        <v>1254</v>
      </c>
      <c r="BP154" s="181" t="s">
        <v>1254</v>
      </c>
      <c r="BQ154" s="181">
        <v>4.7</v>
      </c>
      <c r="BR154" s="181">
        <v>4.7</v>
      </c>
      <c r="BS154" s="181">
        <v>4.7</v>
      </c>
      <c r="BT154" s="181">
        <v>4.7</v>
      </c>
      <c r="BU154" s="181">
        <v>2.4</v>
      </c>
      <c r="BV154" s="181">
        <v>2.4</v>
      </c>
      <c r="BW154" s="181">
        <v>4.7</v>
      </c>
      <c r="BX154" s="181">
        <v>2.4</v>
      </c>
      <c r="BY154" s="181">
        <v>2.4</v>
      </c>
      <c r="BZ154" s="181">
        <v>4.7</v>
      </c>
      <c r="CA154" s="181">
        <v>4.7</v>
      </c>
      <c r="CB154" s="181">
        <v>4.7</v>
      </c>
      <c r="CC154" s="181">
        <v>48876000</v>
      </c>
      <c r="CD154" s="181">
        <v>8350400</v>
      </c>
      <c r="CE154" s="181">
        <v>6286400</v>
      </c>
      <c r="CF154" s="181">
        <v>6526900</v>
      </c>
      <c r="CG154" s="181">
        <v>5833600</v>
      </c>
      <c r="CH154" s="181">
        <v>498070</v>
      </c>
      <c r="CI154" s="181">
        <v>549650</v>
      </c>
      <c r="CJ154" s="181">
        <v>884140</v>
      </c>
      <c r="CK154" s="181">
        <v>514240</v>
      </c>
      <c r="CL154" s="181">
        <v>560850</v>
      </c>
      <c r="CM154" s="181">
        <v>5423300</v>
      </c>
      <c r="CN154" s="181">
        <v>7448800</v>
      </c>
      <c r="CO154" s="181">
        <v>5999800</v>
      </c>
      <c r="CP154" s="184">
        <v>5249200</v>
      </c>
      <c r="CQ154" s="184">
        <v>3953800</v>
      </c>
      <c r="CR154" s="184">
        <v>3738200</v>
      </c>
      <c r="CS154" s="184">
        <v>3847100</v>
      </c>
      <c r="CT154" s="186">
        <f t="shared" si="21"/>
        <v>4197075</v>
      </c>
      <c r="CU154" s="181">
        <v>0</v>
      </c>
      <c r="CV154" s="181">
        <v>0</v>
      </c>
      <c r="CW154" s="181">
        <v>3529800</v>
      </c>
      <c r="CX154" s="181">
        <v>0</v>
      </c>
      <c r="CY154" s="186">
        <f t="shared" si="20"/>
        <v>3529800</v>
      </c>
      <c r="CZ154" s="182">
        <f t="shared" si="22"/>
        <v>0.84101427780061111</v>
      </c>
      <c r="DA154" s="181">
        <v>0</v>
      </c>
      <c r="DC154" s="184">
        <v>3939100</v>
      </c>
      <c r="DD154" s="183">
        <f t="shared" si="23"/>
        <v>0.9385345746740289</v>
      </c>
      <c r="DE154" s="184">
        <v>4692400</v>
      </c>
      <c r="DG154" s="184">
        <v>4223900</v>
      </c>
      <c r="DI154" s="182">
        <f t="shared" si="24"/>
        <v>0.9385345746740289</v>
      </c>
    </row>
    <row r="155" spans="1:113" x14ac:dyDescent="0.25">
      <c r="A155" s="181" t="s">
        <v>2127</v>
      </c>
      <c r="B155" s="181" t="s">
        <v>2127</v>
      </c>
      <c r="C155" s="181">
        <v>8</v>
      </c>
      <c r="D155" s="181">
        <v>8</v>
      </c>
      <c r="E155" s="181">
        <v>7</v>
      </c>
      <c r="F155" s="181" t="s">
        <v>2126</v>
      </c>
      <c r="G155" s="181" t="s">
        <v>2125</v>
      </c>
      <c r="H155" s="181" t="s">
        <v>2124</v>
      </c>
      <c r="I155" s="181">
        <v>1</v>
      </c>
      <c r="J155" s="181">
        <v>8</v>
      </c>
      <c r="K155" s="181">
        <v>8</v>
      </c>
      <c r="L155" s="181">
        <v>7</v>
      </c>
      <c r="M155" s="181">
        <v>7</v>
      </c>
      <c r="N155" s="181">
        <v>8</v>
      </c>
      <c r="O155" s="181">
        <v>8</v>
      </c>
      <c r="P155" s="181">
        <v>7</v>
      </c>
      <c r="Q155" s="181">
        <v>2</v>
      </c>
      <c r="R155" s="181">
        <v>2</v>
      </c>
      <c r="S155" s="181">
        <v>3</v>
      </c>
      <c r="T155" s="181">
        <v>2</v>
      </c>
      <c r="U155" s="181">
        <v>2</v>
      </c>
      <c r="V155" s="181">
        <v>7</v>
      </c>
      <c r="W155" s="181">
        <v>7</v>
      </c>
      <c r="X155" s="181">
        <v>7</v>
      </c>
      <c r="Y155" s="181">
        <v>7</v>
      </c>
      <c r="Z155" s="181">
        <v>8</v>
      </c>
      <c r="AA155" s="181">
        <v>8</v>
      </c>
      <c r="AB155" s="181">
        <v>7</v>
      </c>
      <c r="AC155" s="181">
        <v>2</v>
      </c>
      <c r="AD155" s="181">
        <v>2</v>
      </c>
      <c r="AE155" s="181">
        <v>3</v>
      </c>
      <c r="AF155" s="181">
        <v>2</v>
      </c>
      <c r="AG155" s="181">
        <v>2</v>
      </c>
      <c r="AH155" s="181">
        <v>7</v>
      </c>
      <c r="AI155" s="181">
        <v>7</v>
      </c>
      <c r="AJ155" s="181">
        <v>7</v>
      </c>
      <c r="AK155" s="181">
        <v>6</v>
      </c>
      <c r="AL155" s="181">
        <v>7</v>
      </c>
      <c r="AM155" s="181">
        <v>7</v>
      </c>
      <c r="AN155" s="181">
        <v>6</v>
      </c>
      <c r="AO155" s="181">
        <v>1</v>
      </c>
      <c r="AP155" s="181">
        <v>1</v>
      </c>
      <c r="AQ155" s="181">
        <v>3</v>
      </c>
      <c r="AR155" s="181">
        <v>1</v>
      </c>
      <c r="AS155" s="181">
        <v>1</v>
      </c>
      <c r="AT155" s="181">
        <v>6</v>
      </c>
      <c r="AU155" s="181">
        <v>6</v>
      </c>
      <c r="AV155" s="181">
        <v>6</v>
      </c>
      <c r="AW155" s="181">
        <v>13.4</v>
      </c>
      <c r="AX155" s="181">
        <v>13.4</v>
      </c>
      <c r="AY155" s="181">
        <v>11.8</v>
      </c>
      <c r="AZ155" s="181">
        <v>61.173999999999999</v>
      </c>
      <c r="BA155" s="181">
        <v>543</v>
      </c>
      <c r="BB155" s="181">
        <v>543</v>
      </c>
      <c r="BC155" s="181">
        <v>0</v>
      </c>
      <c r="BD155" s="181">
        <v>43.545000000000002</v>
      </c>
      <c r="BE155" s="181" t="s">
        <v>1251</v>
      </c>
      <c r="BF155" s="181" t="s">
        <v>1251</v>
      </c>
      <c r="BG155" s="181" t="s">
        <v>1251</v>
      </c>
      <c r="BH155" s="181" t="s">
        <v>1251</v>
      </c>
      <c r="BI155" s="181" t="s">
        <v>1254</v>
      </c>
      <c r="BJ155" s="181" t="s">
        <v>1254</v>
      </c>
      <c r="BK155" s="181" t="s">
        <v>1254</v>
      </c>
      <c r="BL155" s="181" t="s">
        <v>1254</v>
      </c>
      <c r="BM155" s="181" t="s">
        <v>1254</v>
      </c>
      <c r="BN155" s="181" t="s">
        <v>1251</v>
      </c>
      <c r="BO155" s="181" t="s">
        <v>1251</v>
      </c>
      <c r="BP155" s="181" t="s">
        <v>1251</v>
      </c>
      <c r="BQ155" s="181">
        <v>10.5</v>
      </c>
      <c r="BR155" s="181">
        <v>13.4</v>
      </c>
      <c r="BS155" s="181">
        <v>13.4</v>
      </c>
      <c r="BT155" s="181">
        <v>11.4</v>
      </c>
      <c r="BU155" s="181">
        <v>2.9</v>
      </c>
      <c r="BV155" s="181">
        <v>2.9</v>
      </c>
      <c r="BW155" s="181">
        <v>4.5999999999999996</v>
      </c>
      <c r="BX155" s="181">
        <v>2.9</v>
      </c>
      <c r="BY155" s="181">
        <v>3.3</v>
      </c>
      <c r="BZ155" s="181">
        <v>11.4</v>
      </c>
      <c r="CA155" s="181">
        <v>11.4</v>
      </c>
      <c r="CB155" s="181">
        <v>11.4</v>
      </c>
      <c r="CC155" s="181">
        <v>293090000</v>
      </c>
      <c r="CD155" s="181">
        <v>38571000</v>
      </c>
      <c r="CE155" s="181">
        <v>44918000</v>
      </c>
      <c r="CF155" s="181">
        <v>49706000</v>
      </c>
      <c r="CG155" s="181">
        <v>38869000</v>
      </c>
      <c r="CH155" s="181">
        <v>1795600</v>
      </c>
      <c r="CI155" s="181">
        <v>1755600</v>
      </c>
      <c r="CJ155" s="181">
        <v>2819800</v>
      </c>
      <c r="CK155" s="181">
        <v>2409700</v>
      </c>
      <c r="CL155" s="181">
        <v>3184600</v>
      </c>
      <c r="CM155" s="181">
        <v>37625000</v>
      </c>
      <c r="CN155" s="181">
        <v>37170000</v>
      </c>
      <c r="CO155" s="181">
        <v>34266000</v>
      </c>
      <c r="CP155" s="184">
        <v>8502000</v>
      </c>
      <c r="CQ155" s="184">
        <v>9859400</v>
      </c>
      <c r="CR155" s="184">
        <v>10501000</v>
      </c>
      <c r="CS155" s="184">
        <v>8138400</v>
      </c>
      <c r="CT155" s="186">
        <f t="shared" si="21"/>
        <v>9250200</v>
      </c>
      <c r="CU155" s="181">
        <v>7967700</v>
      </c>
      <c r="CV155" s="181">
        <v>7563900</v>
      </c>
      <c r="CW155" s="181">
        <v>7443200</v>
      </c>
      <c r="CX155" s="181">
        <v>8232400</v>
      </c>
      <c r="CY155" s="186">
        <f t="shared" si="20"/>
        <v>7801800</v>
      </c>
      <c r="CZ155" s="182">
        <f t="shared" si="22"/>
        <v>0.84341960173834074</v>
      </c>
      <c r="DA155" s="181">
        <v>9685300</v>
      </c>
      <c r="DC155" s="184">
        <v>11116000</v>
      </c>
      <c r="DD155" s="183">
        <f t="shared" si="23"/>
        <v>1.2017037469460119</v>
      </c>
      <c r="DE155" s="184">
        <v>10809000</v>
      </c>
      <c r="DG155" s="184">
        <v>10138000</v>
      </c>
      <c r="DI155" s="182">
        <f t="shared" si="24"/>
        <v>1.2017037469460119</v>
      </c>
    </row>
    <row r="156" spans="1:113" x14ac:dyDescent="0.25">
      <c r="A156" s="181" t="s">
        <v>2123</v>
      </c>
      <c r="B156" s="181" t="s">
        <v>2122</v>
      </c>
      <c r="C156" s="181" t="s">
        <v>2121</v>
      </c>
      <c r="D156" s="181" t="s">
        <v>2120</v>
      </c>
      <c r="E156" s="181" t="s">
        <v>2120</v>
      </c>
      <c r="F156" s="181" t="s">
        <v>2119</v>
      </c>
      <c r="G156" s="181" t="s">
        <v>2118</v>
      </c>
      <c r="H156" s="181" t="s">
        <v>2117</v>
      </c>
      <c r="I156" s="181">
        <v>4</v>
      </c>
      <c r="J156" s="181">
        <v>4</v>
      </c>
      <c r="K156" s="181">
        <v>3</v>
      </c>
      <c r="L156" s="181">
        <v>3</v>
      </c>
      <c r="M156" s="181">
        <v>4</v>
      </c>
      <c r="N156" s="181">
        <v>4</v>
      </c>
      <c r="O156" s="181">
        <v>4</v>
      </c>
      <c r="P156" s="181">
        <v>4</v>
      </c>
      <c r="Q156" s="181">
        <v>3</v>
      </c>
      <c r="R156" s="181">
        <v>3</v>
      </c>
      <c r="S156" s="181">
        <v>3</v>
      </c>
      <c r="T156" s="181">
        <v>3</v>
      </c>
      <c r="U156" s="181">
        <v>3</v>
      </c>
      <c r="V156" s="181">
        <v>4</v>
      </c>
      <c r="W156" s="181">
        <v>4</v>
      </c>
      <c r="X156" s="181">
        <v>4</v>
      </c>
      <c r="Y156" s="181">
        <v>3</v>
      </c>
      <c r="Z156" s="181">
        <v>3</v>
      </c>
      <c r="AA156" s="181">
        <v>3</v>
      </c>
      <c r="AB156" s="181">
        <v>3</v>
      </c>
      <c r="AC156" s="181">
        <v>3</v>
      </c>
      <c r="AD156" s="181">
        <v>3</v>
      </c>
      <c r="AE156" s="181">
        <v>3</v>
      </c>
      <c r="AF156" s="181">
        <v>3</v>
      </c>
      <c r="AG156" s="181">
        <v>3</v>
      </c>
      <c r="AH156" s="181">
        <v>3</v>
      </c>
      <c r="AI156" s="181">
        <v>3</v>
      </c>
      <c r="AJ156" s="181">
        <v>3</v>
      </c>
      <c r="AK156" s="181">
        <v>3</v>
      </c>
      <c r="AL156" s="181">
        <v>3</v>
      </c>
      <c r="AM156" s="181">
        <v>3</v>
      </c>
      <c r="AN156" s="181">
        <v>3</v>
      </c>
      <c r="AO156" s="181">
        <v>3</v>
      </c>
      <c r="AP156" s="181">
        <v>3</v>
      </c>
      <c r="AQ156" s="181">
        <v>3</v>
      </c>
      <c r="AR156" s="181">
        <v>3</v>
      </c>
      <c r="AS156" s="181">
        <v>3</v>
      </c>
      <c r="AT156" s="181">
        <v>3</v>
      </c>
      <c r="AU156" s="181">
        <v>3</v>
      </c>
      <c r="AV156" s="181">
        <v>3</v>
      </c>
      <c r="AW156" s="181">
        <v>25.7</v>
      </c>
      <c r="AX156" s="181">
        <v>19.899999999999999</v>
      </c>
      <c r="AY156" s="181">
        <v>19.899999999999999</v>
      </c>
      <c r="AZ156" s="181">
        <v>21.257999999999999</v>
      </c>
      <c r="BA156" s="181">
        <v>191</v>
      </c>
      <c r="BB156" s="181" t="s">
        <v>2116</v>
      </c>
      <c r="BC156" s="181">
        <v>0</v>
      </c>
      <c r="BD156" s="181">
        <v>17.268000000000001</v>
      </c>
      <c r="BE156" s="181" t="s">
        <v>1251</v>
      </c>
      <c r="BF156" s="181" t="s">
        <v>1251</v>
      </c>
      <c r="BG156" s="181" t="s">
        <v>1251</v>
      </c>
      <c r="BH156" s="181" t="s">
        <v>1251</v>
      </c>
      <c r="BI156" s="181" t="s">
        <v>1254</v>
      </c>
      <c r="BJ156" s="181" t="s">
        <v>1254</v>
      </c>
      <c r="BK156" s="181" t="s">
        <v>1254</v>
      </c>
      <c r="BL156" s="181" t="s">
        <v>1254</v>
      </c>
      <c r="BM156" s="181" t="s">
        <v>1254</v>
      </c>
      <c r="BN156" s="181" t="s">
        <v>1254</v>
      </c>
      <c r="BO156" s="181" t="s">
        <v>1254</v>
      </c>
      <c r="BP156" s="181" t="s">
        <v>1251</v>
      </c>
      <c r="BQ156" s="181">
        <v>25.7</v>
      </c>
      <c r="BR156" s="181">
        <v>25.7</v>
      </c>
      <c r="BS156" s="181">
        <v>25.7</v>
      </c>
      <c r="BT156" s="181">
        <v>25.7</v>
      </c>
      <c r="BU156" s="181">
        <v>19.899999999999999</v>
      </c>
      <c r="BV156" s="181">
        <v>19.899999999999999</v>
      </c>
      <c r="BW156" s="181">
        <v>19.899999999999999</v>
      </c>
      <c r="BX156" s="181">
        <v>19.899999999999999</v>
      </c>
      <c r="BY156" s="181">
        <v>19.899999999999999</v>
      </c>
      <c r="BZ156" s="181">
        <v>25.7</v>
      </c>
      <c r="CA156" s="181">
        <v>25.7</v>
      </c>
      <c r="CB156" s="181">
        <v>25.7</v>
      </c>
      <c r="CC156" s="181">
        <v>161390000</v>
      </c>
      <c r="CD156" s="181">
        <v>19034000</v>
      </c>
      <c r="CE156" s="181">
        <v>24600000</v>
      </c>
      <c r="CF156" s="181">
        <v>21790000</v>
      </c>
      <c r="CG156" s="181">
        <v>23633000</v>
      </c>
      <c r="CH156" s="181">
        <v>3636600</v>
      </c>
      <c r="CI156" s="181">
        <v>3905300</v>
      </c>
      <c r="CJ156" s="181">
        <v>3432800</v>
      </c>
      <c r="CK156" s="181">
        <v>4180100</v>
      </c>
      <c r="CL156" s="181">
        <v>3818700</v>
      </c>
      <c r="CM156" s="181">
        <v>15570000</v>
      </c>
      <c r="CN156" s="181">
        <v>20402000</v>
      </c>
      <c r="CO156" s="181">
        <v>17384000</v>
      </c>
      <c r="CP156" s="184">
        <v>12117000</v>
      </c>
      <c r="CQ156" s="184">
        <v>12782000</v>
      </c>
      <c r="CR156" s="184">
        <v>13579000</v>
      </c>
      <c r="CS156" s="184">
        <v>13591000</v>
      </c>
      <c r="CT156" s="186">
        <f t="shared" si="21"/>
        <v>13017250</v>
      </c>
      <c r="CU156" s="181">
        <v>12184000</v>
      </c>
      <c r="CV156" s="181">
        <v>11209000</v>
      </c>
      <c r="CW156" s="181">
        <v>10459000</v>
      </c>
      <c r="CX156" s="181">
        <v>10090000</v>
      </c>
      <c r="CY156" s="186">
        <f t="shared" si="20"/>
        <v>10985500</v>
      </c>
      <c r="CZ156" s="182">
        <f t="shared" si="22"/>
        <v>0.84391864641149239</v>
      </c>
      <c r="DA156" s="181">
        <v>9347000</v>
      </c>
      <c r="DC156" s="184">
        <v>10814000</v>
      </c>
      <c r="DD156" s="183">
        <f t="shared" si="23"/>
        <v>0.83074382069945651</v>
      </c>
      <c r="DE156" s="184">
        <v>13344000</v>
      </c>
      <c r="DG156" s="184">
        <v>10695000</v>
      </c>
      <c r="DI156" s="182">
        <f t="shared" si="24"/>
        <v>0.83074382069945651</v>
      </c>
    </row>
    <row r="157" spans="1:113" x14ac:dyDescent="0.25">
      <c r="A157" s="181" t="s">
        <v>2115</v>
      </c>
      <c r="B157" s="181" t="s">
        <v>2115</v>
      </c>
      <c r="C157" s="181" t="s">
        <v>2114</v>
      </c>
      <c r="D157" s="181" t="s">
        <v>2114</v>
      </c>
      <c r="E157" s="181" t="s">
        <v>2114</v>
      </c>
      <c r="F157" s="181" t="s">
        <v>2113</v>
      </c>
      <c r="G157" s="181" t="s">
        <v>2112</v>
      </c>
      <c r="H157" s="181" t="s">
        <v>2111</v>
      </c>
      <c r="I157" s="181">
        <v>2</v>
      </c>
      <c r="J157" s="181">
        <v>3</v>
      </c>
      <c r="K157" s="181">
        <v>3</v>
      </c>
      <c r="L157" s="181">
        <v>3</v>
      </c>
      <c r="M157" s="181">
        <v>3</v>
      </c>
      <c r="N157" s="181">
        <v>3</v>
      </c>
      <c r="O157" s="181">
        <v>3</v>
      </c>
      <c r="P157" s="181">
        <v>3</v>
      </c>
      <c r="Q157" s="181">
        <v>1</v>
      </c>
      <c r="R157" s="181">
        <v>2</v>
      </c>
      <c r="S157" s="181">
        <v>0</v>
      </c>
      <c r="T157" s="181">
        <v>1</v>
      </c>
      <c r="U157" s="181">
        <v>0</v>
      </c>
      <c r="V157" s="181">
        <v>3</v>
      </c>
      <c r="W157" s="181">
        <v>3</v>
      </c>
      <c r="X157" s="181">
        <v>3</v>
      </c>
      <c r="Y157" s="181">
        <v>3</v>
      </c>
      <c r="Z157" s="181">
        <v>3</v>
      </c>
      <c r="AA157" s="181">
        <v>3</v>
      </c>
      <c r="AB157" s="181">
        <v>3</v>
      </c>
      <c r="AC157" s="181">
        <v>1</v>
      </c>
      <c r="AD157" s="181">
        <v>2</v>
      </c>
      <c r="AE157" s="181">
        <v>0</v>
      </c>
      <c r="AF157" s="181">
        <v>1</v>
      </c>
      <c r="AG157" s="181">
        <v>0</v>
      </c>
      <c r="AH157" s="181">
        <v>3</v>
      </c>
      <c r="AI157" s="181">
        <v>3</v>
      </c>
      <c r="AJ157" s="181">
        <v>3</v>
      </c>
      <c r="AK157" s="181">
        <v>3</v>
      </c>
      <c r="AL157" s="181">
        <v>3</v>
      </c>
      <c r="AM157" s="181">
        <v>3</v>
      </c>
      <c r="AN157" s="181">
        <v>3</v>
      </c>
      <c r="AO157" s="181">
        <v>1</v>
      </c>
      <c r="AP157" s="181">
        <v>2</v>
      </c>
      <c r="AQ157" s="181">
        <v>0</v>
      </c>
      <c r="AR157" s="181">
        <v>1</v>
      </c>
      <c r="AS157" s="181">
        <v>0</v>
      </c>
      <c r="AT157" s="181">
        <v>3</v>
      </c>
      <c r="AU157" s="181">
        <v>3</v>
      </c>
      <c r="AV157" s="181">
        <v>3</v>
      </c>
      <c r="AW157" s="181">
        <v>12</v>
      </c>
      <c r="AX157" s="181">
        <v>12</v>
      </c>
      <c r="AY157" s="181">
        <v>12</v>
      </c>
      <c r="AZ157" s="181">
        <v>20.824999999999999</v>
      </c>
      <c r="BA157" s="181">
        <v>184</v>
      </c>
      <c r="BB157" s="181" t="s">
        <v>2110</v>
      </c>
      <c r="BC157" s="181">
        <v>0</v>
      </c>
      <c r="BD157" s="181">
        <v>9.3626000000000005</v>
      </c>
      <c r="BE157" s="181" t="s">
        <v>1251</v>
      </c>
      <c r="BF157" s="181" t="s">
        <v>1251</v>
      </c>
      <c r="BG157" s="181" t="s">
        <v>1251</v>
      </c>
      <c r="BH157" s="181" t="s">
        <v>1251</v>
      </c>
      <c r="BI157" s="181" t="s">
        <v>1254</v>
      </c>
      <c r="BJ157" s="181" t="s">
        <v>1254</v>
      </c>
      <c r="BL157" s="181" t="s">
        <v>1254</v>
      </c>
      <c r="BN157" s="181" t="s">
        <v>1251</v>
      </c>
      <c r="BO157" s="181" t="s">
        <v>1251</v>
      </c>
      <c r="BP157" s="181" t="s">
        <v>1251</v>
      </c>
      <c r="BQ157" s="181">
        <v>12</v>
      </c>
      <c r="BR157" s="181">
        <v>12</v>
      </c>
      <c r="BS157" s="181">
        <v>12</v>
      </c>
      <c r="BT157" s="181">
        <v>12</v>
      </c>
      <c r="BU157" s="181">
        <v>6</v>
      </c>
      <c r="BV157" s="181">
        <v>11.4</v>
      </c>
      <c r="BW157" s="181">
        <v>0</v>
      </c>
      <c r="BX157" s="181">
        <v>6</v>
      </c>
      <c r="BY157" s="181">
        <v>0</v>
      </c>
      <c r="BZ157" s="181">
        <v>12</v>
      </c>
      <c r="CA157" s="181">
        <v>12</v>
      </c>
      <c r="CB157" s="181">
        <v>12</v>
      </c>
      <c r="CC157" s="181">
        <v>172600000</v>
      </c>
      <c r="CD157" s="181">
        <v>22188000</v>
      </c>
      <c r="CE157" s="181">
        <v>24228000</v>
      </c>
      <c r="CF157" s="181">
        <v>23849000</v>
      </c>
      <c r="CG157" s="181">
        <v>26085000</v>
      </c>
      <c r="CH157" s="181">
        <v>2338000</v>
      </c>
      <c r="CI157" s="181">
        <v>3339700</v>
      </c>
      <c r="CJ157" s="181">
        <v>0</v>
      </c>
      <c r="CK157" s="181">
        <v>2680400</v>
      </c>
      <c r="CL157" s="181">
        <v>0</v>
      </c>
      <c r="CM157" s="181">
        <v>20926000</v>
      </c>
      <c r="CN157" s="181">
        <v>22236000</v>
      </c>
      <c r="CO157" s="181">
        <v>24731000</v>
      </c>
      <c r="CP157" s="184">
        <v>14788000</v>
      </c>
      <c r="CQ157" s="184">
        <v>17748000</v>
      </c>
      <c r="CR157" s="184">
        <v>17615000</v>
      </c>
      <c r="CS157" s="184">
        <v>20129000</v>
      </c>
      <c r="CT157" s="186">
        <f t="shared" si="21"/>
        <v>17570000</v>
      </c>
      <c r="CU157" s="181">
        <v>0</v>
      </c>
      <c r="CV157" s="181">
        <v>14913000</v>
      </c>
      <c r="CW157" s="181">
        <v>0</v>
      </c>
      <c r="CX157" s="181">
        <v>0</v>
      </c>
      <c r="CY157" s="186">
        <f t="shared" si="20"/>
        <v>14913000</v>
      </c>
      <c r="CZ157" s="182">
        <f t="shared" si="22"/>
        <v>0.84877632327831531</v>
      </c>
      <c r="DA157" s="181">
        <v>0</v>
      </c>
      <c r="DC157" s="184">
        <v>16833000</v>
      </c>
      <c r="DD157" s="183">
        <f t="shared" si="23"/>
        <v>0.95805350028457603</v>
      </c>
      <c r="DE157" s="184">
        <v>22727000</v>
      </c>
      <c r="DG157" s="184">
        <v>24923000</v>
      </c>
      <c r="DI157" s="182">
        <f t="shared" si="24"/>
        <v>0.95805350028457603</v>
      </c>
    </row>
    <row r="158" spans="1:113" x14ac:dyDescent="0.25">
      <c r="A158" s="181" t="s">
        <v>2109</v>
      </c>
      <c r="B158" s="181" t="s">
        <v>2109</v>
      </c>
      <c r="C158" s="181">
        <v>4</v>
      </c>
      <c r="D158" s="181">
        <v>4</v>
      </c>
      <c r="E158" s="181">
        <v>4</v>
      </c>
      <c r="F158" s="181" t="s">
        <v>2108</v>
      </c>
      <c r="G158" s="181" t="s">
        <v>2107</v>
      </c>
      <c r="H158" s="181" t="s">
        <v>2106</v>
      </c>
      <c r="I158" s="181">
        <v>1</v>
      </c>
      <c r="J158" s="181">
        <v>4</v>
      </c>
      <c r="K158" s="181">
        <v>4</v>
      </c>
      <c r="L158" s="181">
        <v>4</v>
      </c>
      <c r="M158" s="181">
        <v>4</v>
      </c>
      <c r="N158" s="181">
        <v>4</v>
      </c>
      <c r="O158" s="181">
        <v>4</v>
      </c>
      <c r="P158" s="181">
        <v>3</v>
      </c>
      <c r="Q158" s="181">
        <v>3</v>
      </c>
      <c r="R158" s="181">
        <v>3</v>
      </c>
      <c r="S158" s="181">
        <v>2</v>
      </c>
      <c r="T158" s="181">
        <v>3</v>
      </c>
      <c r="U158" s="181">
        <v>2</v>
      </c>
      <c r="V158" s="181">
        <v>4</v>
      </c>
      <c r="W158" s="181">
        <v>3</v>
      </c>
      <c r="X158" s="181">
        <v>3</v>
      </c>
      <c r="Y158" s="181">
        <v>4</v>
      </c>
      <c r="Z158" s="181">
        <v>4</v>
      </c>
      <c r="AA158" s="181">
        <v>4</v>
      </c>
      <c r="AB158" s="181">
        <v>3</v>
      </c>
      <c r="AC158" s="181">
        <v>3</v>
      </c>
      <c r="AD158" s="181">
        <v>3</v>
      </c>
      <c r="AE158" s="181">
        <v>2</v>
      </c>
      <c r="AF158" s="181">
        <v>3</v>
      </c>
      <c r="AG158" s="181">
        <v>2</v>
      </c>
      <c r="AH158" s="181">
        <v>4</v>
      </c>
      <c r="AI158" s="181">
        <v>3</v>
      </c>
      <c r="AJ158" s="181">
        <v>3</v>
      </c>
      <c r="AK158" s="181">
        <v>4</v>
      </c>
      <c r="AL158" s="181">
        <v>4</v>
      </c>
      <c r="AM158" s="181">
        <v>4</v>
      </c>
      <c r="AN158" s="181">
        <v>3</v>
      </c>
      <c r="AO158" s="181">
        <v>3</v>
      </c>
      <c r="AP158" s="181">
        <v>3</v>
      </c>
      <c r="AQ158" s="181">
        <v>2</v>
      </c>
      <c r="AR158" s="181">
        <v>3</v>
      </c>
      <c r="AS158" s="181">
        <v>2</v>
      </c>
      <c r="AT158" s="181">
        <v>4</v>
      </c>
      <c r="AU158" s="181">
        <v>3</v>
      </c>
      <c r="AV158" s="181">
        <v>3</v>
      </c>
      <c r="AW158" s="181">
        <v>27.7</v>
      </c>
      <c r="AX158" s="181">
        <v>27.7</v>
      </c>
      <c r="AY158" s="181">
        <v>27.7</v>
      </c>
      <c r="AZ158" s="181">
        <v>29.366</v>
      </c>
      <c r="BA158" s="181">
        <v>260</v>
      </c>
      <c r="BB158" s="181">
        <v>260</v>
      </c>
      <c r="BC158" s="181">
        <v>0</v>
      </c>
      <c r="BD158" s="181">
        <v>12.116</v>
      </c>
      <c r="BE158" s="181" t="s">
        <v>1251</v>
      </c>
      <c r="BF158" s="181" t="s">
        <v>1251</v>
      </c>
      <c r="BG158" s="181" t="s">
        <v>1251</v>
      </c>
      <c r="BH158" s="181" t="s">
        <v>1251</v>
      </c>
      <c r="BI158" s="181" t="s">
        <v>1254</v>
      </c>
      <c r="BJ158" s="181" t="s">
        <v>1254</v>
      </c>
      <c r="BK158" s="181" t="s">
        <v>1254</v>
      </c>
      <c r="BL158" s="181" t="s">
        <v>1254</v>
      </c>
      <c r="BM158" s="181" t="s">
        <v>1254</v>
      </c>
      <c r="BN158" s="181" t="s">
        <v>1251</v>
      </c>
      <c r="BO158" s="181" t="s">
        <v>1251</v>
      </c>
      <c r="BP158" s="181" t="s">
        <v>1251</v>
      </c>
      <c r="BQ158" s="181">
        <v>27.7</v>
      </c>
      <c r="BR158" s="181">
        <v>27.7</v>
      </c>
      <c r="BS158" s="181">
        <v>27.7</v>
      </c>
      <c r="BT158" s="181">
        <v>19.2</v>
      </c>
      <c r="BU158" s="181">
        <v>19.2</v>
      </c>
      <c r="BV158" s="181">
        <v>19.2</v>
      </c>
      <c r="BW158" s="181">
        <v>14.2</v>
      </c>
      <c r="BX158" s="181">
        <v>19.2</v>
      </c>
      <c r="BY158" s="181">
        <v>14.2</v>
      </c>
      <c r="BZ158" s="181">
        <v>27.7</v>
      </c>
      <c r="CA158" s="181">
        <v>19.2</v>
      </c>
      <c r="CB158" s="181">
        <v>19.2</v>
      </c>
      <c r="CC158" s="181">
        <v>158660000</v>
      </c>
      <c r="CD158" s="181">
        <v>26688000</v>
      </c>
      <c r="CE158" s="181">
        <v>20851000</v>
      </c>
      <c r="CF158" s="181">
        <v>24626000</v>
      </c>
      <c r="CG158" s="181">
        <v>18702000</v>
      </c>
      <c r="CH158" s="181">
        <v>3681400</v>
      </c>
      <c r="CI158" s="181">
        <v>3590800</v>
      </c>
      <c r="CJ158" s="181">
        <v>3376200</v>
      </c>
      <c r="CK158" s="181">
        <v>3158800</v>
      </c>
      <c r="CL158" s="181">
        <v>3204000</v>
      </c>
      <c r="CM158" s="181">
        <v>19663000</v>
      </c>
      <c r="CN158" s="181">
        <v>14589000</v>
      </c>
      <c r="CO158" s="181">
        <v>16533000</v>
      </c>
      <c r="CP158" s="184">
        <v>10427000</v>
      </c>
      <c r="CQ158" s="184">
        <v>9942800</v>
      </c>
      <c r="CR158" s="184">
        <v>9921500</v>
      </c>
      <c r="CS158" s="184">
        <v>13248000</v>
      </c>
      <c r="CT158" s="186">
        <f t="shared" si="21"/>
        <v>10884825</v>
      </c>
      <c r="CU158" s="181">
        <v>11043000</v>
      </c>
      <c r="CV158" s="181">
        <v>7530600</v>
      </c>
      <c r="CW158" s="181">
        <v>12347000</v>
      </c>
      <c r="CX158" s="181">
        <v>6150900</v>
      </c>
      <c r="CY158" s="186">
        <f t="shared" si="20"/>
        <v>9267875</v>
      </c>
      <c r="CZ158" s="182">
        <f t="shared" si="22"/>
        <v>0.85144915053756032</v>
      </c>
      <c r="DA158" s="181">
        <v>10271000</v>
      </c>
      <c r="DC158" s="184">
        <v>13161000</v>
      </c>
      <c r="DD158" s="183">
        <f t="shared" si="23"/>
        <v>1.2091145241195884</v>
      </c>
      <c r="DE158" s="184">
        <v>12493000</v>
      </c>
      <c r="DG158" s="184">
        <v>13492000</v>
      </c>
      <c r="DI158" s="182">
        <f t="shared" si="24"/>
        <v>1.2091145241195884</v>
      </c>
    </row>
    <row r="159" spans="1:113" x14ac:dyDescent="0.25">
      <c r="A159" s="181" t="s">
        <v>2105</v>
      </c>
      <c r="B159" s="181" t="s">
        <v>2104</v>
      </c>
      <c r="C159" s="181" t="s">
        <v>2103</v>
      </c>
      <c r="D159" s="181" t="s">
        <v>2103</v>
      </c>
      <c r="E159" s="181" t="s">
        <v>2103</v>
      </c>
      <c r="F159" s="181" t="s">
        <v>2102</v>
      </c>
      <c r="G159" s="181" t="s">
        <v>2101</v>
      </c>
      <c r="H159" s="181" t="s">
        <v>2100</v>
      </c>
      <c r="I159" s="181">
        <v>6</v>
      </c>
      <c r="J159" s="181">
        <v>11</v>
      </c>
      <c r="K159" s="181">
        <v>11</v>
      </c>
      <c r="L159" s="181">
        <v>11</v>
      </c>
      <c r="M159" s="181">
        <v>11</v>
      </c>
      <c r="N159" s="181">
        <v>11</v>
      </c>
      <c r="O159" s="181">
        <v>10</v>
      </c>
      <c r="P159" s="181">
        <v>11</v>
      </c>
      <c r="Q159" s="181">
        <v>6</v>
      </c>
      <c r="R159" s="181">
        <v>6</v>
      </c>
      <c r="S159" s="181">
        <v>6</v>
      </c>
      <c r="T159" s="181">
        <v>6</v>
      </c>
      <c r="U159" s="181">
        <v>6</v>
      </c>
      <c r="V159" s="181">
        <v>11</v>
      </c>
      <c r="W159" s="181">
        <v>10</v>
      </c>
      <c r="X159" s="181">
        <v>9</v>
      </c>
      <c r="Y159" s="181">
        <v>11</v>
      </c>
      <c r="Z159" s="181">
        <v>11</v>
      </c>
      <c r="AA159" s="181">
        <v>10</v>
      </c>
      <c r="AB159" s="181">
        <v>11</v>
      </c>
      <c r="AC159" s="181">
        <v>6</v>
      </c>
      <c r="AD159" s="181">
        <v>6</v>
      </c>
      <c r="AE159" s="181">
        <v>6</v>
      </c>
      <c r="AF159" s="181">
        <v>6</v>
      </c>
      <c r="AG159" s="181">
        <v>6</v>
      </c>
      <c r="AH159" s="181">
        <v>11</v>
      </c>
      <c r="AI159" s="181">
        <v>10</v>
      </c>
      <c r="AJ159" s="181">
        <v>9</v>
      </c>
      <c r="AK159" s="181">
        <v>11</v>
      </c>
      <c r="AL159" s="181">
        <v>11</v>
      </c>
      <c r="AM159" s="181">
        <v>10</v>
      </c>
      <c r="AN159" s="181">
        <v>11</v>
      </c>
      <c r="AO159" s="181">
        <v>6</v>
      </c>
      <c r="AP159" s="181">
        <v>6</v>
      </c>
      <c r="AQ159" s="181">
        <v>6</v>
      </c>
      <c r="AR159" s="181">
        <v>6</v>
      </c>
      <c r="AS159" s="181">
        <v>6</v>
      </c>
      <c r="AT159" s="181">
        <v>11</v>
      </c>
      <c r="AU159" s="181">
        <v>10</v>
      </c>
      <c r="AV159" s="181">
        <v>9</v>
      </c>
      <c r="AW159" s="181">
        <v>29.2</v>
      </c>
      <c r="AX159" s="181">
        <v>29.2</v>
      </c>
      <c r="AY159" s="181">
        <v>29.2</v>
      </c>
      <c r="AZ159" s="181">
        <v>46.878999999999998</v>
      </c>
      <c r="BA159" s="181">
        <v>418</v>
      </c>
      <c r="BB159" s="181" t="s">
        <v>2099</v>
      </c>
      <c r="BC159" s="181">
        <v>0</v>
      </c>
      <c r="BD159" s="181">
        <v>137.25</v>
      </c>
      <c r="BE159" s="181" t="s">
        <v>1251</v>
      </c>
      <c r="BF159" s="181" t="s">
        <v>1251</v>
      </c>
      <c r="BG159" s="181" t="s">
        <v>1251</v>
      </c>
      <c r="BH159" s="181" t="s">
        <v>1251</v>
      </c>
      <c r="BI159" s="181" t="s">
        <v>1251</v>
      </c>
      <c r="BJ159" s="181" t="s">
        <v>1251</v>
      </c>
      <c r="BK159" s="181" t="s">
        <v>1251</v>
      </c>
      <c r="BL159" s="181" t="s">
        <v>1251</v>
      </c>
      <c r="BM159" s="181" t="s">
        <v>1251</v>
      </c>
      <c r="BN159" s="181" t="s">
        <v>1251</v>
      </c>
      <c r="BO159" s="181" t="s">
        <v>1251</v>
      </c>
      <c r="BP159" s="181" t="s">
        <v>1251</v>
      </c>
      <c r="BQ159" s="181">
        <v>29.2</v>
      </c>
      <c r="BR159" s="181">
        <v>29.2</v>
      </c>
      <c r="BS159" s="181">
        <v>28.9</v>
      </c>
      <c r="BT159" s="181">
        <v>29.2</v>
      </c>
      <c r="BU159" s="181">
        <v>16.5</v>
      </c>
      <c r="BV159" s="181">
        <v>16.5</v>
      </c>
      <c r="BW159" s="181">
        <v>16.5</v>
      </c>
      <c r="BX159" s="181">
        <v>20.100000000000001</v>
      </c>
      <c r="BY159" s="181">
        <v>17.7</v>
      </c>
      <c r="BZ159" s="181">
        <v>29.2</v>
      </c>
      <c r="CA159" s="181">
        <v>24.9</v>
      </c>
      <c r="CB159" s="181">
        <v>22.5</v>
      </c>
      <c r="CC159" s="181">
        <v>1373800000</v>
      </c>
      <c r="CD159" s="181">
        <v>219090000</v>
      </c>
      <c r="CE159" s="181">
        <v>192920000</v>
      </c>
      <c r="CF159" s="181">
        <v>197100000</v>
      </c>
      <c r="CG159" s="181">
        <v>184420000</v>
      </c>
      <c r="CH159" s="181">
        <v>24045000</v>
      </c>
      <c r="CI159" s="181">
        <v>23731000</v>
      </c>
      <c r="CJ159" s="181">
        <v>28657000</v>
      </c>
      <c r="CK159" s="181">
        <v>28732000</v>
      </c>
      <c r="CL159" s="181">
        <v>20625000</v>
      </c>
      <c r="CM159" s="181">
        <v>160500000</v>
      </c>
      <c r="CN159" s="181">
        <v>159320000</v>
      </c>
      <c r="CO159" s="181">
        <v>134680000</v>
      </c>
      <c r="CP159" s="184">
        <v>61717000</v>
      </c>
      <c r="CQ159" s="184">
        <v>52305000</v>
      </c>
      <c r="CR159" s="184">
        <v>49086000</v>
      </c>
      <c r="CS159" s="184">
        <v>50448000</v>
      </c>
      <c r="CT159" s="186">
        <f t="shared" si="21"/>
        <v>53389000</v>
      </c>
      <c r="CU159" s="181">
        <v>47756000</v>
      </c>
      <c r="CV159" s="181">
        <v>35792000</v>
      </c>
      <c r="CW159" s="181">
        <v>56958000</v>
      </c>
      <c r="CX159" s="181">
        <v>42013000</v>
      </c>
      <c r="CY159" s="186">
        <f t="shared" si="20"/>
        <v>45629750</v>
      </c>
      <c r="CZ159" s="182">
        <f t="shared" si="22"/>
        <v>0.8546657551180955</v>
      </c>
      <c r="DA159" s="181">
        <v>10564000</v>
      </c>
      <c r="DC159" s="184">
        <v>52642000</v>
      </c>
      <c r="DD159" s="183">
        <f t="shared" si="23"/>
        <v>0.98600835378074136</v>
      </c>
      <c r="DE159" s="184">
        <v>52974000</v>
      </c>
      <c r="DG159" s="184">
        <v>45066000</v>
      </c>
      <c r="DI159" s="182">
        <f t="shared" si="24"/>
        <v>0.98600835378074136</v>
      </c>
    </row>
    <row r="160" spans="1:113" x14ac:dyDescent="0.25">
      <c r="A160" s="181" t="s">
        <v>2098</v>
      </c>
      <c r="B160" s="181" t="s">
        <v>2098</v>
      </c>
      <c r="C160" s="181">
        <v>18</v>
      </c>
      <c r="D160" s="181">
        <v>16</v>
      </c>
      <c r="E160" s="181">
        <v>16</v>
      </c>
      <c r="F160" s="181" t="s">
        <v>2097</v>
      </c>
      <c r="G160" s="181" t="s">
        <v>2096</v>
      </c>
      <c r="H160" s="181" t="s">
        <v>2095</v>
      </c>
      <c r="I160" s="181">
        <v>1</v>
      </c>
      <c r="J160" s="181">
        <v>18</v>
      </c>
      <c r="K160" s="181">
        <v>16</v>
      </c>
      <c r="L160" s="181">
        <v>16</v>
      </c>
      <c r="M160" s="181">
        <v>16</v>
      </c>
      <c r="N160" s="181">
        <v>15</v>
      </c>
      <c r="O160" s="181">
        <v>15</v>
      </c>
      <c r="P160" s="181">
        <v>14</v>
      </c>
      <c r="Q160" s="181">
        <v>12</v>
      </c>
      <c r="R160" s="181">
        <v>13</v>
      </c>
      <c r="S160" s="181">
        <v>11</v>
      </c>
      <c r="T160" s="181">
        <v>13</v>
      </c>
      <c r="U160" s="181">
        <v>10</v>
      </c>
      <c r="V160" s="181">
        <v>16</v>
      </c>
      <c r="W160" s="181">
        <v>14</v>
      </c>
      <c r="X160" s="181">
        <v>13</v>
      </c>
      <c r="Y160" s="181">
        <v>14</v>
      </c>
      <c r="Z160" s="181">
        <v>13</v>
      </c>
      <c r="AA160" s="181">
        <v>13</v>
      </c>
      <c r="AB160" s="181">
        <v>12</v>
      </c>
      <c r="AC160" s="181">
        <v>11</v>
      </c>
      <c r="AD160" s="181">
        <v>11</v>
      </c>
      <c r="AE160" s="181">
        <v>9</v>
      </c>
      <c r="AF160" s="181">
        <v>11</v>
      </c>
      <c r="AG160" s="181">
        <v>8</v>
      </c>
      <c r="AH160" s="181">
        <v>14</v>
      </c>
      <c r="AI160" s="181">
        <v>12</v>
      </c>
      <c r="AJ160" s="181">
        <v>11</v>
      </c>
      <c r="AK160" s="181">
        <v>14</v>
      </c>
      <c r="AL160" s="181">
        <v>13</v>
      </c>
      <c r="AM160" s="181">
        <v>13</v>
      </c>
      <c r="AN160" s="181">
        <v>12</v>
      </c>
      <c r="AO160" s="181">
        <v>11</v>
      </c>
      <c r="AP160" s="181">
        <v>11</v>
      </c>
      <c r="AQ160" s="181">
        <v>9</v>
      </c>
      <c r="AR160" s="181">
        <v>11</v>
      </c>
      <c r="AS160" s="181">
        <v>8</v>
      </c>
      <c r="AT160" s="181">
        <v>14</v>
      </c>
      <c r="AU160" s="181">
        <v>12</v>
      </c>
      <c r="AV160" s="181">
        <v>11</v>
      </c>
      <c r="AW160" s="181">
        <v>44.5</v>
      </c>
      <c r="AX160" s="181">
        <v>43</v>
      </c>
      <c r="AY160" s="181">
        <v>43</v>
      </c>
      <c r="AZ160" s="181">
        <v>56.536999999999999</v>
      </c>
      <c r="BA160" s="181">
        <v>519</v>
      </c>
      <c r="BB160" s="181">
        <v>519</v>
      </c>
      <c r="BC160" s="181">
        <v>0</v>
      </c>
      <c r="BD160" s="181">
        <v>90.221000000000004</v>
      </c>
      <c r="BE160" s="181" t="s">
        <v>1251</v>
      </c>
      <c r="BF160" s="181" t="s">
        <v>1251</v>
      </c>
      <c r="BG160" s="181" t="s">
        <v>1251</v>
      </c>
      <c r="BH160" s="181" t="s">
        <v>1251</v>
      </c>
      <c r="BI160" s="181" t="s">
        <v>1254</v>
      </c>
      <c r="BJ160" s="181" t="s">
        <v>1251</v>
      </c>
      <c r="BK160" s="181" t="s">
        <v>1251</v>
      </c>
      <c r="BL160" s="181" t="s">
        <v>1251</v>
      </c>
      <c r="BM160" s="181" t="s">
        <v>1251</v>
      </c>
      <c r="BN160" s="181" t="s">
        <v>1251</v>
      </c>
      <c r="BO160" s="181" t="s">
        <v>1251</v>
      </c>
      <c r="BP160" s="181" t="s">
        <v>1251</v>
      </c>
      <c r="BQ160" s="181">
        <v>41</v>
      </c>
      <c r="BR160" s="181">
        <v>38.700000000000003</v>
      </c>
      <c r="BS160" s="181">
        <v>38.700000000000003</v>
      </c>
      <c r="BT160" s="181">
        <v>33.299999999999997</v>
      </c>
      <c r="BU160" s="181">
        <v>33.299999999999997</v>
      </c>
      <c r="BV160" s="181">
        <v>32.4</v>
      </c>
      <c r="BW160" s="181">
        <v>24.7</v>
      </c>
      <c r="BX160" s="181">
        <v>33.1</v>
      </c>
      <c r="BY160" s="181">
        <v>24.3</v>
      </c>
      <c r="BZ160" s="181">
        <v>40.799999999999997</v>
      </c>
      <c r="CA160" s="181">
        <v>36.4</v>
      </c>
      <c r="CB160" s="181">
        <v>30.4</v>
      </c>
      <c r="CC160" s="181">
        <v>1340700000</v>
      </c>
      <c r="CD160" s="181">
        <v>201100000</v>
      </c>
      <c r="CE160" s="181">
        <v>183390000</v>
      </c>
      <c r="CF160" s="181">
        <v>215040000</v>
      </c>
      <c r="CG160" s="181">
        <v>156000000</v>
      </c>
      <c r="CH160" s="181">
        <v>28013000</v>
      </c>
      <c r="CI160" s="181">
        <v>27014000</v>
      </c>
      <c r="CJ160" s="181">
        <v>26453000</v>
      </c>
      <c r="CK160" s="181">
        <v>28357000</v>
      </c>
      <c r="CL160" s="181">
        <v>21637000</v>
      </c>
      <c r="CM160" s="181">
        <v>165130000</v>
      </c>
      <c r="CN160" s="181">
        <v>156850000</v>
      </c>
      <c r="CO160" s="181">
        <v>131740000</v>
      </c>
      <c r="CP160" s="184">
        <v>27439000</v>
      </c>
      <c r="CQ160" s="184">
        <v>24409000</v>
      </c>
      <c r="CR160" s="184">
        <v>24539000</v>
      </c>
      <c r="CS160" s="184">
        <v>25317000</v>
      </c>
      <c r="CT160" s="186">
        <f t="shared" si="21"/>
        <v>25426000</v>
      </c>
      <c r="CU160" s="181">
        <v>17826000</v>
      </c>
      <c r="CV160" s="181">
        <v>23378000</v>
      </c>
      <c r="CW160" s="181">
        <v>25353000</v>
      </c>
      <c r="CX160" s="181">
        <v>20808000</v>
      </c>
      <c r="CY160" s="186">
        <f t="shared" si="20"/>
        <v>21841250</v>
      </c>
      <c r="CZ160" s="182">
        <f t="shared" si="22"/>
        <v>0.85901242822307877</v>
      </c>
      <c r="DA160" s="181">
        <v>19233000</v>
      </c>
      <c r="DC160" s="184">
        <v>27191000</v>
      </c>
      <c r="DD160" s="183">
        <f t="shared" si="23"/>
        <v>1.0694171320695351</v>
      </c>
      <c r="DE160" s="184">
        <v>30136000</v>
      </c>
      <c r="DG160" s="184">
        <v>26685000</v>
      </c>
      <c r="DI160" s="182">
        <f t="shared" si="24"/>
        <v>1.0694171320695351</v>
      </c>
    </row>
    <row r="161" spans="1:113" x14ac:dyDescent="0.25">
      <c r="A161" s="181" t="s">
        <v>2094</v>
      </c>
      <c r="B161" s="181" t="s">
        <v>2094</v>
      </c>
      <c r="C161" s="181">
        <v>7</v>
      </c>
      <c r="D161" s="181">
        <v>7</v>
      </c>
      <c r="E161" s="181">
        <v>7</v>
      </c>
      <c r="F161" s="181" t="s">
        <v>2093</v>
      </c>
      <c r="G161" s="181" t="s">
        <v>2092</v>
      </c>
      <c r="H161" s="181" t="s">
        <v>2091</v>
      </c>
      <c r="I161" s="181">
        <v>1</v>
      </c>
      <c r="J161" s="181">
        <v>7</v>
      </c>
      <c r="K161" s="181">
        <v>7</v>
      </c>
      <c r="L161" s="181">
        <v>7</v>
      </c>
      <c r="M161" s="181">
        <v>7</v>
      </c>
      <c r="N161" s="181">
        <v>7</v>
      </c>
      <c r="O161" s="181">
        <v>7</v>
      </c>
      <c r="P161" s="181">
        <v>7</v>
      </c>
      <c r="Q161" s="181">
        <v>5</v>
      </c>
      <c r="R161" s="181">
        <v>5</v>
      </c>
      <c r="S161" s="181">
        <v>4</v>
      </c>
      <c r="T161" s="181">
        <v>4</v>
      </c>
      <c r="U161" s="181">
        <v>6</v>
      </c>
      <c r="V161" s="181">
        <v>7</v>
      </c>
      <c r="W161" s="181">
        <v>7</v>
      </c>
      <c r="X161" s="181">
        <v>7</v>
      </c>
      <c r="Y161" s="181">
        <v>7</v>
      </c>
      <c r="Z161" s="181">
        <v>7</v>
      </c>
      <c r="AA161" s="181">
        <v>7</v>
      </c>
      <c r="AB161" s="181">
        <v>7</v>
      </c>
      <c r="AC161" s="181">
        <v>5</v>
      </c>
      <c r="AD161" s="181">
        <v>5</v>
      </c>
      <c r="AE161" s="181">
        <v>4</v>
      </c>
      <c r="AF161" s="181">
        <v>4</v>
      </c>
      <c r="AG161" s="181">
        <v>6</v>
      </c>
      <c r="AH161" s="181">
        <v>7</v>
      </c>
      <c r="AI161" s="181">
        <v>7</v>
      </c>
      <c r="AJ161" s="181">
        <v>7</v>
      </c>
      <c r="AK161" s="181">
        <v>7</v>
      </c>
      <c r="AL161" s="181">
        <v>7</v>
      </c>
      <c r="AM161" s="181">
        <v>7</v>
      </c>
      <c r="AN161" s="181">
        <v>7</v>
      </c>
      <c r="AO161" s="181">
        <v>5</v>
      </c>
      <c r="AP161" s="181">
        <v>5</v>
      </c>
      <c r="AQ161" s="181">
        <v>4</v>
      </c>
      <c r="AR161" s="181">
        <v>4</v>
      </c>
      <c r="AS161" s="181">
        <v>6</v>
      </c>
      <c r="AT161" s="181">
        <v>7</v>
      </c>
      <c r="AU161" s="181">
        <v>7</v>
      </c>
      <c r="AV161" s="181">
        <v>7</v>
      </c>
      <c r="AW161" s="181">
        <v>37.200000000000003</v>
      </c>
      <c r="AX161" s="181">
        <v>37.200000000000003</v>
      </c>
      <c r="AY161" s="181">
        <v>37.200000000000003</v>
      </c>
      <c r="AZ161" s="181">
        <v>22.175999999999998</v>
      </c>
      <c r="BA161" s="181">
        <v>199</v>
      </c>
      <c r="BB161" s="181">
        <v>199</v>
      </c>
      <c r="BC161" s="181">
        <v>0</v>
      </c>
      <c r="BD161" s="181">
        <v>13.35</v>
      </c>
      <c r="BE161" s="181" t="s">
        <v>1251</v>
      </c>
      <c r="BF161" s="181" t="s">
        <v>1251</v>
      </c>
      <c r="BG161" s="181" t="s">
        <v>1251</v>
      </c>
      <c r="BH161" s="181" t="s">
        <v>1251</v>
      </c>
      <c r="BI161" s="181" t="s">
        <v>1254</v>
      </c>
      <c r="BJ161" s="181" t="s">
        <v>1254</v>
      </c>
      <c r="BK161" s="181" t="s">
        <v>1251</v>
      </c>
      <c r="BL161" s="181" t="s">
        <v>1254</v>
      </c>
      <c r="BM161" s="181" t="s">
        <v>1254</v>
      </c>
      <c r="BN161" s="181" t="s">
        <v>1251</v>
      </c>
      <c r="BO161" s="181" t="s">
        <v>1251</v>
      </c>
      <c r="BP161" s="181" t="s">
        <v>1251</v>
      </c>
      <c r="BQ161" s="181">
        <v>37.200000000000003</v>
      </c>
      <c r="BR161" s="181">
        <v>37.200000000000003</v>
      </c>
      <c r="BS161" s="181">
        <v>37.200000000000003</v>
      </c>
      <c r="BT161" s="181">
        <v>37.200000000000003</v>
      </c>
      <c r="BU161" s="181">
        <v>28.6</v>
      </c>
      <c r="BV161" s="181">
        <v>28.6</v>
      </c>
      <c r="BW161" s="181">
        <v>17.600000000000001</v>
      </c>
      <c r="BX161" s="181">
        <v>17.600000000000001</v>
      </c>
      <c r="BY161" s="181">
        <v>32.700000000000003</v>
      </c>
      <c r="BZ161" s="181">
        <v>37.200000000000003</v>
      </c>
      <c r="CA161" s="181">
        <v>37.200000000000003</v>
      </c>
      <c r="CB161" s="181">
        <v>37.200000000000003</v>
      </c>
      <c r="CC161" s="181">
        <v>606870000</v>
      </c>
      <c r="CD161" s="181">
        <v>84637000</v>
      </c>
      <c r="CE161" s="181">
        <v>80887000</v>
      </c>
      <c r="CF161" s="181">
        <v>85276000</v>
      </c>
      <c r="CG161" s="181">
        <v>86228000</v>
      </c>
      <c r="CH161" s="181">
        <v>9374200</v>
      </c>
      <c r="CI161" s="181">
        <v>8826800</v>
      </c>
      <c r="CJ161" s="181">
        <v>10229000</v>
      </c>
      <c r="CK161" s="181">
        <v>9321900</v>
      </c>
      <c r="CL161" s="181">
        <v>12251000</v>
      </c>
      <c r="CM161" s="181">
        <v>69024000</v>
      </c>
      <c r="CN161" s="181">
        <v>72197000</v>
      </c>
      <c r="CO161" s="181">
        <v>78620000</v>
      </c>
      <c r="CP161" s="184">
        <v>24049000</v>
      </c>
      <c r="CQ161" s="184">
        <v>20467000</v>
      </c>
      <c r="CR161" s="184">
        <v>20006000</v>
      </c>
      <c r="CS161" s="184">
        <v>21480000</v>
      </c>
      <c r="CT161" s="186">
        <f t="shared" si="21"/>
        <v>21500500</v>
      </c>
      <c r="CU161" s="181">
        <v>19680000</v>
      </c>
      <c r="CV161" s="181">
        <v>17218000</v>
      </c>
      <c r="CW161" s="181">
        <v>21037000</v>
      </c>
      <c r="CX161" s="181">
        <v>16808000</v>
      </c>
      <c r="CY161" s="186">
        <f t="shared" si="20"/>
        <v>18685750</v>
      </c>
      <c r="CZ161" s="182">
        <f t="shared" si="22"/>
        <v>0.86908443989674655</v>
      </c>
      <c r="DA161" s="181">
        <v>17055000</v>
      </c>
      <c r="DC161" s="184">
        <v>20113000</v>
      </c>
      <c r="DD161" s="183">
        <f t="shared" si="23"/>
        <v>0.93546661705541734</v>
      </c>
      <c r="DE161" s="184">
        <v>26040000</v>
      </c>
      <c r="DG161" s="184">
        <v>22138000</v>
      </c>
      <c r="DI161" s="182">
        <f t="shared" si="24"/>
        <v>0.93546661705541734</v>
      </c>
    </row>
    <row r="162" spans="1:113" x14ac:dyDescent="0.25">
      <c r="A162" s="181" t="s">
        <v>2090</v>
      </c>
      <c r="B162" s="181" t="s">
        <v>2090</v>
      </c>
      <c r="C162" s="181">
        <v>3</v>
      </c>
      <c r="D162" s="181">
        <v>3</v>
      </c>
      <c r="E162" s="181">
        <v>3</v>
      </c>
      <c r="F162" s="181" t="s">
        <v>2089</v>
      </c>
      <c r="G162" s="181" t="s">
        <v>2088</v>
      </c>
      <c r="H162" s="181" t="s">
        <v>2087</v>
      </c>
      <c r="I162" s="181">
        <v>1</v>
      </c>
      <c r="J162" s="181">
        <v>3</v>
      </c>
      <c r="K162" s="181">
        <v>3</v>
      </c>
      <c r="L162" s="181">
        <v>3</v>
      </c>
      <c r="M162" s="181">
        <v>2</v>
      </c>
      <c r="N162" s="181">
        <v>2</v>
      </c>
      <c r="O162" s="181">
        <v>2</v>
      </c>
      <c r="P162" s="181">
        <v>2</v>
      </c>
      <c r="Q162" s="181">
        <v>2</v>
      </c>
      <c r="R162" s="181">
        <v>2</v>
      </c>
      <c r="S162" s="181">
        <v>2</v>
      </c>
      <c r="T162" s="181">
        <v>1</v>
      </c>
      <c r="U162" s="181">
        <v>2</v>
      </c>
      <c r="V162" s="181">
        <v>2</v>
      </c>
      <c r="W162" s="181">
        <v>3</v>
      </c>
      <c r="X162" s="181">
        <v>2</v>
      </c>
      <c r="Y162" s="181">
        <v>2</v>
      </c>
      <c r="Z162" s="181">
        <v>2</v>
      </c>
      <c r="AA162" s="181">
        <v>2</v>
      </c>
      <c r="AB162" s="181">
        <v>2</v>
      </c>
      <c r="AC162" s="181">
        <v>2</v>
      </c>
      <c r="AD162" s="181">
        <v>2</v>
      </c>
      <c r="AE162" s="181">
        <v>2</v>
      </c>
      <c r="AF162" s="181">
        <v>1</v>
      </c>
      <c r="AG162" s="181">
        <v>2</v>
      </c>
      <c r="AH162" s="181">
        <v>2</v>
      </c>
      <c r="AI162" s="181">
        <v>3</v>
      </c>
      <c r="AJ162" s="181">
        <v>2</v>
      </c>
      <c r="AK162" s="181">
        <v>2</v>
      </c>
      <c r="AL162" s="181">
        <v>2</v>
      </c>
      <c r="AM162" s="181">
        <v>2</v>
      </c>
      <c r="AN162" s="181">
        <v>2</v>
      </c>
      <c r="AO162" s="181">
        <v>2</v>
      </c>
      <c r="AP162" s="181">
        <v>2</v>
      </c>
      <c r="AQ162" s="181">
        <v>2</v>
      </c>
      <c r="AR162" s="181">
        <v>1</v>
      </c>
      <c r="AS162" s="181">
        <v>2</v>
      </c>
      <c r="AT162" s="181">
        <v>2</v>
      </c>
      <c r="AU162" s="181">
        <v>3</v>
      </c>
      <c r="AV162" s="181">
        <v>2</v>
      </c>
      <c r="AW162" s="181">
        <v>12.4</v>
      </c>
      <c r="AX162" s="181">
        <v>12.4</v>
      </c>
      <c r="AY162" s="181">
        <v>12.4</v>
      </c>
      <c r="AZ162" s="181">
        <v>27.013000000000002</v>
      </c>
      <c r="BA162" s="181">
        <v>241</v>
      </c>
      <c r="BB162" s="181">
        <v>241</v>
      </c>
      <c r="BC162" s="181">
        <v>0</v>
      </c>
      <c r="BD162" s="181">
        <v>7.3750999999999998</v>
      </c>
      <c r="BE162" s="181" t="s">
        <v>1251</v>
      </c>
      <c r="BF162" s="181" t="s">
        <v>1251</v>
      </c>
      <c r="BG162" s="181" t="s">
        <v>1251</v>
      </c>
      <c r="BH162" s="181" t="s">
        <v>1251</v>
      </c>
      <c r="BI162" s="181" t="s">
        <v>1254</v>
      </c>
      <c r="BJ162" s="181" t="s">
        <v>1254</v>
      </c>
      <c r="BK162" s="181" t="s">
        <v>1254</v>
      </c>
      <c r="BL162" s="181" t="s">
        <v>1254</v>
      </c>
      <c r="BM162" s="181" t="s">
        <v>1254</v>
      </c>
      <c r="BN162" s="181" t="s">
        <v>1251</v>
      </c>
      <c r="BO162" s="181" t="s">
        <v>1251</v>
      </c>
      <c r="BP162" s="181" t="s">
        <v>1251</v>
      </c>
      <c r="BQ162" s="181">
        <v>8.6999999999999993</v>
      </c>
      <c r="BR162" s="181">
        <v>8.6999999999999993</v>
      </c>
      <c r="BS162" s="181">
        <v>8.6999999999999993</v>
      </c>
      <c r="BT162" s="181">
        <v>8.6999999999999993</v>
      </c>
      <c r="BU162" s="181">
        <v>7.5</v>
      </c>
      <c r="BV162" s="181">
        <v>7.5</v>
      </c>
      <c r="BW162" s="181">
        <v>8.6999999999999993</v>
      </c>
      <c r="BX162" s="181">
        <v>3.7</v>
      </c>
      <c r="BY162" s="181">
        <v>8.6999999999999993</v>
      </c>
      <c r="BZ162" s="181">
        <v>8.6999999999999993</v>
      </c>
      <c r="CA162" s="181">
        <v>12.4</v>
      </c>
      <c r="CB162" s="181">
        <v>8.6999999999999993</v>
      </c>
      <c r="CC162" s="181">
        <v>83707000</v>
      </c>
      <c r="CD162" s="181">
        <v>9670200</v>
      </c>
      <c r="CE162" s="181">
        <v>11199000</v>
      </c>
      <c r="CF162" s="181">
        <v>11605000</v>
      </c>
      <c r="CG162" s="181">
        <v>11398000</v>
      </c>
      <c r="CH162" s="181">
        <v>1167800</v>
      </c>
      <c r="CI162" s="181">
        <v>1346600</v>
      </c>
      <c r="CJ162" s="181">
        <v>1553000</v>
      </c>
      <c r="CK162" s="181">
        <v>702170</v>
      </c>
      <c r="CL162" s="181">
        <v>1975400</v>
      </c>
      <c r="CM162" s="181">
        <v>9170700</v>
      </c>
      <c r="CN162" s="181">
        <v>15074000</v>
      </c>
      <c r="CO162" s="181">
        <v>8844200</v>
      </c>
      <c r="CP162" s="184">
        <v>6448000</v>
      </c>
      <c r="CQ162" s="184">
        <v>8385500</v>
      </c>
      <c r="CR162" s="184">
        <v>7709200</v>
      </c>
      <c r="CS162" s="184">
        <v>8857700</v>
      </c>
      <c r="CT162" s="186">
        <f t="shared" si="21"/>
        <v>7850100</v>
      </c>
      <c r="CU162" s="181">
        <v>0</v>
      </c>
      <c r="CV162" s="181">
        <v>0</v>
      </c>
      <c r="CW162" s="181">
        <v>6826100</v>
      </c>
      <c r="CX162" s="181">
        <v>0</v>
      </c>
      <c r="CY162" s="186">
        <f t="shared" si="20"/>
        <v>6826100</v>
      </c>
      <c r="CZ162" s="182">
        <f t="shared" si="22"/>
        <v>0.86955580183691927</v>
      </c>
      <c r="DA162" s="181">
        <v>6268300</v>
      </c>
      <c r="DC162" s="184">
        <v>7534300</v>
      </c>
      <c r="DD162" s="183">
        <f t="shared" si="23"/>
        <v>0.95977121310556557</v>
      </c>
      <c r="DE162" s="184">
        <v>8962400</v>
      </c>
      <c r="DG162" s="184">
        <v>7645700</v>
      </c>
      <c r="DI162" s="182">
        <f t="shared" si="24"/>
        <v>0.95977121310556557</v>
      </c>
    </row>
    <row r="163" spans="1:113" x14ac:dyDescent="0.25">
      <c r="A163" s="181" t="s">
        <v>2086</v>
      </c>
      <c r="B163" s="181" t="s">
        <v>2086</v>
      </c>
      <c r="C163" s="181" t="s">
        <v>2085</v>
      </c>
      <c r="D163" s="181" t="s">
        <v>2085</v>
      </c>
      <c r="E163" s="181" t="s">
        <v>2084</v>
      </c>
      <c r="F163" s="181" t="s">
        <v>2083</v>
      </c>
      <c r="G163" s="181" t="s">
        <v>2082</v>
      </c>
      <c r="H163" s="181" t="s">
        <v>2081</v>
      </c>
      <c r="I163" s="181">
        <v>3</v>
      </c>
      <c r="J163" s="181">
        <v>6</v>
      </c>
      <c r="K163" s="181">
        <v>6</v>
      </c>
      <c r="L163" s="181">
        <v>5</v>
      </c>
      <c r="M163" s="181">
        <v>6</v>
      </c>
      <c r="N163" s="181">
        <v>6</v>
      </c>
      <c r="O163" s="181">
        <v>6</v>
      </c>
      <c r="P163" s="181">
        <v>6</v>
      </c>
      <c r="Q163" s="181">
        <v>4</v>
      </c>
      <c r="R163" s="181">
        <v>4</v>
      </c>
      <c r="S163" s="181">
        <v>2</v>
      </c>
      <c r="T163" s="181">
        <v>4</v>
      </c>
      <c r="U163" s="181">
        <v>4</v>
      </c>
      <c r="V163" s="181">
        <v>6</v>
      </c>
      <c r="W163" s="181">
        <v>6</v>
      </c>
      <c r="X163" s="181">
        <v>6</v>
      </c>
      <c r="Y163" s="181">
        <v>6</v>
      </c>
      <c r="Z163" s="181">
        <v>6</v>
      </c>
      <c r="AA163" s="181">
        <v>6</v>
      </c>
      <c r="AB163" s="181">
        <v>6</v>
      </c>
      <c r="AC163" s="181">
        <v>4</v>
      </c>
      <c r="AD163" s="181">
        <v>4</v>
      </c>
      <c r="AE163" s="181">
        <v>2</v>
      </c>
      <c r="AF163" s="181">
        <v>4</v>
      </c>
      <c r="AG163" s="181">
        <v>4</v>
      </c>
      <c r="AH163" s="181">
        <v>6</v>
      </c>
      <c r="AI163" s="181">
        <v>6</v>
      </c>
      <c r="AJ163" s="181">
        <v>6</v>
      </c>
      <c r="AK163" s="181">
        <v>5</v>
      </c>
      <c r="AL163" s="181">
        <v>5</v>
      </c>
      <c r="AM163" s="181">
        <v>5</v>
      </c>
      <c r="AN163" s="181">
        <v>5</v>
      </c>
      <c r="AO163" s="181">
        <v>4</v>
      </c>
      <c r="AP163" s="181">
        <v>4</v>
      </c>
      <c r="AQ163" s="181">
        <v>2</v>
      </c>
      <c r="AR163" s="181">
        <v>4</v>
      </c>
      <c r="AS163" s="181">
        <v>4</v>
      </c>
      <c r="AT163" s="181">
        <v>5</v>
      </c>
      <c r="AU163" s="181">
        <v>5</v>
      </c>
      <c r="AV163" s="181">
        <v>5</v>
      </c>
      <c r="AW163" s="181">
        <v>36.5</v>
      </c>
      <c r="AX163" s="181">
        <v>36.5</v>
      </c>
      <c r="AY163" s="181">
        <v>30.7</v>
      </c>
      <c r="AZ163" s="181">
        <v>21.45</v>
      </c>
      <c r="BA163" s="181">
        <v>192</v>
      </c>
      <c r="BB163" s="181" t="s">
        <v>2080</v>
      </c>
      <c r="BC163" s="181">
        <v>0</v>
      </c>
      <c r="BD163" s="181">
        <v>17.606000000000002</v>
      </c>
      <c r="BE163" s="181" t="s">
        <v>1251</v>
      </c>
      <c r="BF163" s="181" t="s">
        <v>1251</v>
      </c>
      <c r="BG163" s="181" t="s">
        <v>1251</v>
      </c>
      <c r="BH163" s="181" t="s">
        <v>1251</v>
      </c>
      <c r="BI163" s="181" t="s">
        <v>1254</v>
      </c>
      <c r="BJ163" s="181" t="s">
        <v>1254</v>
      </c>
      <c r="BK163" s="181" t="s">
        <v>1254</v>
      </c>
      <c r="BL163" s="181" t="s">
        <v>1254</v>
      </c>
      <c r="BM163" s="181" t="s">
        <v>1254</v>
      </c>
      <c r="BN163" s="181" t="s">
        <v>1251</v>
      </c>
      <c r="BO163" s="181" t="s">
        <v>1251</v>
      </c>
      <c r="BP163" s="181" t="s">
        <v>1251</v>
      </c>
      <c r="BQ163" s="181">
        <v>36.5</v>
      </c>
      <c r="BR163" s="181">
        <v>36.5</v>
      </c>
      <c r="BS163" s="181">
        <v>36.5</v>
      </c>
      <c r="BT163" s="181">
        <v>36.5</v>
      </c>
      <c r="BU163" s="181">
        <v>23.4</v>
      </c>
      <c r="BV163" s="181">
        <v>23.4</v>
      </c>
      <c r="BW163" s="181">
        <v>11.5</v>
      </c>
      <c r="BX163" s="181">
        <v>23.4</v>
      </c>
      <c r="BY163" s="181">
        <v>23.4</v>
      </c>
      <c r="BZ163" s="181">
        <v>36.5</v>
      </c>
      <c r="CA163" s="181">
        <v>36.5</v>
      </c>
      <c r="CB163" s="181">
        <v>36.5</v>
      </c>
      <c r="CC163" s="181">
        <v>642810000</v>
      </c>
      <c r="CD163" s="181">
        <v>77907000</v>
      </c>
      <c r="CE163" s="181">
        <v>88229000</v>
      </c>
      <c r="CF163" s="181">
        <v>98322000</v>
      </c>
      <c r="CG163" s="181">
        <v>98969000</v>
      </c>
      <c r="CH163" s="181">
        <v>7368600</v>
      </c>
      <c r="CI163" s="181">
        <v>6406300</v>
      </c>
      <c r="CJ163" s="181">
        <v>3608400</v>
      </c>
      <c r="CK163" s="181">
        <v>7533700</v>
      </c>
      <c r="CL163" s="181">
        <v>6281300</v>
      </c>
      <c r="CM163" s="181">
        <v>80831000</v>
      </c>
      <c r="CN163" s="181">
        <v>86443000</v>
      </c>
      <c r="CO163" s="181">
        <v>80910000</v>
      </c>
      <c r="CP163" s="184">
        <v>23045000</v>
      </c>
      <c r="CQ163" s="184">
        <v>34791000</v>
      </c>
      <c r="CR163" s="184">
        <v>30935000</v>
      </c>
      <c r="CS163" s="184">
        <v>36441000</v>
      </c>
      <c r="CT163" s="186">
        <f t="shared" si="21"/>
        <v>31303000</v>
      </c>
      <c r="CU163" s="181">
        <v>29172000</v>
      </c>
      <c r="CV163" s="181">
        <v>27690000</v>
      </c>
      <c r="CW163" s="181">
        <v>27151000</v>
      </c>
      <c r="CX163" s="181">
        <v>25002000</v>
      </c>
      <c r="CY163" s="186">
        <f t="shared" si="20"/>
        <v>27253750</v>
      </c>
      <c r="CZ163" s="182">
        <f t="shared" si="22"/>
        <v>0.87064338881257386</v>
      </c>
      <c r="DA163" s="181">
        <v>27676000</v>
      </c>
      <c r="DC163" s="184">
        <v>28862000</v>
      </c>
      <c r="DD163" s="183">
        <f t="shared" si="23"/>
        <v>0.92202025364980988</v>
      </c>
      <c r="DE163" s="184">
        <v>37202000</v>
      </c>
      <c r="DG163" s="184">
        <v>35959000</v>
      </c>
      <c r="DI163" s="182">
        <f t="shared" si="24"/>
        <v>0.92202025364980988</v>
      </c>
    </row>
    <row r="164" spans="1:113" x14ac:dyDescent="0.25">
      <c r="A164" s="181" t="s">
        <v>2079</v>
      </c>
      <c r="B164" s="181" t="s">
        <v>2079</v>
      </c>
      <c r="C164" s="181">
        <v>36</v>
      </c>
      <c r="D164" s="181">
        <v>36</v>
      </c>
      <c r="E164" s="181">
        <v>36</v>
      </c>
      <c r="F164" s="181" t="s">
        <v>2078</v>
      </c>
      <c r="G164" s="181" t="s">
        <v>2077</v>
      </c>
      <c r="H164" s="181" t="s">
        <v>2076</v>
      </c>
      <c r="I164" s="181">
        <v>1</v>
      </c>
      <c r="J164" s="181">
        <v>36</v>
      </c>
      <c r="K164" s="181">
        <v>36</v>
      </c>
      <c r="L164" s="181">
        <v>36</v>
      </c>
      <c r="M164" s="181">
        <v>35</v>
      </c>
      <c r="N164" s="181">
        <v>34</v>
      </c>
      <c r="O164" s="181">
        <v>34</v>
      </c>
      <c r="P164" s="181">
        <v>32</v>
      </c>
      <c r="Q164" s="181">
        <v>20</v>
      </c>
      <c r="R164" s="181">
        <v>23</v>
      </c>
      <c r="S164" s="181">
        <v>20</v>
      </c>
      <c r="T164" s="181">
        <v>21</v>
      </c>
      <c r="U164" s="181">
        <v>20</v>
      </c>
      <c r="V164" s="181">
        <v>30</v>
      </c>
      <c r="W164" s="181">
        <v>31</v>
      </c>
      <c r="X164" s="181">
        <v>29</v>
      </c>
      <c r="Y164" s="181">
        <v>35</v>
      </c>
      <c r="Z164" s="181">
        <v>34</v>
      </c>
      <c r="AA164" s="181">
        <v>34</v>
      </c>
      <c r="AB164" s="181">
        <v>32</v>
      </c>
      <c r="AC164" s="181">
        <v>20</v>
      </c>
      <c r="AD164" s="181">
        <v>23</v>
      </c>
      <c r="AE164" s="181">
        <v>20</v>
      </c>
      <c r="AF164" s="181">
        <v>21</v>
      </c>
      <c r="AG164" s="181">
        <v>20</v>
      </c>
      <c r="AH164" s="181">
        <v>30</v>
      </c>
      <c r="AI164" s="181">
        <v>31</v>
      </c>
      <c r="AJ164" s="181">
        <v>29</v>
      </c>
      <c r="AK164" s="181">
        <v>35</v>
      </c>
      <c r="AL164" s="181">
        <v>34</v>
      </c>
      <c r="AM164" s="181">
        <v>34</v>
      </c>
      <c r="AN164" s="181">
        <v>32</v>
      </c>
      <c r="AO164" s="181">
        <v>20</v>
      </c>
      <c r="AP164" s="181">
        <v>23</v>
      </c>
      <c r="AQ164" s="181">
        <v>20</v>
      </c>
      <c r="AR164" s="181">
        <v>21</v>
      </c>
      <c r="AS164" s="181">
        <v>20</v>
      </c>
      <c r="AT164" s="181">
        <v>30</v>
      </c>
      <c r="AU164" s="181">
        <v>31</v>
      </c>
      <c r="AV164" s="181">
        <v>29</v>
      </c>
      <c r="AW164" s="181">
        <v>38.1</v>
      </c>
      <c r="AX164" s="181">
        <v>38.1</v>
      </c>
      <c r="AY164" s="181">
        <v>38.1</v>
      </c>
      <c r="AZ164" s="181">
        <v>165.85</v>
      </c>
      <c r="BA164" s="181">
        <v>1495</v>
      </c>
      <c r="BB164" s="181">
        <v>1495</v>
      </c>
      <c r="BC164" s="181">
        <v>0</v>
      </c>
      <c r="BD164" s="181">
        <v>186.21</v>
      </c>
      <c r="BE164" s="181" t="s">
        <v>1251</v>
      </c>
      <c r="BF164" s="181" t="s">
        <v>1251</v>
      </c>
      <c r="BG164" s="181" t="s">
        <v>1251</v>
      </c>
      <c r="BH164" s="181" t="s">
        <v>1251</v>
      </c>
      <c r="BI164" s="181" t="s">
        <v>1251</v>
      </c>
      <c r="BJ164" s="181" t="s">
        <v>1251</v>
      </c>
      <c r="BK164" s="181" t="s">
        <v>1251</v>
      </c>
      <c r="BL164" s="181" t="s">
        <v>1251</v>
      </c>
      <c r="BM164" s="181" t="s">
        <v>1251</v>
      </c>
      <c r="BN164" s="181" t="s">
        <v>1251</v>
      </c>
      <c r="BO164" s="181" t="s">
        <v>1251</v>
      </c>
      <c r="BP164" s="181" t="s">
        <v>1251</v>
      </c>
      <c r="BQ164" s="181">
        <v>37.700000000000003</v>
      </c>
      <c r="BR164" s="181">
        <v>35.700000000000003</v>
      </c>
      <c r="BS164" s="181">
        <v>36.9</v>
      </c>
      <c r="BT164" s="181">
        <v>33.6</v>
      </c>
      <c r="BU164" s="181">
        <v>20.100000000000001</v>
      </c>
      <c r="BV164" s="181">
        <v>23.7</v>
      </c>
      <c r="BW164" s="181">
        <v>20.100000000000001</v>
      </c>
      <c r="BX164" s="181">
        <v>21.3</v>
      </c>
      <c r="BY164" s="181">
        <v>19.7</v>
      </c>
      <c r="BZ164" s="181">
        <v>32</v>
      </c>
      <c r="CA164" s="181">
        <v>30.6</v>
      </c>
      <c r="CB164" s="181">
        <v>29.4</v>
      </c>
      <c r="CC164" s="181">
        <v>4289900000</v>
      </c>
      <c r="CD164" s="181">
        <v>737800000</v>
      </c>
      <c r="CE164" s="181">
        <v>632850000</v>
      </c>
      <c r="CF164" s="181">
        <v>676710000</v>
      </c>
      <c r="CG164" s="181">
        <v>531430000</v>
      </c>
      <c r="CH164" s="181">
        <v>55081000</v>
      </c>
      <c r="CI164" s="181">
        <v>69066000</v>
      </c>
      <c r="CJ164" s="181">
        <v>68053000</v>
      </c>
      <c r="CK164" s="181">
        <v>79551000</v>
      </c>
      <c r="CL164" s="181">
        <v>74343000</v>
      </c>
      <c r="CM164" s="181">
        <v>487340000</v>
      </c>
      <c r="CN164" s="181">
        <v>426520000</v>
      </c>
      <c r="CO164" s="181">
        <v>451120000</v>
      </c>
      <c r="CP164" s="184">
        <v>63788000</v>
      </c>
      <c r="CQ164" s="184">
        <v>65839000</v>
      </c>
      <c r="CR164" s="184">
        <v>63633000</v>
      </c>
      <c r="CS164" s="184">
        <v>63637000</v>
      </c>
      <c r="CT164" s="186">
        <f t="shared" si="21"/>
        <v>64224250</v>
      </c>
      <c r="CU164" s="181">
        <v>54859000</v>
      </c>
      <c r="CV164" s="181">
        <v>56236000</v>
      </c>
      <c r="CW164" s="181">
        <v>58359000</v>
      </c>
      <c r="CX164" s="181">
        <v>56442000</v>
      </c>
      <c r="CY164" s="186">
        <f t="shared" si="20"/>
        <v>56474000</v>
      </c>
      <c r="CZ164" s="182">
        <f t="shared" si="22"/>
        <v>0.87932517701646962</v>
      </c>
      <c r="DA164" s="181">
        <v>59037000</v>
      </c>
      <c r="DC164" s="184">
        <v>61091000</v>
      </c>
      <c r="DD164" s="183">
        <f t="shared" si="23"/>
        <v>0.95121391063344451</v>
      </c>
      <c r="DE164" s="184">
        <v>68828000</v>
      </c>
      <c r="DG164" s="184">
        <v>66588000</v>
      </c>
      <c r="DI164" s="182">
        <f t="shared" si="24"/>
        <v>0.95121391063344451</v>
      </c>
    </row>
    <row r="165" spans="1:113" x14ac:dyDescent="0.25">
      <c r="A165" s="181" t="s">
        <v>2075</v>
      </c>
      <c r="B165" s="181" t="s">
        <v>2074</v>
      </c>
      <c r="C165" s="181" t="s">
        <v>2073</v>
      </c>
      <c r="D165" s="181" t="s">
        <v>2073</v>
      </c>
      <c r="E165" s="181" t="s">
        <v>2073</v>
      </c>
      <c r="F165" s="181" t="s">
        <v>2072</v>
      </c>
      <c r="G165" s="181" t="s">
        <v>2071</v>
      </c>
      <c r="H165" s="181" t="s">
        <v>2070</v>
      </c>
      <c r="I165" s="181">
        <v>3</v>
      </c>
      <c r="J165" s="181">
        <v>14</v>
      </c>
      <c r="K165" s="181">
        <v>14</v>
      </c>
      <c r="L165" s="181">
        <v>14</v>
      </c>
      <c r="M165" s="181">
        <v>13</v>
      </c>
      <c r="N165" s="181">
        <v>13</v>
      </c>
      <c r="O165" s="181">
        <v>13</v>
      </c>
      <c r="P165" s="181">
        <v>13</v>
      </c>
      <c r="Q165" s="181">
        <v>7</v>
      </c>
      <c r="R165" s="181">
        <v>8</v>
      </c>
      <c r="S165" s="181">
        <v>9</v>
      </c>
      <c r="T165" s="181">
        <v>7</v>
      </c>
      <c r="U165" s="181">
        <v>9</v>
      </c>
      <c r="V165" s="181">
        <v>12</v>
      </c>
      <c r="W165" s="181">
        <v>13</v>
      </c>
      <c r="X165" s="181">
        <v>13</v>
      </c>
      <c r="Y165" s="181">
        <v>13</v>
      </c>
      <c r="Z165" s="181">
        <v>13</v>
      </c>
      <c r="AA165" s="181">
        <v>13</v>
      </c>
      <c r="AB165" s="181">
        <v>13</v>
      </c>
      <c r="AC165" s="181">
        <v>7</v>
      </c>
      <c r="AD165" s="181">
        <v>8</v>
      </c>
      <c r="AE165" s="181">
        <v>9</v>
      </c>
      <c r="AF165" s="181">
        <v>7</v>
      </c>
      <c r="AG165" s="181">
        <v>9</v>
      </c>
      <c r="AH165" s="181">
        <v>12</v>
      </c>
      <c r="AI165" s="181">
        <v>13</v>
      </c>
      <c r="AJ165" s="181">
        <v>13</v>
      </c>
      <c r="AK165" s="181">
        <v>13</v>
      </c>
      <c r="AL165" s="181">
        <v>13</v>
      </c>
      <c r="AM165" s="181">
        <v>13</v>
      </c>
      <c r="AN165" s="181">
        <v>13</v>
      </c>
      <c r="AO165" s="181">
        <v>7</v>
      </c>
      <c r="AP165" s="181">
        <v>8</v>
      </c>
      <c r="AQ165" s="181">
        <v>9</v>
      </c>
      <c r="AR165" s="181">
        <v>7</v>
      </c>
      <c r="AS165" s="181">
        <v>9</v>
      </c>
      <c r="AT165" s="181">
        <v>12</v>
      </c>
      <c r="AU165" s="181">
        <v>13</v>
      </c>
      <c r="AV165" s="181">
        <v>13</v>
      </c>
      <c r="AW165" s="181">
        <v>54.1</v>
      </c>
      <c r="AX165" s="181">
        <v>54.1</v>
      </c>
      <c r="AY165" s="181">
        <v>54.1</v>
      </c>
      <c r="AZ165" s="181">
        <v>39.354999999999997</v>
      </c>
      <c r="BA165" s="181">
        <v>364</v>
      </c>
      <c r="BB165" s="181" t="s">
        <v>2069</v>
      </c>
      <c r="BC165" s="181">
        <v>0</v>
      </c>
      <c r="BD165" s="181">
        <v>68.382000000000005</v>
      </c>
      <c r="BE165" s="181" t="s">
        <v>1251</v>
      </c>
      <c r="BF165" s="181" t="s">
        <v>1251</v>
      </c>
      <c r="BG165" s="181" t="s">
        <v>1251</v>
      </c>
      <c r="BH165" s="181" t="s">
        <v>1251</v>
      </c>
      <c r="BI165" s="181" t="s">
        <v>1251</v>
      </c>
      <c r="BJ165" s="181" t="s">
        <v>1251</v>
      </c>
      <c r="BK165" s="181" t="s">
        <v>1251</v>
      </c>
      <c r="BL165" s="181" t="s">
        <v>1251</v>
      </c>
      <c r="BM165" s="181" t="s">
        <v>1251</v>
      </c>
      <c r="BN165" s="181" t="s">
        <v>1251</v>
      </c>
      <c r="BO165" s="181" t="s">
        <v>1251</v>
      </c>
      <c r="BP165" s="181" t="s">
        <v>1251</v>
      </c>
      <c r="BQ165" s="181">
        <v>47.8</v>
      </c>
      <c r="BR165" s="181">
        <v>47.8</v>
      </c>
      <c r="BS165" s="181">
        <v>50.8</v>
      </c>
      <c r="BT165" s="181">
        <v>50.8</v>
      </c>
      <c r="BU165" s="181">
        <v>21.4</v>
      </c>
      <c r="BV165" s="181">
        <v>28.3</v>
      </c>
      <c r="BW165" s="181">
        <v>28.6</v>
      </c>
      <c r="BX165" s="181">
        <v>21.4</v>
      </c>
      <c r="BY165" s="181">
        <v>29.7</v>
      </c>
      <c r="BZ165" s="181">
        <v>44.5</v>
      </c>
      <c r="CA165" s="181">
        <v>50.8</v>
      </c>
      <c r="CB165" s="181">
        <v>47.8</v>
      </c>
      <c r="CC165" s="181">
        <v>1190800000</v>
      </c>
      <c r="CD165" s="181">
        <v>183610000</v>
      </c>
      <c r="CE165" s="181">
        <v>149060000</v>
      </c>
      <c r="CF165" s="181">
        <v>177060000</v>
      </c>
      <c r="CG165" s="181">
        <v>139880000</v>
      </c>
      <c r="CH165" s="181">
        <v>13155000</v>
      </c>
      <c r="CI165" s="181">
        <v>18726000</v>
      </c>
      <c r="CJ165" s="181">
        <v>18337000</v>
      </c>
      <c r="CK165" s="181">
        <v>18646000</v>
      </c>
      <c r="CL165" s="181">
        <v>20573000</v>
      </c>
      <c r="CM165" s="181">
        <v>140910000</v>
      </c>
      <c r="CN165" s="181">
        <v>168090000</v>
      </c>
      <c r="CO165" s="181">
        <v>142760000</v>
      </c>
      <c r="CP165" s="184">
        <v>31944000</v>
      </c>
      <c r="CQ165" s="184">
        <v>33711000</v>
      </c>
      <c r="CR165" s="184">
        <v>32113000</v>
      </c>
      <c r="CS165" s="184">
        <v>32686000</v>
      </c>
      <c r="CT165" s="186">
        <f t="shared" si="21"/>
        <v>32613500</v>
      </c>
      <c r="CU165" s="181">
        <v>26044000</v>
      </c>
      <c r="CV165" s="181">
        <v>34941000</v>
      </c>
      <c r="CW165" s="181">
        <v>29800000</v>
      </c>
      <c r="CX165" s="181">
        <v>23935000</v>
      </c>
      <c r="CY165" s="186">
        <f t="shared" si="20"/>
        <v>28680000</v>
      </c>
      <c r="CZ165" s="182">
        <f t="shared" si="22"/>
        <v>0.87939043647569259</v>
      </c>
      <c r="DA165" s="181">
        <v>26287000</v>
      </c>
      <c r="DC165" s="184">
        <v>35459000</v>
      </c>
      <c r="DD165" s="183">
        <f t="shared" si="23"/>
        <v>1.0872491452925936</v>
      </c>
      <c r="DE165" s="184">
        <v>44244000</v>
      </c>
      <c r="DG165" s="184">
        <v>36240000</v>
      </c>
      <c r="DI165" s="182">
        <f t="shared" si="24"/>
        <v>1.0872491452925936</v>
      </c>
    </row>
    <row r="166" spans="1:113" x14ac:dyDescent="0.25">
      <c r="A166" s="181" t="s">
        <v>2068</v>
      </c>
      <c r="B166" s="181" t="s">
        <v>2068</v>
      </c>
      <c r="C166" s="181" t="s">
        <v>2067</v>
      </c>
      <c r="D166" s="181" t="s">
        <v>2067</v>
      </c>
      <c r="E166" s="181" t="s">
        <v>2067</v>
      </c>
      <c r="F166" s="181" t="s">
        <v>2066</v>
      </c>
      <c r="G166" s="181" t="s">
        <v>2065</v>
      </c>
      <c r="H166" s="181" t="s">
        <v>2064</v>
      </c>
      <c r="I166" s="181">
        <v>2</v>
      </c>
      <c r="J166" s="181">
        <v>21</v>
      </c>
      <c r="K166" s="181">
        <v>21</v>
      </c>
      <c r="L166" s="181">
        <v>21</v>
      </c>
      <c r="M166" s="181">
        <v>21</v>
      </c>
      <c r="N166" s="181">
        <v>21</v>
      </c>
      <c r="O166" s="181">
        <v>20</v>
      </c>
      <c r="P166" s="181">
        <v>18</v>
      </c>
      <c r="Q166" s="181">
        <v>12</v>
      </c>
      <c r="R166" s="181">
        <v>17</v>
      </c>
      <c r="S166" s="181">
        <v>12</v>
      </c>
      <c r="T166" s="181">
        <v>13</v>
      </c>
      <c r="U166" s="181">
        <v>16</v>
      </c>
      <c r="V166" s="181">
        <v>19</v>
      </c>
      <c r="W166" s="181">
        <v>18</v>
      </c>
      <c r="X166" s="181">
        <v>19</v>
      </c>
      <c r="Y166" s="181">
        <v>21</v>
      </c>
      <c r="Z166" s="181">
        <v>21</v>
      </c>
      <c r="AA166" s="181">
        <v>20</v>
      </c>
      <c r="AB166" s="181">
        <v>18</v>
      </c>
      <c r="AC166" s="181">
        <v>12</v>
      </c>
      <c r="AD166" s="181">
        <v>17</v>
      </c>
      <c r="AE166" s="181">
        <v>12</v>
      </c>
      <c r="AF166" s="181">
        <v>13</v>
      </c>
      <c r="AG166" s="181">
        <v>16</v>
      </c>
      <c r="AH166" s="181">
        <v>19</v>
      </c>
      <c r="AI166" s="181">
        <v>18</v>
      </c>
      <c r="AJ166" s="181">
        <v>19</v>
      </c>
      <c r="AK166" s="181">
        <v>21</v>
      </c>
      <c r="AL166" s="181">
        <v>21</v>
      </c>
      <c r="AM166" s="181">
        <v>20</v>
      </c>
      <c r="AN166" s="181">
        <v>18</v>
      </c>
      <c r="AO166" s="181">
        <v>12</v>
      </c>
      <c r="AP166" s="181">
        <v>17</v>
      </c>
      <c r="AQ166" s="181">
        <v>12</v>
      </c>
      <c r="AR166" s="181">
        <v>13</v>
      </c>
      <c r="AS166" s="181">
        <v>16</v>
      </c>
      <c r="AT166" s="181">
        <v>19</v>
      </c>
      <c r="AU166" s="181">
        <v>18</v>
      </c>
      <c r="AV166" s="181">
        <v>19</v>
      </c>
      <c r="AW166" s="181">
        <v>16.899999999999999</v>
      </c>
      <c r="AX166" s="181">
        <v>16.899999999999999</v>
      </c>
      <c r="AY166" s="181">
        <v>16.899999999999999</v>
      </c>
      <c r="AZ166" s="181">
        <v>165.3</v>
      </c>
      <c r="BA166" s="181">
        <v>1476</v>
      </c>
      <c r="BB166" s="181" t="s">
        <v>2063</v>
      </c>
      <c r="BC166" s="181">
        <v>0</v>
      </c>
      <c r="BD166" s="181">
        <v>59.35</v>
      </c>
      <c r="BE166" s="181" t="s">
        <v>1251</v>
      </c>
      <c r="BF166" s="181" t="s">
        <v>1251</v>
      </c>
      <c r="BG166" s="181" t="s">
        <v>1251</v>
      </c>
      <c r="BH166" s="181" t="s">
        <v>1251</v>
      </c>
      <c r="BI166" s="181" t="s">
        <v>1251</v>
      </c>
      <c r="BJ166" s="181" t="s">
        <v>1251</v>
      </c>
      <c r="BK166" s="181" t="s">
        <v>1251</v>
      </c>
      <c r="BL166" s="181" t="s">
        <v>1251</v>
      </c>
      <c r="BM166" s="181" t="s">
        <v>1251</v>
      </c>
      <c r="BN166" s="181" t="s">
        <v>1251</v>
      </c>
      <c r="BO166" s="181" t="s">
        <v>1251</v>
      </c>
      <c r="BP166" s="181" t="s">
        <v>1251</v>
      </c>
      <c r="BQ166" s="181">
        <v>16.899999999999999</v>
      </c>
      <c r="BR166" s="181">
        <v>16.899999999999999</v>
      </c>
      <c r="BS166" s="181">
        <v>16.3</v>
      </c>
      <c r="BT166" s="181">
        <v>13.8</v>
      </c>
      <c r="BU166" s="181">
        <v>9.1</v>
      </c>
      <c r="BV166" s="181">
        <v>14</v>
      </c>
      <c r="BW166" s="181">
        <v>9.8000000000000007</v>
      </c>
      <c r="BX166" s="181">
        <v>10.199999999999999</v>
      </c>
      <c r="BY166" s="181">
        <v>12.3</v>
      </c>
      <c r="BZ166" s="181">
        <v>15.1</v>
      </c>
      <c r="CA166" s="181">
        <v>13.6</v>
      </c>
      <c r="CB166" s="181">
        <v>15.1</v>
      </c>
      <c r="CC166" s="181">
        <v>1412200000</v>
      </c>
      <c r="CD166" s="181">
        <v>230950000</v>
      </c>
      <c r="CE166" s="181">
        <v>197690000</v>
      </c>
      <c r="CF166" s="181">
        <v>205080000</v>
      </c>
      <c r="CG166" s="181">
        <v>176300000</v>
      </c>
      <c r="CH166" s="181">
        <v>20159000</v>
      </c>
      <c r="CI166" s="181">
        <v>30361000</v>
      </c>
      <c r="CJ166" s="181">
        <v>25237000</v>
      </c>
      <c r="CK166" s="181">
        <v>27781000</v>
      </c>
      <c r="CL166" s="181">
        <v>32317000</v>
      </c>
      <c r="CM166" s="181">
        <v>157310000</v>
      </c>
      <c r="CN166" s="181">
        <v>161830000</v>
      </c>
      <c r="CO166" s="181">
        <v>147190000</v>
      </c>
      <c r="CP166" s="184">
        <v>31474000</v>
      </c>
      <c r="CQ166" s="184">
        <v>30461000</v>
      </c>
      <c r="CR166" s="184">
        <v>28420000</v>
      </c>
      <c r="CS166" s="184">
        <v>33269000</v>
      </c>
      <c r="CT166" s="186">
        <f t="shared" si="21"/>
        <v>30906000</v>
      </c>
      <c r="CU166" s="181">
        <v>26606000</v>
      </c>
      <c r="CV166" s="181">
        <v>28400000</v>
      </c>
      <c r="CW166" s="181">
        <v>28209000</v>
      </c>
      <c r="CX166" s="181">
        <v>26266000</v>
      </c>
      <c r="CY166" s="186">
        <f t="shared" si="20"/>
        <v>27370250</v>
      </c>
      <c r="CZ166" s="182">
        <f t="shared" si="22"/>
        <v>0.88559664790008408</v>
      </c>
      <c r="DA166" s="181">
        <v>25443000</v>
      </c>
      <c r="DC166" s="184">
        <v>30895000</v>
      </c>
      <c r="DD166" s="183">
        <f t="shared" si="23"/>
        <v>0.99964408205526434</v>
      </c>
      <c r="DE166" s="184">
        <v>35557000</v>
      </c>
      <c r="DG166" s="184">
        <v>31637000</v>
      </c>
      <c r="DI166" s="182">
        <f t="shared" si="24"/>
        <v>0.99964408205526434</v>
      </c>
    </row>
    <row r="167" spans="1:113" x14ac:dyDescent="0.25">
      <c r="A167" s="181" t="s">
        <v>2062</v>
      </c>
      <c r="B167" s="181" t="s">
        <v>2062</v>
      </c>
      <c r="C167" s="181">
        <v>4</v>
      </c>
      <c r="D167" s="181">
        <v>3</v>
      </c>
      <c r="E167" s="181">
        <v>3</v>
      </c>
      <c r="F167" s="181" t="s">
        <v>2061</v>
      </c>
      <c r="G167" s="181" t="s">
        <v>2060</v>
      </c>
      <c r="H167" s="181" t="s">
        <v>2059</v>
      </c>
      <c r="I167" s="181">
        <v>1</v>
      </c>
      <c r="J167" s="181">
        <v>4</v>
      </c>
      <c r="K167" s="181">
        <v>3</v>
      </c>
      <c r="L167" s="181">
        <v>3</v>
      </c>
      <c r="M167" s="181">
        <v>4</v>
      </c>
      <c r="N167" s="181">
        <v>4</v>
      </c>
      <c r="O167" s="181">
        <v>4</v>
      </c>
      <c r="P167" s="181">
        <v>4</v>
      </c>
      <c r="Q167" s="181">
        <v>3</v>
      </c>
      <c r="R167" s="181">
        <v>3</v>
      </c>
      <c r="S167" s="181">
        <v>2</v>
      </c>
      <c r="T167" s="181">
        <v>2</v>
      </c>
      <c r="U167" s="181">
        <v>2</v>
      </c>
      <c r="V167" s="181">
        <v>3</v>
      </c>
      <c r="W167" s="181">
        <v>2</v>
      </c>
      <c r="X167" s="181">
        <v>3</v>
      </c>
      <c r="Y167" s="181">
        <v>3</v>
      </c>
      <c r="Z167" s="181">
        <v>3</v>
      </c>
      <c r="AA167" s="181">
        <v>3</v>
      </c>
      <c r="AB167" s="181">
        <v>3</v>
      </c>
      <c r="AC167" s="181">
        <v>2</v>
      </c>
      <c r="AD167" s="181">
        <v>2</v>
      </c>
      <c r="AE167" s="181">
        <v>1</v>
      </c>
      <c r="AF167" s="181">
        <v>1</v>
      </c>
      <c r="AG167" s="181">
        <v>1</v>
      </c>
      <c r="AH167" s="181">
        <v>2</v>
      </c>
      <c r="AI167" s="181">
        <v>2</v>
      </c>
      <c r="AJ167" s="181">
        <v>3</v>
      </c>
      <c r="AK167" s="181">
        <v>3</v>
      </c>
      <c r="AL167" s="181">
        <v>3</v>
      </c>
      <c r="AM167" s="181">
        <v>3</v>
      </c>
      <c r="AN167" s="181">
        <v>3</v>
      </c>
      <c r="AO167" s="181">
        <v>2</v>
      </c>
      <c r="AP167" s="181">
        <v>2</v>
      </c>
      <c r="AQ167" s="181">
        <v>1</v>
      </c>
      <c r="AR167" s="181">
        <v>1</v>
      </c>
      <c r="AS167" s="181">
        <v>1</v>
      </c>
      <c r="AT167" s="181">
        <v>2</v>
      </c>
      <c r="AU167" s="181">
        <v>2</v>
      </c>
      <c r="AV167" s="181">
        <v>3</v>
      </c>
      <c r="AW167" s="181">
        <v>19.600000000000001</v>
      </c>
      <c r="AX167" s="181">
        <v>15.5</v>
      </c>
      <c r="AY167" s="181">
        <v>15.5</v>
      </c>
      <c r="AZ167" s="181">
        <v>27.777999999999999</v>
      </c>
      <c r="BA167" s="181">
        <v>245</v>
      </c>
      <c r="BB167" s="181">
        <v>245</v>
      </c>
      <c r="BC167" s="181">
        <v>0</v>
      </c>
      <c r="BD167" s="181">
        <v>12.497</v>
      </c>
      <c r="BE167" s="181" t="s">
        <v>1251</v>
      </c>
      <c r="BF167" s="181" t="s">
        <v>1251</v>
      </c>
      <c r="BG167" s="181" t="s">
        <v>1251</v>
      </c>
      <c r="BH167" s="181" t="s">
        <v>1251</v>
      </c>
      <c r="BI167" s="181" t="s">
        <v>1254</v>
      </c>
      <c r="BJ167" s="181" t="s">
        <v>1254</v>
      </c>
      <c r="BK167" s="181" t="s">
        <v>1254</v>
      </c>
      <c r="BL167" s="181" t="s">
        <v>1254</v>
      </c>
      <c r="BM167" s="181" t="s">
        <v>1254</v>
      </c>
      <c r="BN167" s="181" t="s">
        <v>1251</v>
      </c>
      <c r="BO167" s="181" t="s">
        <v>1251</v>
      </c>
      <c r="BP167" s="181" t="s">
        <v>1251</v>
      </c>
      <c r="BQ167" s="181">
        <v>19.600000000000001</v>
      </c>
      <c r="BR167" s="181">
        <v>19.600000000000001</v>
      </c>
      <c r="BS167" s="181">
        <v>19.600000000000001</v>
      </c>
      <c r="BT167" s="181">
        <v>19.600000000000001</v>
      </c>
      <c r="BU167" s="181">
        <v>14.7</v>
      </c>
      <c r="BV167" s="181">
        <v>14.7</v>
      </c>
      <c r="BW167" s="181">
        <v>9.8000000000000007</v>
      </c>
      <c r="BX167" s="181">
        <v>9.8000000000000007</v>
      </c>
      <c r="BY167" s="181">
        <v>9.8000000000000007</v>
      </c>
      <c r="BZ167" s="181">
        <v>14.7</v>
      </c>
      <c r="CA167" s="181">
        <v>10.6</v>
      </c>
      <c r="CB167" s="181">
        <v>15.5</v>
      </c>
      <c r="CC167" s="181">
        <v>110000000</v>
      </c>
      <c r="CD167" s="181">
        <v>18525000</v>
      </c>
      <c r="CE167" s="181">
        <v>16321000</v>
      </c>
      <c r="CF167" s="181">
        <v>17615000</v>
      </c>
      <c r="CG167" s="181">
        <v>16140000</v>
      </c>
      <c r="CH167" s="181">
        <v>1812800</v>
      </c>
      <c r="CI167" s="181">
        <v>1951600</v>
      </c>
      <c r="CJ167" s="181">
        <v>1262200</v>
      </c>
      <c r="CK167" s="181">
        <v>1520500</v>
      </c>
      <c r="CL167" s="181">
        <v>1536600</v>
      </c>
      <c r="CM167" s="181">
        <v>11692000</v>
      </c>
      <c r="CN167" s="181">
        <v>8633200</v>
      </c>
      <c r="CO167" s="181">
        <v>12988000</v>
      </c>
      <c r="CP167" s="184">
        <v>10347000</v>
      </c>
      <c r="CQ167" s="184">
        <v>8276800</v>
      </c>
      <c r="CR167" s="184">
        <v>7977900</v>
      </c>
      <c r="CS167" s="184">
        <v>10173000</v>
      </c>
      <c r="CT167" s="186">
        <f t="shared" si="21"/>
        <v>9193675</v>
      </c>
      <c r="CU167" s="181">
        <v>8213900</v>
      </c>
      <c r="CV167" s="181">
        <v>8163900</v>
      </c>
      <c r="CW167" s="181">
        <v>0</v>
      </c>
      <c r="CX167" s="181">
        <v>0</v>
      </c>
      <c r="CY167" s="186">
        <f t="shared" si="20"/>
        <v>8188900</v>
      </c>
      <c r="CZ167" s="182">
        <f t="shared" si="22"/>
        <v>0.8907101893421292</v>
      </c>
      <c r="DA167" s="181">
        <v>0</v>
      </c>
      <c r="DC167" s="184">
        <v>8362300</v>
      </c>
      <c r="DD167" s="183">
        <f t="shared" si="23"/>
        <v>0.90957098222419219</v>
      </c>
      <c r="DE167" s="184">
        <v>6234600</v>
      </c>
      <c r="DG167" s="184">
        <v>9816400</v>
      </c>
      <c r="DI167" s="182">
        <f t="shared" si="24"/>
        <v>0.90957098222419219</v>
      </c>
    </row>
    <row r="168" spans="1:113" x14ac:dyDescent="0.25">
      <c r="A168" s="181" t="s">
        <v>2058</v>
      </c>
      <c r="B168" s="181" t="s">
        <v>2058</v>
      </c>
      <c r="C168" s="181">
        <v>7</v>
      </c>
      <c r="D168" s="181">
        <v>7</v>
      </c>
      <c r="E168" s="181">
        <v>7</v>
      </c>
      <c r="F168" s="181" t="s">
        <v>2057</v>
      </c>
      <c r="G168" s="181" t="s">
        <v>2056</v>
      </c>
      <c r="H168" s="181" t="s">
        <v>2055</v>
      </c>
      <c r="I168" s="181">
        <v>1</v>
      </c>
      <c r="J168" s="181">
        <v>7</v>
      </c>
      <c r="K168" s="181">
        <v>7</v>
      </c>
      <c r="L168" s="181">
        <v>7</v>
      </c>
      <c r="M168" s="181">
        <v>7</v>
      </c>
      <c r="N168" s="181">
        <v>7</v>
      </c>
      <c r="O168" s="181">
        <v>7</v>
      </c>
      <c r="P168" s="181">
        <v>7</v>
      </c>
      <c r="Q168" s="181">
        <v>5</v>
      </c>
      <c r="R168" s="181">
        <v>4</v>
      </c>
      <c r="S168" s="181">
        <v>4</v>
      </c>
      <c r="T168" s="181">
        <v>3</v>
      </c>
      <c r="U168" s="181">
        <v>3</v>
      </c>
      <c r="V168" s="181">
        <v>7</v>
      </c>
      <c r="W168" s="181">
        <v>6</v>
      </c>
      <c r="X168" s="181">
        <v>7</v>
      </c>
      <c r="Y168" s="181">
        <v>7</v>
      </c>
      <c r="Z168" s="181">
        <v>7</v>
      </c>
      <c r="AA168" s="181">
        <v>7</v>
      </c>
      <c r="AB168" s="181">
        <v>7</v>
      </c>
      <c r="AC168" s="181">
        <v>5</v>
      </c>
      <c r="AD168" s="181">
        <v>4</v>
      </c>
      <c r="AE168" s="181">
        <v>4</v>
      </c>
      <c r="AF168" s="181">
        <v>3</v>
      </c>
      <c r="AG168" s="181">
        <v>3</v>
      </c>
      <c r="AH168" s="181">
        <v>7</v>
      </c>
      <c r="AI168" s="181">
        <v>6</v>
      </c>
      <c r="AJ168" s="181">
        <v>7</v>
      </c>
      <c r="AK168" s="181">
        <v>7</v>
      </c>
      <c r="AL168" s="181">
        <v>7</v>
      </c>
      <c r="AM168" s="181">
        <v>7</v>
      </c>
      <c r="AN168" s="181">
        <v>7</v>
      </c>
      <c r="AO168" s="181">
        <v>5</v>
      </c>
      <c r="AP168" s="181">
        <v>4</v>
      </c>
      <c r="AQ168" s="181">
        <v>4</v>
      </c>
      <c r="AR168" s="181">
        <v>3</v>
      </c>
      <c r="AS168" s="181">
        <v>3</v>
      </c>
      <c r="AT168" s="181">
        <v>7</v>
      </c>
      <c r="AU168" s="181">
        <v>6</v>
      </c>
      <c r="AV168" s="181">
        <v>7</v>
      </c>
      <c r="AW168" s="181">
        <v>6.1</v>
      </c>
      <c r="AX168" s="181">
        <v>6.1</v>
      </c>
      <c r="AY168" s="181">
        <v>6.1</v>
      </c>
      <c r="AZ168" s="181">
        <v>188.74</v>
      </c>
      <c r="BA168" s="181">
        <v>1657</v>
      </c>
      <c r="BB168" s="181">
        <v>1657</v>
      </c>
      <c r="BC168" s="181">
        <v>0</v>
      </c>
      <c r="BD168" s="181">
        <v>24.661000000000001</v>
      </c>
      <c r="BE168" s="181" t="s">
        <v>1251</v>
      </c>
      <c r="BF168" s="181" t="s">
        <v>1251</v>
      </c>
      <c r="BG168" s="181" t="s">
        <v>1251</v>
      </c>
      <c r="BH168" s="181" t="s">
        <v>1251</v>
      </c>
      <c r="BI168" s="181" t="s">
        <v>1254</v>
      </c>
      <c r="BJ168" s="181" t="s">
        <v>1254</v>
      </c>
      <c r="BK168" s="181" t="s">
        <v>1254</v>
      </c>
      <c r="BL168" s="181" t="s">
        <v>1254</v>
      </c>
      <c r="BM168" s="181" t="s">
        <v>1254</v>
      </c>
      <c r="BN168" s="181" t="s">
        <v>1251</v>
      </c>
      <c r="BO168" s="181" t="s">
        <v>1251</v>
      </c>
      <c r="BP168" s="181" t="s">
        <v>1251</v>
      </c>
      <c r="BQ168" s="181">
        <v>6.1</v>
      </c>
      <c r="BR168" s="181">
        <v>6.1</v>
      </c>
      <c r="BS168" s="181">
        <v>6.1</v>
      </c>
      <c r="BT168" s="181">
        <v>6.1</v>
      </c>
      <c r="BU168" s="181">
        <v>4.4000000000000004</v>
      </c>
      <c r="BV168" s="181">
        <v>4</v>
      </c>
      <c r="BW168" s="181">
        <v>4</v>
      </c>
      <c r="BX168" s="181">
        <v>2.2000000000000002</v>
      </c>
      <c r="BY168" s="181">
        <v>2.2000000000000002</v>
      </c>
      <c r="BZ168" s="181">
        <v>6.1</v>
      </c>
      <c r="CA168" s="181">
        <v>5</v>
      </c>
      <c r="CB168" s="181">
        <v>6.1</v>
      </c>
      <c r="CC168" s="181">
        <v>213620000</v>
      </c>
      <c r="CD168" s="181">
        <v>35464000</v>
      </c>
      <c r="CE168" s="181">
        <v>30343000</v>
      </c>
      <c r="CF168" s="181">
        <v>33736000</v>
      </c>
      <c r="CG168" s="181">
        <v>27673000</v>
      </c>
      <c r="CH168" s="181">
        <v>5201300</v>
      </c>
      <c r="CI168" s="181">
        <v>2658400</v>
      </c>
      <c r="CJ168" s="181">
        <v>3353000</v>
      </c>
      <c r="CK168" s="181">
        <v>2201100</v>
      </c>
      <c r="CL168" s="181">
        <v>2234600</v>
      </c>
      <c r="CM168" s="181">
        <v>28400000</v>
      </c>
      <c r="CN168" s="181">
        <v>19491000</v>
      </c>
      <c r="CO168" s="181">
        <v>22865000</v>
      </c>
      <c r="CP168" s="184">
        <v>9620000</v>
      </c>
      <c r="CQ168" s="184">
        <v>8132200</v>
      </c>
      <c r="CR168" s="184">
        <v>7590700</v>
      </c>
      <c r="CS168" s="184">
        <v>8160200</v>
      </c>
      <c r="CT168" s="186">
        <f t="shared" si="21"/>
        <v>8375775</v>
      </c>
      <c r="CU168" s="181">
        <v>9080900</v>
      </c>
      <c r="CV168" s="181">
        <v>7640300</v>
      </c>
      <c r="CW168" s="181">
        <v>5962500</v>
      </c>
      <c r="CX168" s="181">
        <v>0</v>
      </c>
      <c r="CY168" s="186">
        <f t="shared" si="20"/>
        <v>7561233.333333333</v>
      </c>
      <c r="CZ168" s="182">
        <f t="shared" si="22"/>
        <v>0.90275029275897845</v>
      </c>
      <c r="DA168" s="181">
        <v>0</v>
      </c>
      <c r="DC168" s="184">
        <v>8508700</v>
      </c>
      <c r="DD168" s="183">
        <f t="shared" si="23"/>
        <v>1.0158701732078523</v>
      </c>
      <c r="DE168" s="184">
        <v>6782600</v>
      </c>
      <c r="DG168" s="184">
        <v>7928100</v>
      </c>
      <c r="DI168" s="182">
        <f t="shared" si="24"/>
        <v>1.0158701732078523</v>
      </c>
    </row>
    <row r="169" spans="1:113" x14ac:dyDescent="0.25">
      <c r="A169" s="181" t="s">
        <v>2054</v>
      </c>
      <c r="B169" s="181" t="s">
        <v>2054</v>
      </c>
      <c r="C169" s="181">
        <v>5</v>
      </c>
      <c r="D169" s="181">
        <v>5</v>
      </c>
      <c r="E169" s="181">
        <v>5</v>
      </c>
      <c r="F169" s="181" t="s">
        <v>2053</v>
      </c>
      <c r="G169" s="181" t="s">
        <v>2052</v>
      </c>
      <c r="H169" s="181" t="s">
        <v>2051</v>
      </c>
      <c r="I169" s="181">
        <v>1</v>
      </c>
      <c r="J169" s="181">
        <v>5</v>
      </c>
      <c r="K169" s="181">
        <v>5</v>
      </c>
      <c r="L169" s="181">
        <v>5</v>
      </c>
      <c r="M169" s="181">
        <v>5</v>
      </c>
      <c r="N169" s="181">
        <v>4</v>
      </c>
      <c r="O169" s="181">
        <v>5</v>
      </c>
      <c r="P169" s="181">
        <v>5</v>
      </c>
      <c r="Q169" s="181">
        <v>2</v>
      </c>
      <c r="R169" s="181">
        <v>3</v>
      </c>
      <c r="S169" s="181">
        <v>3</v>
      </c>
      <c r="T169" s="181">
        <v>2</v>
      </c>
      <c r="U169" s="181">
        <v>2</v>
      </c>
      <c r="V169" s="181">
        <v>5</v>
      </c>
      <c r="W169" s="181">
        <v>5</v>
      </c>
      <c r="X169" s="181">
        <v>5</v>
      </c>
      <c r="Y169" s="181">
        <v>5</v>
      </c>
      <c r="Z169" s="181">
        <v>4</v>
      </c>
      <c r="AA169" s="181">
        <v>5</v>
      </c>
      <c r="AB169" s="181">
        <v>5</v>
      </c>
      <c r="AC169" s="181">
        <v>2</v>
      </c>
      <c r="AD169" s="181">
        <v>3</v>
      </c>
      <c r="AE169" s="181">
        <v>3</v>
      </c>
      <c r="AF169" s="181">
        <v>2</v>
      </c>
      <c r="AG169" s="181">
        <v>2</v>
      </c>
      <c r="AH169" s="181">
        <v>5</v>
      </c>
      <c r="AI169" s="181">
        <v>5</v>
      </c>
      <c r="AJ169" s="181">
        <v>5</v>
      </c>
      <c r="AK169" s="181">
        <v>5</v>
      </c>
      <c r="AL169" s="181">
        <v>4</v>
      </c>
      <c r="AM169" s="181">
        <v>5</v>
      </c>
      <c r="AN169" s="181">
        <v>5</v>
      </c>
      <c r="AO169" s="181">
        <v>2</v>
      </c>
      <c r="AP169" s="181">
        <v>3</v>
      </c>
      <c r="AQ169" s="181">
        <v>3</v>
      </c>
      <c r="AR169" s="181">
        <v>2</v>
      </c>
      <c r="AS169" s="181">
        <v>2</v>
      </c>
      <c r="AT169" s="181">
        <v>5</v>
      </c>
      <c r="AU169" s="181">
        <v>5</v>
      </c>
      <c r="AV169" s="181">
        <v>5</v>
      </c>
      <c r="AW169" s="181">
        <v>15.5</v>
      </c>
      <c r="AX169" s="181">
        <v>15.5</v>
      </c>
      <c r="AY169" s="181">
        <v>15.5</v>
      </c>
      <c r="AZ169" s="181">
        <v>47.688000000000002</v>
      </c>
      <c r="BA169" s="181">
        <v>432</v>
      </c>
      <c r="BB169" s="181">
        <v>432</v>
      </c>
      <c r="BC169" s="181">
        <v>0</v>
      </c>
      <c r="BD169" s="181">
        <v>9.9314999999999998</v>
      </c>
      <c r="BE169" s="181" t="s">
        <v>1251</v>
      </c>
      <c r="BF169" s="181" t="s">
        <v>1251</v>
      </c>
      <c r="BG169" s="181" t="s">
        <v>1251</v>
      </c>
      <c r="BH169" s="181" t="s">
        <v>1251</v>
      </c>
      <c r="BI169" s="181" t="s">
        <v>1254</v>
      </c>
      <c r="BJ169" s="181" t="s">
        <v>1254</v>
      </c>
      <c r="BK169" s="181" t="s">
        <v>1254</v>
      </c>
      <c r="BL169" s="181" t="s">
        <v>1254</v>
      </c>
      <c r="BM169" s="181" t="s">
        <v>1254</v>
      </c>
      <c r="BN169" s="181" t="s">
        <v>1251</v>
      </c>
      <c r="BO169" s="181" t="s">
        <v>1251</v>
      </c>
      <c r="BP169" s="181" t="s">
        <v>1251</v>
      </c>
      <c r="BQ169" s="181">
        <v>15.5</v>
      </c>
      <c r="BR169" s="181">
        <v>11.1</v>
      </c>
      <c r="BS169" s="181">
        <v>15.5</v>
      </c>
      <c r="BT169" s="181">
        <v>15.5</v>
      </c>
      <c r="BU169" s="181">
        <v>5.6</v>
      </c>
      <c r="BV169" s="181">
        <v>7.6</v>
      </c>
      <c r="BW169" s="181">
        <v>9</v>
      </c>
      <c r="BX169" s="181">
        <v>5.6</v>
      </c>
      <c r="BY169" s="181">
        <v>5.6</v>
      </c>
      <c r="BZ169" s="181">
        <v>15.5</v>
      </c>
      <c r="CA169" s="181">
        <v>15.5</v>
      </c>
      <c r="CB169" s="181">
        <v>15.5</v>
      </c>
      <c r="CC169" s="181">
        <v>164780000</v>
      </c>
      <c r="CD169" s="181">
        <v>25690000</v>
      </c>
      <c r="CE169" s="181">
        <v>20348000</v>
      </c>
      <c r="CF169" s="181">
        <v>25235000</v>
      </c>
      <c r="CG169" s="181">
        <v>18278000</v>
      </c>
      <c r="CH169" s="181">
        <v>1992300</v>
      </c>
      <c r="CI169" s="181">
        <v>2472100</v>
      </c>
      <c r="CJ169" s="181">
        <v>2839400</v>
      </c>
      <c r="CK169" s="181">
        <v>2207500</v>
      </c>
      <c r="CL169" s="181">
        <v>1863200</v>
      </c>
      <c r="CM169" s="181">
        <v>21636000</v>
      </c>
      <c r="CN169" s="181">
        <v>18823000</v>
      </c>
      <c r="CO169" s="181">
        <v>23397000</v>
      </c>
      <c r="CP169" s="184">
        <v>8718200</v>
      </c>
      <c r="CQ169" s="184">
        <v>9198200</v>
      </c>
      <c r="CR169" s="184">
        <v>8829700</v>
      </c>
      <c r="CS169" s="184">
        <v>5715000</v>
      </c>
      <c r="CT169" s="186">
        <f t="shared" si="21"/>
        <v>8115275</v>
      </c>
      <c r="CU169" s="181">
        <v>7742300</v>
      </c>
      <c r="CV169" s="181">
        <v>7438100</v>
      </c>
      <c r="CW169" s="181">
        <v>7634500</v>
      </c>
      <c r="CX169" s="181">
        <v>6915500</v>
      </c>
      <c r="CY169" s="186">
        <f t="shared" si="20"/>
        <v>7432600</v>
      </c>
      <c r="CZ169" s="182">
        <f t="shared" si="22"/>
        <v>0.91587777370452639</v>
      </c>
      <c r="DA169" s="181">
        <v>6244100</v>
      </c>
      <c r="DC169" s="184">
        <v>7996200</v>
      </c>
      <c r="DD169" s="183">
        <f t="shared" si="23"/>
        <v>0.98532705299573953</v>
      </c>
      <c r="DE169" s="184">
        <v>9780500</v>
      </c>
      <c r="DG169" s="184">
        <v>7683200</v>
      </c>
      <c r="DI169" s="182">
        <f t="shared" si="24"/>
        <v>0.98532705299573953</v>
      </c>
    </row>
    <row r="170" spans="1:113" x14ac:dyDescent="0.25">
      <c r="A170" s="181" t="s">
        <v>2050</v>
      </c>
      <c r="B170" s="181" t="s">
        <v>2050</v>
      </c>
      <c r="C170" s="181">
        <v>4</v>
      </c>
      <c r="D170" s="181">
        <v>3</v>
      </c>
      <c r="E170" s="181">
        <v>3</v>
      </c>
      <c r="F170" s="181" t="s">
        <v>2049</v>
      </c>
      <c r="G170" s="181" t="s">
        <v>2048</v>
      </c>
      <c r="H170" s="181" t="s">
        <v>2047</v>
      </c>
      <c r="I170" s="181">
        <v>1</v>
      </c>
      <c r="J170" s="181">
        <v>4</v>
      </c>
      <c r="K170" s="181">
        <v>3</v>
      </c>
      <c r="L170" s="181">
        <v>3</v>
      </c>
      <c r="M170" s="181">
        <v>4</v>
      </c>
      <c r="N170" s="181">
        <v>4</v>
      </c>
      <c r="O170" s="181">
        <v>4</v>
      </c>
      <c r="P170" s="181">
        <v>4</v>
      </c>
      <c r="Q170" s="181">
        <v>3</v>
      </c>
      <c r="R170" s="181">
        <v>3</v>
      </c>
      <c r="S170" s="181">
        <v>4</v>
      </c>
      <c r="T170" s="181">
        <v>3</v>
      </c>
      <c r="U170" s="181">
        <v>3</v>
      </c>
      <c r="V170" s="181">
        <v>4</v>
      </c>
      <c r="W170" s="181">
        <v>3</v>
      </c>
      <c r="X170" s="181">
        <v>3</v>
      </c>
      <c r="Y170" s="181">
        <v>3</v>
      </c>
      <c r="Z170" s="181">
        <v>3</v>
      </c>
      <c r="AA170" s="181">
        <v>3</v>
      </c>
      <c r="AB170" s="181">
        <v>3</v>
      </c>
      <c r="AC170" s="181">
        <v>2</v>
      </c>
      <c r="AD170" s="181">
        <v>2</v>
      </c>
      <c r="AE170" s="181">
        <v>3</v>
      </c>
      <c r="AF170" s="181">
        <v>2</v>
      </c>
      <c r="AG170" s="181">
        <v>2</v>
      </c>
      <c r="AH170" s="181">
        <v>3</v>
      </c>
      <c r="AI170" s="181">
        <v>3</v>
      </c>
      <c r="AJ170" s="181">
        <v>3</v>
      </c>
      <c r="AK170" s="181">
        <v>3</v>
      </c>
      <c r="AL170" s="181">
        <v>3</v>
      </c>
      <c r="AM170" s="181">
        <v>3</v>
      </c>
      <c r="AN170" s="181">
        <v>3</v>
      </c>
      <c r="AO170" s="181">
        <v>2</v>
      </c>
      <c r="AP170" s="181">
        <v>2</v>
      </c>
      <c r="AQ170" s="181">
        <v>3</v>
      </c>
      <c r="AR170" s="181">
        <v>2</v>
      </c>
      <c r="AS170" s="181">
        <v>2</v>
      </c>
      <c r="AT170" s="181">
        <v>3</v>
      </c>
      <c r="AU170" s="181">
        <v>3</v>
      </c>
      <c r="AV170" s="181">
        <v>3</v>
      </c>
      <c r="AW170" s="181">
        <v>16.100000000000001</v>
      </c>
      <c r="AX170" s="181">
        <v>12.2</v>
      </c>
      <c r="AY170" s="181">
        <v>12.2</v>
      </c>
      <c r="AZ170" s="181">
        <v>29.173999999999999</v>
      </c>
      <c r="BA170" s="181">
        <v>255</v>
      </c>
      <c r="BB170" s="181">
        <v>255</v>
      </c>
      <c r="BC170" s="181">
        <v>0</v>
      </c>
      <c r="BD170" s="181">
        <v>8.25</v>
      </c>
      <c r="BE170" s="181" t="s">
        <v>1251</v>
      </c>
      <c r="BF170" s="181" t="s">
        <v>1251</v>
      </c>
      <c r="BG170" s="181" t="s">
        <v>1251</v>
      </c>
      <c r="BH170" s="181" t="s">
        <v>1251</v>
      </c>
      <c r="BI170" s="181" t="s">
        <v>1254</v>
      </c>
      <c r="BJ170" s="181" t="s">
        <v>1254</v>
      </c>
      <c r="BK170" s="181" t="s">
        <v>1254</v>
      </c>
      <c r="BL170" s="181" t="s">
        <v>1254</v>
      </c>
      <c r="BM170" s="181" t="s">
        <v>1254</v>
      </c>
      <c r="BN170" s="181" t="s">
        <v>1251</v>
      </c>
      <c r="BO170" s="181" t="s">
        <v>1251</v>
      </c>
      <c r="BP170" s="181" t="s">
        <v>1251</v>
      </c>
      <c r="BQ170" s="181">
        <v>16.100000000000001</v>
      </c>
      <c r="BR170" s="181">
        <v>16.100000000000001</v>
      </c>
      <c r="BS170" s="181">
        <v>16.100000000000001</v>
      </c>
      <c r="BT170" s="181">
        <v>16.100000000000001</v>
      </c>
      <c r="BU170" s="181">
        <v>12.9</v>
      </c>
      <c r="BV170" s="181">
        <v>12.9</v>
      </c>
      <c r="BW170" s="181">
        <v>16.100000000000001</v>
      </c>
      <c r="BX170" s="181">
        <v>12.9</v>
      </c>
      <c r="BY170" s="181">
        <v>12.9</v>
      </c>
      <c r="BZ170" s="181">
        <v>16.100000000000001</v>
      </c>
      <c r="CA170" s="181">
        <v>12.2</v>
      </c>
      <c r="CB170" s="181">
        <v>12.2</v>
      </c>
      <c r="CC170" s="181">
        <v>93806000</v>
      </c>
      <c r="CD170" s="181">
        <v>12725000</v>
      </c>
      <c r="CE170" s="181">
        <v>11214000</v>
      </c>
      <c r="CF170" s="181">
        <v>12185000</v>
      </c>
      <c r="CG170" s="181">
        <v>13828000</v>
      </c>
      <c r="CH170" s="181">
        <v>1227900</v>
      </c>
      <c r="CI170" s="181">
        <v>1376500</v>
      </c>
      <c r="CJ170" s="181">
        <v>2100000</v>
      </c>
      <c r="CK170" s="181">
        <v>1624800</v>
      </c>
      <c r="CL170" s="181">
        <v>1683500</v>
      </c>
      <c r="CM170" s="181">
        <v>12331000</v>
      </c>
      <c r="CN170" s="181">
        <v>11335000</v>
      </c>
      <c r="CO170" s="181">
        <v>12175000</v>
      </c>
      <c r="CP170" s="184">
        <v>5920100</v>
      </c>
      <c r="CQ170" s="184">
        <v>5531000</v>
      </c>
      <c r="CR170" s="184">
        <v>5025700</v>
      </c>
      <c r="CS170" s="184">
        <v>6597000</v>
      </c>
      <c r="CT170" s="186">
        <f t="shared" si="21"/>
        <v>5768450</v>
      </c>
      <c r="CU170" s="181">
        <v>4938400</v>
      </c>
      <c r="CV170" s="181">
        <v>5231500</v>
      </c>
      <c r="CW170" s="181">
        <v>5754700</v>
      </c>
      <c r="CX170" s="181">
        <v>5246200</v>
      </c>
      <c r="CY170" s="186">
        <f t="shared" si="20"/>
        <v>5292700</v>
      </c>
      <c r="CZ170" s="182">
        <f t="shared" si="22"/>
        <v>0.9175255051183594</v>
      </c>
      <c r="DA170" s="181">
        <v>5373300</v>
      </c>
      <c r="DC170" s="184">
        <v>6640500</v>
      </c>
      <c r="DD170" s="183">
        <f t="shared" si="23"/>
        <v>1.1511757924572459</v>
      </c>
      <c r="DE170" s="184">
        <v>6553600</v>
      </c>
      <c r="DG170" s="184">
        <v>6603200</v>
      </c>
      <c r="DI170" s="182">
        <f t="shared" si="24"/>
        <v>1.1511757924572459</v>
      </c>
    </row>
    <row r="171" spans="1:113" x14ac:dyDescent="0.25">
      <c r="A171" s="181" t="s">
        <v>2046</v>
      </c>
      <c r="B171" s="181" t="s">
        <v>2046</v>
      </c>
      <c r="C171" s="181">
        <v>6</v>
      </c>
      <c r="D171" s="181">
        <v>6</v>
      </c>
      <c r="E171" s="181">
        <v>6</v>
      </c>
      <c r="F171" s="181" t="s">
        <v>2045</v>
      </c>
      <c r="G171" s="181" t="s">
        <v>2044</v>
      </c>
      <c r="H171" s="181" t="s">
        <v>2043</v>
      </c>
      <c r="I171" s="181">
        <v>1</v>
      </c>
      <c r="J171" s="181">
        <v>6</v>
      </c>
      <c r="K171" s="181">
        <v>6</v>
      </c>
      <c r="L171" s="181">
        <v>6</v>
      </c>
      <c r="M171" s="181">
        <v>6</v>
      </c>
      <c r="N171" s="181">
        <v>6</v>
      </c>
      <c r="O171" s="181">
        <v>6</v>
      </c>
      <c r="P171" s="181">
        <v>4</v>
      </c>
      <c r="Q171" s="181">
        <v>4</v>
      </c>
      <c r="R171" s="181">
        <v>5</v>
      </c>
      <c r="S171" s="181">
        <v>4</v>
      </c>
      <c r="T171" s="181">
        <v>2</v>
      </c>
      <c r="U171" s="181">
        <v>4</v>
      </c>
      <c r="V171" s="181">
        <v>5</v>
      </c>
      <c r="W171" s="181">
        <v>5</v>
      </c>
      <c r="X171" s="181">
        <v>5</v>
      </c>
      <c r="Y171" s="181">
        <v>6</v>
      </c>
      <c r="Z171" s="181">
        <v>6</v>
      </c>
      <c r="AA171" s="181">
        <v>6</v>
      </c>
      <c r="AB171" s="181">
        <v>4</v>
      </c>
      <c r="AC171" s="181">
        <v>4</v>
      </c>
      <c r="AD171" s="181">
        <v>5</v>
      </c>
      <c r="AE171" s="181">
        <v>4</v>
      </c>
      <c r="AF171" s="181">
        <v>2</v>
      </c>
      <c r="AG171" s="181">
        <v>4</v>
      </c>
      <c r="AH171" s="181">
        <v>5</v>
      </c>
      <c r="AI171" s="181">
        <v>5</v>
      </c>
      <c r="AJ171" s="181">
        <v>5</v>
      </c>
      <c r="AK171" s="181">
        <v>6</v>
      </c>
      <c r="AL171" s="181">
        <v>6</v>
      </c>
      <c r="AM171" s="181">
        <v>6</v>
      </c>
      <c r="AN171" s="181">
        <v>4</v>
      </c>
      <c r="AO171" s="181">
        <v>4</v>
      </c>
      <c r="AP171" s="181">
        <v>5</v>
      </c>
      <c r="AQ171" s="181">
        <v>4</v>
      </c>
      <c r="AR171" s="181">
        <v>2</v>
      </c>
      <c r="AS171" s="181">
        <v>4</v>
      </c>
      <c r="AT171" s="181">
        <v>5</v>
      </c>
      <c r="AU171" s="181">
        <v>5</v>
      </c>
      <c r="AV171" s="181">
        <v>5</v>
      </c>
      <c r="AW171" s="181">
        <v>21.5</v>
      </c>
      <c r="AX171" s="181">
        <v>21.5</v>
      </c>
      <c r="AY171" s="181">
        <v>21.5</v>
      </c>
      <c r="AZ171" s="181">
        <v>35.731999999999999</v>
      </c>
      <c r="BA171" s="181">
        <v>316</v>
      </c>
      <c r="BB171" s="181">
        <v>316</v>
      </c>
      <c r="BC171" s="181">
        <v>0</v>
      </c>
      <c r="BD171" s="181">
        <v>19.344999999999999</v>
      </c>
      <c r="BE171" s="181" t="s">
        <v>1251</v>
      </c>
      <c r="BF171" s="181" t="s">
        <v>1251</v>
      </c>
      <c r="BG171" s="181" t="s">
        <v>1251</v>
      </c>
      <c r="BH171" s="181" t="s">
        <v>1251</v>
      </c>
      <c r="BI171" s="181" t="s">
        <v>1254</v>
      </c>
      <c r="BJ171" s="181" t="s">
        <v>1254</v>
      </c>
      <c r="BK171" s="181" t="s">
        <v>1254</v>
      </c>
      <c r="BL171" s="181" t="s">
        <v>1254</v>
      </c>
      <c r="BM171" s="181" t="s">
        <v>1254</v>
      </c>
      <c r="BN171" s="181" t="s">
        <v>1251</v>
      </c>
      <c r="BO171" s="181" t="s">
        <v>1251</v>
      </c>
      <c r="BP171" s="181" t="s">
        <v>1251</v>
      </c>
      <c r="BQ171" s="181">
        <v>21.5</v>
      </c>
      <c r="BR171" s="181">
        <v>21.5</v>
      </c>
      <c r="BS171" s="181">
        <v>21.5</v>
      </c>
      <c r="BT171" s="181">
        <v>11.4</v>
      </c>
      <c r="BU171" s="181">
        <v>11.4</v>
      </c>
      <c r="BV171" s="181">
        <v>17.100000000000001</v>
      </c>
      <c r="BW171" s="181">
        <v>11.4</v>
      </c>
      <c r="BX171" s="181">
        <v>5.0999999999999996</v>
      </c>
      <c r="BY171" s="181">
        <v>14.2</v>
      </c>
      <c r="BZ171" s="181">
        <v>17.100000000000001</v>
      </c>
      <c r="CA171" s="181">
        <v>17.100000000000001</v>
      </c>
      <c r="CB171" s="181">
        <v>15.8</v>
      </c>
      <c r="CC171" s="181">
        <v>359180000</v>
      </c>
      <c r="CD171" s="181">
        <v>56699000</v>
      </c>
      <c r="CE171" s="181">
        <v>50026000</v>
      </c>
      <c r="CF171" s="181">
        <v>55353000</v>
      </c>
      <c r="CG171" s="181">
        <v>37965000</v>
      </c>
      <c r="CH171" s="181">
        <v>6512700</v>
      </c>
      <c r="CI171" s="181">
        <v>9369700</v>
      </c>
      <c r="CJ171" s="181">
        <v>6644100</v>
      </c>
      <c r="CK171" s="181">
        <v>4786400</v>
      </c>
      <c r="CL171" s="181">
        <v>9238700</v>
      </c>
      <c r="CM171" s="181">
        <v>40544000</v>
      </c>
      <c r="CN171" s="181">
        <v>42960000</v>
      </c>
      <c r="CO171" s="181">
        <v>39078000</v>
      </c>
      <c r="CP171" s="184">
        <v>13365000</v>
      </c>
      <c r="CQ171" s="184">
        <v>12488000</v>
      </c>
      <c r="CR171" s="184">
        <v>12233000</v>
      </c>
      <c r="CS171" s="184">
        <v>13775000</v>
      </c>
      <c r="CT171" s="186">
        <f t="shared" si="21"/>
        <v>12965250</v>
      </c>
      <c r="CU171" s="181">
        <v>10873000</v>
      </c>
      <c r="CV171" s="181">
        <v>13166000</v>
      </c>
      <c r="CW171" s="181">
        <v>12332000</v>
      </c>
      <c r="CX171" s="181">
        <v>0</v>
      </c>
      <c r="CY171" s="186">
        <f t="shared" si="20"/>
        <v>12123666.666666666</v>
      </c>
      <c r="CZ171" s="182">
        <f t="shared" si="22"/>
        <v>0.93508930924329769</v>
      </c>
      <c r="DA171" s="181">
        <v>13980000</v>
      </c>
      <c r="DC171" s="184">
        <v>15147000</v>
      </c>
      <c r="DD171" s="183">
        <f t="shared" si="23"/>
        <v>1.1682767397466305</v>
      </c>
      <c r="DE171" s="184">
        <v>16967000</v>
      </c>
      <c r="DG171" s="184">
        <v>14557000</v>
      </c>
      <c r="DI171" s="182">
        <f t="shared" si="24"/>
        <v>1.1682767397466305</v>
      </c>
    </row>
    <row r="172" spans="1:113" x14ac:dyDescent="0.25">
      <c r="A172" s="181" t="s">
        <v>2042</v>
      </c>
      <c r="B172" s="181" t="s">
        <v>2042</v>
      </c>
      <c r="C172" s="181">
        <v>19</v>
      </c>
      <c r="D172" s="181">
        <v>9</v>
      </c>
      <c r="E172" s="181">
        <v>9</v>
      </c>
      <c r="F172" s="181" t="s">
        <v>2041</v>
      </c>
      <c r="G172" s="181" t="s">
        <v>2040</v>
      </c>
      <c r="H172" s="181" t="s">
        <v>2039</v>
      </c>
      <c r="I172" s="181">
        <v>1</v>
      </c>
      <c r="J172" s="181">
        <v>19</v>
      </c>
      <c r="K172" s="181">
        <v>9</v>
      </c>
      <c r="L172" s="181">
        <v>9</v>
      </c>
      <c r="M172" s="181">
        <v>18</v>
      </c>
      <c r="N172" s="181">
        <v>18</v>
      </c>
      <c r="O172" s="181">
        <v>18</v>
      </c>
      <c r="P172" s="181">
        <v>18</v>
      </c>
      <c r="Q172" s="181">
        <v>9</v>
      </c>
      <c r="R172" s="181">
        <v>11</v>
      </c>
      <c r="S172" s="181">
        <v>10</v>
      </c>
      <c r="T172" s="181">
        <v>10</v>
      </c>
      <c r="U172" s="181">
        <v>12</v>
      </c>
      <c r="V172" s="181">
        <v>18</v>
      </c>
      <c r="W172" s="181">
        <v>16</v>
      </c>
      <c r="X172" s="181">
        <v>16</v>
      </c>
      <c r="Y172" s="181">
        <v>8</v>
      </c>
      <c r="Z172" s="181">
        <v>9</v>
      </c>
      <c r="AA172" s="181">
        <v>9</v>
      </c>
      <c r="AB172" s="181">
        <v>9</v>
      </c>
      <c r="AC172" s="181">
        <v>2</v>
      </c>
      <c r="AD172" s="181">
        <v>3</v>
      </c>
      <c r="AE172" s="181">
        <v>3</v>
      </c>
      <c r="AF172" s="181">
        <v>3</v>
      </c>
      <c r="AG172" s="181">
        <v>4</v>
      </c>
      <c r="AH172" s="181">
        <v>9</v>
      </c>
      <c r="AI172" s="181">
        <v>7</v>
      </c>
      <c r="AJ172" s="181">
        <v>6</v>
      </c>
      <c r="AK172" s="181">
        <v>8</v>
      </c>
      <c r="AL172" s="181">
        <v>9</v>
      </c>
      <c r="AM172" s="181">
        <v>9</v>
      </c>
      <c r="AN172" s="181">
        <v>9</v>
      </c>
      <c r="AO172" s="181">
        <v>2</v>
      </c>
      <c r="AP172" s="181">
        <v>3</v>
      </c>
      <c r="AQ172" s="181">
        <v>3</v>
      </c>
      <c r="AR172" s="181">
        <v>3</v>
      </c>
      <c r="AS172" s="181">
        <v>4</v>
      </c>
      <c r="AT172" s="181">
        <v>9</v>
      </c>
      <c r="AU172" s="181">
        <v>7</v>
      </c>
      <c r="AV172" s="181">
        <v>6</v>
      </c>
      <c r="AW172" s="181">
        <v>26.6</v>
      </c>
      <c r="AX172" s="181">
        <v>14.3</v>
      </c>
      <c r="AY172" s="181">
        <v>14.3</v>
      </c>
      <c r="AZ172" s="181">
        <v>84.787000000000006</v>
      </c>
      <c r="BA172" s="181">
        <v>733</v>
      </c>
      <c r="BB172" s="181">
        <v>733</v>
      </c>
      <c r="BC172" s="181">
        <v>0</v>
      </c>
      <c r="BD172" s="181">
        <v>39.36</v>
      </c>
      <c r="BE172" s="181" t="s">
        <v>1251</v>
      </c>
      <c r="BF172" s="181" t="s">
        <v>1251</v>
      </c>
      <c r="BG172" s="181" t="s">
        <v>1251</v>
      </c>
      <c r="BH172" s="181" t="s">
        <v>1251</v>
      </c>
      <c r="BI172" s="181" t="s">
        <v>1254</v>
      </c>
      <c r="BJ172" s="181" t="s">
        <v>1254</v>
      </c>
      <c r="BK172" s="181" t="s">
        <v>1254</v>
      </c>
      <c r="BL172" s="181" t="s">
        <v>1254</v>
      </c>
      <c r="BM172" s="181" t="s">
        <v>1254</v>
      </c>
      <c r="BN172" s="181" t="s">
        <v>1251</v>
      </c>
      <c r="BO172" s="181" t="s">
        <v>1251</v>
      </c>
      <c r="BP172" s="181" t="s">
        <v>1251</v>
      </c>
      <c r="BQ172" s="181">
        <v>25.2</v>
      </c>
      <c r="BR172" s="181">
        <v>25.1</v>
      </c>
      <c r="BS172" s="181">
        <v>25.1</v>
      </c>
      <c r="BT172" s="181">
        <v>25.1</v>
      </c>
      <c r="BU172" s="181">
        <v>11.6</v>
      </c>
      <c r="BV172" s="181">
        <v>14.7</v>
      </c>
      <c r="BW172" s="181">
        <v>13.6</v>
      </c>
      <c r="BX172" s="181">
        <v>13.2</v>
      </c>
      <c r="BY172" s="181">
        <v>16.8</v>
      </c>
      <c r="BZ172" s="181">
        <v>25.1</v>
      </c>
      <c r="CA172" s="181">
        <v>21.7</v>
      </c>
      <c r="CB172" s="181">
        <v>21.1</v>
      </c>
      <c r="CC172" s="181">
        <v>329200000</v>
      </c>
      <c r="CD172" s="181">
        <v>48627000</v>
      </c>
      <c r="CE172" s="181">
        <v>47836000</v>
      </c>
      <c r="CF172" s="181">
        <v>46111000</v>
      </c>
      <c r="CG172" s="181">
        <v>49893000</v>
      </c>
      <c r="CH172" s="181">
        <v>2458800</v>
      </c>
      <c r="CI172" s="181">
        <v>3352800</v>
      </c>
      <c r="CJ172" s="181">
        <v>3131300</v>
      </c>
      <c r="CK172" s="181">
        <v>3823000</v>
      </c>
      <c r="CL172" s="181">
        <v>5678200</v>
      </c>
      <c r="CM172" s="181">
        <v>43035000</v>
      </c>
      <c r="CN172" s="181">
        <v>35584000</v>
      </c>
      <c r="CO172" s="181">
        <v>39676000</v>
      </c>
      <c r="CP172" s="184">
        <v>9049000</v>
      </c>
      <c r="CQ172" s="184">
        <v>10062000</v>
      </c>
      <c r="CR172" s="184">
        <v>8815400</v>
      </c>
      <c r="CS172" s="184">
        <v>11861000</v>
      </c>
      <c r="CT172" s="186">
        <f t="shared" si="21"/>
        <v>9946850</v>
      </c>
      <c r="CU172" s="181">
        <v>0</v>
      </c>
      <c r="CV172" s="181">
        <v>9184100</v>
      </c>
      <c r="CW172" s="181">
        <v>0</v>
      </c>
      <c r="CX172" s="181">
        <v>9466800</v>
      </c>
      <c r="CY172" s="186">
        <f t="shared" si="20"/>
        <v>9325450</v>
      </c>
      <c r="CZ172" s="182">
        <f t="shared" si="22"/>
        <v>0.93752796111331727</v>
      </c>
      <c r="DA172" s="181">
        <v>10751000</v>
      </c>
      <c r="DC172" s="184">
        <v>9426400</v>
      </c>
      <c r="DD172" s="183">
        <f t="shared" si="23"/>
        <v>0.94767690273805272</v>
      </c>
      <c r="DE172" s="184">
        <v>10145000</v>
      </c>
      <c r="DG172" s="184">
        <v>15047000</v>
      </c>
      <c r="DI172" s="182">
        <f t="shared" si="24"/>
        <v>0.94767690273805272</v>
      </c>
    </row>
    <row r="173" spans="1:113" x14ac:dyDescent="0.25">
      <c r="A173" s="181" t="s">
        <v>2038</v>
      </c>
      <c r="B173" s="181" t="s">
        <v>2037</v>
      </c>
      <c r="C173" s="181" t="s">
        <v>2036</v>
      </c>
      <c r="D173" s="181" t="s">
        <v>2036</v>
      </c>
      <c r="E173" s="181" t="s">
        <v>2036</v>
      </c>
      <c r="F173" s="181" t="s">
        <v>2035</v>
      </c>
      <c r="G173" s="181" t="s">
        <v>2034</v>
      </c>
      <c r="H173" s="181" t="s">
        <v>2033</v>
      </c>
      <c r="I173" s="181">
        <v>3</v>
      </c>
      <c r="J173" s="181">
        <v>16</v>
      </c>
      <c r="K173" s="181">
        <v>16</v>
      </c>
      <c r="L173" s="181">
        <v>16</v>
      </c>
      <c r="M173" s="181">
        <v>15</v>
      </c>
      <c r="N173" s="181">
        <v>16</v>
      </c>
      <c r="O173" s="181">
        <v>16</v>
      </c>
      <c r="P173" s="181">
        <v>15</v>
      </c>
      <c r="Q173" s="181">
        <v>11</v>
      </c>
      <c r="R173" s="181">
        <v>11</v>
      </c>
      <c r="S173" s="181">
        <v>11</v>
      </c>
      <c r="T173" s="181">
        <v>10</v>
      </c>
      <c r="U173" s="181">
        <v>9</v>
      </c>
      <c r="V173" s="181">
        <v>15</v>
      </c>
      <c r="W173" s="181">
        <v>15</v>
      </c>
      <c r="X173" s="181">
        <v>14</v>
      </c>
      <c r="Y173" s="181">
        <v>15</v>
      </c>
      <c r="Z173" s="181">
        <v>16</v>
      </c>
      <c r="AA173" s="181">
        <v>16</v>
      </c>
      <c r="AB173" s="181">
        <v>15</v>
      </c>
      <c r="AC173" s="181">
        <v>11</v>
      </c>
      <c r="AD173" s="181">
        <v>11</v>
      </c>
      <c r="AE173" s="181">
        <v>11</v>
      </c>
      <c r="AF173" s="181">
        <v>10</v>
      </c>
      <c r="AG173" s="181">
        <v>9</v>
      </c>
      <c r="AH173" s="181">
        <v>15</v>
      </c>
      <c r="AI173" s="181">
        <v>15</v>
      </c>
      <c r="AJ173" s="181">
        <v>14</v>
      </c>
      <c r="AK173" s="181">
        <v>15</v>
      </c>
      <c r="AL173" s="181">
        <v>16</v>
      </c>
      <c r="AM173" s="181">
        <v>16</v>
      </c>
      <c r="AN173" s="181">
        <v>15</v>
      </c>
      <c r="AO173" s="181">
        <v>11</v>
      </c>
      <c r="AP173" s="181">
        <v>11</v>
      </c>
      <c r="AQ173" s="181">
        <v>11</v>
      </c>
      <c r="AR173" s="181">
        <v>10</v>
      </c>
      <c r="AS173" s="181">
        <v>9</v>
      </c>
      <c r="AT173" s="181">
        <v>15</v>
      </c>
      <c r="AU173" s="181">
        <v>15</v>
      </c>
      <c r="AV173" s="181">
        <v>14</v>
      </c>
      <c r="AW173" s="181">
        <v>25.8</v>
      </c>
      <c r="AX173" s="181">
        <v>25.8</v>
      </c>
      <c r="AY173" s="181">
        <v>25.8</v>
      </c>
      <c r="AZ173" s="181">
        <v>67.766000000000005</v>
      </c>
      <c r="BA173" s="181">
        <v>577</v>
      </c>
      <c r="BB173" s="181" t="s">
        <v>2032</v>
      </c>
      <c r="BC173" s="181">
        <v>0</v>
      </c>
      <c r="BD173" s="181">
        <v>45.152000000000001</v>
      </c>
      <c r="BE173" s="181" t="s">
        <v>1251</v>
      </c>
      <c r="BF173" s="181" t="s">
        <v>1251</v>
      </c>
      <c r="BG173" s="181" t="s">
        <v>1251</v>
      </c>
      <c r="BH173" s="181" t="s">
        <v>1251</v>
      </c>
      <c r="BI173" s="181" t="s">
        <v>1251</v>
      </c>
      <c r="BJ173" s="181" t="s">
        <v>1251</v>
      </c>
      <c r="BK173" s="181" t="s">
        <v>1254</v>
      </c>
      <c r="BL173" s="181" t="s">
        <v>1251</v>
      </c>
      <c r="BM173" s="181" t="s">
        <v>1251</v>
      </c>
      <c r="BN173" s="181" t="s">
        <v>1251</v>
      </c>
      <c r="BO173" s="181" t="s">
        <v>1251</v>
      </c>
      <c r="BP173" s="181" t="s">
        <v>1251</v>
      </c>
      <c r="BQ173" s="181">
        <v>24.4</v>
      </c>
      <c r="BR173" s="181">
        <v>25.8</v>
      </c>
      <c r="BS173" s="181">
        <v>25.8</v>
      </c>
      <c r="BT173" s="181">
        <v>24.4</v>
      </c>
      <c r="BU173" s="181">
        <v>17.3</v>
      </c>
      <c r="BV173" s="181">
        <v>14.9</v>
      </c>
      <c r="BW173" s="181">
        <v>17</v>
      </c>
      <c r="BX173" s="181">
        <v>16.5</v>
      </c>
      <c r="BY173" s="181">
        <v>13.2</v>
      </c>
      <c r="BZ173" s="181">
        <v>23.2</v>
      </c>
      <c r="CA173" s="181">
        <v>22.9</v>
      </c>
      <c r="CB173" s="181">
        <v>21.5</v>
      </c>
      <c r="CC173" s="181">
        <v>987860000</v>
      </c>
      <c r="CD173" s="181">
        <v>146540000</v>
      </c>
      <c r="CE173" s="181">
        <v>140560000</v>
      </c>
      <c r="CF173" s="181">
        <v>139570000</v>
      </c>
      <c r="CG173" s="181">
        <v>126890000</v>
      </c>
      <c r="CH173" s="181">
        <v>17355000</v>
      </c>
      <c r="CI173" s="181">
        <v>21322000</v>
      </c>
      <c r="CJ173" s="181">
        <v>16216000</v>
      </c>
      <c r="CK173" s="181">
        <v>18955000</v>
      </c>
      <c r="CL173" s="181">
        <v>18034000</v>
      </c>
      <c r="CM173" s="181">
        <v>120620000</v>
      </c>
      <c r="CN173" s="181">
        <v>112790000</v>
      </c>
      <c r="CO173" s="181">
        <v>109010000</v>
      </c>
      <c r="CP173" s="184">
        <v>24502000</v>
      </c>
      <c r="CQ173" s="184">
        <v>21821000</v>
      </c>
      <c r="CR173" s="184">
        <v>18720000</v>
      </c>
      <c r="CS173" s="184">
        <v>23314000</v>
      </c>
      <c r="CT173" s="186">
        <f t="shared" si="21"/>
        <v>22089250</v>
      </c>
      <c r="CU173" s="181">
        <v>20497000</v>
      </c>
      <c r="CV173" s="181">
        <v>21472000</v>
      </c>
      <c r="CW173" s="181">
        <v>20502000</v>
      </c>
      <c r="CX173" s="181">
        <v>20744000</v>
      </c>
      <c r="CY173" s="186">
        <f t="shared" si="20"/>
        <v>20803750</v>
      </c>
      <c r="CZ173" s="182">
        <f t="shared" si="22"/>
        <v>0.94180427130844191</v>
      </c>
      <c r="DA173" s="181">
        <v>20687000</v>
      </c>
      <c r="DC173" s="184">
        <v>23759000</v>
      </c>
      <c r="DD173" s="183">
        <f t="shared" si="23"/>
        <v>1.0755910680534648</v>
      </c>
      <c r="DE173" s="184">
        <v>27058000</v>
      </c>
      <c r="DG173" s="184">
        <v>21360000</v>
      </c>
      <c r="DI173" s="182">
        <f t="shared" si="24"/>
        <v>1.0755910680534648</v>
      </c>
    </row>
    <row r="174" spans="1:113" x14ac:dyDescent="0.25">
      <c r="A174" s="181" t="s">
        <v>2031</v>
      </c>
      <c r="B174" s="181" t="s">
        <v>2031</v>
      </c>
      <c r="C174" s="181">
        <v>6</v>
      </c>
      <c r="D174" s="181">
        <v>6</v>
      </c>
      <c r="E174" s="181">
        <v>6</v>
      </c>
      <c r="F174" s="181" t="s">
        <v>2030</v>
      </c>
      <c r="G174" s="181" t="s">
        <v>2029</v>
      </c>
      <c r="H174" s="181" t="s">
        <v>2028</v>
      </c>
      <c r="I174" s="181">
        <v>1</v>
      </c>
      <c r="J174" s="181">
        <v>6</v>
      </c>
      <c r="K174" s="181">
        <v>6</v>
      </c>
      <c r="L174" s="181">
        <v>6</v>
      </c>
      <c r="M174" s="181">
        <v>5</v>
      </c>
      <c r="N174" s="181">
        <v>4</v>
      </c>
      <c r="O174" s="181">
        <v>5</v>
      </c>
      <c r="P174" s="181">
        <v>6</v>
      </c>
      <c r="Q174" s="181">
        <v>2</v>
      </c>
      <c r="R174" s="181">
        <v>3</v>
      </c>
      <c r="S174" s="181">
        <v>2</v>
      </c>
      <c r="T174" s="181">
        <v>1</v>
      </c>
      <c r="U174" s="181">
        <v>4</v>
      </c>
      <c r="V174" s="181">
        <v>6</v>
      </c>
      <c r="W174" s="181">
        <v>5</v>
      </c>
      <c r="X174" s="181">
        <v>6</v>
      </c>
      <c r="Y174" s="181">
        <v>5</v>
      </c>
      <c r="Z174" s="181">
        <v>4</v>
      </c>
      <c r="AA174" s="181">
        <v>5</v>
      </c>
      <c r="AB174" s="181">
        <v>6</v>
      </c>
      <c r="AC174" s="181">
        <v>2</v>
      </c>
      <c r="AD174" s="181">
        <v>3</v>
      </c>
      <c r="AE174" s="181">
        <v>2</v>
      </c>
      <c r="AF174" s="181">
        <v>1</v>
      </c>
      <c r="AG174" s="181">
        <v>4</v>
      </c>
      <c r="AH174" s="181">
        <v>6</v>
      </c>
      <c r="AI174" s="181">
        <v>5</v>
      </c>
      <c r="AJ174" s="181">
        <v>6</v>
      </c>
      <c r="AK174" s="181">
        <v>5</v>
      </c>
      <c r="AL174" s="181">
        <v>4</v>
      </c>
      <c r="AM174" s="181">
        <v>5</v>
      </c>
      <c r="AN174" s="181">
        <v>6</v>
      </c>
      <c r="AO174" s="181">
        <v>2</v>
      </c>
      <c r="AP174" s="181">
        <v>3</v>
      </c>
      <c r="AQ174" s="181">
        <v>2</v>
      </c>
      <c r="AR174" s="181">
        <v>1</v>
      </c>
      <c r="AS174" s="181">
        <v>4</v>
      </c>
      <c r="AT174" s="181">
        <v>6</v>
      </c>
      <c r="AU174" s="181">
        <v>5</v>
      </c>
      <c r="AV174" s="181">
        <v>6</v>
      </c>
      <c r="AW174" s="181">
        <v>11.6</v>
      </c>
      <c r="AX174" s="181">
        <v>11.6</v>
      </c>
      <c r="AY174" s="181">
        <v>11.6</v>
      </c>
      <c r="AZ174" s="181">
        <v>69.05</v>
      </c>
      <c r="BA174" s="181">
        <v>611</v>
      </c>
      <c r="BB174" s="181">
        <v>611</v>
      </c>
      <c r="BC174" s="181">
        <v>0</v>
      </c>
      <c r="BD174" s="181">
        <v>14.667999999999999</v>
      </c>
      <c r="BE174" s="181" t="s">
        <v>1251</v>
      </c>
      <c r="BF174" s="181" t="s">
        <v>1251</v>
      </c>
      <c r="BG174" s="181" t="s">
        <v>1251</v>
      </c>
      <c r="BH174" s="181" t="s">
        <v>1251</v>
      </c>
      <c r="BI174" s="181" t="s">
        <v>1254</v>
      </c>
      <c r="BJ174" s="181" t="s">
        <v>1254</v>
      </c>
      <c r="BK174" s="181" t="s">
        <v>1254</v>
      </c>
      <c r="BL174" s="181" t="s">
        <v>1254</v>
      </c>
      <c r="BM174" s="181" t="s">
        <v>1254</v>
      </c>
      <c r="BN174" s="181" t="s">
        <v>1251</v>
      </c>
      <c r="BO174" s="181" t="s">
        <v>1251</v>
      </c>
      <c r="BP174" s="181" t="s">
        <v>1251</v>
      </c>
      <c r="BQ174" s="181">
        <v>9.6999999999999993</v>
      </c>
      <c r="BR174" s="181">
        <v>6.9</v>
      </c>
      <c r="BS174" s="181">
        <v>9.6999999999999993</v>
      </c>
      <c r="BT174" s="181">
        <v>11.6</v>
      </c>
      <c r="BU174" s="181">
        <v>3.4</v>
      </c>
      <c r="BV174" s="181">
        <v>5.4</v>
      </c>
      <c r="BW174" s="181">
        <v>3.6</v>
      </c>
      <c r="BX174" s="181">
        <v>1.6</v>
      </c>
      <c r="BY174" s="181">
        <v>6.9</v>
      </c>
      <c r="BZ174" s="181">
        <v>11.6</v>
      </c>
      <c r="CA174" s="181">
        <v>8.8000000000000007</v>
      </c>
      <c r="CB174" s="181">
        <v>11.6</v>
      </c>
      <c r="CC174" s="181">
        <v>211300000</v>
      </c>
      <c r="CD174" s="181">
        <v>29939000</v>
      </c>
      <c r="CE174" s="181">
        <v>23871000</v>
      </c>
      <c r="CF174" s="181">
        <v>30124000</v>
      </c>
      <c r="CG174" s="181">
        <v>31249000</v>
      </c>
      <c r="CH174" s="181">
        <v>1564600</v>
      </c>
      <c r="CI174" s="181">
        <v>3216200</v>
      </c>
      <c r="CJ174" s="181">
        <v>2170900</v>
      </c>
      <c r="CK174" s="181">
        <v>2004100</v>
      </c>
      <c r="CL174" s="181">
        <v>4084100</v>
      </c>
      <c r="CM174" s="181">
        <v>28796000</v>
      </c>
      <c r="CN174" s="181">
        <v>27299000</v>
      </c>
      <c r="CO174" s="181">
        <v>26982000</v>
      </c>
      <c r="CP174" s="184">
        <v>6881200</v>
      </c>
      <c r="CQ174" s="184">
        <v>7240900</v>
      </c>
      <c r="CR174" s="184">
        <v>6766400</v>
      </c>
      <c r="CS174" s="184">
        <v>6077900</v>
      </c>
      <c r="CT174" s="186">
        <f t="shared" si="21"/>
        <v>6741600</v>
      </c>
      <c r="CU174" s="181">
        <v>6414600</v>
      </c>
      <c r="CV174" s="181">
        <v>6311700</v>
      </c>
      <c r="CW174" s="181">
        <v>0</v>
      </c>
      <c r="CX174" s="181">
        <v>0</v>
      </c>
      <c r="CY174" s="186">
        <f t="shared" si="20"/>
        <v>6363150</v>
      </c>
      <c r="CZ174" s="182">
        <f t="shared" si="22"/>
        <v>0.94386347454610187</v>
      </c>
      <c r="DA174" s="181">
        <v>6181800</v>
      </c>
      <c r="DC174" s="184">
        <v>6633600</v>
      </c>
      <c r="DD174" s="183">
        <f t="shared" si="23"/>
        <v>0.9839800640797437</v>
      </c>
      <c r="DE174" s="184">
        <v>7912500</v>
      </c>
      <c r="DG174" s="184">
        <v>7090800</v>
      </c>
      <c r="DI174" s="182">
        <f t="shared" si="24"/>
        <v>0.9839800640797437</v>
      </c>
    </row>
    <row r="175" spans="1:113" x14ac:dyDescent="0.25">
      <c r="A175" s="181" t="s">
        <v>2027</v>
      </c>
      <c r="B175" s="181" t="s">
        <v>2027</v>
      </c>
      <c r="C175" s="181">
        <v>2</v>
      </c>
      <c r="D175" s="181">
        <v>2</v>
      </c>
      <c r="E175" s="181">
        <v>2</v>
      </c>
      <c r="F175" s="181" t="s">
        <v>2026</v>
      </c>
      <c r="G175" s="181" t="s">
        <v>2025</v>
      </c>
      <c r="H175" s="181" t="s">
        <v>2024</v>
      </c>
      <c r="I175" s="181">
        <v>1</v>
      </c>
      <c r="J175" s="181">
        <v>2</v>
      </c>
      <c r="K175" s="181">
        <v>2</v>
      </c>
      <c r="L175" s="181">
        <v>2</v>
      </c>
      <c r="M175" s="181">
        <v>2</v>
      </c>
      <c r="N175" s="181">
        <v>2</v>
      </c>
      <c r="O175" s="181">
        <v>2</v>
      </c>
      <c r="P175" s="181">
        <v>2</v>
      </c>
      <c r="Q175" s="181">
        <v>1</v>
      </c>
      <c r="R175" s="181">
        <v>2</v>
      </c>
      <c r="S175" s="181">
        <v>1</v>
      </c>
      <c r="T175" s="181">
        <v>1</v>
      </c>
      <c r="U175" s="181">
        <v>2</v>
      </c>
      <c r="V175" s="181">
        <v>2</v>
      </c>
      <c r="W175" s="181">
        <v>2</v>
      </c>
      <c r="X175" s="181">
        <v>2</v>
      </c>
      <c r="Y175" s="181">
        <v>2</v>
      </c>
      <c r="Z175" s="181">
        <v>2</v>
      </c>
      <c r="AA175" s="181">
        <v>2</v>
      </c>
      <c r="AB175" s="181">
        <v>2</v>
      </c>
      <c r="AC175" s="181">
        <v>1</v>
      </c>
      <c r="AD175" s="181">
        <v>2</v>
      </c>
      <c r="AE175" s="181">
        <v>1</v>
      </c>
      <c r="AF175" s="181">
        <v>1</v>
      </c>
      <c r="AG175" s="181">
        <v>2</v>
      </c>
      <c r="AH175" s="181">
        <v>2</v>
      </c>
      <c r="AI175" s="181">
        <v>2</v>
      </c>
      <c r="AJ175" s="181">
        <v>2</v>
      </c>
      <c r="AK175" s="181">
        <v>2</v>
      </c>
      <c r="AL175" s="181">
        <v>2</v>
      </c>
      <c r="AM175" s="181">
        <v>2</v>
      </c>
      <c r="AN175" s="181">
        <v>2</v>
      </c>
      <c r="AO175" s="181">
        <v>1</v>
      </c>
      <c r="AP175" s="181">
        <v>2</v>
      </c>
      <c r="AQ175" s="181">
        <v>1</v>
      </c>
      <c r="AR175" s="181">
        <v>1</v>
      </c>
      <c r="AS175" s="181">
        <v>2</v>
      </c>
      <c r="AT175" s="181">
        <v>2</v>
      </c>
      <c r="AU175" s="181">
        <v>2</v>
      </c>
      <c r="AV175" s="181">
        <v>2</v>
      </c>
      <c r="AW175" s="181">
        <v>4.0999999999999996</v>
      </c>
      <c r="AX175" s="181">
        <v>4.0999999999999996</v>
      </c>
      <c r="AY175" s="181">
        <v>4.0999999999999996</v>
      </c>
      <c r="AZ175" s="181">
        <v>77.587000000000003</v>
      </c>
      <c r="BA175" s="181">
        <v>691</v>
      </c>
      <c r="BB175" s="181">
        <v>691</v>
      </c>
      <c r="BC175" s="181">
        <v>0</v>
      </c>
      <c r="BD175" s="181">
        <v>3.8553000000000002</v>
      </c>
      <c r="BE175" s="181" t="s">
        <v>1251</v>
      </c>
      <c r="BF175" s="181" t="s">
        <v>1251</v>
      </c>
      <c r="BG175" s="181" t="s">
        <v>1251</v>
      </c>
      <c r="BH175" s="181" t="s">
        <v>1251</v>
      </c>
      <c r="BI175" s="181" t="s">
        <v>1254</v>
      </c>
      <c r="BJ175" s="181" t="s">
        <v>1254</v>
      </c>
      <c r="BK175" s="181" t="s">
        <v>1254</v>
      </c>
      <c r="BL175" s="181" t="s">
        <v>1254</v>
      </c>
      <c r="BM175" s="181" t="s">
        <v>1254</v>
      </c>
      <c r="BN175" s="181" t="s">
        <v>1251</v>
      </c>
      <c r="BO175" s="181" t="s">
        <v>1251</v>
      </c>
      <c r="BP175" s="181" t="s">
        <v>1251</v>
      </c>
      <c r="BQ175" s="181">
        <v>4.0999999999999996</v>
      </c>
      <c r="BR175" s="181">
        <v>4.0999999999999996</v>
      </c>
      <c r="BS175" s="181">
        <v>4.0999999999999996</v>
      </c>
      <c r="BT175" s="181">
        <v>4.0999999999999996</v>
      </c>
      <c r="BU175" s="181">
        <v>2</v>
      </c>
      <c r="BV175" s="181">
        <v>4.0999999999999996</v>
      </c>
      <c r="BW175" s="181">
        <v>2</v>
      </c>
      <c r="BX175" s="181">
        <v>2</v>
      </c>
      <c r="BY175" s="181">
        <v>4.0999999999999996</v>
      </c>
      <c r="BZ175" s="181">
        <v>4.0999999999999996</v>
      </c>
      <c r="CA175" s="181">
        <v>4.0999999999999996</v>
      </c>
      <c r="CB175" s="181">
        <v>4.0999999999999996</v>
      </c>
      <c r="CC175" s="181">
        <v>67012000</v>
      </c>
      <c r="CD175" s="181">
        <v>9733900</v>
      </c>
      <c r="CE175" s="181">
        <v>8425300</v>
      </c>
      <c r="CF175" s="181">
        <v>11066000</v>
      </c>
      <c r="CG175" s="181">
        <v>8875400</v>
      </c>
      <c r="CH175" s="181">
        <v>809860</v>
      </c>
      <c r="CI175" s="181">
        <v>1562100</v>
      </c>
      <c r="CJ175" s="181">
        <v>760390</v>
      </c>
      <c r="CK175" s="181">
        <v>1151600</v>
      </c>
      <c r="CL175" s="181">
        <v>2184600</v>
      </c>
      <c r="CM175" s="181">
        <v>8019800</v>
      </c>
      <c r="CN175" s="181">
        <v>7658000</v>
      </c>
      <c r="CO175" s="181">
        <v>6764800</v>
      </c>
      <c r="CP175" s="184">
        <v>5929400</v>
      </c>
      <c r="CQ175" s="184">
        <v>5783400</v>
      </c>
      <c r="CR175" s="184">
        <v>6792500</v>
      </c>
      <c r="CS175" s="184">
        <v>6062400</v>
      </c>
      <c r="CT175" s="186">
        <f t="shared" si="21"/>
        <v>6141925</v>
      </c>
      <c r="CU175" s="181">
        <v>0</v>
      </c>
      <c r="CV175" s="181">
        <v>5811800</v>
      </c>
      <c r="CW175" s="181">
        <v>0</v>
      </c>
      <c r="CX175" s="181">
        <v>0</v>
      </c>
      <c r="CY175" s="186">
        <f t="shared" si="20"/>
        <v>5811800</v>
      </c>
      <c r="CZ175" s="182">
        <f t="shared" si="22"/>
        <v>0.9462505647659325</v>
      </c>
      <c r="DA175" s="181">
        <v>6625900</v>
      </c>
      <c r="DC175" s="184">
        <v>6047900</v>
      </c>
      <c r="DD175" s="183">
        <f t="shared" si="23"/>
        <v>0.98469128164215614</v>
      </c>
      <c r="DE175" s="184">
        <v>6163300</v>
      </c>
      <c r="DG175" s="184">
        <v>5821000</v>
      </c>
      <c r="DI175" s="182">
        <f t="shared" si="24"/>
        <v>0.98469128164215614</v>
      </c>
    </row>
    <row r="176" spans="1:113" x14ac:dyDescent="0.25">
      <c r="A176" s="181" t="s">
        <v>2023</v>
      </c>
      <c r="B176" s="181" t="s">
        <v>2023</v>
      </c>
      <c r="C176" s="181">
        <v>2</v>
      </c>
      <c r="D176" s="181">
        <v>2</v>
      </c>
      <c r="E176" s="181">
        <v>2</v>
      </c>
      <c r="F176" s="181" t="s">
        <v>2022</v>
      </c>
      <c r="G176" s="181" t="s">
        <v>2021</v>
      </c>
      <c r="H176" s="181" t="s">
        <v>2020</v>
      </c>
      <c r="I176" s="181">
        <v>1</v>
      </c>
      <c r="J176" s="181">
        <v>2</v>
      </c>
      <c r="K176" s="181">
        <v>2</v>
      </c>
      <c r="L176" s="181">
        <v>2</v>
      </c>
      <c r="M176" s="181">
        <v>2</v>
      </c>
      <c r="N176" s="181">
        <v>2</v>
      </c>
      <c r="O176" s="181">
        <v>2</v>
      </c>
      <c r="P176" s="181">
        <v>2</v>
      </c>
      <c r="Q176" s="181">
        <v>1</v>
      </c>
      <c r="R176" s="181">
        <v>1</v>
      </c>
      <c r="S176" s="181">
        <v>2</v>
      </c>
      <c r="T176" s="181">
        <v>1</v>
      </c>
      <c r="U176" s="181">
        <v>2</v>
      </c>
      <c r="V176" s="181">
        <v>2</v>
      </c>
      <c r="W176" s="181">
        <v>2</v>
      </c>
      <c r="X176" s="181">
        <v>2</v>
      </c>
      <c r="Y176" s="181">
        <v>2</v>
      </c>
      <c r="Z176" s="181">
        <v>2</v>
      </c>
      <c r="AA176" s="181">
        <v>2</v>
      </c>
      <c r="AB176" s="181">
        <v>2</v>
      </c>
      <c r="AC176" s="181">
        <v>1</v>
      </c>
      <c r="AD176" s="181">
        <v>1</v>
      </c>
      <c r="AE176" s="181">
        <v>2</v>
      </c>
      <c r="AF176" s="181">
        <v>1</v>
      </c>
      <c r="AG176" s="181">
        <v>2</v>
      </c>
      <c r="AH176" s="181">
        <v>2</v>
      </c>
      <c r="AI176" s="181">
        <v>2</v>
      </c>
      <c r="AJ176" s="181">
        <v>2</v>
      </c>
      <c r="AK176" s="181">
        <v>2</v>
      </c>
      <c r="AL176" s="181">
        <v>2</v>
      </c>
      <c r="AM176" s="181">
        <v>2</v>
      </c>
      <c r="AN176" s="181">
        <v>2</v>
      </c>
      <c r="AO176" s="181">
        <v>1</v>
      </c>
      <c r="AP176" s="181">
        <v>1</v>
      </c>
      <c r="AQ176" s="181">
        <v>2</v>
      </c>
      <c r="AR176" s="181">
        <v>1</v>
      </c>
      <c r="AS176" s="181">
        <v>2</v>
      </c>
      <c r="AT176" s="181">
        <v>2</v>
      </c>
      <c r="AU176" s="181">
        <v>2</v>
      </c>
      <c r="AV176" s="181">
        <v>2</v>
      </c>
      <c r="AW176" s="181">
        <v>3.4</v>
      </c>
      <c r="AX176" s="181">
        <v>3.4</v>
      </c>
      <c r="AY176" s="181">
        <v>3.4</v>
      </c>
      <c r="AZ176" s="181">
        <v>68.325000000000003</v>
      </c>
      <c r="BA176" s="181">
        <v>617</v>
      </c>
      <c r="BB176" s="181">
        <v>617</v>
      </c>
      <c r="BC176" s="181">
        <v>0</v>
      </c>
      <c r="BD176" s="181">
        <v>3.2968999999999999</v>
      </c>
      <c r="BE176" s="181" t="s">
        <v>1251</v>
      </c>
      <c r="BF176" s="181" t="s">
        <v>1251</v>
      </c>
      <c r="BG176" s="181" t="s">
        <v>1251</v>
      </c>
      <c r="BH176" s="181" t="s">
        <v>1251</v>
      </c>
      <c r="BI176" s="181" t="s">
        <v>1254</v>
      </c>
      <c r="BJ176" s="181" t="s">
        <v>1254</v>
      </c>
      <c r="BK176" s="181" t="s">
        <v>1254</v>
      </c>
      <c r="BL176" s="181" t="s">
        <v>1254</v>
      </c>
      <c r="BM176" s="181" t="s">
        <v>1254</v>
      </c>
      <c r="BN176" s="181" t="s">
        <v>1251</v>
      </c>
      <c r="BO176" s="181" t="s">
        <v>1251</v>
      </c>
      <c r="BP176" s="181" t="s">
        <v>1251</v>
      </c>
      <c r="BQ176" s="181">
        <v>3.4</v>
      </c>
      <c r="BR176" s="181">
        <v>3.4</v>
      </c>
      <c r="BS176" s="181">
        <v>3.4</v>
      </c>
      <c r="BT176" s="181">
        <v>3.4</v>
      </c>
      <c r="BU176" s="181">
        <v>1.9</v>
      </c>
      <c r="BV176" s="181">
        <v>1.9</v>
      </c>
      <c r="BW176" s="181">
        <v>3.4</v>
      </c>
      <c r="BX176" s="181">
        <v>1.9</v>
      </c>
      <c r="BY176" s="181">
        <v>3.4</v>
      </c>
      <c r="BZ176" s="181">
        <v>3.4</v>
      </c>
      <c r="CA176" s="181">
        <v>3.4</v>
      </c>
      <c r="CB176" s="181">
        <v>3.4</v>
      </c>
      <c r="CC176" s="181">
        <v>59090000</v>
      </c>
      <c r="CD176" s="181">
        <v>8179100</v>
      </c>
      <c r="CE176" s="181">
        <v>8269700</v>
      </c>
      <c r="CF176" s="181">
        <v>8318200</v>
      </c>
      <c r="CG176" s="181">
        <v>7419600</v>
      </c>
      <c r="CH176" s="181">
        <v>466530</v>
      </c>
      <c r="CI176" s="181">
        <v>783880</v>
      </c>
      <c r="CJ176" s="181">
        <v>1296800</v>
      </c>
      <c r="CK176" s="181">
        <v>632510</v>
      </c>
      <c r="CL176" s="181">
        <v>1035800</v>
      </c>
      <c r="CM176" s="181">
        <v>7156400</v>
      </c>
      <c r="CN176" s="181">
        <v>7900900</v>
      </c>
      <c r="CO176" s="181">
        <v>7630100</v>
      </c>
      <c r="CP176" s="184">
        <v>4465600</v>
      </c>
      <c r="CQ176" s="184">
        <v>4723200</v>
      </c>
      <c r="CR176" s="184">
        <v>4587800</v>
      </c>
      <c r="CS176" s="184">
        <v>4502800</v>
      </c>
      <c r="CT176" s="186">
        <f t="shared" si="21"/>
        <v>4569850</v>
      </c>
      <c r="CU176" s="181">
        <v>0</v>
      </c>
      <c r="CV176" s="181">
        <v>0</v>
      </c>
      <c r="CW176" s="181">
        <v>4372400</v>
      </c>
      <c r="CX176" s="181">
        <v>0</v>
      </c>
      <c r="CY176" s="186">
        <f t="shared" si="20"/>
        <v>4372400</v>
      </c>
      <c r="CZ176" s="182">
        <f t="shared" si="22"/>
        <v>0.95679289254570721</v>
      </c>
      <c r="DA176" s="181">
        <v>3241000</v>
      </c>
      <c r="DC176" s="184">
        <v>4732000</v>
      </c>
      <c r="DD176" s="183">
        <f t="shared" si="23"/>
        <v>1.0354825650732518</v>
      </c>
      <c r="DE176" s="184">
        <v>5258400</v>
      </c>
      <c r="DG176" s="184">
        <v>5648100</v>
      </c>
      <c r="DI176" s="182">
        <f t="shared" si="24"/>
        <v>1.0354825650732518</v>
      </c>
    </row>
    <row r="177" spans="1:113" x14ac:dyDescent="0.25">
      <c r="A177" s="181" t="s">
        <v>2019</v>
      </c>
      <c r="B177" s="181" t="s">
        <v>2019</v>
      </c>
      <c r="C177" s="181">
        <v>3</v>
      </c>
      <c r="D177" s="181">
        <v>3</v>
      </c>
      <c r="E177" s="181">
        <v>3</v>
      </c>
      <c r="F177" s="181" t="s">
        <v>2018</v>
      </c>
      <c r="G177" s="181" t="s">
        <v>2017</v>
      </c>
      <c r="H177" s="181" t="s">
        <v>2016</v>
      </c>
      <c r="I177" s="181">
        <v>1</v>
      </c>
      <c r="J177" s="181">
        <v>3</v>
      </c>
      <c r="K177" s="181">
        <v>3</v>
      </c>
      <c r="L177" s="181">
        <v>3</v>
      </c>
      <c r="M177" s="181">
        <v>3</v>
      </c>
      <c r="N177" s="181">
        <v>3</v>
      </c>
      <c r="O177" s="181">
        <v>3</v>
      </c>
      <c r="P177" s="181">
        <v>3</v>
      </c>
      <c r="Q177" s="181">
        <v>2</v>
      </c>
      <c r="R177" s="181">
        <v>2</v>
      </c>
      <c r="S177" s="181">
        <v>1</v>
      </c>
      <c r="T177" s="181">
        <v>2</v>
      </c>
      <c r="U177" s="181">
        <v>3</v>
      </c>
      <c r="V177" s="181">
        <v>3</v>
      </c>
      <c r="W177" s="181">
        <v>3</v>
      </c>
      <c r="X177" s="181">
        <v>3</v>
      </c>
      <c r="Y177" s="181">
        <v>3</v>
      </c>
      <c r="Z177" s="181">
        <v>3</v>
      </c>
      <c r="AA177" s="181">
        <v>3</v>
      </c>
      <c r="AB177" s="181">
        <v>3</v>
      </c>
      <c r="AC177" s="181">
        <v>2</v>
      </c>
      <c r="AD177" s="181">
        <v>2</v>
      </c>
      <c r="AE177" s="181">
        <v>1</v>
      </c>
      <c r="AF177" s="181">
        <v>2</v>
      </c>
      <c r="AG177" s="181">
        <v>3</v>
      </c>
      <c r="AH177" s="181">
        <v>3</v>
      </c>
      <c r="AI177" s="181">
        <v>3</v>
      </c>
      <c r="AJ177" s="181">
        <v>3</v>
      </c>
      <c r="AK177" s="181">
        <v>3</v>
      </c>
      <c r="AL177" s="181">
        <v>3</v>
      </c>
      <c r="AM177" s="181">
        <v>3</v>
      </c>
      <c r="AN177" s="181">
        <v>3</v>
      </c>
      <c r="AO177" s="181">
        <v>2</v>
      </c>
      <c r="AP177" s="181">
        <v>2</v>
      </c>
      <c r="AQ177" s="181">
        <v>1</v>
      </c>
      <c r="AR177" s="181">
        <v>2</v>
      </c>
      <c r="AS177" s="181">
        <v>3</v>
      </c>
      <c r="AT177" s="181">
        <v>3</v>
      </c>
      <c r="AU177" s="181">
        <v>3</v>
      </c>
      <c r="AV177" s="181">
        <v>3</v>
      </c>
      <c r="AW177" s="181">
        <v>5.2</v>
      </c>
      <c r="AX177" s="181">
        <v>5.2</v>
      </c>
      <c r="AY177" s="181">
        <v>5.2</v>
      </c>
      <c r="AZ177" s="181">
        <v>57.146999999999998</v>
      </c>
      <c r="BA177" s="181">
        <v>501</v>
      </c>
      <c r="BB177" s="181">
        <v>501</v>
      </c>
      <c r="BC177" s="181">
        <v>0</v>
      </c>
      <c r="BD177" s="181">
        <v>6.2855999999999996</v>
      </c>
      <c r="BE177" s="181" t="s">
        <v>1251</v>
      </c>
      <c r="BF177" s="181" t="s">
        <v>1251</v>
      </c>
      <c r="BG177" s="181" t="s">
        <v>1251</v>
      </c>
      <c r="BH177" s="181" t="s">
        <v>1251</v>
      </c>
      <c r="BI177" s="181" t="s">
        <v>1254</v>
      </c>
      <c r="BJ177" s="181" t="s">
        <v>1254</v>
      </c>
      <c r="BK177" s="181" t="s">
        <v>1254</v>
      </c>
      <c r="BL177" s="181" t="s">
        <v>1254</v>
      </c>
      <c r="BM177" s="181" t="s">
        <v>1254</v>
      </c>
      <c r="BN177" s="181" t="s">
        <v>1251</v>
      </c>
      <c r="BO177" s="181" t="s">
        <v>1251</v>
      </c>
      <c r="BP177" s="181" t="s">
        <v>1251</v>
      </c>
      <c r="BQ177" s="181">
        <v>5.2</v>
      </c>
      <c r="BR177" s="181">
        <v>5.2</v>
      </c>
      <c r="BS177" s="181">
        <v>5.2</v>
      </c>
      <c r="BT177" s="181">
        <v>5.2</v>
      </c>
      <c r="BU177" s="181">
        <v>3.2</v>
      </c>
      <c r="BV177" s="181">
        <v>3.2</v>
      </c>
      <c r="BW177" s="181">
        <v>1.4</v>
      </c>
      <c r="BX177" s="181">
        <v>3.8</v>
      </c>
      <c r="BY177" s="181">
        <v>5.2</v>
      </c>
      <c r="BZ177" s="181">
        <v>5.2</v>
      </c>
      <c r="CA177" s="181">
        <v>5.2</v>
      </c>
      <c r="CB177" s="181">
        <v>5.2</v>
      </c>
      <c r="CC177" s="181">
        <v>72315000</v>
      </c>
      <c r="CD177" s="181">
        <v>9081900</v>
      </c>
      <c r="CE177" s="181">
        <v>10328000</v>
      </c>
      <c r="CF177" s="181">
        <v>11598000</v>
      </c>
      <c r="CG177" s="181">
        <v>8902300</v>
      </c>
      <c r="CH177" s="181">
        <v>1671100</v>
      </c>
      <c r="CI177" s="181">
        <v>1451800</v>
      </c>
      <c r="CJ177" s="181">
        <v>451790</v>
      </c>
      <c r="CK177" s="181">
        <v>1279100</v>
      </c>
      <c r="CL177" s="181">
        <v>1647100</v>
      </c>
      <c r="CM177" s="181">
        <v>9056000</v>
      </c>
      <c r="CN177" s="181">
        <v>8810300</v>
      </c>
      <c r="CO177" s="181">
        <v>8037200</v>
      </c>
      <c r="CP177" s="184">
        <v>4490600</v>
      </c>
      <c r="CQ177" s="184">
        <v>5598300</v>
      </c>
      <c r="CR177" s="184">
        <v>5705900</v>
      </c>
      <c r="CS177" s="184">
        <v>4718900</v>
      </c>
      <c r="CT177" s="186">
        <f t="shared" si="21"/>
        <v>5128425</v>
      </c>
      <c r="CU177" s="181">
        <v>5528500</v>
      </c>
      <c r="CV177" s="181">
        <v>4585200</v>
      </c>
      <c r="CW177" s="181">
        <v>0</v>
      </c>
      <c r="CX177" s="181">
        <v>4781900</v>
      </c>
      <c r="CY177" s="186">
        <f t="shared" si="20"/>
        <v>4965200</v>
      </c>
      <c r="CZ177" s="182">
        <f t="shared" si="22"/>
        <v>0.96817248960450819</v>
      </c>
      <c r="DA177" s="181">
        <v>4321300</v>
      </c>
      <c r="DC177" s="184">
        <v>5114600</v>
      </c>
      <c r="DD177" s="183">
        <f t="shared" si="23"/>
        <v>0.99730424058068512</v>
      </c>
      <c r="DE177" s="184">
        <v>5337600</v>
      </c>
      <c r="DG177" s="184">
        <v>4973100</v>
      </c>
      <c r="DI177" s="182">
        <f t="shared" si="24"/>
        <v>0.99730424058068512</v>
      </c>
    </row>
    <row r="178" spans="1:113" x14ac:dyDescent="0.25">
      <c r="A178" s="181" t="s">
        <v>2015</v>
      </c>
      <c r="B178" s="181" t="s">
        <v>2015</v>
      </c>
      <c r="C178" s="181">
        <v>3</v>
      </c>
      <c r="D178" s="181">
        <v>3</v>
      </c>
      <c r="E178" s="181">
        <v>3</v>
      </c>
      <c r="F178" s="181" t="s">
        <v>2014</v>
      </c>
      <c r="G178" s="181" t="s">
        <v>2013</v>
      </c>
      <c r="H178" s="181" t="s">
        <v>2012</v>
      </c>
      <c r="I178" s="181">
        <v>1</v>
      </c>
      <c r="J178" s="181">
        <v>3</v>
      </c>
      <c r="K178" s="181">
        <v>3</v>
      </c>
      <c r="L178" s="181">
        <v>3</v>
      </c>
      <c r="M178" s="181">
        <v>3</v>
      </c>
      <c r="N178" s="181">
        <v>3</v>
      </c>
      <c r="O178" s="181">
        <v>3</v>
      </c>
      <c r="P178" s="181">
        <v>3</v>
      </c>
      <c r="Q178" s="181">
        <v>3</v>
      </c>
      <c r="R178" s="181">
        <v>2</v>
      </c>
      <c r="S178" s="181">
        <v>3</v>
      </c>
      <c r="T178" s="181">
        <v>2</v>
      </c>
      <c r="U178" s="181">
        <v>2</v>
      </c>
      <c r="V178" s="181">
        <v>3</v>
      </c>
      <c r="W178" s="181">
        <v>3</v>
      </c>
      <c r="X178" s="181">
        <v>3</v>
      </c>
      <c r="Y178" s="181">
        <v>3</v>
      </c>
      <c r="Z178" s="181">
        <v>3</v>
      </c>
      <c r="AA178" s="181">
        <v>3</v>
      </c>
      <c r="AB178" s="181">
        <v>3</v>
      </c>
      <c r="AC178" s="181">
        <v>3</v>
      </c>
      <c r="AD178" s="181">
        <v>2</v>
      </c>
      <c r="AE178" s="181">
        <v>3</v>
      </c>
      <c r="AF178" s="181">
        <v>2</v>
      </c>
      <c r="AG178" s="181">
        <v>2</v>
      </c>
      <c r="AH178" s="181">
        <v>3</v>
      </c>
      <c r="AI178" s="181">
        <v>3</v>
      </c>
      <c r="AJ178" s="181">
        <v>3</v>
      </c>
      <c r="AK178" s="181">
        <v>3</v>
      </c>
      <c r="AL178" s="181">
        <v>3</v>
      </c>
      <c r="AM178" s="181">
        <v>3</v>
      </c>
      <c r="AN178" s="181">
        <v>3</v>
      </c>
      <c r="AO178" s="181">
        <v>3</v>
      </c>
      <c r="AP178" s="181">
        <v>2</v>
      </c>
      <c r="AQ178" s="181">
        <v>3</v>
      </c>
      <c r="AR178" s="181">
        <v>2</v>
      </c>
      <c r="AS178" s="181">
        <v>2</v>
      </c>
      <c r="AT178" s="181">
        <v>3</v>
      </c>
      <c r="AU178" s="181">
        <v>3</v>
      </c>
      <c r="AV178" s="181">
        <v>3</v>
      </c>
      <c r="AW178" s="181">
        <v>8.5</v>
      </c>
      <c r="AX178" s="181">
        <v>8.5</v>
      </c>
      <c r="AY178" s="181">
        <v>8.5</v>
      </c>
      <c r="AZ178" s="181">
        <v>42.597999999999999</v>
      </c>
      <c r="BA178" s="181">
        <v>378</v>
      </c>
      <c r="BB178" s="181">
        <v>378</v>
      </c>
      <c r="BC178" s="181">
        <v>0</v>
      </c>
      <c r="BD178" s="181">
        <v>12.061</v>
      </c>
      <c r="BE178" s="181" t="s">
        <v>1251</v>
      </c>
      <c r="BF178" s="181" t="s">
        <v>1251</v>
      </c>
      <c r="BG178" s="181" t="s">
        <v>1251</v>
      </c>
      <c r="BH178" s="181" t="s">
        <v>1251</v>
      </c>
      <c r="BI178" s="181" t="s">
        <v>1254</v>
      </c>
      <c r="BJ178" s="181" t="s">
        <v>1254</v>
      </c>
      <c r="BK178" s="181" t="s">
        <v>1254</v>
      </c>
      <c r="BL178" s="181" t="s">
        <v>1254</v>
      </c>
      <c r="BM178" s="181" t="s">
        <v>1254</v>
      </c>
      <c r="BN178" s="181" t="s">
        <v>1251</v>
      </c>
      <c r="BO178" s="181" t="s">
        <v>1251</v>
      </c>
      <c r="BP178" s="181" t="s">
        <v>1251</v>
      </c>
      <c r="BQ178" s="181">
        <v>8.5</v>
      </c>
      <c r="BR178" s="181">
        <v>8.5</v>
      </c>
      <c r="BS178" s="181">
        <v>8.5</v>
      </c>
      <c r="BT178" s="181">
        <v>8.5</v>
      </c>
      <c r="BU178" s="181">
        <v>8.5</v>
      </c>
      <c r="BV178" s="181">
        <v>6.3</v>
      </c>
      <c r="BW178" s="181">
        <v>8.5</v>
      </c>
      <c r="BX178" s="181">
        <v>6.3</v>
      </c>
      <c r="BY178" s="181">
        <v>6.3</v>
      </c>
      <c r="BZ178" s="181">
        <v>8.5</v>
      </c>
      <c r="CA178" s="181">
        <v>8.5</v>
      </c>
      <c r="CB178" s="181">
        <v>8.5</v>
      </c>
      <c r="CC178" s="181">
        <v>207710000</v>
      </c>
      <c r="CD178" s="181">
        <v>26564000</v>
      </c>
      <c r="CE178" s="181">
        <v>30046000</v>
      </c>
      <c r="CF178" s="181">
        <v>30256000</v>
      </c>
      <c r="CG178" s="181">
        <v>31060000</v>
      </c>
      <c r="CH178" s="181">
        <v>4553700</v>
      </c>
      <c r="CI178" s="181">
        <v>3085000</v>
      </c>
      <c r="CJ178" s="181">
        <v>4540500</v>
      </c>
      <c r="CK178" s="181">
        <v>2672800</v>
      </c>
      <c r="CL178" s="181">
        <v>2790900</v>
      </c>
      <c r="CM178" s="181">
        <v>20641000</v>
      </c>
      <c r="CN178" s="181">
        <v>24714000</v>
      </c>
      <c r="CO178" s="181">
        <v>26782000</v>
      </c>
      <c r="CP178" s="184">
        <v>10886000</v>
      </c>
      <c r="CQ178" s="184">
        <v>13472000</v>
      </c>
      <c r="CR178" s="184">
        <v>12120000</v>
      </c>
      <c r="CS178" s="184">
        <v>14284000</v>
      </c>
      <c r="CT178" s="186">
        <f t="shared" si="21"/>
        <v>12690500</v>
      </c>
      <c r="CU178" s="181">
        <v>12213000</v>
      </c>
      <c r="CV178" s="181">
        <v>14290000</v>
      </c>
      <c r="CW178" s="181">
        <v>11539000</v>
      </c>
      <c r="CX178" s="181">
        <v>11153000</v>
      </c>
      <c r="CY178" s="186">
        <f t="shared" si="20"/>
        <v>12298750</v>
      </c>
      <c r="CZ178" s="182">
        <f t="shared" si="22"/>
        <v>0.96913045191284819</v>
      </c>
      <c r="DA178" s="181">
        <v>11422000</v>
      </c>
      <c r="DC178" s="184">
        <v>10880000</v>
      </c>
      <c r="DD178" s="183">
        <f t="shared" si="23"/>
        <v>0.85733422638981915</v>
      </c>
      <c r="DE178" s="184">
        <v>13992000</v>
      </c>
      <c r="DG178" s="184">
        <v>14331000</v>
      </c>
      <c r="DI178" s="182">
        <f t="shared" si="24"/>
        <v>0.85733422638981915</v>
      </c>
    </row>
    <row r="179" spans="1:113" x14ac:dyDescent="0.25">
      <c r="A179" s="181" t="s">
        <v>2011</v>
      </c>
      <c r="B179" s="181" t="s">
        <v>2011</v>
      </c>
      <c r="C179" s="181">
        <v>12</v>
      </c>
      <c r="D179" s="181">
        <v>12</v>
      </c>
      <c r="E179" s="181">
        <v>12</v>
      </c>
      <c r="F179" s="181" t="s">
        <v>2010</v>
      </c>
      <c r="G179" s="181" t="s">
        <v>2009</v>
      </c>
      <c r="H179" s="181" t="s">
        <v>2008</v>
      </c>
      <c r="I179" s="181">
        <v>1</v>
      </c>
      <c r="J179" s="181">
        <v>12</v>
      </c>
      <c r="K179" s="181">
        <v>12</v>
      </c>
      <c r="L179" s="181">
        <v>12</v>
      </c>
      <c r="M179" s="181">
        <v>12</v>
      </c>
      <c r="N179" s="181">
        <v>11</v>
      </c>
      <c r="O179" s="181">
        <v>11</v>
      </c>
      <c r="P179" s="181">
        <v>12</v>
      </c>
      <c r="Q179" s="181">
        <v>10</v>
      </c>
      <c r="R179" s="181">
        <v>11</v>
      </c>
      <c r="S179" s="181">
        <v>10</v>
      </c>
      <c r="T179" s="181">
        <v>9</v>
      </c>
      <c r="U179" s="181">
        <v>9</v>
      </c>
      <c r="V179" s="181">
        <v>12</v>
      </c>
      <c r="W179" s="181">
        <v>10</v>
      </c>
      <c r="X179" s="181">
        <v>11</v>
      </c>
      <c r="Y179" s="181">
        <v>12</v>
      </c>
      <c r="Z179" s="181">
        <v>11</v>
      </c>
      <c r="AA179" s="181">
        <v>11</v>
      </c>
      <c r="AB179" s="181">
        <v>12</v>
      </c>
      <c r="AC179" s="181">
        <v>10</v>
      </c>
      <c r="AD179" s="181">
        <v>11</v>
      </c>
      <c r="AE179" s="181">
        <v>10</v>
      </c>
      <c r="AF179" s="181">
        <v>9</v>
      </c>
      <c r="AG179" s="181">
        <v>9</v>
      </c>
      <c r="AH179" s="181">
        <v>12</v>
      </c>
      <c r="AI179" s="181">
        <v>10</v>
      </c>
      <c r="AJ179" s="181">
        <v>11</v>
      </c>
      <c r="AK179" s="181">
        <v>12</v>
      </c>
      <c r="AL179" s="181">
        <v>11</v>
      </c>
      <c r="AM179" s="181">
        <v>11</v>
      </c>
      <c r="AN179" s="181">
        <v>12</v>
      </c>
      <c r="AO179" s="181">
        <v>10</v>
      </c>
      <c r="AP179" s="181">
        <v>11</v>
      </c>
      <c r="AQ179" s="181">
        <v>10</v>
      </c>
      <c r="AR179" s="181">
        <v>9</v>
      </c>
      <c r="AS179" s="181">
        <v>9</v>
      </c>
      <c r="AT179" s="181">
        <v>12</v>
      </c>
      <c r="AU179" s="181">
        <v>10</v>
      </c>
      <c r="AV179" s="181">
        <v>11</v>
      </c>
      <c r="AW179" s="181">
        <v>55.3</v>
      </c>
      <c r="AX179" s="181">
        <v>55.3</v>
      </c>
      <c r="AY179" s="181">
        <v>55.3</v>
      </c>
      <c r="AZ179" s="181">
        <v>29.459</v>
      </c>
      <c r="BA179" s="181">
        <v>264</v>
      </c>
      <c r="BB179" s="181">
        <v>264</v>
      </c>
      <c r="BC179" s="181">
        <v>0</v>
      </c>
      <c r="BD179" s="181">
        <v>238.94</v>
      </c>
      <c r="BE179" s="181" t="s">
        <v>1251</v>
      </c>
      <c r="BF179" s="181" t="s">
        <v>1251</v>
      </c>
      <c r="BG179" s="181" t="s">
        <v>1251</v>
      </c>
      <c r="BH179" s="181" t="s">
        <v>1251</v>
      </c>
      <c r="BI179" s="181" t="s">
        <v>1251</v>
      </c>
      <c r="BJ179" s="181" t="s">
        <v>1251</v>
      </c>
      <c r="BK179" s="181" t="s">
        <v>1251</v>
      </c>
      <c r="BL179" s="181" t="s">
        <v>1251</v>
      </c>
      <c r="BM179" s="181" t="s">
        <v>1251</v>
      </c>
      <c r="BN179" s="181" t="s">
        <v>1251</v>
      </c>
      <c r="BO179" s="181" t="s">
        <v>1251</v>
      </c>
      <c r="BP179" s="181" t="s">
        <v>1251</v>
      </c>
      <c r="BQ179" s="181">
        <v>55.3</v>
      </c>
      <c r="BR179" s="181">
        <v>48.5</v>
      </c>
      <c r="BS179" s="181">
        <v>48.5</v>
      </c>
      <c r="BT179" s="181">
        <v>55.3</v>
      </c>
      <c r="BU179" s="181">
        <v>48.1</v>
      </c>
      <c r="BV179" s="181">
        <v>54.9</v>
      </c>
      <c r="BW179" s="181">
        <v>48.1</v>
      </c>
      <c r="BX179" s="181">
        <v>39</v>
      </c>
      <c r="BY179" s="181">
        <v>39</v>
      </c>
      <c r="BZ179" s="181">
        <v>55.3</v>
      </c>
      <c r="CA179" s="181">
        <v>39.4</v>
      </c>
      <c r="CB179" s="181">
        <v>48.5</v>
      </c>
      <c r="CC179" s="181">
        <v>9580300000</v>
      </c>
      <c r="CD179" s="181">
        <v>1449000000</v>
      </c>
      <c r="CE179" s="181">
        <v>1134700000</v>
      </c>
      <c r="CF179" s="181">
        <v>1213600000</v>
      </c>
      <c r="CG179" s="181">
        <v>1364900000</v>
      </c>
      <c r="CH179" s="181">
        <v>151640000</v>
      </c>
      <c r="CI179" s="181">
        <v>206310000</v>
      </c>
      <c r="CJ179" s="181">
        <v>200770000</v>
      </c>
      <c r="CK179" s="181">
        <v>203760000</v>
      </c>
      <c r="CL179" s="181">
        <v>189570000</v>
      </c>
      <c r="CM179" s="181">
        <v>1161600000</v>
      </c>
      <c r="CN179" s="181">
        <v>1188900000</v>
      </c>
      <c r="CO179" s="181">
        <v>1115500000</v>
      </c>
      <c r="CP179" s="184">
        <v>278490000</v>
      </c>
      <c r="CQ179" s="184">
        <v>141350000</v>
      </c>
      <c r="CR179" s="184">
        <v>160440000</v>
      </c>
      <c r="CS179" s="184">
        <v>326170000</v>
      </c>
      <c r="CT179" s="186">
        <f t="shared" si="21"/>
        <v>226612500</v>
      </c>
      <c r="CU179" s="181">
        <v>151960000</v>
      </c>
      <c r="CV179" s="181">
        <v>249050000</v>
      </c>
      <c r="CW179" s="181">
        <v>265540000</v>
      </c>
      <c r="CX179" s="181">
        <v>220330000</v>
      </c>
      <c r="CY179" s="186">
        <f t="shared" si="20"/>
        <v>221720000</v>
      </c>
      <c r="CZ179" s="182">
        <f t="shared" si="22"/>
        <v>0.97841028186882895</v>
      </c>
      <c r="DA179" s="181">
        <v>233020000</v>
      </c>
      <c r="DC179" s="184">
        <v>323680000</v>
      </c>
      <c r="DD179" s="183">
        <f t="shared" si="23"/>
        <v>1.4283413315682056</v>
      </c>
      <c r="DE179" s="184">
        <v>297310000</v>
      </c>
      <c r="DG179" s="184">
        <v>321620000</v>
      </c>
      <c r="DI179" s="182">
        <f t="shared" si="24"/>
        <v>1.4283413315682056</v>
      </c>
    </row>
    <row r="180" spans="1:113" x14ac:dyDescent="0.25">
      <c r="A180" s="181" t="s">
        <v>2007</v>
      </c>
      <c r="B180" s="181" t="s">
        <v>2006</v>
      </c>
      <c r="C180" s="181" t="s">
        <v>1836</v>
      </c>
      <c r="D180" s="181" t="s">
        <v>1836</v>
      </c>
      <c r="E180" s="181" t="s">
        <v>1836</v>
      </c>
      <c r="F180" s="181" t="s">
        <v>2005</v>
      </c>
      <c r="G180" s="181" t="s">
        <v>2004</v>
      </c>
      <c r="H180" s="181" t="s">
        <v>2003</v>
      </c>
      <c r="I180" s="181">
        <v>2</v>
      </c>
      <c r="J180" s="181">
        <v>3</v>
      </c>
      <c r="K180" s="181">
        <v>3</v>
      </c>
      <c r="L180" s="181">
        <v>3</v>
      </c>
      <c r="M180" s="181">
        <v>3</v>
      </c>
      <c r="N180" s="181">
        <v>3</v>
      </c>
      <c r="O180" s="181">
        <v>3</v>
      </c>
      <c r="P180" s="181">
        <v>3</v>
      </c>
      <c r="Q180" s="181">
        <v>2</v>
      </c>
      <c r="R180" s="181">
        <v>3</v>
      </c>
      <c r="S180" s="181">
        <v>2</v>
      </c>
      <c r="T180" s="181">
        <v>3</v>
      </c>
      <c r="U180" s="181">
        <v>1</v>
      </c>
      <c r="V180" s="181">
        <v>3</v>
      </c>
      <c r="W180" s="181">
        <v>3</v>
      </c>
      <c r="X180" s="181">
        <v>3</v>
      </c>
      <c r="Y180" s="181">
        <v>3</v>
      </c>
      <c r="Z180" s="181">
        <v>3</v>
      </c>
      <c r="AA180" s="181">
        <v>3</v>
      </c>
      <c r="AB180" s="181">
        <v>3</v>
      </c>
      <c r="AC180" s="181">
        <v>2</v>
      </c>
      <c r="AD180" s="181">
        <v>3</v>
      </c>
      <c r="AE180" s="181">
        <v>2</v>
      </c>
      <c r="AF180" s="181">
        <v>3</v>
      </c>
      <c r="AG180" s="181">
        <v>1</v>
      </c>
      <c r="AH180" s="181">
        <v>3</v>
      </c>
      <c r="AI180" s="181">
        <v>3</v>
      </c>
      <c r="AJ180" s="181">
        <v>3</v>
      </c>
      <c r="AK180" s="181">
        <v>3</v>
      </c>
      <c r="AL180" s="181">
        <v>3</v>
      </c>
      <c r="AM180" s="181">
        <v>3</v>
      </c>
      <c r="AN180" s="181">
        <v>3</v>
      </c>
      <c r="AO180" s="181">
        <v>2</v>
      </c>
      <c r="AP180" s="181">
        <v>3</v>
      </c>
      <c r="AQ180" s="181">
        <v>2</v>
      </c>
      <c r="AR180" s="181">
        <v>3</v>
      </c>
      <c r="AS180" s="181">
        <v>1</v>
      </c>
      <c r="AT180" s="181">
        <v>3</v>
      </c>
      <c r="AU180" s="181">
        <v>3</v>
      </c>
      <c r="AV180" s="181">
        <v>3</v>
      </c>
      <c r="AW180" s="181">
        <v>15.6</v>
      </c>
      <c r="AX180" s="181">
        <v>15.6</v>
      </c>
      <c r="AY180" s="181">
        <v>15.6</v>
      </c>
      <c r="AZ180" s="181">
        <v>22.395</v>
      </c>
      <c r="BA180" s="181">
        <v>199</v>
      </c>
      <c r="BB180" s="181" t="s">
        <v>2002</v>
      </c>
      <c r="BC180" s="181">
        <v>0</v>
      </c>
      <c r="BD180" s="181">
        <v>13.595000000000001</v>
      </c>
      <c r="BE180" s="181" t="s">
        <v>1251</v>
      </c>
      <c r="BF180" s="181" t="s">
        <v>1251</v>
      </c>
      <c r="BG180" s="181" t="s">
        <v>1251</v>
      </c>
      <c r="BH180" s="181" t="s">
        <v>1251</v>
      </c>
      <c r="BI180" s="181" t="s">
        <v>1254</v>
      </c>
      <c r="BJ180" s="181" t="s">
        <v>1254</v>
      </c>
      <c r="BK180" s="181" t="s">
        <v>1254</v>
      </c>
      <c r="BL180" s="181" t="s">
        <v>1254</v>
      </c>
      <c r="BM180" s="181" t="s">
        <v>1254</v>
      </c>
      <c r="BN180" s="181" t="s">
        <v>1251</v>
      </c>
      <c r="BO180" s="181" t="s">
        <v>1251</v>
      </c>
      <c r="BP180" s="181" t="s">
        <v>1251</v>
      </c>
      <c r="BQ180" s="181">
        <v>15.6</v>
      </c>
      <c r="BR180" s="181">
        <v>15.6</v>
      </c>
      <c r="BS180" s="181">
        <v>15.6</v>
      </c>
      <c r="BT180" s="181">
        <v>15.6</v>
      </c>
      <c r="BU180" s="181">
        <v>9.5</v>
      </c>
      <c r="BV180" s="181">
        <v>15.6</v>
      </c>
      <c r="BW180" s="181">
        <v>9.5</v>
      </c>
      <c r="BX180" s="181">
        <v>15.6</v>
      </c>
      <c r="BY180" s="181">
        <v>4</v>
      </c>
      <c r="BZ180" s="181">
        <v>15.6</v>
      </c>
      <c r="CA180" s="181">
        <v>15.6</v>
      </c>
      <c r="CB180" s="181">
        <v>15.6</v>
      </c>
      <c r="CC180" s="181">
        <v>101140000</v>
      </c>
      <c r="CD180" s="181">
        <v>15916000</v>
      </c>
      <c r="CE180" s="181">
        <v>12843000</v>
      </c>
      <c r="CF180" s="181">
        <v>13725000</v>
      </c>
      <c r="CG180" s="181">
        <v>12704000</v>
      </c>
      <c r="CH180" s="181">
        <v>1587200</v>
      </c>
      <c r="CI180" s="181">
        <v>2249600</v>
      </c>
      <c r="CJ180" s="181">
        <v>1812600</v>
      </c>
      <c r="CK180" s="181">
        <v>2713700</v>
      </c>
      <c r="CL180" s="181">
        <v>826020</v>
      </c>
      <c r="CM180" s="181">
        <v>12183000</v>
      </c>
      <c r="CN180" s="181">
        <v>13645000</v>
      </c>
      <c r="CO180" s="181">
        <v>10938000</v>
      </c>
      <c r="CP180" s="184">
        <v>7748800</v>
      </c>
      <c r="CQ180" s="184">
        <v>6957800</v>
      </c>
      <c r="CR180" s="184">
        <v>6726400</v>
      </c>
      <c r="CS180" s="184">
        <v>7231600</v>
      </c>
      <c r="CT180" s="186">
        <f t="shared" si="21"/>
        <v>7166150</v>
      </c>
      <c r="CU180" s="181">
        <v>6848800</v>
      </c>
      <c r="CV180" s="181">
        <v>7044600</v>
      </c>
      <c r="CW180" s="181">
        <v>7299700</v>
      </c>
      <c r="CX180" s="181">
        <v>7237000</v>
      </c>
      <c r="CY180" s="186">
        <f t="shared" ref="CY180:CY243" si="25">AVERAGEIF(CU180:CX180,"&lt;&gt;0")</f>
        <v>7107525</v>
      </c>
      <c r="CZ180" s="182">
        <f t="shared" si="22"/>
        <v>0.9918191776616454</v>
      </c>
      <c r="DA180" s="181">
        <v>0</v>
      </c>
      <c r="DC180" s="184">
        <v>7134000</v>
      </c>
      <c r="DD180" s="183">
        <f t="shared" si="23"/>
        <v>0.99551363005239912</v>
      </c>
      <c r="DE180" s="184">
        <v>8196100</v>
      </c>
      <c r="DG180" s="184">
        <v>7159000</v>
      </c>
      <c r="DI180" s="182">
        <f t="shared" si="24"/>
        <v>0.99551363005239912</v>
      </c>
    </row>
    <row r="181" spans="1:113" x14ac:dyDescent="0.25">
      <c r="A181" s="181" t="s">
        <v>2001</v>
      </c>
      <c r="B181" s="181" t="s">
        <v>2001</v>
      </c>
      <c r="C181" s="181">
        <v>4</v>
      </c>
      <c r="D181" s="181">
        <v>4</v>
      </c>
      <c r="E181" s="181">
        <v>4</v>
      </c>
      <c r="F181" s="181" t="s">
        <v>2000</v>
      </c>
      <c r="G181" s="181" t="s">
        <v>1999</v>
      </c>
      <c r="H181" s="181" t="s">
        <v>1998</v>
      </c>
      <c r="I181" s="181">
        <v>1</v>
      </c>
      <c r="J181" s="181">
        <v>4</v>
      </c>
      <c r="K181" s="181">
        <v>4</v>
      </c>
      <c r="L181" s="181">
        <v>4</v>
      </c>
      <c r="M181" s="181">
        <v>4</v>
      </c>
      <c r="N181" s="181">
        <v>3</v>
      </c>
      <c r="O181" s="181">
        <v>3</v>
      </c>
      <c r="P181" s="181">
        <v>3</v>
      </c>
      <c r="Q181" s="181">
        <v>3</v>
      </c>
      <c r="R181" s="181">
        <v>3</v>
      </c>
      <c r="S181" s="181">
        <v>2</v>
      </c>
      <c r="T181" s="181">
        <v>2</v>
      </c>
      <c r="U181" s="181">
        <v>2</v>
      </c>
      <c r="V181" s="181">
        <v>3</v>
      </c>
      <c r="W181" s="181">
        <v>3</v>
      </c>
      <c r="X181" s="181">
        <v>3</v>
      </c>
      <c r="Y181" s="181">
        <v>4</v>
      </c>
      <c r="Z181" s="181">
        <v>3</v>
      </c>
      <c r="AA181" s="181">
        <v>3</v>
      </c>
      <c r="AB181" s="181">
        <v>3</v>
      </c>
      <c r="AC181" s="181">
        <v>3</v>
      </c>
      <c r="AD181" s="181">
        <v>3</v>
      </c>
      <c r="AE181" s="181">
        <v>2</v>
      </c>
      <c r="AF181" s="181">
        <v>2</v>
      </c>
      <c r="AG181" s="181">
        <v>2</v>
      </c>
      <c r="AH181" s="181">
        <v>3</v>
      </c>
      <c r="AI181" s="181">
        <v>3</v>
      </c>
      <c r="AJ181" s="181">
        <v>3</v>
      </c>
      <c r="AK181" s="181">
        <v>4</v>
      </c>
      <c r="AL181" s="181">
        <v>3</v>
      </c>
      <c r="AM181" s="181">
        <v>3</v>
      </c>
      <c r="AN181" s="181">
        <v>3</v>
      </c>
      <c r="AO181" s="181">
        <v>3</v>
      </c>
      <c r="AP181" s="181">
        <v>3</v>
      </c>
      <c r="AQ181" s="181">
        <v>2</v>
      </c>
      <c r="AR181" s="181">
        <v>2</v>
      </c>
      <c r="AS181" s="181">
        <v>2</v>
      </c>
      <c r="AT181" s="181">
        <v>3</v>
      </c>
      <c r="AU181" s="181">
        <v>3</v>
      </c>
      <c r="AV181" s="181">
        <v>3</v>
      </c>
      <c r="AW181" s="181">
        <v>17.5</v>
      </c>
      <c r="AX181" s="181">
        <v>17.5</v>
      </c>
      <c r="AY181" s="181">
        <v>17.5</v>
      </c>
      <c r="AZ181" s="181">
        <v>31.888000000000002</v>
      </c>
      <c r="BA181" s="181">
        <v>280</v>
      </c>
      <c r="BB181" s="181">
        <v>280</v>
      </c>
      <c r="BC181" s="181">
        <v>0</v>
      </c>
      <c r="BD181" s="181">
        <v>7.6939000000000002</v>
      </c>
      <c r="BE181" s="181" t="s">
        <v>1251</v>
      </c>
      <c r="BF181" s="181" t="s">
        <v>1254</v>
      </c>
      <c r="BG181" s="181" t="s">
        <v>1254</v>
      </c>
      <c r="BH181" s="181" t="s">
        <v>1251</v>
      </c>
      <c r="BI181" s="181" t="s">
        <v>1251</v>
      </c>
      <c r="BJ181" s="181" t="s">
        <v>1251</v>
      </c>
      <c r="BK181" s="181" t="s">
        <v>1251</v>
      </c>
      <c r="BL181" s="181" t="s">
        <v>1251</v>
      </c>
      <c r="BM181" s="181" t="s">
        <v>1251</v>
      </c>
      <c r="BN181" s="181" t="s">
        <v>1254</v>
      </c>
      <c r="BO181" s="181" t="s">
        <v>1254</v>
      </c>
      <c r="BP181" s="181" t="s">
        <v>1251</v>
      </c>
      <c r="BQ181" s="181">
        <v>17.5</v>
      </c>
      <c r="BR181" s="181">
        <v>13.6</v>
      </c>
      <c r="BS181" s="181">
        <v>13.6</v>
      </c>
      <c r="BT181" s="181">
        <v>13.6</v>
      </c>
      <c r="BU181" s="181">
        <v>13.6</v>
      </c>
      <c r="BV181" s="181">
        <v>13.6</v>
      </c>
      <c r="BW181" s="181">
        <v>8.9</v>
      </c>
      <c r="BX181" s="181">
        <v>8.9</v>
      </c>
      <c r="BY181" s="181">
        <v>8.9</v>
      </c>
      <c r="BZ181" s="181">
        <v>13.6</v>
      </c>
      <c r="CA181" s="181">
        <v>13.6</v>
      </c>
      <c r="CB181" s="181">
        <v>13.6</v>
      </c>
      <c r="CC181" s="181">
        <v>186350000</v>
      </c>
      <c r="CD181" s="181">
        <v>22931000</v>
      </c>
      <c r="CE181" s="181">
        <v>24895000</v>
      </c>
      <c r="CF181" s="181">
        <v>24388000</v>
      </c>
      <c r="CG181" s="181">
        <v>24373000</v>
      </c>
      <c r="CH181" s="181">
        <v>4317900</v>
      </c>
      <c r="CI181" s="181">
        <v>5118300</v>
      </c>
      <c r="CJ181" s="181">
        <v>4085800</v>
      </c>
      <c r="CK181" s="181">
        <v>4782200</v>
      </c>
      <c r="CL181" s="181">
        <v>4422200</v>
      </c>
      <c r="CM181" s="181">
        <v>22667000</v>
      </c>
      <c r="CN181" s="181">
        <v>21637000</v>
      </c>
      <c r="CO181" s="181">
        <v>22730000</v>
      </c>
      <c r="CP181" s="184">
        <v>0</v>
      </c>
      <c r="CQ181" s="184">
        <v>0</v>
      </c>
      <c r="CR181" s="184">
        <v>0</v>
      </c>
      <c r="CS181" s="184">
        <v>20330000</v>
      </c>
      <c r="CT181" s="186">
        <f t="shared" si="21"/>
        <v>20330000</v>
      </c>
      <c r="CU181" s="181">
        <v>18608000</v>
      </c>
      <c r="CV181" s="181">
        <v>21018000</v>
      </c>
      <c r="CW181" s="181">
        <v>20842000</v>
      </c>
      <c r="CX181" s="181">
        <v>20382000</v>
      </c>
      <c r="CY181" s="186">
        <f t="shared" si="25"/>
        <v>20212500</v>
      </c>
      <c r="CZ181" s="182">
        <f t="shared" si="22"/>
        <v>0.99422036399409741</v>
      </c>
      <c r="DA181" s="181">
        <v>20047000</v>
      </c>
      <c r="DC181" s="184">
        <v>0</v>
      </c>
      <c r="DD181" s="183">
        <f t="shared" si="23"/>
        <v>0</v>
      </c>
      <c r="DE181" s="184">
        <v>0</v>
      </c>
      <c r="DG181" s="184">
        <v>24497000</v>
      </c>
      <c r="DI181" s="182">
        <f t="shared" si="24"/>
        <v>0</v>
      </c>
    </row>
    <row r="182" spans="1:113" x14ac:dyDescent="0.25">
      <c r="A182" s="181" t="s">
        <v>1997</v>
      </c>
      <c r="B182" s="181" t="s">
        <v>1997</v>
      </c>
      <c r="C182" s="181">
        <v>3</v>
      </c>
      <c r="D182" s="181">
        <v>3</v>
      </c>
      <c r="E182" s="181">
        <v>3</v>
      </c>
      <c r="F182" s="181" t="s">
        <v>1996</v>
      </c>
      <c r="G182" s="181" t="s">
        <v>1995</v>
      </c>
      <c r="H182" s="181" t="s">
        <v>1994</v>
      </c>
      <c r="I182" s="181">
        <v>1</v>
      </c>
      <c r="J182" s="181">
        <v>3</v>
      </c>
      <c r="K182" s="181">
        <v>3</v>
      </c>
      <c r="L182" s="181">
        <v>3</v>
      </c>
      <c r="M182" s="181">
        <v>3</v>
      </c>
      <c r="N182" s="181">
        <v>3</v>
      </c>
      <c r="O182" s="181">
        <v>3</v>
      </c>
      <c r="P182" s="181">
        <v>3</v>
      </c>
      <c r="Q182" s="181">
        <v>3</v>
      </c>
      <c r="R182" s="181">
        <v>2</v>
      </c>
      <c r="S182" s="181">
        <v>1</v>
      </c>
      <c r="T182" s="181">
        <v>2</v>
      </c>
      <c r="U182" s="181">
        <v>2</v>
      </c>
      <c r="V182" s="181">
        <v>3</v>
      </c>
      <c r="W182" s="181">
        <v>3</v>
      </c>
      <c r="X182" s="181">
        <v>3</v>
      </c>
      <c r="Y182" s="181">
        <v>3</v>
      </c>
      <c r="Z182" s="181">
        <v>3</v>
      </c>
      <c r="AA182" s="181">
        <v>3</v>
      </c>
      <c r="AB182" s="181">
        <v>3</v>
      </c>
      <c r="AC182" s="181">
        <v>3</v>
      </c>
      <c r="AD182" s="181">
        <v>2</v>
      </c>
      <c r="AE182" s="181">
        <v>1</v>
      </c>
      <c r="AF182" s="181">
        <v>2</v>
      </c>
      <c r="AG182" s="181">
        <v>2</v>
      </c>
      <c r="AH182" s="181">
        <v>3</v>
      </c>
      <c r="AI182" s="181">
        <v>3</v>
      </c>
      <c r="AJ182" s="181">
        <v>3</v>
      </c>
      <c r="AK182" s="181">
        <v>3</v>
      </c>
      <c r="AL182" s="181">
        <v>3</v>
      </c>
      <c r="AM182" s="181">
        <v>3</v>
      </c>
      <c r="AN182" s="181">
        <v>3</v>
      </c>
      <c r="AO182" s="181">
        <v>3</v>
      </c>
      <c r="AP182" s="181">
        <v>2</v>
      </c>
      <c r="AQ182" s="181">
        <v>1</v>
      </c>
      <c r="AR182" s="181">
        <v>2</v>
      </c>
      <c r="AS182" s="181">
        <v>2</v>
      </c>
      <c r="AT182" s="181">
        <v>3</v>
      </c>
      <c r="AU182" s="181">
        <v>3</v>
      </c>
      <c r="AV182" s="181">
        <v>3</v>
      </c>
      <c r="AW182" s="181">
        <v>4.8</v>
      </c>
      <c r="AX182" s="181">
        <v>4.8</v>
      </c>
      <c r="AY182" s="181">
        <v>4.8</v>
      </c>
      <c r="AZ182" s="181">
        <v>97.183000000000007</v>
      </c>
      <c r="BA182" s="181">
        <v>876</v>
      </c>
      <c r="BB182" s="181">
        <v>876</v>
      </c>
      <c r="BC182" s="181">
        <v>0</v>
      </c>
      <c r="BD182" s="181">
        <v>5.0823999999999998</v>
      </c>
      <c r="BE182" s="181" t="s">
        <v>1251</v>
      </c>
      <c r="BF182" s="181" t="s">
        <v>1251</v>
      </c>
      <c r="BG182" s="181" t="s">
        <v>1251</v>
      </c>
      <c r="BH182" s="181" t="s">
        <v>1251</v>
      </c>
      <c r="BI182" s="181" t="s">
        <v>1254</v>
      </c>
      <c r="BJ182" s="181" t="s">
        <v>1254</v>
      </c>
      <c r="BK182" s="181" t="s">
        <v>1254</v>
      </c>
      <c r="BL182" s="181" t="s">
        <v>1254</v>
      </c>
      <c r="BM182" s="181" t="s">
        <v>1254</v>
      </c>
      <c r="BN182" s="181" t="s">
        <v>1251</v>
      </c>
      <c r="BO182" s="181" t="s">
        <v>1251</v>
      </c>
      <c r="BP182" s="181" t="s">
        <v>1251</v>
      </c>
      <c r="BQ182" s="181">
        <v>4.8</v>
      </c>
      <c r="BR182" s="181">
        <v>4.8</v>
      </c>
      <c r="BS182" s="181">
        <v>4.8</v>
      </c>
      <c r="BT182" s="181">
        <v>4.8</v>
      </c>
      <c r="BU182" s="181">
        <v>4.8</v>
      </c>
      <c r="BV182" s="181">
        <v>3.4</v>
      </c>
      <c r="BW182" s="181">
        <v>1.8</v>
      </c>
      <c r="BX182" s="181">
        <v>3.4</v>
      </c>
      <c r="BY182" s="181">
        <v>3.4</v>
      </c>
      <c r="BZ182" s="181">
        <v>4.8</v>
      </c>
      <c r="CA182" s="181">
        <v>4.8</v>
      </c>
      <c r="CB182" s="181">
        <v>4.8</v>
      </c>
      <c r="CC182" s="181">
        <v>125380000</v>
      </c>
      <c r="CD182" s="181">
        <v>14855000</v>
      </c>
      <c r="CE182" s="181">
        <v>15708000</v>
      </c>
      <c r="CF182" s="181">
        <v>19647000</v>
      </c>
      <c r="CG182" s="181">
        <v>19301000</v>
      </c>
      <c r="CH182" s="181">
        <v>3029000</v>
      </c>
      <c r="CI182" s="181">
        <v>2149900</v>
      </c>
      <c r="CJ182" s="181">
        <v>1085300</v>
      </c>
      <c r="CK182" s="181">
        <v>1830200</v>
      </c>
      <c r="CL182" s="181">
        <v>1505800</v>
      </c>
      <c r="CM182" s="181">
        <v>18186000</v>
      </c>
      <c r="CN182" s="181">
        <v>15421000</v>
      </c>
      <c r="CO182" s="181">
        <v>12662000</v>
      </c>
      <c r="CP182" s="184">
        <v>6178300</v>
      </c>
      <c r="CQ182" s="184">
        <v>7229100</v>
      </c>
      <c r="CR182" s="184">
        <v>6202200</v>
      </c>
      <c r="CS182" s="184">
        <v>7136600</v>
      </c>
      <c r="CT182" s="186">
        <f t="shared" si="21"/>
        <v>6686550</v>
      </c>
      <c r="CU182" s="181">
        <v>7013600</v>
      </c>
      <c r="CV182" s="181">
        <v>7246400</v>
      </c>
      <c r="CW182" s="181">
        <v>0</v>
      </c>
      <c r="CX182" s="181">
        <v>5852700</v>
      </c>
      <c r="CY182" s="186">
        <f t="shared" si="25"/>
        <v>6704233.333333333</v>
      </c>
      <c r="CZ182" s="182">
        <f t="shared" si="22"/>
        <v>1.0026446124433877</v>
      </c>
      <c r="DA182" s="181">
        <v>0</v>
      </c>
      <c r="DC182" s="184">
        <v>7821100</v>
      </c>
      <c r="DD182" s="183">
        <f t="shared" si="23"/>
        <v>1.1696764400176474</v>
      </c>
      <c r="DE182" s="184">
        <v>6788900</v>
      </c>
      <c r="DG182" s="184">
        <v>7263600</v>
      </c>
      <c r="DI182" s="182">
        <f t="shared" si="24"/>
        <v>1.1696764400176474</v>
      </c>
    </row>
    <row r="183" spans="1:113" x14ac:dyDescent="0.25">
      <c r="A183" s="181" t="s">
        <v>1993</v>
      </c>
      <c r="B183" s="181" t="s">
        <v>1993</v>
      </c>
      <c r="C183" s="181">
        <v>12</v>
      </c>
      <c r="D183" s="181">
        <v>12</v>
      </c>
      <c r="E183" s="181">
        <v>12</v>
      </c>
      <c r="F183" s="181" t="s">
        <v>1992</v>
      </c>
      <c r="G183" s="181" t="s">
        <v>1991</v>
      </c>
      <c r="H183" s="181" t="s">
        <v>1990</v>
      </c>
      <c r="I183" s="181">
        <v>1</v>
      </c>
      <c r="J183" s="181">
        <v>12</v>
      </c>
      <c r="K183" s="181">
        <v>12</v>
      </c>
      <c r="L183" s="181">
        <v>12</v>
      </c>
      <c r="M183" s="181">
        <v>10</v>
      </c>
      <c r="N183" s="181">
        <v>11</v>
      </c>
      <c r="O183" s="181">
        <v>11</v>
      </c>
      <c r="P183" s="181">
        <v>11</v>
      </c>
      <c r="Q183" s="181">
        <v>7</v>
      </c>
      <c r="R183" s="181">
        <v>7</v>
      </c>
      <c r="S183" s="181">
        <v>8</v>
      </c>
      <c r="T183" s="181">
        <v>8</v>
      </c>
      <c r="U183" s="181">
        <v>8</v>
      </c>
      <c r="V183" s="181">
        <v>11</v>
      </c>
      <c r="W183" s="181">
        <v>10</v>
      </c>
      <c r="X183" s="181">
        <v>10</v>
      </c>
      <c r="Y183" s="181">
        <v>10</v>
      </c>
      <c r="Z183" s="181">
        <v>11</v>
      </c>
      <c r="AA183" s="181">
        <v>11</v>
      </c>
      <c r="AB183" s="181">
        <v>11</v>
      </c>
      <c r="AC183" s="181">
        <v>7</v>
      </c>
      <c r="AD183" s="181">
        <v>7</v>
      </c>
      <c r="AE183" s="181">
        <v>8</v>
      </c>
      <c r="AF183" s="181">
        <v>8</v>
      </c>
      <c r="AG183" s="181">
        <v>8</v>
      </c>
      <c r="AH183" s="181">
        <v>11</v>
      </c>
      <c r="AI183" s="181">
        <v>10</v>
      </c>
      <c r="AJ183" s="181">
        <v>10</v>
      </c>
      <c r="AK183" s="181">
        <v>10</v>
      </c>
      <c r="AL183" s="181">
        <v>11</v>
      </c>
      <c r="AM183" s="181">
        <v>11</v>
      </c>
      <c r="AN183" s="181">
        <v>11</v>
      </c>
      <c r="AO183" s="181">
        <v>7</v>
      </c>
      <c r="AP183" s="181">
        <v>7</v>
      </c>
      <c r="AQ183" s="181">
        <v>8</v>
      </c>
      <c r="AR183" s="181">
        <v>8</v>
      </c>
      <c r="AS183" s="181">
        <v>8</v>
      </c>
      <c r="AT183" s="181">
        <v>11</v>
      </c>
      <c r="AU183" s="181">
        <v>10</v>
      </c>
      <c r="AV183" s="181">
        <v>10</v>
      </c>
      <c r="AW183" s="181">
        <v>59</v>
      </c>
      <c r="AX183" s="181">
        <v>59</v>
      </c>
      <c r="AY183" s="181">
        <v>59</v>
      </c>
      <c r="AZ183" s="181">
        <v>25.957999999999998</v>
      </c>
      <c r="BA183" s="181">
        <v>244</v>
      </c>
      <c r="BB183" s="181">
        <v>244</v>
      </c>
      <c r="BC183" s="181">
        <v>0</v>
      </c>
      <c r="BD183" s="181">
        <v>82.918000000000006</v>
      </c>
      <c r="BE183" s="181" t="s">
        <v>1251</v>
      </c>
      <c r="BF183" s="181" t="s">
        <v>1251</v>
      </c>
      <c r="BG183" s="181" t="s">
        <v>1251</v>
      </c>
      <c r="BH183" s="181" t="s">
        <v>1251</v>
      </c>
      <c r="BI183" s="181" t="s">
        <v>1251</v>
      </c>
      <c r="BJ183" s="181" t="s">
        <v>1251</v>
      </c>
      <c r="BK183" s="181" t="s">
        <v>1251</v>
      </c>
      <c r="BL183" s="181" t="s">
        <v>1251</v>
      </c>
      <c r="BM183" s="181" t="s">
        <v>1251</v>
      </c>
      <c r="BN183" s="181" t="s">
        <v>1251</v>
      </c>
      <c r="BO183" s="181" t="s">
        <v>1251</v>
      </c>
      <c r="BP183" s="181" t="s">
        <v>1251</v>
      </c>
      <c r="BQ183" s="181">
        <v>51.2</v>
      </c>
      <c r="BR183" s="181">
        <v>58.6</v>
      </c>
      <c r="BS183" s="181">
        <v>51.6</v>
      </c>
      <c r="BT183" s="181">
        <v>51.6</v>
      </c>
      <c r="BU183" s="181">
        <v>32.4</v>
      </c>
      <c r="BV183" s="181">
        <v>32.4</v>
      </c>
      <c r="BW183" s="181">
        <v>36.5</v>
      </c>
      <c r="BX183" s="181">
        <v>36.5</v>
      </c>
      <c r="BY183" s="181">
        <v>36.5</v>
      </c>
      <c r="BZ183" s="181">
        <v>58.6</v>
      </c>
      <c r="CA183" s="181">
        <v>51.2</v>
      </c>
      <c r="CB183" s="181">
        <v>54.9</v>
      </c>
      <c r="CC183" s="181">
        <v>5799000000</v>
      </c>
      <c r="CD183" s="181">
        <v>858480000</v>
      </c>
      <c r="CE183" s="181">
        <v>777060000</v>
      </c>
      <c r="CF183" s="181">
        <v>841180000</v>
      </c>
      <c r="CG183" s="181">
        <v>734670000</v>
      </c>
      <c r="CH183" s="181">
        <v>94182000</v>
      </c>
      <c r="CI183" s="181">
        <v>96868000</v>
      </c>
      <c r="CJ183" s="181">
        <v>127820000</v>
      </c>
      <c r="CK183" s="181">
        <v>135190000</v>
      </c>
      <c r="CL183" s="181">
        <v>117560000</v>
      </c>
      <c r="CM183" s="181">
        <v>698520000</v>
      </c>
      <c r="CN183" s="181">
        <v>736100000</v>
      </c>
      <c r="CO183" s="181">
        <v>581330000</v>
      </c>
      <c r="CP183" s="184">
        <v>151350000</v>
      </c>
      <c r="CQ183" s="184">
        <v>152260000</v>
      </c>
      <c r="CR183" s="184">
        <v>146720000</v>
      </c>
      <c r="CS183" s="184">
        <v>147920000</v>
      </c>
      <c r="CT183" s="186">
        <f t="shared" si="21"/>
        <v>149562500</v>
      </c>
      <c r="CU183" s="181">
        <v>155850000</v>
      </c>
      <c r="CV183" s="181">
        <v>154640000</v>
      </c>
      <c r="CW183" s="181">
        <v>153300000</v>
      </c>
      <c r="CX183" s="181">
        <v>140160000</v>
      </c>
      <c r="CY183" s="186">
        <f t="shared" si="25"/>
        <v>150987500</v>
      </c>
      <c r="CZ183" s="182">
        <f t="shared" si="22"/>
        <v>1.0095277893857084</v>
      </c>
      <c r="DA183" s="181">
        <v>139730000</v>
      </c>
      <c r="DC183" s="184">
        <v>161820000</v>
      </c>
      <c r="DD183" s="183">
        <f t="shared" si="23"/>
        <v>1.0819557041370664</v>
      </c>
      <c r="DE183" s="184">
        <v>182960000</v>
      </c>
      <c r="DG183" s="184">
        <v>151280000</v>
      </c>
      <c r="DI183" s="182">
        <f t="shared" si="24"/>
        <v>1.0819557041370664</v>
      </c>
    </row>
    <row r="184" spans="1:113" x14ac:dyDescent="0.25">
      <c r="A184" s="181" t="s">
        <v>1989</v>
      </c>
      <c r="B184" s="181" t="s">
        <v>1989</v>
      </c>
      <c r="C184" s="181">
        <v>3</v>
      </c>
      <c r="D184" s="181">
        <v>3</v>
      </c>
      <c r="E184" s="181">
        <v>3</v>
      </c>
      <c r="F184" s="181" t="s">
        <v>1988</v>
      </c>
      <c r="G184" s="181" t="s">
        <v>1987</v>
      </c>
      <c r="H184" s="181" t="s">
        <v>1986</v>
      </c>
      <c r="I184" s="181">
        <v>1</v>
      </c>
      <c r="J184" s="181">
        <v>3</v>
      </c>
      <c r="K184" s="181">
        <v>3</v>
      </c>
      <c r="L184" s="181">
        <v>3</v>
      </c>
      <c r="M184" s="181">
        <v>3</v>
      </c>
      <c r="N184" s="181">
        <v>3</v>
      </c>
      <c r="O184" s="181">
        <v>3</v>
      </c>
      <c r="P184" s="181">
        <v>3</v>
      </c>
      <c r="Q184" s="181">
        <v>2</v>
      </c>
      <c r="R184" s="181">
        <v>3</v>
      </c>
      <c r="S184" s="181">
        <v>1</v>
      </c>
      <c r="T184" s="181">
        <v>2</v>
      </c>
      <c r="U184" s="181">
        <v>2</v>
      </c>
      <c r="V184" s="181">
        <v>3</v>
      </c>
      <c r="W184" s="181">
        <v>2</v>
      </c>
      <c r="X184" s="181">
        <v>3</v>
      </c>
      <c r="Y184" s="181">
        <v>3</v>
      </c>
      <c r="Z184" s="181">
        <v>3</v>
      </c>
      <c r="AA184" s="181">
        <v>3</v>
      </c>
      <c r="AB184" s="181">
        <v>3</v>
      </c>
      <c r="AC184" s="181">
        <v>2</v>
      </c>
      <c r="AD184" s="181">
        <v>3</v>
      </c>
      <c r="AE184" s="181">
        <v>1</v>
      </c>
      <c r="AF184" s="181">
        <v>2</v>
      </c>
      <c r="AG184" s="181">
        <v>2</v>
      </c>
      <c r="AH184" s="181">
        <v>3</v>
      </c>
      <c r="AI184" s="181">
        <v>2</v>
      </c>
      <c r="AJ184" s="181">
        <v>3</v>
      </c>
      <c r="AK184" s="181">
        <v>3</v>
      </c>
      <c r="AL184" s="181">
        <v>3</v>
      </c>
      <c r="AM184" s="181">
        <v>3</v>
      </c>
      <c r="AN184" s="181">
        <v>3</v>
      </c>
      <c r="AO184" s="181">
        <v>2</v>
      </c>
      <c r="AP184" s="181">
        <v>3</v>
      </c>
      <c r="AQ184" s="181">
        <v>1</v>
      </c>
      <c r="AR184" s="181">
        <v>2</v>
      </c>
      <c r="AS184" s="181">
        <v>2</v>
      </c>
      <c r="AT184" s="181">
        <v>3</v>
      </c>
      <c r="AU184" s="181">
        <v>2</v>
      </c>
      <c r="AV184" s="181">
        <v>3</v>
      </c>
      <c r="AW184" s="181">
        <v>2.9</v>
      </c>
      <c r="AX184" s="181">
        <v>2.9</v>
      </c>
      <c r="AY184" s="181">
        <v>2.9</v>
      </c>
      <c r="AZ184" s="181">
        <v>140.21</v>
      </c>
      <c r="BA184" s="181">
        <v>1263</v>
      </c>
      <c r="BB184" s="181">
        <v>1263</v>
      </c>
      <c r="BC184" s="181">
        <v>0</v>
      </c>
      <c r="BD184" s="181">
        <v>10.853</v>
      </c>
      <c r="BE184" s="181" t="s">
        <v>1251</v>
      </c>
      <c r="BF184" s="181" t="s">
        <v>1251</v>
      </c>
      <c r="BG184" s="181" t="s">
        <v>1251</v>
      </c>
      <c r="BH184" s="181" t="s">
        <v>1251</v>
      </c>
      <c r="BI184" s="181" t="s">
        <v>1254</v>
      </c>
      <c r="BJ184" s="181" t="s">
        <v>1254</v>
      </c>
      <c r="BK184" s="181" t="s">
        <v>1254</v>
      </c>
      <c r="BL184" s="181" t="s">
        <v>1254</v>
      </c>
      <c r="BM184" s="181" t="s">
        <v>1254</v>
      </c>
      <c r="BN184" s="181" t="s">
        <v>1251</v>
      </c>
      <c r="BO184" s="181" t="s">
        <v>1251</v>
      </c>
      <c r="BP184" s="181" t="s">
        <v>1251</v>
      </c>
      <c r="BQ184" s="181">
        <v>2.9</v>
      </c>
      <c r="BR184" s="181">
        <v>2.9</v>
      </c>
      <c r="BS184" s="181">
        <v>2.9</v>
      </c>
      <c r="BT184" s="181">
        <v>2.9</v>
      </c>
      <c r="BU184" s="181">
        <v>1.9</v>
      </c>
      <c r="BV184" s="181">
        <v>2.9</v>
      </c>
      <c r="BW184" s="181">
        <v>0.7</v>
      </c>
      <c r="BX184" s="181">
        <v>1.9</v>
      </c>
      <c r="BY184" s="181">
        <v>1.9</v>
      </c>
      <c r="BZ184" s="181">
        <v>2.9</v>
      </c>
      <c r="CA184" s="181">
        <v>1.9</v>
      </c>
      <c r="CB184" s="181">
        <v>2.9</v>
      </c>
      <c r="CC184" s="181">
        <v>86100000</v>
      </c>
      <c r="CD184" s="181">
        <v>11899000</v>
      </c>
      <c r="CE184" s="181">
        <v>11124000</v>
      </c>
      <c r="CF184" s="181">
        <v>12975000</v>
      </c>
      <c r="CG184" s="181">
        <v>13552000</v>
      </c>
      <c r="CH184" s="181">
        <v>1649700</v>
      </c>
      <c r="CI184" s="181">
        <v>1831100</v>
      </c>
      <c r="CJ184" s="181">
        <v>803710</v>
      </c>
      <c r="CK184" s="181">
        <v>1583600</v>
      </c>
      <c r="CL184" s="181">
        <v>2109600</v>
      </c>
      <c r="CM184" s="181">
        <v>9984500</v>
      </c>
      <c r="CN184" s="181">
        <v>7744900</v>
      </c>
      <c r="CO184" s="181">
        <v>10844000</v>
      </c>
      <c r="CP184" s="184">
        <v>4900600</v>
      </c>
      <c r="CQ184" s="184">
        <v>4442100</v>
      </c>
      <c r="CR184" s="184">
        <v>4730300</v>
      </c>
      <c r="CS184" s="184">
        <v>5226900</v>
      </c>
      <c r="CT184" s="186">
        <f t="shared" si="21"/>
        <v>4824975</v>
      </c>
      <c r="CU184" s="181">
        <v>5846000</v>
      </c>
      <c r="CV184" s="181">
        <v>4624700</v>
      </c>
      <c r="CW184" s="181">
        <v>0</v>
      </c>
      <c r="CX184" s="181">
        <v>4623400</v>
      </c>
      <c r="CY184" s="186">
        <f t="shared" si="25"/>
        <v>5031366.666666667</v>
      </c>
      <c r="CZ184" s="182">
        <f t="shared" si="22"/>
        <v>1.0427756965925559</v>
      </c>
      <c r="DA184" s="181">
        <v>6130500</v>
      </c>
      <c r="DC184" s="184">
        <v>4678100</v>
      </c>
      <c r="DD184" s="183">
        <f t="shared" si="23"/>
        <v>0.96955942776905579</v>
      </c>
      <c r="DE184" s="184">
        <v>5717600</v>
      </c>
      <c r="DG184" s="184">
        <v>4734700</v>
      </c>
      <c r="DI184" s="182">
        <f t="shared" si="24"/>
        <v>0.96955942776905579</v>
      </c>
    </row>
    <row r="185" spans="1:113" x14ac:dyDescent="0.25">
      <c r="A185" s="181" t="s">
        <v>1985</v>
      </c>
      <c r="B185" s="181" t="s">
        <v>1985</v>
      </c>
      <c r="C185" s="181">
        <v>2</v>
      </c>
      <c r="D185" s="181">
        <v>2</v>
      </c>
      <c r="E185" s="181">
        <v>2</v>
      </c>
      <c r="F185" s="181" t="s">
        <v>1984</v>
      </c>
      <c r="G185" s="181" t="s">
        <v>1983</v>
      </c>
      <c r="H185" s="181" t="s">
        <v>1982</v>
      </c>
      <c r="I185" s="181">
        <v>1</v>
      </c>
      <c r="J185" s="181">
        <v>2</v>
      </c>
      <c r="K185" s="181">
        <v>2</v>
      </c>
      <c r="L185" s="181">
        <v>2</v>
      </c>
      <c r="M185" s="181">
        <v>2</v>
      </c>
      <c r="N185" s="181">
        <v>2</v>
      </c>
      <c r="O185" s="181">
        <v>2</v>
      </c>
      <c r="P185" s="181">
        <v>2</v>
      </c>
      <c r="Q185" s="181">
        <v>2</v>
      </c>
      <c r="R185" s="181">
        <v>2</v>
      </c>
      <c r="S185" s="181">
        <v>2</v>
      </c>
      <c r="T185" s="181">
        <v>2</v>
      </c>
      <c r="U185" s="181">
        <v>1</v>
      </c>
      <c r="V185" s="181">
        <v>2</v>
      </c>
      <c r="W185" s="181">
        <v>2</v>
      </c>
      <c r="X185" s="181">
        <v>2</v>
      </c>
      <c r="Y185" s="181">
        <v>2</v>
      </c>
      <c r="Z185" s="181">
        <v>2</v>
      </c>
      <c r="AA185" s="181">
        <v>2</v>
      </c>
      <c r="AB185" s="181">
        <v>2</v>
      </c>
      <c r="AC185" s="181">
        <v>2</v>
      </c>
      <c r="AD185" s="181">
        <v>2</v>
      </c>
      <c r="AE185" s="181">
        <v>2</v>
      </c>
      <c r="AF185" s="181">
        <v>2</v>
      </c>
      <c r="AG185" s="181">
        <v>1</v>
      </c>
      <c r="AH185" s="181">
        <v>2</v>
      </c>
      <c r="AI185" s="181">
        <v>2</v>
      </c>
      <c r="AJ185" s="181">
        <v>2</v>
      </c>
      <c r="AK185" s="181">
        <v>2</v>
      </c>
      <c r="AL185" s="181">
        <v>2</v>
      </c>
      <c r="AM185" s="181">
        <v>2</v>
      </c>
      <c r="AN185" s="181">
        <v>2</v>
      </c>
      <c r="AO185" s="181">
        <v>2</v>
      </c>
      <c r="AP185" s="181">
        <v>2</v>
      </c>
      <c r="AQ185" s="181">
        <v>2</v>
      </c>
      <c r="AR185" s="181">
        <v>2</v>
      </c>
      <c r="AS185" s="181">
        <v>1</v>
      </c>
      <c r="AT185" s="181">
        <v>2</v>
      </c>
      <c r="AU185" s="181">
        <v>2</v>
      </c>
      <c r="AV185" s="181">
        <v>2</v>
      </c>
      <c r="AW185" s="181">
        <v>12.2</v>
      </c>
      <c r="AX185" s="181">
        <v>12.2</v>
      </c>
      <c r="AY185" s="181">
        <v>12.2</v>
      </c>
      <c r="AZ185" s="181">
        <v>27.623000000000001</v>
      </c>
      <c r="BA185" s="181">
        <v>255</v>
      </c>
      <c r="BB185" s="181">
        <v>255</v>
      </c>
      <c r="BC185" s="181">
        <v>0</v>
      </c>
      <c r="BD185" s="181">
        <v>8.0523000000000007</v>
      </c>
      <c r="BE185" s="181" t="s">
        <v>1251</v>
      </c>
      <c r="BF185" s="181" t="s">
        <v>1251</v>
      </c>
      <c r="BG185" s="181" t="s">
        <v>1251</v>
      </c>
      <c r="BH185" s="181" t="s">
        <v>1251</v>
      </c>
      <c r="BI185" s="181" t="s">
        <v>1254</v>
      </c>
      <c r="BJ185" s="181" t="s">
        <v>1254</v>
      </c>
      <c r="BK185" s="181" t="s">
        <v>1254</v>
      </c>
      <c r="BL185" s="181" t="s">
        <v>1254</v>
      </c>
      <c r="BM185" s="181" t="s">
        <v>1254</v>
      </c>
      <c r="BN185" s="181" t="s">
        <v>1251</v>
      </c>
      <c r="BO185" s="181" t="s">
        <v>1251</v>
      </c>
      <c r="BP185" s="181" t="s">
        <v>1251</v>
      </c>
      <c r="BQ185" s="181">
        <v>12.2</v>
      </c>
      <c r="BR185" s="181">
        <v>12.2</v>
      </c>
      <c r="BS185" s="181">
        <v>12.2</v>
      </c>
      <c r="BT185" s="181">
        <v>12.2</v>
      </c>
      <c r="BU185" s="181">
        <v>12.2</v>
      </c>
      <c r="BV185" s="181">
        <v>12.2</v>
      </c>
      <c r="BW185" s="181">
        <v>12.2</v>
      </c>
      <c r="BX185" s="181">
        <v>12.2</v>
      </c>
      <c r="BY185" s="181">
        <v>3.9</v>
      </c>
      <c r="BZ185" s="181">
        <v>12.2</v>
      </c>
      <c r="CA185" s="181">
        <v>12.2</v>
      </c>
      <c r="CB185" s="181">
        <v>12.2</v>
      </c>
      <c r="CC185" s="181">
        <v>72219000</v>
      </c>
      <c r="CD185" s="181">
        <v>11508000</v>
      </c>
      <c r="CE185" s="181">
        <v>8955300</v>
      </c>
      <c r="CF185" s="181">
        <v>9092100</v>
      </c>
      <c r="CG185" s="181">
        <v>7427400</v>
      </c>
      <c r="CH185" s="181">
        <v>1569300</v>
      </c>
      <c r="CI185" s="181">
        <v>2022600</v>
      </c>
      <c r="CJ185" s="181">
        <v>1815200</v>
      </c>
      <c r="CK185" s="181">
        <v>2199200</v>
      </c>
      <c r="CL185" s="181">
        <v>900470</v>
      </c>
      <c r="CM185" s="181">
        <v>9046300</v>
      </c>
      <c r="CN185" s="181">
        <v>10298000</v>
      </c>
      <c r="CO185" s="181">
        <v>7384600</v>
      </c>
      <c r="CP185" s="184">
        <v>6653200</v>
      </c>
      <c r="CQ185" s="184">
        <v>5598000</v>
      </c>
      <c r="CR185" s="184">
        <v>5343700</v>
      </c>
      <c r="CS185" s="184">
        <v>5152900</v>
      </c>
      <c r="CT185" s="186">
        <f t="shared" si="21"/>
        <v>5686950</v>
      </c>
      <c r="CU185" s="181">
        <v>5657000</v>
      </c>
      <c r="CV185" s="181">
        <v>6167100</v>
      </c>
      <c r="CW185" s="181">
        <v>5973700</v>
      </c>
      <c r="CX185" s="181">
        <v>5993100</v>
      </c>
      <c r="CY185" s="186">
        <f t="shared" si="25"/>
        <v>5947725</v>
      </c>
      <c r="CZ185" s="182">
        <f t="shared" si="22"/>
        <v>1.045854983778651</v>
      </c>
      <c r="DA185" s="181">
        <v>0</v>
      </c>
      <c r="DC185" s="184">
        <v>6042700</v>
      </c>
      <c r="DD185" s="183">
        <f t="shared" si="23"/>
        <v>1.0625554998725151</v>
      </c>
      <c r="DE185" s="184">
        <v>6645300</v>
      </c>
      <c r="DG185" s="184">
        <v>5628400</v>
      </c>
      <c r="DI185" s="182">
        <f t="shared" si="24"/>
        <v>1.0625554998725151</v>
      </c>
    </row>
    <row r="186" spans="1:113" x14ac:dyDescent="0.25">
      <c r="A186" s="181" t="s">
        <v>1981</v>
      </c>
      <c r="B186" s="181" t="s">
        <v>1981</v>
      </c>
      <c r="C186" s="181">
        <v>3</v>
      </c>
      <c r="D186" s="181">
        <v>3</v>
      </c>
      <c r="E186" s="181">
        <v>3</v>
      </c>
      <c r="F186" s="181" t="s">
        <v>1980</v>
      </c>
      <c r="G186" s="181" t="s">
        <v>1979</v>
      </c>
      <c r="H186" s="181" t="s">
        <v>1978</v>
      </c>
      <c r="I186" s="181">
        <v>1</v>
      </c>
      <c r="J186" s="181">
        <v>3</v>
      </c>
      <c r="K186" s="181">
        <v>3</v>
      </c>
      <c r="L186" s="181">
        <v>3</v>
      </c>
      <c r="M186" s="181">
        <v>2</v>
      </c>
      <c r="N186" s="181">
        <v>3</v>
      </c>
      <c r="O186" s="181">
        <v>2</v>
      </c>
      <c r="P186" s="181">
        <v>3</v>
      </c>
      <c r="Q186" s="181">
        <v>2</v>
      </c>
      <c r="R186" s="181">
        <v>1</v>
      </c>
      <c r="S186" s="181">
        <v>1</v>
      </c>
      <c r="T186" s="181">
        <v>1</v>
      </c>
      <c r="U186" s="181">
        <v>0</v>
      </c>
      <c r="V186" s="181">
        <v>3</v>
      </c>
      <c r="W186" s="181">
        <v>3</v>
      </c>
      <c r="X186" s="181">
        <v>2</v>
      </c>
      <c r="Y186" s="181">
        <v>2</v>
      </c>
      <c r="Z186" s="181">
        <v>3</v>
      </c>
      <c r="AA186" s="181">
        <v>2</v>
      </c>
      <c r="AB186" s="181">
        <v>3</v>
      </c>
      <c r="AC186" s="181">
        <v>2</v>
      </c>
      <c r="AD186" s="181">
        <v>1</v>
      </c>
      <c r="AE186" s="181">
        <v>1</v>
      </c>
      <c r="AF186" s="181">
        <v>1</v>
      </c>
      <c r="AG186" s="181">
        <v>0</v>
      </c>
      <c r="AH186" s="181">
        <v>3</v>
      </c>
      <c r="AI186" s="181">
        <v>3</v>
      </c>
      <c r="AJ186" s="181">
        <v>2</v>
      </c>
      <c r="AK186" s="181">
        <v>2</v>
      </c>
      <c r="AL186" s="181">
        <v>3</v>
      </c>
      <c r="AM186" s="181">
        <v>2</v>
      </c>
      <c r="AN186" s="181">
        <v>3</v>
      </c>
      <c r="AO186" s="181">
        <v>2</v>
      </c>
      <c r="AP186" s="181">
        <v>1</v>
      </c>
      <c r="AQ186" s="181">
        <v>1</v>
      </c>
      <c r="AR186" s="181">
        <v>1</v>
      </c>
      <c r="AS186" s="181">
        <v>0</v>
      </c>
      <c r="AT186" s="181">
        <v>3</v>
      </c>
      <c r="AU186" s="181">
        <v>3</v>
      </c>
      <c r="AV186" s="181">
        <v>2</v>
      </c>
      <c r="AW186" s="181">
        <v>4.9000000000000004</v>
      </c>
      <c r="AX186" s="181">
        <v>4.9000000000000004</v>
      </c>
      <c r="AY186" s="181">
        <v>4.9000000000000004</v>
      </c>
      <c r="AZ186" s="181">
        <v>87.141999999999996</v>
      </c>
      <c r="BA186" s="181">
        <v>793</v>
      </c>
      <c r="BB186" s="181">
        <v>793</v>
      </c>
      <c r="BC186" s="181">
        <v>0</v>
      </c>
      <c r="BD186" s="181">
        <v>10.743</v>
      </c>
      <c r="BE186" s="181" t="s">
        <v>1251</v>
      </c>
      <c r="BF186" s="181" t="s">
        <v>1251</v>
      </c>
      <c r="BG186" s="181" t="s">
        <v>1251</v>
      </c>
      <c r="BH186" s="181" t="s">
        <v>1251</v>
      </c>
      <c r="BI186" s="181" t="s">
        <v>1254</v>
      </c>
      <c r="BJ186" s="181" t="s">
        <v>1254</v>
      </c>
      <c r="BK186" s="181" t="s">
        <v>1254</v>
      </c>
      <c r="BL186" s="181" t="s">
        <v>1254</v>
      </c>
      <c r="BN186" s="181" t="s">
        <v>1251</v>
      </c>
      <c r="BO186" s="181" t="s">
        <v>1251</v>
      </c>
      <c r="BP186" s="181" t="s">
        <v>1251</v>
      </c>
      <c r="BQ186" s="181">
        <v>3.2</v>
      </c>
      <c r="BR186" s="181">
        <v>4.9000000000000004</v>
      </c>
      <c r="BS186" s="181">
        <v>3.2</v>
      </c>
      <c r="BT186" s="181">
        <v>4.9000000000000004</v>
      </c>
      <c r="BU186" s="181">
        <v>3.4</v>
      </c>
      <c r="BV186" s="181">
        <v>1.6</v>
      </c>
      <c r="BW186" s="181">
        <v>1.6</v>
      </c>
      <c r="BX186" s="181">
        <v>1.6</v>
      </c>
      <c r="BY186" s="181">
        <v>0</v>
      </c>
      <c r="BZ186" s="181">
        <v>4.9000000000000004</v>
      </c>
      <c r="CA186" s="181">
        <v>4.9000000000000004</v>
      </c>
      <c r="CB186" s="181">
        <v>3.2</v>
      </c>
      <c r="CC186" s="181">
        <v>78595000</v>
      </c>
      <c r="CD186" s="181">
        <v>9669600</v>
      </c>
      <c r="CE186" s="181">
        <v>11146000</v>
      </c>
      <c r="CF186" s="181">
        <v>10004000</v>
      </c>
      <c r="CG186" s="181">
        <v>14564000</v>
      </c>
      <c r="CH186" s="181">
        <v>1858700</v>
      </c>
      <c r="CI186" s="181">
        <v>1020000</v>
      </c>
      <c r="CJ186" s="181">
        <v>737980</v>
      </c>
      <c r="CK186" s="181">
        <v>1085100</v>
      </c>
      <c r="CL186" s="181">
        <v>0</v>
      </c>
      <c r="CM186" s="181">
        <v>8589200</v>
      </c>
      <c r="CN186" s="181">
        <v>11787000</v>
      </c>
      <c r="CO186" s="181">
        <v>8133000</v>
      </c>
      <c r="CP186" s="184">
        <v>5456400</v>
      </c>
      <c r="CQ186" s="184">
        <v>6798900</v>
      </c>
      <c r="CR186" s="184">
        <v>5429800</v>
      </c>
      <c r="CS186" s="184">
        <v>6266200</v>
      </c>
      <c r="CT186" s="186">
        <f t="shared" si="21"/>
        <v>5987825</v>
      </c>
      <c r="CU186" s="181">
        <v>6307700</v>
      </c>
      <c r="CV186" s="181">
        <v>0</v>
      </c>
      <c r="CW186" s="181">
        <v>0</v>
      </c>
      <c r="CX186" s="181">
        <v>0</v>
      </c>
      <c r="CY186" s="186">
        <f t="shared" si="25"/>
        <v>6307700</v>
      </c>
      <c r="CZ186" s="182">
        <f t="shared" si="22"/>
        <v>1.0534208999093995</v>
      </c>
      <c r="DA186" s="181">
        <v>0</v>
      </c>
      <c r="DC186" s="184">
        <v>5881900</v>
      </c>
      <c r="DD186" s="183">
        <f t="shared" si="23"/>
        <v>0.98230993724766502</v>
      </c>
      <c r="DE186" s="184">
        <v>6008500</v>
      </c>
      <c r="DG186" s="184">
        <v>5979100</v>
      </c>
      <c r="DI186" s="182">
        <f t="shared" si="24"/>
        <v>0.98230993724766502</v>
      </c>
    </row>
    <row r="187" spans="1:113" x14ac:dyDescent="0.25">
      <c r="A187" s="181" t="s">
        <v>1977</v>
      </c>
      <c r="B187" s="181" t="s">
        <v>1977</v>
      </c>
      <c r="C187" s="181">
        <v>7</v>
      </c>
      <c r="D187" s="181">
        <v>7</v>
      </c>
      <c r="E187" s="181">
        <v>7</v>
      </c>
      <c r="F187" s="181" t="s">
        <v>1976</v>
      </c>
      <c r="G187" s="181" t="s">
        <v>1975</v>
      </c>
      <c r="H187" s="181" t="s">
        <v>1974</v>
      </c>
      <c r="I187" s="181">
        <v>1</v>
      </c>
      <c r="J187" s="181">
        <v>7</v>
      </c>
      <c r="K187" s="181">
        <v>7</v>
      </c>
      <c r="L187" s="181">
        <v>7</v>
      </c>
      <c r="M187" s="181">
        <v>7</v>
      </c>
      <c r="N187" s="181">
        <v>6</v>
      </c>
      <c r="O187" s="181">
        <v>6</v>
      </c>
      <c r="P187" s="181">
        <v>7</v>
      </c>
      <c r="Q187" s="181">
        <v>2</v>
      </c>
      <c r="R187" s="181">
        <v>3</v>
      </c>
      <c r="S187" s="181">
        <v>5</v>
      </c>
      <c r="T187" s="181">
        <v>5</v>
      </c>
      <c r="U187" s="181">
        <v>4</v>
      </c>
      <c r="V187" s="181">
        <v>7</v>
      </c>
      <c r="W187" s="181">
        <v>5</v>
      </c>
      <c r="X187" s="181">
        <v>7</v>
      </c>
      <c r="Y187" s="181">
        <v>7</v>
      </c>
      <c r="Z187" s="181">
        <v>6</v>
      </c>
      <c r="AA187" s="181">
        <v>6</v>
      </c>
      <c r="AB187" s="181">
        <v>7</v>
      </c>
      <c r="AC187" s="181">
        <v>2</v>
      </c>
      <c r="AD187" s="181">
        <v>3</v>
      </c>
      <c r="AE187" s="181">
        <v>5</v>
      </c>
      <c r="AF187" s="181">
        <v>5</v>
      </c>
      <c r="AG187" s="181">
        <v>4</v>
      </c>
      <c r="AH187" s="181">
        <v>7</v>
      </c>
      <c r="AI187" s="181">
        <v>5</v>
      </c>
      <c r="AJ187" s="181">
        <v>7</v>
      </c>
      <c r="AK187" s="181">
        <v>7</v>
      </c>
      <c r="AL187" s="181">
        <v>6</v>
      </c>
      <c r="AM187" s="181">
        <v>6</v>
      </c>
      <c r="AN187" s="181">
        <v>7</v>
      </c>
      <c r="AO187" s="181">
        <v>2</v>
      </c>
      <c r="AP187" s="181">
        <v>3</v>
      </c>
      <c r="AQ187" s="181">
        <v>5</v>
      </c>
      <c r="AR187" s="181">
        <v>5</v>
      </c>
      <c r="AS187" s="181">
        <v>4</v>
      </c>
      <c r="AT187" s="181">
        <v>7</v>
      </c>
      <c r="AU187" s="181">
        <v>5</v>
      </c>
      <c r="AV187" s="181">
        <v>7</v>
      </c>
      <c r="AW187" s="181">
        <v>8.4</v>
      </c>
      <c r="AX187" s="181">
        <v>8.4</v>
      </c>
      <c r="AY187" s="181">
        <v>8.4</v>
      </c>
      <c r="AZ187" s="181">
        <v>116.45</v>
      </c>
      <c r="BA187" s="181">
        <v>1023</v>
      </c>
      <c r="BB187" s="181">
        <v>1023</v>
      </c>
      <c r="BC187" s="181">
        <v>0</v>
      </c>
      <c r="BD187" s="181">
        <v>13.714</v>
      </c>
      <c r="BE187" s="181" t="s">
        <v>1251</v>
      </c>
      <c r="BF187" s="181" t="s">
        <v>1251</v>
      </c>
      <c r="BG187" s="181" t="s">
        <v>1251</v>
      </c>
      <c r="BH187" s="181" t="s">
        <v>1251</v>
      </c>
      <c r="BI187" s="181" t="s">
        <v>1254</v>
      </c>
      <c r="BJ187" s="181" t="s">
        <v>1254</v>
      </c>
      <c r="BK187" s="181" t="s">
        <v>1254</v>
      </c>
      <c r="BL187" s="181" t="s">
        <v>1254</v>
      </c>
      <c r="BM187" s="181" t="s">
        <v>1254</v>
      </c>
      <c r="BN187" s="181" t="s">
        <v>1251</v>
      </c>
      <c r="BO187" s="181" t="s">
        <v>1251</v>
      </c>
      <c r="BP187" s="181" t="s">
        <v>1251</v>
      </c>
      <c r="BQ187" s="181">
        <v>8.4</v>
      </c>
      <c r="BR187" s="181">
        <v>7.6</v>
      </c>
      <c r="BS187" s="181">
        <v>7.6</v>
      </c>
      <c r="BT187" s="181">
        <v>8.4</v>
      </c>
      <c r="BU187" s="181">
        <v>1.9</v>
      </c>
      <c r="BV187" s="181">
        <v>3.2</v>
      </c>
      <c r="BW187" s="181">
        <v>5.2</v>
      </c>
      <c r="BX187" s="181">
        <v>5.0999999999999996</v>
      </c>
      <c r="BY187" s="181">
        <v>4</v>
      </c>
      <c r="BZ187" s="181">
        <v>8.4</v>
      </c>
      <c r="CA187" s="181">
        <v>5.7</v>
      </c>
      <c r="CB187" s="181">
        <v>8.4</v>
      </c>
      <c r="CC187" s="181">
        <v>225660000</v>
      </c>
      <c r="CD187" s="181">
        <v>34620000</v>
      </c>
      <c r="CE187" s="181">
        <v>27913000</v>
      </c>
      <c r="CF187" s="181">
        <v>28867000</v>
      </c>
      <c r="CG187" s="181">
        <v>34064000</v>
      </c>
      <c r="CH187" s="181">
        <v>2277800</v>
      </c>
      <c r="CI187" s="181">
        <v>3675700</v>
      </c>
      <c r="CJ187" s="181">
        <v>5013600</v>
      </c>
      <c r="CK187" s="181">
        <v>4907300</v>
      </c>
      <c r="CL187" s="181">
        <v>5400800</v>
      </c>
      <c r="CM187" s="181">
        <v>29976000</v>
      </c>
      <c r="CN187" s="181">
        <v>19020000</v>
      </c>
      <c r="CO187" s="181">
        <v>29920000</v>
      </c>
      <c r="CP187" s="184">
        <v>7673200</v>
      </c>
      <c r="CQ187" s="184">
        <v>8005800</v>
      </c>
      <c r="CR187" s="184">
        <v>6994600</v>
      </c>
      <c r="CS187" s="184">
        <v>8302000</v>
      </c>
      <c r="CT187" s="186">
        <f t="shared" si="21"/>
        <v>7743900</v>
      </c>
      <c r="CU187" s="181">
        <v>8121600</v>
      </c>
      <c r="CV187" s="181">
        <v>8827500</v>
      </c>
      <c r="CW187" s="181">
        <v>8612700</v>
      </c>
      <c r="CX187" s="181">
        <v>7301400</v>
      </c>
      <c r="CY187" s="186">
        <f t="shared" si="25"/>
        <v>8215800</v>
      </c>
      <c r="CZ187" s="182">
        <f t="shared" si="22"/>
        <v>1.0609382869096966</v>
      </c>
      <c r="DA187" s="181">
        <v>7473900</v>
      </c>
      <c r="DC187" s="184">
        <v>8082000</v>
      </c>
      <c r="DD187" s="183">
        <f t="shared" si="23"/>
        <v>1.0436601712315501</v>
      </c>
      <c r="DE187" s="184">
        <v>8806800</v>
      </c>
      <c r="DG187" s="184">
        <v>9139100</v>
      </c>
      <c r="DI187" s="182">
        <f t="shared" si="24"/>
        <v>1.0436601712315501</v>
      </c>
    </row>
    <row r="188" spans="1:113" x14ac:dyDescent="0.25">
      <c r="A188" s="181" t="s">
        <v>1973</v>
      </c>
      <c r="B188" s="181" t="s">
        <v>1972</v>
      </c>
      <c r="C188" s="181" t="s">
        <v>1829</v>
      </c>
      <c r="D188" s="181" t="s">
        <v>1829</v>
      </c>
      <c r="E188" s="181" t="s">
        <v>1829</v>
      </c>
      <c r="F188" s="181" t="s">
        <v>1971</v>
      </c>
      <c r="G188" s="181" t="s">
        <v>1970</v>
      </c>
      <c r="H188" s="181" t="s">
        <v>1969</v>
      </c>
      <c r="I188" s="181">
        <v>2</v>
      </c>
      <c r="J188" s="181">
        <v>11</v>
      </c>
      <c r="K188" s="181">
        <v>11</v>
      </c>
      <c r="L188" s="181">
        <v>11</v>
      </c>
      <c r="M188" s="181">
        <v>11</v>
      </c>
      <c r="N188" s="181">
        <v>11</v>
      </c>
      <c r="O188" s="181">
        <v>11</v>
      </c>
      <c r="P188" s="181">
        <v>10</v>
      </c>
      <c r="Q188" s="181">
        <v>7</v>
      </c>
      <c r="R188" s="181">
        <v>7</v>
      </c>
      <c r="S188" s="181">
        <v>7</v>
      </c>
      <c r="T188" s="181">
        <v>7</v>
      </c>
      <c r="U188" s="181">
        <v>7</v>
      </c>
      <c r="V188" s="181">
        <v>9</v>
      </c>
      <c r="W188" s="181">
        <v>10</v>
      </c>
      <c r="X188" s="181">
        <v>9</v>
      </c>
      <c r="Y188" s="181">
        <v>11</v>
      </c>
      <c r="Z188" s="181">
        <v>11</v>
      </c>
      <c r="AA188" s="181">
        <v>11</v>
      </c>
      <c r="AB188" s="181">
        <v>10</v>
      </c>
      <c r="AC188" s="181">
        <v>7</v>
      </c>
      <c r="AD188" s="181">
        <v>7</v>
      </c>
      <c r="AE188" s="181">
        <v>7</v>
      </c>
      <c r="AF188" s="181">
        <v>7</v>
      </c>
      <c r="AG188" s="181">
        <v>7</v>
      </c>
      <c r="AH188" s="181">
        <v>9</v>
      </c>
      <c r="AI188" s="181">
        <v>10</v>
      </c>
      <c r="AJ188" s="181">
        <v>9</v>
      </c>
      <c r="AK188" s="181">
        <v>11</v>
      </c>
      <c r="AL188" s="181">
        <v>11</v>
      </c>
      <c r="AM188" s="181">
        <v>11</v>
      </c>
      <c r="AN188" s="181">
        <v>10</v>
      </c>
      <c r="AO188" s="181">
        <v>7</v>
      </c>
      <c r="AP188" s="181">
        <v>7</v>
      </c>
      <c r="AQ188" s="181">
        <v>7</v>
      </c>
      <c r="AR188" s="181">
        <v>7</v>
      </c>
      <c r="AS188" s="181">
        <v>7</v>
      </c>
      <c r="AT188" s="181">
        <v>9</v>
      </c>
      <c r="AU188" s="181">
        <v>10</v>
      </c>
      <c r="AV188" s="181">
        <v>9</v>
      </c>
      <c r="AW188" s="181">
        <v>14</v>
      </c>
      <c r="AX188" s="181">
        <v>14</v>
      </c>
      <c r="AY188" s="181">
        <v>14</v>
      </c>
      <c r="AZ188" s="181">
        <v>95.313000000000002</v>
      </c>
      <c r="BA188" s="181">
        <v>858</v>
      </c>
      <c r="BB188" s="181" t="s">
        <v>1968</v>
      </c>
      <c r="BC188" s="181">
        <v>0</v>
      </c>
      <c r="BD188" s="181">
        <v>28.402000000000001</v>
      </c>
      <c r="BE188" s="181" t="s">
        <v>1251</v>
      </c>
      <c r="BF188" s="181" t="s">
        <v>1251</v>
      </c>
      <c r="BG188" s="181" t="s">
        <v>1251</v>
      </c>
      <c r="BH188" s="181" t="s">
        <v>1251</v>
      </c>
      <c r="BI188" s="181" t="s">
        <v>1254</v>
      </c>
      <c r="BJ188" s="181" t="s">
        <v>1254</v>
      </c>
      <c r="BK188" s="181" t="s">
        <v>1254</v>
      </c>
      <c r="BL188" s="181" t="s">
        <v>1251</v>
      </c>
      <c r="BM188" s="181" t="s">
        <v>1254</v>
      </c>
      <c r="BN188" s="181" t="s">
        <v>1251</v>
      </c>
      <c r="BO188" s="181" t="s">
        <v>1251</v>
      </c>
      <c r="BP188" s="181" t="s">
        <v>1251</v>
      </c>
      <c r="BQ188" s="181">
        <v>14</v>
      </c>
      <c r="BR188" s="181">
        <v>14</v>
      </c>
      <c r="BS188" s="181">
        <v>14</v>
      </c>
      <c r="BT188" s="181">
        <v>13.1</v>
      </c>
      <c r="BU188" s="181">
        <v>7.7</v>
      </c>
      <c r="BV188" s="181">
        <v>8</v>
      </c>
      <c r="BW188" s="181">
        <v>8</v>
      </c>
      <c r="BX188" s="181">
        <v>7.7</v>
      </c>
      <c r="BY188" s="181">
        <v>7.7</v>
      </c>
      <c r="BZ188" s="181">
        <v>10.7</v>
      </c>
      <c r="CA188" s="181">
        <v>13.1</v>
      </c>
      <c r="CB188" s="181">
        <v>11.9</v>
      </c>
      <c r="CC188" s="181">
        <v>556580000</v>
      </c>
      <c r="CD188" s="181">
        <v>82653000</v>
      </c>
      <c r="CE188" s="181">
        <v>77605000</v>
      </c>
      <c r="CF188" s="181">
        <v>87970000</v>
      </c>
      <c r="CG188" s="181">
        <v>74405000</v>
      </c>
      <c r="CH188" s="181">
        <v>9515900</v>
      </c>
      <c r="CI188" s="181">
        <v>12075000</v>
      </c>
      <c r="CJ188" s="181">
        <v>10612000</v>
      </c>
      <c r="CK188" s="181">
        <v>12716000</v>
      </c>
      <c r="CL188" s="181">
        <v>11853000</v>
      </c>
      <c r="CM188" s="181">
        <v>62553000</v>
      </c>
      <c r="CN188" s="181">
        <v>61572000</v>
      </c>
      <c r="CO188" s="181">
        <v>53052000</v>
      </c>
      <c r="CP188" s="184">
        <v>13919000</v>
      </c>
      <c r="CQ188" s="184">
        <v>14263000</v>
      </c>
      <c r="CR188" s="184">
        <v>13732000</v>
      </c>
      <c r="CS188" s="184">
        <v>15097000</v>
      </c>
      <c r="CT188" s="186">
        <f t="shared" si="21"/>
        <v>14252750</v>
      </c>
      <c r="CU188" s="181">
        <v>13896000</v>
      </c>
      <c r="CV188" s="181">
        <v>15596000</v>
      </c>
      <c r="CW188" s="181">
        <v>15405000</v>
      </c>
      <c r="CX188" s="181">
        <v>16569000</v>
      </c>
      <c r="CY188" s="186">
        <f t="shared" si="25"/>
        <v>15366500</v>
      </c>
      <c r="CZ188" s="182">
        <f t="shared" si="22"/>
        <v>1.0781428145445615</v>
      </c>
      <c r="DA188" s="181">
        <v>14891000</v>
      </c>
      <c r="DC188" s="184">
        <v>15169000</v>
      </c>
      <c r="DD188" s="183">
        <f t="shared" si="23"/>
        <v>1.0642858395748189</v>
      </c>
      <c r="DE188" s="184">
        <v>15598000</v>
      </c>
      <c r="DG188" s="184">
        <v>14691000</v>
      </c>
      <c r="DI188" s="182">
        <f t="shared" si="24"/>
        <v>1.0642858395748189</v>
      </c>
    </row>
    <row r="189" spans="1:113" x14ac:dyDescent="0.25">
      <c r="A189" s="181" t="s">
        <v>1967</v>
      </c>
      <c r="B189" s="181" t="s">
        <v>1967</v>
      </c>
      <c r="C189" s="181">
        <v>2</v>
      </c>
      <c r="D189" s="181">
        <v>2</v>
      </c>
      <c r="E189" s="181">
        <v>2</v>
      </c>
      <c r="F189" s="181" t="s">
        <v>1966</v>
      </c>
      <c r="G189" s="181" t="s">
        <v>1965</v>
      </c>
      <c r="H189" s="181" t="s">
        <v>1964</v>
      </c>
      <c r="I189" s="181">
        <v>1</v>
      </c>
      <c r="J189" s="181">
        <v>2</v>
      </c>
      <c r="K189" s="181">
        <v>2</v>
      </c>
      <c r="L189" s="181">
        <v>2</v>
      </c>
      <c r="M189" s="181">
        <v>2</v>
      </c>
      <c r="N189" s="181">
        <v>2</v>
      </c>
      <c r="O189" s="181">
        <v>2</v>
      </c>
      <c r="P189" s="181">
        <v>2</v>
      </c>
      <c r="Q189" s="181">
        <v>0</v>
      </c>
      <c r="R189" s="181">
        <v>0</v>
      </c>
      <c r="S189" s="181">
        <v>2</v>
      </c>
      <c r="T189" s="181">
        <v>0</v>
      </c>
      <c r="U189" s="181">
        <v>1</v>
      </c>
      <c r="V189" s="181">
        <v>2</v>
      </c>
      <c r="W189" s="181">
        <v>1</v>
      </c>
      <c r="X189" s="181">
        <v>1</v>
      </c>
      <c r="Y189" s="181">
        <v>2</v>
      </c>
      <c r="Z189" s="181">
        <v>2</v>
      </c>
      <c r="AA189" s="181">
        <v>2</v>
      </c>
      <c r="AB189" s="181">
        <v>2</v>
      </c>
      <c r="AC189" s="181">
        <v>0</v>
      </c>
      <c r="AD189" s="181">
        <v>0</v>
      </c>
      <c r="AE189" s="181">
        <v>2</v>
      </c>
      <c r="AF189" s="181">
        <v>0</v>
      </c>
      <c r="AG189" s="181">
        <v>1</v>
      </c>
      <c r="AH189" s="181">
        <v>2</v>
      </c>
      <c r="AI189" s="181">
        <v>1</v>
      </c>
      <c r="AJ189" s="181">
        <v>1</v>
      </c>
      <c r="AK189" s="181">
        <v>2</v>
      </c>
      <c r="AL189" s="181">
        <v>2</v>
      </c>
      <c r="AM189" s="181">
        <v>2</v>
      </c>
      <c r="AN189" s="181">
        <v>2</v>
      </c>
      <c r="AO189" s="181">
        <v>0</v>
      </c>
      <c r="AP189" s="181">
        <v>0</v>
      </c>
      <c r="AQ189" s="181">
        <v>2</v>
      </c>
      <c r="AR189" s="181">
        <v>0</v>
      </c>
      <c r="AS189" s="181">
        <v>1</v>
      </c>
      <c r="AT189" s="181">
        <v>2</v>
      </c>
      <c r="AU189" s="181">
        <v>1</v>
      </c>
      <c r="AV189" s="181">
        <v>1</v>
      </c>
      <c r="AW189" s="181">
        <v>10.1</v>
      </c>
      <c r="AX189" s="181">
        <v>10.1</v>
      </c>
      <c r="AY189" s="181">
        <v>10.1</v>
      </c>
      <c r="AZ189" s="181">
        <v>20.524000000000001</v>
      </c>
      <c r="BA189" s="181">
        <v>178</v>
      </c>
      <c r="BB189" s="181">
        <v>178</v>
      </c>
      <c r="BC189" s="181">
        <v>0</v>
      </c>
      <c r="BD189" s="181">
        <v>3.3652000000000002</v>
      </c>
      <c r="BE189" s="181" t="s">
        <v>1251</v>
      </c>
      <c r="BF189" s="181" t="s">
        <v>1251</v>
      </c>
      <c r="BG189" s="181" t="s">
        <v>1251</v>
      </c>
      <c r="BH189" s="181" t="s">
        <v>1251</v>
      </c>
      <c r="BK189" s="181" t="s">
        <v>1254</v>
      </c>
      <c r="BM189" s="181" t="s">
        <v>1254</v>
      </c>
      <c r="BN189" s="181" t="s">
        <v>1251</v>
      </c>
      <c r="BO189" s="181" t="s">
        <v>1254</v>
      </c>
      <c r="BP189" s="181" t="s">
        <v>1251</v>
      </c>
      <c r="BQ189" s="181">
        <v>10.1</v>
      </c>
      <c r="BR189" s="181">
        <v>10.1</v>
      </c>
      <c r="BS189" s="181">
        <v>10.1</v>
      </c>
      <c r="BT189" s="181">
        <v>10.1</v>
      </c>
      <c r="BU189" s="181">
        <v>0</v>
      </c>
      <c r="BV189" s="181">
        <v>0</v>
      </c>
      <c r="BW189" s="181">
        <v>10.1</v>
      </c>
      <c r="BX189" s="181">
        <v>0</v>
      </c>
      <c r="BY189" s="181">
        <v>3.9</v>
      </c>
      <c r="BZ189" s="181">
        <v>10.1</v>
      </c>
      <c r="CA189" s="181">
        <v>3.9</v>
      </c>
      <c r="CB189" s="181">
        <v>3.9</v>
      </c>
      <c r="CC189" s="181">
        <v>39828000</v>
      </c>
      <c r="CD189" s="181">
        <v>5891700</v>
      </c>
      <c r="CE189" s="181">
        <v>5671000</v>
      </c>
      <c r="CF189" s="181">
        <v>6416700</v>
      </c>
      <c r="CG189" s="181">
        <v>7193000</v>
      </c>
      <c r="CH189" s="181">
        <v>0</v>
      </c>
      <c r="CI189" s="181">
        <v>0</v>
      </c>
      <c r="CJ189" s="181">
        <v>1239400</v>
      </c>
      <c r="CK189" s="181">
        <v>0</v>
      </c>
      <c r="CL189" s="181">
        <v>764510</v>
      </c>
      <c r="CM189" s="181">
        <v>6319900</v>
      </c>
      <c r="CN189" s="181">
        <v>2782800</v>
      </c>
      <c r="CO189" s="181">
        <v>3548700</v>
      </c>
      <c r="CP189" s="184">
        <v>3462500</v>
      </c>
      <c r="CQ189" s="184">
        <v>3567500</v>
      </c>
      <c r="CR189" s="184">
        <v>3556400</v>
      </c>
      <c r="CS189" s="184">
        <v>4584000</v>
      </c>
      <c r="CT189" s="186">
        <f t="shared" si="21"/>
        <v>3792600</v>
      </c>
      <c r="CU189" s="181">
        <v>0</v>
      </c>
      <c r="CV189" s="181">
        <v>0</v>
      </c>
      <c r="CW189" s="181">
        <v>4113900</v>
      </c>
      <c r="CX189" s="181">
        <v>0</v>
      </c>
      <c r="CY189" s="186">
        <f t="shared" si="25"/>
        <v>4113900</v>
      </c>
      <c r="CZ189" s="182">
        <f t="shared" si="22"/>
        <v>1.084717607973422</v>
      </c>
      <c r="DA189" s="181">
        <v>0</v>
      </c>
      <c r="DC189" s="184">
        <v>4134400</v>
      </c>
      <c r="DD189" s="183">
        <f t="shared" si="23"/>
        <v>1.0901228708537678</v>
      </c>
      <c r="DE189" s="184">
        <v>0</v>
      </c>
      <c r="DG189" s="184">
        <v>0</v>
      </c>
      <c r="DI189" s="182">
        <f t="shared" si="24"/>
        <v>1.0901228708537678</v>
      </c>
    </row>
    <row r="190" spans="1:113" x14ac:dyDescent="0.25">
      <c r="A190" s="181" t="s">
        <v>1963</v>
      </c>
      <c r="B190" s="181" t="s">
        <v>1963</v>
      </c>
      <c r="C190" s="181">
        <v>5</v>
      </c>
      <c r="D190" s="181">
        <v>5</v>
      </c>
      <c r="E190" s="181">
        <v>5</v>
      </c>
      <c r="F190" s="181" t="s">
        <v>1962</v>
      </c>
      <c r="G190" s="181" t="s">
        <v>1961</v>
      </c>
      <c r="H190" s="181" t="s">
        <v>1960</v>
      </c>
      <c r="I190" s="181">
        <v>1</v>
      </c>
      <c r="J190" s="181">
        <v>5</v>
      </c>
      <c r="K190" s="181">
        <v>5</v>
      </c>
      <c r="L190" s="181">
        <v>5</v>
      </c>
      <c r="M190" s="181">
        <v>5</v>
      </c>
      <c r="N190" s="181">
        <v>5</v>
      </c>
      <c r="O190" s="181">
        <v>5</v>
      </c>
      <c r="P190" s="181">
        <v>5</v>
      </c>
      <c r="Q190" s="181">
        <v>3</v>
      </c>
      <c r="R190" s="181">
        <v>2</v>
      </c>
      <c r="S190" s="181">
        <v>1</v>
      </c>
      <c r="T190" s="181">
        <v>4</v>
      </c>
      <c r="U190" s="181">
        <v>2</v>
      </c>
      <c r="V190" s="181">
        <v>4</v>
      </c>
      <c r="W190" s="181">
        <v>5</v>
      </c>
      <c r="X190" s="181">
        <v>5</v>
      </c>
      <c r="Y190" s="181">
        <v>5</v>
      </c>
      <c r="Z190" s="181">
        <v>5</v>
      </c>
      <c r="AA190" s="181">
        <v>5</v>
      </c>
      <c r="AB190" s="181">
        <v>5</v>
      </c>
      <c r="AC190" s="181">
        <v>3</v>
      </c>
      <c r="AD190" s="181">
        <v>2</v>
      </c>
      <c r="AE190" s="181">
        <v>1</v>
      </c>
      <c r="AF190" s="181">
        <v>4</v>
      </c>
      <c r="AG190" s="181">
        <v>2</v>
      </c>
      <c r="AH190" s="181">
        <v>4</v>
      </c>
      <c r="AI190" s="181">
        <v>5</v>
      </c>
      <c r="AJ190" s="181">
        <v>5</v>
      </c>
      <c r="AK190" s="181">
        <v>5</v>
      </c>
      <c r="AL190" s="181">
        <v>5</v>
      </c>
      <c r="AM190" s="181">
        <v>5</v>
      </c>
      <c r="AN190" s="181">
        <v>5</v>
      </c>
      <c r="AO190" s="181">
        <v>3</v>
      </c>
      <c r="AP190" s="181">
        <v>2</v>
      </c>
      <c r="AQ190" s="181">
        <v>1</v>
      </c>
      <c r="AR190" s="181">
        <v>4</v>
      </c>
      <c r="AS190" s="181">
        <v>2</v>
      </c>
      <c r="AT190" s="181">
        <v>4</v>
      </c>
      <c r="AU190" s="181">
        <v>5</v>
      </c>
      <c r="AV190" s="181">
        <v>5</v>
      </c>
      <c r="AW190" s="181">
        <v>19.8</v>
      </c>
      <c r="AX190" s="181">
        <v>19.8</v>
      </c>
      <c r="AY190" s="181">
        <v>19.8</v>
      </c>
      <c r="AZ190" s="181">
        <v>35.610999999999997</v>
      </c>
      <c r="BA190" s="181">
        <v>338</v>
      </c>
      <c r="BB190" s="181">
        <v>338</v>
      </c>
      <c r="BC190" s="181">
        <v>0</v>
      </c>
      <c r="BD190" s="181">
        <v>13.516999999999999</v>
      </c>
      <c r="BE190" s="181" t="s">
        <v>1251</v>
      </c>
      <c r="BF190" s="181" t="s">
        <v>1251</v>
      </c>
      <c r="BG190" s="181" t="s">
        <v>1251</v>
      </c>
      <c r="BH190" s="181" t="s">
        <v>1251</v>
      </c>
      <c r="BI190" s="181" t="s">
        <v>1254</v>
      </c>
      <c r="BJ190" s="181" t="s">
        <v>1254</v>
      </c>
      <c r="BK190" s="181" t="s">
        <v>1254</v>
      </c>
      <c r="BL190" s="181" t="s">
        <v>1254</v>
      </c>
      <c r="BM190" s="181" t="s">
        <v>1254</v>
      </c>
      <c r="BN190" s="181" t="s">
        <v>1251</v>
      </c>
      <c r="BO190" s="181" t="s">
        <v>1251</v>
      </c>
      <c r="BP190" s="181" t="s">
        <v>1251</v>
      </c>
      <c r="BQ190" s="181">
        <v>19.8</v>
      </c>
      <c r="BR190" s="181">
        <v>19.8</v>
      </c>
      <c r="BS190" s="181">
        <v>19.8</v>
      </c>
      <c r="BT190" s="181">
        <v>19.8</v>
      </c>
      <c r="BU190" s="181">
        <v>13</v>
      </c>
      <c r="BV190" s="181">
        <v>7.1</v>
      </c>
      <c r="BW190" s="181">
        <v>3.8</v>
      </c>
      <c r="BX190" s="181">
        <v>14.2</v>
      </c>
      <c r="BY190" s="181">
        <v>7.4</v>
      </c>
      <c r="BZ190" s="181">
        <v>16.600000000000001</v>
      </c>
      <c r="CA190" s="181">
        <v>19.8</v>
      </c>
      <c r="CB190" s="181">
        <v>19.8</v>
      </c>
      <c r="CC190" s="181">
        <v>164650000</v>
      </c>
      <c r="CD190" s="181">
        <v>27560000</v>
      </c>
      <c r="CE190" s="181">
        <v>24571000</v>
      </c>
      <c r="CF190" s="181">
        <v>25660000</v>
      </c>
      <c r="CG190" s="181">
        <v>21149000</v>
      </c>
      <c r="CH190" s="181">
        <v>2784400</v>
      </c>
      <c r="CI190" s="181">
        <v>2633300</v>
      </c>
      <c r="CJ190" s="181">
        <v>776460</v>
      </c>
      <c r="CK190" s="181">
        <v>4158700</v>
      </c>
      <c r="CL190" s="181">
        <v>2209500</v>
      </c>
      <c r="CM190" s="181">
        <v>16515000</v>
      </c>
      <c r="CN190" s="181">
        <v>18567000</v>
      </c>
      <c r="CO190" s="181">
        <v>18067000</v>
      </c>
      <c r="CP190" s="184">
        <v>7108700</v>
      </c>
      <c r="CQ190" s="184">
        <v>6913400</v>
      </c>
      <c r="CR190" s="184">
        <v>6039300</v>
      </c>
      <c r="CS190" s="184">
        <v>6005600</v>
      </c>
      <c r="CT190" s="186">
        <f t="shared" si="21"/>
        <v>6516750</v>
      </c>
      <c r="CU190" s="181">
        <v>5486000</v>
      </c>
      <c r="CV190" s="181">
        <v>0</v>
      </c>
      <c r="CW190" s="181">
        <v>0</v>
      </c>
      <c r="CX190" s="181">
        <v>8690000</v>
      </c>
      <c r="CY190" s="186">
        <f t="shared" si="25"/>
        <v>7088000</v>
      </c>
      <c r="CZ190" s="182">
        <f t="shared" si="22"/>
        <v>1.0876587255917443</v>
      </c>
      <c r="DA190" s="181">
        <v>0</v>
      </c>
      <c r="DC190" s="184">
        <v>7032800</v>
      </c>
      <c r="DD190" s="183">
        <f t="shared" si="23"/>
        <v>1.0791882456746078</v>
      </c>
      <c r="DE190" s="184">
        <v>6762900</v>
      </c>
      <c r="DG190" s="184">
        <v>5912100</v>
      </c>
      <c r="DI190" s="182">
        <f t="shared" si="24"/>
        <v>1.0791882456746078</v>
      </c>
    </row>
    <row r="191" spans="1:113" x14ac:dyDescent="0.25">
      <c r="A191" s="181" t="s">
        <v>1959</v>
      </c>
      <c r="B191" s="181" t="s">
        <v>1958</v>
      </c>
      <c r="C191" s="181" t="s">
        <v>1957</v>
      </c>
      <c r="D191" s="181" t="s">
        <v>1957</v>
      </c>
      <c r="E191" s="181" t="s">
        <v>1956</v>
      </c>
      <c r="F191" s="181" t="s">
        <v>1955</v>
      </c>
      <c r="G191" s="181" t="s">
        <v>1954</v>
      </c>
      <c r="H191" s="181" t="s">
        <v>1953</v>
      </c>
      <c r="I191" s="181">
        <v>2</v>
      </c>
      <c r="J191" s="181">
        <v>6</v>
      </c>
      <c r="K191" s="181">
        <v>6</v>
      </c>
      <c r="L191" s="181">
        <v>4</v>
      </c>
      <c r="M191" s="181">
        <v>3</v>
      </c>
      <c r="N191" s="181">
        <v>3</v>
      </c>
      <c r="O191" s="181">
        <v>3</v>
      </c>
      <c r="P191" s="181">
        <v>5</v>
      </c>
      <c r="Q191" s="181">
        <v>3</v>
      </c>
      <c r="R191" s="181">
        <v>3</v>
      </c>
      <c r="S191" s="181">
        <v>3</v>
      </c>
      <c r="T191" s="181">
        <v>2</v>
      </c>
      <c r="U191" s="181">
        <v>2</v>
      </c>
      <c r="V191" s="181">
        <v>5</v>
      </c>
      <c r="W191" s="181">
        <v>6</v>
      </c>
      <c r="X191" s="181">
        <v>6</v>
      </c>
      <c r="Y191" s="181">
        <v>3</v>
      </c>
      <c r="Z191" s="181">
        <v>3</v>
      </c>
      <c r="AA191" s="181">
        <v>3</v>
      </c>
      <c r="AB191" s="181">
        <v>5</v>
      </c>
      <c r="AC191" s="181">
        <v>3</v>
      </c>
      <c r="AD191" s="181">
        <v>3</v>
      </c>
      <c r="AE191" s="181">
        <v>3</v>
      </c>
      <c r="AF191" s="181">
        <v>2</v>
      </c>
      <c r="AG191" s="181">
        <v>2</v>
      </c>
      <c r="AH191" s="181">
        <v>5</v>
      </c>
      <c r="AI191" s="181">
        <v>6</v>
      </c>
      <c r="AJ191" s="181">
        <v>6</v>
      </c>
      <c r="AK191" s="181">
        <v>2</v>
      </c>
      <c r="AL191" s="181">
        <v>2</v>
      </c>
      <c r="AM191" s="181">
        <v>2</v>
      </c>
      <c r="AN191" s="181">
        <v>3</v>
      </c>
      <c r="AO191" s="181">
        <v>2</v>
      </c>
      <c r="AP191" s="181">
        <v>3</v>
      </c>
      <c r="AQ191" s="181">
        <v>2</v>
      </c>
      <c r="AR191" s="181">
        <v>1</v>
      </c>
      <c r="AS191" s="181">
        <v>2</v>
      </c>
      <c r="AT191" s="181">
        <v>3</v>
      </c>
      <c r="AU191" s="181">
        <v>4</v>
      </c>
      <c r="AV191" s="181">
        <v>4</v>
      </c>
      <c r="AW191" s="181">
        <v>10.7</v>
      </c>
      <c r="AX191" s="181">
        <v>10.7</v>
      </c>
      <c r="AY191" s="181">
        <v>7.2</v>
      </c>
      <c r="AZ191" s="181">
        <v>57.768999999999998</v>
      </c>
      <c r="BA191" s="181">
        <v>570</v>
      </c>
      <c r="BB191" s="181" t="s">
        <v>1952</v>
      </c>
      <c r="BC191" s="181">
        <v>0</v>
      </c>
      <c r="BD191" s="181">
        <v>65.608000000000004</v>
      </c>
      <c r="BE191" s="181" t="s">
        <v>1254</v>
      </c>
      <c r="BF191" s="181" t="s">
        <v>1254</v>
      </c>
      <c r="BG191" s="181" t="s">
        <v>1251</v>
      </c>
      <c r="BH191" s="181" t="s">
        <v>1251</v>
      </c>
      <c r="BI191" s="181" t="s">
        <v>1254</v>
      </c>
      <c r="BJ191" s="181" t="s">
        <v>1254</v>
      </c>
      <c r="BK191" s="181" t="s">
        <v>1251</v>
      </c>
      <c r="BL191" s="181" t="s">
        <v>1254</v>
      </c>
      <c r="BM191" s="181" t="s">
        <v>1254</v>
      </c>
      <c r="BN191" s="181" t="s">
        <v>1251</v>
      </c>
      <c r="BO191" s="181" t="s">
        <v>1251</v>
      </c>
      <c r="BP191" s="181" t="s">
        <v>1251</v>
      </c>
      <c r="BQ191" s="181">
        <v>5.3</v>
      </c>
      <c r="BR191" s="181">
        <v>5.3</v>
      </c>
      <c r="BS191" s="181">
        <v>5.3</v>
      </c>
      <c r="BT191" s="181">
        <v>9.5</v>
      </c>
      <c r="BU191" s="181">
        <v>5.3</v>
      </c>
      <c r="BV191" s="181">
        <v>6</v>
      </c>
      <c r="BW191" s="181">
        <v>6.3</v>
      </c>
      <c r="BX191" s="181">
        <v>3.7</v>
      </c>
      <c r="BY191" s="181">
        <v>3.3</v>
      </c>
      <c r="BZ191" s="181">
        <v>9.1</v>
      </c>
      <c r="CA191" s="181">
        <v>10.7</v>
      </c>
      <c r="CB191" s="181">
        <v>10.7</v>
      </c>
      <c r="CC191" s="181">
        <v>289630000</v>
      </c>
      <c r="CD191" s="181">
        <v>6081000</v>
      </c>
      <c r="CE191" s="181">
        <v>2394800</v>
      </c>
      <c r="CF191" s="181">
        <v>6115100</v>
      </c>
      <c r="CG191" s="181">
        <v>11634000</v>
      </c>
      <c r="CH191" s="181">
        <v>949330</v>
      </c>
      <c r="CI191" s="181">
        <v>1679200</v>
      </c>
      <c r="CJ191" s="181">
        <v>7841400</v>
      </c>
      <c r="CK191" s="181">
        <v>1198500</v>
      </c>
      <c r="CL191" s="181">
        <v>1382600</v>
      </c>
      <c r="CM191" s="181">
        <v>23764000</v>
      </c>
      <c r="CN191" s="181">
        <v>14557000</v>
      </c>
      <c r="CO191" s="181">
        <v>212030000</v>
      </c>
      <c r="CP191" s="184">
        <v>1299600</v>
      </c>
      <c r="CQ191" s="184">
        <v>927660</v>
      </c>
      <c r="CR191" s="184">
        <v>1501300</v>
      </c>
      <c r="CS191" s="184">
        <v>1802800</v>
      </c>
      <c r="CT191" s="186">
        <f t="shared" si="21"/>
        <v>1382840</v>
      </c>
      <c r="CU191" s="181">
        <v>1295700</v>
      </c>
      <c r="CV191" s="181">
        <v>1589500</v>
      </c>
      <c r="CW191" s="181">
        <v>0</v>
      </c>
      <c r="CX191" s="181">
        <v>1635500</v>
      </c>
      <c r="CY191" s="186">
        <f t="shared" si="25"/>
        <v>1506900</v>
      </c>
      <c r="CZ191" s="182">
        <f t="shared" si="22"/>
        <v>1.0897139220734142</v>
      </c>
      <c r="DA191" s="181">
        <v>0</v>
      </c>
      <c r="DC191" s="184">
        <v>2642000</v>
      </c>
      <c r="DD191" s="183">
        <f t="shared" si="23"/>
        <v>1.9105608747215874</v>
      </c>
      <c r="DE191" s="184">
        <v>2044200</v>
      </c>
      <c r="DG191" s="184">
        <v>141050000</v>
      </c>
      <c r="DI191" s="182">
        <f t="shared" si="24"/>
        <v>1.9105608747215874</v>
      </c>
    </row>
    <row r="192" spans="1:113" x14ac:dyDescent="0.25">
      <c r="A192" s="181" t="s">
        <v>1951</v>
      </c>
      <c r="B192" s="181" t="s">
        <v>1950</v>
      </c>
      <c r="C192" s="181" t="s">
        <v>1949</v>
      </c>
      <c r="D192" s="181" t="s">
        <v>1949</v>
      </c>
      <c r="E192" s="181" t="s">
        <v>1949</v>
      </c>
      <c r="F192" s="181" t="s">
        <v>1948</v>
      </c>
      <c r="G192" s="181" t="s">
        <v>1947</v>
      </c>
      <c r="H192" s="181" t="s">
        <v>1946</v>
      </c>
      <c r="I192" s="181">
        <v>4</v>
      </c>
      <c r="J192" s="181">
        <v>8</v>
      </c>
      <c r="K192" s="181">
        <v>8</v>
      </c>
      <c r="L192" s="181">
        <v>8</v>
      </c>
      <c r="M192" s="181">
        <v>8</v>
      </c>
      <c r="N192" s="181">
        <v>8</v>
      </c>
      <c r="O192" s="181">
        <v>7</v>
      </c>
      <c r="P192" s="181">
        <v>8</v>
      </c>
      <c r="Q192" s="181">
        <v>5</v>
      </c>
      <c r="R192" s="181">
        <v>4</v>
      </c>
      <c r="S192" s="181">
        <v>4</v>
      </c>
      <c r="T192" s="181">
        <v>4</v>
      </c>
      <c r="U192" s="181">
        <v>5</v>
      </c>
      <c r="V192" s="181">
        <v>8</v>
      </c>
      <c r="W192" s="181">
        <v>8</v>
      </c>
      <c r="X192" s="181">
        <v>8</v>
      </c>
      <c r="Y192" s="181">
        <v>8</v>
      </c>
      <c r="Z192" s="181">
        <v>8</v>
      </c>
      <c r="AA192" s="181">
        <v>7</v>
      </c>
      <c r="AB192" s="181">
        <v>8</v>
      </c>
      <c r="AC192" s="181">
        <v>5</v>
      </c>
      <c r="AD192" s="181">
        <v>4</v>
      </c>
      <c r="AE192" s="181">
        <v>4</v>
      </c>
      <c r="AF192" s="181">
        <v>4</v>
      </c>
      <c r="AG192" s="181">
        <v>5</v>
      </c>
      <c r="AH192" s="181">
        <v>8</v>
      </c>
      <c r="AI192" s="181">
        <v>8</v>
      </c>
      <c r="AJ192" s="181">
        <v>8</v>
      </c>
      <c r="AK192" s="181">
        <v>8</v>
      </c>
      <c r="AL192" s="181">
        <v>8</v>
      </c>
      <c r="AM192" s="181">
        <v>7</v>
      </c>
      <c r="AN192" s="181">
        <v>8</v>
      </c>
      <c r="AO192" s="181">
        <v>5</v>
      </c>
      <c r="AP192" s="181">
        <v>4</v>
      </c>
      <c r="AQ192" s="181">
        <v>4</v>
      </c>
      <c r="AR192" s="181">
        <v>4</v>
      </c>
      <c r="AS192" s="181">
        <v>5</v>
      </c>
      <c r="AT192" s="181">
        <v>8</v>
      </c>
      <c r="AU192" s="181">
        <v>8</v>
      </c>
      <c r="AV192" s="181">
        <v>8</v>
      </c>
      <c r="AW192" s="181">
        <v>11.7</v>
      </c>
      <c r="AX192" s="181">
        <v>11.7</v>
      </c>
      <c r="AY192" s="181">
        <v>11.7</v>
      </c>
      <c r="AZ192" s="181">
        <v>104.98</v>
      </c>
      <c r="BA192" s="181">
        <v>912</v>
      </c>
      <c r="BB192" s="181" t="s">
        <v>1945</v>
      </c>
      <c r="BC192" s="181">
        <v>0</v>
      </c>
      <c r="BD192" s="181">
        <v>49.021999999999998</v>
      </c>
      <c r="BE192" s="181" t="s">
        <v>1251</v>
      </c>
      <c r="BF192" s="181" t="s">
        <v>1251</v>
      </c>
      <c r="BG192" s="181" t="s">
        <v>1251</v>
      </c>
      <c r="BH192" s="181" t="s">
        <v>1251</v>
      </c>
      <c r="BI192" s="181" t="s">
        <v>1254</v>
      </c>
      <c r="BJ192" s="181" t="s">
        <v>1254</v>
      </c>
      <c r="BK192" s="181" t="s">
        <v>1254</v>
      </c>
      <c r="BL192" s="181" t="s">
        <v>1254</v>
      </c>
      <c r="BM192" s="181" t="s">
        <v>1254</v>
      </c>
      <c r="BN192" s="181" t="s">
        <v>1251</v>
      </c>
      <c r="BO192" s="181" t="s">
        <v>1251</v>
      </c>
      <c r="BP192" s="181" t="s">
        <v>1251</v>
      </c>
      <c r="BQ192" s="181">
        <v>11.7</v>
      </c>
      <c r="BR192" s="181">
        <v>11.7</v>
      </c>
      <c r="BS192" s="181">
        <v>9.8000000000000007</v>
      </c>
      <c r="BT192" s="181">
        <v>11.7</v>
      </c>
      <c r="BU192" s="181">
        <v>7.6</v>
      </c>
      <c r="BV192" s="181">
        <v>5.8</v>
      </c>
      <c r="BW192" s="181">
        <v>5.8</v>
      </c>
      <c r="BX192" s="181">
        <v>5.8</v>
      </c>
      <c r="BY192" s="181">
        <v>6.8</v>
      </c>
      <c r="BZ192" s="181">
        <v>11.7</v>
      </c>
      <c r="CA192" s="181">
        <v>11.7</v>
      </c>
      <c r="CB192" s="181">
        <v>11.7</v>
      </c>
      <c r="CC192" s="181">
        <v>307050000</v>
      </c>
      <c r="CD192" s="181">
        <v>49215000</v>
      </c>
      <c r="CE192" s="181">
        <v>40893000</v>
      </c>
      <c r="CF192" s="181">
        <v>43367000</v>
      </c>
      <c r="CG192" s="181">
        <v>41666000</v>
      </c>
      <c r="CH192" s="181">
        <v>6124200</v>
      </c>
      <c r="CI192" s="181">
        <v>5127400</v>
      </c>
      <c r="CJ192" s="181">
        <v>4586800</v>
      </c>
      <c r="CK192" s="181">
        <v>7681200</v>
      </c>
      <c r="CL192" s="181">
        <v>5154800</v>
      </c>
      <c r="CM192" s="181">
        <v>35213000</v>
      </c>
      <c r="CN192" s="181">
        <v>31877000</v>
      </c>
      <c r="CO192" s="181">
        <v>36147000</v>
      </c>
      <c r="CP192" s="184">
        <v>10184000</v>
      </c>
      <c r="CQ192" s="184">
        <v>8757100</v>
      </c>
      <c r="CR192" s="184">
        <v>9024500</v>
      </c>
      <c r="CS192" s="184">
        <v>9794900</v>
      </c>
      <c r="CT192" s="186">
        <f t="shared" si="21"/>
        <v>9440125</v>
      </c>
      <c r="CU192" s="181">
        <v>10257000</v>
      </c>
      <c r="CV192" s="181">
        <v>9771700</v>
      </c>
      <c r="CW192" s="181">
        <v>10184000</v>
      </c>
      <c r="CX192" s="181">
        <v>10976000</v>
      </c>
      <c r="CY192" s="186">
        <f t="shared" si="25"/>
        <v>10297175</v>
      </c>
      <c r="CZ192" s="182">
        <f t="shared" si="22"/>
        <v>1.0907879927437401</v>
      </c>
      <c r="DA192" s="181">
        <v>8747500</v>
      </c>
      <c r="DC192" s="184">
        <v>8783800</v>
      </c>
      <c r="DD192" s="183">
        <f t="shared" si="23"/>
        <v>0.93047496722765854</v>
      </c>
      <c r="DE192" s="184">
        <v>9506200</v>
      </c>
      <c r="DG192" s="184">
        <v>9910100</v>
      </c>
      <c r="DI192" s="182">
        <f t="shared" si="24"/>
        <v>0.93047496722765854</v>
      </c>
    </row>
    <row r="193" spans="1:113" x14ac:dyDescent="0.25">
      <c r="A193" s="181" t="s">
        <v>1944</v>
      </c>
      <c r="B193" s="181" t="s">
        <v>1944</v>
      </c>
      <c r="C193" s="181">
        <v>17</v>
      </c>
      <c r="D193" s="181">
        <v>17</v>
      </c>
      <c r="E193" s="181">
        <v>17</v>
      </c>
      <c r="F193" s="181" t="s">
        <v>1943</v>
      </c>
      <c r="G193" s="181" t="s">
        <v>1942</v>
      </c>
      <c r="H193" s="181" t="s">
        <v>1941</v>
      </c>
      <c r="I193" s="181">
        <v>1</v>
      </c>
      <c r="J193" s="181">
        <v>17</v>
      </c>
      <c r="K193" s="181">
        <v>17</v>
      </c>
      <c r="L193" s="181">
        <v>17</v>
      </c>
      <c r="M193" s="181">
        <v>16</v>
      </c>
      <c r="N193" s="181">
        <v>17</v>
      </c>
      <c r="O193" s="181">
        <v>16</v>
      </c>
      <c r="P193" s="181">
        <v>17</v>
      </c>
      <c r="Q193" s="181">
        <v>10</v>
      </c>
      <c r="R193" s="181">
        <v>12</v>
      </c>
      <c r="S193" s="181">
        <v>9</v>
      </c>
      <c r="T193" s="181">
        <v>13</v>
      </c>
      <c r="U193" s="181">
        <v>13</v>
      </c>
      <c r="V193" s="181">
        <v>14</v>
      </c>
      <c r="W193" s="181">
        <v>13</v>
      </c>
      <c r="X193" s="181">
        <v>12</v>
      </c>
      <c r="Y193" s="181">
        <v>16</v>
      </c>
      <c r="Z193" s="181">
        <v>17</v>
      </c>
      <c r="AA193" s="181">
        <v>16</v>
      </c>
      <c r="AB193" s="181">
        <v>17</v>
      </c>
      <c r="AC193" s="181">
        <v>10</v>
      </c>
      <c r="AD193" s="181">
        <v>12</v>
      </c>
      <c r="AE193" s="181">
        <v>9</v>
      </c>
      <c r="AF193" s="181">
        <v>13</v>
      </c>
      <c r="AG193" s="181">
        <v>13</v>
      </c>
      <c r="AH193" s="181">
        <v>14</v>
      </c>
      <c r="AI193" s="181">
        <v>13</v>
      </c>
      <c r="AJ193" s="181">
        <v>12</v>
      </c>
      <c r="AK193" s="181">
        <v>16</v>
      </c>
      <c r="AL193" s="181">
        <v>17</v>
      </c>
      <c r="AM193" s="181">
        <v>16</v>
      </c>
      <c r="AN193" s="181">
        <v>17</v>
      </c>
      <c r="AO193" s="181">
        <v>10</v>
      </c>
      <c r="AP193" s="181">
        <v>12</v>
      </c>
      <c r="AQ193" s="181">
        <v>9</v>
      </c>
      <c r="AR193" s="181">
        <v>13</v>
      </c>
      <c r="AS193" s="181">
        <v>13</v>
      </c>
      <c r="AT193" s="181">
        <v>14</v>
      </c>
      <c r="AU193" s="181">
        <v>13</v>
      </c>
      <c r="AV193" s="181">
        <v>12</v>
      </c>
      <c r="AW193" s="181">
        <v>19.7</v>
      </c>
      <c r="AX193" s="181">
        <v>19.7</v>
      </c>
      <c r="AY193" s="181">
        <v>19.7</v>
      </c>
      <c r="AZ193" s="181">
        <v>116.72</v>
      </c>
      <c r="BA193" s="181">
        <v>1066</v>
      </c>
      <c r="BB193" s="181">
        <v>1066</v>
      </c>
      <c r="BC193" s="181">
        <v>0</v>
      </c>
      <c r="BD193" s="181">
        <v>56.3</v>
      </c>
      <c r="BE193" s="181" t="s">
        <v>1251</v>
      </c>
      <c r="BF193" s="181" t="s">
        <v>1251</v>
      </c>
      <c r="BG193" s="181" t="s">
        <v>1251</v>
      </c>
      <c r="BH193" s="181" t="s">
        <v>1251</v>
      </c>
      <c r="BI193" s="181" t="s">
        <v>1251</v>
      </c>
      <c r="BJ193" s="181" t="s">
        <v>1254</v>
      </c>
      <c r="BK193" s="181" t="s">
        <v>1254</v>
      </c>
      <c r="BL193" s="181" t="s">
        <v>1251</v>
      </c>
      <c r="BM193" s="181" t="s">
        <v>1251</v>
      </c>
      <c r="BN193" s="181" t="s">
        <v>1251</v>
      </c>
      <c r="BO193" s="181" t="s">
        <v>1251</v>
      </c>
      <c r="BP193" s="181" t="s">
        <v>1251</v>
      </c>
      <c r="BQ193" s="181">
        <v>18.600000000000001</v>
      </c>
      <c r="BR193" s="181">
        <v>19.7</v>
      </c>
      <c r="BS193" s="181">
        <v>18.899999999999999</v>
      </c>
      <c r="BT193" s="181">
        <v>19.7</v>
      </c>
      <c r="BU193" s="181">
        <v>10.8</v>
      </c>
      <c r="BV193" s="181">
        <v>12.9</v>
      </c>
      <c r="BW193" s="181">
        <v>9.9</v>
      </c>
      <c r="BX193" s="181">
        <v>14.3</v>
      </c>
      <c r="BY193" s="181">
        <v>16.7</v>
      </c>
      <c r="BZ193" s="181">
        <v>16.8</v>
      </c>
      <c r="CA193" s="181">
        <v>13.6</v>
      </c>
      <c r="CB193" s="181">
        <v>15.8</v>
      </c>
      <c r="CC193" s="181">
        <v>822550000</v>
      </c>
      <c r="CD193" s="181">
        <v>129060000</v>
      </c>
      <c r="CE193" s="181">
        <v>109550000</v>
      </c>
      <c r="CF193" s="181">
        <v>106790000</v>
      </c>
      <c r="CG193" s="181">
        <v>117560000</v>
      </c>
      <c r="CH193" s="181">
        <v>19392000</v>
      </c>
      <c r="CI193" s="181">
        <v>22326000</v>
      </c>
      <c r="CJ193" s="181">
        <v>17089000</v>
      </c>
      <c r="CK193" s="181">
        <v>28012000</v>
      </c>
      <c r="CL193" s="181">
        <v>28902000</v>
      </c>
      <c r="CM193" s="181">
        <v>82795000</v>
      </c>
      <c r="CN193" s="181">
        <v>90409000</v>
      </c>
      <c r="CO193" s="181">
        <v>70677000</v>
      </c>
      <c r="CP193" s="184">
        <v>19466000</v>
      </c>
      <c r="CQ193" s="184">
        <v>16148000</v>
      </c>
      <c r="CR193" s="184">
        <v>14453000</v>
      </c>
      <c r="CS193" s="184">
        <v>17625000</v>
      </c>
      <c r="CT193" s="186">
        <f t="shared" si="21"/>
        <v>16923000</v>
      </c>
      <c r="CU193" s="181">
        <v>18159000</v>
      </c>
      <c r="CV193" s="181">
        <v>18328000</v>
      </c>
      <c r="CW193" s="181">
        <v>19128000</v>
      </c>
      <c r="CX193" s="181">
        <v>18555000</v>
      </c>
      <c r="CY193" s="186">
        <f t="shared" si="25"/>
        <v>18542500</v>
      </c>
      <c r="CZ193" s="182">
        <f t="shared" si="22"/>
        <v>1.095698162264374</v>
      </c>
      <c r="DA193" s="181">
        <v>18615000</v>
      </c>
      <c r="DC193" s="184">
        <v>16845000</v>
      </c>
      <c r="DD193" s="183">
        <f t="shared" si="23"/>
        <v>0.99539088814040066</v>
      </c>
      <c r="DE193" s="184">
        <v>20888000</v>
      </c>
      <c r="DG193" s="184">
        <v>17819000</v>
      </c>
      <c r="DI193" s="182">
        <f t="shared" si="24"/>
        <v>0.99539088814040066</v>
      </c>
    </row>
    <row r="194" spans="1:113" x14ac:dyDescent="0.25">
      <c r="A194" s="181" t="s">
        <v>1940</v>
      </c>
      <c r="B194" s="181" t="s">
        <v>1940</v>
      </c>
      <c r="C194" s="181">
        <v>6</v>
      </c>
      <c r="D194" s="181">
        <v>6</v>
      </c>
      <c r="E194" s="181">
        <v>6</v>
      </c>
      <c r="F194" s="181" t="s">
        <v>1939</v>
      </c>
      <c r="G194" s="181" t="s">
        <v>1938</v>
      </c>
      <c r="H194" s="181" t="s">
        <v>1937</v>
      </c>
      <c r="I194" s="181">
        <v>1</v>
      </c>
      <c r="J194" s="181">
        <v>6</v>
      </c>
      <c r="K194" s="181">
        <v>6</v>
      </c>
      <c r="L194" s="181">
        <v>6</v>
      </c>
      <c r="M194" s="181">
        <v>5</v>
      </c>
      <c r="N194" s="181">
        <v>6</v>
      </c>
      <c r="O194" s="181">
        <v>6</v>
      </c>
      <c r="P194" s="181">
        <v>6</v>
      </c>
      <c r="Q194" s="181">
        <v>2</v>
      </c>
      <c r="R194" s="181">
        <v>4</v>
      </c>
      <c r="S194" s="181">
        <v>2</v>
      </c>
      <c r="T194" s="181">
        <v>4</v>
      </c>
      <c r="U194" s="181">
        <v>3</v>
      </c>
      <c r="V194" s="181">
        <v>6</v>
      </c>
      <c r="W194" s="181">
        <v>6</v>
      </c>
      <c r="X194" s="181">
        <v>6</v>
      </c>
      <c r="Y194" s="181">
        <v>5</v>
      </c>
      <c r="Z194" s="181">
        <v>6</v>
      </c>
      <c r="AA194" s="181">
        <v>6</v>
      </c>
      <c r="AB194" s="181">
        <v>6</v>
      </c>
      <c r="AC194" s="181">
        <v>2</v>
      </c>
      <c r="AD194" s="181">
        <v>4</v>
      </c>
      <c r="AE194" s="181">
        <v>2</v>
      </c>
      <c r="AF194" s="181">
        <v>4</v>
      </c>
      <c r="AG194" s="181">
        <v>3</v>
      </c>
      <c r="AH194" s="181">
        <v>6</v>
      </c>
      <c r="AI194" s="181">
        <v>6</v>
      </c>
      <c r="AJ194" s="181">
        <v>6</v>
      </c>
      <c r="AK194" s="181">
        <v>5</v>
      </c>
      <c r="AL194" s="181">
        <v>6</v>
      </c>
      <c r="AM194" s="181">
        <v>6</v>
      </c>
      <c r="AN194" s="181">
        <v>6</v>
      </c>
      <c r="AO194" s="181">
        <v>2</v>
      </c>
      <c r="AP194" s="181">
        <v>4</v>
      </c>
      <c r="AQ194" s="181">
        <v>2</v>
      </c>
      <c r="AR194" s="181">
        <v>4</v>
      </c>
      <c r="AS194" s="181">
        <v>3</v>
      </c>
      <c r="AT194" s="181">
        <v>6</v>
      </c>
      <c r="AU194" s="181">
        <v>6</v>
      </c>
      <c r="AV194" s="181">
        <v>6</v>
      </c>
      <c r="AW194" s="181">
        <v>31.8</v>
      </c>
      <c r="AX194" s="181">
        <v>31.8</v>
      </c>
      <c r="AY194" s="181">
        <v>31.8</v>
      </c>
      <c r="AZ194" s="181">
        <v>21.777999999999999</v>
      </c>
      <c r="BA194" s="181">
        <v>198</v>
      </c>
      <c r="BB194" s="181">
        <v>198</v>
      </c>
      <c r="BC194" s="181">
        <v>0</v>
      </c>
      <c r="BD194" s="181">
        <v>16.311</v>
      </c>
      <c r="BE194" s="181" t="s">
        <v>1251</v>
      </c>
      <c r="BF194" s="181" t="s">
        <v>1251</v>
      </c>
      <c r="BG194" s="181" t="s">
        <v>1251</v>
      </c>
      <c r="BH194" s="181" t="s">
        <v>1251</v>
      </c>
      <c r="BI194" s="181" t="s">
        <v>1251</v>
      </c>
      <c r="BJ194" s="181" t="s">
        <v>1254</v>
      </c>
      <c r="BK194" s="181" t="s">
        <v>1254</v>
      </c>
      <c r="BL194" s="181" t="s">
        <v>1251</v>
      </c>
      <c r="BM194" s="181" t="s">
        <v>1251</v>
      </c>
      <c r="BN194" s="181" t="s">
        <v>1251</v>
      </c>
      <c r="BO194" s="181" t="s">
        <v>1251</v>
      </c>
      <c r="BP194" s="181" t="s">
        <v>1251</v>
      </c>
      <c r="BQ194" s="181">
        <v>31.3</v>
      </c>
      <c r="BR194" s="181">
        <v>31.8</v>
      </c>
      <c r="BS194" s="181">
        <v>31.8</v>
      </c>
      <c r="BT194" s="181">
        <v>31.8</v>
      </c>
      <c r="BU194" s="181">
        <v>13.1</v>
      </c>
      <c r="BV194" s="181">
        <v>26.3</v>
      </c>
      <c r="BW194" s="181">
        <v>13.1</v>
      </c>
      <c r="BX194" s="181">
        <v>26.3</v>
      </c>
      <c r="BY194" s="181">
        <v>17.2</v>
      </c>
      <c r="BZ194" s="181">
        <v>31.8</v>
      </c>
      <c r="CA194" s="181">
        <v>31.8</v>
      </c>
      <c r="CB194" s="181">
        <v>31.8</v>
      </c>
      <c r="CC194" s="181">
        <v>453130000</v>
      </c>
      <c r="CD194" s="181">
        <v>65205000</v>
      </c>
      <c r="CE194" s="181">
        <v>62922000</v>
      </c>
      <c r="CF194" s="181">
        <v>67044000</v>
      </c>
      <c r="CG194" s="181">
        <v>57559000</v>
      </c>
      <c r="CH194" s="181">
        <v>4766800</v>
      </c>
      <c r="CI194" s="181">
        <v>8075900</v>
      </c>
      <c r="CJ194" s="181">
        <v>4885800</v>
      </c>
      <c r="CK194" s="181">
        <v>8593900</v>
      </c>
      <c r="CL194" s="181">
        <v>7886200</v>
      </c>
      <c r="CM194" s="181">
        <v>55975000</v>
      </c>
      <c r="CN194" s="181">
        <v>58031000</v>
      </c>
      <c r="CO194" s="181">
        <v>52186000</v>
      </c>
      <c r="CP194" s="184">
        <v>17091000</v>
      </c>
      <c r="CQ194" s="184">
        <v>15954000</v>
      </c>
      <c r="CR194" s="184">
        <v>15232000</v>
      </c>
      <c r="CS194" s="184">
        <v>16156000</v>
      </c>
      <c r="CT194" s="186">
        <f t="shared" ref="CT194:CT257" si="26">AVERAGEIF(CP194:CS194,"&lt;&gt;0")</f>
        <v>16108250</v>
      </c>
      <c r="CU194" s="181">
        <v>0</v>
      </c>
      <c r="CV194" s="181">
        <v>17415000</v>
      </c>
      <c r="CW194" s="181">
        <v>0</v>
      </c>
      <c r="CX194" s="181">
        <v>18003000</v>
      </c>
      <c r="CY194" s="186">
        <f t="shared" si="25"/>
        <v>17709000</v>
      </c>
      <c r="CZ194" s="182">
        <f t="shared" ref="CZ194:CZ251" si="27">CY194/CT194</f>
        <v>1.0993745441000728</v>
      </c>
      <c r="DA194" s="181">
        <v>17689000</v>
      </c>
      <c r="DC194" s="184">
        <v>17415000</v>
      </c>
      <c r="DD194" s="183">
        <f t="shared" ref="DD194:DD257" si="28">DC194/CT194</f>
        <v>1.0811230270203156</v>
      </c>
      <c r="DE194" s="184">
        <v>19307000</v>
      </c>
      <c r="DG194" s="184">
        <v>18191000</v>
      </c>
      <c r="DI194" s="182">
        <f t="shared" ref="DI194:DI257" si="29">AVERAGE(DB194,DD194,DF194,DH194)</f>
        <v>1.0811230270203156</v>
      </c>
    </row>
    <row r="195" spans="1:113" x14ac:dyDescent="0.25">
      <c r="A195" s="181" t="s">
        <v>1936</v>
      </c>
      <c r="B195" s="181" t="s">
        <v>1935</v>
      </c>
      <c r="C195" s="181" t="s">
        <v>1934</v>
      </c>
      <c r="D195" s="181" t="s">
        <v>1934</v>
      </c>
      <c r="E195" s="181" t="s">
        <v>1829</v>
      </c>
      <c r="F195" s="181" t="s">
        <v>1933</v>
      </c>
      <c r="G195" s="181" t="s">
        <v>1932</v>
      </c>
      <c r="H195" s="181" t="s">
        <v>1931</v>
      </c>
      <c r="I195" s="181">
        <v>2</v>
      </c>
      <c r="J195" s="181">
        <v>16</v>
      </c>
      <c r="K195" s="181">
        <v>16</v>
      </c>
      <c r="L195" s="181">
        <v>11</v>
      </c>
      <c r="M195" s="181">
        <v>15</v>
      </c>
      <c r="N195" s="181">
        <v>16</v>
      </c>
      <c r="O195" s="181">
        <v>16</v>
      </c>
      <c r="P195" s="181">
        <v>14</v>
      </c>
      <c r="Q195" s="181">
        <v>12</v>
      </c>
      <c r="R195" s="181">
        <v>12</v>
      </c>
      <c r="S195" s="181">
        <v>9</v>
      </c>
      <c r="T195" s="181">
        <v>11</v>
      </c>
      <c r="U195" s="181">
        <v>9</v>
      </c>
      <c r="V195" s="181">
        <v>15</v>
      </c>
      <c r="W195" s="181">
        <v>13</v>
      </c>
      <c r="X195" s="181">
        <v>15</v>
      </c>
      <c r="Y195" s="181">
        <v>15</v>
      </c>
      <c r="Z195" s="181">
        <v>16</v>
      </c>
      <c r="AA195" s="181">
        <v>16</v>
      </c>
      <c r="AB195" s="181">
        <v>14</v>
      </c>
      <c r="AC195" s="181">
        <v>12</v>
      </c>
      <c r="AD195" s="181">
        <v>12</v>
      </c>
      <c r="AE195" s="181">
        <v>9</v>
      </c>
      <c r="AF195" s="181">
        <v>11</v>
      </c>
      <c r="AG195" s="181">
        <v>9</v>
      </c>
      <c r="AH195" s="181">
        <v>15</v>
      </c>
      <c r="AI195" s="181">
        <v>13</v>
      </c>
      <c r="AJ195" s="181">
        <v>15</v>
      </c>
      <c r="AK195" s="181">
        <v>10</v>
      </c>
      <c r="AL195" s="181">
        <v>11</v>
      </c>
      <c r="AM195" s="181">
        <v>11</v>
      </c>
      <c r="AN195" s="181">
        <v>10</v>
      </c>
      <c r="AO195" s="181">
        <v>9</v>
      </c>
      <c r="AP195" s="181">
        <v>9</v>
      </c>
      <c r="AQ195" s="181">
        <v>6</v>
      </c>
      <c r="AR195" s="181">
        <v>7</v>
      </c>
      <c r="AS195" s="181">
        <v>6</v>
      </c>
      <c r="AT195" s="181">
        <v>11</v>
      </c>
      <c r="AU195" s="181">
        <v>9</v>
      </c>
      <c r="AV195" s="181">
        <v>11</v>
      </c>
      <c r="AW195" s="181">
        <v>22.8</v>
      </c>
      <c r="AX195" s="181">
        <v>22.8</v>
      </c>
      <c r="AY195" s="181">
        <v>15.9</v>
      </c>
      <c r="AZ195" s="181">
        <v>97.284999999999997</v>
      </c>
      <c r="BA195" s="181">
        <v>842</v>
      </c>
      <c r="BB195" s="181" t="s">
        <v>1930</v>
      </c>
      <c r="BC195" s="181">
        <v>0</v>
      </c>
      <c r="BD195" s="181">
        <v>48.015000000000001</v>
      </c>
      <c r="BE195" s="181" t="s">
        <v>1251</v>
      </c>
      <c r="BF195" s="181" t="s">
        <v>1251</v>
      </c>
      <c r="BG195" s="181" t="s">
        <v>1251</v>
      </c>
      <c r="BH195" s="181" t="s">
        <v>1251</v>
      </c>
      <c r="BI195" s="181" t="s">
        <v>1251</v>
      </c>
      <c r="BJ195" s="181" t="s">
        <v>1251</v>
      </c>
      <c r="BK195" s="181" t="s">
        <v>1251</v>
      </c>
      <c r="BL195" s="181" t="s">
        <v>1251</v>
      </c>
      <c r="BM195" s="181" t="s">
        <v>1251</v>
      </c>
      <c r="BN195" s="181" t="s">
        <v>1251</v>
      </c>
      <c r="BO195" s="181" t="s">
        <v>1251</v>
      </c>
      <c r="BP195" s="181" t="s">
        <v>1251</v>
      </c>
      <c r="BQ195" s="181">
        <v>22</v>
      </c>
      <c r="BR195" s="181">
        <v>22.8</v>
      </c>
      <c r="BS195" s="181">
        <v>22.8</v>
      </c>
      <c r="BT195" s="181">
        <v>20</v>
      </c>
      <c r="BU195" s="181">
        <v>17.2</v>
      </c>
      <c r="BV195" s="181">
        <v>16.7</v>
      </c>
      <c r="BW195" s="181">
        <v>12.2</v>
      </c>
      <c r="BX195" s="181">
        <v>15.4</v>
      </c>
      <c r="BY195" s="181">
        <v>12.6</v>
      </c>
      <c r="BZ195" s="181">
        <v>20.8</v>
      </c>
      <c r="CA195" s="181">
        <v>18.8</v>
      </c>
      <c r="CB195" s="181">
        <v>20.8</v>
      </c>
      <c r="CC195" s="181">
        <v>1060300000</v>
      </c>
      <c r="CD195" s="181">
        <v>150450000</v>
      </c>
      <c r="CE195" s="181">
        <v>146430000</v>
      </c>
      <c r="CF195" s="181">
        <v>151440000</v>
      </c>
      <c r="CG195" s="181">
        <v>137200000</v>
      </c>
      <c r="CH195" s="181">
        <v>22215000</v>
      </c>
      <c r="CI195" s="181">
        <v>26641000</v>
      </c>
      <c r="CJ195" s="181">
        <v>21980000</v>
      </c>
      <c r="CK195" s="181">
        <v>28738000</v>
      </c>
      <c r="CL195" s="181">
        <v>25402000</v>
      </c>
      <c r="CM195" s="181">
        <v>123430000</v>
      </c>
      <c r="CN195" s="181">
        <v>112730000</v>
      </c>
      <c r="CO195" s="181">
        <v>113690000</v>
      </c>
      <c r="CP195" s="184">
        <v>24077000</v>
      </c>
      <c r="CQ195" s="184">
        <v>25612000</v>
      </c>
      <c r="CR195" s="184">
        <v>23075000</v>
      </c>
      <c r="CS195" s="184">
        <v>25462000</v>
      </c>
      <c r="CT195" s="186">
        <f t="shared" si="26"/>
        <v>24556500</v>
      </c>
      <c r="CU195" s="181">
        <v>26678000</v>
      </c>
      <c r="CV195" s="181">
        <v>27925000</v>
      </c>
      <c r="CW195" s="181">
        <v>29215000</v>
      </c>
      <c r="CX195" s="181">
        <v>25950000</v>
      </c>
      <c r="CY195" s="186">
        <f t="shared" si="25"/>
        <v>27442000</v>
      </c>
      <c r="CZ195" s="182">
        <f t="shared" si="27"/>
        <v>1.1175045303687414</v>
      </c>
      <c r="DA195" s="181">
        <v>28936000</v>
      </c>
      <c r="DC195" s="184">
        <v>24535000</v>
      </c>
      <c r="DD195" s="183">
        <f t="shared" si="28"/>
        <v>0.99912446806344557</v>
      </c>
      <c r="DE195" s="184">
        <v>23039000</v>
      </c>
      <c r="DG195" s="184">
        <v>23236000</v>
      </c>
      <c r="DI195" s="182">
        <f t="shared" si="29"/>
        <v>0.99912446806344557</v>
      </c>
    </row>
    <row r="196" spans="1:113" x14ac:dyDescent="0.25">
      <c r="A196" s="181" t="s">
        <v>1929</v>
      </c>
      <c r="B196" s="181" t="s">
        <v>1929</v>
      </c>
      <c r="C196" s="181">
        <v>3</v>
      </c>
      <c r="D196" s="181">
        <v>3</v>
      </c>
      <c r="E196" s="181">
        <v>3</v>
      </c>
      <c r="F196" s="181" t="s">
        <v>1928</v>
      </c>
      <c r="G196" s="181" t="s">
        <v>1927</v>
      </c>
      <c r="H196" s="181" t="s">
        <v>1926</v>
      </c>
      <c r="I196" s="181">
        <v>1</v>
      </c>
      <c r="J196" s="181">
        <v>3</v>
      </c>
      <c r="K196" s="181">
        <v>3</v>
      </c>
      <c r="L196" s="181">
        <v>3</v>
      </c>
      <c r="M196" s="181">
        <v>2</v>
      </c>
      <c r="N196" s="181">
        <v>2</v>
      </c>
      <c r="O196" s="181">
        <v>2</v>
      </c>
      <c r="P196" s="181">
        <v>3</v>
      </c>
      <c r="Q196" s="181">
        <v>1</v>
      </c>
      <c r="R196" s="181">
        <v>2</v>
      </c>
      <c r="S196" s="181">
        <v>1</v>
      </c>
      <c r="T196" s="181">
        <v>2</v>
      </c>
      <c r="U196" s="181">
        <v>1</v>
      </c>
      <c r="V196" s="181">
        <v>2</v>
      </c>
      <c r="W196" s="181">
        <v>3</v>
      </c>
      <c r="X196" s="181">
        <v>3</v>
      </c>
      <c r="Y196" s="181">
        <v>2</v>
      </c>
      <c r="Z196" s="181">
        <v>2</v>
      </c>
      <c r="AA196" s="181">
        <v>2</v>
      </c>
      <c r="AB196" s="181">
        <v>3</v>
      </c>
      <c r="AC196" s="181">
        <v>1</v>
      </c>
      <c r="AD196" s="181">
        <v>2</v>
      </c>
      <c r="AE196" s="181">
        <v>1</v>
      </c>
      <c r="AF196" s="181">
        <v>2</v>
      </c>
      <c r="AG196" s="181">
        <v>1</v>
      </c>
      <c r="AH196" s="181">
        <v>2</v>
      </c>
      <c r="AI196" s="181">
        <v>3</v>
      </c>
      <c r="AJ196" s="181">
        <v>3</v>
      </c>
      <c r="AK196" s="181">
        <v>2</v>
      </c>
      <c r="AL196" s="181">
        <v>2</v>
      </c>
      <c r="AM196" s="181">
        <v>2</v>
      </c>
      <c r="AN196" s="181">
        <v>3</v>
      </c>
      <c r="AO196" s="181">
        <v>1</v>
      </c>
      <c r="AP196" s="181">
        <v>2</v>
      </c>
      <c r="AQ196" s="181">
        <v>1</v>
      </c>
      <c r="AR196" s="181">
        <v>2</v>
      </c>
      <c r="AS196" s="181">
        <v>1</v>
      </c>
      <c r="AT196" s="181">
        <v>2</v>
      </c>
      <c r="AU196" s="181">
        <v>3</v>
      </c>
      <c r="AV196" s="181">
        <v>3</v>
      </c>
      <c r="AW196" s="181">
        <v>7.7</v>
      </c>
      <c r="AX196" s="181">
        <v>7.7</v>
      </c>
      <c r="AY196" s="181">
        <v>7.7</v>
      </c>
      <c r="AZ196" s="181">
        <v>61.417000000000002</v>
      </c>
      <c r="BA196" s="181">
        <v>562</v>
      </c>
      <c r="BB196" s="181">
        <v>562</v>
      </c>
      <c r="BC196" s="181">
        <v>0</v>
      </c>
      <c r="BD196" s="181">
        <v>4.9577999999999998</v>
      </c>
      <c r="BE196" s="181" t="s">
        <v>1251</v>
      </c>
      <c r="BF196" s="181" t="s">
        <v>1251</v>
      </c>
      <c r="BG196" s="181" t="s">
        <v>1251</v>
      </c>
      <c r="BH196" s="181" t="s">
        <v>1251</v>
      </c>
      <c r="BI196" s="181" t="s">
        <v>1254</v>
      </c>
      <c r="BJ196" s="181" t="s">
        <v>1254</v>
      </c>
      <c r="BK196" s="181" t="s">
        <v>1254</v>
      </c>
      <c r="BL196" s="181" t="s">
        <v>1254</v>
      </c>
      <c r="BM196" s="181" t="s">
        <v>1254</v>
      </c>
      <c r="BN196" s="181" t="s">
        <v>1251</v>
      </c>
      <c r="BO196" s="181" t="s">
        <v>1251</v>
      </c>
      <c r="BP196" s="181" t="s">
        <v>1254</v>
      </c>
      <c r="BQ196" s="181">
        <v>4.8</v>
      </c>
      <c r="BR196" s="181">
        <v>4.8</v>
      </c>
      <c r="BS196" s="181">
        <v>4.8</v>
      </c>
      <c r="BT196" s="181">
        <v>7.7</v>
      </c>
      <c r="BU196" s="181">
        <v>2.7</v>
      </c>
      <c r="BV196" s="181">
        <v>4.8</v>
      </c>
      <c r="BW196" s="181">
        <v>2.1</v>
      </c>
      <c r="BX196" s="181">
        <v>4.8</v>
      </c>
      <c r="BY196" s="181">
        <v>2.7</v>
      </c>
      <c r="BZ196" s="181">
        <v>4.8</v>
      </c>
      <c r="CA196" s="181">
        <v>7.7</v>
      </c>
      <c r="CB196" s="181">
        <v>7.7</v>
      </c>
      <c r="CC196" s="181">
        <v>62220000</v>
      </c>
      <c r="CD196" s="181">
        <v>7862900</v>
      </c>
      <c r="CE196" s="181">
        <v>6266000</v>
      </c>
      <c r="CF196" s="181">
        <v>7247100</v>
      </c>
      <c r="CG196" s="181">
        <v>11420000</v>
      </c>
      <c r="CH196" s="181">
        <v>796980</v>
      </c>
      <c r="CI196" s="181">
        <v>1726300</v>
      </c>
      <c r="CJ196" s="181">
        <v>556320</v>
      </c>
      <c r="CK196" s="181">
        <v>1906900</v>
      </c>
      <c r="CL196" s="181">
        <v>1182600</v>
      </c>
      <c r="CM196" s="181">
        <v>6884500</v>
      </c>
      <c r="CN196" s="181">
        <v>9134500</v>
      </c>
      <c r="CO196" s="181">
        <v>7236200</v>
      </c>
      <c r="CP196" s="184">
        <v>5394600</v>
      </c>
      <c r="CQ196" s="184">
        <v>4175900</v>
      </c>
      <c r="CR196" s="184">
        <v>4644900</v>
      </c>
      <c r="CS196" s="184">
        <v>6624900</v>
      </c>
      <c r="CT196" s="186">
        <f t="shared" si="26"/>
        <v>5210075</v>
      </c>
      <c r="CU196" s="181">
        <v>0</v>
      </c>
      <c r="CV196" s="181">
        <v>5836900</v>
      </c>
      <c r="CW196" s="181">
        <v>0</v>
      </c>
      <c r="CX196" s="181">
        <v>6094100</v>
      </c>
      <c r="CY196" s="186">
        <f t="shared" si="25"/>
        <v>5965500</v>
      </c>
      <c r="CZ196" s="182">
        <f t="shared" si="27"/>
        <v>1.1449931143025771</v>
      </c>
      <c r="DA196" s="181">
        <v>0</v>
      </c>
      <c r="DC196" s="184">
        <v>6536200</v>
      </c>
      <c r="DD196" s="183">
        <f t="shared" si="28"/>
        <v>1.2545308848720989</v>
      </c>
      <c r="DE196" s="184">
        <v>5564500</v>
      </c>
      <c r="DG196" s="184">
        <v>4458200</v>
      </c>
      <c r="DI196" s="182">
        <f t="shared" si="29"/>
        <v>1.2545308848720989</v>
      </c>
    </row>
    <row r="197" spans="1:113" x14ac:dyDescent="0.25">
      <c r="A197" s="181" t="s">
        <v>1925</v>
      </c>
      <c r="B197" s="181" t="s">
        <v>1925</v>
      </c>
      <c r="C197" s="181">
        <v>4</v>
      </c>
      <c r="D197" s="181">
        <v>4</v>
      </c>
      <c r="E197" s="181">
        <v>4</v>
      </c>
      <c r="F197" s="181" t="s">
        <v>1924</v>
      </c>
      <c r="G197" s="181" t="s">
        <v>1923</v>
      </c>
      <c r="H197" s="181" t="s">
        <v>1922</v>
      </c>
      <c r="I197" s="181">
        <v>1</v>
      </c>
      <c r="J197" s="181">
        <v>4</v>
      </c>
      <c r="K197" s="181">
        <v>4</v>
      </c>
      <c r="L197" s="181">
        <v>4</v>
      </c>
      <c r="M197" s="181">
        <v>4</v>
      </c>
      <c r="N197" s="181">
        <v>4</v>
      </c>
      <c r="O197" s="181">
        <v>4</v>
      </c>
      <c r="P197" s="181">
        <v>4</v>
      </c>
      <c r="Q197" s="181">
        <v>3</v>
      </c>
      <c r="R197" s="181">
        <v>2</v>
      </c>
      <c r="S197" s="181">
        <v>2</v>
      </c>
      <c r="T197" s="181">
        <v>3</v>
      </c>
      <c r="U197" s="181">
        <v>1</v>
      </c>
      <c r="V197" s="181">
        <v>4</v>
      </c>
      <c r="W197" s="181">
        <v>4</v>
      </c>
      <c r="X197" s="181">
        <v>4</v>
      </c>
      <c r="Y197" s="181">
        <v>4</v>
      </c>
      <c r="Z197" s="181">
        <v>4</v>
      </c>
      <c r="AA197" s="181">
        <v>4</v>
      </c>
      <c r="AB197" s="181">
        <v>4</v>
      </c>
      <c r="AC197" s="181">
        <v>3</v>
      </c>
      <c r="AD197" s="181">
        <v>2</v>
      </c>
      <c r="AE197" s="181">
        <v>2</v>
      </c>
      <c r="AF197" s="181">
        <v>3</v>
      </c>
      <c r="AG197" s="181">
        <v>1</v>
      </c>
      <c r="AH197" s="181">
        <v>4</v>
      </c>
      <c r="AI197" s="181">
        <v>4</v>
      </c>
      <c r="AJ197" s="181">
        <v>4</v>
      </c>
      <c r="AK197" s="181">
        <v>4</v>
      </c>
      <c r="AL197" s="181">
        <v>4</v>
      </c>
      <c r="AM197" s="181">
        <v>4</v>
      </c>
      <c r="AN197" s="181">
        <v>4</v>
      </c>
      <c r="AO197" s="181">
        <v>3</v>
      </c>
      <c r="AP197" s="181">
        <v>2</v>
      </c>
      <c r="AQ197" s="181">
        <v>2</v>
      </c>
      <c r="AR197" s="181">
        <v>3</v>
      </c>
      <c r="AS197" s="181">
        <v>1</v>
      </c>
      <c r="AT197" s="181">
        <v>4</v>
      </c>
      <c r="AU197" s="181">
        <v>4</v>
      </c>
      <c r="AV197" s="181">
        <v>4</v>
      </c>
      <c r="AW197" s="181">
        <v>3.6</v>
      </c>
      <c r="AX197" s="181">
        <v>3.6</v>
      </c>
      <c r="AY197" s="181">
        <v>3.6</v>
      </c>
      <c r="AZ197" s="181">
        <v>136.33000000000001</v>
      </c>
      <c r="BA197" s="181">
        <v>1230</v>
      </c>
      <c r="BB197" s="181">
        <v>1230</v>
      </c>
      <c r="BC197" s="181">
        <v>0</v>
      </c>
      <c r="BD197" s="181">
        <v>12.284000000000001</v>
      </c>
      <c r="BE197" s="181" t="s">
        <v>1251</v>
      </c>
      <c r="BF197" s="181" t="s">
        <v>1251</v>
      </c>
      <c r="BG197" s="181" t="s">
        <v>1251</v>
      </c>
      <c r="BH197" s="181" t="s">
        <v>1251</v>
      </c>
      <c r="BI197" s="181" t="s">
        <v>1254</v>
      </c>
      <c r="BJ197" s="181" t="s">
        <v>1254</v>
      </c>
      <c r="BK197" s="181" t="s">
        <v>1254</v>
      </c>
      <c r="BL197" s="181" t="s">
        <v>1254</v>
      </c>
      <c r="BM197" s="181" t="s">
        <v>1254</v>
      </c>
      <c r="BN197" s="181" t="s">
        <v>1251</v>
      </c>
      <c r="BO197" s="181" t="s">
        <v>1251</v>
      </c>
      <c r="BP197" s="181" t="s">
        <v>1251</v>
      </c>
      <c r="BQ197" s="181">
        <v>3.6</v>
      </c>
      <c r="BR197" s="181">
        <v>3.6</v>
      </c>
      <c r="BS197" s="181">
        <v>3.6</v>
      </c>
      <c r="BT197" s="181">
        <v>3.6</v>
      </c>
      <c r="BU197" s="181">
        <v>2.5</v>
      </c>
      <c r="BV197" s="181">
        <v>1.7</v>
      </c>
      <c r="BW197" s="181">
        <v>1.7</v>
      </c>
      <c r="BX197" s="181">
        <v>2.8</v>
      </c>
      <c r="BY197" s="181">
        <v>0.9</v>
      </c>
      <c r="BZ197" s="181">
        <v>3.6</v>
      </c>
      <c r="CA197" s="181">
        <v>3.6</v>
      </c>
      <c r="CB197" s="181">
        <v>3.6</v>
      </c>
      <c r="CC197" s="181">
        <v>107400000</v>
      </c>
      <c r="CD197" s="181">
        <v>13550000</v>
      </c>
      <c r="CE197" s="181">
        <v>13140000</v>
      </c>
      <c r="CF197" s="181">
        <v>16415000</v>
      </c>
      <c r="CG197" s="181">
        <v>16111000</v>
      </c>
      <c r="CH197" s="181">
        <v>3620600</v>
      </c>
      <c r="CI197" s="181">
        <v>1830600</v>
      </c>
      <c r="CJ197" s="181">
        <v>2040400</v>
      </c>
      <c r="CK197" s="181">
        <v>3115700</v>
      </c>
      <c r="CL197" s="181">
        <v>1045000</v>
      </c>
      <c r="CM197" s="181">
        <v>12379000</v>
      </c>
      <c r="CN197" s="181">
        <v>12866000</v>
      </c>
      <c r="CO197" s="181">
        <v>11286000</v>
      </c>
      <c r="CP197" s="184">
        <v>3834300</v>
      </c>
      <c r="CQ197" s="184">
        <v>5083100</v>
      </c>
      <c r="CR197" s="184">
        <v>5199500</v>
      </c>
      <c r="CS197" s="184">
        <v>5741300</v>
      </c>
      <c r="CT197" s="186">
        <f t="shared" si="26"/>
        <v>4964550</v>
      </c>
      <c r="CU197" s="181">
        <v>0</v>
      </c>
      <c r="CV197" s="181">
        <v>0</v>
      </c>
      <c r="CW197" s="181">
        <v>0</v>
      </c>
      <c r="CX197" s="181">
        <v>5776700</v>
      </c>
      <c r="CY197" s="186">
        <f t="shared" si="25"/>
        <v>5776700</v>
      </c>
      <c r="CZ197" s="182">
        <f t="shared" si="27"/>
        <v>1.1635898520510419</v>
      </c>
      <c r="DA197" s="181">
        <v>0</v>
      </c>
      <c r="DC197" s="184">
        <v>4741600</v>
      </c>
      <c r="DD197" s="183">
        <f t="shared" si="28"/>
        <v>0.95509159944002986</v>
      </c>
      <c r="DE197" s="184">
        <v>5217500</v>
      </c>
      <c r="DG197" s="184">
        <v>4592300</v>
      </c>
      <c r="DI197" s="182">
        <f t="shared" si="29"/>
        <v>0.95509159944002986</v>
      </c>
    </row>
    <row r="198" spans="1:113" x14ac:dyDescent="0.25">
      <c r="A198" s="181" t="s">
        <v>1921</v>
      </c>
      <c r="B198" s="181" t="s">
        <v>1920</v>
      </c>
      <c r="C198" s="181" t="s">
        <v>1919</v>
      </c>
      <c r="D198" s="181" t="s">
        <v>1919</v>
      </c>
      <c r="E198" s="181" t="s">
        <v>1919</v>
      </c>
      <c r="F198" s="181" t="s">
        <v>1918</v>
      </c>
      <c r="G198" s="181" t="s">
        <v>1917</v>
      </c>
      <c r="H198" s="181" t="s">
        <v>1916</v>
      </c>
      <c r="I198" s="181">
        <v>2</v>
      </c>
      <c r="J198" s="181">
        <v>7</v>
      </c>
      <c r="K198" s="181">
        <v>7</v>
      </c>
      <c r="L198" s="181">
        <v>7</v>
      </c>
      <c r="M198" s="181">
        <v>7</v>
      </c>
      <c r="N198" s="181">
        <v>7</v>
      </c>
      <c r="O198" s="181">
        <v>7</v>
      </c>
      <c r="P198" s="181">
        <v>7</v>
      </c>
      <c r="Q198" s="181">
        <v>7</v>
      </c>
      <c r="R198" s="181">
        <v>7</v>
      </c>
      <c r="S198" s="181">
        <v>7</v>
      </c>
      <c r="T198" s="181">
        <v>7</v>
      </c>
      <c r="U198" s="181">
        <v>7</v>
      </c>
      <c r="V198" s="181">
        <v>7</v>
      </c>
      <c r="W198" s="181">
        <v>7</v>
      </c>
      <c r="X198" s="181">
        <v>7</v>
      </c>
      <c r="Y198" s="181">
        <v>7</v>
      </c>
      <c r="Z198" s="181">
        <v>7</v>
      </c>
      <c r="AA198" s="181">
        <v>7</v>
      </c>
      <c r="AB198" s="181">
        <v>7</v>
      </c>
      <c r="AC198" s="181">
        <v>7</v>
      </c>
      <c r="AD198" s="181">
        <v>7</v>
      </c>
      <c r="AE198" s="181">
        <v>7</v>
      </c>
      <c r="AF198" s="181">
        <v>7</v>
      </c>
      <c r="AG198" s="181">
        <v>7</v>
      </c>
      <c r="AH198" s="181">
        <v>7</v>
      </c>
      <c r="AI198" s="181">
        <v>7</v>
      </c>
      <c r="AJ198" s="181">
        <v>7</v>
      </c>
      <c r="AK198" s="181">
        <v>7</v>
      </c>
      <c r="AL198" s="181">
        <v>7</v>
      </c>
      <c r="AM198" s="181">
        <v>7</v>
      </c>
      <c r="AN198" s="181">
        <v>7</v>
      </c>
      <c r="AO198" s="181">
        <v>7</v>
      </c>
      <c r="AP198" s="181">
        <v>7</v>
      </c>
      <c r="AQ198" s="181">
        <v>7</v>
      </c>
      <c r="AR198" s="181">
        <v>7</v>
      </c>
      <c r="AS198" s="181">
        <v>7</v>
      </c>
      <c r="AT198" s="181">
        <v>7</v>
      </c>
      <c r="AU198" s="181">
        <v>7</v>
      </c>
      <c r="AV198" s="181">
        <v>7</v>
      </c>
      <c r="AW198" s="181">
        <v>62.7</v>
      </c>
      <c r="AX198" s="181">
        <v>62.7</v>
      </c>
      <c r="AY198" s="181">
        <v>62.7</v>
      </c>
      <c r="AZ198" s="181">
        <v>15.085000000000001</v>
      </c>
      <c r="BA198" s="181">
        <v>142</v>
      </c>
      <c r="BB198" s="181" t="s">
        <v>1915</v>
      </c>
      <c r="BC198" s="181">
        <v>0</v>
      </c>
      <c r="BD198" s="181">
        <v>143.12</v>
      </c>
      <c r="BE198" s="181" t="s">
        <v>1251</v>
      </c>
      <c r="BF198" s="181" t="s">
        <v>1251</v>
      </c>
      <c r="BG198" s="181" t="s">
        <v>1251</v>
      </c>
      <c r="BH198" s="181" t="s">
        <v>1251</v>
      </c>
      <c r="BI198" s="181" t="s">
        <v>1251</v>
      </c>
      <c r="BJ198" s="181" t="s">
        <v>1251</v>
      </c>
      <c r="BK198" s="181" t="s">
        <v>1251</v>
      </c>
      <c r="BL198" s="181" t="s">
        <v>1251</v>
      </c>
      <c r="BM198" s="181" t="s">
        <v>1251</v>
      </c>
      <c r="BN198" s="181" t="s">
        <v>1251</v>
      </c>
      <c r="BO198" s="181" t="s">
        <v>1251</v>
      </c>
      <c r="BP198" s="181" t="s">
        <v>1251</v>
      </c>
      <c r="BQ198" s="181">
        <v>62.7</v>
      </c>
      <c r="BR198" s="181">
        <v>62.7</v>
      </c>
      <c r="BS198" s="181">
        <v>62.7</v>
      </c>
      <c r="BT198" s="181">
        <v>62.7</v>
      </c>
      <c r="BU198" s="181">
        <v>62.7</v>
      </c>
      <c r="BV198" s="181">
        <v>62.7</v>
      </c>
      <c r="BW198" s="181">
        <v>62.7</v>
      </c>
      <c r="BX198" s="181">
        <v>62.7</v>
      </c>
      <c r="BY198" s="181">
        <v>62.7</v>
      </c>
      <c r="BZ198" s="181">
        <v>62.7</v>
      </c>
      <c r="CA198" s="181">
        <v>62.7</v>
      </c>
      <c r="CB198" s="181">
        <v>62.7</v>
      </c>
      <c r="CC198" s="181">
        <v>76055000000</v>
      </c>
      <c r="CD198" s="181">
        <v>11536000000</v>
      </c>
      <c r="CE198" s="181">
        <v>9751900000</v>
      </c>
      <c r="CF198" s="181">
        <v>10817000000</v>
      </c>
      <c r="CG198" s="181">
        <v>9733000000</v>
      </c>
      <c r="CH198" s="181">
        <v>1731100000</v>
      </c>
      <c r="CI198" s="181">
        <v>1816500000</v>
      </c>
      <c r="CJ198" s="181">
        <v>1639600000</v>
      </c>
      <c r="CK198" s="181">
        <v>1795300000</v>
      </c>
      <c r="CL198" s="181">
        <v>1803400000</v>
      </c>
      <c r="CM198" s="181">
        <v>9410000000</v>
      </c>
      <c r="CN198" s="181">
        <v>7231900000</v>
      </c>
      <c r="CO198" s="181">
        <v>8790000000</v>
      </c>
      <c r="CP198" s="184">
        <v>2042800000</v>
      </c>
      <c r="CQ198" s="184">
        <v>1831300000</v>
      </c>
      <c r="CR198" s="184">
        <v>1788100000</v>
      </c>
      <c r="CS198" s="184">
        <v>1958200000</v>
      </c>
      <c r="CT198" s="186">
        <f t="shared" si="26"/>
        <v>1905100000</v>
      </c>
      <c r="CU198" s="181">
        <v>2332800000</v>
      </c>
      <c r="CV198" s="181">
        <v>2333500000</v>
      </c>
      <c r="CW198" s="181">
        <v>2147300000</v>
      </c>
      <c r="CX198" s="181">
        <v>2059600000</v>
      </c>
      <c r="CY198" s="186">
        <f t="shared" si="25"/>
        <v>2218300000</v>
      </c>
      <c r="CZ198" s="182">
        <f t="shared" si="27"/>
        <v>1.1644008188546533</v>
      </c>
      <c r="DA198" s="181">
        <v>2192300000</v>
      </c>
      <c r="DC198" s="184">
        <v>2055600000</v>
      </c>
      <c r="DD198" s="183">
        <f t="shared" si="28"/>
        <v>1.0789984777701958</v>
      </c>
      <c r="DE198" s="184">
        <v>2078700000</v>
      </c>
      <c r="DG198" s="184">
        <v>2136200000</v>
      </c>
      <c r="DI198" s="182">
        <f t="shared" si="29"/>
        <v>1.0789984777701958</v>
      </c>
    </row>
    <row r="199" spans="1:113" x14ac:dyDescent="0.25">
      <c r="A199" s="181" t="s">
        <v>1914</v>
      </c>
      <c r="B199" s="181" t="s">
        <v>1914</v>
      </c>
      <c r="C199" s="181">
        <v>10</v>
      </c>
      <c r="D199" s="181">
        <v>10</v>
      </c>
      <c r="E199" s="181">
        <v>10</v>
      </c>
      <c r="F199" s="181" t="s">
        <v>1913</v>
      </c>
      <c r="G199" s="181" t="s">
        <v>1912</v>
      </c>
      <c r="H199" s="181" t="s">
        <v>1911</v>
      </c>
      <c r="I199" s="181">
        <v>1</v>
      </c>
      <c r="J199" s="181">
        <v>10</v>
      </c>
      <c r="K199" s="181">
        <v>10</v>
      </c>
      <c r="L199" s="181">
        <v>10</v>
      </c>
      <c r="M199" s="181">
        <v>9</v>
      </c>
      <c r="N199" s="181">
        <v>9</v>
      </c>
      <c r="O199" s="181">
        <v>9</v>
      </c>
      <c r="P199" s="181">
        <v>9</v>
      </c>
      <c r="Q199" s="181">
        <v>9</v>
      </c>
      <c r="R199" s="181">
        <v>10</v>
      </c>
      <c r="S199" s="181">
        <v>9</v>
      </c>
      <c r="T199" s="181">
        <v>10</v>
      </c>
      <c r="U199" s="181">
        <v>10</v>
      </c>
      <c r="V199" s="181">
        <v>10</v>
      </c>
      <c r="W199" s="181">
        <v>10</v>
      </c>
      <c r="X199" s="181">
        <v>9</v>
      </c>
      <c r="Y199" s="181">
        <v>9</v>
      </c>
      <c r="Z199" s="181">
        <v>9</v>
      </c>
      <c r="AA199" s="181">
        <v>9</v>
      </c>
      <c r="AB199" s="181">
        <v>9</v>
      </c>
      <c r="AC199" s="181">
        <v>9</v>
      </c>
      <c r="AD199" s="181">
        <v>10</v>
      </c>
      <c r="AE199" s="181">
        <v>9</v>
      </c>
      <c r="AF199" s="181">
        <v>10</v>
      </c>
      <c r="AG199" s="181">
        <v>10</v>
      </c>
      <c r="AH199" s="181">
        <v>10</v>
      </c>
      <c r="AI199" s="181">
        <v>10</v>
      </c>
      <c r="AJ199" s="181">
        <v>9</v>
      </c>
      <c r="AK199" s="181">
        <v>9</v>
      </c>
      <c r="AL199" s="181">
        <v>9</v>
      </c>
      <c r="AM199" s="181">
        <v>9</v>
      </c>
      <c r="AN199" s="181">
        <v>9</v>
      </c>
      <c r="AO199" s="181">
        <v>9</v>
      </c>
      <c r="AP199" s="181">
        <v>10</v>
      </c>
      <c r="AQ199" s="181">
        <v>9</v>
      </c>
      <c r="AR199" s="181">
        <v>10</v>
      </c>
      <c r="AS199" s="181">
        <v>10</v>
      </c>
      <c r="AT199" s="181">
        <v>10</v>
      </c>
      <c r="AU199" s="181">
        <v>10</v>
      </c>
      <c r="AV199" s="181">
        <v>9</v>
      </c>
      <c r="AW199" s="181">
        <v>49.1</v>
      </c>
      <c r="AX199" s="181">
        <v>49.1</v>
      </c>
      <c r="AY199" s="181">
        <v>49.1</v>
      </c>
      <c r="AZ199" s="181">
        <v>24.87</v>
      </c>
      <c r="BA199" s="181">
        <v>224</v>
      </c>
      <c r="BB199" s="181">
        <v>224</v>
      </c>
      <c r="BC199" s="181">
        <v>0</v>
      </c>
      <c r="BD199" s="181">
        <v>195.15</v>
      </c>
      <c r="BE199" s="181" t="s">
        <v>1251</v>
      </c>
      <c r="BF199" s="181" t="s">
        <v>1251</v>
      </c>
      <c r="BG199" s="181" t="s">
        <v>1251</v>
      </c>
      <c r="BH199" s="181" t="s">
        <v>1251</v>
      </c>
      <c r="BI199" s="181" t="s">
        <v>1251</v>
      </c>
      <c r="BJ199" s="181" t="s">
        <v>1251</v>
      </c>
      <c r="BK199" s="181" t="s">
        <v>1251</v>
      </c>
      <c r="BL199" s="181" t="s">
        <v>1251</v>
      </c>
      <c r="BM199" s="181" t="s">
        <v>1251</v>
      </c>
      <c r="BN199" s="181" t="s">
        <v>1251</v>
      </c>
      <c r="BO199" s="181" t="s">
        <v>1251</v>
      </c>
      <c r="BP199" s="181" t="s">
        <v>1251</v>
      </c>
      <c r="BQ199" s="181">
        <v>45.1</v>
      </c>
      <c r="BR199" s="181">
        <v>45.1</v>
      </c>
      <c r="BS199" s="181">
        <v>45.1</v>
      </c>
      <c r="BT199" s="181">
        <v>45.1</v>
      </c>
      <c r="BU199" s="181">
        <v>40.200000000000003</v>
      </c>
      <c r="BV199" s="181">
        <v>49.1</v>
      </c>
      <c r="BW199" s="181">
        <v>49.1</v>
      </c>
      <c r="BX199" s="181">
        <v>49.1</v>
      </c>
      <c r="BY199" s="181">
        <v>49.1</v>
      </c>
      <c r="BZ199" s="181">
        <v>49.1</v>
      </c>
      <c r="CA199" s="181">
        <v>49.1</v>
      </c>
      <c r="CB199" s="181">
        <v>45.1</v>
      </c>
      <c r="CC199" s="181">
        <v>1303600000</v>
      </c>
      <c r="CD199" s="181">
        <v>181380000</v>
      </c>
      <c r="CE199" s="181">
        <v>154830000</v>
      </c>
      <c r="CF199" s="181">
        <v>155270000</v>
      </c>
      <c r="CG199" s="181">
        <v>159810000</v>
      </c>
      <c r="CH199" s="181">
        <v>34671000</v>
      </c>
      <c r="CI199" s="181">
        <v>38716000</v>
      </c>
      <c r="CJ199" s="181">
        <v>35518000</v>
      </c>
      <c r="CK199" s="181">
        <v>40853000</v>
      </c>
      <c r="CL199" s="181">
        <v>37457000</v>
      </c>
      <c r="CM199" s="181">
        <v>166820000</v>
      </c>
      <c r="CN199" s="181">
        <v>166970000</v>
      </c>
      <c r="CO199" s="181">
        <v>131310000</v>
      </c>
      <c r="CP199" s="184">
        <v>33242000</v>
      </c>
      <c r="CQ199" s="184">
        <v>29839000</v>
      </c>
      <c r="CR199" s="184">
        <v>27995000</v>
      </c>
      <c r="CS199" s="184">
        <v>33218000</v>
      </c>
      <c r="CT199" s="186">
        <f t="shared" si="26"/>
        <v>31073500</v>
      </c>
      <c r="CU199" s="181">
        <v>37276000</v>
      </c>
      <c r="CV199" s="181">
        <v>36491000</v>
      </c>
      <c r="CW199" s="181">
        <v>38025000</v>
      </c>
      <c r="CX199" s="181">
        <v>33464000</v>
      </c>
      <c r="CY199" s="186">
        <f t="shared" si="25"/>
        <v>36314000</v>
      </c>
      <c r="CZ199" s="182">
        <f t="shared" si="27"/>
        <v>1.1686485268798172</v>
      </c>
      <c r="DA199" s="181">
        <v>32387000</v>
      </c>
      <c r="DC199" s="184">
        <v>33290000</v>
      </c>
      <c r="DD199" s="183">
        <f t="shared" si="28"/>
        <v>1.0713308767921219</v>
      </c>
      <c r="DE199" s="184">
        <v>35427000</v>
      </c>
      <c r="DG199" s="184">
        <v>33598000</v>
      </c>
      <c r="DI199" s="182">
        <f t="shared" si="29"/>
        <v>1.0713308767921219</v>
      </c>
    </row>
    <row r="200" spans="1:113" x14ac:dyDescent="0.25">
      <c r="A200" s="181" t="s">
        <v>1910</v>
      </c>
      <c r="B200" s="181" t="s">
        <v>1910</v>
      </c>
      <c r="C200" s="181">
        <v>22</v>
      </c>
      <c r="D200" s="181">
        <v>22</v>
      </c>
      <c r="E200" s="181">
        <v>22</v>
      </c>
      <c r="F200" s="181" t="s">
        <v>1909</v>
      </c>
      <c r="G200" s="181" t="s">
        <v>1908</v>
      </c>
      <c r="H200" s="181" t="s">
        <v>1907</v>
      </c>
      <c r="I200" s="181">
        <v>1</v>
      </c>
      <c r="J200" s="181">
        <v>22</v>
      </c>
      <c r="K200" s="181">
        <v>22</v>
      </c>
      <c r="L200" s="181">
        <v>22</v>
      </c>
      <c r="M200" s="181">
        <v>22</v>
      </c>
      <c r="N200" s="181">
        <v>21</v>
      </c>
      <c r="O200" s="181">
        <v>20</v>
      </c>
      <c r="P200" s="181">
        <v>18</v>
      </c>
      <c r="Q200" s="181">
        <v>10</v>
      </c>
      <c r="R200" s="181">
        <v>14</v>
      </c>
      <c r="S200" s="181">
        <v>15</v>
      </c>
      <c r="T200" s="181">
        <v>12</v>
      </c>
      <c r="U200" s="181">
        <v>11</v>
      </c>
      <c r="V200" s="181">
        <v>20</v>
      </c>
      <c r="W200" s="181">
        <v>18</v>
      </c>
      <c r="X200" s="181">
        <v>16</v>
      </c>
      <c r="Y200" s="181">
        <v>22</v>
      </c>
      <c r="Z200" s="181">
        <v>21</v>
      </c>
      <c r="AA200" s="181">
        <v>20</v>
      </c>
      <c r="AB200" s="181">
        <v>18</v>
      </c>
      <c r="AC200" s="181">
        <v>10</v>
      </c>
      <c r="AD200" s="181">
        <v>14</v>
      </c>
      <c r="AE200" s="181">
        <v>15</v>
      </c>
      <c r="AF200" s="181">
        <v>12</v>
      </c>
      <c r="AG200" s="181">
        <v>11</v>
      </c>
      <c r="AH200" s="181">
        <v>20</v>
      </c>
      <c r="AI200" s="181">
        <v>18</v>
      </c>
      <c r="AJ200" s="181">
        <v>16</v>
      </c>
      <c r="AK200" s="181">
        <v>22</v>
      </c>
      <c r="AL200" s="181">
        <v>21</v>
      </c>
      <c r="AM200" s="181">
        <v>20</v>
      </c>
      <c r="AN200" s="181">
        <v>18</v>
      </c>
      <c r="AO200" s="181">
        <v>10</v>
      </c>
      <c r="AP200" s="181">
        <v>14</v>
      </c>
      <c r="AQ200" s="181">
        <v>15</v>
      </c>
      <c r="AR200" s="181">
        <v>12</v>
      </c>
      <c r="AS200" s="181">
        <v>11</v>
      </c>
      <c r="AT200" s="181">
        <v>20</v>
      </c>
      <c r="AU200" s="181">
        <v>18</v>
      </c>
      <c r="AV200" s="181">
        <v>16</v>
      </c>
      <c r="AW200" s="181">
        <v>42.9</v>
      </c>
      <c r="AX200" s="181">
        <v>42.9</v>
      </c>
      <c r="AY200" s="181">
        <v>42.9</v>
      </c>
      <c r="AZ200" s="181">
        <v>67.63</v>
      </c>
      <c r="BA200" s="181">
        <v>623</v>
      </c>
      <c r="BB200" s="181">
        <v>623</v>
      </c>
      <c r="BC200" s="181">
        <v>0</v>
      </c>
      <c r="BD200" s="181">
        <v>70.256</v>
      </c>
      <c r="BE200" s="181" t="s">
        <v>1251</v>
      </c>
      <c r="BF200" s="181" t="s">
        <v>1251</v>
      </c>
      <c r="BG200" s="181" t="s">
        <v>1251</v>
      </c>
      <c r="BH200" s="181" t="s">
        <v>1251</v>
      </c>
      <c r="BI200" s="181" t="s">
        <v>1251</v>
      </c>
      <c r="BJ200" s="181" t="s">
        <v>1251</v>
      </c>
      <c r="BK200" s="181" t="s">
        <v>1251</v>
      </c>
      <c r="BL200" s="181" t="s">
        <v>1251</v>
      </c>
      <c r="BM200" s="181" t="s">
        <v>1251</v>
      </c>
      <c r="BN200" s="181" t="s">
        <v>1251</v>
      </c>
      <c r="BO200" s="181" t="s">
        <v>1251</v>
      </c>
      <c r="BP200" s="181" t="s">
        <v>1251</v>
      </c>
      <c r="BQ200" s="181">
        <v>42.9</v>
      </c>
      <c r="BR200" s="181">
        <v>42.9</v>
      </c>
      <c r="BS200" s="181">
        <v>41.6</v>
      </c>
      <c r="BT200" s="181">
        <v>33.9</v>
      </c>
      <c r="BU200" s="181">
        <v>23.9</v>
      </c>
      <c r="BV200" s="181">
        <v>28.1</v>
      </c>
      <c r="BW200" s="181">
        <v>30.8</v>
      </c>
      <c r="BX200" s="181">
        <v>24.7</v>
      </c>
      <c r="BY200" s="181">
        <v>24.1</v>
      </c>
      <c r="BZ200" s="181">
        <v>41.6</v>
      </c>
      <c r="CA200" s="181">
        <v>36.9</v>
      </c>
      <c r="CB200" s="181">
        <v>31.9</v>
      </c>
      <c r="CC200" s="181">
        <v>1901500000</v>
      </c>
      <c r="CD200" s="181">
        <v>283470000</v>
      </c>
      <c r="CE200" s="181">
        <v>266490000</v>
      </c>
      <c r="CF200" s="181">
        <v>283000000</v>
      </c>
      <c r="CG200" s="181">
        <v>249640000</v>
      </c>
      <c r="CH200" s="181">
        <v>26412000</v>
      </c>
      <c r="CI200" s="181">
        <v>40764000</v>
      </c>
      <c r="CJ200" s="181">
        <v>40487000</v>
      </c>
      <c r="CK200" s="181">
        <v>40894000</v>
      </c>
      <c r="CL200" s="181">
        <v>35003000</v>
      </c>
      <c r="CM200" s="181">
        <v>214100000</v>
      </c>
      <c r="CN200" s="181">
        <v>216610000</v>
      </c>
      <c r="CO200" s="181">
        <v>204650000</v>
      </c>
      <c r="CP200" s="184">
        <v>36146000</v>
      </c>
      <c r="CQ200" s="184">
        <v>36026000</v>
      </c>
      <c r="CR200" s="184">
        <v>32572000</v>
      </c>
      <c r="CS200" s="184">
        <v>37071000</v>
      </c>
      <c r="CT200" s="186">
        <f t="shared" si="26"/>
        <v>35453750</v>
      </c>
      <c r="CU200" s="181">
        <v>40766000</v>
      </c>
      <c r="CV200" s="181">
        <v>41672000</v>
      </c>
      <c r="CW200" s="181">
        <v>44001000</v>
      </c>
      <c r="CX200" s="181">
        <v>39365000</v>
      </c>
      <c r="CY200" s="186">
        <f t="shared" si="25"/>
        <v>41451000</v>
      </c>
      <c r="CZ200" s="182">
        <f t="shared" si="27"/>
        <v>1.1691570003173148</v>
      </c>
      <c r="DA200" s="181">
        <v>39603000</v>
      </c>
      <c r="DC200" s="184">
        <v>36676000</v>
      </c>
      <c r="DD200" s="183">
        <f t="shared" si="28"/>
        <v>1.0344744914148716</v>
      </c>
      <c r="DE200" s="184">
        <v>41315000</v>
      </c>
      <c r="DG200" s="184">
        <v>38882000</v>
      </c>
      <c r="DI200" s="182">
        <f t="shared" si="29"/>
        <v>1.0344744914148716</v>
      </c>
    </row>
    <row r="201" spans="1:113" x14ac:dyDescent="0.25">
      <c r="A201" s="181" t="s">
        <v>1906</v>
      </c>
      <c r="B201" s="181" t="s">
        <v>1906</v>
      </c>
      <c r="C201" s="181">
        <v>21</v>
      </c>
      <c r="D201" s="181">
        <v>21</v>
      </c>
      <c r="E201" s="181">
        <v>10</v>
      </c>
      <c r="F201" s="181" t="s">
        <v>1905</v>
      </c>
      <c r="G201" s="181" t="s">
        <v>1904</v>
      </c>
      <c r="H201" s="181" t="s">
        <v>1903</v>
      </c>
      <c r="I201" s="181">
        <v>1</v>
      </c>
      <c r="J201" s="181">
        <v>21</v>
      </c>
      <c r="K201" s="181">
        <v>21</v>
      </c>
      <c r="L201" s="181">
        <v>10</v>
      </c>
      <c r="M201" s="181">
        <v>19</v>
      </c>
      <c r="N201" s="181">
        <v>19</v>
      </c>
      <c r="O201" s="181">
        <v>20</v>
      </c>
      <c r="P201" s="181">
        <v>20</v>
      </c>
      <c r="Q201" s="181">
        <v>14</v>
      </c>
      <c r="R201" s="181">
        <v>13</v>
      </c>
      <c r="S201" s="181">
        <v>13</v>
      </c>
      <c r="T201" s="181">
        <v>14</v>
      </c>
      <c r="U201" s="181">
        <v>14</v>
      </c>
      <c r="V201" s="181">
        <v>20</v>
      </c>
      <c r="W201" s="181">
        <v>19</v>
      </c>
      <c r="X201" s="181">
        <v>21</v>
      </c>
      <c r="Y201" s="181">
        <v>19</v>
      </c>
      <c r="Z201" s="181">
        <v>19</v>
      </c>
      <c r="AA201" s="181">
        <v>20</v>
      </c>
      <c r="AB201" s="181">
        <v>20</v>
      </c>
      <c r="AC201" s="181">
        <v>14</v>
      </c>
      <c r="AD201" s="181">
        <v>13</v>
      </c>
      <c r="AE201" s="181">
        <v>13</v>
      </c>
      <c r="AF201" s="181">
        <v>14</v>
      </c>
      <c r="AG201" s="181">
        <v>14</v>
      </c>
      <c r="AH201" s="181">
        <v>20</v>
      </c>
      <c r="AI201" s="181">
        <v>19</v>
      </c>
      <c r="AJ201" s="181">
        <v>21</v>
      </c>
      <c r="AK201" s="181">
        <v>8</v>
      </c>
      <c r="AL201" s="181">
        <v>9</v>
      </c>
      <c r="AM201" s="181">
        <v>10</v>
      </c>
      <c r="AN201" s="181">
        <v>10</v>
      </c>
      <c r="AO201" s="181">
        <v>7</v>
      </c>
      <c r="AP201" s="181">
        <v>5</v>
      </c>
      <c r="AQ201" s="181">
        <v>6</v>
      </c>
      <c r="AR201" s="181">
        <v>7</v>
      </c>
      <c r="AS201" s="181">
        <v>6</v>
      </c>
      <c r="AT201" s="181">
        <v>10</v>
      </c>
      <c r="AU201" s="181">
        <v>9</v>
      </c>
      <c r="AV201" s="181">
        <v>10</v>
      </c>
      <c r="AW201" s="181">
        <v>29.3</v>
      </c>
      <c r="AX201" s="181">
        <v>29.3</v>
      </c>
      <c r="AY201" s="181">
        <v>15.2</v>
      </c>
      <c r="AZ201" s="181">
        <v>83.28</v>
      </c>
      <c r="BA201" s="181">
        <v>724</v>
      </c>
      <c r="BB201" s="181">
        <v>724</v>
      </c>
      <c r="BC201" s="181">
        <v>0</v>
      </c>
      <c r="BD201" s="181">
        <v>89.945999999999998</v>
      </c>
      <c r="BE201" s="181" t="s">
        <v>1251</v>
      </c>
      <c r="BF201" s="181" t="s">
        <v>1251</v>
      </c>
      <c r="BG201" s="181" t="s">
        <v>1251</v>
      </c>
      <c r="BH201" s="181" t="s">
        <v>1251</v>
      </c>
      <c r="BI201" s="181" t="s">
        <v>1251</v>
      </c>
      <c r="BJ201" s="181" t="s">
        <v>1251</v>
      </c>
      <c r="BK201" s="181" t="s">
        <v>1251</v>
      </c>
      <c r="BL201" s="181" t="s">
        <v>1251</v>
      </c>
      <c r="BM201" s="181" t="s">
        <v>1251</v>
      </c>
      <c r="BN201" s="181" t="s">
        <v>1251</v>
      </c>
      <c r="BO201" s="181" t="s">
        <v>1251</v>
      </c>
      <c r="BP201" s="181" t="s">
        <v>1251</v>
      </c>
      <c r="BQ201" s="181">
        <v>25.4</v>
      </c>
      <c r="BR201" s="181">
        <v>26</v>
      </c>
      <c r="BS201" s="181">
        <v>27.8</v>
      </c>
      <c r="BT201" s="181">
        <v>27.8</v>
      </c>
      <c r="BU201" s="181">
        <v>21.3</v>
      </c>
      <c r="BV201" s="181">
        <v>18.899999999999999</v>
      </c>
      <c r="BW201" s="181">
        <v>19.100000000000001</v>
      </c>
      <c r="BX201" s="181">
        <v>19.5</v>
      </c>
      <c r="BY201" s="181">
        <v>20.7</v>
      </c>
      <c r="BZ201" s="181">
        <v>27.8</v>
      </c>
      <c r="CA201" s="181">
        <v>27.6</v>
      </c>
      <c r="CB201" s="181">
        <v>29.3</v>
      </c>
      <c r="CC201" s="181">
        <v>1900100000</v>
      </c>
      <c r="CD201" s="181">
        <v>275660000</v>
      </c>
      <c r="CE201" s="181">
        <v>232890000</v>
      </c>
      <c r="CF201" s="181">
        <v>249430000</v>
      </c>
      <c r="CG201" s="181">
        <v>256500000</v>
      </c>
      <c r="CH201" s="181">
        <v>31159000</v>
      </c>
      <c r="CI201" s="181">
        <v>36169000</v>
      </c>
      <c r="CJ201" s="181">
        <v>37080000</v>
      </c>
      <c r="CK201" s="181">
        <v>37633000</v>
      </c>
      <c r="CL201" s="181">
        <v>39942000</v>
      </c>
      <c r="CM201" s="181">
        <v>232960000</v>
      </c>
      <c r="CN201" s="181">
        <v>232930000</v>
      </c>
      <c r="CO201" s="181">
        <v>237780000</v>
      </c>
      <c r="CP201" s="184">
        <v>31729000</v>
      </c>
      <c r="CQ201" s="184">
        <v>28372000</v>
      </c>
      <c r="CR201" s="184">
        <v>26008000</v>
      </c>
      <c r="CS201" s="184">
        <v>31665000</v>
      </c>
      <c r="CT201" s="186">
        <f t="shared" si="26"/>
        <v>29443500</v>
      </c>
      <c r="CU201" s="181">
        <v>30680000</v>
      </c>
      <c r="CV201" s="181">
        <v>35952000</v>
      </c>
      <c r="CW201" s="181">
        <v>40440000</v>
      </c>
      <c r="CX201" s="181">
        <v>32270000</v>
      </c>
      <c r="CY201" s="186">
        <f t="shared" si="25"/>
        <v>34835500</v>
      </c>
      <c r="CZ201" s="182">
        <f t="shared" si="27"/>
        <v>1.1831304022959226</v>
      </c>
      <c r="DA201" s="181">
        <v>36762000</v>
      </c>
      <c r="DC201" s="184">
        <v>32373000</v>
      </c>
      <c r="DD201" s="183">
        <f t="shared" si="28"/>
        <v>1.0994956441999082</v>
      </c>
      <c r="DE201" s="184">
        <v>37481000</v>
      </c>
      <c r="DG201" s="184">
        <v>34577000</v>
      </c>
      <c r="DI201" s="182">
        <f t="shared" si="29"/>
        <v>1.0994956441999082</v>
      </c>
    </row>
    <row r="202" spans="1:113" x14ac:dyDescent="0.25">
      <c r="A202" s="181" t="s">
        <v>1902</v>
      </c>
      <c r="B202" s="181" t="s">
        <v>1901</v>
      </c>
      <c r="C202" s="181" t="s">
        <v>1900</v>
      </c>
      <c r="D202" s="181" t="s">
        <v>1900</v>
      </c>
      <c r="E202" s="181" t="s">
        <v>1900</v>
      </c>
      <c r="F202" s="181" t="s">
        <v>1899</v>
      </c>
      <c r="G202" s="181" t="s">
        <v>1898</v>
      </c>
      <c r="H202" s="181" t="s">
        <v>1897</v>
      </c>
      <c r="I202" s="181">
        <v>3</v>
      </c>
      <c r="J202" s="181">
        <v>27</v>
      </c>
      <c r="K202" s="181">
        <v>27</v>
      </c>
      <c r="L202" s="181">
        <v>27</v>
      </c>
      <c r="M202" s="181">
        <v>24</v>
      </c>
      <c r="N202" s="181">
        <v>24</v>
      </c>
      <c r="O202" s="181">
        <v>24</v>
      </c>
      <c r="P202" s="181">
        <v>25</v>
      </c>
      <c r="Q202" s="181">
        <v>17</v>
      </c>
      <c r="R202" s="181">
        <v>21</v>
      </c>
      <c r="S202" s="181">
        <v>21</v>
      </c>
      <c r="T202" s="181">
        <v>21</v>
      </c>
      <c r="U202" s="181">
        <v>21</v>
      </c>
      <c r="V202" s="181">
        <v>25</v>
      </c>
      <c r="W202" s="181">
        <v>25</v>
      </c>
      <c r="X202" s="181">
        <v>23</v>
      </c>
      <c r="Y202" s="181">
        <v>24</v>
      </c>
      <c r="Z202" s="181">
        <v>24</v>
      </c>
      <c r="AA202" s="181">
        <v>24</v>
      </c>
      <c r="AB202" s="181">
        <v>25</v>
      </c>
      <c r="AC202" s="181">
        <v>17</v>
      </c>
      <c r="AD202" s="181">
        <v>21</v>
      </c>
      <c r="AE202" s="181">
        <v>21</v>
      </c>
      <c r="AF202" s="181">
        <v>21</v>
      </c>
      <c r="AG202" s="181">
        <v>21</v>
      </c>
      <c r="AH202" s="181">
        <v>25</v>
      </c>
      <c r="AI202" s="181">
        <v>25</v>
      </c>
      <c r="AJ202" s="181">
        <v>23</v>
      </c>
      <c r="AK202" s="181">
        <v>24</v>
      </c>
      <c r="AL202" s="181">
        <v>24</v>
      </c>
      <c r="AM202" s="181">
        <v>24</v>
      </c>
      <c r="AN202" s="181">
        <v>25</v>
      </c>
      <c r="AO202" s="181">
        <v>17</v>
      </c>
      <c r="AP202" s="181">
        <v>21</v>
      </c>
      <c r="AQ202" s="181">
        <v>21</v>
      </c>
      <c r="AR202" s="181">
        <v>21</v>
      </c>
      <c r="AS202" s="181">
        <v>21</v>
      </c>
      <c r="AT202" s="181">
        <v>25</v>
      </c>
      <c r="AU202" s="181">
        <v>25</v>
      </c>
      <c r="AV202" s="181">
        <v>23</v>
      </c>
      <c r="AW202" s="181">
        <v>14.5</v>
      </c>
      <c r="AX202" s="181">
        <v>14.5</v>
      </c>
      <c r="AY202" s="181">
        <v>14.5</v>
      </c>
      <c r="AZ202" s="181">
        <v>281.22000000000003</v>
      </c>
      <c r="BA202" s="181">
        <v>2647</v>
      </c>
      <c r="BB202" s="181" t="s">
        <v>1896</v>
      </c>
      <c r="BC202" s="181">
        <v>0</v>
      </c>
      <c r="BD202" s="181">
        <v>84.840999999999994</v>
      </c>
      <c r="BE202" s="181" t="s">
        <v>1251</v>
      </c>
      <c r="BF202" s="181" t="s">
        <v>1251</v>
      </c>
      <c r="BG202" s="181" t="s">
        <v>1251</v>
      </c>
      <c r="BH202" s="181" t="s">
        <v>1251</v>
      </c>
      <c r="BI202" s="181" t="s">
        <v>1254</v>
      </c>
      <c r="BJ202" s="181" t="s">
        <v>1254</v>
      </c>
      <c r="BK202" s="181" t="s">
        <v>1254</v>
      </c>
      <c r="BL202" s="181" t="s">
        <v>1254</v>
      </c>
      <c r="BM202" s="181" t="s">
        <v>1254</v>
      </c>
      <c r="BN202" s="181" t="s">
        <v>1251</v>
      </c>
      <c r="BO202" s="181" t="s">
        <v>1251</v>
      </c>
      <c r="BP202" s="181" t="s">
        <v>1251</v>
      </c>
      <c r="BQ202" s="181">
        <v>13.1</v>
      </c>
      <c r="BR202" s="181">
        <v>12.8</v>
      </c>
      <c r="BS202" s="181">
        <v>12.8</v>
      </c>
      <c r="BT202" s="181">
        <v>13.2</v>
      </c>
      <c r="BU202" s="181">
        <v>9.1999999999999993</v>
      </c>
      <c r="BV202" s="181">
        <v>11.2</v>
      </c>
      <c r="BW202" s="181">
        <v>11.5</v>
      </c>
      <c r="BX202" s="181">
        <v>11.5</v>
      </c>
      <c r="BY202" s="181">
        <v>11.5</v>
      </c>
      <c r="BZ202" s="181">
        <v>13.5</v>
      </c>
      <c r="CA202" s="181">
        <v>13.2</v>
      </c>
      <c r="CB202" s="181">
        <v>12.5</v>
      </c>
      <c r="CC202" s="181">
        <v>1186500000</v>
      </c>
      <c r="CD202" s="181">
        <v>164270000</v>
      </c>
      <c r="CE202" s="181">
        <v>143370000</v>
      </c>
      <c r="CF202" s="181">
        <v>165920000</v>
      </c>
      <c r="CG202" s="181">
        <v>163050000</v>
      </c>
      <c r="CH202" s="181">
        <v>22148000</v>
      </c>
      <c r="CI202" s="181">
        <v>26209000</v>
      </c>
      <c r="CJ202" s="181">
        <v>27476000</v>
      </c>
      <c r="CK202" s="181">
        <v>33534000</v>
      </c>
      <c r="CL202" s="181">
        <v>29392000</v>
      </c>
      <c r="CM202" s="181">
        <v>135880000</v>
      </c>
      <c r="CN202" s="181">
        <v>149610000</v>
      </c>
      <c r="CO202" s="181">
        <v>125690000</v>
      </c>
      <c r="CP202" s="184">
        <v>11545000</v>
      </c>
      <c r="CQ202" s="184">
        <v>10657000</v>
      </c>
      <c r="CR202" s="184">
        <v>9274000</v>
      </c>
      <c r="CS202" s="184">
        <v>12651000</v>
      </c>
      <c r="CT202" s="186">
        <f t="shared" si="26"/>
        <v>11031750</v>
      </c>
      <c r="CU202" s="181">
        <v>12423000</v>
      </c>
      <c r="CV202" s="181">
        <v>11831000</v>
      </c>
      <c r="CW202" s="181">
        <v>14302000</v>
      </c>
      <c r="CX202" s="181">
        <v>14037000</v>
      </c>
      <c r="CY202" s="186">
        <f t="shared" si="25"/>
        <v>13148250</v>
      </c>
      <c r="CZ202" s="182">
        <f t="shared" si="27"/>
        <v>1.1918553266707459</v>
      </c>
      <c r="DA202" s="181">
        <v>14089000</v>
      </c>
      <c r="DC202" s="184">
        <v>12438000</v>
      </c>
      <c r="DD202" s="183">
        <f t="shared" si="28"/>
        <v>1.1274729757291455</v>
      </c>
      <c r="DE202" s="184">
        <v>12740000</v>
      </c>
      <c r="DG202" s="184">
        <v>12065000</v>
      </c>
      <c r="DI202" s="182">
        <f t="shared" si="29"/>
        <v>1.1274729757291455</v>
      </c>
    </row>
    <row r="203" spans="1:113" x14ac:dyDescent="0.25">
      <c r="A203" s="181" t="s">
        <v>1895</v>
      </c>
      <c r="B203" s="181" t="s">
        <v>1895</v>
      </c>
      <c r="C203" s="181">
        <v>7</v>
      </c>
      <c r="D203" s="181">
        <v>7</v>
      </c>
      <c r="E203" s="181">
        <v>7</v>
      </c>
      <c r="F203" s="181" t="s">
        <v>1894</v>
      </c>
      <c r="G203" s="181" t="s">
        <v>1893</v>
      </c>
      <c r="H203" s="181" t="s">
        <v>1892</v>
      </c>
      <c r="I203" s="181">
        <v>1</v>
      </c>
      <c r="J203" s="181">
        <v>7</v>
      </c>
      <c r="K203" s="181">
        <v>7</v>
      </c>
      <c r="L203" s="181">
        <v>7</v>
      </c>
      <c r="M203" s="181">
        <v>6</v>
      </c>
      <c r="N203" s="181">
        <v>7</v>
      </c>
      <c r="O203" s="181">
        <v>7</v>
      </c>
      <c r="P203" s="181">
        <v>6</v>
      </c>
      <c r="Q203" s="181">
        <v>4</v>
      </c>
      <c r="R203" s="181">
        <v>4</v>
      </c>
      <c r="S203" s="181">
        <v>4</v>
      </c>
      <c r="T203" s="181">
        <v>4</v>
      </c>
      <c r="U203" s="181">
        <v>3</v>
      </c>
      <c r="V203" s="181">
        <v>6</v>
      </c>
      <c r="W203" s="181">
        <v>6</v>
      </c>
      <c r="X203" s="181">
        <v>6</v>
      </c>
      <c r="Y203" s="181">
        <v>6</v>
      </c>
      <c r="Z203" s="181">
        <v>7</v>
      </c>
      <c r="AA203" s="181">
        <v>7</v>
      </c>
      <c r="AB203" s="181">
        <v>6</v>
      </c>
      <c r="AC203" s="181">
        <v>4</v>
      </c>
      <c r="AD203" s="181">
        <v>4</v>
      </c>
      <c r="AE203" s="181">
        <v>4</v>
      </c>
      <c r="AF203" s="181">
        <v>4</v>
      </c>
      <c r="AG203" s="181">
        <v>3</v>
      </c>
      <c r="AH203" s="181">
        <v>6</v>
      </c>
      <c r="AI203" s="181">
        <v>6</v>
      </c>
      <c r="AJ203" s="181">
        <v>6</v>
      </c>
      <c r="AK203" s="181">
        <v>6</v>
      </c>
      <c r="AL203" s="181">
        <v>7</v>
      </c>
      <c r="AM203" s="181">
        <v>7</v>
      </c>
      <c r="AN203" s="181">
        <v>6</v>
      </c>
      <c r="AO203" s="181">
        <v>4</v>
      </c>
      <c r="AP203" s="181">
        <v>4</v>
      </c>
      <c r="AQ203" s="181">
        <v>4</v>
      </c>
      <c r="AR203" s="181">
        <v>4</v>
      </c>
      <c r="AS203" s="181">
        <v>3</v>
      </c>
      <c r="AT203" s="181">
        <v>6</v>
      </c>
      <c r="AU203" s="181">
        <v>6</v>
      </c>
      <c r="AV203" s="181">
        <v>6</v>
      </c>
      <c r="AW203" s="181">
        <v>11.3</v>
      </c>
      <c r="AX203" s="181">
        <v>11.3</v>
      </c>
      <c r="AY203" s="181">
        <v>11.3</v>
      </c>
      <c r="AZ203" s="181">
        <v>77.8</v>
      </c>
      <c r="BA203" s="181">
        <v>680</v>
      </c>
      <c r="BB203" s="181">
        <v>680</v>
      </c>
      <c r="BC203" s="181">
        <v>0</v>
      </c>
      <c r="BD203" s="181">
        <v>22.048999999999999</v>
      </c>
      <c r="BE203" s="181" t="s">
        <v>1251</v>
      </c>
      <c r="BF203" s="181" t="s">
        <v>1251</v>
      </c>
      <c r="BG203" s="181" t="s">
        <v>1251</v>
      </c>
      <c r="BH203" s="181" t="s">
        <v>1251</v>
      </c>
      <c r="BI203" s="181" t="s">
        <v>1254</v>
      </c>
      <c r="BJ203" s="181" t="s">
        <v>1254</v>
      </c>
      <c r="BK203" s="181" t="s">
        <v>1254</v>
      </c>
      <c r="BL203" s="181" t="s">
        <v>1254</v>
      </c>
      <c r="BM203" s="181" t="s">
        <v>1254</v>
      </c>
      <c r="BN203" s="181" t="s">
        <v>1251</v>
      </c>
      <c r="BO203" s="181" t="s">
        <v>1251</v>
      </c>
      <c r="BP203" s="181" t="s">
        <v>1251</v>
      </c>
      <c r="BQ203" s="181">
        <v>8.5</v>
      </c>
      <c r="BR203" s="181">
        <v>11.3</v>
      </c>
      <c r="BS203" s="181">
        <v>11.3</v>
      </c>
      <c r="BT203" s="181">
        <v>8.5</v>
      </c>
      <c r="BU203" s="181">
        <v>5.6</v>
      </c>
      <c r="BV203" s="181">
        <v>5.6</v>
      </c>
      <c r="BW203" s="181">
        <v>5.6</v>
      </c>
      <c r="BX203" s="181">
        <v>5.6</v>
      </c>
      <c r="BY203" s="181">
        <v>5.3</v>
      </c>
      <c r="BZ203" s="181">
        <v>8.5</v>
      </c>
      <c r="CA203" s="181">
        <v>8.5</v>
      </c>
      <c r="CB203" s="181">
        <v>8.5</v>
      </c>
      <c r="CC203" s="181">
        <v>241000000</v>
      </c>
      <c r="CD203" s="181">
        <v>30510000</v>
      </c>
      <c r="CE203" s="181">
        <v>38673000</v>
      </c>
      <c r="CF203" s="181">
        <v>39810000</v>
      </c>
      <c r="CG203" s="181">
        <v>31621000</v>
      </c>
      <c r="CH203" s="181">
        <v>3853900</v>
      </c>
      <c r="CI203" s="181">
        <v>4492400</v>
      </c>
      <c r="CJ203" s="181">
        <v>4287900</v>
      </c>
      <c r="CK203" s="181">
        <v>4652600</v>
      </c>
      <c r="CL203" s="181">
        <v>2857500</v>
      </c>
      <c r="CM203" s="181">
        <v>28569000</v>
      </c>
      <c r="CN203" s="181">
        <v>27415000</v>
      </c>
      <c r="CO203" s="181">
        <v>24258000</v>
      </c>
      <c r="CP203" s="184">
        <v>7020200</v>
      </c>
      <c r="CQ203" s="184">
        <v>7681800</v>
      </c>
      <c r="CR203" s="184">
        <v>7009300</v>
      </c>
      <c r="CS203" s="184">
        <v>7526800</v>
      </c>
      <c r="CT203" s="186">
        <f t="shared" si="26"/>
        <v>7309525</v>
      </c>
      <c r="CU203" s="181">
        <v>8521500</v>
      </c>
      <c r="CV203" s="181">
        <v>8417800</v>
      </c>
      <c r="CW203" s="181">
        <v>9891900</v>
      </c>
      <c r="CX203" s="181">
        <v>8208700</v>
      </c>
      <c r="CY203" s="186">
        <f t="shared" si="25"/>
        <v>8759975</v>
      </c>
      <c r="CZ203" s="182">
        <f t="shared" si="27"/>
        <v>1.1984328667047448</v>
      </c>
      <c r="DA203" s="181">
        <v>7188800</v>
      </c>
      <c r="DC203" s="184">
        <v>7373200</v>
      </c>
      <c r="DD203" s="183">
        <f t="shared" si="28"/>
        <v>1.008711236366248</v>
      </c>
      <c r="DE203" s="184">
        <v>7526800</v>
      </c>
      <c r="DG203" s="184">
        <v>7261600</v>
      </c>
      <c r="DI203" s="182">
        <f t="shared" si="29"/>
        <v>1.008711236366248</v>
      </c>
    </row>
    <row r="204" spans="1:113" x14ac:dyDescent="0.25">
      <c r="A204" s="181" t="s">
        <v>1891</v>
      </c>
      <c r="B204" s="181" t="s">
        <v>1891</v>
      </c>
      <c r="C204" s="181">
        <v>2</v>
      </c>
      <c r="D204" s="181">
        <v>2</v>
      </c>
      <c r="E204" s="181">
        <v>2</v>
      </c>
      <c r="F204" s="181" t="s">
        <v>1890</v>
      </c>
      <c r="G204" s="181" t="s">
        <v>1889</v>
      </c>
      <c r="H204" s="181" t="s">
        <v>1888</v>
      </c>
      <c r="I204" s="181">
        <v>1</v>
      </c>
      <c r="J204" s="181">
        <v>2</v>
      </c>
      <c r="K204" s="181">
        <v>2</v>
      </c>
      <c r="L204" s="181">
        <v>2</v>
      </c>
      <c r="M204" s="181">
        <v>2</v>
      </c>
      <c r="N204" s="181">
        <v>2</v>
      </c>
      <c r="O204" s="181">
        <v>2</v>
      </c>
      <c r="P204" s="181">
        <v>2</v>
      </c>
      <c r="Q204" s="181">
        <v>2</v>
      </c>
      <c r="R204" s="181">
        <v>2</v>
      </c>
      <c r="S204" s="181">
        <v>2</v>
      </c>
      <c r="T204" s="181">
        <v>2</v>
      </c>
      <c r="U204" s="181">
        <v>2</v>
      </c>
      <c r="V204" s="181">
        <v>2</v>
      </c>
      <c r="W204" s="181">
        <v>2</v>
      </c>
      <c r="X204" s="181">
        <v>2</v>
      </c>
      <c r="Y204" s="181">
        <v>2</v>
      </c>
      <c r="Z204" s="181">
        <v>2</v>
      </c>
      <c r="AA204" s="181">
        <v>2</v>
      </c>
      <c r="AB204" s="181">
        <v>2</v>
      </c>
      <c r="AC204" s="181">
        <v>2</v>
      </c>
      <c r="AD204" s="181">
        <v>2</v>
      </c>
      <c r="AE204" s="181">
        <v>2</v>
      </c>
      <c r="AF204" s="181">
        <v>2</v>
      </c>
      <c r="AG204" s="181">
        <v>2</v>
      </c>
      <c r="AH204" s="181">
        <v>2</v>
      </c>
      <c r="AI204" s="181">
        <v>2</v>
      </c>
      <c r="AJ204" s="181">
        <v>2</v>
      </c>
      <c r="AK204" s="181">
        <v>2</v>
      </c>
      <c r="AL204" s="181">
        <v>2</v>
      </c>
      <c r="AM204" s="181">
        <v>2</v>
      </c>
      <c r="AN204" s="181">
        <v>2</v>
      </c>
      <c r="AO204" s="181">
        <v>2</v>
      </c>
      <c r="AP204" s="181">
        <v>2</v>
      </c>
      <c r="AQ204" s="181">
        <v>2</v>
      </c>
      <c r="AR204" s="181">
        <v>2</v>
      </c>
      <c r="AS204" s="181">
        <v>2</v>
      </c>
      <c r="AT204" s="181">
        <v>2</v>
      </c>
      <c r="AU204" s="181">
        <v>2</v>
      </c>
      <c r="AV204" s="181">
        <v>2</v>
      </c>
      <c r="AW204" s="181">
        <v>17.399999999999999</v>
      </c>
      <c r="AX204" s="181">
        <v>17.399999999999999</v>
      </c>
      <c r="AY204" s="181">
        <v>17.399999999999999</v>
      </c>
      <c r="AZ204" s="181">
        <v>14.65</v>
      </c>
      <c r="BA204" s="181">
        <v>132</v>
      </c>
      <c r="BB204" s="181">
        <v>132</v>
      </c>
      <c r="BC204" s="181">
        <v>0</v>
      </c>
      <c r="BD204" s="181">
        <v>4.8559999999999999</v>
      </c>
      <c r="BE204" s="181" t="s">
        <v>1251</v>
      </c>
      <c r="BF204" s="181" t="s">
        <v>1251</v>
      </c>
      <c r="BG204" s="181" t="s">
        <v>1251</v>
      </c>
      <c r="BH204" s="181" t="s">
        <v>1251</v>
      </c>
      <c r="BI204" s="181" t="s">
        <v>1254</v>
      </c>
      <c r="BJ204" s="181" t="s">
        <v>1254</v>
      </c>
      <c r="BK204" s="181" t="s">
        <v>1254</v>
      </c>
      <c r="BL204" s="181" t="s">
        <v>1254</v>
      </c>
      <c r="BM204" s="181" t="s">
        <v>1254</v>
      </c>
      <c r="BN204" s="181" t="s">
        <v>1251</v>
      </c>
      <c r="BO204" s="181" t="s">
        <v>1251</v>
      </c>
      <c r="BP204" s="181" t="s">
        <v>1251</v>
      </c>
      <c r="BQ204" s="181">
        <v>17.399999999999999</v>
      </c>
      <c r="BR204" s="181">
        <v>17.399999999999999</v>
      </c>
      <c r="BS204" s="181">
        <v>17.399999999999999</v>
      </c>
      <c r="BT204" s="181">
        <v>17.399999999999999</v>
      </c>
      <c r="BU204" s="181">
        <v>17.399999999999999</v>
      </c>
      <c r="BV204" s="181">
        <v>17.399999999999999</v>
      </c>
      <c r="BW204" s="181">
        <v>17.399999999999999</v>
      </c>
      <c r="BX204" s="181">
        <v>17.399999999999999</v>
      </c>
      <c r="BY204" s="181">
        <v>17.399999999999999</v>
      </c>
      <c r="BZ204" s="181">
        <v>17.399999999999999</v>
      </c>
      <c r="CA204" s="181">
        <v>17.399999999999999</v>
      </c>
      <c r="CB204" s="181">
        <v>17.399999999999999</v>
      </c>
      <c r="CC204" s="181">
        <v>104020000</v>
      </c>
      <c r="CD204" s="181">
        <v>17431000</v>
      </c>
      <c r="CE204" s="181">
        <v>13803000</v>
      </c>
      <c r="CF204" s="181">
        <v>14008000</v>
      </c>
      <c r="CG204" s="181">
        <v>10004000</v>
      </c>
      <c r="CH204" s="181">
        <v>2787800</v>
      </c>
      <c r="CI204" s="181">
        <v>2918900</v>
      </c>
      <c r="CJ204" s="181">
        <v>3123200</v>
      </c>
      <c r="CK204" s="181">
        <v>3240500</v>
      </c>
      <c r="CL204" s="181">
        <v>2516700</v>
      </c>
      <c r="CM204" s="181">
        <v>10362000</v>
      </c>
      <c r="CN204" s="181">
        <v>11962000</v>
      </c>
      <c r="CO204" s="181">
        <v>11867000</v>
      </c>
      <c r="CP204" s="184">
        <v>10970000</v>
      </c>
      <c r="CQ204" s="184">
        <v>9081000</v>
      </c>
      <c r="CR204" s="184">
        <v>8355600</v>
      </c>
      <c r="CS204" s="184">
        <v>6988100</v>
      </c>
      <c r="CT204" s="186">
        <f t="shared" si="26"/>
        <v>8848675</v>
      </c>
      <c r="CU204" s="181">
        <v>10718000</v>
      </c>
      <c r="CV204" s="181">
        <v>10339000</v>
      </c>
      <c r="CW204" s="181">
        <v>11450000</v>
      </c>
      <c r="CX204" s="181">
        <v>10575000</v>
      </c>
      <c r="CY204" s="186">
        <f t="shared" si="25"/>
        <v>10770500</v>
      </c>
      <c r="CZ204" s="182">
        <f t="shared" si="27"/>
        <v>1.2171878840617381</v>
      </c>
      <c r="DA204" s="181">
        <v>8388100</v>
      </c>
      <c r="DC204" s="184">
        <v>7867200</v>
      </c>
      <c r="DD204" s="183">
        <f t="shared" si="28"/>
        <v>0.88908226372875032</v>
      </c>
      <c r="DE204" s="184">
        <v>9875300</v>
      </c>
      <c r="DG204" s="184">
        <v>9524800</v>
      </c>
      <c r="DI204" s="182">
        <f t="shared" si="29"/>
        <v>0.88908226372875032</v>
      </c>
    </row>
    <row r="205" spans="1:113" x14ac:dyDescent="0.25">
      <c r="A205" s="181" t="s">
        <v>1887</v>
      </c>
      <c r="B205" s="181" t="s">
        <v>1887</v>
      </c>
      <c r="C205" s="181" t="s">
        <v>1886</v>
      </c>
      <c r="D205" s="181" t="s">
        <v>1886</v>
      </c>
      <c r="E205" s="181" t="s">
        <v>1885</v>
      </c>
      <c r="F205" s="181" t="s">
        <v>1884</v>
      </c>
      <c r="G205" s="181" t="s">
        <v>1883</v>
      </c>
      <c r="H205" s="181" t="s">
        <v>1882</v>
      </c>
      <c r="I205" s="181">
        <v>2</v>
      </c>
      <c r="J205" s="181">
        <v>10</v>
      </c>
      <c r="K205" s="181">
        <v>10</v>
      </c>
      <c r="L205" s="181">
        <v>4</v>
      </c>
      <c r="M205" s="181">
        <v>9</v>
      </c>
      <c r="N205" s="181">
        <v>7</v>
      </c>
      <c r="O205" s="181">
        <v>10</v>
      </c>
      <c r="P205" s="181">
        <v>10</v>
      </c>
      <c r="Q205" s="181">
        <v>7</v>
      </c>
      <c r="R205" s="181">
        <v>7</v>
      </c>
      <c r="S205" s="181">
        <v>7</v>
      </c>
      <c r="T205" s="181">
        <v>7</v>
      </c>
      <c r="U205" s="181">
        <v>8</v>
      </c>
      <c r="V205" s="181">
        <v>8</v>
      </c>
      <c r="W205" s="181">
        <v>9</v>
      </c>
      <c r="X205" s="181">
        <v>10</v>
      </c>
      <c r="Y205" s="181">
        <v>9</v>
      </c>
      <c r="Z205" s="181">
        <v>7</v>
      </c>
      <c r="AA205" s="181">
        <v>10</v>
      </c>
      <c r="AB205" s="181">
        <v>10</v>
      </c>
      <c r="AC205" s="181">
        <v>7</v>
      </c>
      <c r="AD205" s="181">
        <v>7</v>
      </c>
      <c r="AE205" s="181">
        <v>7</v>
      </c>
      <c r="AF205" s="181">
        <v>7</v>
      </c>
      <c r="AG205" s="181">
        <v>8</v>
      </c>
      <c r="AH205" s="181">
        <v>8</v>
      </c>
      <c r="AI205" s="181">
        <v>9</v>
      </c>
      <c r="AJ205" s="181">
        <v>10</v>
      </c>
      <c r="AK205" s="181">
        <v>3</v>
      </c>
      <c r="AL205" s="181">
        <v>3</v>
      </c>
      <c r="AM205" s="181">
        <v>4</v>
      </c>
      <c r="AN205" s="181">
        <v>4</v>
      </c>
      <c r="AO205" s="181">
        <v>3</v>
      </c>
      <c r="AP205" s="181">
        <v>4</v>
      </c>
      <c r="AQ205" s="181">
        <v>4</v>
      </c>
      <c r="AR205" s="181">
        <v>3</v>
      </c>
      <c r="AS205" s="181">
        <v>4</v>
      </c>
      <c r="AT205" s="181">
        <v>4</v>
      </c>
      <c r="AU205" s="181">
        <v>4</v>
      </c>
      <c r="AV205" s="181">
        <v>4</v>
      </c>
      <c r="AW205" s="181">
        <v>31.6</v>
      </c>
      <c r="AX205" s="181">
        <v>31.6</v>
      </c>
      <c r="AY205" s="181">
        <v>12.4</v>
      </c>
      <c r="AZ205" s="181">
        <v>45.823</v>
      </c>
      <c r="BA205" s="181">
        <v>412</v>
      </c>
      <c r="BB205" s="181" t="s">
        <v>1881</v>
      </c>
      <c r="BC205" s="181">
        <v>0</v>
      </c>
      <c r="BD205" s="181">
        <v>48.600999999999999</v>
      </c>
      <c r="BE205" s="181" t="s">
        <v>1251</v>
      </c>
      <c r="BF205" s="181" t="s">
        <v>1251</v>
      </c>
      <c r="BG205" s="181" t="s">
        <v>1251</v>
      </c>
      <c r="BH205" s="181" t="s">
        <v>1251</v>
      </c>
      <c r="BI205" s="181" t="s">
        <v>1251</v>
      </c>
      <c r="BJ205" s="181" t="s">
        <v>1251</v>
      </c>
      <c r="BK205" s="181" t="s">
        <v>1251</v>
      </c>
      <c r="BL205" s="181" t="s">
        <v>1251</v>
      </c>
      <c r="BM205" s="181" t="s">
        <v>1251</v>
      </c>
      <c r="BN205" s="181" t="s">
        <v>1251</v>
      </c>
      <c r="BO205" s="181" t="s">
        <v>1251</v>
      </c>
      <c r="BP205" s="181" t="s">
        <v>1251</v>
      </c>
      <c r="BQ205" s="181">
        <v>29.1</v>
      </c>
      <c r="BR205" s="181">
        <v>24.5</v>
      </c>
      <c r="BS205" s="181">
        <v>31.6</v>
      </c>
      <c r="BT205" s="181">
        <v>31.6</v>
      </c>
      <c r="BU205" s="181">
        <v>24.5</v>
      </c>
      <c r="BV205" s="181">
        <v>21.6</v>
      </c>
      <c r="BW205" s="181">
        <v>21.6</v>
      </c>
      <c r="BX205" s="181">
        <v>24.5</v>
      </c>
      <c r="BY205" s="181">
        <v>26.9</v>
      </c>
      <c r="BZ205" s="181">
        <v>26.2</v>
      </c>
      <c r="CA205" s="181">
        <v>31.6</v>
      </c>
      <c r="CB205" s="181">
        <v>31.6</v>
      </c>
      <c r="CC205" s="181">
        <v>862760000</v>
      </c>
      <c r="CD205" s="181">
        <v>127800000</v>
      </c>
      <c r="CE205" s="181">
        <v>93039000</v>
      </c>
      <c r="CF205" s="181">
        <v>136260000</v>
      </c>
      <c r="CG205" s="181">
        <v>119560000</v>
      </c>
      <c r="CH205" s="181">
        <v>22279000</v>
      </c>
      <c r="CI205" s="181">
        <v>22790000</v>
      </c>
      <c r="CJ205" s="181">
        <v>18095000</v>
      </c>
      <c r="CK205" s="181">
        <v>24189000</v>
      </c>
      <c r="CL205" s="181">
        <v>23414000</v>
      </c>
      <c r="CM205" s="181">
        <v>87505000</v>
      </c>
      <c r="CN205" s="181">
        <v>81501000</v>
      </c>
      <c r="CO205" s="181">
        <v>106330000</v>
      </c>
      <c r="CP205" s="184">
        <v>36850000</v>
      </c>
      <c r="CQ205" s="184">
        <v>31840000</v>
      </c>
      <c r="CR205" s="184">
        <v>34631000</v>
      </c>
      <c r="CS205" s="184">
        <v>35634000</v>
      </c>
      <c r="CT205" s="186">
        <f t="shared" si="26"/>
        <v>34738750</v>
      </c>
      <c r="CU205" s="181">
        <v>48031000</v>
      </c>
      <c r="CV205" s="181">
        <v>42951000</v>
      </c>
      <c r="CW205" s="181">
        <v>40348000</v>
      </c>
      <c r="CX205" s="181">
        <v>39482000</v>
      </c>
      <c r="CY205" s="186">
        <f t="shared" si="25"/>
        <v>42703000</v>
      </c>
      <c r="CZ205" s="182">
        <f t="shared" si="27"/>
        <v>1.2292612716347018</v>
      </c>
      <c r="DA205" s="181">
        <v>45251000</v>
      </c>
      <c r="DC205" s="184">
        <v>34223000</v>
      </c>
      <c r="DD205" s="183">
        <f t="shared" si="28"/>
        <v>0.98515346694973194</v>
      </c>
      <c r="DE205" s="184">
        <v>33354000</v>
      </c>
      <c r="DG205" s="184">
        <v>38460000</v>
      </c>
      <c r="DI205" s="182">
        <f t="shared" si="29"/>
        <v>0.98515346694973194</v>
      </c>
    </row>
    <row r="206" spans="1:113" x14ac:dyDescent="0.25">
      <c r="A206" s="181" t="s">
        <v>1880</v>
      </c>
      <c r="B206" s="181" t="s">
        <v>1879</v>
      </c>
      <c r="C206" s="181" t="s">
        <v>1878</v>
      </c>
      <c r="D206" s="181" t="s">
        <v>1878</v>
      </c>
      <c r="E206" s="181" t="s">
        <v>1878</v>
      </c>
      <c r="F206" s="181" t="s">
        <v>1877</v>
      </c>
      <c r="G206" s="181" t="s">
        <v>1876</v>
      </c>
      <c r="H206" s="181" t="s">
        <v>1875</v>
      </c>
      <c r="I206" s="181">
        <v>3</v>
      </c>
      <c r="J206" s="181">
        <v>8</v>
      </c>
      <c r="K206" s="181">
        <v>8</v>
      </c>
      <c r="L206" s="181">
        <v>8</v>
      </c>
      <c r="M206" s="181">
        <v>8</v>
      </c>
      <c r="N206" s="181">
        <v>8</v>
      </c>
      <c r="O206" s="181">
        <v>8</v>
      </c>
      <c r="P206" s="181">
        <v>8</v>
      </c>
      <c r="Q206" s="181">
        <v>4</v>
      </c>
      <c r="R206" s="181">
        <v>4</v>
      </c>
      <c r="S206" s="181">
        <v>4</v>
      </c>
      <c r="T206" s="181">
        <v>2</v>
      </c>
      <c r="U206" s="181">
        <v>3</v>
      </c>
      <c r="V206" s="181">
        <v>7</v>
      </c>
      <c r="W206" s="181">
        <v>7</v>
      </c>
      <c r="X206" s="181">
        <v>6</v>
      </c>
      <c r="Y206" s="181">
        <v>8</v>
      </c>
      <c r="Z206" s="181">
        <v>8</v>
      </c>
      <c r="AA206" s="181">
        <v>8</v>
      </c>
      <c r="AB206" s="181">
        <v>8</v>
      </c>
      <c r="AC206" s="181">
        <v>4</v>
      </c>
      <c r="AD206" s="181">
        <v>4</v>
      </c>
      <c r="AE206" s="181">
        <v>4</v>
      </c>
      <c r="AF206" s="181">
        <v>2</v>
      </c>
      <c r="AG206" s="181">
        <v>3</v>
      </c>
      <c r="AH206" s="181">
        <v>7</v>
      </c>
      <c r="AI206" s="181">
        <v>7</v>
      </c>
      <c r="AJ206" s="181">
        <v>6</v>
      </c>
      <c r="AK206" s="181">
        <v>8</v>
      </c>
      <c r="AL206" s="181">
        <v>8</v>
      </c>
      <c r="AM206" s="181">
        <v>8</v>
      </c>
      <c r="AN206" s="181">
        <v>8</v>
      </c>
      <c r="AO206" s="181">
        <v>4</v>
      </c>
      <c r="AP206" s="181">
        <v>4</v>
      </c>
      <c r="AQ206" s="181">
        <v>4</v>
      </c>
      <c r="AR206" s="181">
        <v>2</v>
      </c>
      <c r="AS206" s="181">
        <v>3</v>
      </c>
      <c r="AT206" s="181">
        <v>7</v>
      </c>
      <c r="AU206" s="181">
        <v>7</v>
      </c>
      <c r="AV206" s="181">
        <v>6</v>
      </c>
      <c r="AW206" s="181">
        <v>6.4</v>
      </c>
      <c r="AX206" s="181">
        <v>6.4</v>
      </c>
      <c r="AY206" s="181">
        <v>6.4</v>
      </c>
      <c r="AZ206" s="181">
        <v>146.56</v>
      </c>
      <c r="BA206" s="181">
        <v>1335</v>
      </c>
      <c r="BB206" s="181" t="s">
        <v>1874</v>
      </c>
      <c r="BC206" s="181">
        <v>0</v>
      </c>
      <c r="BD206" s="181">
        <v>18.664000000000001</v>
      </c>
      <c r="BE206" s="181" t="s">
        <v>1251</v>
      </c>
      <c r="BF206" s="181" t="s">
        <v>1251</v>
      </c>
      <c r="BG206" s="181" t="s">
        <v>1251</v>
      </c>
      <c r="BH206" s="181" t="s">
        <v>1251</v>
      </c>
      <c r="BI206" s="181" t="s">
        <v>1254</v>
      </c>
      <c r="BJ206" s="181" t="s">
        <v>1254</v>
      </c>
      <c r="BK206" s="181" t="s">
        <v>1254</v>
      </c>
      <c r="BL206" s="181" t="s">
        <v>1254</v>
      </c>
      <c r="BM206" s="181" t="s">
        <v>1254</v>
      </c>
      <c r="BN206" s="181" t="s">
        <v>1251</v>
      </c>
      <c r="BO206" s="181" t="s">
        <v>1251</v>
      </c>
      <c r="BP206" s="181" t="s">
        <v>1251</v>
      </c>
      <c r="BQ206" s="181">
        <v>6.4</v>
      </c>
      <c r="BR206" s="181">
        <v>6.4</v>
      </c>
      <c r="BS206" s="181">
        <v>6.4</v>
      </c>
      <c r="BT206" s="181">
        <v>6.4</v>
      </c>
      <c r="BU206" s="181">
        <v>2.8</v>
      </c>
      <c r="BV206" s="181">
        <v>3.1</v>
      </c>
      <c r="BW206" s="181">
        <v>3.1</v>
      </c>
      <c r="BX206" s="181">
        <v>1.3</v>
      </c>
      <c r="BY206" s="181">
        <v>2.5</v>
      </c>
      <c r="BZ206" s="181">
        <v>5.3</v>
      </c>
      <c r="CA206" s="181">
        <v>5.3</v>
      </c>
      <c r="CB206" s="181">
        <v>4.7</v>
      </c>
      <c r="CC206" s="181">
        <v>253560000</v>
      </c>
      <c r="CD206" s="181">
        <v>39698000</v>
      </c>
      <c r="CE206" s="181">
        <v>29899000</v>
      </c>
      <c r="CF206" s="181">
        <v>36387000</v>
      </c>
      <c r="CG206" s="181">
        <v>40532000</v>
      </c>
      <c r="CH206" s="181">
        <v>4751000</v>
      </c>
      <c r="CI206" s="181">
        <v>4975700</v>
      </c>
      <c r="CJ206" s="181">
        <v>3825500</v>
      </c>
      <c r="CK206" s="181">
        <v>2670200</v>
      </c>
      <c r="CL206" s="181">
        <v>4698900</v>
      </c>
      <c r="CM206" s="181">
        <v>30305000</v>
      </c>
      <c r="CN206" s="181">
        <v>28800000</v>
      </c>
      <c r="CO206" s="181">
        <v>27014000</v>
      </c>
      <c r="CP206" s="184">
        <v>9577400</v>
      </c>
      <c r="CQ206" s="184">
        <v>9657100</v>
      </c>
      <c r="CR206" s="184">
        <v>8127200</v>
      </c>
      <c r="CS206" s="184">
        <v>10979000</v>
      </c>
      <c r="CT206" s="186">
        <f t="shared" si="26"/>
        <v>9585175</v>
      </c>
      <c r="CU206" s="181">
        <v>14246000</v>
      </c>
      <c r="CV206" s="181">
        <v>13696000</v>
      </c>
      <c r="CW206" s="181">
        <v>14487000</v>
      </c>
      <c r="CX206" s="181">
        <v>5486100</v>
      </c>
      <c r="CY206" s="186">
        <f t="shared" si="25"/>
        <v>11978775</v>
      </c>
      <c r="CZ206" s="182">
        <f t="shared" si="27"/>
        <v>1.2497189670506799</v>
      </c>
      <c r="DA206" s="181">
        <v>0</v>
      </c>
      <c r="DC206" s="184">
        <v>10194000</v>
      </c>
      <c r="DD206" s="183">
        <f t="shared" si="28"/>
        <v>1.0635173588379971</v>
      </c>
      <c r="DE206" s="184">
        <v>10660000</v>
      </c>
      <c r="DG206" s="184">
        <v>12583000</v>
      </c>
      <c r="DI206" s="182">
        <f t="shared" si="29"/>
        <v>1.0635173588379971</v>
      </c>
    </row>
    <row r="207" spans="1:113" x14ac:dyDescent="0.25">
      <c r="A207" s="181" t="s">
        <v>1873</v>
      </c>
      <c r="B207" s="181" t="s">
        <v>1873</v>
      </c>
      <c r="C207" s="181">
        <v>6</v>
      </c>
      <c r="D207" s="181">
        <v>6</v>
      </c>
      <c r="E207" s="181">
        <v>6</v>
      </c>
      <c r="F207" s="181" t="s">
        <v>1872</v>
      </c>
      <c r="G207" s="181" t="s">
        <v>1871</v>
      </c>
      <c r="H207" s="181" t="s">
        <v>1870</v>
      </c>
      <c r="I207" s="181">
        <v>1</v>
      </c>
      <c r="J207" s="181">
        <v>6</v>
      </c>
      <c r="K207" s="181">
        <v>6</v>
      </c>
      <c r="L207" s="181">
        <v>6</v>
      </c>
      <c r="M207" s="181">
        <v>5</v>
      </c>
      <c r="N207" s="181">
        <v>6</v>
      </c>
      <c r="O207" s="181">
        <v>6</v>
      </c>
      <c r="P207" s="181">
        <v>6</v>
      </c>
      <c r="Q207" s="181">
        <v>3</v>
      </c>
      <c r="R207" s="181">
        <v>4</v>
      </c>
      <c r="S207" s="181">
        <v>3</v>
      </c>
      <c r="T207" s="181">
        <v>3</v>
      </c>
      <c r="U207" s="181">
        <v>5</v>
      </c>
      <c r="V207" s="181">
        <v>6</v>
      </c>
      <c r="W207" s="181">
        <v>6</v>
      </c>
      <c r="X207" s="181">
        <v>6</v>
      </c>
      <c r="Y207" s="181">
        <v>5</v>
      </c>
      <c r="Z207" s="181">
        <v>6</v>
      </c>
      <c r="AA207" s="181">
        <v>6</v>
      </c>
      <c r="AB207" s="181">
        <v>6</v>
      </c>
      <c r="AC207" s="181">
        <v>3</v>
      </c>
      <c r="AD207" s="181">
        <v>4</v>
      </c>
      <c r="AE207" s="181">
        <v>3</v>
      </c>
      <c r="AF207" s="181">
        <v>3</v>
      </c>
      <c r="AG207" s="181">
        <v>5</v>
      </c>
      <c r="AH207" s="181">
        <v>6</v>
      </c>
      <c r="AI207" s="181">
        <v>6</v>
      </c>
      <c r="AJ207" s="181">
        <v>6</v>
      </c>
      <c r="AK207" s="181">
        <v>5</v>
      </c>
      <c r="AL207" s="181">
        <v>6</v>
      </c>
      <c r="AM207" s="181">
        <v>6</v>
      </c>
      <c r="AN207" s="181">
        <v>6</v>
      </c>
      <c r="AO207" s="181">
        <v>3</v>
      </c>
      <c r="AP207" s="181">
        <v>4</v>
      </c>
      <c r="AQ207" s="181">
        <v>3</v>
      </c>
      <c r="AR207" s="181">
        <v>3</v>
      </c>
      <c r="AS207" s="181">
        <v>5</v>
      </c>
      <c r="AT207" s="181">
        <v>6</v>
      </c>
      <c r="AU207" s="181">
        <v>6</v>
      </c>
      <c r="AV207" s="181">
        <v>6</v>
      </c>
      <c r="AW207" s="181">
        <v>17.2</v>
      </c>
      <c r="AX207" s="181">
        <v>17.2</v>
      </c>
      <c r="AY207" s="181">
        <v>17.2</v>
      </c>
      <c r="AZ207" s="181">
        <v>47.411000000000001</v>
      </c>
      <c r="BA207" s="181">
        <v>430</v>
      </c>
      <c r="BB207" s="181">
        <v>430</v>
      </c>
      <c r="BC207" s="181">
        <v>0</v>
      </c>
      <c r="BD207" s="181">
        <v>55.155000000000001</v>
      </c>
      <c r="BE207" s="181" t="s">
        <v>1251</v>
      </c>
      <c r="BF207" s="181" t="s">
        <v>1251</v>
      </c>
      <c r="BG207" s="181" t="s">
        <v>1251</v>
      </c>
      <c r="BH207" s="181" t="s">
        <v>1251</v>
      </c>
      <c r="BI207" s="181" t="s">
        <v>1251</v>
      </c>
      <c r="BJ207" s="181" t="s">
        <v>1251</v>
      </c>
      <c r="BK207" s="181" t="s">
        <v>1254</v>
      </c>
      <c r="BL207" s="181" t="s">
        <v>1251</v>
      </c>
      <c r="BM207" s="181" t="s">
        <v>1251</v>
      </c>
      <c r="BN207" s="181" t="s">
        <v>1251</v>
      </c>
      <c r="BO207" s="181" t="s">
        <v>1251</v>
      </c>
      <c r="BP207" s="181" t="s">
        <v>1251</v>
      </c>
      <c r="BQ207" s="181">
        <v>14.4</v>
      </c>
      <c r="BR207" s="181">
        <v>17.2</v>
      </c>
      <c r="BS207" s="181">
        <v>17.2</v>
      </c>
      <c r="BT207" s="181">
        <v>17.2</v>
      </c>
      <c r="BU207" s="181">
        <v>9.5</v>
      </c>
      <c r="BV207" s="181">
        <v>11.6</v>
      </c>
      <c r="BW207" s="181">
        <v>7.9</v>
      </c>
      <c r="BX207" s="181">
        <v>7.9</v>
      </c>
      <c r="BY207" s="181">
        <v>15.1</v>
      </c>
      <c r="BZ207" s="181">
        <v>17.2</v>
      </c>
      <c r="CA207" s="181">
        <v>17.2</v>
      </c>
      <c r="CB207" s="181">
        <v>17.2</v>
      </c>
      <c r="CC207" s="181">
        <v>384310000</v>
      </c>
      <c r="CD207" s="181">
        <v>42385000</v>
      </c>
      <c r="CE207" s="181">
        <v>57935000</v>
      </c>
      <c r="CF207" s="181">
        <v>55476000</v>
      </c>
      <c r="CG207" s="181">
        <v>49194000</v>
      </c>
      <c r="CH207" s="181">
        <v>5924400</v>
      </c>
      <c r="CI207" s="181">
        <v>8865100</v>
      </c>
      <c r="CJ207" s="181">
        <v>7737000</v>
      </c>
      <c r="CK207" s="181">
        <v>7583500</v>
      </c>
      <c r="CL207" s="181">
        <v>10108000</v>
      </c>
      <c r="CM207" s="181">
        <v>46150000</v>
      </c>
      <c r="CN207" s="181">
        <v>48501000</v>
      </c>
      <c r="CO207" s="181">
        <v>44449000</v>
      </c>
      <c r="CP207" s="184">
        <v>12624000</v>
      </c>
      <c r="CQ207" s="184">
        <v>14964000</v>
      </c>
      <c r="CR207" s="184">
        <v>12902000</v>
      </c>
      <c r="CS207" s="184">
        <v>12667000</v>
      </c>
      <c r="CT207" s="186">
        <f t="shared" si="26"/>
        <v>13289250</v>
      </c>
      <c r="CU207" s="181">
        <v>16404000</v>
      </c>
      <c r="CV207" s="181">
        <v>16635000</v>
      </c>
      <c r="CW207" s="181">
        <v>18827000</v>
      </c>
      <c r="CX207" s="181">
        <v>15544000</v>
      </c>
      <c r="CY207" s="186">
        <f t="shared" si="25"/>
        <v>16852500</v>
      </c>
      <c r="CZ207" s="182">
        <f t="shared" si="27"/>
        <v>1.2681302556577685</v>
      </c>
      <c r="DA207" s="181">
        <v>15338000</v>
      </c>
      <c r="DC207" s="184">
        <v>12436000</v>
      </c>
      <c r="DD207" s="183">
        <f t="shared" si="28"/>
        <v>0.93579396880937604</v>
      </c>
      <c r="DE207" s="184">
        <v>15175000</v>
      </c>
      <c r="DG207" s="184">
        <v>14049000</v>
      </c>
      <c r="DI207" s="182">
        <f t="shared" si="29"/>
        <v>0.93579396880937604</v>
      </c>
    </row>
    <row r="208" spans="1:113" x14ac:dyDescent="0.25">
      <c r="A208" s="181" t="s">
        <v>1869</v>
      </c>
      <c r="B208" s="181" t="s">
        <v>1869</v>
      </c>
      <c r="C208" s="181">
        <v>8</v>
      </c>
      <c r="D208" s="181">
        <v>3</v>
      </c>
      <c r="E208" s="181">
        <v>3</v>
      </c>
      <c r="F208" s="181" t="s">
        <v>1868</v>
      </c>
      <c r="G208" s="181" t="s">
        <v>1867</v>
      </c>
      <c r="H208" s="181" t="s">
        <v>1866</v>
      </c>
      <c r="I208" s="181">
        <v>1</v>
      </c>
      <c r="J208" s="181">
        <v>8</v>
      </c>
      <c r="K208" s="181">
        <v>3</v>
      </c>
      <c r="L208" s="181">
        <v>3</v>
      </c>
      <c r="M208" s="181">
        <v>7</v>
      </c>
      <c r="N208" s="181">
        <v>7</v>
      </c>
      <c r="O208" s="181">
        <v>8</v>
      </c>
      <c r="P208" s="181">
        <v>7</v>
      </c>
      <c r="Q208" s="181">
        <v>6</v>
      </c>
      <c r="R208" s="181">
        <v>5</v>
      </c>
      <c r="S208" s="181">
        <v>5</v>
      </c>
      <c r="T208" s="181">
        <v>7</v>
      </c>
      <c r="U208" s="181">
        <v>5</v>
      </c>
      <c r="V208" s="181">
        <v>7</v>
      </c>
      <c r="W208" s="181">
        <v>6</v>
      </c>
      <c r="X208" s="181">
        <v>7</v>
      </c>
      <c r="Y208" s="181">
        <v>2</v>
      </c>
      <c r="Z208" s="181">
        <v>2</v>
      </c>
      <c r="AA208" s="181">
        <v>3</v>
      </c>
      <c r="AB208" s="181">
        <v>3</v>
      </c>
      <c r="AC208" s="181">
        <v>3</v>
      </c>
      <c r="AD208" s="181">
        <v>2</v>
      </c>
      <c r="AE208" s="181">
        <v>2</v>
      </c>
      <c r="AF208" s="181">
        <v>3</v>
      </c>
      <c r="AG208" s="181">
        <v>2</v>
      </c>
      <c r="AH208" s="181">
        <v>3</v>
      </c>
      <c r="AI208" s="181">
        <v>2</v>
      </c>
      <c r="AJ208" s="181">
        <v>3</v>
      </c>
      <c r="AK208" s="181">
        <v>2</v>
      </c>
      <c r="AL208" s="181">
        <v>2</v>
      </c>
      <c r="AM208" s="181">
        <v>3</v>
      </c>
      <c r="AN208" s="181">
        <v>3</v>
      </c>
      <c r="AO208" s="181">
        <v>3</v>
      </c>
      <c r="AP208" s="181">
        <v>2</v>
      </c>
      <c r="AQ208" s="181">
        <v>2</v>
      </c>
      <c r="AR208" s="181">
        <v>3</v>
      </c>
      <c r="AS208" s="181">
        <v>2</v>
      </c>
      <c r="AT208" s="181">
        <v>3</v>
      </c>
      <c r="AU208" s="181">
        <v>2</v>
      </c>
      <c r="AV208" s="181">
        <v>3</v>
      </c>
      <c r="AW208" s="181">
        <v>10.8</v>
      </c>
      <c r="AX208" s="181">
        <v>3.9</v>
      </c>
      <c r="AY208" s="181">
        <v>3.9</v>
      </c>
      <c r="AZ208" s="181">
        <v>96.728999999999999</v>
      </c>
      <c r="BA208" s="181">
        <v>843</v>
      </c>
      <c r="BB208" s="181">
        <v>843</v>
      </c>
      <c r="BC208" s="181">
        <v>0</v>
      </c>
      <c r="BD208" s="181">
        <v>10.558</v>
      </c>
      <c r="BE208" s="181" t="s">
        <v>1251</v>
      </c>
      <c r="BF208" s="181" t="s">
        <v>1251</v>
      </c>
      <c r="BG208" s="181" t="s">
        <v>1251</v>
      </c>
      <c r="BH208" s="181" t="s">
        <v>1251</v>
      </c>
      <c r="BI208" s="181" t="s">
        <v>1254</v>
      </c>
      <c r="BJ208" s="181" t="s">
        <v>1254</v>
      </c>
      <c r="BK208" s="181" t="s">
        <v>1254</v>
      </c>
      <c r="BL208" s="181" t="s">
        <v>1254</v>
      </c>
      <c r="BM208" s="181" t="s">
        <v>1254</v>
      </c>
      <c r="BN208" s="181" t="s">
        <v>1251</v>
      </c>
      <c r="BO208" s="181" t="s">
        <v>1251</v>
      </c>
      <c r="BP208" s="181" t="s">
        <v>1251</v>
      </c>
      <c r="BQ208" s="181">
        <v>9.6999999999999993</v>
      </c>
      <c r="BR208" s="181">
        <v>9.6999999999999993</v>
      </c>
      <c r="BS208" s="181">
        <v>10.8</v>
      </c>
      <c r="BT208" s="181">
        <v>8.8000000000000007</v>
      </c>
      <c r="BU208" s="181">
        <v>7.7</v>
      </c>
      <c r="BV208" s="181">
        <v>6.3</v>
      </c>
      <c r="BW208" s="181">
        <v>6.3</v>
      </c>
      <c r="BX208" s="181">
        <v>8.8000000000000007</v>
      </c>
      <c r="BY208" s="181">
        <v>6.3</v>
      </c>
      <c r="BZ208" s="181">
        <v>8.8000000000000007</v>
      </c>
      <c r="CA208" s="181">
        <v>7.4</v>
      </c>
      <c r="CB208" s="181">
        <v>8.8000000000000007</v>
      </c>
      <c r="CC208" s="181">
        <v>132380000</v>
      </c>
      <c r="CD208" s="181">
        <v>13566000</v>
      </c>
      <c r="CE208" s="181">
        <v>12995000</v>
      </c>
      <c r="CF208" s="181">
        <v>20215000</v>
      </c>
      <c r="CG208" s="181">
        <v>17301000</v>
      </c>
      <c r="CH208" s="181">
        <v>4718700</v>
      </c>
      <c r="CI208" s="181">
        <v>4122700</v>
      </c>
      <c r="CJ208" s="181">
        <v>4260400</v>
      </c>
      <c r="CK208" s="181">
        <v>5542000</v>
      </c>
      <c r="CL208" s="181">
        <v>4217000</v>
      </c>
      <c r="CM208" s="181">
        <v>15745000</v>
      </c>
      <c r="CN208" s="181">
        <v>14164000</v>
      </c>
      <c r="CO208" s="181">
        <v>15538000</v>
      </c>
      <c r="CP208" s="184">
        <v>9362800</v>
      </c>
      <c r="CQ208" s="184">
        <v>9331200</v>
      </c>
      <c r="CR208" s="184">
        <v>8129700</v>
      </c>
      <c r="CS208" s="184">
        <v>8671100</v>
      </c>
      <c r="CT208" s="186">
        <f t="shared" si="26"/>
        <v>8873700</v>
      </c>
      <c r="CU208" s="181">
        <v>11382000</v>
      </c>
      <c r="CV208" s="181">
        <v>0</v>
      </c>
      <c r="CW208" s="181">
        <v>0</v>
      </c>
      <c r="CX208" s="181">
        <v>11229000</v>
      </c>
      <c r="CY208" s="186">
        <f t="shared" si="25"/>
        <v>11305500</v>
      </c>
      <c r="CZ208" s="182">
        <f t="shared" si="27"/>
        <v>1.2740457757192603</v>
      </c>
      <c r="DA208" s="181">
        <v>0</v>
      </c>
      <c r="DC208" s="184">
        <v>8943300</v>
      </c>
      <c r="DD208" s="183">
        <f t="shared" si="28"/>
        <v>1.0078434024138747</v>
      </c>
      <c r="DE208" s="184">
        <v>0</v>
      </c>
      <c r="DG208" s="184">
        <v>8945600</v>
      </c>
      <c r="DI208" s="182">
        <f t="shared" si="29"/>
        <v>1.0078434024138747</v>
      </c>
    </row>
    <row r="209" spans="1:113" x14ac:dyDescent="0.25">
      <c r="A209" s="181" t="s">
        <v>1865</v>
      </c>
      <c r="B209" s="181" t="s">
        <v>1865</v>
      </c>
      <c r="C209" s="181">
        <v>2</v>
      </c>
      <c r="D209" s="181">
        <v>2</v>
      </c>
      <c r="E209" s="181">
        <v>2</v>
      </c>
      <c r="F209" s="181" t="s">
        <v>1864</v>
      </c>
      <c r="G209" s="181" t="s">
        <v>1863</v>
      </c>
      <c r="H209" s="181" t="s">
        <v>1862</v>
      </c>
      <c r="I209" s="181">
        <v>1</v>
      </c>
      <c r="J209" s="181">
        <v>2</v>
      </c>
      <c r="K209" s="181">
        <v>2</v>
      </c>
      <c r="L209" s="181">
        <v>2</v>
      </c>
      <c r="M209" s="181">
        <v>2</v>
      </c>
      <c r="N209" s="181">
        <v>2</v>
      </c>
      <c r="O209" s="181">
        <v>2</v>
      </c>
      <c r="P209" s="181">
        <v>2</v>
      </c>
      <c r="Q209" s="181">
        <v>2</v>
      </c>
      <c r="R209" s="181">
        <v>2</v>
      </c>
      <c r="S209" s="181">
        <v>2</v>
      </c>
      <c r="T209" s="181">
        <v>2</v>
      </c>
      <c r="U209" s="181">
        <v>2</v>
      </c>
      <c r="V209" s="181">
        <v>2</v>
      </c>
      <c r="W209" s="181">
        <v>2</v>
      </c>
      <c r="X209" s="181">
        <v>2</v>
      </c>
      <c r="Y209" s="181">
        <v>2</v>
      </c>
      <c r="Z209" s="181">
        <v>2</v>
      </c>
      <c r="AA209" s="181">
        <v>2</v>
      </c>
      <c r="AB209" s="181">
        <v>2</v>
      </c>
      <c r="AC209" s="181">
        <v>2</v>
      </c>
      <c r="AD209" s="181">
        <v>2</v>
      </c>
      <c r="AE209" s="181">
        <v>2</v>
      </c>
      <c r="AF209" s="181">
        <v>2</v>
      </c>
      <c r="AG209" s="181">
        <v>2</v>
      </c>
      <c r="AH209" s="181">
        <v>2</v>
      </c>
      <c r="AI209" s="181">
        <v>2</v>
      </c>
      <c r="AJ209" s="181">
        <v>2</v>
      </c>
      <c r="AK209" s="181">
        <v>2</v>
      </c>
      <c r="AL209" s="181">
        <v>2</v>
      </c>
      <c r="AM209" s="181">
        <v>2</v>
      </c>
      <c r="AN209" s="181">
        <v>2</v>
      </c>
      <c r="AO209" s="181">
        <v>2</v>
      </c>
      <c r="AP209" s="181">
        <v>2</v>
      </c>
      <c r="AQ209" s="181">
        <v>2</v>
      </c>
      <c r="AR209" s="181">
        <v>2</v>
      </c>
      <c r="AS209" s="181">
        <v>2</v>
      </c>
      <c r="AT209" s="181">
        <v>2</v>
      </c>
      <c r="AU209" s="181">
        <v>2</v>
      </c>
      <c r="AV209" s="181">
        <v>2</v>
      </c>
      <c r="AW209" s="181">
        <v>15</v>
      </c>
      <c r="AX209" s="181">
        <v>15</v>
      </c>
      <c r="AY209" s="181">
        <v>15</v>
      </c>
      <c r="AZ209" s="181">
        <v>15.776</v>
      </c>
      <c r="BA209" s="181">
        <v>147</v>
      </c>
      <c r="BB209" s="181">
        <v>147</v>
      </c>
      <c r="BC209" s="181">
        <v>0</v>
      </c>
      <c r="BD209" s="181">
        <v>3.5870000000000002</v>
      </c>
      <c r="BE209" s="181" t="s">
        <v>1251</v>
      </c>
      <c r="BF209" s="181" t="s">
        <v>1251</v>
      </c>
      <c r="BG209" s="181" t="s">
        <v>1251</v>
      </c>
      <c r="BH209" s="181" t="s">
        <v>1251</v>
      </c>
      <c r="BI209" s="181" t="s">
        <v>1254</v>
      </c>
      <c r="BJ209" s="181" t="s">
        <v>1254</v>
      </c>
      <c r="BK209" s="181" t="s">
        <v>1254</v>
      </c>
      <c r="BL209" s="181" t="s">
        <v>1254</v>
      </c>
      <c r="BM209" s="181" t="s">
        <v>1254</v>
      </c>
      <c r="BN209" s="181" t="s">
        <v>1251</v>
      </c>
      <c r="BO209" s="181" t="s">
        <v>1251</v>
      </c>
      <c r="BP209" s="181" t="s">
        <v>1251</v>
      </c>
      <c r="BQ209" s="181">
        <v>15</v>
      </c>
      <c r="BR209" s="181">
        <v>15</v>
      </c>
      <c r="BS209" s="181">
        <v>15</v>
      </c>
      <c r="BT209" s="181">
        <v>15</v>
      </c>
      <c r="BU209" s="181">
        <v>15</v>
      </c>
      <c r="BV209" s="181">
        <v>15</v>
      </c>
      <c r="BW209" s="181">
        <v>15</v>
      </c>
      <c r="BX209" s="181">
        <v>15</v>
      </c>
      <c r="BY209" s="181">
        <v>15</v>
      </c>
      <c r="BZ209" s="181">
        <v>15</v>
      </c>
      <c r="CA209" s="181">
        <v>15</v>
      </c>
      <c r="CB209" s="181">
        <v>15</v>
      </c>
      <c r="CC209" s="181">
        <v>117490000</v>
      </c>
      <c r="CD209" s="181">
        <v>17434000</v>
      </c>
      <c r="CE209" s="181">
        <v>13474000</v>
      </c>
      <c r="CF209" s="181">
        <v>14838000</v>
      </c>
      <c r="CG209" s="181">
        <v>13783000</v>
      </c>
      <c r="CH209" s="181">
        <v>3337900</v>
      </c>
      <c r="CI209" s="181">
        <v>3418300</v>
      </c>
      <c r="CJ209" s="181">
        <v>2887400</v>
      </c>
      <c r="CK209" s="181">
        <v>3211800</v>
      </c>
      <c r="CL209" s="181">
        <v>3530100</v>
      </c>
      <c r="CM209" s="181">
        <v>13249000</v>
      </c>
      <c r="CN209" s="181">
        <v>14770000</v>
      </c>
      <c r="CO209" s="181">
        <v>13556000</v>
      </c>
      <c r="CP209" s="184">
        <v>9880500</v>
      </c>
      <c r="CQ209" s="184">
        <v>7946300</v>
      </c>
      <c r="CR209" s="184">
        <v>8142400</v>
      </c>
      <c r="CS209" s="184">
        <v>8735100</v>
      </c>
      <c r="CT209" s="186">
        <f t="shared" si="26"/>
        <v>8676075</v>
      </c>
      <c r="CU209" s="181">
        <v>12196000</v>
      </c>
      <c r="CV209" s="181">
        <v>11666000</v>
      </c>
      <c r="CW209" s="181">
        <v>10609000</v>
      </c>
      <c r="CX209" s="181">
        <v>9863900</v>
      </c>
      <c r="CY209" s="186">
        <f t="shared" si="25"/>
        <v>11083725</v>
      </c>
      <c r="CZ209" s="182">
        <f t="shared" si="27"/>
        <v>1.2775045167313561</v>
      </c>
      <c r="DA209" s="181">
        <v>10934000</v>
      </c>
      <c r="DC209" s="184">
        <v>9385300</v>
      </c>
      <c r="DD209" s="183">
        <f t="shared" si="28"/>
        <v>1.0817449134545287</v>
      </c>
      <c r="DE209" s="184">
        <v>11151000</v>
      </c>
      <c r="DG209" s="184">
        <v>10549000</v>
      </c>
      <c r="DI209" s="182">
        <f t="shared" si="29"/>
        <v>1.0817449134545287</v>
      </c>
    </row>
    <row r="210" spans="1:113" x14ac:dyDescent="0.25">
      <c r="A210" s="181" t="s">
        <v>1861</v>
      </c>
      <c r="B210" s="181" t="s">
        <v>1861</v>
      </c>
      <c r="C210" s="181">
        <v>17</v>
      </c>
      <c r="D210" s="181">
        <v>17</v>
      </c>
      <c r="E210" s="181">
        <v>17</v>
      </c>
      <c r="F210" s="181" t="s">
        <v>1860</v>
      </c>
      <c r="G210" s="181" t="s">
        <v>1859</v>
      </c>
      <c r="H210" s="181" t="s">
        <v>1858</v>
      </c>
      <c r="I210" s="181">
        <v>1</v>
      </c>
      <c r="J210" s="181">
        <v>17</v>
      </c>
      <c r="K210" s="181">
        <v>17</v>
      </c>
      <c r="L210" s="181">
        <v>17</v>
      </c>
      <c r="M210" s="181">
        <v>17</v>
      </c>
      <c r="N210" s="181">
        <v>17</v>
      </c>
      <c r="O210" s="181">
        <v>17</v>
      </c>
      <c r="P210" s="181">
        <v>15</v>
      </c>
      <c r="Q210" s="181">
        <v>12</v>
      </c>
      <c r="R210" s="181">
        <v>10</v>
      </c>
      <c r="S210" s="181">
        <v>9</v>
      </c>
      <c r="T210" s="181">
        <v>9</v>
      </c>
      <c r="U210" s="181">
        <v>9</v>
      </c>
      <c r="V210" s="181">
        <v>16</v>
      </c>
      <c r="W210" s="181">
        <v>14</v>
      </c>
      <c r="X210" s="181">
        <v>14</v>
      </c>
      <c r="Y210" s="181">
        <v>17</v>
      </c>
      <c r="Z210" s="181">
        <v>17</v>
      </c>
      <c r="AA210" s="181">
        <v>17</v>
      </c>
      <c r="AB210" s="181">
        <v>15</v>
      </c>
      <c r="AC210" s="181">
        <v>12</v>
      </c>
      <c r="AD210" s="181">
        <v>10</v>
      </c>
      <c r="AE210" s="181">
        <v>9</v>
      </c>
      <c r="AF210" s="181">
        <v>9</v>
      </c>
      <c r="AG210" s="181">
        <v>9</v>
      </c>
      <c r="AH210" s="181">
        <v>16</v>
      </c>
      <c r="AI210" s="181">
        <v>14</v>
      </c>
      <c r="AJ210" s="181">
        <v>14</v>
      </c>
      <c r="AK210" s="181">
        <v>17</v>
      </c>
      <c r="AL210" s="181">
        <v>17</v>
      </c>
      <c r="AM210" s="181">
        <v>17</v>
      </c>
      <c r="AN210" s="181">
        <v>15</v>
      </c>
      <c r="AO210" s="181">
        <v>12</v>
      </c>
      <c r="AP210" s="181">
        <v>10</v>
      </c>
      <c r="AQ210" s="181">
        <v>9</v>
      </c>
      <c r="AR210" s="181">
        <v>9</v>
      </c>
      <c r="AS210" s="181">
        <v>9</v>
      </c>
      <c r="AT210" s="181">
        <v>16</v>
      </c>
      <c r="AU210" s="181">
        <v>14</v>
      </c>
      <c r="AV210" s="181">
        <v>14</v>
      </c>
      <c r="AW210" s="181">
        <v>19.2</v>
      </c>
      <c r="AX210" s="181">
        <v>19.2</v>
      </c>
      <c r="AY210" s="181">
        <v>19.2</v>
      </c>
      <c r="AZ210" s="181">
        <v>119.73</v>
      </c>
      <c r="BA210" s="181">
        <v>1091</v>
      </c>
      <c r="BB210" s="181">
        <v>1091</v>
      </c>
      <c r="BC210" s="181">
        <v>0</v>
      </c>
      <c r="BD210" s="181">
        <v>47.258000000000003</v>
      </c>
      <c r="BE210" s="181" t="s">
        <v>1251</v>
      </c>
      <c r="BF210" s="181" t="s">
        <v>1251</v>
      </c>
      <c r="BG210" s="181" t="s">
        <v>1251</v>
      </c>
      <c r="BH210" s="181" t="s">
        <v>1251</v>
      </c>
      <c r="BI210" s="181" t="s">
        <v>1254</v>
      </c>
      <c r="BJ210" s="181" t="s">
        <v>1254</v>
      </c>
      <c r="BK210" s="181" t="s">
        <v>1254</v>
      </c>
      <c r="BL210" s="181" t="s">
        <v>1254</v>
      </c>
      <c r="BM210" s="181" t="s">
        <v>1254</v>
      </c>
      <c r="BN210" s="181" t="s">
        <v>1251</v>
      </c>
      <c r="BO210" s="181" t="s">
        <v>1251</v>
      </c>
      <c r="BP210" s="181" t="s">
        <v>1251</v>
      </c>
      <c r="BQ210" s="181">
        <v>19.2</v>
      </c>
      <c r="BR210" s="181">
        <v>19.2</v>
      </c>
      <c r="BS210" s="181">
        <v>19.2</v>
      </c>
      <c r="BT210" s="181">
        <v>16.399999999999999</v>
      </c>
      <c r="BU210" s="181">
        <v>13.5</v>
      </c>
      <c r="BV210" s="181">
        <v>10.8</v>
      </c>
      <c r="BW210" s="181">
        <v>9.6</v>
      </c>
      <c r="BX210" s="181">
        <v>9.8000000000000007</v>
      </c>
      <c r="BY210" s="181">
        <v>9.9</v>
      </c>
      <c r="BZ210" s="181">
        <v>18.2</v>
      </c>
      <c r="CA210" s="181">
        <v>15.1</v>
      </c>
      <c r="CB210" s="181">
        <v>15.1</v>
      </c>
      <c r="CC210" s="181">
        <v>788810000</v>
      </c>
      <c r="CD210" s="181">
        <v>122840000</v>
      </c>
      <c r="CE210" s="181">
        <v>104140000</v>
      </c>
      <c r="CF210" s="181">
        <v>119800000</v>
      </c>
      <c r="CG210" s="181">
        <v>93317000</v>
      </c>
      <c r="CH210" s="181">
        <v>17094000</v>
      </c>
      <c r="CI210" s="181">
        <v>17933000</v>
      </c>
      <c r="CJ210" s="181">
        <v>16241000</v>
      </c>
      <c r="CK210" s="181">
        <v>15258000</v>
      </c>
      <c r="CL210" s="181">
        <v>17089000</v>
      </c>
      <c r="CM210" s="181">
        <v>92403000</v>
      </c>
      <c r="CN210" s="181">
        <v>88976000</v>
      </c>
      <c r="CO210" s="181">
        <v>83708000</v>
      </c>
      <c r="CP210" s="184">
        <v>12620000</v>
      </c>
      <c r="CQ210" s="184">
        <v>12270000</v>
      </c>
      <c r="CR210" s="184">
        <v>11507000</v>
      </c>
      <c r="CS210" s="184">
        <v>12470000</v>
      </c>
      <c r="CT210" s="186">
        <f t="shared" si="26"/>
        <v>12216750</v>
      </c>
      <c r="CU210" s="181">
        <v>16316000</v>
      </c>
      <c r="CV210" s="181">
        <v>15749000</v>
      </c>
      <c r="CW210" s="181">
        <v>16184000</v>
      </c>
      <c r="CX210" s="181">
        <v>15434000</v>
      </c>
      <c r="CY210" s="186">
        <f t="shared" si="25"/>
        <v>15920750</v>
      </c>
      <c r="CZ210" s="182">
        <f t="shared" si="27"/>
        <v>1.3031902920171077</v>
      </c>
      <c r="DA210" s="181">
        <v>14427000</v>
      </c>
      <c r="DC210" s="184">
        <v>13242000</v>
      </c>
      <c r="DD210" s="183">
        <f t="shared" si="28"/>
        <v>1.0839216649272516</v>
      </c>
      <c r="DE210" s="184">
        <v>14410000</v>
      </c>
      <c r="DG210" s="184">
        <v>12044000</v>
      </c>
      <c r="DI210" s="182">
        <f t="shared" si="29"/>
        <v>1.0839216649272516</v>
      </c>
    </row>
    <row r="211" spans="1:113" x14ac:dyDescent="0.25">
      <c r="A211" s="181" t="s">
        <v>1857</v>
      </c>
      <c r="B211" s="181" t="s">
        <v>1857</v>
      </c>
      <c r="C211" s="181">
        <v>8</v>
      </c>
      <c r="D211" s="181">
        <v>4</v>
      </c>
      <c r="E211" s="181">
        <v>3</v>
      </c>
      <c r="F211" s="181" t="s">
        <v>1856</v>
      </c>
      <c r="G211" s="181" t="s">
        <v>1855</v>
      </c>
      <c r="H211" s="181" t="s">
        <v>1854</v>
      </c>
      <c r="I211" s="181">
        <v>1</v>
      </c>
      <c r="J211" s="181">
        <v>8</v>
      </c>
      <c r="K211" s="181">
        <v>4</v>
      </c>
      <c r="L211" s="181">
        <v>3</v>
      </c>
      <c r="M211" s="181">
        <v>8</v>
      </c>
      <c r="N211" s="181">
        <v>7</v>
      </c>
      <c r="O211" s="181">
        <v>8</v>
      </c>
      <c r="P211" s="181">
        <v>8</v>
      </c>
      <c r="Q211" s="181">
        <v>5</v>
      </c>
      <c r="R211" s="181">
        <v>5</v>
      </c>
      <c r="S211" s="181">
        <v>4</v>
      </c>
      <c r="T211" s="181">
        <v>6</v>
      </c>
      <c r="U211" s="181">
        <v>6</v>
      </c>
      <c r="V211" s="181">
        <v>6</v>
      </c>
      <c r="W211" s="181">
        <v>7</v>
      </c>
      <c r="X211" s="181">
        <v>8</v>
      </c>
      <c r="Y211" s="181">
        <v>4</v>
      </c>
      <c r="Z211" s="181">
        <v>4</v>
      </c>
      <c r="AA211" s="181">
        <v>4</v>
      </c>
      <c r="AB211" s="181">
        <v>4</v>
      </c>
      <c r="AC211" s="181">
        <v>2</v>
      </c>
      <c r="AD211" s="181">
        <v>3</v>
      </c>
      <c r="AE211" s="181">
        <v>2</v>
      </c>
      <c r="AF211" s="181">
        <v>3</v>
      </c>
      <c r="AG211" s="181">
        <v>3</v>
      </c>
      <c r="AH211" s="181">
        <v>4</v>
      </c>
      <c r="AI211" s="181">
        <v>4</v>
      </c>
      <c r="AJ211" s="181">
        <v>4</v>
      </c>
      <c r="AK211" s="181">
        <v>3</v>
      </c>
      <c r="AL211" s="181">
        <v>3</v>
      </c>
      <c r="AM211" s="181">
        <v>3</v>
      </c>
      <c r="AN211" s="181">
        <v>3</v>
      </c>
      <c r="AO211" s="181">
        <v>2</v>
      </c>
      <c r="AP211" s="181">
        <v>2</v>
      </c>
      <c r="AQ211" s="181">
        <v>2</v>
      </c>
      <c r="AR211" s="181">
        <v>2</v>
      </c>
      <c r="AS211" s="181">
        <v>2</v>
      </c>
      <c r="AT211" s="181">
        <v>3</v>
      </c>
      <c r="AU211" s="181">
        <v>3</v>
      </c>
      <c r="AV211" s="181">
        <v>3</v>
      </c>
      <c r="AW211" s="181">
        <v>24.5</v>
      </c>
      <c r="AX211" s="181">
        <v>12.3</v>
      </c>
      <c r="AY211" s="181">
        <v>9.9</v>
      </c>
      <c r="AZ211" s="181">
        <v>45.890999999999998</v>
      </c>
      <c r="BA211" s="181">
        <v>413</v>
      </c>
      <c r="BB211" s="181">
        <v>413</v>
      </c>
      <c r="BC211" s="181">
        <v>0</v>
      </c>
      <c r="BD211" s="181">
        <v>39.859000000000002</v>
      </c>
      <c r="BE211" s="181" t="s">
        <v>1251</v>
      </c>
      <c r="BF211" s="181" t="s">
        <v>1251</v>
      </c>
      <c r="BG211" s="181" t="s">
        <v>1251</v>
      </c>
      <c r="BH211" s="181" t="s">
        <v>1251</v>
      </c>
      <c r="BI211" s="181" t="s">
        <v>1254</v>
      </c>
      <c r="BJ211" s="181" t="s">
        <v>1254</v>
      </c>
      <c r="BK211" s="181" t="s">
        <v>1254</v>
      </c>
      <c r="BL211" s="181" t="s">
        <v>1254</v>
      </c>
      <c r="BM211" s="181" t="s">
        <v>1254</v>
      </c>
      <c r="BN211" s="181" t="s">
        <v>1251</v>
      </c>
      <c r="BO211" s="181" t="s">
        <v>1251</v>
      </c>
      <c r="BP211" s="181" t="s">
        <v>1251</v>
      </c>
      <c r="BQ211" s="181">
        <v>24.5</v>
      </c>
      <c r="BR211" s="181">
        <v>24.5</v>
      </c>
      <c r="BS211" s="181">
        <v>24.5</v>
      </c>
      <c r="BT211" s="181">
        <v>24.5</v>
      </c>
      <c r="BU211" s="181">
        <v>17.399999999999999</v>
      </c>
      <c r="BV211" s="181">
        <v>14.5</v>
      </c>
      <c r="BW211" s="181">
        <v>12.1</v>
      </c>
      <c r="BX211" s="181">
        <v>19.899999999999999</v>
      </c>
      <c r="BY211" s="181">
        <v>19.899999999999999</v>
      </c>
      <c r="BZ211" s="181">
        <v>19.100000000000001</v>
      </c>
      <c r="CA211" s="181">
        <v>24.5</v>
      </c>
      <c r="CB211" s="181">
        <v>24.5</v>
      </c>
      <c r="CC211" s="181">
        <v>165100000</v>
      </c>
      <c r="CD211" s="181">
        <v>27716000</v>
      </c>
      <c r="CE211" s="181">
        <v>19874000</v>
      </c>
      <c r="CF211" s="181">
        <v>22958000</v>
      </c>
      <c r="CG211" s="181">
        <v>19850000</v>
      </c>
      <c r="CH211" s="181">
        <v>1905700</v>
      </c>
      <c r="CI211" s="181">
        <v>3358300</v>
      </c>
      <c r="CJ211" s="181">
        <v>1894200</v>
      </c>
      <c r="CK211" s="181">
        <v>3793400</v>
      </c>
      <c r="CL211" s="181">
        <v>4378400</v>
      </c>
      <c r="CM211" s="181">
        <v>21019000</v>
      </c>
      <c r="CN211" s="181">
        <v>18856000</v>
      </c>
      <c r="CO211" s="181">
        <v>19499000</v>
      </c>
      <c r="CP211" s="184">
        <v>9500500</v>
      </c>
      <c r="CQ211" s="184">
        <v>6543000</v>
      </c>
      <c r="CR211" s="184">
        <v>7199900</v>
      </c>
      <c r="CS211" s="184">
        <v>7450700</v>
      </c>
      <c r="CT211" s="186">
        <f t="shared" si="26"/>
        <v>7673525</v>
      </c>
      <c r="CU211" s="181">
        <v>0</v>
      </c>
      <c r="CV211" s="181">
        <v>10489000</v>
      </c>
      <c r="CW211" s="181">
        <v>0</v>
      </c>
      <c r="CX211" s="181">
        <v>9720300</v>
      </c>
      <c r="CY211" s="186">
        <f t="shared" si="25"/>
        <v>10104650</v>
      </c>
      <c r="CZ211" s="182">
        <f t="shared" si="27"/>
        <v>1.3168198448561776</v>
      </c>
      <c r="DA211" s="181">
        <v>12677000</v>
      </c>
      <c r="DC211" s="184">
        <v>8765500</v>
      </c>
      <c r="DD211" s="183">
        <f t="shared" si="28"/>
        <v>1.1423042213324386</v>
      </c>
      <c r="DE211" s="184">
        <v>9036200</v>
      </c>
      <c r="DG211" s="184">
        <v>8778100</v>
      </c>
      <c r="DI211" s="182">
        <f t="shared" si="29"/>
        <v>1.1423042213324386</v>
      </c>
    </row>
    <row r="212" spans="1:113" x14ac:dyDescent="0.25">
      <c r="A212" s="181" t="s">
        <v>1853</v>
      </c>
      <c r="B212" s="181" t="s">
        <v>1853</v>
      </c>
      <c r="C212" s="181">
        <v>31</v>
      </c>
      <c r="D212" s="181">
        <v>31</v>
      </c>
      <c r="E212" s="181">
        <v>31</v>
      </c>
      <c r="F212" s="181" t="s">
        <v>1852</v>
      </c>
      <c r="G212" s="181" t="s">
        <v>520</v>
      </c>
      <c r="H212" s="181" t="s">
        <v>1851</v>
      </c>
      <c r="I212" s="181">
        <v>1</v>
      </c>
      <c r="J212" s="181">
        <v>31</v>
      </c>
      <c r="K212" s="181">
        <v>31</v>
      </c>
      <c r="L212" s="181">
        <v>31</v>
      </c>
      <c r="M212" s="181">
        <v>25</v>
      </c>
      <c r="N212" s="181">
        <v>29</v>
      </c>
      <c r="O212" s="181">
        <v>29</v>
      </c>
      <c r="P212" s="181">
        <v>28</v>
      </c>
      <c r="Q212" s="181">
        <v>23</v>
      </c>
      <c r="R212" s="181">
        <v>21</v>
      </c>
      <c r="S212" s="181">
        <v>21</v>
      </c>
      <c r="T212" s="181">
        <v>23</v>
      </c>
      <c r="U212" s="181">
        <v>22</v>
      </c>
      <c r="V212" s="181">
        <v>29</v>
      </c>
      <c r="W212" s="181">
        <v>27</v>
      </c>
      <c r="X212" s="181">
        <v>29</v>
      </c>
      <c r="Y212" s="181">
        <v>25</v>
      </c>
      <c r="Z212" s="181">
        <v>29</v>
      </c>
      <c r="AA212" s="181">
        <v>29</v>
      </c>
      <c r="AB212" s="181">
        <v>28</v>
      </c>
      <c r="AC212" s="181">
        <v>23</v>
      </c>
      <c r="AD212" s="181">
        <v>21</v>
      </c>
      <c r="AE212" s="181">
        <v>21</v>
      </c>
      <c r="AF212" s="181">
        <v>23</v>
      </c>
      <c r="AG212" s="181">
        <v>22</v>
      </c>
      <c r="AH212" s="181">
        <v>29</v>
      </c>
      <c r="AI212" s="181">
        <v>27</v>
      </c>
      <c r="AJ212" s="181">
        <v>29</v>
      </c>
      <c r="AK212" s="181">
        <v>25</v>
      </c>
      <c r="AL212" s="181">
        <v>29</v>
      </c>
      <c r="AM212" s="181">
        <v>29</v>
      </c>
      <c r="AN212" s="181">
        <v>28</v>
      </c>
      <c r="AO212" s="181">
        <v>23</v>
      </c>
      <c r="AP212" s="181">
        <v>21</v>
      </c>
      <c r="AQ212" s="181">
        <v>21</v>
      </c>
      <c r="AR212" s="181">
        <v>23</v>
      </c>
      <c r="AS212" s="181">
        <v>22</v>
      </c>
      <c r="AT212" s="181">
        <v>29</v>
      </c>
      <c r="AU212" s="181">
        <v>27</v>
      </c>
      <c r="AV212" s="181">
        <v>29</v>
      </c>
      <c r="AW212" s="181">
        <v>21.7</v>
      </c>
      <c r="AX212" s="181">
        <v>21.7</v>
      </c>
      <c r="AY212" s="181">
        <v>21.7</v>
      </c>
      <c r="AZ212" s="181">
        <v>186.48</v>
      </c>
      <c r="BA212" s="181">
        <v>1663</v>
      </c>
      <c r="BB212" s="181">
        <v>1663</v>
      </c>
      <c r="BC212" s="181">
        <v>0</v>
      </c>
      <c r="BD212" s="181">
        <v>98.055999999999997</v>
      </c>
      <c r="BE212" s="181" t="s">
        <v>1251</v>
      </c>
      <c r="BF212" s="181" t="s">
        <v>1251</v>
      </c>
      <c r="BG212" s="181" t="s">
        <v>1251</v>
      </c>
      <c r="BH212" s="181" t="s">
        <v>1251</v>
      </c>
      <c r="BI212" s="181" t="s">
        <v>1251</v>
      </c>
      <c r="BJ212" s="181" t="s">
        <v>1254</v>
      </c>
      <c r="BK212" s="181" t="s">
        <v>1254</v>
      </c>
      <c r="BL212" s="181" t="s">
        <v>1251</v>
      </c>
      <c r="BM212" s="181" t="s">
        <v>1251</v>
      </c>
      <c r="BN212" s="181" t="s">
        <v>1251</v>
      </c>
      <c r="BO212" s="181" t="s">
        <v>1251</v>
      </c>
      <c r="BP212" s="181" t="s">
        <v>1251</v>
      </c>
      <c r="BQ212" s="181">
        <v>17.8</v>
      </c>
      <c r="BR212" s="181">
        <v>20.2</v>
      </c>
      <c r="BS212" s="181">
        <v>20.8</v>
      </c>
      <c r="BT212" s="181">
        <v>20.2</v>
      </c>
      <c r="BU212" s="181">
        <v>16.8</v>
      </c>
      <c r="BV212" s="181">
        <v>15.1</v>
      </c>
      <c r="BW212" s="181">
        <v>15.1</v>
      </c>
      <c r="BX212" s="181">
        <v>16.8</v>
      </c>
      <c r="BY212" s="181">
        <v>15.3</v>
      </c>
      <c r="BZ212" s="181">
        <v>20.2</v>
      </c>
      <c r="CA212" s="181">
        <v>19.399999999999999</v>
      </c>
      <c r="CB212" s="181">
        <v>20.399999999999999</v>
      </c>
      <c r="CC212" s="181">
        <v>1449800000</v>
      </c>
      <c r="CD212" s="181">
        <v>184810000</v>
      </c>
      <c r="CE212" s="181">
        <v>183590000</v>
      </c>
      <c r="CF212" s="181">
        <v>203300000</v>
      </c>
      <c r="CG212" s="181">
        <v>182580000</v>
      </c>
      <c r="CH212" s="181">
        <v>40653000</v>
      </c>
      <c r="CI212" s="181">
        <v>31643000</v>
      </c>
      <c r="CJ212" s="181">
        <v>34106000</v>
      </c>
      <c r="CK212" s="181">
        <v>45829000</v>
      </c>
      <c r="CL212" s="181">
        <v>38762000</v>
      </c>
      <c r="CM212" s="181">
        <v>185190000</v>
      </c>
      <c r="CN212" s="181">
        <v>166660000</v>
      </c>
      <c r="CO212" s="181">
        <v>152650000</v>
      </c>
      <c r="CP212" s="184">
        <v>11717000</v>
      </c>
      <c r="CQ212" s="184">
        <v>11744000</v>
      </c>
      <c r="CR212" s="184">
        <v>11190000</v>
      </c>
      <c r="CS212" s="184">
        <v>11708000</v>
      </c>
      <c r="CT212" s="186">
        <f t="shared" si="26"/>
        <v>11589750</v>
      </c>
      <c r="CU212" s="181">
        <v>15386000</v>
      </c>
      <c r="CV212" s="181">
        <v>14506000</v>
      </c>
      <c r="CW212" s="181">
        <v>17584000</v>
      </c>
      <c r="CX212" s="181">
        <v>13695000</v>
      </c>
      <c r="CY212" s="186">
        <f t="shared" si="25"/>
        <v>15292750</v>
      </c>
      <c r="CZ212" s="182">
        <f t="shared" si="27"/>
        <v>1.3195064604499667</v>
      </c>
      <c r="DA212" s="181">
        <v>0</v>
      </c>
      <c r="DC212" s="184">
        <v>12777000</v>
      </c>
      <c r="DD212" s="183">
        <f t="shared" si="28"/>
        <v>1.1024396557302789</v>
      </c>
      <c r="DE212" s="184">
        <v>15351000</v>
      </c>
      <c r="DG212" s="184">
        <v>11410000</v>
      </c>
      <c r="DI212" s="182">
        <f t="shared" si="29"/>
        <v>1.1024396557302789</v>
      </c>
    </row>
    <row r="213" spans="1:113" x14ac:dyDescent="0.25">
      <c r="A213" s="181" t="s">
        <v>1850</v>
      </c>
      <c r="B213" s="181" t="s">
        <v>1850</v>
      </c>
      <c r="C213" s="181">
        <v>4</v>
      </c>
      <c r="D213" s="181">
        <v>4</v>
      </c>
      <c r="E213" s="181">
        <v>4</v>
      </c>
      <c r="F213" s="181" t="s">
        <v>1849</v>
      </c>
      <c r="G213" s="181" t="s">
        <v>1848</v>
      </c>
      <c r="H213" s="181" t="s">
        <v>1847</v>
      </c>
      <c r="I213" s="181">
        <v>1</v>
      </c>
      <c r="J213" s="181">
        <v>4</v>
      </c>
      <c r="K213" s="181">
        <v>4</v>
      </c>
      <c r="L213" s="181">
        <v>4</v>
      </c>
      <c r="M213" s="181">
        <v>4</v>
      </c>
      <c r="N213" s="181">
        <v>3</v>
      </c>
      <c r="O213" s="181">
        <v>3</v>
      </c>
      <c r="P213" s="181">
        <v>4</v>
      </c>
      <c r="Q213" s="181">
        <v>1</v>
      </c>
      <c r="R213" s="181">
        <v>3</v>
      </c>
      <c r="S213" s="181">
        <v>3</v>
      </c>
      <c r="T213" s="181">
        <v>3</v>
      </c>
      <c r="U213" s="181">
        <v>1</v>
      </c>
      <c r="V213" s="181">
        <v>4</v>
      </c>
      <c r="W213" s="181">
        <v>4</v>
      </c>
      <c r="X213" s="181">
        <v>4</v>
      </c>
      <c r="Y213" s="181">
        <v>4</v>
      </c>
      <c r="Z213" s="181">
        <v>3</v>
      </c>
      <c r="AA213" s="181">
        <v>3</v>
      </c>
      <c r="AB213" s="181">
        <v>4</v>
      </c>
      <c r="AC213" s="181">
        <v>1</v>
      </c>
      <c r="AD213" s="181">
        <v>3</v>
      </c>
      <c r="AE213" s="181">
        <v>3</v>
      </c>
      <c r="AF213" s="181">
        <v>3</v>
      </c>
      <c r="AG213" s="181">
        <v>1</v>
      </c>
      <c r="AH213" s="181">
        <v>4</v>
      </c>
      <c r="AI213" s="181">
        <v>4</v>
      </c>
      <c r="AJ213" s="181">
        <v>4</v>
      </c>
      <c r="AK213" s="181">
        <v>4</v>
      </c>
      <c r="AL213" s="181">
        <v>3</v>
      </c>
      <c r="AM213" s="181">
        <v>3</v>
      </c>
      <c r="AN213" s="181">
        <v>4</v>
      </c>
      <c r="AO213" s="181">
        <v>1</v>
      </c>
      <c r="AP213" s="181">
        <v>3</v>
      </c>
      <c r="AQ213" s="181">
        <v>3</v>
      </c>
      <c r="AR213" s="181">
        <v>3</v>
      </c>
      <c r="AS213" s="181">
        <v>1</v>
      </c>
      <c r="AT213" s="181">
        <v>4</v>
      </c>
      <c r="AU213" s="181">
        <v>4</v>
      </c>
      <c r="AV213" s="181">
        <v>4</v>
      </c>
      <c r="AW213" s="181">
        <v>12.2</v>
      </c>
      <c r="AX213" s="181">
        <v>12.2</v>
      </c>
      <c r="AY213" s="181">
        <v>12.2</v>
      </c>
      <c r="AZ213" s="181">
        <v>37.387</v>
      </c>
      <c r="BA213" s="181">
        <v>337</v>
      </c>
      <c r="BB213" s="181">
        <v>337</v>
      </c>
      <c r="BC213" s="181">
        <v>0</v>
      </c>
      <c r="BD213" s="181">
        <v>11.103</v>
      </c>
      <c r="BE213" s="181" t="s">
        <v>1251</v>
      </c>
      <c r="BF213" s="181" t="s">
        <v>1251</v>
      </c>
      <c r="BG213" s="181" t="s">
        <v>1251</v>
      </c>
      <c r="BH213" s="181" t="s">
        <v>1251</v>
      </c>
      <c r="BI213" s="181" t="s">
        <v>1254</v>
      </c>
      <c r="BJ213" s="181" t="s">
        <v>1254</v>
      </c>
      <c r="BK213" s="181" t="s">
        <v>1254</v>
      </c>
      <c r="BL213" s="181" t="s">
        <v>1254</v>
      </c>
      <c r="BM213" s="181" t="s">
        <v>1254</v>
      </c>
      <c r="BN213" s="181" t="s">
        <v>1251</v>
      </c>
      <c r="BO213" s="181" t="s">
        <v>1251</v>
      </c>
      <c r="BP213" s="181" t="s">
        <v>1251</v>
      </c>
      <c r="BQ213" s="181">
        <v>12.2</v>
      </c>
      <c r="BR213" s="181">
        <v>10.1</v>
      </c>
      <c r="BS213" s="181">
        <v>10.1</v>
      </c>
      <c r="BT213" s="181">
        <v>12.2</v>
      </c>
      <c r="BU213" s="181">
        <v>3.9</v>
      </c>
      <c r="BV213" s="181">
        <v>10.1</v>
      </c>
      <c r="BW213" s="181">
        <v>10.1</v>
      </c>
      <c r="BX213" s="181">
        <v>10.1</v>
      </c>
      <c r="BY213" s="181">
        <v>3</v>
      </c>
      <c r="BZ213" s="181">
        <v>12.2</v>
      </c>
      <c r="CA213" s="181">
        <v>12.2</v>
      </c>
      <c r="CB213" s="181">
        <v>12.2</v>
      </c>
      <c r="CC213" s="181">
        <v>227060000</v>
      </c>
      <c r="CD213" s="181">
        <v>34481000</v>
      </c>
      <c r="CE213" s="181">
        <v>27484000</v>
      </c>
      <c r="CF213" s="181">
        <v>27189000</v>
      </c>
      <c r="CG213" s="181">
        <v>32773000</v>
      </c>
      <c r="CH213" s="181">
        <v>1170600</v>
      </c>
      <c r="CI213" s="181">
        <v>5399400</v>
      </c>
      <c r="CJ213" s="181">
        <v>6431400</v>
      </c>
      <c r="CK213" s="181">
        <v>5823600</v>
      </c>
      <c r="CL213" s="181">
        <v>1969900</v>
      </c>
      <c r="CM213" s="181">
        <v>30963000</v>
      </c>
      <c r="CN213" s="181">
        <v>28862000</v>
      </c>
      <c r="CO213" s="181">
        <v>24513000</v>
      </c>
      <c r="CP213" s="184">
        <v>11396000</v>
      </c>
      <c r="CQ213" s="184">
        <v>10952000</v>
      </c>
      <c r="CR213" s="184">
        <v>10217000</v>
      </c>
      <c r="CS213" s="184">
        <v>10909000</v>
      </c>
      <c r="CT213" s="186">
        <f t="shared" si="26"/>
        <v>10868500</v>
      </c>
      <c r="CU213" s="181">
        <v>0</v>
      </c>
      <c r="CV213" s="181">
        <v>12573000</v>
      </c>
      <c r="CW213" s="181">
        <v>17053000</v>
      </c>
      <c r="CX213" s="181">
        <v>13594000</v>
      </c>
      <c r="CY213" s="186">
        <f t="shared" si="25"/>
        <v>14406666.666666666</v>
      </c>
      <c r="CZ213" s="182">
        <f t="shared" si="27"/>
        <v>1.3255432365705171</v>
      </c>
      <c r="DA213" s="181">
        <v>0</v>
      </c>
      <c r="DC213" s="184">
        <v>10889000</v>
      </c>
      <c r="DD213" s="183">
        <f t="shared" si="28"/>
        <v>1.0018861848461149</v>
      </c>
      <c r="DE213" s="184">
        <v>12129000</v>
      </c>
      <c r="DG213" s="184">
        <v>10164000</v>
      </c>
      <c r="DI213" s="182">
        <f t="shared" si="29"/>
        <v>1.0018861848461149</v>
      </c>
    </row>
    <row r="214" spans="1:113" x14ac:dyDescent="0.25">
      <c r="A214" s="181" t="s">
        <v>1846</v>
      </c>
      <c r="B214" s="181" t="s">
        <v>1846</v>
      </c>
      <c r="C214" s="181">
        <v>5</v>
      </c>
      <c r="D214" s="181">
        <v>5</v>
      </c>
      <c r="E214" s="181">
        <v>5</v>
      </c>
      <c r="F214" s="181" t="s">
        <v>1845</v>
      </c>
      <c r="G214" s="181" t="s">
        <v>1844</v>
      </c>
      <c r="H214" s="181" t="s">
        <v>1843</v>
      </c>
      <c r="I214" s="181">
        <v>1</v>
      </c>
      <c r="J214" s="181">
        <v>5</v>
      </c>
      <c r="K214" s="181">
        <v>5</v>
      </c>
      <c r="L214" s="181">
        <v>5</v>
      </c>
      <c r="M214" s="181">
        <v>5</v>
      </c>
      <c r="N214" s="181">
        <v>4</v>
      </c>
      <c r="O214" s="181">
        <v>5</v>
      </c>
      <c r="P214" s="181">
        <v>4</v>
      </c>
      <c r="Q214" s="181">
        <v>1</v>
      </c>
      <c r="R214" s="181">
        <v>3</v>
      </c>
      <c r="S214" s="181">
        <v>2</v>
      </c>
      <c r="T214" s="181">
        <v>3</v>
      </c>
      <c r="U214" s="181">
        <v>2</v>
      </c>
      <c r="V214" s="181">
        <v>4</v>
      </c>
      <c r="W214" s="181">
        <v>3</v>
      </c>
      <c r="X214" s="181">
        <v>4</v>
      </c>
      <c r="Y214" s="181">
        <v>5</v>
      </c>
      <c r="Z214" s="181">
        <v>4</v>
      </c>
      <c r="AA214" s="181">
        <v>5</v>
      </c>
      <c r="AB214" s="181">
        <v>4</v>
      </c>
      <c r="AC214" s="181">
        <v>1</v>
      </c>
      <c r="AD214" s="181">
        <v>3</v>
      </c>
      <c r="AE214" s="181">
        <v>2</v>
      </c>
      <c r="AF214" s="181">
        <v>3</v>
      </c>
      <c r="AG214" s="181">
        <v>2</v>
      </c>
      <c r="AH214" s="181">
        <v>4</v>
      </c>
      <c r="AI214" s="181">
        <v>3</v>
      </c>
      <c r="AJ214" s="181">
        <v>4</v>
      </c>
      <c r="AK214" s="181">
        <v>5</v>
      </c>
      <c r="AL214" s="181">
        <v>4</v>
      </c>
      <c r="AM214" s="181">
        <v>5</v>
      </c>
      <c r="AN214" s="181">
        <v>4</v>
      </c>
      <c r="AO214" s="181">
        <v>1</v>
      </c>
      <c r="AP214" s="181">
        <v>3</v>
      </c>
      <c r="AQ214" s="181">
        <v>2</v>
      </c>
      <c r="AR214" s="181">
        <v>3</v>
      </c>
      <c r="AS214" s="181">
        <v>2</v>
      </c>
      <c r="AT214" s="181">
        <v>4</v>
      </c>
      <c r="AU214" s="181">
        <v>3</v>
      </c>
      <c r="AV214" s="181">
        <v>4</v>
      </c>
      <c r="AW214" s="181">
        <v>10.6</v>
      </c>
      <c r="AX214" s="181">
        <v>10.6</v>
      </c>
      <c r="AY214" s="181">
        <v>10.6</v>
      </c>
      <c r="AZ214" s="181">
        <v>75.891999999999996</v>
      </c>
      <c r="BA214" s="181">
        <v>658</v>
      </c>
      <c r="BB214" s="181">
        <v>658</v>
      </c>
      <c r="BC214" s="181">
        <v>0</v>
      </c>
      <c r="BD214" s="181">
        <v>7.8171999999999997</v>
      </c>
      <c r="BE214" s="181" t="s">
        <v>1251</v>
      </c>
      <c r="BF214" s="181" t="s">
        <v>1251</v>
      </c>
      <c r="BG214" s="181" t="s">
        <v>1251</v>
      </c>
      <c r="BH214" s="181" t="s">
        <v>1251</v>
      </c>
      <c r="BI214" s="181" t="s">
        <v>1254</v>
      </c>
      <c r="BJ214" s="181" t="s">
        <v>1254</v>
      </c>
      <c r="BK214" s="181" t="s">
        <v>1254</v>
      </c>
      <c r="BL214" s="181" t="s">
        <v>1254</v>
      </c>
      <c r="BM214" s="181" t="s">
        <v>1254</v>
      </c>
      <c r="BN214" s="181" t="s">
        <v>1251</v>
      </c>
      <c r="BO214" s="181" t="s">
        <v>1251</v>
      </c>
      <c r="BP214" s="181" t="s">
        <v>1251</v>
      </c>
      <c r="BQ214" s="181">
        <v>10.6</v>
      </c>
      <c r="BR214" s="181">
        <v>9</v>
      </c>
      <c r="BS214" s="181">
        <v>10.6</v>
      </c>
      <c r="BT214" s="181">
        <v>6.8</v>
      </c>
      <c r="BU214" s="181">
        <v>1.4</v>
      </c>
      <c r="BV214" s="181">
        <v>4.0999999999999996</v>
      </c>
      <c r="BW214" s="181">
        <v>2.4</v>
      </c>
      <c r="BX214" s="181">
        <v>5.8</v>
      </c>
      <c r="BY214" s="181">
        <v>2.4</v>
      </c>
      <c r="BZ214" s="181">
        <v>6.8</v>
      </c>
      <c r="CA214" s="181">
        <v>4.0999999999999996</v>
      </c>
      <c r="CB214" s="181">
        <v>6.8</v>
      </c>
      <c r="CC214" s="181">
        <v>120880000</v>
      </c>
      <c r="CD214" s="181">
        <v>19964000</v>
      </c>
      <c r="CE214" s="181">
        <v>14536000</v>
      </c>
      <c r="CF214" s="181">
        <v>18901000</v>
      </c>
      <c r="CG214" s="181">
        <v>13978000</v>
      </c>
      <c r="CH214" s="181">
        <v>1795400</v>
      </c>
      <c r="CI214" s="181">
        <v>3724000</v>
      </c>
      <c r="CJ214" s="181">
        <v>2633100</v>
      </c>
      <c r="CK214" s="181">
        <v>4163200</v>
      </c>
      <c r="CL214" s="181">
        <v>2524600</v>
      </c>
      <c r="CM214" s="181">
        <v>14018000</v>
      </c>
      <c r="CN214" s="181">
        <v>11427000</v>
      </c>
      <c r="CO214" s="181">
        <v>13217000</v>
      </c>
      <c r="CP214" s="184">
        <v>5305300</v>
      </c>
      <c r="CQ214" s="184">
        <v>7390600</v>
      </c>
      <c r="CR214" s="184">
        <v>6733400</v>
      </c>
      <c r="CS214" s="184">
        <v>6140300</v>
      </c>
      <c r="CT214" s="186">
        <f t="shared" si="26"/>
        <v>6392400</v>
      </c>
      <c r="CU214" s="181">
        <v>0</v>
      </c>
      <c r="CV214" s="181">
        <v>8375200</v>
      </c>
      <c r="CW214" s="181">
        <v>9540100</v>
      </c>
      <c r="CX214" s="181">
        <v>8238700</v>
      </c>
      <c r="CY214" s="186">
        <f t="shared" si="25"/>
        <v>8718000</v>
      </c>
      <c r="CZ214" s="182">
        <f t="shared" si="27"/>
        <v>1.3638070208372441</v>
      </c>
      <c r="DA214" s="181">
        <v>8492700</v>
      </c>
      <c r="DC214" s="184">
        <v>7111900</v>
      </c>
      <c r="DD214" s="183">
        <f t="shared" si="28"/>
        <v>1.1125555346974532</v>
      </c>
      <c r="DE214" s="184">
        <v>7743800</v>
      </c>
      <c r="DG214" s="184">
        <v>6465300</v>
      </c>
      <c r="DI214" s="182">
        <f t="shared" si="29"/>
        <v>1.1125555346974532</v>
      </c>
    </row>
    <row r="215" spans="1:113" x14ac:dyDescent="0.25">
      <c r="A215" s="181" t="s">
        <v>1842</v>
      </c>
      <c r="B215" s="181" t="s">
        <v>1842</v>
      </c>
      <c r="C215" s="181">
        <v>8</v>
      </c>
      <c r="D215" s="181">
        <v>8</v>
      </c>
      <c r="E215" s="181">
        <v>8</v>
      </c>
      <c r="F215" s="181" t="s">
        <v>1841</v>
      </c>
      <c r="G215" s="181" t="s">
        <v>1840</v>
      </c>
      <c r="H215" s="181" t="s">
        <v>1839</v>
      </c>
      <c r="I215" s="181">
        <v>1</v>
      </c>
      <c r="J215" s="181">
        <v>8</v>
      </c>
      <c r="K215" s="181">
        <v>8</v>
      </c>
      <c r="L215" s="181">
        <v>8</v>
      </c>
      <c r="M215" s="181">
        <v>8</v>
      </c>
      <c r="N215" s="181">
        <v>8</v>
      </c>
      <c r="O215" s="181">
        <v>8</v>
      </c>
      <c r="P215" s="181">
        <v>8</v>
      </c>
      <c r="Q215" s="181">
        <v>4</v>
      </c>
      <c r="R215" s="181">
        <v>4</v>
      </c>
      <c r="S215" s="181">
        <v>6</v>
      </c>
      <c r="T215" s="181">
        <v>4</v>
      </c>
      <c r="U215" s="181">
        <v>3</v>
      </c>
      <c r="V215" s="181">
        <v>7</v>
      </c>
      <c r="W215" s="181">
        <v>7</v>
      </c>
      <c r="X215" s="181">
        <v>7</v>
      </c>
      <c r="Y215" s="181">
        <v>8</v>
      </c>
      <c r="Z215" s="181">
        <v>8</v>
      </c>
      <c r="AA215" s="181">
        <v>8</v>
      </c>
      <c r="AB215" s="181">
        <v>8</v>
      </c>
      <c r="AC215" s="181">
        <v>4</v>
      </c>
      <c r="AD215" s="181">
        <v>4</v>
      </c>
      <c r="AE215" s="181">
        <v>6</v>
      </c>
      <c r="AF215" s="181">
        <v>4</v>
      </c>
      <c r="AG215" s="181">
        <v>3</v>
      </c>
      <c r="AH215" s="181">
        <v>7</v>
      </c>
      <c r="AI215" s="181">
        <v>7</v>
      </c>
      <c r="AJ215" s="181">
        <v>7</v>
      </c>
      <c r="AK215" s="181">
        <v>8</v>
      </c>
      <c r="AL215" s="181">
        <v>8</v>
      </c>
      <c r="AM215" s="181">
        <v>8</v>
      </c>
      <c r="AN215" s="181">
        <v>8</v>
      </c>
      <c r="AO215" s="181">
        <v>4</v>
      </c>
      <c r="AP215" s="181">
        <v>4</v>
      </c>
      <c r="AQ215" s="181">
        <v>6</v>
      </c>
      <c r="AR215" s="181">
        <v>4</v>
      </c>
      <c r="AS215" s="181">
        <v>3</v>
      </c>
      <c r="AT215" s="181">
        <v>7</v>
      </c>
      <c r="AU215" s="181">
        <v>7</v>
      </c>
      <c r="AV215" s="181">
        <v>7</v>
      </c>
      <c r="AW215" s="181">
        <v>21.7</v>
      </c>
      <c r="AX215" s="181">
        <v>21.7</v>
      </c>
      <c r="AY215" s="181">
        <v>21.7</v>
      </c>
      <c r="AZ215" s="181">
        <v>51.564</v>
      </c>
      <c r="BA215" s="181">
        <v>474</v>
      </c>
      <c r="BB215" s="181">
        <v>474</v>
      </c>
      <c r="BC215" s="181">
        <v>0</v>
      </c>
      <c r="BD215" s="181">
        <v>35.234999999999999</v>
      </c>
      <c r="BE215" s="181" t="s">
        <v>1251</v>
      </c>
      <c r="BF215" s="181" t="s">
        <v>1251</v>
      </c>
      <c r="BG215" s="181" t="s">
        <v>1251</v>
      </c>
      <c r="BH215" s="181" t="s">
        <v>1251</v>
      </c>
      <c r="BI215" s="181" t="s">
        <v>1254</v>
      </c>
      <c r="BJ215" s="181" t="s">
        <v>1254</v>
      </c>
      <c r="BK215" s="181" t="s">
        <v>1254</v>
      </c>
      <c r="BL215" s="181" t="s">
        <v>1254</v>
      </c>
      <c r="BM215" s="181" t="s">
        <v>1254</v>
      </c>
      <c r="BN215" s="181" t="s">
        <v>1251</v>
      </c>
      <c r="BO215" s="181" t="s">
        <v>1251</v>
      </c>
      <c r="BP215" s="181" t="s">
        <v>1251</v>
      </c>
      <c r="BQ215" s="181">
        <v>21.7</v>
      </c>
      <c r="BR215" s="181">
        <v>21.7</v>
      </c>
      <c r="BS215" s="181">
        <v>21.7</v>
      </c>
      <c r="BT215" s="181">
        <v>21.7</v>
      </c>
      <c r="BU215" s="181">
        <v>13.3</v>
      </c>
      <c r="BV215" s="181">
        <v>11.4</v>
      </c>
      <c r="BW215" s="181">
        <v>17.3</v>
      </c>
      <c r="BX215" s="181">
        <v>11.6</v>
      </c>
      <c r="BY215" s="181">
        <v>9.5</v>
      </c>
      <c r="BZ215" s="181">
        <v>19.8</v>
      </c>
      <c r="CA215" s="181">
        <v>19.8</v>
      </c>
      <c r="CB215" s="181">
        <v>19.8</v>
      </c>
      <c r="CC215" s="181">
        <v>402480000</v>
      </c>
      <c r="CD215" s="181">
        <v>59977000</v>
      </c>
      <c r="CE215" s="181">
        <v>52674000</v>
      </c>
      <c r="CF215" s="181">
        <v>57914000</v>
      </c>
      <c r="CG215" s="181">
        <v>52868000</v>
      </c>
      <c r="CH215" s="181">
        <v>8101700</v>
      </c>
      <c r="CI215" s="181">
        <v>7618400</v>
      </c>
      <c r="CJ215" s="181">
        <v>10295000</v>
      </c>
      <c r="CK215" s="181">
        <v>8516100</v>
      </c>
      <c r="CL215" s="181">
        <v>6779500</v>
      </c>
      <c r="CM215" s="181">
        <v>44292000</v>
      </c>
      <c r="CN215" s="181">
        <v>49201000</v>
      </c>
      <c r="CO215" s="181">
        <v>44244000</v>
      </c>
      <c r="CP215" s="184">
        <v>14593000</v>
      </c>
      <c r="CQ215" s="184">
        <v>14461000</v>
      </c>
      <c r="CR215" s="184">
        <v>14355000</v>
      </c>
      <c r="CS215" s="184">
        <v>14113000</v>
      </c>
      <c r="CT215" s="186">
        <f t="shared" si="26"/>
        <v>14380500</v>
      </c>
      <c r="CU215" s="181">
        <v>21473000</v>
      </c>
      <c r="CV215" s="181">
        <v>19108000</v>
      </c>
      <c r="CW215" s="181">
        <v>20435000</v>
      </c>
      <c r="CX215" s="181">
        <v>18688000</v>
      </c>
      <c r="CY215" s="186">
        <f t="shared" si="25"/>
        <v>19926000</v>
      </c>
      <c r="CZ215" s="182">
        <f t="shared" si="27"/>
        <v>1.3856263690414103</v>
      </c>
      <c r="DA215" s="181">
        <v>16117000</v>
      </c>
      <c r="DC215" s="184">
        <v>14947000</v>
      </c>
      <c r="DD215" s="183">
        <f t="shared" si="28"/>
        <v>1.0393936233093426</v>
      </c>
      <c r="DE215" s="184">
        <v>17945000</v>
      </c>
      <c r="DG215" s="184">
        <v>15676000</v>
      </c>
      <c r="DI215" s="182">
        <f t="shared" si="29"/>
        <v>1.0393936233093426</v>
      </c>
    </row>
    <row r="216" spans="1:113" x14ac:dyDescent="0.25">
      <c r="A216" s="181" t="s">
        <v>1838</v>
      </c>
      <c r="B216" s="181" t="s">
        <v>1837</v>
      </c>
      <c r="C216" s="181" t="s">
        <v>1836</v>
      </c>
      <c r="D216" s="181" t="s">
        <v>1836</v>
      </c>
      <c r="E216" s="181" t="s">
        <v>1836</v>
      </c>
      <c r="F216" s="181" t="s">
        <v>1835</v>
      </c>
      <c r="G216" s="181" t="s">
        <v>1834</v>
      </c>
      <c r="H216" s="181" t="s">
        <v>1833</v>
      </c>
      <c r="I216" s="181">
        <v>2</v>
      </c>
      <c r="J216" s="181">
        <v>3</v>
      </c>
      <c r="K216" s="181">
        <v>3</v>
      </c>
      <c r="L216" s="181">
        <v>3</v>
      </c>
      <c r="M216" s="181">
        <v>3</v>
      </c>
      <c r="N216" s="181">
        <v>2</v>
      </c>
      <c r="O216" s="181">
        <v>3</v>
      </c>
      <c r="P216" s="181">
        <v>3</v>
      </c>
      <c r="Q216" s="181">
        <v>3</v>
      </c>
      <c r="R216" s="181">
        <v>3</v>
      </c>
      <c r="S216" s="181">
        <v>3</v>
      </c>
      <c r="T216" s="181">
        <v>3</v>
      </c>
      <c r="U216" s="181">
        <v>3</v>
      </c>
      <c r="V216" s="181">
        <v>3</v>
      </c>
      <c r="W216" s="181">
        <v>3</v>
      </c>
      <c r="X216" s="181">
        <v>3</v>
      </c>
      <c r="Y216" s="181">
        <v>3</v>
      </c>
      <c r="Z216" s="181">
        <v>2</v>
      </c>
      <c r="AA216" s="181">
        <v>3</v>
      </c>
      <c r="AB216" s="181">
        <v>3</v>
      </c>
      <c r="AC216" s="181">
        <v>3</v>
      </c>
      <c r="AD216" s="181">
        <v>3</v>
      </c>
      <c r="AE216" s="181">
        <v>3</v>
      </c>
      <c r="AF216" s="181">
        <v>3</v>
      </c>
      <c r="AG216" s="181">
        <v>3</v>
      </c>
      <c r="AH216" s="181">
        <v>3</v>
      </c>
      <c r="AI216" s="181">
        <v>3</v>
      </c>
      <c r="AJ216" s="181">
        <v>3</v>
      </c>
      <c r="AK216" s="181">
        <v>3</v>
      </c>
      <c r="AL216" s="181">
        <v>2</v>
      </c>
      <c r="AM216" s="181">
        <v>3</v>
      </c>
      <c r="AN216" s="181">
        <v>3</v>
      </c>
      <c r="AO216" s="181">
        <v>3</v>
      </c>
      <c r="AP216" s="181">
        <v>3</v>
      </c>
      <c r="AQ216" s="181">
        <v>3</v>
      </c>
      <c r="AR216" s="181">
        <v>3</v>
      </c>
      <c r="AS216" s="181">
        <v>3</v>
      </c>
      <c r="AT216" s="181">
        <v>3</v>
      </c>
      <c r="AU216" s="181">
        <v>3</v>
      </c>
      <c r="AV216" s="181">
        <v>3</v>
      </c>
      <c r="AW216" s="181">
        <v>12</v>
      </c>
      <c r="AX216" s="181">
        <v>12</v>
      </c>
      <c r="AY216" s="181">
        <v>12</v>
      </c>
      <c r="AZ216" s="181">
        <v>44.55</v>
      </c>
      <c r="BA216" s="181">
        <v>417</v>
      </c>
      <c r="BB216" s="181" t="s">
        <v>1832</v>
      </c>
      <c r="BC216" s="181">
        <v>0</v>
      </c>
      <c r="BD216" s="181">
        <v>7.9229000000000003</v>
      </c>
      <c r="BE216" s="181" t="s">
        <v>1251</v>
      </c>
      <c r="BF216" s="181" t="s">
        <v>1251</v>
      </c>
      <c r="BG216" s="181" t="s">
        <v>1251</v>
      </c>
      <c r="BH216" s="181" t="s">
        <v>1251</v>
      </c>
      <c r="BI216" s="181" t="s">
        <v>1254</v>
      </c>
      <c r="BJ216" s="181" t="s">
        <v>1254</v>
      </c>
      <c r="BK216" s="181" t="s">
        <v>1254</v>
      </c>
      <c r="BL216" s="181" t="s">
        <v>1254</v>
      </c>
      <c r="BM216" s="181" t="s">
        <v>1254</v>
      </c>
      <c r="BN216" s="181" t="s">
        <v>1251</v>
      </c>
      <c r="BO216" s="181" t="s">
        <v>1251</v>
      </c>
      <c r="BP216" s="181" t="s">
        <v>1251</v>
      </c>
      <c r="BQ216" s="181">
        <v>12</v>
      </c>
      <c r="BR216" s="181">
        <v>7.7</v>
      </c>
      <c r="BS216" s="181">
        <v>12</v>
      </c>
      <c r="BT216" s="181">
        <v>12</v>
      </c>
      <c r="BU216" s="181">
        <v>12</v>
      </c>
      <c r="BV216" s="181">
        <v>12</v>
      </c>
      <c r="BW216" s="181">
        <v>12</v>
      </c>
      <c r="BX216" s="181">
        <v>12</v>
      </c>
      <c r="BY216" s="181">
        <v>12</v>
      </c>
      <c r="BZ216" s="181">
        <v>12</v>
      </c>
      <c r="CA216" s="181">
        <v>12</v>
      </c>
      <c r="CB216" s="181">
        <v>12</v>
      </c>
      <c r="CC216" s="181">
        <v>105250000</v>
      </c>
      <c r="CD216" s="181">
        <v>17892000</v>
      </c>
      <c r="CE216" s="181">
        <v>9754200</v>
      </c>
      <c r="CF216" s="181">
        <v>12167000</v>
      </c>
      <c r="CG216" s="181">
        <v>13128000</v>
      </c>
      <c r="CH216" s="181">
        <v>3063600</v>
      </c>
      <c r="CI216" s="181">
        <v>2956600</v>
      </c>
      <c r="CJ216" s="181">
        <v>3472600</v>
      </c>
      <c r="CK216" s="181">
        <v>3733000</v>
      </c>
      <c r="CL216" s="181">
        <v>3624600</v>
      </c>
      <c r="CM216" s="181">
        <v>12231000</v>
      </c>
      <c r="CN216" s="181">
        <v>12079000</v>
      </c>
      <c r="CO216" s="181">
        <v>11146000</v>
      </c>
      <c r="CP216" s="184">
        <v>6909200</v>
      </c>
      <c r="CQ216" s="184">
        <v>5942400</v>
      </c>
      <c r="CR216" s="184">
        <v>4781100</v>
      </c>
      <c r="CS216" s="184">
        <v>5843200</v>
      </c>
      <c r="CT216" s="186">
        <f t="shared" si="26"/>
        <v>5868975</v>
      </c>
      <c r="CU216" s="181">
        <v>8126700</v>
      </c>
      <c r="CV216" s="181">
        <v>7673400</v>
      </c>
      <c r="CW216" s="181">
        <v>8720500</v>
      </c>
      <c r="CX216" s="181">
        <v>8120100</v>
      </c>
      <c r="CY216" s="186">
        <f t="shared" si="25"/>
        <v>8160175</v>
      </c>
      <c r="CZ216" s="182">
        <f t="shared" si="27"/>
        <v>1.3903918486618192</v>
      </c>
      <c r="DA216" s="181">
        <v>8187700</v>
      </c>
      <c r="DC216" s="184">
        <v>5782700</v>
      </c>
      <c r="DD216" s="183">
        <f t="shared" si="28"/>
        <v>0.98529981811133971</v>
      </c>
      <c r="DE216" s="184">
        <v>5822600</v>
      </c>
      <c r="DG216" s="184">
        <v>6471300</v>
      </c>
      <c r="DI216" s="182">
        <f t="shared" si="29"/>
        <v>0.98529981811133971</v>
      </c>
    </row>
    <row r="217" spans="1:113" x14ac:dyDescent="0.25">
      <c r="A217" s="181" t="s">
        <v>1831</v>
      </c>
      <c r="B217" s="181" t="s">
        <v>1830</v>
      </c>
      <c r="C217" s="181" t="s">
        <v>1829</v>
      </c>
      <c r="D217" s="181" t="s">
        <v>1829</v>
      </c>
      <c r="E217" s="181" t="s">
        <v>1829</v>
      </c>
      <c r="F217" s="181" t="s">
        <v>1828</v>
      </c>
      <c r="G217" s="181" t="s">
        <v>1827</v>
      </c>
      <c r="H217" s="181" t="s">
        <v>1826</v>
      </c>
      <c r="I217" s="181">
        <v>2</v>
      </c>
      <c r="J217" s="181">
        <v>11</v>
      </c>
      <c r="K217" s="181">
        <v>11</v>
      </c>
      <c r="L217" s="181">
        <v>11</v>
      </c>
      <c r="M217" s="181">
        <v>11</v>
      </c>
      <c r="N217" s="181">
        <v>11</v>
      </c>
      <c r="O217" s="181">
        <v>11</v>
      </c>
      <c r="P217" s="181">
        <v>11</v>
      </c>
      <c r="Q217" s="181">
        <v>5</v>
      </c>
      <c r="R217" s="181">
        <v>5</v>
      </c>
      <c r="S217" s="181">
        <v>5</v>
      </c>
      <c r="T217" s="181">
        <v>6</v>
      </c>
      <c r="U217" s="181">
        <v>7</v>
      </c>
      <c r="V217" s="181">
        <v>11</v>
      </c>
      <c r="W217" s="181">
        <v>10</v>
      </c>
      <c r="X217" s="181">
        <v>11</v>
      </c>
      <c r="Y217" s="181">
        <v>11</v>
      </c>
      <c r="Z217" s="181">
        <v>11</v>
      </c>
      <c r="AA217" s="181">
        <v>11</v>
      </c>
      <c r="AB217" s="181">
        <v>11</v>
      </c>
      <c r="AC217" s="181">
        <v>5</v>
      </c>
      <c r="AD217" s="181">
        <v>5</v>
      </c>
      <c r="AE217" s="181">
        <v>5</v>
      </c>
      <c r="AF217" s="181">
        <v>6</v>
      </c>
      <c r="AG217" s="181">
        <v>7</v>
      </c>
      <c r="AH217" s="181">
        <v>11</v>
      </c>
      <c r="AI217" s="181">
        <v>10</v>
      </c>
      <c r="AJ217" s="181">
        <v>11</v>
      </c>
      <c r="AK217" s="181">
        <v>11</v>
      </c>
      <c r="AL217" s="181">
        <v>11</v>
      </c>
      <c r="AM217" s="181">
        <v>11</v>
      </c>
      <c r="AN217" s="181">
        <v>11</v>
      </c>
      <c r="AO217" s="181">
        <v>5</v>
      </c>
      <c r="AP217" s="181">
        <v>5</v>
      </c>
      <c r="AQ217" s="181">
        <v>5</v>
      </c>
      <c r="AR217" s="181">
        <v>6</v>
      </c>
      <c r="AS217" s="181">
        <v>7</v>
      </c>
      <c r="AT217" s="181">
        <v>11</v>
      </c>
      <c r="AU217" s="181">
        <v>10</v>
      </c>
      <c r="AV217" s="181">
        <v>11</v>
      </c>
      <c r="AW217" s="181">
        <v>27.4</v>
      </c>
      <c r="AX217" s="181">
        <v>27.4</v>
      </c>
      <c r="AY217" s="181">
        <v>27.4</v>
      </c>
      <c r="AZ217" s="181">
        <v>62.277000000000001</v>
      </c>
      <c r="BA217" s="181">
        <v>572</v>
      </c>
      <c r="BB217" s="181" t="s">
        <v>1825</v>
      </c>
      <c r="BC217" s="181">
        <v>0</v>
      </c>
      <c r="BD217" s="181">
        <v>44.296999999999997</v>
      </c>
      <c r="BE217" s="181" t="s">
        <v>1251</v>
      </c>
      <c r="BF217" s="181" t="s">
        <v>1251</v>
      </c>
      <c r="BG217" s="181" t="s">
        <v>1251</v>
      </c>
      <c r="BH217" s="181" t="s">
        <v>1251</v>
      </c>
      <c r="BI217" s="181" t="s">
        <v>1251</v>
      </c>
      <c r="BJ217" s="181" t="s">
        <v>1251</v>
      </c>
      <c r="BK217" s="181" t="s">
        <v>1251</v>
      </c>
      <c r="BL217" s="181" t="s">
        <v>1251</v>
      </c>
      <c r="BM217" s="181" t="s">
        <v>1251</v>
      </c>
      <c r="BN217" s="181" t="s">
        <v>1251</v>
      </c>
      <c r="BO217" s="181" t="s">
        <v>1251</v>
      </c>
      <c r="BP217" s="181" t="s">
        <v>1251</v>
      </c>
      <c r="BQ217" s="181">
        <v>27.4</v>
      </c>
      <c r="BR217" s="181">
        <v>27.4</v>
      </c>
      <c r="BS217" s="181">
        <v>27.4</v>
      </c>
      <c r="BT217" s="181">
        <v>27.4</v>
      </c>
      <c r="BU217" s="181">
        <v>12.4</v>
      </c>
      <c r="BV217" s="181">
        <v>10.3</v>
      </c>
      <c r="BW217" s="181">
        <v>10</v>
      </c>
      <c r="BX217" s="181">
        <v>12.8</v>
      </c>
      <c r="BY217" s="181">
        <v>17.3</v>
      </c>
      <c r="BZ217" s="181">
        <v>27.4</v>
      </c>
      <c r="CA217" s="181">
        <v>22.7</v>
      </c>
      <c r="CB217" s="181">
        <v>27.4</v>
      </c>
      <c r="CC217" s="181">
        <v>844930000</v>
      </c>
      <c r="CD217" s="181">
        <v>135780000</v>
      </c>
      <c r="CE217" s="181">
        <v>113040000</v>
      </c>
      <c r="CF217" s="181">
        <v>116900000</v>
      </c>
      <c r="CG217" s="181">
        <v>103870000</v>
      </c>
      <c r="CH217" s="181">
        <v>14001000</v>
      </c>
      <c r="CI217" s="181">
        <v>13988000</v>
      </c>
      <c r="CJ217" s="181">
        <v>15741000</v>
      </c>
      <c r="CK217" s="181">
        <v>16737000</v>
      </c>
      <c r="CL217" s="181">
        <v>21743000</v>
      </c>
      <c r="CM217" s="181">
        <v>106000000</v>
      </c>
      <c r="CN217" s="181">
        <v>91873000</v>
      </c>
      <c r="CO217" s="181">
        <v>95250000</v>
      </c>
      <c r="CP217" s="184">
        <v>21946000</v>
      </c>
      <c r="CQ217" s="184">
        <v>18109000</v>
      </c>
      <c r="CR217" s="184">
        <v>18051000</v>
      </c>
      <c r="CS217" s="184">
        <v>20091000</v>
      </c>
      <c r="CT217" s="186">
        <f t="shared" si="26"/>
        <v>19549250</v>
      </c>
      <c r="CU217" s="181">
        <v>27460000</v>
      </c>
      <c r="CV217" s="181">
        <v>27449000</v>
      </c>
      <c r="CW217" s="181">
        <v>29420000</v>
      </c>
      <c r="CX217" s="181">
        <v>25735000</v>
      </c>
      <c r="CY217" s="186">
        <f t="shared" si="25"/>
        <v>27516000</v>
      </c>
      <c r="CZ217" s="182">
        <f t="shared" si="27"/>
        <v>1.4075220276992724</v>
      </c>
      <c r="DA217" s="181">
        <v>28344000</v>
      </c>
      <c r="DC217" s="184">
        <v>22734000</v>
      </c>
      <c r="DD217" s="183">
        <f t="shared" si="28"/>
        <v>1.1629090630075323</v>
      </c>
      <c r="DE217" s="184">
        <v>25636000</v>
      </c>
      <c r="DG217" s="184">
        <v>21333000</v>
      </c>
      <c r="DI217" s="182">
        <f t="shared" si="29"/>
        <v>1.1629090630075323</v>
      </c>
    </row>
    <row r="218" spans="1:113" x14ac:dyDescent="0.25">
      <c r="A218" s="181" t="s">
        <v>1824</v>
      </c>
      <c r="B218" s="181" t="s">
        <v>1824</v>
      </c>
      <c r="C218" s="181">
        <v>3</v>
      </c>
      <c r="D218" s="181">
        <v>3</v>
      </c>
      <c r="E218" s="181">
        <v>3</v>
      </c>
      <c r="F218" s="181" t="s">
        <v>1823</v>
      </c>
      <c r="G218" s="181" t="s">
        <v>1822</v>
      </c>
      <c r="H218" s="181" t="s">
        <v>1821</v>
      </c>
      <c r="I218" s="181">
        <v>1</v>
      </c>
      <c r="J218" s="181">
        <v>3</v>
      </c>
      <c r="K218" s="181">
        <v>3</v>
      </c>
      <c r="L218" s="181">
        <v>3</v>
      </c>
      <c r="M218" s="181">
        <v>3</v>
      </c>
      <c r="N218" s="181">
        <v>3</v>
      </c>
      <c r="O218" s="181">
        <v>3</v>
      </c>
      <c r="P218" s="181">
        <v>3</v>
      </c>
      <c r="Q218" s="181">
        <v>2</v>
      </c>
      <c r="R218" s="181">
        <v>2</v>
      </c>
      <c r="S218" s="181">
        <v>2</v>
      </c>
      <c r="T218" s="181">
        <v>2</v>
      </c>
      <c r="U218" s="181">
        <v>2</v>
      </c>
      <c r="V218" s="181">
        <v>3</v>
      </c>
      <c r="W218" s="181">
        <v>3</v>
      </c>
      <c r="X218" s="181">
        <v>3</v>
      </c>
      <c r="Y218" s="181">
        <v>3</v>
      </c>
      <c r="Z218" s="181">
        <v>3</v>
      </c>
      <c r="AA218" s="181">
        <v>3</v>
      </c>
      <c r="AB218" s="181">
        <v>3</v>
      </c>
      <c r="AC218" s="181">
        <v>2</v>
      </c>
      <c r="AD218" s="181">
        <v>2</v>
      </c>
      <c r="AE218" s="181">
        <v>2</v>
      </c>
      <c r="AF218" s="181">
        <v>2</v>
      </c>
      <c r="AG218" s="181">
        <v>2</v>
      </c>
      <c r="AH218" s="181">
        <v>3</v>
      </c>
      <c r="AI218" s="181">
        <v>3</v>
      </c>
      <c r="AJ218" s="181">
        <v>3</v>
      </c>
      <c r="AK218" s="181">
        <v>3</v>
      </c>
      <c r="AL218" s="181">
        <v>3</v>
      </c>
      <c r="AM218" s="181">
        <v>3</v>
      </c>
      <c r="AN218" s="181">
        <v>3</v>
      </c>
      <c r="AO218" s="181">
        <v>2</v>
      </c>
      <c r="AP218" s="181">
        <v>2</v>
      </c>
      <c r="AQ218" s="181">
        <v>2</v>
      </c>
      <c r="AR218" s="181">
        <v>2</v>
      </c>
      <c r="AS218" s="181">
        <v>2</v>
      </c>
      <c r="AT218" s="181">
        <v>3</v>
      </c>
      <c r="AU218" s="181">
        <v>3</v>
      </c>
      <c r="AV218" s="181">
        <v>3</v>
      </c>
      <c r="AW218" s="181">
        <v>21.8</v>
      </c>
      <c r="AX218" s="181">
        <v>21.8</v>
      </c>
      <c r="AY218" s="181">
        <v>21.8</v>
      </c>
      <c r="AZ218" s="181">
        <v>18.521000000000001</v>
      </c>
      <c r="BA218" s="181">
        <v>165</v>
      </c>
      <c r="BB218" s="181">
        <v>165</v>
      </c>
      <c r="BC218" s="181">
        <v>0</v>
      </c>
      <c r="BD218" s="181">
        <v>16.585000000000001</v>
      </c>
      <c r="BE218" s="181" t="s">
        <v>1251</v>
      </c>
      <c r="BF218" s="181" t="s">
        <v>1251</v>
      </c>
      <c r="BG218" s="181" t="s">
        <v>1251</v>
      </c>
      <c r="BH218" s="181" t="s">
        <v>1251</v>
      </c>
      <c r="BI218" s="181" t="s">
        <v>1254</v>
      </c>
      <c r="BJ218" s="181" t="s">
        <v>1254</v>
      </c>
      <c r="BK218" s="181" t="s">
        <v>1254</v>
      </c>
      <c r="BL218" s="181" t="s">
        <v>1254</v>
      </c>
      <c r="BM218" s="181" t="s">
        <v>1254</v>
      </c>
      <c r="BN218" s="181" t="s">
        <v>1251</v>
      </c>
      <c r="BO218" s="181" t="s">
        <v>1251</v>
      </c>
      <c r="BP218" s="181" t="s">
        <v>1251</v>
      </c>
      <c r="BQ218" s="181">
        <v>21.8</v>
      </c>
      <c r="BR218" s="181">
        <v>21.8</v>
      </c>
      <c r="BS218" s="181">
        <v>21.8</v>
      </c>
      <c r="BT218" s="181">
        <v>21.8</v>
      </c>
      <c r="BU218" s="181">
        <v>15.2</v>
      </c>
      <c r="BV218" s="181">
        <v>15.2</v>
      </c>
      <c r="BW218" s="181">
        <v>15.2</v>
      </c>
      <c r="BX218" s="181">
        <v>15.2</v>
      </c>
      <c r="BY218" s="181">
        <v>15.2</v>
      </c>
      <c r="BZ218" s="181">
        <v>21.8</v>
      </c>
      <c r="CA218" s="181">
        <v>21.8</v>
      </c>
      <c r="CB218" s="181">
        <v>21.8</v>
      </c>
      <c r="CC218" s="181">
        <v>103360000</v>
      </c>
      <c r="CD218" s="181">
        <v>13627000</v>
      </c>
      <c r="CE218" s="181">
        <v>12183000</v>
      </c>
      <c r="CF218" s="181">
        <v>14837000</v>
      </c>
      <c r="CG218" s="181">
        <v>13952000</v>
      </c>
      <c r="CH218" s="181">
        <v>2126300</v>
      </c>
      <c r="CI218" s="181">
        <v>1603500</v>
      </c>
      <c r="CJ218" s="181">
        <v>1888600</v>
      </c>
      <c r="CK218" s="181">
        <v>1964000</v>
      </c>
      <c r="CL218" s="181">
        <v>2195900</v>
      </c>
      <c r="CM218" s="181">
        <v>12187000</v>
      </c>
      <c r="CN218" s="181">
        <v>13411000</v>
      </c>
      <c r="CO218" s="181">
        <v>13390000</v>
      </c>
      <c r="CP218" s="184">
        <v>4578200</v>
      </c>
      <c r="CQ218" s="184">
        <v>4541000</v>
      </c>
      <c r="CR218" s="184">
        <v>4496500</v>
      </c>
      <c r="CS218" s="184">
        <v>5682600</v>
      </c>
      <c r="CT218" s="186">
        <f t="shared" si="26"/>
        <v>4824575</v>
      </c>
      <c r="CU218" s="181">
        <v>8089600</v>
      </c>
      <c r="CV218" s="181">
        <v>5875800</v>
      </c>
      <c r="CW218" s="181">
        <v>7075700</v>
      </c>
      <c r="CX218" s="181">
        <v>6257400</v>
      </c>
      <c r="CY218" s="186">
        <f t="shared" si="25"/>
        <v>6824625</v>
      </c>
      <c r="CZ218" s="182">
        <f t="shared" si="27"/>
        <v>1.4145546498914412</v>
      </c>
      <c r="DA218" s="181">
        <v>7057200</v>
      </c>
      <c r="DC218" s="184">
        <v>5397500</v>
      </c>
      <c r="DD218" s="183">
        <f t="shared" si="28"/>
        <v>1.1187513926097117</v>
      </c>
      <c r="DE218" s="184">
        <v>6114800</v>
      </c>
      <c r="DG218" s="184">
        <v>6432200</v>
      </c>
      <c r="DI218" s="182">
        <f t="shared" si="29"/>
        <v>1.1187513926097117</v>
      </c>
    </row>
    <row r="219" spans="1:113" x14ac:dyDescent="0.25">
      <c r="A219" s="181" t="s">
        <v>1820</v>
      </c>
      <c r="B219" s="181" t="s">
        <v>1819</v>
      </c>
      <c r="C219" s="181" t="s">
        <v>1818</v>
      </c>
      <c r="D219" s="181" t="s">
        <v>1817</v>
      </c>
      <c r="E219" s="181" t="s">
        <v>1817</v>
      </c>
      <c r="F219" s="181" t="s">
        <v>1816</v>
      </c>
      <c r="G219" s="181" t="s">
        <v>1815</v>
      </c>
      <c r="H219" s="181" t="s">
        <v>1814</v>
      </c>
      <c r="I219" s="181">
        <v>3</v>
      </c>
      <c r="J219" s="181">
        <v>6</v>
      </c>
      <c r="K219" s="181">
        <v>5</v>
      </c>
      <c r="L219" s="181">
        <v>5</v>
      </c>
      <c r="M219" s="181">
        <v>5</v>
      </c>
      <c r="N219" s="181">
        <v>5</v>
      </c>
      <c r="O219" s="181">
        <v>5</v>
      </c>
      <c r="P219" s="181">
        <v>4</v>
      </c>
      <c r="Q219" s="181">
        <v>4</v>
      </c>
      <c r="R219" s="181">
        <v>3</v>
      </c>
      <c r="S219" s="181">
        <v>4</v>
      </c>
      <c r="T219" s="181">
        <v>4</v>
      </c>
      <c r="U219" s="181">
        <v>2</v>
      </c>
      <c r="V219" s="181">
        <v>5</v>
      </c>
      <c r="W219" s="181">
        <v>6</v>
      </c>
      <c r="X219" s="181">
        <v>5</v>
      </c>
      <c r="Y219" s="181">
        <v>5</v>
      </c>
      <c r="Z219" s="181">
        <v>5</v>
      </c>
      <c r="AA219" s="181">
        <v>5</v>
      </c>
      <c r="AB219" s="181">
        <v>4</v>
      </c>
      <c r="AC219" s="181">
        <v>3</v>
      </c>
      <c r="AD219" s="181">
        <v>2</v>
      </c>
      <c r="AE219" s="181">
        <v>3</v>
      </c>
      <c r="AF219" s="181">
        <v>3</v>
      </c>
      <c r="AG219" s="181">
        <v>1</v>
      </c>
      <c r="AH219" s="181">
        <v>4</v>
      </c>
      <c r="AI219" s="181">
        <v>5</v>
      </c>
      <c r="AJ219" s="181">
        <v>4</v>
      </c>
      <c r="AK219" s="181">
        <v>5</v>
      </c>
      <c r="AL219" s="181">
        <v>5</v>
      </c>
      <c r="AM219" s="181">
        <v>5</v>
      </c>
      <c r="AN219" s="181">
        <v>4</v>
      </c>
      <c r="AO219" s="181">
        <v>3</v>
      </c>
      <c r="AP219" s="181">
        <v>2</v>
      </c>
      <c r="AQ219" s="181">
        <v>3</v>
      </c>
      <c r="AR219" s="181">
        <v>3</v>
      </c>
      <c r="AS219" s="181">
        <v>1</v>
      </c>
      <c r="AT219" s="181">
        <v>4</v>
      </c>
      <c r="AU219" s="181">
        <v>5</v>
      </c>
      <c r="AV219" s="181">
        <v>4</v>
      </c>
      <c r="AW219" s="181">
        <v>16.399999999999999</v>
      </c>
      <c r="AX219" s="181">
        <v>15</v>
      </c>
      <c r="AY219" s="181">
        <v>15</v>
      </c>
      <c r="AZ219" s="181">
        <v>47.14</v>
      </c>
      <c r="BA219" s="181">
        <v>434</v>
      </c>
      <c r="BB219" s="181" t="s">
        <v>1813</v>
      </c>
      <c r="BC219" s="181">
        <v>0</v>
      </c>
      <c r="BD219" s="181">
        <v>9.8329000000000004</v>
      </c>
      <c r="BE219" s="181" t="s">
        <v>1251</v>
      </c>
      <c r="BF219" s="181" t="s">
        <v>1251</v>
      </c>
      <c r="BG219" s="181" t="s">
        <v>1251</v>
      </c>
      <c r="BH219" s="181" t="s">
        <v>1251</v>
      </c>
      <c r="BI219" s="181" t="s">
        <v>1254</v>
      </c>
      <c r="BJ219" s="181" t="s">
        <v>1254</v>
      </c>
      <c r="BK219" s="181" t="s">
        <v>1254</v>
      </c>
      <c r="BL219" s="181" t="s">
        <v>1254</v>
      </c>
      <c r="BM219" s="181" t="s">
        <v>1254</v>
      </c>
      <c r="BN219" s="181" t="s">
        <v>1251</v>
      </c>
      <c r="BO219" s="181" t="s">
        <v>1251</v>
      </c>
      <c r="BP219" s="181" t="s">
        <v>1251</v>
      </c>
      <c r="BQ219" s="181">
        <v>15</v>
      </c>
      <c r="BR219" s="181">
        <v>15</v>
      </c>
      <c r="BS219" s="181">
        <v>15</v>
      </c>
      <c r="BT219" s="181">
        <v>10.8</v>
      </c>
      <c r="BU219" s="181">
        <v>7.8</v>
      </c>
      <c r="BV219" s="181">
        <v>5.3</v>
      </c>
      <c r="BW219" s="181">
        <v>9.6999999999999993</v>
      </c>
      <c r="BX219" s="181">
        <v>10.6</v>
      </c>
      <c r="BY219" s="181">
        <v>3.7</v>
      </c>
      <c r="BZ219" s="181">
        <v>12.2</v>
      </c>
      <c r="CA219" s="181">
        <v>16.399999999999999</v>
      </c>
      <c r="CB219" s="181">
        <v>14.7</v>
      </c>
      <c r="CC219" s="181">
        <v>150650000</v>
      </c>
      <c r="CD219" s="181">
        <v>20412000</v>
      </c>
      <c r="CE219" s="181">
        <v>20024000</v>
      </c>
      <c r="CF219" s="181">
        <v>20220000</v>
      </c>
      <c r="CG219" s="181">
        <v>18886000</v>
      </c>
      <c r="CH219" s="181">
        <v>3084400</v>
      </c>
      <c r="CI219" s="181">
        <v>3490600</v>
      </c>
      <c r="CJ219" s="181">
        <v>4804000</v>
      </c>
      <c r="CK219" s="181">
        <v>5003300</v>
      </c>
      <c r="CL219" s="181">
        <v>1928100</v>
      </c>
      <c r="CM219" s="181">
        <v>14713000</v>
      </c>
      <c r="CN219" s="181">
        <v>21664000</v>
      </c>
      <c r="CO219" s="181">
        <v>16419000</v>
      </c>
      <c r="CP219" s="184">
        <v>5858300</v>
      </c>
      <c r="CQ219" s="184">
        <v>5293100</v>
      </c>
      <c r="CR219" s="184">
        <v>5564600</v>
      </c>
      <c r="CS219" s="184">
        <v>5638300</v>
      </c>
      <c r="CT219" s="186">
        <f t="shared" si="26"/>
        <v>5588575</v>
      </c>
      <c r="CU219" s="181">
        <v>0</v>
      </c>
      <c r="CV219" s="181">
        <v>0</v>
      </c>
      <c r="CW219" s="181">
        <v>8089300</v>
      </c>
      <c r="CX219" s="181">
        <v>7821600</v>
      </c>
      <c r="CY219" s="186">
        <f t="shared" si="25"/>
        <v>7955450</v>
      </c>
      <c r="CZ219" s="182">
        <f t="shared" si="27"/>
        <v>1.4235203070550184</v>
      </c>
      <c r="DA219" s="181">
        <v>0</v>
      </c>
      <c r="DC219" s="184">
        <v>6580900</v>
      </c>
      <c r="DD219" s="183">
        <f t="shared" si="28"/>
        <v>1.1775631533977804</v>
      </c>
      <c r="DE219" s="184">
        <v>6178100</v>
      </c>
      <c r="DG219" s="184">
        <v>5960200</v>
      </c>
      <c r="DI219" s="182">
        <f t="shared" si="29"/>
        <v>1.1775631533977804</v>
      </c>
    </row>
    <row r="220" spans="1:113" x14ac:dyDescent="0.25">
      <c r="A220" s="181" t="s">
        <v>1812</v>
      </c>
      <c r="B220" s="181" t="s">
        <v>1812</v>
      </c>
      <c r="C220" s="181">
        <v>10</v>
      </c>
      <c r="D220" s="181">
        <v>10</v>
      </c>
      <c r="E220" s="181">
        <v>10</v>
      </c>
      <c r="F220" s="181" t="s">
        <v>1811</v>
      </c>
      <c r="G220" s="181" t="s">
        <v>1810</v>
      </c>
      <c r="H220" s="181" t="s">
        <v>1809</v>
      </c>
      <c r="I220" s="181">
        <v>1</v>
      </c>
      <c r="J220" s="181">
        <v>10</v>
      </c>
      <c r="K220" s="181">
        <v>10</v>
      </c>
      <c r="L220" s="181">
        <v>10</v>
      </c>
      <c r="M220" s="181">
        <v>10</v>
      </c>
      <c r="N220" s="181">
        <v>9</v>
      </c>
      <c r="O220" s="181">
        <v>10</v>
      </c>
      <c r="P220" s="181">
        <v>9</v>
      </c>
      <c r="Q220" s="181">
        <v>6</v>
      </c>
      <c r="R220" s="181">
        <v>5</v>
      </c>
      <c r="S220" s="181">
        <v>6</v>
      </c>
      <c r="T220" s="181">
        <v>6</v>
      </c>
      <c r="U220" s="181">
        <v>5</v>
      </c>
      <c r="V220" s="181">
        <v>10</v>
      </c>
      <c r="W220" s="181">
        <v>10</v>
      </c>
      <c r="X220" s="181">
        <v>10</v>
      </c>
      <c r="Y220" s="181">
        <v>10</v>
      </c>
      <c r="Z220" s="181">
        <v>9</v>
      </c>
      <c r="AA220" s="181">
        <v>10</v>
      </c>
      <c r="AB220" s="181">
        <v>9</v>
      </c>
      <c r="AC220" s="181">
        <v>6</v>
      </c>
      <c r="AD220" s="181">
        <v>5</v>
      </c>
      <c r="AE220" s="181">
        <v>6</v>
      </c>
      <c r="AF220" s="181">
        <v>6</v>
      </c>
      <c r="AG220" s="181">
        <v>5</v>
      </c>
      <c r="AH220" s="181">
        <v>10</v>
      </c>
      <c r="AI220" s="181">
        <v>10</v>
      </c>
      <c r="AJ220" s="181">
        <v>10</v>
      </c>
      <c r="AK220" s="181">
        <v>10</v>
      </c>
      <c r="AL220" s="181">
        <v>9</v>
      </c>
      <c r="AM220" s="181">
        <v>10</v>
      </c>
      <c r="AN220" s="181">
        <v>9</v>
      </c>
      <c r="AO220" s="181">
        <v>6</v>
      </c>
      <c r="AP220" s="181">
        <v>5</v>
      </c>
      <c r="AQ220" s="181">
        <v>6</v>
      </c>
      <c r="AR220" s="181">
        <v>6</v>
      </c>
      <c r="AS220" s="181">
        <v>5</v>
      </c>
      <c r="AT220" s="181">
        <v>10</v>
      </c>
      <c r="AU220" s="181">
        <v>10</v>
      </c>
      <c r="AV220" s="181">
        <v>10</v>
      </c>
      <c r="AW220" s="181">
        <v>24</v>
      </c>
      <c r="AX220" s="181">
        <v>24</v>
      </c>
      <c r="AY220" s="181">
        <v>24</v>
      </c>
      <c r="AZ220" s="181">
        <v>58.408000000000001</v>
      </c>
      <c r="BA220" s="181">
        <v>541</v>
      </c>
      <c r="BB220" s="181">
        <v>541</v>
      </c>
      <c r="BC220" s="181">
        <v>0</v>
      </c>
      <c r="BD220" s="181">
        <v>37.128</v>
      </c>
      <c r="BE220" s="181" t="s">
        <v>1251</v>
      </c>
      <c r="BF220" s="181" t="s">
        <v>1251</v>
      </c>
      <c r="BG220" s="181" t="s">
        <v>1251</v>
      </c>
      <c r="BH220" s="181" t="s">
        <v>1251</v>
      </c>
      <c r="BI220" s="181" t="s">
        <v>1254</v>
      </c>
      <c r="BJ220" s="181" t="s">
        <v>1254</v>
      </c>
      <c r="BK220" s="181" t="s">
        <v>1254</v>
      </c>
      <c r="BL220" s="181" t="s">
        <v>1254</v>
      </c>
      <c r="BM220" s="181" t="s">
        <v>1254</v>
      </c>
      <c r="BN220" s="181" t="s">
        <v>1251</v>
      </c>
      <c r="BO220" s="181" t="s">
        <v>1251</v>
      </c>
      <c r="BP220" s="181" t="s">
        <v>1251</v>
      </c>
      <c r="BQ220" s="181">
        <v>24</v>
      </c>
      <c r="BR220" s="181">
        <v>20.9</v>
      </c>
      <c r="BS220" s="181">
        <v>24</v>
      </c>
      <c r="BT220" s="181">
        <v>22.2</v>
      </c>
      <c r="BU220" s="181">
        <v>14</v>
      </c>
      <c r="BV220" s="181">
        <v>11.6</v>
      </c>
      <c r="BW220" s="181">
        <v>14</v>
      </c>
      <c r="BX220" s="181">
        <v>14</v>
      </c>
      <c r="BY220" s="181">
        <v>11.6</v>
      </c>
      <c r="BZ220" s="181">
        <v>24</v>
      </c>
      <c r="CA220" s="181">
        <v>24</v>
      </c>
      <c r="CB220" s="181">
        <v>24</v>
      </c>
      <c r="CC220" s="181">
        <v>541100000</v>
      </c>
      <c r="CD220" s="181">
        <v>74839000</v>
      </c>
      <c r="CE220" s="181">
        <v>69441000</v>
      </c>
      <c r="CF220" s="181">
        <v>75293000</v>
      </c>
      <c r="CG220" s="181">
        <v>64462000</v>
      </c>
      <c r="CH220" s="181">
        <v>17627000</v>
      </c>
      <c r="CI220" s="181">
        <v>9214300</v>
      </c>
      <c r="CJ220" s="181">
        <v>12888000</v>
      </c>
      <c r="CK220" s="181">
        <v>11565000</v>
      </c>
      <c r="CL220" s="181">
        <v>8389500</v>
      </c>
      <c r="CM220" s="181">
        <v>64622000</v>
      </c>
      <c r="CN220" s="181">
        <v>66659000</v>
      </c>
      <c r="CO220" s="181">
        <v>66106000</v>
      </c>
      <c r="CP220" s="184">
        <v>14085000</v>
      </c>
      <c r="CQ220" s="184">
        <v>15343000</v>
      </c>
      <c r="CR220" s="184">
        <v>12239000</v>
      </c>
      <c r="CS220" s="184">
        <v>14769000</v>
      </c>
      <c r="CT220" s="186">
        <f t="shared" si="26"/>
        <v>14109000</v>
      </c>
      <c r="CU220" s="181">
        <v>23996000</v>
      </c>
      <c r="CV220" s="181">
        <v>19209000</v>
      </c>
      <c r="CW220" s="181">
        <v>23432000</v>
      </c>
      <c r="CX220" s="181">
        <v>16361000</v>
      </c>
      <c r="CY220" s="186">
        <f t="shared" si="25"/>
        <v>20749500</v>
      </c>
      <c r="CZ220" s="182">
        <f t="shared" si="27"/>
        <v>1.4706570274293005</v>
      </c>
      <c r="DA220" s="181">
        <v>17549000</v>
      </c>
      <c r="DC220" s="184">
        <v>16162000</v>
      </c>
      <c r="DD220" s="183">
        <f t="shared" si="28"/>
        <v>1.1455099581827202</v>
      </c>
      <c r="DE220" s="184">
        <v>18268000</v>
      </c>
      <c r="DG220" s="184">
        <v>17030000</v>
      </c>
      <c r="DI220" s="182">
        <f t="shared" si="29"/>
        <v>1.1455099581827202</v>
      </c>
    </row>
    <row r="221" spans="1:113" x14ac:dyDescent="0.25">
      <c r="A221" s="181" t="s">
        <v>1808</v>
      </c>
      <c r="B221" s="181" t="s">
        <v>1808</v>
      </c>
      <c r="C221" s="181">
        <v>10</v>
      </c>
      <c r="D221" s="181">
        <v>10</v>
      </c>
      <c r="E221" s="181">
        <v>10</v>
      </c>
      <c r="F221" s="181" t="s">
        <v>1807</v>
      </c>
      <c r="G221" s="181" t="s">
        <v>1806</v>
      </c>
      <c r="H221" s="181" t="s">
        <v>1805</v>
      </c>
      <c r="I221" s="181">
        <v>1</v>
      </c>
      <c r="J221" s="181">
        <v>10</v>
      </c>
      <c r="K221" s="181">
        <v>10</v>
      </c>
      <c r="L221" s="181">
        <v>10</v>
      </c>
      <c r="M221" s="181">
        <v>10</v>
      </c>
      <c r="N221" s="181">
        <v>10</v>
      </c>
      <c r="O221" s="181">
        <v>10</v>
      </c>
      <c r="P221" s="181">
        <v>10</v>
      </c>
      <c r="Q221" s="181">
        <v>7</v>
      </c>
      <c r="R221" s="181">
        <v>7</v>
      </c>
      <c r="S221" s="181">
        <v>7</v>
      </c>
      <c r="T221" s="181">
        <v>7</v>
      </c>
      <c r="U221" s="181">
        <v>6</v>
      </c>
      <c r="V221" s="181">
        <v>10</v>
      </c>
      <c r="W221" s="181">
        <v>9</v>
      </c>
      <c r="X221" s="181">
        <v>10</v>
      </c>
      <c r="Y221" s="181">
        <v>10</v>
      </c>
      <c r="Z221" s="181">
        <v>10</v>
      </c>
      <c r="AA221" s="181">
        <v>10</v>
      </c>
      <c r="AB221" s="181">
        <v>10</v>
      </c>
      <c r="AC221" s="181">
        <v>7</v>
      </c>
      <c r="AD221" s="181">
        <v>7</v>
      </c>
      <c r="AE221" s="181">
        <v>7</v>
      </c>
      <c r="AF221" s="181">
        <v>7</v>
      </c>
      <c r="AG221" s="181">
        <v>6</v>
      </c>
      <c r="AH221" s="181">
        <v>10</v>
      </c>
      <c r="AI221" s="181">
        <v>9</v>
      </c>
      <c r="AJ221" s="181">
        <v>10</v>
      </c>
      <c r="AK221" s="181">
        <v>10</v>
      </c>
      <c r="AL221" s="181">
        <v>10</v>
      </c>
      <c r="AM221" s="181">
        <v>10</v>
      </c>
      <c r="AN221" s="181">
        <v>10</v>
      </c>
      <c r="AO221" s="181">
        <v>7</v>
      </c>
      <c r="AP221" s="181">
        <v>7</v>
      </c>
      <c r="AQ221" s="181">
        <v>7</v>
      </c>
      <c r="AR221" s="181">
        <v>7</v>
      </c>
      <c r="AS221" s="181">
        <v>6</v>
      </c>
      <c r="AT221" s="181">
        <v>10</v>
      </c>
      <c r="AU221" s="181">
        <v>9</v>
      </c>
      <c r="AV221" s="181">
        <v>10</v>
      </c>
      <c r="AW221" s="181">
        <v>59.2</v>
      </c>
      <c r="AX221" s="181">
        <v>59.2</v>
      </c>
      <c r="AY221" s="181">
        <v>59.2</v>
      </c>
      <c r="AZ221" s="181">
        <v>29.032</v>
      </c>
      <c r="BA221" s="181">
        <v>260</v>
      </c>
      <c r="BB221" s="181">
        <v>260</v>
      </c>
      <c r="BC221" s="181">
        <v>0</v>
      </c>
      <c r="BD221" s="181">
        <v>47.994</v>
      </c>
      <c r="BE221" s="181" t="s">
        <v>1251</v>
      </c>
      <c r="BF221" s="181" t="s">
        <v>1251</v>
      </c>
      <c r="BG221" s="181" t="s">
        <v>1251</v>
      </c>
      <c r="BH221" s="181" t="s">
        <v>1251</v>
      </c>
      <c r="BI221" s="181" t="s">
        <v>1251</v>
      </c>
      <c r="BJ221" s="181" t="s">
        <v>1251</v>
      </c>
      <c r="BK221" s="181" t="s">
        <v>1251</v>
      </c>
      <c r="BL221" s="181" t="s">
        <v>1251</v>
      </c>
      <c r="BM221" s="181" t="s">
        <v>1251</v>
      </c>
      <c r="BN221" s="181" t="s">
        <v>1251</v>
      </c>
      <c r="BO221" s="181" t="s">
        <v>1251</v>
      </c>
      <c r="BP221" s="181" t="s">
        <v>1251</v>
      </c>
      <c r="BQ221" s="181">
        <v>59.2</v>
      </c>
      <c r="BR221" s="181">
        <v>59.2</v>
      </c>
      <c r="BS221" s="181">
        <v>59.2</v>
      </c>
      <c r="BT221" s="181">
        <v>59.2</v>
      </c>
      <c r="BU221" s="181">
        <v>30.8</v>
      </c>
      <c r="BV221" s="181">
        <v>30.8</v>
      </c>
      <c r="BW221" s="181">
        <v>30.8</v>
      </c>
      <c r="BX221" s="181">
        <v>30.8</v>
      </c>
      <c r="BY221" s="181">
        <v>26.9</v>
      </c>
      <c r="BZ221" s="181">
        <v>59.2</v>
      </c>
      <c r="CA221" s="181">
        <v>49.2</v>
      </c>
      <c r="CB221" s="181">
        <v>59.2</v>
      </c>
      <c r="CC221" s="181">
        <v>2522000000</v>
      </c>
      <c r="CD221" s="181">
        <v>402640000</v>
      </c>
      <c r="CE221" s="181">
        <v>310800000</v>
      </c>
      <c r="CF221" s="181">
        <v>353610000</v>
      </c>
      <c r="CG221" s="181">
        <v>319700000</v>
      </c>
      <c r="CH221" s="181">
        <v>60034000</v>
      </c>
      <c r="CI221" s="181">
        <v>73962000</v>
      </c>
      <c r="CJ221" s="181">
        <v>63498000</v>
      </c>
      <c r="CK221" s="181">
        <v>64628000</v>
      </c>
      <c r="CL221" s="181">
        <v>40785000</v>
      </c>
      <c r="CM221" s="181">
        <v>286380000</v>
      </c>
      <c r="CN221" s="181">
        <v>267550000</v>
      </c>
      <c r="CO221" s="181">
        <v>278370000</v>
      </c>
      <c r="CP221" s="184">
        <v>82456000</v>
      </c>
      <c r="CQ221" s="184">
        <v>65867000</v>
      </c>
      <c r="CR221" s="184">
        <v>66340000</v>
      </c>
      <c r="CS221" s="184">
        <v>86276000</v>
      </c>
      <c r="CT221" s="186">
        <f t="shared" si="26"/>
        <v>75234750</v>
      </c>
      <c r="CU221" s="181">
        <v>105760000</v>
      </c>
      <c r="CV221" s="181">
        <v>125730000</v>
      </c>
      <c r="CW221" s="181">
        <v>110280000</v>
      </c>
      <c r="CX221" s="181">
        <v>104580000</v>
      </c>
      <c r="CY221" s="186">
        <f t="shared" si="25"/>
        <v>111587500</v>
      </c>
      <c r="CZ221" s="182">
        <f t="shared" si="27"/>
        <v>1.4831909456733756</v>
      </c>
      <c r="DA221" s="181">
        <v>81322000</v>
      </c>
      <c r="DC221" s="184">
        <v>85123000</v>
      </c>
      <c r="DD221" s="183">
        <f t="shared" si="28"/>
        <v>1.1314319513256839</v>
      </c>
      <c r="DE221" s="184">
        <v>88428000</v>
      </c>
      <c r="DG221" s="184">
        <v>80918000</v>
      </c>
      <c r="DI221" s="182">
        <f t="shared" si="29"/>
        <v>1.1314319513256839</v>
      </c>
    </row>
    <row r="222" spans="1:113" x14ac:dyDescent="0.25">
      <c r="A222" s="181" t="s">
        <v>1804</v>
      </c>
      <c r="B222" s="181" t="s">
        <v>1804</v>
      </c>
      <c r="C222" s="181">
        <v>4</v>
      </c>
      <c r="D222" s="181">
        <v>4</v>
      </c>
      <c r="E222" s="181">
        <v>4</v>
      </c>
      <c r="F222" s="181" t="s">
        <v>1803</v>
      </c>
      <c r="G222" s="181" t="s">
        <v>1802</v>
      </c>
      <c r="H222" s="181" t="s">
        <v>1801</v>
      </c>
      <c r="I222" s="181">
        <v>1</v>
      </c>
      <c r="J222" s="181">
        <v>4</v>
      </c>
      <c r="K222" s="181">
        <v>4</v>
      </c>
      <c r="L222" s="181">
        <v>4</v>
      </c>
      <c r="M222" s="181">
        <v>4</v>
      </c>
      <c r="N222" s="181">
        <v>4</v>
      </c>
      <c r="O222" s="181">
        <v>4</v>
      </c>
      <c r="P222" s="181">
        <v>4</v>
      </c>
      <c r="Q222" s="181">
        <v>2</v>
      </c>
      <c r="R222" s="181">
        <v>2</v>
      </c>
      <c r="S222" s="181">
        <v>2</v>
      </c>
      <c r="T222" s="181">
        <v>2</v>
      </c>
      <c r="U222" s="181">
        <v>2</v>
      </c>
      <c r="V222" s="181">
        <v>4</v>
      </c>
      <c r="W222" s="181">
        <v>4</v>
      </c>
      <c r="X222" s="181">
        <v>4</v>
      </c>
      <c r="Y222" s="181">
        <v>4</v>
      </c>
      <c r="Z222" s="181">
        <v>4</v>
      </c>
      <c r="AA222" s="181">
        <v>4</v>
      </c>
      <c r="AB222" s="181">
        <v>4</v>
      </c>
      <c r="AC222" s="181">
        <v>2</v>
      </c>
      <c r="AD222" s="181">
        <v>2</v>
      </c>
      <c r="AE222" s="181">
        <v>2</v>
      </c>
      <c r="AF222" s="181">
        <v>2</v>
      </c>
      <c r="AG222" s="181">
        <v>2</v>
      </c>
      <c r="AH222" s="181">
        <v>4</v>
      </c>
      <c r="AI222" s="181">
        <v>4</v>
      </c>
      <c r="AJ222" s="181">
        <v>4</v>
      </c>
      <c r="AK222" s="181">
        <v>4</v>
      </c>
      <c r="AL222" s="181">
        <v>4</v>
      </c>
      <c r="AM222" s="181">
        <v>4</v>
      </c>
      <c r="AN222" s="181">
        <v>4</v>
      </c>
      <c r="AO222" s="181">
        <v>2</v>
      </c>
      <c r="AP222" s="181">
        <v>2</v>
      </c>
      <c r="AQ222" s="181">
        <v>2</v>
      </c>
      <c r="AR222" s="181">
        <v>2</v>
      </c>
      <c r="AS222" s="181">
        <v>2</v>
      </c>
      <c r="AT222" s="181">
        <v>4</v>
      </c>
      <c r="AU222" s="181">
        <v>4</v>
      </c>
      <c r="AV222" s="181">
        <v>4</v>
      </c>
      <c r="AW222" s="181">
        <v>6.8</v>
      </c>
      <c r="AX222" s="181">
        <v>6.8</v>
      </c>
      <c r="AY222" s="181">
        <v>6.8</v>
      </c>
      <c r="AZ222" s="181">
        <v>87.917000000000002</v>
      </c>
      <c r="BA222" s="181">
        <v>800</v>
      </c>
      <c r="BB222" s="181">
        <v>800</v>
      </c>
      <c r="BC222" s="181">
        <v>0</v>
      </c>
      <c r="BD222" s="181">
        <v>14.433</v>
      </c>
      <c r="BE222" s="181" t="s">
        <v>1251</v>
      </c>
      <c r="BF222" s="181" t="s">
        <v>1251</v>
      </c>
      <c r="BG222" s="181" t="s">
        <v>1251</v>
      </c>
      <c r="BH222" s="181" t="s">
        <v>1251</v>
      </c>
      <c r="BI222" s="181" t="s">
        <v>1251</v>
      </c>
      <c r="BJ222" s="181" t="s">
        <v>1251</v>
      </c>
      <c r="BK222" s="181" t="s">
        <v>1251</v>
      </c>
      <c r="BL222" s="181" t="s">
        <v>1251</v>
      </c>
      <c r="BM222" s="181" t="s">
        <v>1251</v>
      </c>
      <c r="BN222" s="181" t="s">
        <v>1251</v>
      </c>
      <c r="BO222" s="181" t="s">
        <v>1251</v>
      </c>
      <c r="BP222" s="181" t="s">
        <v>1251</v>
      </c>
      <c r="BQ222" s="181">
        <v>6.8</v>
      </c>
      <c r="BR222" s="181">
        <v>6.8</v>
      </c>
      <c r="BS222" s="181">
        <v>6.8</v>
      </c>
      <c r="BT222" s="181">
        <v>6.8</v>
      </c>
      <c r="BU222" s="181">
        <v>2.1</v>
      </c>
      <c r="BV222" s="181">
        <v>2.1</v>
      </c>
      <c r="BW222" s="181">
        <v>2.1</v>
      </c>
      <c r="BX222" s="181">
        <v>2.1</v>
      </c>
      <c r="BY222" s="181">
        <v>2.1</v>
      </c>
      <c r="BZ222" s="181">
        <v>6.8</v>
      </c>
      <c r="CA222" s="181">
        <v>6.8</v>
      </c>
      <c r="CB222" s="181">
        <v>6.8</v>
      </c>
      <c r="CC222" s="181">
        <v>559250000</v>
      </c>
      <c r="CD222" s="181">
        <v>51104000</v>
      </c>
      <c r="CE222" s="181">
        <v>52168000</v>
      </c>
      <c r="CF222" s="181">
        <v>53364000</v>
      </c>
      <c r="CG222" s="181">
        <v>55549000</v>
      </c>
      <c r="CH222" s="181">
        <v>38492000</v>
      </c>
      <c r="CI222" s="181">
        <v>41296000</v>
      </c>
      <c r="CJ222" s="181">
        <v>38068000</v>
      </c>
      <c r="CK222" s="181">
        <v>38607000</v>
      </c>
      <c r="CL222" s="181">
        <v>38111000</v>
      </c>
      <c r="CM222" s="181">
        <v>47626000</v>
      </c>
      <c r="CN222" s="181">
        <v>53948000</v>
      </c>
      <c r="CO222" s="181">
        <v>50918000</v>
      </c>
      <c r="CP222" s="184">
        <v>77048000</v>
      </c>
      <c r="CQ222" s="184">
        <v>86328000</v>
      </c>
      <c r="CR222" s="184">
        <v>90968000</v>
      </c>
      <c r="CS222" s="184">
        <v>119090000</v>
      </c>
      <c r="CT222" s="186">
        <f t="shared" si="26"/>
        <v>93358500</v>
      </c>
      <c r="CU222" s="181">
        <v>153840000</v>
      </c>
      <c r="CV222" s="181">
        <v>155500000</v>
      </c>
      <c r="CW222" s="181">
        <v>150650000</v>
      </c>
      <c r="CX222" s="181">
        <v>137840000</v>
      </c>
      <c r="CY222" s="186">
        <f t="shared" si="25"/>
        <v>149457500</v>
      </c>
      <c r="CZ222" s="182">
        <f t="shared" si="27"/>
        <v>1.6008986862471013</v>
      </c>
      <c r="DA222" s="181">
        <v>145560000</v>
      </c>
      <c r="DC222" s="184">
        <v>61415000</v>
      </c>
      <c r="DD222" s="183">
        <f t="shared" si="28"/>
        <v>0.65784047515759148</v>
      </c>
      <c r="DE222" s="184">
        <v>98353000</v>
      </c>
      <c r="DG222" s="184">
        <v>109120000</v>
      </c>
      <c r="DI222" s="182">
        <f t="shared" si="29"/>
        <v>0.65784047515759148</v>
      </c>
    </row>
    <row r="223" spans="1:113" x14ac:dyDescent="0.25">
      <c r="A223" s="181" t="s">
        <v>1800</v>
      </c>
      <c r="B223" s="181" t="s">
        <v>1799</v>
      </c>
      <c r="C223" s="181" t="s">
        <v>1798</v>
      </c>
      <c r="D223" s="181" t="s">
        <v>1798</v>
      </c>
      <c r="E223" s="181" t="s">
        <v>1798</v>
      </c>
      <c r="F223" s="181" t="s">
        <v>1797</v>
      </c>
      <c r="G223" s="181" t="s">
        <v>1796</v>
      </c>
      <c r="H223" s="181" t="s">
        <v>1795</v>
      </c>
      <c r="I223" s="181">
        <v>2</v>
      </c>
      <c r="J223" s="181">
        <v>4</v>
      </c>
      <c r="K223" s="181">
        <v>4</v>
      </c>
      <c r="L223" s="181">
        <v>4</v>
      </c>
      <c r="M223" s="181">
        <v>4</v>
      </c>
      <c r="N223" s="181">
        <v>4</v>
      </c>
      <c r="O223" s="181">
        <v>4</v>
      </c>
      <c r="P223" s="181">
        <v>4</v>
      </c>
      <c r="Q223" s="181">
        <v>3</v>
      </c>
      <c r="R223" s="181">
        <v>3</v>
      </c>
      <c r="S223" s="181">
        <v>3</v>
      </c>
      <c r="T223" s="181">
        <v>3</v>
      </c>
      <c r="U223" s="181">
        <v>2</v>
      </c>
      <c r="V223" s="181">
        <v>4</v>
      </c>
      <c r="W223" s="181">
        <v>3</v>
      </c>
      <c r="X223" s="181">
        <v>4</v>
      </c>
      <c r="Y223" s="181">
        <v>4</v>
      </c>
      <c r="Z223" s="181">
        <v>4</v>
      </c>
      <c r="AA223" s="181">
        <v>4</v>
      </c>
      <c r="AB223" s="181">
        <v>4</v>
      </c>
      <c r="AC223" s="181">
        <v>3</v>
      </c>
      <c r="AD223" s="181">
        <v>3</v>
      </c>
      <c r="AE223" s="181">
        <v>3</v>
      </c>
      <c r="AF223" s="181">
        <v>3</v>
      </c>
      <c r="AG223" s="181">
        <v>2</v>
      </c>
      <c r="AH223" s="181">
        <v>4</v>
      </c>
      <c r="AI223" s="181">
        <v>3</v>
      </c>
      <c r="AJ223" s="181">
        <v>4</v>
      </c>
      <c r="AK223" s="181">
        <v>4</v>
      </c>
      <c r="AL223" s="181">
        <v>4</v>
      </c>
      <c r="AM223" s="181">
        <v>4</v>
      </c>
      <c r="AN223" s="181">
        <v>4</v>
      </c>
      <c r="AO223" s="181">
        <v>3</v>
      </c>
      <c r="AP223" s="181">
        <v>3</v>
      </c>
      <c r="AQ223" s="181">
        <v>3</v>
      </c>
      <c r="AR223" s="181">
        <v>3</v>
      </c>
      <c r="AS223" s="181">
        <v>2</v>
      </c>
      <c r="AT223" s="181">
        <v>4</v>
      </c>
      <c r="AU223" s="181">
        <v>3</v>
      </c>
      <c r="AV223" s="181">
        <v>4</v>
      </c>
      <c r="AW223" s="181">
        <v>23.1</v>
      </c>
      <c r="AX223" s="181">
        <v>23.1</v>
      </c>
      <c r="AY223" s="181">
        <v>23.1</v>
      </c>
      <c r="AZ223" s="181">
        <v>24.422999999999998</v>
      </c>
      <c r="BA223" s="181">
        <v>216</v>
      </c>
      <c r="BB223" s="181" t="s">
        <v>1794</v>
      </c>
      <c r="BC223" s="181">
        <v>0</v>
      </c>
      <c r="BD223" s="181">
        <v>8.2194000000000003</v>
      </c>
      <c r="BE223" s="181" t="s">
        <v>1251</v>
      </c>
      <c r="BF223" s="181" t="s">
        <v>1251</v>
      </c>
      <c r="BG223" s="181" t="s">
        <v>1251</v>
      </c>
      <c r="BH223" s="181" t="s">
        <v>1251</v>
      </c>
      <c r="BI223" s="181" t="s">
        <v>1254</v>
      </c>
      <c r="BJ223" s="181" t="s">
        <v>1254</v>
      </c>
      <c r="BK223" s="181" t="s">
        <v>1254</v>
      </c>
      <c r="BL223" s="181" t="s">
        <v>1254</v>
      </c>
      <c r="BM223" s="181" t="s">
        <v>1254</v>
      </c>
      <c r="BN223" s="181" t="s">
        <v>1251</v>
      </c>
      <c r="BO223" s="181" t="s">
        <v>1251</v>
      </c>
      <c r="BP223" s="181" t="s">
        <v>1251</v>
      </c>
      <c r="BQ223" s="181">
        <v>23.1</v>
      </c>
      <c r="BR223" s="181">
        <v>23.1</v>
      </c>
      <c r="BS223" s="181">
        <v>23.1</v>
      </c>
      <c r="BT223" s="181">
        <v>23.1</v>
      </c>
      <c r="BU223" s="181">
        <v>14.8</v>
      </c>
      <c r="BV223" s="181">
        <v>14.8</v>
      </c>
      <c r="BW223" s="181">
        <v>14.8</v>
      </c>
      <c r="BX223" s="181">
        <v>14.8</v>
      </c>
      <c r="BY223" s="181">
        <v>9.6999999999999993</v>
      </c>
      <c r="BZ223" s="181">
        <v>23.1</v>
      </c>
      <c r="CA223" s="181">
        <v>14.8</v>
      </c>
      <c r="CB223" s="181">
        <v>23.1</v>
      </c>
      <c r="CC223" s="181">
        <v>135600000</v>
      </c>
      <c r="CD223" s="181">
        <v>19630000</v>
      </c>
      <c r="CE223" s="181">
        <v>17013000</v>
      </c>
      <c r="CF223" s="181">
        <v>19209000</v>
      </c>
      <c r="CG223" s="181">
        <v>15841000</v>
      </c>
      <c r="CH223" s="181">
        <v>4383500</v>
      </c>
      <c r="CI223" s="181">
        <v>4295300</v>
      </c>
      <c r="CJ223" s="181">
        <v>4145200</v>
      </c>
      <c r="CK223" s="181">
        <v>4753600</v>
      </c>
      <c r="CL223" s="181">
        <v>3194200</v>
      </c>
      <c r="CM223" s="181">
        <v>15764000</v>
      </c>
      <c r="CN223" s="181">
        <v>14256000</v>
      </c>
      <c r="CO223" s="181">
        <v>13112000</v>
      </c>
      <c r="CP223" s="184">
        <v>7341600</v>
      </c>
      <c r="CQ223" s="184">
        <v>8739300</v>
      </c>
      <c r="CR223" s="184">
        <v>7684300</v>
      </c>
      <c r="CS223" s="184">
        <v>8126700</v>
      </c>
      <c r="CT223" s="186">
        <f t="shared" si="26"/>
        <v>7972975</v>
      </c>
      <c r="CU223" s="181">
        <v>13731000</v>
      </c>
      <c r="CV223" s="181">
        <v>13385000</v>
      </c>
      <c r="CW223" s="181">
        <v>13068000</v>
      </c>
      <c r="CX223" s="181">
        <v>13664000</v>
      </c>
      <c r="CY223" s="186">
        <f t="shared" si="25"/>
        <v>13462000</v>
      </c>
      <c r="CZ223" s="182">
        <f t="shared" si="27"/>
        <v>1.6884538080202183</v>
      </c>
      <c r="DA223" s="181">
        <v>12117000</v>
      </c>
      <c r="DC223" s="184">
        <v>8205600</v>
      </c>
      <c r="DD223" s="183">
        <f t="shared" si="28"/>
        <v>1.0291766874974524</v>
      </c>
      <c r="DE223" s="184">
        <v>9156100</v>
      </c>
      <c r="DG223" s="184">
        <v>8028100</v>
      </c>
      <c r="DI223" s="182">
        <f t="shared" si="29"/>
        <v>1.0291766874974524</v>
      </c>
    </row>
    <row r="224" spans="1:113" x14ac:dyDescent="0.25">
      <c r="A224" s="181" t="s">
        <v>1793</v>
      </c>
      <c r="B224" s="181" t="s">
        <v>1792</v>
      </c>
      <c r="C224" s="181" t="s">
        <v>1791</v>
      </c>
      <c r="D224" s="181" t="s">
        <v>1791</v>
      </c>
      <c r="E224" s="181" t="s">
        <v>1791</v>
      </c>
      <c r="F224" s="181" t="s">
        <v>1790</v>
      </c>
      <c r="G224" s="181" t="s">
        <v>1789</v>
      </c>
      <c r="H224" s="181" t="s">
        <v>1788</v>
      </c>
      <c r="I224" s="181">
        <v>2</v>
      </c>
      <c r="J224" s="181">
        <v>30</v>
      </c>
      <c r="K224" s="181">
        <v>30</v>
      </c>
      <c r="L224" s="181">
        <v>30</v>
      </c>
      <c r="M224" s="181">
        <v>30</v>
      </c>
      <c r="N224" s="181">
        <v>29</v>
      </c>
      <c r="O224" s="181">
        <v>28</v>
      </c>
      <c r="P224" s="181">
        <v>29</v>
      </c>
      <c r="Q224" s="181">
        <v>15</v>
      </c>
      <c r="R224" s="181">
        <v>19</v>
      </c>
      <c r="S224" s="181">
        <v>16</v>
      </c>
      <c r="T224" s="181">
        <v>18</v>
      </c>
      <c r="U224" s="181">
        <v>18</v>
      </c>
      <c r="V224" s="181">
        <v>28</v>
      </c>
      <c r="W224" s="181">
        <v>29</v>
      </c>
      <c r="X224" s="181">
        <v>27</v>
      </c>
      <c r="Y224" s="181">
        <v>30</v>
      </c>
      <c r="Z224" s="181">
        <v>29</v>
      </c>
      <c r="AA224" s="181">
        <v>28</v>
      </c>
      <c r="AB224" s="181">
        <v>29</v>
      </c>
      <c r="AC224" s="181">
        <v>15</v>
      </c>
      <c r="AD224" s="181">
        <v>19</v>
      </c>
      <c r="AE224" s="181">
        <v>16</v>
      </c>
      <c r="AF224" s="181">
        <v>18</v>
      </c>
      <c r="AG224" s="181">
        <v>18</v>
      </c>
      <c r="AH224" s="181">
        <v>28</v>
      </c>
      <c r="AI224" s="181">
        <v>29</v>
      </c>
      <c r="AJ224" s="181">
        <v>27</v>
      </c>
      <c r="AK224" s="181">
        <v>30</v>
      </c>
      <c r="AL224" s="181">
        <v>29</v>
      </c>
      <c r="AM224" s="181">
        <v>28</v>
      </c>
      <c r="AN224" s="181">
        <v>29</v>
      </c>
      <c r="AO224" s="181">
        <v>15</v>
      </c>
      <c r="AP224" s="181">
        <v>19</v>
      </c>
      <c r="AQ224" s="181">
        <v>16</v>
      </c>
      <c r="AR224" s="181">
        <v>18</v>
      </c>
      <c r="AS224" s="181">
        <v>18</v>
      </c>
      <c r="AT224" s="181">
        <v>28</v>
      </c>
      <c r="AU224" s="181">
        <v>29</v>
      </c>
      <c r="AV224" s="181">
        <v>27</v>
      </c>
      <c r="AW224" s="181">
        <v>16.5</v>
      </c>
      <c r="AX224" s="181">
        <v>16.5</v>
      </c>
      <c r="AY224" s="181">
        <v>16.5</v>
      </c>
      <c r="AZ224" s="181">
        <v>269.82</v>
      </c>
      <c r="BA224" s="181">
        <v>2541</v>
      </c>
      <c r="BB224" s="181" t="s">
        <v>1787</v>
      </c>
      <c r="BC224" s="181">
        <v>0</v>
      </c>
      <c r="BD224" s="181">
        <v>121.07</v>
      </c>
      <c r="BE224" s="181" t="s">
        <v>1251</v>
      </c>
      <c r="BF224" s="181" t="s">
        <v>1251</v>
      </c>
      <c r="BG224" s="181" t="s">
        <v>1251</v>
      </c>
      <c r="BH224" s="181" t="s">
        <v>1251</v>
      </c>
      <c r="BI224" s="181" t="s">
        <v>1251</v>
      </c>
      <c r="BJ224" s="181" t="s">
        <v>1254</v>
      </c>
      <c r="BK224" s="181" t="s">
        <v>1251</v>
      </c>
      <c r="BL224" s="181" t="s">
        <v>1251</v>
      </c>
      <c r="BM224" s="181" t="s">
        <v>1251</v>
      </c>
      <c r="BN224" s="181" t="s">
        <v>1251</v>
      </c>
      <c r="BO224" s="181" t="s">
        <v>1251</v>
      </c>
      <c r="BP224" s="181" t="s">
        <v>1251</v>
      </c>
      <c r="BQ224" s="181">
        <v>16.5</v>
      </c>
      <c r="BR224" s="181">
        <v>16</v>
      </c>
      <c r="BS224" s="181">
        <v>15.2</v>
      </c>
      <c r="BT224" s="181">
        <v>16</v>
      </c>
      <c r="BU224" s="181">
        <v>7.8</v>
      </c>
      <c r="BV224" s="181">
        <v>10.4</v>
      </c>
      <c r="BW224" s="181">
        <v>8.3000000000000007</v>
      </c>
      <c r="BX224" s="181">
        <v>9.5</v>
      </c>
      <c r="BY224" s="181">
        <v>9.6</v>
      </c>
      <c r="BZ224" s="181">
        <v>15.2</v>
      </c>
      <c r="CA224" s="181">
        <v>16</v>
      </c>
      <c r="CB224" s="181">
        <v>14.6</v>
      </c>
      <c r="CC224" s="181">
        <v>1384000000</v>
      </c>
      <c r="CD224" s="181">
        <v>208530000</v>
      </c>
      <c r="CE224" s="181">
        <v>171620000</v>
      </c>
      <c r="CF224" s="181">
        <v>180950000</v>
      </c>
      <c r="CG224" s="181">
        <v>169060000</v>
      </c>
      <c r="CH224" s="181">
        <v>28014000</v>
      </c>
      <c r="CI224" s="181">
        <v>31380000</v>
      </c>
      <c r="CJ224" s="181">
        <v>33605000</v>
      </c>
      <c r="CK224" s="181">
        <v>39205000</v>
      </c>
      <c r="CL224" s="181">
        <v>40339000</v>
      </c>
      <c r="CM224" s="181">
        <v>155940000</v>
      </c>
      <c r="CN224" s="181">
        <v>173340000</v>
      </c>
      <c r="CO224" s="181">
        <v>151990000</v>
      </c>
      <c r="CP224" s="184">
        <v>17590000</v>
      </c>
      <c r="CQ224" s="184">
        <v>15036000</v>
      </c>
      <c r="CR224" s="184">
        <v>14318000</v>
      </c>
      <c r="CS224" s="184">
        <v>15749000</v>
      </c>
      <c r="CT224" s="186">
        <f t="shared" si="26"/>
        <v>15673250</v>
      </c>
      <c r="CU224" s="181">
        <v>29723000</v>
      </c>
      <c r="CV224" s="181">
        <v>21254000</v>
      </c>
      <c r="CW224" s="181">
        <v>30772000</v>
      </c>
      <c r="CX224" s="181">
        <v>25816000</v>
      </c>
      <c r="CY224" s="186">
        <f t="shared" si="25"/>
        <v>26891250</v>
      </c>
      <c r="CZ224" s="182">
        <f t="shared" si="27"/>
        <v>1.7157417893544733</v>
      </c>
      <c r="DA224" s="181">
        <v>29278000</v>
      </c>
      <c r="DC224" s="184">
        <v>17026000</v>
      </c>
      <c r="DD224" s="183">
        <f t="shared" si="28"/>
        <v>1.0863094763370711</v>
      </c>
      <c r="DE224" s="184">
        <v>21672000</v>
      </c>
      <c r="DG224" s="184">
        <v>17412000</v>
      </c>
      <c r="DI224" s="182">
        <f t="shared" si="29"/>
        <v>1.0863094763370711</v>
      </c>
    </row>
    <row r="225" spans="1:113" x14ac:dyDescent="0.25">
      <c r="A225" s="181" t="s">
        <v>1786</v>
      </c>
      <c r="B225" s="181" t="s">
        <v>1785</v>
      </c>
      <c r="C225" s="181" t="s">
        <v>1784</v>
      </c>
      <c r="D225" s="181" t="s">
        <v>1784</v>
      </c>
      <c r="E225" s="181" t="s">
        <v>1784</v>
      </c>
      <c r="F225" s="181" t="s">
        <v>1783</v>
      </c>
      <c r="G225" s="181" t="s">
        <v>1782</v>
      </c>
      <c r="H225" s="181" t="s">
        <v>1781</v>
      </c>
      <c r="I225" s="181">
        <v>6</v>
      </c>
      <c r="J225" s="181">
        <v>12</v>
      </c>
      <c r="K225" s="181">
        <v>12</v>
      </c>
      <c r="L225" s="181">
        <v>12</v>
      </c>
      <c r="M225" s="181">
        <v>12</v>
      </c>
      <c r="N225" s="181">
        <v>12</v>
      </c>
      <c r="O225" s="181">
        <v>11</v>
      </c>
      <c r="P225" s="181">
        <v>12</v>
      </c>
      <c r="Q225" s="181">
        <v>7</v>
      </c>
      <c r="R225" s="181">
        <v>10</v>
      </c>
      <c r="S225" s="181">
        <v>8</v>
      </c>
      <c r="T225" s="181">
        <v>7</v>
      </c>
      <c r="U225" s="181">
        <v>7</v>
      </c>
      <c r="V225" s="181">
        <v>12</v>
      </c>
      <c r="W225" s="181">
        <v>10</v>
      </c>
      <c r="X225" s="181">
        <v>12</v>
      </c>
      <c r="Y225" s="181">
        <v>12</v>
      </c>
      <c r="Z225" s="181">
        <v>12</v>
      </c>
      <c r="AA225" s="181">
        <v>11</v>
      </c>
      <c r="AB225" s="181">
        <v>12</v>
      </c>
      <c r="AC225" s="181">
        <v>7</v>
      </c>
      <c r="AD225" s="181">
        <v>10</v>
      </c>
      <c r="AE225" s="181">
        <v>8</v>
      </c>
      <c r="AF225" s="181">
        <v>7</v>
      </c>
      <c r="AG225" s="181">
        <v>7</v>
      </c>
      <c r="AH225" s="181">
        <v>12</v>
      </c>
      <c r="AI225" s="181">
        <v>10</v>
      </c>
      <c r="AJ225" s="181">
        <v>12</v>
      </c>
      <c r="AK225" s="181">
        <v>12</v>
      </c>
      <c r="AL225" s="181">
        <v>12</v>
      </c>
      <c r="AM225" s="181">
        <v>11</v>
      </c>
      <c r="AN225" s="181">
        <v>12</v>
      </c>
      <c r="AO225" s="181">
        <v>7</v>
      </c>
      <c r="AP225" s="181">
        <v>10</v>
      </c>
      <c r="AQ225" s="181">
        <v>8</v>
      </c>
      <c r="AR225" s="181">
        <v>7</v>
      </c>
      <c r="AS225" s="181">
        <v>7</v>
      </c>
      <c r="AT225" s="181">
        <v>12</v>
      </c>
      <c r="AU225" s="181">
        <v>10</v>
      </c>
      <c r="AV225" s="181">
        <v>12</v>
      </c>
      <c r="AW225" s="181">
        <v>23.8</v>
      </c>
      <c r="AX225" s="181">
        <v>23.8</v>
      </c>
      <c r="AY225" s="181">
        <v>23.8</v>
      </c>
      <c r="AZ225" s="181">
        <v>70.87</v>
      </c>
      <c r="BA225" s="181">
        <v>646</v>
      </c>
      <c r="BB225" s="181" t="s">
        <v>1780</v>
      </c>
      <c r="BC225" s="181">
        <v>0</v>
      </c>
      <c r="BD225" s="181">
        <v>52.753999999999998</v>
      </c>
      <c r="BE225" s="181" t="s">
        <v>1251</v>
      </c>
      <c r="BF225" s="181" t="s">
        <v>1251</v>
      </c>
      <c r="BG225" s="181" t="s">
        <v>1251</v>
      </c>
      <c r="BH225" s="181" t="s">
        <v>1251</v>
      </c>
      <c r="BI225" s="181" t="s">
        <v>1251</v>
      </c>
      <c r="BJ225" s="181" t="s">
        <v>1254</v>
      </c>
      <c r="BK225" s="181" t="s">
        <v>1254</v>
      </c>
      <c r="BL225" s="181" t="s">
        <v>1251</v>
      </c>
      <c r="BM225" s="181" t="s">
        <v>1251</v>
      </c>
      <c r="BN225" s="181" t="s">
        <v>1251</v>
      </c>
      <c r="BO225" s="181" t="s">
        <v>1251</v>
      </c>
      <c r="BP225" s="181" t="s">
        <v>1251</v>
      </c>
      <c r="BQ225" s="181">
        <v>23.8</v>
      </c>
      <c r="BR225" s="181">
        <v>23.8</v>
      </c>
      <c r="BS225" s="181">
        <v>23.8</v>
      </c>
      <c r="BT225" s="181">
        <v>23.8</v>
      </c>
      <c r="BU225" s="181">
        <v>11.6</v>
      </c>
      <c r="BV225" s="181">
        <v>20.399999999999999</v>
      </c>
      <c r="BW225" s="181">
        <v>17.600000000000001</v>
      </c>
      <c r="BX225" s="181">
        <v>14.1</v>
      </c>
      <c r="BY225" s="181">
        <v>14.1</v>
      </c>
      <c r="BZ225" s="181">
        <v>23.8</v>
      </c>
      <c r="CA225" s="181">
        <v>21.7</v>
      </c>
      <c r="CB225" s="181">
        <v>23.8</v>
      </c>
      <c r="CC225" s="181">
        <v>593180000</v>
      </c>
      <c r="CD225" s="181">
        <v>93908000</v>
      </c>
      <c r="CE225" s="181">
        <v>74287000</v>
      </c>
      <c r="CF225" s="181">
        <v>73845000</v>
      </c>
      <c r="CG225" s="181">
        <v>71138000</v>
      </c>
      <c r="CH225" s="181">
        <v>14520000</v>
      </c>
      <c r="CI225" s="181">
        <v>16349000</v>
      </c>
      <c r="CJ225" s="181">
        <v>15877000</v>
      </c>
      <c r="CK225" s="181">
        <v>16170000</v>
      </c>
      <c r="CL225" s="181">
        <v>15880000</v>
      </c>
      <c r="CM225" s="181">
        <v>70348000</v>
      </c>
      <c r="CN225" s="181">
        <v>62945000</v>
      </c>
      <c r="CO225" s="181">
        <v>67918000</v>
      </c>
      <c r="CP225" s="184">
        <v>17698000</v>
      </c>
      <c r="CQ225" s="184">
        <v>15360000</v>
      </c>
      <c r="CR225" s="184">
        <v>11900000</v>
      </c>
      <c r="CS225" s="184">
        <v>15522000</v>
      </c>
      <c r="CT225" s="186">
        <f t="shared" si="26"/>
        <v>15120000</v>
      </c>
      <c r="CU225" s="181">
        <v>30048000</v>
      </c>
      <c r="CV225" s="181">
        <v>24106000</v>
      </c>
      <c r="CW225" s="181">
        <v>27706000</v>
      </c>
      <c r="CX225" s="181">
        <v>23303000</v>
      </c>
      <c r="CY225" s="186">
        <f t="shared" si="25"/>
        <v>26290750</v>
      </c>
      <c r="CZ225" s="182">
        <f t="shared" si="27"/>
        <v>1.7388062169312168</v>
      </c>
      <c r="DA225" s="181">
        <v>25963000</v>
      </c>
      <c r="DC225" s="184">
        <v>16772000</v>
      </c>
      <c r="DD225" s="183">
        <f t="shared" si="28"/>
        <v>1.1092592592592592</v>
      </c>
      <c r="DE225" s="184">
        <v>19362000</v>
      </c>
      <c r="DG225" s="184">
        <v>18083000</v>
      </c>
      <c r="DI225" s="182">
        <f t="shared" si="29"/>
        <v>1.1092592592592592</v>
      </c>
    </row>
    <row r="226" spans="1:113" x14ac:dyDescent="0.25">
      <c r="A226" s="181" t="s">
        <v>1779</v>
      </c>
      <c r="B226" s="181" t="s">
        <v>1779</v>
      </c>
      <c r="C226" s="181">
        <v>3</v>
      </c>
      <c r="D226" s="181">
        <v>3</v>
      </c>
      <c r="E226" s="181">
        <v>3</v>
      </c>
      <c r="H226" s="181" t="s">
        <v>1778</v>
      </c>
      <c r="I226" s="181">
        <v>1</v>
      </c>
      <c r="J226" s="181">
        <v>3</v>
      </c>
      <c r="K226" s="181">
        <v>3</v>
      </c>
      <c r="L226" s="181">
        <v>3</v>
      </c>
      <c r="M226" s="181">
        <v>2</v>
      </c>
      <c r="N226" s="181">
        <v>1</v>
      </c>
      <c r="O226" s="181">
        <v>2</v>
      </c>
      <c r="P226" s="181">
        <v>1</v>
      </c>
      <c r="Q226" s="181">
        <v>3</v>
      </c>
      <c r="R226" s="181">
        <v>3</v>
      </c>
      <c r="S226" s="181">
        <v>3</v>
      </c>
      <c r="T226" s="181">
        <v>2</v>
      </c>
      <c r="U226" s="181">
        <v>3</v>
      </c>
      <c r="V226" s="181">
        <v>1</v>
      </c>
      <c r="W226" s="181">
        <v>2</v>
      </c>
      <c r="X226" s="181">
        <v>1</v>
      </c>
      <c r="Y226" s="181">
        <v>2</v>
      </c>
      <c r="Z226" s="181">
        <v>1</v>
      </c>
      <c r="AA226" s="181">
        <v>2</v>
      </c>
      <c r="AB226" s="181">
        <v>1</v>
      </c>
      <c r="AC226" s="181">
        <v>3</v>
      </c>
      <c r="AD226" s="181">
        <v>3</v>
      </c>
      <c r="AE226" s="181">
        <v>3</v>
      </c>
      <c r="AF226" s="181">
        <v>2</v>
      </c>
      <c r="AG226" s="181">
        <v>3</v>
      </c>
      <c r="AH226" s="181">
        <v>1</v>
      </c>
      <c r="AI226" s="181">
        <v>2</v>
      </c>
      <c r="AJ226" s="181">
        <v>1</v>
      </c>
      <c r="AK226" s="181">
        <v>2</v>
      </c>
      <c r="AL226" s="181">
        <v>1</v>
      </c>
      <c r="AM226" s="181">
        <v>2</v>
      </c>
      <c r="AN226" s="181">
        <v>1</v>
      </c>
      <c r="AO226" s="181">
        <v>3</v>
      </c>
      <c r="AP226" s="181">
        <v>3</v>
      </c>
      <c r="AQ226" s="181">
        <v>3</v>
      </c>
      <c r="AR226" s="181">
        <v>2</v>
      </c>
      <c r="AS226" s="181">
        <v>3</v>
      </c>
      <c r="AT226" s="181">
        <v>1</v>
      </c>
      <c r="AU226" s="181">
        <v>2</v>
      </c>
      <c r="AV226" s="181">
        <v>1</v>
      </c>
      <c r="AW226" s="181">
        <v>26.7</v>
      </c>
      <c r="AX226" s="181">
        <v>26.7</v>
      </c>
      <c r="AY226" s="181">
        <v>26.7</v>
      </c>
      <c r="AZ226" s="181">
        <v>18.478000000000002</v>
      </c>
      <c r="BA226" s="181">
        <v>180</v>
      </c>
      <c r="BB226" s="181">
        <v>180</v>
      </c>
      <c r="BC226" s="181">
        <v>0</v>
      </c>
      <c r="BD226" s="181">
        <v>15.113</v>
      </c>
      <c r="BE226" s="181" t="s">
        <v>1251</v>
      </c>
      <c r="BF226" s="181" t="s">
        <v>1251</v>
      </c>
      <c r="BG226" s="181" t="s">
        <v>1251</v>
      </c>
      <c r="BH226" s="181" t="s">
        <v>1254</v>
      </c>
      <c r="BI226" s="181" t="s">
        <v>1251</v>
      </c>
      <c r="BJ226" s="181" t="s">
        <v>1251</v>
      </c>
      <c r="BK226" s="181" t="s">
        <v>1251</v>
      </c>
      <c r="BL226" s="181" t="s">
        <v>1254</v>
      </c>
      <c r="BM226" s="181" t="s">
        <v>1254</v>
      </c>
      <c r="BN226" s="181" t="s">
        <v>1254</v>
      </c>
      <c r="BO226" s="181" t="s">
        <v>1251</v>
      </c>
      <c r="BP226" s="181" t="s">
        <v>1254</v>
      </c>
      <c r="BQ226" s="181">
        <v>16.100000000000001</v>
      </c>
      <c r="BR226" s="181">
        <v>6.1</v>
      </c>
      <c r="BS226" s="181">
        <v>16.100000000000001</v>
      </c>
      <c r="BT226" s="181">
        <v>6.1</v>
      </c>
      <c r="BU226" s="181">
        <v>26.7</v>
      </c>
      <c r="BV226" s="181">
        <v>26.7</v>
      </c>
      <c r="BW226" s="181">
        <v>26.7</v>
      </c>
      <c r="BX226" s="181">
        <v>16.7</v>
      </c>
      <c r="BY226" s="181">
        <v>26.7</v>
      </c>
      <c r="BZ226" s="181">
        <v>6.1</v>
      </c>
      <c r="CA226" s="181">
        <v>16.100000000000001</v>
      </c>
      <c r="CB226" s="181">
        <v>6.1</v>
      </c>
      <c r="CC226" s="181">
        <v>284600000</v>
      </c>
      <c r="CD226" s="181">
        <v>56454000</v>
      </c>
      <c r="CE226" s="181">
        <v>8070200</v>
      </c>
      <c r="CF226" s="181">
        <v>36652000</v>
      </c>
      <c r="CG226" s="181">
        <v>1697400</v>
      </c>
      <c r="CH226" s="181">
        <v>25232000</v>
      </c>
      <c r="CI226" s="181">
        <v>34566000</v>
      </c>
      <c r="CJ226" s="181">
        <v>98523000</v>
      </c>
      <c r="CK226" s="181">
        <v>3878000</v>
      </c>
      <c r="CL226" s="181">
        <v>4424800</v>
      </c>
      <c r="CM226" s="181">
        <v>1824700</v>
      </c>
      <c r="CN226" s="181">
        <v>11942000</v>
      </c>
      <c r="CO226" s="181">
        <v>1339700</v>
      </c>
      <c r="CP226" s="184">
        <v>117600000</v>
      </c>
      <c r="CQ226" s="184">
        <v>18251000</v>
      </c>
      <c r="CR226" s="184">
        <v>33816000</v>
      </c>
      <c r="CS226" s="184">
        <v>8102100</v>
      </c>
      <c r="CT226" s="186">
        <f t="shared" si="26"/>
        <v>44442275</v>
      </c>
      <c r="CU226" s="181">
        <v>72504000</v>
      </c>
      <c r="CV226" s="181">
        <v>89926000</v>
      </c>
      <c r="CW226" s="181">
        <v>136610000</v>
      </c>
      <c r="CX226" s="181">
        <v>11698000</v>
      </c>
      <c r="CY226" s="186">
        <f t="shared" si="25"/>
        <v>77684500</v>
      </c>
      <c r="CZ226" s="182">
        <f t="shared" si="27"/>
        <v>1.7479865735946236</v>
      </c>
      <c r="DA226" s="181">
        <v>12214000</v>
      </c>
      <c r="DC226" s="184">
        <v>9212500</v>
      </c>
      <c r="DD226" s="183">
        <f t="shared" si="28"/>
        <v>0.20729136840992052</v>
      </c>
      <c r="DE226" s="184">
        <v>22073000</v>
      </c>
      <c r="DG226" s="184">
        <v>6545600</v>
      </c>
      <c r="DI226" s="182">
        <f t="shared" si="29"/>
        <v>0.20729136840992052</v>
      </c>
    </row>
    <row r="227" spans="1:113" x14ac:dyDescent="0.25">
      <c r="A227" s="181" t="s">
        <v>1777</v>
      </c>
      <c r="B227" s="181" t="s">
        <v>1776</v>
      </c>
      <c r="C227" s="181" t="s">
        <v>1775</v>
      </c>
      <c r="D227" s="181" t="s">
        <v>1774</v>
      </c>
      <c r="E227" s="181" t="s">
        <v>1774</v>
      </c>
      <c r="F227" s="181" t="s">
        <v>1773</v>
      </c>
      <c r="G227" s="181" t="s">
        <v>1772</v>
      </c>
      <c r="H227" s="181" t="s">
        <v>1771</v>
      </c>
      <c r="I227" s="181">
        <v>2</v>
      </c>
      <c r="J227" s="181">
        <v>6</v>
      </c>
      <c r="K227" s="181">
        <v>5</v>
      </c>
      <c r="L227" s="181">
        <v>5</v>
      </c>
      <c r="M227" s="181">
        <v>6</v>
      </c>
      <c r="N227" s="181">
        <v>6</v>
      </c>
      <c r="O227" s="181">
        <v>5</v>
      </c>
      <c r="P227" s="181">
        <v>5</v>
      </c>
      <c r="Q227" s="181">
        <v>4</v>
      </c>
      <c r="R227" s="181">
        <v>3</v>
      </c>
      <c r="S227" s="181">
        <v>3</v>
      </c>
      <c r="T227" s="181">
        <v>5</v>
      </c>
      <c r="U227" s="181">
        <v>4</v>
      </c>
      <c r="V227" s="181">
        <v>6</v>
      </c>
      <c r="W227" s="181">
        <v>5</v>
      </c>
      <c r="X227" s="181">
        <v>5</v>
      </c>
      <c r="Y227" s="181">
        <v>5</v>
      </c>
      <c r="Z227" s="181">
        <v>5</v>
      </c>
      <c r="AA227" s="181">
        <v>4</v>
      </c>
      <c r="AB227" s="181">
        <v>4</v>
      </c>
      <c r="AC227" s="181">
        <v>3</v>
      </c>
      <c r="AD227" s="181">
        <v>2</v>
      </c>
      <c r="AE227" s="181">
        <v>3</v>
      </c>
      <c r="AF227" s="181">
        <v>4</v>
      </c>
      <c r="AG227" s="181">
        <v>3</v>
      </c>
      <c r="AH227" s="181">
        <v>5</v>
      </c>
      <c r="AI227" s="181">
        <v>4</v>
      </c>
      <c r="AJ227" s="181">
        <v>4</v>
      </c>
      <c r="AK227" s="181">
        <v>5</v>
      </c>
      <c r="AL227" s="181">
        <v>5</v>
      </c>
      <c r="AM227" s="181">
        <v>4</v>
      </c>
      <c r="AN227" s="181">
        <v>4</v>
      </c>
      <c r="AO227" s="181">
        <v>3</v>
      </c>
      <c r="AP227" s="181">
        <v>2</v>
      </c>
      <c r="AQ227" s="181">
        <v>3</v>
      </c>
      <c r="AR227" s="181">
        <v>4</v>
      </c>
      <c r="AS227" s="181">
        <v>3</v>
      </c>
      <c r="AT227" s="181">
        <v>5</v>
      </c>
      <c r="AU227" s="181">
        <v>4</v>
      </c>
      <c r="AV227" s="181">
        <v>4</v>
      </c>
      <c r="AW227" s="181">
        <v>13.7</v>
      </c>
      <c r="AX227" s="181">
        <v>12</v>
      </c>
      <c r="AY227" s="181">
        <v>12</v>
      </c>
      <c r="AZ227" s="181">
        <v>60.601999999999997</v>
      </c>
      <c r="BA227" s="181">
        <v>534</v>
      </c>
      <c r="BB227" s="181" t="s">
        <v>1770</v>
      </c>
      <c r="BC227" s="181">
        <v>0</v>
      </c>
      <c r="BD227" s="181">
        <v>9.8557000000000006</v>
      </c>
      <c r="BE227" s="181" t="s">
        <v>1251</v>
      </c>
      <c r="BF227" s="181" t="s">
        <v>1251</v>
      </c>
      <c r="BG227" s="181" t="s">
        <v>1251</v>
      </c>
      <c r="BH227" s="181" t="s">
        <v>1251</v>
      </c>
      <c r="BI227" s="181" t="s">
        <v>1254</v>
      </c>
      <c r="BJ227" s="181" t="s">
        <v>1254</v>
      </c>
      <c r="BK227" s="181" t="s">
        <v>1254</v>
      </c>
      <c r="BL227" s="181" t="s">
        <v>1254</v>
      </c>
      <c r="BM227" s="181" t="s">
        <v>1254</v>
      </c>
      <c r="BN227" s="181" t="s">
        <v>1251</v>
      </c>
      <c r="BO227" s="181" t="s">
        <v>1251</v>
      </c>
      <c r="BP227" s="181" t="s">
        <v>1251</v>
      </c>
      <c r="BQ227" s="181">
        <v>13.7</v>
      </c>
      <c r="BR227" s="181">
        <v>13.7</v>
      </c>
      <c r="BS227" s="181">
        <v>11.6</v>
      </c>
      <c r="BT227" s="181">
        <v>11.6</v>
      </c>
      <c r="BU227" s="181">
        <v>7.3</v>
      </c>
      <c r="BV227" s="181">
        <v>5.2</v>
      </c>
      <c r="BW227" s="181">
        <v>5.6</v>
      </c>
      <c r="BX227" s="181">
        <v>11.6</v>
      </c>
      <c r="BY227" s="181">
        <v>7.3</v>
      </c>
      <c r="BZ227" s="181">
        <v>13.7</v>
      </c>
      <c r="CA227" s="181">
        <v>11.6</v>
      </c>
      <c r="CB227" s="181">
        <v>11.6</v>
      </c>
      <c r="CC227" s="181">
        <v>143020000</v>
      </c>
      <c r="CD227" s="181">
        <v>20612000</v>
      </c>
      <c r="CE227" s="181">
        <v>18257000</v>
      </c>
      <c r="CF227" s="181">
        <v>17838000</v>
      </c>
      <c r="CG227" s="181">
        <v>17633000</v>
      </c>
      <c r="CH227" s="181">
        <v>3742500</v>
      </c>
      <c r="CI227" s="181">
        <v>3069300</v>
      </c>
      <c r="CJ227" s="181">
        <v>4023300</v>
      </c>
      <c r="CK227" s="181">
        <v>5082200</v>
      </c>
      <c r="CL227" s="181">
        <v>4452000</v>
      </c>
      <c r="CM227" s="181">
        <v>16930000</v>
      </c>
      <c r="CN227" s="181">
        <v>14933000</v>
      </c>
      <c r="CO227" s="181">
        <v>16443000</v>
      </c>
      <c r="CP227" s="184">
        <v>6096600</v>
      </c>
      <c r="CQ227" s="184">
        <v>4249800</v>
      </c>
      <c r="CR227" s="184">
        <v>5629600</v>
      </c>
      <c r="CS227" s="184">
        <v>5433600</v>
      </c>
      <c r="CT227" s="186">
        <f t="shared" si="26"/>
        <v>5352400</v>
      </c>
      <c r="CU227" s="181">
        <v>9707400</v>
      </c>
      <c r="CV227" s="181">
        <v>9686800</v>
      </c>
      <c r="CW227" s="181">
        <v>9661500</v>
      </c>
      <c r="CX227" s="181">
        <v>9568400</v>
      </c>
      <c r="CY227" s="186">
        <f t="shared" si="25"/>
        <v>9656025</v>
      </c>
      <c r="CZ227" s="182">
        <f t="shared" si="27"/>
        <v>1.8040551901950528</v>
      </c>
      <c r="DA227" s="181">
        <v>9374300</v>
      </c>
      <c r="DC227" s="184">
        <v>5786500</v>
      </c>
      <c r="DD227" s="183">
        <f t="shared" si="28"/>
        <v>1.0811038039010537</v>
      </c>
      <c r="DE227" s="184">
        <v>6226600</v>
      </c>
      <c r="DG227" s="184">
        <v>7338400</v>
      </c>
      <c r="DI227" s="182">
        <f t="shared" si="29"/>
        <v>1.0811038039010537</v>
      </c>
    </row>
    <row r="228" spans="1:113" x14ac:dyDescent="0.25">
      <c r="A228" s="181" t="s">
        <v>1769</v>
      </c>
      <c r="B228" s="181" t="s">
        <v>1769</v>
      </c>
      <c r="C228" s="181">
        <v>3</v>
      </c>
      <c r="D228" s="181">
        <v>3</v>
      </c>
      <c r="E228" s="181">
        <v>3</v>
      </c>
      <c r="F228" s="181" t="s">
        <v>1768</v>
      </c>
      <c r="G228" s="181" t="s">
        <v>1767</v>
      </c>
      <c r="H228" s="181" t="s">
        <v>1766</v>
      </c>
      <c r="I228" s="181">
        <v>1</v>
      </c>
      <c r="J228" s="181">
        <v>3</v>
      </c>
      <c r="K228" s="181">
        <v>3</v>
      </c>
      <c r="L228" s="181">
        <v>3</v>
      </c>
      <c r="M228" s="181">
        <v>2</v>
      </c>
      <c r="N228" s="181">
        <v>3</v>
      </c>
      <c r="O228" s="181">
        <v>3</v>
      </c>
      <c r="P228" s="181">
        <v>3</v>
      </c>
      <c r="Q228" s="181">
        <v>2</v>
      </c>
      <c r="R228" s="181">
        <v>2</v>
      </c>
      <c r="S228" s="181">
        <v>2</v>
      </c>
      <c r="T228" s="181">
        <v>2</v>
      </c>
      <c r="U228" s="181">
        <v>2</v>
      </c>
      <c r="V228" s="181">
        <v>3</v>
      </c>
      <c r="W228" s="181">
        <v>3</v>
      </c>
      <c r="X228" s="181">
        <v>3</v>
      </c>
      <c r="Y228" s="181">
        <v>2</v>
      </c>
      <c r="Z228" s="181">
        <v>3</v>
      </c>
      <c r="AA228" s="181">
        <v>3</v>
      </c>
      <c r="AB228" s="181">
        <v>3</v>
      </c>
      <c r="AC228" s="181">
        <v>2</v>
      </c>
      <c r="AD228" s="181">
        <v>2</v>
      </c>
      <c r="AE228" s="181">
        <v>2</v>
      </c>
      <c r="AF228" s="181">
        <v>2</v>
      </c>
      <c r="AG228" s="181">
        <v>2</v>
      </c>
      <c r="AH228" s="181">
        <v>3</v>
      </c>
      <c r="AI228" s="181">
        <v>3</v>
      </c>
      <c r="AJ228" s="181">
        <v>3</v>
      </c>
      <c r="AK228" s="181">
        <v>2</v>
      </c>
      <c r="AL228" s="181">
        <v>3</v>
      </c>
      <c r="AM228" s="181">
        <v>3</v>
      </c>
      <c r="AN228" s="181">
        <v>3</v>
      </c>
      <c r="AO228" s="181">
        <v>2</v>
      </c>
      <c r="AP228" s="181">
        <v>2</v>
      </c>
      <c r="AQ228" s="181">
        <v>2</v>
      </c>
      <c r="AR228" s="181">
        <v>2</v>
      </c>
      <c r="AS228" s="181">
        <v>2</v>
      </c>
      <c r="AT228" s="181">
        <v>3</v>
      </c>
      <c r="AU228" s="181">
        <v>3</v>
      </c>
      <c r="AV228" s="181">
        <v>3</v>
      </c>
      <c r="AW228" s="181">
        <v>7.4</v>
      </c>
      <c r="AX228" s="181">
        <v>7.4</v>
      </c>
      <c r="AY228" s="181">
        <v>7.4</v>
      </c>
      <c r="AZ228" s="181">
        <v>41.728000000000002</v>
      </c>
      <c r="BA228" s="181">
        <v>377</v>
      </c>
      <c r="BB228" s="181">
        <v>377</v>
      </c>
      <c r="BC228" s="181">
        <v>0</v>
      </c>
      <c r="BD228" s="181">
        <v>5.3140999999999998</v>
      </c>
      <c r="BE228" s="181" t="s">
        <v>1251</v>
      </c>
      <c r="BF228" s="181" t="s">
        <v>1251</v>
      </c>
      <c r="BG228" s="181" t="s">
        <v>1251</v>
      </c>
      <c r="BH228" s="181" t="s">
        <v>1251</v>
      </c>
      <c r="BI228" s="181" t="s">
        <v>1251</v>
      </c>
      <c r="BJ228" s="181" t="s">
        <v>1251</v>
      </c>
      <c r="BK228" s="181" t="s">
        <v>1251</v>
      </c>
      <c r="BL228" s="181" t="s">
        <v>1251</v>
      </c>
      <c r="BM228" s="181" t="s">
        <v>1251</v>
      </c>
      <c r="BN228" s="181" t="s">
        <v>1251</v>
      </c>
      <c r="BO228" s="181" t="s">
        <v>1251</v>
      </c>
      <c r="BP228" s="181" t="s">
        <v>1251</v>
      </c>
      <c r="BQ228" s="181">
        <v>5</v>
      </c>
      <c r="BR228" s="181">
        <v>7.4</v>
      </c>
      <c r="BS228" s="181">
        <v>7.4</v>
      </c>
      <c r="BT228" s="181">
        <v>7.4</v>
      </c>
      <c r="BU228" s="181">
        <v>5</v>
      </c>
      <c r="BV228" s="181">
        <v>5</v>
      </c>
      <c r="BW228" s="181">
        <v>5</v>
      </c>
      <c r="BX228" s="181">
        <v>5</v>
      </c>
      <c r="BY228" s="181">
        <v>5</v>
      </c>
      <c r="BZ228" s="181">
        <v>7.4</v>
      </c>
      <c r="CA228" s="181">
        <v>7.4</v>
      </c>
      <c r="CB228" s="181">
        <v>7.4</v>
      </c>
      <c r="CC228" s="181">
        <v>298380000</v>
      </c>
      <c r="CD228" s="181">
        <v>31223000</v>
      </c>
      <c r="CE228" s="181">
        <v>35855000</v>
      </c>
      <c r="CF228" s="181">
        <v>38250000</v>
      </c>
      <c r="CG228" s="181">
        <v>35048000</v>
      </c>
      <c r="CH228" s="181">
        <v>9743600</v>
      </c>
      <c r="CI228" s="181">
        <v>11430000</v>
      </c>
      <c r="CJ228" s="181">
        <v>9543500</v>
      </c>
      <c r="CK228" s="181">
        <v>11448000</v>
      </c>
      <c r="CL228" s="181">
        <v>10823000</v>
      </c>
      <c r="CM228" s="181">
        <v>38002000</v>
      </c>
      <c r="CN228" s="181">
        <v>35098000</v>
      </c>
      <c r="CO228" s="181">
        <v>31915000</v>
      </c>
      <c r="CP228" s="184">
        <v>21254000</v>
      </c>
      <c r="CQ228" s="184">
        <v>18246000</v>
      </c>
      <c r="CR228" s="184">
        <v>21179000</v>
      </c>
      <c r="CS228" s="184">
        <v>18006000</v>
      </c>
      <c r="CT228" s="186">
        <f t="shared" si="26"/>
        <v>19671250</v>
      </c>
      <c r="CU228" s="181">
        <v>0</v>
      </c>
      <c r="CV228" s="181">
        <v>37336000</v>
      </c>
      <c r="CW228" s="181">
        <v>0</v>
      </c>
      <c r="CX228" s="181">
        <v>0</v>
      </c>
      <c r="CY228" s="186">
        <f t="shared" si="25"/>
        <v>37336000</v>
      </c>
      <c r="CZ228" s="182">
        <f t="shared" si="27"/>
        <v>1.8979983478426639</v>
      </c>
      <c r="DA228" s="181">
        <v>33226000</v>
      </c>
      <c r="DC228" s="184">
        <v>21483000</v>
      </c>
      <c r="DD228" s="183">
        <f t="shared" si="28"/>
        <v>1.0921014170426384</v>
      </c>
      <c r="DE228" s="184">
        <v>0</v>
      </c>
      <c r="DG228" s="184">
        <v>23791000</v>
      </c>
      <c r="DI228" s="182">
        <f t="shared" si="29"/>
        <v>1.0921014170426384</v>
      </c>
    </row>
    <row r="229" spans="1:113" x14ac:dyDescent="0.25">
      <c r="A229" s="181" t="s">
        <v>1765</v>
      </c>
      <c r="B229" s="181" t="s">
        <v>1765</v>
      </c>
      <c r="C229" s="181">
        <v>6</v>
      </c>
      <c r="D229" s="181">
        <v>6</v>
      </c>
      <c r="E229" s="181">
        <v>6</v>
      </c>
      <c r="F229" s="181" t="s">
        <v>1764</v>
      </c>
      <c r="G229" s="181" t="s">
        <v>1763</v>
      </c>
      <c r="H229" s="181" t="s">
        <v>1762</v>
      </c>
      <c r="I229" s="181">
        <v>1</v>
      </c>
      <c r="J229" s="181">
        <v>6</v>
      </c>
      <c r="K229" s="181">
        <v>6</v>
      </c>
      <c r="L229" s="181">
        <v>6</v>
      </c>
      <c r="M229" s="181">
        <v>5</v>
      </c>
      <c r="N229" s="181">
        <v>5</v>
      </c>
      <c r="O229" s="181">
        <v>5</v>
      </c>
      <c r="P229" s="181">
        <v>6</v>
      </c>
      <c r="Q229" s="181">
        <v>2</v>
      </c>
      <c r="R229" s="181">
        <v>1</v>
      </c>
      <c r="S229" s="181">
        <v>2</v>
      </c>
      <c r="T229" s="181">
        <v>3</v>
      </c>
      <c r="U229" s="181">
        <v>1</v>
      </c>
      <c r="V229" s="181">
        <v>6</v>
      </c>
      <c r="W229" s="181">
        <v>5</v>
      </c>
      <c r="X229" s="181">
        <v>5</v>
      </c>
      <c r="Y229" s="181">
        <v>5</v>
      </c>
      <c r="Z229" s="181">
        <v>5</v>
      </c>
      <c r="AA229" s="181">
        <v>5</v>
      </c>
      <c r="AB229" s="181">
        <v>6</v>
      </c>
      <c r="AC229" s="181">
        <v>2</v>
      </c>
      <c r="AD229" s="181">
        <v>1</v>
      </c>
      <c r="AE229" s="181">
        <v>2</v>
      </c>
      <c r="AF229" s="181">
        <v>3</v>
      </c>
      <c r="AG229" s="181">
        <v>1</v>
      </c>
      <c r="AH229" s="181">
        <v>6</v>
      </c>
      <c r="AI229" s="181">
        <v>5</v>
      </c>
      <c r="AJ229" s="181">
        <v>5</v>
      </c>
      <c r="AK229" s="181">
        <v>5</v>
      </c>
      <c r="AL229" s="181">
        <v>5</v>
      </c>
      <c r="AM229" s="181">
        <v>5</v>
      </c>
      <c r="AN229" s="181">
        <v>6</v>
      </c>
      <c r="AO229" s="181">
        <v>2</v>
      </c>
      <c r="AP229" s="181">
        <v>1</v>
      </c>
      <c r="AQ229" s="181">
        <v>2</v>
      </c>
      <c r="AR229" s="181">
        <v>3</v>
      </c>
      <c r="AS229" s="181">
        <v>1</v>
      </c>
      <c r="AT229" s="181">
        <v>6</v>
      </c>
      <c r="AU229" s="181">
        <v>5</v>
      </c>
      <c r="AV229" s="181">
        <v>5</v>
      </c>
      <c r="AW229" s="181">
        <v>5.4</v>
      </c>
      <c r="AX229" s="181">
        <v>5.4</v>
      </c>
      <c r="AY229" s="181">
        <v>5.4</v>
      </c>
      <c r="AZ229" s="181">
        <v>191.55</v>
      </c>
      <c r="BA229" s="181">
        <v>1675</v>
      </c>
      <c r="BB229" s="181">
        <v>1675</v>
      </c>
      <c r="BC229" s="181">
        <v>0</v>
      </c>
      <c r="BD229" s="181">
        <v>26.765000000000001</v>
      </c>
      <c r="BE229" s="181" t="s">
        <v>1251</v>
      </c>
      <c r="BF229" s="181" t="s">
        <v>1251</v>
      </c>
      <c r="BG229" s="181" t="s">
        <v>1251</v>
      </c>
      <c r="BH229" s="181" t="s">
        <v>1251</v>
      </c>
      <c r="BI229" s="181" t="s">
        <v>1254</v>
      </c>
      <c r="BJ229" s="181" t="s">
        <v>1254</v>
      </c>
      <c r="BK229" s="181" t="s">
        <v>1254</v>
      </c>
      <c r="BL229" s="181" t="s">
        <v>1251</v>
      </c>
      <c r="BM229" s="181" t="s">
        <v>1254</v>
      </c>
      <c r="BN229" s="181" t="s">
        <v>1251</v>
      </c>
      <c r="BO229" s="181" t="s">
        <v>1251</v>
      </c>
      <c r="BP229" s="181" t="s">
        <v>1251</v>
      </c>
      <c r="BQ229" s="181">
        <v>5</v>
      </c>
      <c r="BR229" s="181">
        <v>5</v>
      </c>
      <c r="BS229" s="181">
        <v>4.3</v>
      </c>
      <c r="BT229" s="181">
        <v>5.4</v>
      </c>
      <c r="BU229" s="181">
        <v>1.4</v>
      </c>
      <c r="BV229" s="181">
        <v>0.7</v>
      </c>
      <c r="BW229" s="181">
        <v>1.7</v>
      </c>
      <c r="BX229" s="181">
        <v>2.9</v>
      </c>
      <c r="BY229" s="181">
        <v>0.7</v>
      </c>
      <c r="BZ229" s="181">
        <v>5.4</v>
      </c>
      <c r="CA229" s="181">
        <v>5</v>
      </c>
      <c r="CB229" s="181">
        <v>4.7</v>
      </c>
      <c r="CC229" s="181">
        <v>196990000</v>
      </c>
      <c r="CD229" s="181">
        <v>27726000</v>
      </c>
      <c r="CE229" s="181">
        <v>22012000</v>
      </c>
      <c r="CF229" s="181">
        <v>22388000</v>
      </c>
      <c r="CG229" s="181">
        <v>31979000</v>
      </c>
      <c r="CH229" s="181">
        <v>2476900</v>
      </c>
      <c r="CI229" s="181">
        <v>1915100</v>
      </c>
      <c r="CJ229" s="181">
        <v>3559000</v>
      </c>
      <c r="CK229" s="181">
        <v>8474900</v>
      </c>
      <c r="CL229" s="181">
        <v>1968500</v>
      </c>
      <c r="CM229" s="181">
        <v>24426000</v>
      </c>
      <c r="CN229" s="181">
        <v>25834000</v>
      </c>
      <c r="CO229" s="181">
        <v>24226000</v>
      </c>
      <c r="CP229" s="184">
        <v>9134500</v>
      </c>
      <c r="CQ229" s="184">
        <v>7771600</v>
      </c>
      <c r="CR229" s="184">
        <v>8044900</v>
      </c>
      <c r="CS229" s="184">
        <v>10418000</v>
      </c>
      <c r="CT229" s="186">
        <f t="shared" si="26"/>
        <v>8842250</v>
      </c>
      <c r="CU229" s="181">
        <v>0</v>
      </c>
      <c r="CV229" s="181">
        <v>0</v>
      </c>
      <c r="CW229" s="181">
        <v>0</v>
      </c>
      <c r="CX229" s="181">
        <v>16808000</v>
      </c>
      <c r="CY229" s="186">
        <f t="shared" si="25"/>
        <v>16808000</v>
      </c>
      <c r="CZ229" s="182">
        <f t="shared" si="27"/>
        <v>1.9008736464135261</v>
      </c>
      <c r="DA229" s="181">
        <v>0</v>
      </c>
      <c r="DC229" s="184">
        <v>8294100</v>
      </c>
      <c r="DD229" s="183">
        <f t="shared" si="28"/>
        <v>0.93800785999038705</v>
      </c>
      <c r="DE229" s="184">
        <v>10220000</v>
      </c>
      <c r="DG229" s="184">
        <v>8787300</v>
      </c>
      <c r="DI229" s="182">
        <f t="shared" si="29"/>
        <v>0.93800785999038705</v>
      </c>
    </row>
    <row r="230" spans="1:113" x14ac:dyDescent="0.25">
      <c r="A230" s="181" t="s">
        <v>1761</v>
      </c>
      <c r="B230" s="181" t="s">
        <v>1761</v>
      </c>
      <c r="C230" s="181">
        <v>2</v>
      </c>
      <c r="D230" s="181">
        <v>2</v>
      </c>
      <c r="E230" s="181">
        <v>2</v>
      </c>
      <c r="F230" s="181" t="s">
        <v>1760</v>
      </c>
      <c r="G230" s="181" t="s">
        <v>1759</v>
      </c>
      <c r="H230" s="181" t="s">
        <v>1758</v>
      </c>
      <c r="I230" s="181">
        <v>1</v>
      </c>
      <c r="J230" s="181">
        <v>2</v>
      </c>
      <c r="K230" s="181">
        <v>2</v>
      </c>
      <c r="L230" s="181">
        <v>2</v>
      </c>
      <c r="M230" s="181">
        <v>2</v>
      </c>
      <c r="N230" s="181">
        <v>2</v>
      </c>
      <c r="O230" s="181">
        <v>2</v>
      </c>
      <c r="P230" s="181">
        <v>2</v>
      </c>
      <c r="Q230" s="181">
        <v>2</v>
      </c>
      <c r="R230" s="181">
        <v>1</v>
      </c>
      <c r="S230" s="181">
        <v>2</v>
      </c>
      <c r="T230" s="181">
        <v>2</v>
      </c>
      <c r="U230" s="181">
        <v>1</v>
      </c>
      <c r="V230" s="181">
        <v>2</v>
      </c>
      <c r="W230" s="181">
        <v>2</v>
      </c>
      <c r="X230" s="181">
        <v>2</v>
      </c>
      <c r="Y230" s="181">
        <v>2</v>
      </c>
      <c r="Z230" s="181">
        <v>2</v>
      </c>
      <c r="AA230" s="181">
        <v>2</v>
      </c>
      <c r="AB230" s="181">
        <v>2</v>
      </c>
      <c r="AC230" s="181">
        <v>2</v>
      </c>
      <c r="AD230" s="181">
        <v>1</v>
      </c>
      <c r="AE230" s="181">
        <v>2</v>
      </c>
      <c r="AF230" s="181">
        <v>2</v>
      </c>
      <c r="AG230" s="181">
        <v>1</v>
      </c>
      <c r="AH230" s="181">
        <v>2</v>
      </c>
      <c r="AI230" s="181">
        <v>2</v>
      </c>
      <c r="AJ230" s="181">
        <v>2</v>
      </c>
      <c r="AK230" s="181">
        <v>2</v>
      </c>
      <c r="AL230" s="181">
        <v>2</v>
      </c>
      <c r="AM230" s="181">
        <v>2</v>
      </c>
      <c r="AN230" s="181">
        <v>2</v>
      </c>
      <c r="AO230" s="181">
        <v>2</v>
      </c>
      <c r="AP230" s="181">
        <v>1</v>
      </c>
      <c r="AQ230" s="181">
        <v>2</v>
      </c>
      <c r="AR230" s="181">
        <v>2</v>
      </c>
      <c r="AS230" s="181">
        <v>1</v>
      </c>
      <c r="AT230" s="181">
        <v>2</v>
      </c>
      <c r="AU230" s="181">
        <v>2</v>
      </c>
      <c r="AV230" s="181">
        <v>2</v>
      </c>
      <c r="AW230" s="181">
        <v>7.4</v>
      </c>
      <c r="AX230" s="181">
        <v>7.4</v>
      </c>
      <c r="AY230" s="181">
        <v>7.4</v>
      </c>
      <c r="AZ230" s="181">
        <v>39.652000000000001</v>
      </c>
      <c r="BA230" s="181">
        <v>379</v>
      </c>
      <c r="BB230" s="181">
        <v>379</v>
      </c>
      <c r="BC230" s="181">
        <v>3.3333E-3</v>
      </c>
      <c r="BD230" s="181">
        <v>3.0209999999999999</v>
      </c>
      <c r="BE230" s="181" t="s">
        <v>1251</v>
      </c>
      <c r="BF230" s="181" t="s">
        <v>1254</v>
      </c>
      <c r="BG230" s="181" t="s">
        <v>1251</v>
      </c>
      <c r="BH230" s="181" t="s">
        <v>1251</v>
      </c>
      <c r="BI230" s="181" t="s">
        <v>1254</v>
      </c>
      <c r="BJ230" s="181" t="s">
        <v>1254</v>
      </c>
      <c r="BK230" s="181" t="s">
        <v>1254</v>
      </c>
      <c r="BL230" s="181" t="s">
        <v>1251</v>
      </c>
      <c r="BM230" s="181" t="s">
        <v>1254</v>
      </c>
      <c r="BN230" s="181" t="s">
        <v>1251</v>
      </c>
      <c r="BO230" s="181" t="s">
        <v>1251</v>
      </c>
      <c r="BP230" s="181" t="s">
        <v>1251</v>
      </c>
      <c r="BQ230" s="181">
        <v>7.4</v>
      </c>
      <c r="BR230" s="181">
        <v>7.4</v>
      </c>
      <c r="BS230" s="181">
        <v>7.4</v>
      </c>
      <c r="BT230" s="181">
        <v>7.4</v>
      </c>
      <c r="BU230" s="181">
        <v>7.4</v>
      </c>
      <c r="BV230" s="181">
        <v>3.4</v>
      </c>
      <c r="BW230" s="181">
        <v>7.4</v>
      </c>
      <c r="BX230" s="181">
        <v>7.4</v>
      </c>
      <c r="BY230" s="181">
        <v>4</v>
      </c>
      <c r="BZ230" s="181">
        <v>7.4</v>
      </c>
      <c r="CA230" s="181">
        <v>7.4</v>
      </c>
      <c r="CB230" s="181">
        <v>7.4</v>
      </c>
      <c r="CC230" s="181">
        <v>84122000</v>
      </c>
      <c r="CD230" s="181">
        <v>16155000</v>
      </c>
      <c r="CE230" s="181">
        <v>4170100</v>
      </c>
      <c r="CF230" s="181">
        <v>4891400</v>
      </c>
      <c r="CG230" s="181">
        <v>12267000</v>
      </c>
      <c r="CH230" s="181">
        <v>1232800</v>
      </c>
      <c r="CI230" s="181">
        <v>189660</v>
      </c>
      <c r="CJ230" s="181">
        <v>1068500</v>
      </c>
      <c r="CK230" s="181">
        <v>6425700</v>
      </c>
      <c r="CL230" s="181">
        <v>1040000</v>
      </c>
      <c r="CM230" s="181">
        <v>12590000</v>
      </c>
      <c r="CN230" s="181">
        <v>11624000</v>
      </c>
      <c r="CO230" s="181">
        <v>12468000</v>
      </c>
      <c r="CP230" s="184">
        <v>14229000</v>
      </c>
      <c r="CQ230" s="184">
        <v>0</v>
      </c>
      <c r="CR230" s="184">
        <v>1395900</v>
      </c>
      <c r="CS230" s="184">
        <v>12426000</v>
      </c>
      <c r="CT230" s="186">
        <f t="shared" si="26"/>
        <v>9350300</v>
      </c>
      <c r="CU230" s="181">
        <v>0</v>
      </c>
      <c r="CV230" s="181">
        <v>0</v>
      </c>
      <c r="CW230" s="181">
        <v>0</v>
      </c>
      <c r="CX230" s="181">
        <v>18157000</v>
      </c>
      <c r="CY230" s="186">
        <f t="shared" si="25"/>
        <v>18157000</v>
      </c>
      <c r="CZ230" s="182">
        <f t="shared" si="27"/>
        <v>1.9418628279306547</v>
      </c>
      <c r="DA230" s="181">
        <v>0</v>
      </c>
      <c r="DC230" s="184">
        <v>13584000</v>
      </c>
      <c r="DD230" s="183">
        <f t="shared" si="28"/>
        <v>1.4527876110926923</v>
      </c>
      <c r="DE230" s="184">
        <v>12967000</v>
      </c>
      <c r="DG230" s="184">
        <v>14059000</v>
      </c>
      <c r="DI230" s="182">
        <f t="shared" si="29"/>
        <v>1.4527876110926923</v>
      </c>
    </row>
    <row r="231" spans="1:113" x14ac:dyDescent="0.25">
      <c r="A231" s="181" t="s">
        <v>1757</v>
      </c>
      <c r="B231" s="181" t="s">
        <v>1757</v>
      </c>
      <c r="C231" s="181" t="s">
        <v>1756</v>
      </c>
      <c r="D231" s="181" t="s">
        <v>1756</v>
      </c>
      <c r="E231" s="181" t="s">
        <v>1756</v>
      </c>
      <c r="F231" s="181" t="s">
        <v>1755</v>
      </c>
      <c r="G231" s="181" t="s">
        <v>1754</v>
      </c>
      <c r="H231" s="181" t="s">
        <v>1753</v>
      </c>
      <c r="I231" s="181">
        <v>2</v>
      </c>
      <c r="J231" s="181">
        <v>12</v>
      </c>
      <c r="K231" s="181">
        <v>12</v>
      </c>
      <c r="L231" s="181">
        <v>12</v>
      </c>
      <c r="M231" s="181">
        <v>10</v>
      </c>
      <c r="N231" s="181">
        <v>12</v>
      </c>
      <c r="O231" s="181">
        <v>10</v>
      </c>
      <c r="P231" s="181">
        <v>11</v>
      </c>
      <c r="Q231" s="181">
        <v>10</v>
      </c>
      <c r="R231" s="181">
        <v>10</v>
      </c>
      <c r="S231" s="181">
        <v>10</v>
      </c>
      <c r="T231" s="181">
        <v>11</v>
      </c>
      <c r="U231" s="181">
        <v>11</v>
      </c>
      <c r="V231" s="181">
        <v>11</v>
      </c>
      <c r="W231" s="181">
        <v>10</v>
      </c>
      <c r="X231" s="181">
        <v>10</v>
      </c>
      <c r="Y231" s="181">
        <v>10</v>
      </c>
      <c r="Z231" s="181">
        <v>12</v>
      </c>
      <c r="AA231" s="181">
        <v>10</v>
      </c>
      <c r="AB231" s="181">
        <v>11</v>
      </c>
      <c r="AC231" s="181">
        <v>10</v>
      </c>
      <c r="AD231" s="181">
        <v>10</v>
      </c>
      <c r="AE231" s="181">
        <v>10</v>
      </c>
      <c r="AF231" s="181">
        <v>11</v>
      </c>
      <c r="AG231" s="181">
        <v>11</v>
      </c>
      <c r="AH231" s="181">
        <v>11</v>
      </c>
      <c r="AI231" s="181">
        <v>10</v>
      </c>
      <c r="AJ231" s="181">
        <v>10</v>
      </c>
      <c r="AK231" s="181">
        <v>10</v>
      </c>
      <c r="AL231" s="181">
        <v>12</v>
      </c>
      <c r="AM231" s="181">
        <v>10</v>
      </c>
      <c r="AN231" s="181">
        <v>11</v>
      </c>
      <c r="AO231" s="181">
        <v>10</v>
      </c>
      <c r="AP231" s="181">
        <v>10</v>
      </c>
      <c r="AQ231" s="181">
        <v>10</v>
      </c>
      <c r="AR231" s="181">
        <v>11</v>
      </c>
      <c r="AS231" s="181">
        <v>11</v>
      </c>
      <c r="AT231" s="181">
        <v>11</v>
      </c>
      <c r="AU231" s="181">
        <v>10</v>
      </c>
      <c r="AV231" s="181">
        <v>10</v>
      </c>
      <c r="AW231" s="181">
        <v>34.700000000000003</v>
      </c>
      <c r="AX231" s="181">
        <v>34.700000000000003</v>
      </c>
      <c r="AY231" s="181">
        <v>34.700000000000003</v>
      </c>
      <c r="AZ231" s="181">
        <v>52.512999999999998</v>
      </c>
      <c r="BA231" s="181">
        <v>472</v>
      </c>
      <c r="BB231" s="181" t="s">
        <v>1752</v>
      </c>
      <c r="BC231" s="181">
        <v>0</v>
      </c>
      <c r="BD231" s="181">
        <v>47.912999999999997</v>
      </c>
      <c r="BE231" s="181" t="s">
        <v>1251</v>
      </c>
      <c r="BF231" s="181" t="s">
        <v>1251</v>
      </c>
      <c r="BG231" s="181" t="s">
        <v>1251</v>
      </c>
      <c r="BH231" s="181" t="s">
        <v>1251</v>
      </c>
      <c r="BI231" s="181" t="s">
        <v>1251</v>
      </c>
      <c r="BJ231" s="181" t="s">
        <v>1251</v>
      </c>
      <c r="BK231" s="181" t="s">
        <v>1251</v>
      </c>
      <c r="BL231" s="181" t="s">
        <v>1251</v>
      </c>
      <c r="BM231" s="181" t="s">
        <v>1251</v>
      </c>
      <c r="BN231" s="181" t="s">
        <v>1251</v>
      </c>
      <c r="BO231" s="181" t="s">
        <v>1251</v>
      </c>
      <c r="BP231" s="181" t="s">
        <v>1251</v>
      </c>
      <c r="BQ231" s="181">
        <v>31.8</v>
      </c>
      <c r="BR231" s="181">
        <v>34.700000000000003</v>
      </c>
      <c r="BS231" s="181">
        <v>28</v>
      </c>
      <c r="BT231" s="181">
        <v>31.8</v>
      </c>
      <c r="BU231" s="181">
        <v>29.2</v>
      </c>
      <c r="BV231" s="181">
        <v>31.8</v>
      </c>
      <c r="BW231" s="181">
        <v>28</v>
      </c>
      <c r="BX231" s="181">
        <v>31.8</v>
      </c>
      <c r="BY231" s="181">
        <v>31.8</v>
      </c>
      <c r="BZ231" s="181">
        <v>31.8</v>
      </c>
      <c r="CA231" s="181">
        <v>28</v>
      </c>
      <c r="CB231" s="181">
        <v>28</v>
      </c>
      <c r="CC231" s="181">
        <v>1340600000</v>
      </c>
      <c r="CD231" s="181">
        <v>171930000</v>
      </c>
      <c r="CE231" s="181">
        <v>160710000</v>
      </c>
      <c r="CF231" s="181">
        <v>163510000</v>
      </c>
      <c r="CG231" s="181">
        <v>157080000</v>
      </c>
      <c r="CH231" s="181">
        <v>49534000</v>
      </c>
      <c r="CI231" s="181">
        <v>52601000</v>
      </c>
      <c r="CJ231" s="181">
        <v>50406000</v>
      </c>
      <c r="CK231" s="181">
        <v>59211000</v>
      </c>
      <c r="CL231" s="181">
        <v>53081000</v>
      </c>
      <c r="CM231" s="181">
        <v>153820000</v>
      </c>
      <c r="CN231" s="181">
        <v>136420000</v>
      </c>
      <c r="CO231" s="181">
        <v>132290000</v>
      </c>
      <c r="CP231" s="184">
        <v>29712000</v>
      </c>
      <c r="CQ231" s="184">
        <v>28217000</v>
      </c>
      <c r="CR231" s="184">
        <v>28212000</v>
      </c>
      <c r="CS231" s="184">
        <v>30683000</v>
      </c>
      <c r="CT231" s="186">
        <f t="shared" si="26"/>
        <v>29206000</v>
      </c>
      <c r="CU231" s="181">
        <v>63806000</v>
      </c>
      <c r="CV231" s="181">
        <v>57818000</v>
      </c>
      <c r="CW231" s="181">
        <v>60177000</v>
      </c>
      <c r="CX231" s="181">
        <v>57409000</v>
      </c>
      <c r="CY231" s="186">
        <f t="shared" si="25"/>
        <v>59802500</v>
      </c>
      <c r="CZ231" s="182">
        <f t="shared" si="27"/>
        <v>2.0476100801205233</v>
      </c>
      <c r="DA231" s="181">
        <v>50507000</v>
      </c>
      <c r="DC231" s="184">
        <v>30636000</v>
      </c>
      <c r="DD231" s="183">
        <f t="shared" si="28"/>
        <v>1.0489625419434363</v>
      </c>
      <c r="DE231" s="184">
        <v>33362000</v>
      </c>
      <c r="DG231" s="184">
        <v>33954000</v>
      </c>
      <c r="DI231" s="182">
        <f t="shared" si="29"/>
        <v>1.0489625419434363</v>
      </c>
    </row>
    <row r="232" spans="1:113" x14ac:dyDescent="0.25">
      <c r="A232" s="181" t="s">
        <v>1751</v>
      </c>
      <c r="B232" s="181" t="s">
        <v>1751</v>
      </c>
      <c r="C232" s="181">
        <v>3</v>
      </c>
      <c r="D232" s="181">
        <v>1</v>
      </c>
      <c r="E232" s="181">
        <v>0</v>
      </c>
      <c r="F232" s="181" t="s">
        <v>1750</v>
      </c>
      <c r="G232" s="181" t="s">
        <v>1749</v>
      </c>
      <c r="H232" s="181" t="s">
        <v>1748</v>
      </c>
      <c r="I232" s="181">
        <v>1</v>
      </c>
      <c r="J232" s="181">
        <v>3</v>
      </c>
      <c r="K232" s="181">
        <v>1</v>
      </c>
      <c r="L232" s="181">
        <v>0</v>
      </c>
      <c r="M232" s="181">
        <v>2</v>
      </c>
      <c r="N232" s="181">
        <v>2</v>
      </c>
      <c r="O232" s="181">
        <v>2</v>
      </c>
      <c r="P232" s="181">
        <v>3</v>
      </c>
      <c r="Q232" s="181">
        <v>2</v>
      </c>
      <c r="R232" s="181">
        <v>3</v>
      </c>
      <c r="S232" s="181">
        <v>3</v>
      </c>
      <c r="T232" s="181">
        <v>2</v>
      </c>
      <c r="U232" s="181">
        <v>2</v>
      </c>
      <c r="V232" s="181">
        <v>3</v>
      </c>
      <c r="W232" s="181">
        <v>3</v>
      </c>
      <c r="X232" s="181">
        <v>3</v>
      </c>
      <c r="Y232" s="181">
        <v>1</v>
      </c>
      <c r="Z232" s="181">
        <v>1</v>
      </c>
      <c r="AA232" s="181">
        <v>1</v>
      </c>
      <c r="AB232" s="181">
        <v>1</v>
      </c>
      <c r="AC232" s="181">
        <v>1</v>
      </c>
      <c r="AD232" s="181">
        <v>1</v>
      </c>
      <c r="AE232" s="181">
        <v>1</v>
      </c>
      <c r="AF232" s="181">
        <v>1</v>
      </c>
      <c r="AG232" s="181">
        <v>1</v>
      </c>
      <c r="AH232" s="181">
        <v>1</v>
      </c>
      <c r="AI232" s="181">
        <v>1</v>
      </c>
      <c r="AJ232" s="181">
        <v>1</v>
      </c>
      <c r="AK232" s="181">
        <v>0</v>
      </c>
      <c r="AL232" s="181">
        <v>0</v>
      </c>
      <c r="AM232" s="181">
        <v>0</v>
      </c>
      <c r="AN232" s="181">
        <v>0</v>
      </c>
      <c r="AO232" s="181">
        <v>0</v>
      </c>
      <c r="AP232" s="181">
        <v>0</v>
      </c>
      <c r="AQ232" s="181">
        <v>0</v>
      </c>
      <c r="AR232" s="181">
        <v>0</v>
      </c>
      <c r="AS232" s="181">
        <v>0</v>
      </c>
      <c r="AT232" s="181">
        <v>0</v>
      </c>
      <c r="AU232" s="181">
        <v>0</v>
      </c>
      <c r="AV232" s="181">
        <v>0</v>
      </c>
      <c r="AW232" s="181">
        <v>5.0999999999999996</v>
      </c>
      <c r="AX232" s="181">
        <v>1.7</v>
      </c>
      <c r="AY232" s="181">
        <v>0</v>
      </c>
      <c r="AZ232" s="181">
        <v>61.357999999999997</v>
      </c>
      <c r="BA232" s="181">
        <v>572</v>
      </c>
      <c r="BB232" s="181">
        <v>572</v>
      </c>
      <c r="BC232" s="181">
        <v>0</v>
      </c>
      <c r="BD232" s="181">
        <v>10.95</v>
      </c>
      <c r="BE232" s="181" t="s">
        <v>1251</v>
      </c>
      <c r="BF232" s="181" t="s">
        <v>1254</v>
      </c>
      <c r="BG232" s="181" t="s">
        <v>1254</v>
      </c>
      <c r="BH232" s="181" t="s">
        <v>1254</v>
      </c>
      <c r="BI232" s="181" t="s">
        <v>1254</v>
      </c>
      <c r="BJ232" s="181" t="s">
        <v>1254</v>
      </c>
      <c r="BK232" s="181" t="s">
        <v>1251</v>
      </c>
      <c r="BL232" s="181" t="s">
        <v>1254</v>
      </c>
      <c r="BM232" s="181" t="s">
        <v>1254</v>
      </c>
      <c r="BN232" s="181" t="s">
        <v>1251</v>
      </c>
      <c r="BO232" s="181" t="s">
        <v>1251</v>
      </c>
      <c r="BP232" s="181" t="s">
        <v>1251</v>
      </c>
      <c r="BQ232" s="181">
        <v>3.8</v>
      </c>
      <c r="BR232" s="181">
        <v>3.8</v>
      </c>
      <c r="BS232" s="181">
        <v>3.8</v>
      </c>
      <c r="BT232" s="181">
        <v>5.0999999999999996</v>
      </c>
      <c r="BU232" s="181">
        <v>3.8</v>
      </c>
      <c r="BV232" s="181">
        <v>5.0999999999999996</v>
      </c>
      <c r="BW232" s="181">
        <v>5.0999999999999996</v>
      </c>
      <c r="BX232" s="181">
        <v>3.8</v>
      </c>
      <c r="BY232" s="181">
        <v>3.8</v>
      </c>
      <c r="BZ232" s="181">
        <v>5.0999999999999996</v>
      </c>
      <c r="CA232" s="181">
        <v>5.0999999999999996</v>
      </c>
      <c r="CB232" s="181">
        <v>5.0999999999999996</v>
      </c>
      <c r="CC232" s="181">
        <v>92328000</v>
      </c>
      <c r="CD232" s="181">
        <v>4704500</v>
      </c>
      <c r="CE232" s="181">
        <v>761060</v>
      </c>
      <c r="CF232" s="181">
        <v>1459300</v>
      </c>
      <c r="CG232" s="181">
        <v>2981100</v>
      </c>
      <c r="CH232" s="181">
        <v>211480</v>
      </c>
      <c r="CI232" s="181">
        <v>1836700</v>
      </c>
      <c r="CJ232" s="181">
        <v>4983200</v>
      </c>
      <c r="CK232" s="181">
        <v>2761300</v>
      </c>
      <c r="CL232" s="181">
        <v>3040900</v>
      </c>
      <c r="CM232" s="181">
        <v>6219500</v>
      </c>
      <c r="CN232" s="181">
        <v>10458000</v>
      </c>
      <c r="CO232" s="181">
        <v>52911000</v>
      </c>
      <c r="CP232" s="184">
        <v>4425200</v>
      </c>
      <c r="CQ232" s="184">
        <v>0</v>
      </c>
      <c r="CR232" s="184">
        <v>0</v>
      </c>
      <c r="CS232" s="184">
        <v>3871700</v>
      </c>
      <c r="CT232" s="186">
        <f t="shared" si="26"/>
        <v>4148450</v>
      </c>
      <c r="CU232" s="181">
        <v>0</v>
      </c>
      <c r="CV232" s="181">
        <v>6889700</v>
      </c>
      <c r="CW232" s="181">
        <v>11135000</v>
      </c>
      <c r="CX232" s="181">
        <v>7903800</v>
      </c>
      <c r="CY232" s="186">
        <f t="shared" si="25"/>
        <v>8642833.333333334</v>
      </c>
      <c r="CZ232" s="182">
        <f t="shared" si="27"/>
        <v>2.0833885748492409</v>
      </c>
      <c r="DA232" s="181">
        <v>8084000</v>
      </c>
      <c r="DC232" s="184">
        <v>5516400</v>
      </c>
      <c r="DD232" s="183">
        <f t="shared" si="28"/>
        <v>1.329749665537731</v>
      </c>
      <c r="DE232" s="184">
        <v>7693200</v>
      </c>
      <c r="DG232" s="184">
        <v>96163000</v>
      </c>
      <c r="DI232" s="182">
        <f t="shared" si="29"/>
        <v>1.329749665537731</v>
      </c>
    </row>
    <row r="233" spans="1:113" x14ac:dyDescent="0.25">
      <c r="A233" s="181" t="s">
        <v>1747</v>
      </c>
      <c r="B233" s="181" t="s">
        <v>1747</v>
      </c>
      <c r="C233" s="181">
        <v>4</v>
      </c>
      <c r="D233" s="181">
        <v>4</v>
      </c>
      <c r="E233" s="181">
        <v>4</v>
      </c>
      <c r="F233" s="181" t="s">
        <v>1746</v>
      </c>
      <c r="G233" s="181" t="s">
        <v>1745</v>
      </c>
      <c r="H233" s="181" t="s">
        <v>1744</v>
      </c>
      <c r="I233" s="181">
        <v>1</v>
      </c>
      <c r="J233" s="181">
        <v>4</v>
      </c>
      <c r="K233" s="181">
        <v>4</v>
      </c>
      <c r="L233" s="181">
        <v>4</v>
      </c>
      <c r="M233" s="181">
        <v>2</v>
      </c>
      <c r="N233" s="181">
        <v>2</v>
      </c>
      <c r="O233" s="181">
        <v>2</v>
      </c>
      <c r="P233" s="181">
        <v>3</v>
      </c>
      <c r="Q233" s="181">
        <v>4</v>
      </c>
      <c r="R233" s="181">
        <v>4</v>
      </c>
      <c r="S233" s="181">
        <v>4</v>
      </c>
      <c r="T233" s="181">
        <v>4</v>
      </c>
      <c r="U233" s="181">
        <v>4</v>
      </c>
      <c r="V233" s="181">
        <v>3</v>
      </c>
      <c r="W233" s="181">
        <v>3</v>
      </c>
      <c r="X233" s="181">
        <v>2</v>
      </c>
      <c r="Y233" s="181">
        <v>2</v>
      </c>
      <c r="Z233" s="181">
        <v>2</v>
      </c>
      <c r="AA233" s="181">
        <v>2</v>
      </c>
      <c r="AB233" s="181">
        <v>3</v>
      </c>
      <c r="AC233" s="181">
        <v>4</v>
      </c>
      <c r="AD233" s="181">
        <v>4</v>
      </c>
      <c r="AE233" s="181">
        <v>4</v>
      </c>
      <c r="AF233" s="181">
        <v>4</v>
      </c>
      <c r="AG233" s="181">
        <v>4</v>
      </c>
      <c r="AH233" s="181">
        <v>3</v>
      </c>
      <c r="AI233" s="181">
        <v>3</v>
      </c>
      <c r="AJ233" s="181">
        <v>2</v>
      </c>
      <c r="AK233" s="181">
        <v>2</v>
      </c>
      <c r="AL233" s="181">
        <v>2</v>
      </c>
      <c r="AM233" s="181">
        <v>2</v>
      </c>
      <c r="AN233" s="181">
        <v>3</v>
      </c>
      <c r="AO233" s="181">
        <v>4</v>
      </c>
      <c r="AP233" s="181">
        <v>4</v>
      </c>
      <c r="AQ233" s="181">
        <v>4</v>
      </c>
      <c r="AR233" s="181">
        <v>4</v>
      </c>
      <c r="AS233" s="181">
        <v>4</v>
      </c>
      <c r="AT233" s="181">
        <v>3</v>
      </c>
      <c r="AU233" s="181">
        <v>3</v>
      </c>
      <c r="AV233" s="181">
        <v>2</v>
      </c>
      <c r="AW233" s="181">
        <v>13.2</v>
      </c>
      <c r="AX233" s="181">
        <v>13.2</v>
      </c>
      <c r="AY233" s="181">
        <v>13.2</v>
      </c>
      <c r="AZ233" s="181">
        <v>33.509</v>
      </c>
      <c r="BA233" s="181">
        <v>296</v>
      </c>
      <c r="BB233" s="181">
        <v>296</v>
      </c>
      <c r="BC233" s="181">
        <v>0</v>
      </c>
      <c r="BD233" s="181">
        <v>7.7645</v>
      </c>
      <c r="BE233" s="181" t="s">
        <v>1254</v>
      </c>
      <c r="BF233" s="181" t="s">
        <v>1251</v>
      </c>
      <c r="BG233" s="181" t="s">
        <v>1251</v>
      </c>
      <c r="BH233" s="181" t="s">
        <v>1251</v>
      </c>
      <c r="BI233" s="181" t="s">
        <v>1251</v>
      </c>
      <c r="BJ233" s="181" t="s">
        <v>1251</v>
      </c>
      <c r="BK233" s="181" t="s">
        <v>1251</v>
      </c>
      <c r="BL233" s="181" t="s">
        <v>1251</v>
      </c>
      <c r="BM233" s="181" t="s">
        <v>1251</v>
      </c>
      <c r="BN233" s="181" t="s">
        <v>1251</v>
      </c>
      <c r="BO233" s="181" t="s">
        <v>1251</v>
      </c>
      <c r="BP233" s="181" t="s">
        <v>1251</v>
      </c>
      <c r="BQ233" s="181">
        <v>6.8</v>
      </c>
      <c r="BR233" s="181">
        <v>6.8</v>
      </c>
      <c r="BS233" s="181">
        <v>6.8</v>
      </c>
      <c r="BT233" s="181">
        <v>9.8000000000000007</v>
      </c>
      <c r="BU233" s="181">
        <v>13.2</v>
      </c>
      <c r="BV233" s="181">
        <v>13.2</v>
      </c>
      <c r="BW233" s="181">
        <v>13.2</v>
      </c>
      <c r="BX233" s="181">
        <v>13.2</v>
      </c>
      <c r="BY233" s="181">
        <v>13.2</v>
      </c>
      <c r="BZ233" s="181">
        <v>9.8000000000000007</v>
      </c>
      <c r="CA233" s="181">
        <v>9.8000000000000007</v>
      </c>
      <c r="CB233" s="181">
        <v>6.8</v>
      </c>
      <c r="CC233" s="181">
        <v>118100000</v>
      </c>
      <c r="CD233" s="181">
        <v>4908700</v>
      </c>
      <c r="CE233" s="181">
        <v>6018100</v>
      </c>
      <c r="CF233" s="181">
        <v>5847900</v>
      </c>
      <c r="CG233" s="181">
        <v>11732000</v>
      </c>
      <c r="CH233" s="181">
        <v>9574900</v>
      </c>
      <c r="CI233" s="181">
        <v>10707000</v>
      </c>
      <c r="CJ233" s="181">
        <v>13065000</v>
      </c>
      <c r="CK233" s="181">
        <v>12760000</v>
      </c>
      <c r="CL233" s="181">
        <v>12878000</v>
      </c>
      <c r="CM233" s="181">
        <v>8271700</v>
      </c>
      <c r="CN233" s="181">
        <v>15010000</v>
      </c>
      <c r="CO233" s="181">
        <v>7329500</v>
      </c>
      <c r="CP233" s="184">
        <v>6771400</v>
      </c>
      <c r="CQ233" s="184">
        <v>7799900</v>
      </c>
      <c r="CR233" s="184">
        <v>7411500</v>
      </c>
      <c r="CS233" s="184">
        <v>9060100</v>
      </c>
      <c r="CT233" s="186">
        <f t="shared" si="26"/>
        <v>7760725</v>
      </c>
      <c r="CU233" s="181">
        <v>15073000</v>
      </c>
      <c r="CV233" s="181">
        <v>16233000</v>
      </c>
      <c r="CW233" s="181">
        <v>18881000</v>
      </c>
      <c r="CX233" s="181">
        <v>15903000</v>
      </c>
      <c r="CY233" s="186">
        <f t="shared" si="25"/>
        <v>16522500</v>
      </c>
      <c r="CZ233" s="182">
        <f t="shared" si="27"/>
        <v>2.1289892374745918</v>
      </c>
      <c r="DA233" s="181">
        <v>17023000</v>
      </c>
      <c r="DC233" s="184">
        <v>8316100</v>
      </c>
      <c r="DD233" s="183">
        <f t="shared" si="28"/>
        <v>1.0715622573921895</v>
      </c>
      <c r="DE233" s="184">
        <v>11428000</v>
      </c>
      <c r="DG233" s="184">
        <v>9708300</v>
      </c>
      <c r="DI233" s="182">
        <f t="shared" si="29"/>
        <v>1.0715622573921895</v>
      </c>
    </row>
    <row r="234" spans="1:113" x14ac:dyDescent="0.25">
      <c r="A234" s="181" t="s">
        <v>1743</v>
      </c>
      <c r="B234" s="181" t="s">
        <v>1743</v>
      </c>
      <c r="C234" s="181">
        <v>3</v>
      </c>
      <c r="D234" s="181">
        <v>3</v>
      </c>
      <c r="E234" s="181">
        <v>3</v>
      </c>
      <c r="F234" s="181" t="s">
        <v>1742</v>
      </c>
      <c r="G234" s="181" t="s">
        <v>1741</v>
      </c>
      <c r="H234" s="181" t="s">
        <v>1740</v>
      </c>
      <c r="I234" s="181">
        <v>1</v>
      </c>
      <c r="J234" s="181">
        <v>3</v>
      </c>
      <c r="K234" s="181">
        <v>3</v>
      </c>
      <c r="L234" s="181">
        <v>3</v>
      </c>
      <c r="M234" s="181">
        <v>1</v>
      </c>
      <c r="N234" s="181">
        <v>1</v>
      </c>
      <c r="O234" s="181">
        <v>2</v>
      </c>
      <c r="P234" s="181">
        <v>2</v>
      </c>
      <c r="Q234" s="181">
        <v>1</v>
      </c>
      <c r="R234" s="181">
        <v>1</v>
      </c>
      <c r="S234" s="181">
        <v>2</v>
      </c>
      <c r="T234" s="181">
        <v>2</v>
      </c>
      <c r="U234" s="181">
        <v>2</v>
      </c>
      <c r="V234" s="181">
        <v>3</v>
      </c>
      <c r="W234" s="181">
        <v>3</v>
      </c>
      <c r="X234" s="181">
        <v>3</v>
      </c>
      <c r="Y234" s="181">
        <v>1</v>
      </c>
      <c r="Z234" s="181">
        <v>1</v>
      </c>
      <c r="AA234" s="181">
        <v>2</v>
      </c>
      <c r="AB234" s="181">
        <v>2</v>
      </c>
      <c r="AC234" s="181">
        <v>1</v>
      </c>
      <c r="AD234" s="181">
        <v>1</v>
      </c>
      <c r="AE234" s="181">
        <v>2</v>
      </c>
      <c r="AF234" s="181">
        <v>2</v>
      </c>
      <c r="AG234" s="181">
        <v>2</v>
      </c>
      <c r="AH234" s="181">
        <v>3</v>
      </c>
      <c r="AI234" s="181">
        <v>3</v>
      </c>
      <c r="AJ234" s="181">
        <v>3</v>
      </c>
      <c r="AK234" s="181">
        <v>1</v>
      </c>
      <c r="AL234" s="181">
        <v>1</v>
      </c>
      <c r="AM234" s="181">
        <v>2</v>
      </c>
      <c r="AN234" s="181">
        <v>2</v>
      </c>
      <c r="AO234" s="181">
        <v>1</v>
      </c>
      <c r="AP234" s="181">
        <v>1</v>
      </c>
      <c r="AQ234" s="181">
        <v>2</v>
      </c>
      <c r="AR234" s="181">
        <v>2</v>
      </c>
      <c r="AS234" s="181">
        <v>2</v>
      </c>
      <c r="AT234" s="181">
        <v>3</v>
      </c>
      <c r="AU234" s="181">
        <v>3</v>
      </c>
      <c r="AV234" s="181">
        <v>3</v>
      </c>
      <c r="AW234" s="181">
        <v>9.4</v>
      </c>
      <c r="AX234" s="181">
        <v>9.4</v>
      </c>
      <c r="AY234" s="181">
        <v>9.4</v>
      </c>
      <c r="AZ234" s="181">
        <v>29.975999999999999</v>
      </c>
      <c r="BA234" s="181">
        <v>266</v>
      </c>
      <c r="BB234" s="181">
        <v>266</v>
      </c>
      <c r="BC234" s="181">
        <v>0</v>
      </c>
      <c r="BD234" s="181">
        <v>7.9188000000000001</v>
      </c>
      <c r="BE234" s="181" t="s">
        <v>1251</v>
      </c>
      <c r="BF234" s="181" t="s">
        <v>1251</v>
      </c>
      <c r="BG234" s="181" t="s">
        <v>1251</v>
      </c>
      <c r="BH234" s="181" t="s">
        <v>1251</v>
      </c>
      <c r="BI234" s="181" t="s">
        <v>1254</v>
      </c>
      <c r="BJ234" s="181" t="s">
        <v>1254</v>
      </c>
      <c r="BK234" s="181" t="s">
        <v>1251</v>
      </c>
      <c r="BL234" s="181" t="s">
        <v>1251</v>
      </c>
      <c r="BM234" s="181" t="s">
        <v>1251</v>
      </c>
      <c r="BN234" s="181" t="s">
        <v>1251</v>
      </c>
      <c r="BO234" s="181" t="s">
        <v>1251</v>
      </c>
      <c r="BP234" s="181" t="s">
        <v>1251</v>
      </c>
      <c r="BQ234" s="181">
        <v>4.0999999999999996</v>
      </c>
      <c r="BR234" s="181">
        <v>4.0999999999999996</v>
      </c>
      <c r="BS234" s="181">
        <v>9</v>
      </c>
      <c r="BT234" s="181">
        <v>9.4</v>
      </c>
      <c r="BU234" s="181">
        <v>4.9000000000000004</v>
      </c>
      <c r="BV234" s="181">
        <v>4.9000000000000004</v>
      </c>
      <c r="BW234" s="181">
        <v>9</v>
      </c>
      <c r="BX234" s="181">
        <v>9</v>
      </c>
      <c r="BY234" s="181">
        <v>9</v>
      </c>
      <c r="BZ234" s="181">
        <v>9.4</v>
      </c>
      <c r="CA234" s="181">
        <v>9.4</v>
      </c>
      <c r="CB234" s="181">
        <v>9.4</v>
      </c>
      <c r="CC234" s="181">
        <v>85179000</v>
      </c>
      <c r="CD234" s="181">
        <v>4692900</v>
      </c>
      <c r="CE234" s="181">
        <v>0</v>
      </c>
      <c r="CF234" s="181">
        <v>8337700</v>
      </c>
      <c r="CG234" s="181">
        <v>9900100</v>
      </c>
      <c r="CH234" s="181">
        <v>2652900</v>
      </c>
      <c r="CI234" s="181">
        <v>2390500</v>
      </c>
      <c r="CJ234" s="181">
        <v>7068500</v>
      </c>
      <c r="CK234" s="181">
        <v>6458100</v>
      </c>
      <c r="CL234" s="181">
        <v>6810600</v>
      </c>
      <c r="CM234" s="181">
        <v>7831800</v>
      </c>
      <c r="CN234" s="181">
        <v>15775000</v>
      </c>
      <c r="CO234" s="181">
        <v>13261000</v>
      </c>
      <c r="CP234" s="184">
        <v>0</v>
      </c>
      <c r="CQ234" s="184">
        <v>0</v>
      </c>
      <c r="CR234" s="184">
        <v>4717200</v>
      </c>
      <c r="CS234" s="184">
        <v>11063000</v>
      </c>
      <c r="CT234" s="186">
        <f t="shared" si="26"/>
        <v>7890100</v>
      </c>
      <c r="CU234" s="181">
        <v>0</v>
      </c>
      <c r="CV234" s="181">
        <v>0</v>
      </c>
      <c r="CW234" s="181">
        <v>23345000</v>
      </c>
      <c r="CX234" s="181">
        <v>13780000</v>
      </c>
      <c r="CY234" s="186">
        <f t="shared" si="25"/>
        <v>18562500</v>
      </c>
      <c r="CZ234" s="182">
        <f t="shared" si="27"/>
        <v>2.3526317790649043</v>
      </c>
      <c r="DA234" s="181">
        <v>14658000</v>
      </c>
      <c r="DC234" s="184">
        <v>4799100</v>
      </c>
      <c r="DD234" s="183">
        <f t="shared" si="28"/>
        <v>0.60824324153052556</v>
      </c>
      <c r="DE234" s="184">
        <v>9148100</v>
      </c>
      <c r="DG234" s="184">
        <v>7312900</v>
      </c>
      <c r="DI234" s="182">
        <f t="shared" si="29"/>
        <v>0.60824324153052556</v>
      </c>
    </row>
    <row r="235" spans="1:113" x14ac:dyDescent="0.25">
      <c r="A235" s="181" t="s">
        <v>1739</v>
      </c>
      <c r="B235" s="181" t="s">
        <v>1739</v>
      </c>
      <c r="C235" s="181">
        <v>4</v>
      </c>
      <c r="D235" s="181">
        <v>4</v>
      </c>
      <c r="E235" s="181">
        <v>4</v>
      </c>
      <c r="F235" s="181" t="s">
        <v>1738</v>
      </c>
      <c r="G235" s="181" t="s">
        <v>1737</v>
      </c>
      <c r="H235" s="181" t="s">
        <v>1736</v>
      </c>
      <c r="I235" s="181">
        <v>1</v>
      </c>
      <c r="J235" s="181">
        <v>4</v>
      </c>
      <c r="K235" s="181">
        <v>4</v>
      </c>
      <c r="L235" s="181">
        <v>4</v>
      </c>
      <c r="M235" s="181">
        <v>3</v>
      </c>
      <c r="N235" s="181">
        <v>3</v>
      </c>
      <c r="O235" s="181">
        <v>3</v>
      </c>
      <c r="P235" s="181">
        <v>3</v>
      </c>
      <c r="Q235" s="181">
        <v>2</v>
      </c>
      <c r="R235" s="181">
        <v>2</v>
      </c>
      <c r="S235" s="181">
        <v>3</v>
      </c>
      <c r="T235" s="181">
        <v>2</v>
      </c>
      <c r="U235" s="181">
        <v>2</v>
      </c>
      <c r="V235" s="181">
        <v>3</v>
      </c>
      <c r="W235" s="181">
        <v>4</v>
      </c>
      <c r="X235" s="181">
        <v>3</v>
      </c>
      <c r="Y235" s="181">
        <v>3</v>
      </c>
      <c r="Z235" s="181">
        <v>3</v>
      </c>
      <c r="AA235" s="181">
        <v>3</v>
      </c>
      <c r="AB235" s="181">
        <v>3</v>
      </c>
      <c r="AC235" s="181">
        <v>2</v>
      </c>
      <c r="AD235" s="181">
        <v>2</v>
      </c>
      <c r="AE235" s="181">
        <v>3</v>
      </c>
      <c r="AF235" s="181">
        <v>2</v>
      </c>
      <c r="AG235" s="181">
        <v>2</v>
      </c>
      <c r="AH235" s="181">
        <v>3</v>
      </c>
      <c r="AI235" s="181">
        <v>4</v>
      </c>
      <c r="AJ235" s="181">
        <v>3</v>
      </c>
      <c r="AK235" s="181">
        <v>3</v>
      </c>
      <c r="AL235" s="181">
        <v>3</v>
      </c>
      <c r="AM235" s="181">
        <v>3</v>
      </c>
      <c r="AN235" s="181">
        <v>3</v>
      </c>
      <c r="AO235" s="181">
        <v>2</v>
      </c>
      <c r="AP235" s="181">
        <v>2</v>
      </c>
      <c r="AQ235" s="181">
        <v>3</v>
      </c>
      <c r="AR235" s="181">
        <v>2</v>
      </c>
      <c r="AS235" s="181">
        <v>2</v>
      </c>
      <c r="AT235" s="181">
        <v>3</v>
      </c>
      <c r="AU235" s="181">
        <v>4</v>
      </c>
      <c r="AV235" s="181">
        <v>3</v>
      </c>
      <c r="AW235" s="181">
        <v>13.6</v>
      </c>
      <c r="AX235" s="181">
        <v>13.6</v>
      </c>
      <c r="AY235" s="181">
        <v>13.6</v>
      </c>
      <c r="AZ235" s="181">
        <v>43.043999999999997</v>
      </c>
      <c r="BA235" s="181">
        <v>381</v>
      </c>
      <c r="BB235" s="181">
        <v>381</v>
      </c>
      <c r="BC235" s="181">
        <v>0</v>
      </c>
      <c r="BD235" s="181">
        <v>10.147</v>
      </c>
      <c r="BE235" s="181" t="s">
        <v>1251</v>
      </c>
      <c r="BF235" s="181" t="s">
        <v>1251</v>
      </c>
      <c r="BG235" s="181" t="s">
        <v>1251</v>
      </c>
      <c r="BH235" s="181" t="s">
        <v>1251</v>
      </c>
      <c r="BI235" s="181" t="s">
        <v>1254</v>
      </c>
      <c r="BJ235" s="181" t="s">
        <v>1254</v>
      </c>
      <c r="BK235" s="181" t="s">
        <v>1254</v>
      </c>
      <c r="BL235" s="181" t="s">
        <v>1254</v>
      </c>
      <c r="BM235" s="181" t="s">
        <v>1254</v>
      </c>
      <c r="BN235" s="181" t="s">
        <v>1251</v>
      </c>
      <c r="BO235" s="181" t="s">
        <v>1251</v>
      </c>
      <c r="BP235" s="181" t="s">
        <v>1251</v>
      </c>
      <c r="BQ235" s="181">
        <v>11</v>
      </c>
      <c r="BR235" s="181">
        <v>11</v>
      </c>
      <c r="BS235" s="181">
        <v>11</v>
      </c>
      <c r="BT235" s="181">
        <v>11</v>
      </c>
      <c r="BU235" s="181">
        <v>7.3</v>
      </c>
      <c r="BV235" s="181">
        <v>7.3</v>
      </c>
      <c r="BW235" s="181">
        <v>11</v>
      </c>
      <c r="BX235" s="181">
        <v>7.3</v>
      </c>
      <c r="BY235" s="181">
        <v>7.3</v>
      </c>
      <c r="BZ235" s="181">
        <v>11</v>
      </c>
      <c r="CA235" s="181">
        <v>13.6</v>
      </c>
      <c r="CB235" s="181">
        <v>11</v>
      </c>
      <c r="CC235" s="181">
        <v>117240000</v>
      </c>
      <c r="CD235" s="181">
        <v>16622000</v>
      </c>
      <c r="CE235" s="181">
        <v>12504000</v>
      </c>
      <c r="CF235" s="181">
        <v>14216000</v>
      </c>
      <c r="CG235" s="181">
        <v>13023000</v>
      </c>
      <c r="CH235" s="181">
        <v>3984900</v>
      </c>
      <c r="CI235" s="181">
        <v>3926400</v>
      </c>
      <c r="CJ235" s="181">
        <v>6118600</v>
      </c>
      <c r="CK235" s="181">
        <v>5235400</v>
      </c>
      <c r="CL235" s="181">
        <v>4611500</v>
      </c>
      <c r="CM235" s="181">
        <v>12264000</v>
      </c>
      <c r="CN235" s="181">
        <v>13495000</v>
      </c>
      <c r="CO235" s="181">
        <v>11236000</v>
      </c>
      <c r="CP235" s="184">
        <v>5872500</v>
      </c>
      <c r="CQ235" s="184">
        <v>5194100</v>
      </c>
      <c r="CR235" s="184">
        <v>5400600</v>
      </c>
      <c r="CS235" s="184">
        <v>5997400</v>
      </c>
      <c r="CT235" s="186">
        <f t="shared" si="26"/>
        <v>5616150</v>
      </c>
      <c r="CU235" s="181">
        <v>14877000</v>
      </c>
      <c r="CV235" s="181">
        <v>13345000</v>
      </c>
      <c r="CW235" s="181">
        <v>18390000</v>
      </c>
      <c r="CX235" s="181">
        <v>15541000</v>
      </c>
      <c r="CY235" s="186">
        <f t="shared" si="25"/>
        <v>15538250</v>
      </c>
      <c r="CZ235" s="182">
        <f t="shared" si="27"/>
        <v>2.7667085102783937</v>
      </c>
      <c r="DA235" s="181">
        <v>13977000</v>
      </c>
      <c r="DC235" s="184">
        <v>5928700</v>
      </c>
      <c r="DD235" s="183">
        <f t="shared" si="28"/>
        <v>1.05565200359677</v>
      </c>
      <c r="DE235" s="184">
        <v>7401600</v>
      </c>
      <c r="DG235" s="184">
        <v>6420900</v>
      </c>
      <c r="DI235" s="182">
        <f t="shared" si="29"/>
        <v>1.05565200359677</v>
      </c>
    </row>
    <row r="236" spans="1:113" x14ac:dyDescent="0.25">
      <c r="A236" s="181" t="s">
        <v>1735</v>
      </c>
      <c r="B236" s="181" t="s">
        <v>1734</v>
      </c>
      <c r="C236" s="181" t="s">
        <v>1733</v>
      </c>
      <c r="D236" s="181" t="s">
        <v>1733</v>
      </c>
      <c r="E236" s="181" t="s">
        <v>1733</v>
      </c>
      <c r="F236" s="181" t="s">
        <v>1732</v>
      </c>
      <c r="G236" s="181" t="s">
        <v>1731</v>
      </c>
      <c r="H236" s="181" t="s">
        <v>1730</v>
      </c>
      <c r="I236" s="181">
        <v>20</v>
      </c>
      <c r="J236" s="181">
        <v>3</v>
      </c>
      <c r="K236" s="181">
        <v>3</v>
      </c>
      <c r="L236" s="181">
        <v>3</v>
      </c>
      <c r="M236" s="181">
        <v>3</v>
      </c>
      <c r="N236" s="181">
        <v>3</v>
      </c>
      <c r="O236" s="181">
        <v>3</v>
      </c>
      <c r="P236" s="181">
        <v>3</v>
      </c>
      <c r="Q236" s="181">
        <v>3</v>
      </c>
      <c r="R236" s="181">
        <v>3</v>
      </c>
      <c r="S236" s="181">
        <v>3</v>
      </c>
      <c r="T236" s="181">
        <v>3</v>
      </c>
      <c r="U236" s="181">
        <v>3</v>
      </c>
      <c r="V236" s="181">
        <v>2</v>
      </c>
      <c r="W236" s="181">
        <v>3</v>
      </c>
      <c r="X236" s="181">
        <v>3</v>
      </c>
      <c r="Y236" s="181">
        <v>3</v>
      </c>
      <c r="Z236" s="181">
        <v>3</v>
      </c>
      <c r="AA236" s="181">
        <v>3</v>
      </c>
      <c r="AB236" s="181">
        <v>3</v>
      </c>
      <c r="AC236" s="181">
        <v>3</v>
      </c>
      <c r="AD236" s="181">
        <v>3</v>
      </c>
      <c r="AE236" s="181">
        <v>3</v>
      </c>
      <c r="AF236" s="181">
        <v>3</v>
      </c>
      <c r="AG236" s="181">
        <v>3</v>
      </c>
      <c r="AH236" s="181">
        <v>2</v>
      </c>
      <c r="AI236" s="181">
        <v>3</v>
      </c>
      <c r="AJ236" s="181">
        <v>3</v>
      </c>
      <c r="AK236" s="181">
        <v>3</v>
      </c>
      <c r="AL236" s="181">
        <v>3</v>
      </c>
      <c r="AM236" s="181">
        <v>3</v>
      </c>
      <c r="AN236" s="181">
        <v>3</v>
      </c>
      <c r="AO236" s="181">
        <v>3</v>
      </c>
      <c r="AP236" s="181">
        <v>3</v>
      </c>
      <c r="AQ236" s="181">
        <v>3</v>
      </c>
      <c r="AR236" s="181">
        <v>3</v>
      </c>
      <c r="AS236" s="181">
        <v>3</v>
      </c>
      <c r="AT236" s="181">
        <v>2</v>
      </c>
      <c r="AU236" s="181">
        <v>3</v>
      </c>
      <c r="AV236" s="181">
        <v>3</v>
      </c>
      <c r="AW236" s="181">
        <v>26.9</v>
      </c>
      <c r="AX236" s="181">
        <v>26.9</v>
      </c>
      <c r="AY236" s="181">
        <v>26.9</v>
      </c>
      <c r="AZ236" s="181">
        <v>14.135</v>
      </c>
      <c r="BA236" s="181">
        <v>130</v>
      </c>
      <c r="BB236" s="181" t="s">
        <v>1729</v>
      </c>
      <c r="BC236" s="181">
        <v>0</v>
      </c>
      <c r="BD236" s="181">
        <v>20.751999999999999</v>
      </c>
      <c r="BE236" s="181" t="s">
        <v>1251</v>
      </c>
      <c r="BF236" s="181" t="s">
        <v>1251</v>
      </c>
      <c r="BG236" s="181" t="s">
        <v>1251</v>
      </c>
      <c r="BH236" s="181" t="s">
        <v>1251</v>
      </c>
      <c r="BI236" s="181" t="s">
        <v>1254</v>
      </c>
      <c r="BJ236" s="181" t="s">
        <v>1254</v>
      </c>
      <c r="BK236" s="181" t="s">
        <v>1254</v>
      </c>
      <c r="BL236" s="181" t="s">
        <v>1254</v>
      </c>
      <c r="BM236" s="181" t="s">
        <v>1254</v>
      </c>
      <c r="BN236" s="181" t="s">
        <v>1251</v>
      </c>
      <c r="BO236" s="181" t="s">
        <v>1251</v>
      </c>
      <c r="BP236" s="181" t="s">
        <v>1251</v>
      </c>
      <c r="BQ236" s="181">
        <v>26.9</v>
      </c>
      <c r="BR236" s="181">
        <v>26.9</v>
      </c>
      <c r="BS236" s="181">
        <v>26.9</v>
      </c>
      <c r="BT236" s="181">
        <v>26.9</v>
      </c>
      <c r="BU236" s="181">
        <v>26.9</v>
      </c>
      <c r="BV236" s="181">
        <v>26.9</v>
      </c>
      <c r="BW236" s="181">
        <v>26.9</v>
      </c>
      <c r="BX236" s="181">
        <v>26.9</v>
      </c>
      <c r="BY236" s="181">
        <v>26.9</v>
      </c>
      <c r="BZ236" s="181">
        <v>12.3</v>
      </c>
      <c r="CA236" s="181">
        <v>26.9</v>
      </c>
      <c r="CB236" s="181">
        <v>26.9</v>
      </c>
      <c r="CC236" s="181">
        <v>465860000</v>
      </c>
      <c r="CD236" s="181">
        <v>62811000</v>
      </c>
      <c r="CE236" s="181">
        <v>54988000</v>
      </c>
      <c r="CF236" s="181">
        <v>61849000</v>
      </c>
      <c r="CG236" s="181">
        <v>52309000</v>
      </c>
      <c r="CH236" s="181">
        <v>24310000</v>
      </c>
      <c r="CI236" s="181">
        <v>24134000</v>
      </c>
      <c r="CJ236" s="181">
        <v>25971000</v>
      </c>
      <c r="CK236" s="181">
        <v>26899000</v>
      </c>
      <c r="CL236" s="181">
        <v>23055000</v>
      </c>
      <c r="CM236" s="181">
        <v>34601000</v>
      </c>
      <c r="CN236" s="181">
        <v>46668000</v>
      </c>
      <c r="CO236" s="181">
        <v>28268000</v>
      </c>
      <c r="CP236" s="184">
        <v>30151000</v>
      </c>
      <c r="CQ236" s="184">
        <v>27800000</v>
      </c>
      <c r="CR236" s="184">
        <v>27263000</v>
      </c>
      <c r="CS236" s="184">
        <v>26259000</v>
      </c>
      <c r="CT236" s="186">
        <f t="shared" si="26"/>
        <v>27868250</v>
      </c>
      <c r="CU236" s="181">
        <v>81265000</v>
      </c>
      <c r="CV236" s="181">
        <v>72138000</v>
      </c>
      <c r="CW236" s="181">
        <v>81943000</v>
      </c>
      <c r="CX236" s="181">
        <v>74098000</v>
      </c>
      <c r="CY236" s="186">
        <f t="shared" si="25"/>
        <v>77361000</v>
      </c>
      <c r="CZ236" s="182">
        <f t="shared" si="27"/>
        <v>2.7759547154916437</v>
      </c>
      <c r="DA236" s="181">
        <v>64747000</v>
      </c>
      <c r="DC236" s="184">
        <v>40838000</v>
      </c>
      <c r="DD236" s="183">
        <f t="shared" si="28"/>
        <v>1.4653952078081689</v>
      </c>
      <c r="DE236" s="184">
        <v>47439000</v>
      </c>
      <c r="DG236" s="184">
        <v>14527000</v>
      </c>
      <c r="DI236" s="182">
        <f t="shared" si="29"/>
        <v>1.4653952078081689</v>
      </c>
    </row>
    <row r="237" spans="1:113" x14ac:dyDescent="0.25">
      <c r="A237" s="181" t="s">
        <v>1728</v>
      </c>
      <c r="B237" s="181" t="s">
        <v>1728</v>
      </c>
      <c r="C237" s="181" t="s">
        <v>1727</v>
      </c>
      <c r="D237" s="181" t="s">
        <v>1727</v>
      </c>
      <c r="E237" s="181" t="s">
        <v>1726</v>
      </c>
      <c r="F237" s="181" t="s">
        <v>1725</v>
      </c>
      <c r="G237" s="181" t="s">
        <v>1724</v>
      </c>
      <c r="H237" s="181" t="s">
        <v>1723</v>
      </c>
      <c r="I237" s="181">
        <v>4</v>
      </c>
      <c r="J237" s="181">
        <v>4</v>
      </c>
      <c r="K237" s="181">
        <v>4</v>
      </c>
      <c r="L237" s="181">
        <v>2</v>
      </c>
      <c r="M237" s="181">
        <v>3</v>
      </c>
      <c r="N237" s="181">
        <v>1</v>
      </c>
      <c r="O237" s="181">
        <v>2</v>
      </c>
      <c r="P237" s="181">
        <v>4</v>
      </c>
      <c r="Q237" s="181">
        <v>1</v>
      </c>
      <c r="R237" s="181">
        <v>4</v>
      </c>
      <c r="S237" s="181">
        <v>3</v>
      </c>
      <c r="T237" s="181">
        <v>2</v>
      </c>
      <c r="U237" s="181">
        <v>2</v>
      </c>
      <c r="V237" s="181">
        <v>4</v>
      </c>
      <c r="W237" s="181">
        <v>4</v>
      </c>
      <c r="X237" s="181">
        <v>4</v>
      </c>
      <c r="Y237" s="181">
        <v>3</v>
      </c>
      <c r="Z237" s="181">
        <v>1</v>
      </c>
      <c r="AA237" s="181">
        <v>2</v>
      </c>
      <c r="AB237" s="181">
        <v>4</v>
      </c>
      <c r="AC237" s="181">
        <v>1</v>
      </c>
      <c r="AD237" s="181">
        <v>4</v>
      </c>
      <c r="AE237" s="181">
        <v>3</v>
      </c>
      <c r="AF237" s="181">
        <v>2</v>
      </c>
      <c r="AG237" s="181">
        <v>2</v>
      </c>
      <c r="AH237" s="181">
        <v>4</v>
      </c>
      <c r="AI237" s="181">
        <v>4</v>
      </c>
      <c r="AJ237" s="181">
        <v>4</v>
      </c>
      <c r="AK237" s="181">
        <v>2</v>
      </c>
      <c r="AL237" s="181">
        <v>0</v>
      </c>
      <c r="AM237" s="181">
        <v>1</v>
      </c>
      <c r="AN237" s="181">
        <v>2</v>
      </c>
      <c r="AO237" s="181">
        <v>0</v>
      </c>
      <c r="AP237" s="181">
        <v>2</v>
      </c>
      <c r="AQ237" s="181">
        <v>1</v>
      </c>
      <c r="AR237" s="181">
        <v>1</v>
      </c>
      <c r="AS237" s="181">
        <v>1</v>
      </c>
      <c r="AT237" s="181">
        <v>2</v>
      </c>
      <c r="AU237" s="181">
        <v>2</v>
      </c>
      <c r="AV237" s="181">
        <v>2</v>
      </c>
      <c r="AW237" s="181">
        <v>4.9000000000000004</v>
      </c>
      <c r="AX237" s="181">
        <v>4.9000000000000004</v>
      </c>
      <c r="AY237" s="181">
        <v>1.9</v>
      </c>
      <c r="AZ237" s="181">
        <v>65.605000000000004</v>
      </c>
      <c r="BA237" s="181">
        <v>637</v>
      </c>
      <c r="BB237" s="181" t="s">
        <v>1722</v>
      </c>
      <c r="BC237" s="181">
        <v>0</v>
      </c>
      <c r="BD237" s="181">
        <v>31.933</v>
      </c>
      <c r="BE237" s="181" t="s">
        <v>1251</v>
      </c>
      <c r="BF237" s="181" t="s">
        <v>1254</v>
      </c>
      <c r="BG237" s="181" t="s">
        <v>1251</v>
      </c>
      <c r="BH237" s="181" t="s">
        <v>1251</v>
      </c>
      <c r="BI237" s="181" t="s">
        <v>1254</v>
      </c>
      <c r="BJ237" s="181" t="s">
        <v>1251</v>
      </c>
      <c r="BK237" s="181" t="s">
        <v>1251</v>
      </c>
      <c r="BL237" s="181" t="s">
        <v>1251</v>
      </c>
      <c r="BM237" s="181" t="s">
        <v>1251</v>
      </c>
      <c r="BN237" s="181" t="s">
        <v>1251</v>
      </c>
      <c r="BO237" s="181" t="s">
        <v>1251</v>
      </c>
      <c r="BP237" s="181" t="s">
        <v>1251</v>
      </c>
      <c r="BQ237" s="181">
        <v>3.8</v>
      </c>
      <c r="BR237" s="181">
        <v>1.9</v>
      </c>
      <c r="BS237" s="181">
        <v>3.6</v>
      </c>
      <c r="BT237" s="181">
        <v>4.9000000000000004</v>
      </c>
      <c r="BU237" s="181">
        <v>1.9</v>
      </c>
      <c r="BV237" s="181">
        <v>4.9000000000000004</v>
      </c>
      <c r="BW237" s="181">
        <v>4.9000000000000004</v>
      </c>
      <c r="BX237" s="181">
        <v>3.8</v>
      </c>
      <c r="BY237" s="181">
        <v>3.8</v>
      </c>
      <c r="BZ237" s="181">
        <v>4.9000000000000004</v>
      </c>
      <c r="CA237" s="181">
        <v>4.9000000000000004</v>
      </c>
      <c r="CB237" s="181">
        <v>4.9000000000000004</v>
      </c>
      <c r="CC237" s="181">
        <v>510420000</v>
      </c>
      <c r="CD237" s="181">
        <v>34071000</v>
      </c>
      <c r="CE237" s="181">
        <v>2719200</v>
      </c>
      <c r="CF237" s="181">
        <v>8916400</v>
      </c>
      <c r="CG237" s="181">
        <v>18460000</v>
      </c>
      <c r="CH237" s="181">
        <v>786060</v>
      </c>
      <c r="CI237" s="181">
        <v>7352600</v>
      </c>
      <c r="CJ237" s="181">
        <v>21173000</v>
      </c>
      <c r="CK237" s="181">
        <v>11566000</v>
      </c>
      <c r="CL237" s="181">
        <v>11509000</v>
      </c>
      <c r="CM237" s="181">
        <v>35808000</v>
      </c>
      <c r="CN237" s="181">
        <v>56283000</v>
      </c>
      <c r="CO237" s="181">
        <v>301780000</v>
      </c>
      <c r="CP237" s="184">
        <v>13085000</v>
      </c>
      <c r="CQ237" s="184">
        <v>0</v>
      </c>
      <c r="CR237" s="184">
        <v>6682600</v>
      </c>
      <c r="CS237" s="184">
        <v>10724000</v>
      </c>
      <c r="CT237" s="186">
        <f t="shared" si="26"/>
        <v>10163866.666666666</v>
      </c>
      <c r="CU237" s="181">
        <v>0</v>
      </c>
      <c r="CV237" s="181">
        <v>14902000</v>
      </c>
      <c r="CW237" s="181">
        <v>43948000</v>
      </c>
      <c r="CX237" s="181">
        <v>29483000</v>
      </c>
      <c r="CY237" s="186">
        <f t="shared" si="25"/>
        <v>29444333.333333332</v>
      </c>
      <c r="CZ237" s="182">
        <f t="shared" si="27"/>
        <v>2.8969617861968544</v>
      </c>
      <c r="DA237" s="181">
        <v>28478000</v>
      </c>
      <c r="DC237" s="184">
        <v>17630000</v>
      </c>
      <c r="DD237" s="183">
        <f t="shared" si="28"/>
        <v>1.7345760799695655</v>
      </c>
      <c r="DE237" s="184">
        <v>45919000</v>
      </c>
      <c r="DG237" s="184">
        <v>296450000</v>
      </c>
      <c r="DI237" s="182">
        <f t="shared" si="29"/>
        <v>1.7345760799695655</v>
      </c>
    </row>
    <row r="238" spans="1:113" x14ac:dyDescent="0.25">
      <c r="A238" s="181" t="s">
        <v>1721</v>
      </c>
      <c r="B238" s="181" t="s">
        <v>1721</v>
      </c>
      <c r="C238" s="181">
        <v>7</v>
      </c>
      <c r="D238" s="181">
        <v>7</v>
      </c>
      <c r="E238" s="181">
        <v>7</v>
      </c>
      <c r="F238" s="181" t="s">
        <v>1720</v>
      </c>
      <c r="G238" s="181" t="s">
        <v>1719</v>
      </c>
      <c r="H238" s="181" t="s">
        <v>1718</v>
      </c>
      <c r="I238" s="181">
        <v>1</v>
      </c>
      <c r="J238" s="181">
        <v>7</v>
      </c>
      <c r="K238" s="181">
        <v>7</v>
      </c>
      <c r="L238" s="181">
        <v>7</v>
      </c>
      <c r="M238" s="181">
        <v>5</v>
      </c>
      <c r="N238" s="181">
        <v>6</v>
      </c>
      <c r="O238" s="181">
        <v>6</v>
      </c>
      <c r="P238" s="181">
        <v>6</v>
      </c>
      <c r="Q238" s="181">
        <v>6</v>
      </c>
      <c r="R238" s="181">
        <v>7</v>
      </c>
      <c r="S238" s="181">
        <v>6</v>
      </c>
      <c r="T238" s="181">
        <v>6</v>
      </c>
      <c r="U238" s="181">
        <v>6</v>
      </c>
      <c r="V238" s="181">
        <v>7</v>
      </c>
      <c r="W238" s="181">
        <v>7</v>
      </c>
      <c r="X238" s="181">
        <v>7</v>
      </c>
      <c r="Y238" s="181">
        <v>5</v>
      </c>
      <c r="Z238" s="181">
        <v>6</v>
      </c>
      <c r="AA238" s="181">
        <v>6</v>
      </c>
      <c r="AB238" s="181">
        <v>6</v>
      </c>
      <c r="AC238" s="181">
        <v>6</v>
      </c>
      <c r="AD238" s="181">
        <v>7</v>
      </c>
      <c r="AE238" s="181">
        <v>6</v>
      </c>
      <c r="AF238" s="181">
        <v>6</v>
      </c>
      <c r="AG238" s="181">
        <v>6</v>
      </c>
      <c r="AH238" s="181">
        <v>7</v>
      </c>
      <c r="AI238" s="181">
        <v>7</v>
      </c>
      <c r="AJ238" s="181">
        <v>7</v>
      </c>
      <c r="AK238" s="181">
        <v>5</v>
      </c>
      <c r="AL238" s="181">
        <v>6</v>
      </c>
      <c r="AM238" s="181">
        <v>6</v>
      </c>
      <c r="AN238" s="181">
        <v>6</v>
      </c>
      <c r="AO238" s="181">
        <v>6</v>
      </c>
      <c r="AP238" s="181">
        <v>7</v>
      </c>
      <c r="AQ238" s="181">
        <v>6</v>
      </c>
      <c r="AR238" s="181">
        <v>6</v>
      </c>
      <c r="AS238" s="181">
        <v>6</v>
      </c>
      <c r="AT238" s="181">
        <v>7</v>
      </c>
      <c r="AU238" s="181">
        <v>7</v>
      </c>
      <c r="AV238" s="181">
        <v>7</v>
      </c>
      <c r="AW238" s="181">
        <v>31.6</v>
      </c>
      <c r="AX238" s="181">
        <v>31.6</v>
      </c>
      <c r="AY238" s="181">
        <v>31.6</v>
      </c>
      <c r="AZ238" s="181">
        <v>29.18</v>
      </c>
      <c r="BA238" s="181">
        <v>269</v>
      </c>
      <c r="BB238" s="181">
        <v>269</v>
      </c>
      <c r="BC238" s="181">
        <v>0</v>
      </c>
      <c r="BD238" s="181">
        <v>32.073</v>
      </c>
      <c r="BE238" s="181" t="s">
        <v>1251</v>
      </c>
      <c r="BF238" s="181" t="s">
        <v>1251</v>
      </c>
      <c r="BG238" s="181" t="s">
        <v>1251</v>
      </c>
      <c r="BH238" s="181" t="s">
        <v>1251</v>
      </c>
      <c r="BI238" s="181" t="s">
        <v>1251</v>
      </c>
      <c r="BJ238" s="181" t="s">
        <v>1251</v>
      </c>
      <c r="BK238" s="181" t="s">
        <v>1251</v>
      </c>
      <c r="BL238" s="181" t="s">
        <v>1251</v>
      </c>
      <c r="BM238" s="181" t="s">
        <v>1251</v>
      </c>
      <c r="BN238" s="181" t="s">
        <v>1251</v>
      </c>
      <c r="BO238" s="181" t="s">
        <v>1251</v>
      </c>
      <c r="BP238" s="181" t="s">
        <v>1251</v>
      </c>
      <c r="BQ238" s="181">
        <v>21.9</v>
      </c>
      <c r="BR238" s="181">
        <v>27.1</v>
      </c>
      <c r="BS238" s="181">
        <v>27.1</v>
      </c>
      <c r="BT238" s="181">
        <v>27.1</v>
      </c>
      <c r="BU238" s="181">
        <v>26.4</v>
      </c>
      <c r="BV238" s="181">
        <v>31.6</v>
      </c>
      <c r="BW238" s="181">
        <v>26.4</v>
      </c>
      <c r="BX238" s="181">
        <v>26.4</v>
      </c>
      <c r="BY238" s="181">
        <v>26.4</v>
      </c>
      <c r="BZ238" s="181">
        <v>31.6</v>
      </c>
      <c r="CA238" s="181">
        <v>31.6</v>
      </c>
      <c r="CB238" s="181">
        <v>31.6</v>
      </c>
      <c r="CC238" s="181">
        <v>866530000</v>
      </c>
      <c r="CD238" s="181">
        <v>75670000</v>
      </c>
      <c r="CE238" s="181">
        <v>86257000</v>
      </c>
      <c r="CF238" s="181">
        <v>93059000</v>
      </c>
      <c r="CG238" s="181">
        <v>81953000</v>
      </c>
      <c r="CH238" s="181">
        <v>48110000</v>
      </c>
      <c r="CI238" s="181">
        <v>57742000</v>
      </c>
      <c r="CJ238" s="181">
        <v>46265000</v>
      </c>
      <c r="CK238" s="181">
        <v>50927000</v>
      </c>
      <c r="CL238" s="181">
        <v>49931000</v>
      </c>
      <c r="CM238" s="181">
        <v>93319000</v>
      </c>
      <c r="CN238" s="181">
        <v>91848000</v>
      </c>
      <c r="CO238" s="181">
        <v>91449000</v>
      </c>
      <c r="CP238" s="184">
        <v>13305000</v>
      </c>
      <c r="CQ238" s="184">
        <v>13780000</v>
      </c>
      <c r="CR238" s="184">
        <v>14386000</v>
      </c>
      <c r="CS238" s="184">
        <v>13155000</v>
      </c>
      <c r="CT238" s="186">
        <f t="shared" si="26"/>
        <v>13656500</v>
      </c>
      <c r="CU238" s="181">
        <v>51077000</v>
      </c>
      <c r="CV238" s="181">
        <v>45193000</v>
      </c>
      <c r="CW238" s="181">
        <v>49397000</v>
      </c>
      <c r="CX238" s="181">
        <v>42032000</v>
      </c>
      <c r="CY238" s="186">
        <f t="shared" si="25"/>
        <v>46924750</v>
      </c>
      <c r="CZ238" s="182">
        <f t="shared" si="27"/>
        <v>3.4360743968073812</v>
      </c>
      <c r="DA238" s="181">
        <v>41229000</v>
      </c>
      <c r="DC238" s="184">
        <v>17020000</v>
      </c>
      <c r="DD238" s="183">
        <f t="shared" si="28"/>
        <v>1.2462929740416651</v>
      </c>
      <c r="DE238" s="184">
        <v>16533000</v>
      </c>
      <c r="DG238" s="184">
        <v>17619000</v>
      </c>
      <c r="DI238" s="182">
        <f t="shared" si="29"/>
        <v>1.2462929740416651</v>
      </c>
    </row>
    <row r="239" spans="1:113" x14ac:dyDescent="0.25">
      <c r="A239" s="181" t="s">
        <v>1717</v>
      </c>
      <c r="B239" s="181" t="s">
        <v>1717</v>
      </c>
      <c r="C239" s="181" t="s">
        <v>1716</v>
      </c>
      <c r="D239" s="181" t="s">
        <v>1716</v>
      </c>
      <c r="E239" s="181" t="s">
        <v>1716</v>
      </c>
      <c r="F239" s="181" t="s">
        <v>1715</v>
      </c>
      <c r="G239" s="181" t="s">
        <v>1714</v>
      </c>
      <c r="H239" s="181" t="s">
        <v>1713</v>
      </c>
      <c r="I239" s="181">
        <v>4</v>
      </c>
      <c r="J239" s="181">
        <v>3</v>
      </c>
      <c r="K239" s="181">
        <v>3</v>
      </c>
      <c r="L239" s="181">
        <v>3</v>
      </c>
      <c r="M239" s="181">
        <v>2</v>
      </c>
      <c r="N239" s="181">
        <v>3</v>
      </c>
      <c r="O239" s="181">
        <v>3</v>
      </c>
      <c r="P239" s="181">
        <v>3</v>
      </c>
      <c r="Q239" s="181">
        <v>2</v>
      </c>
      <c r="R239" s="181">
        <v>2</v>
      </c>
      <c r="S239" s="181">
        <v>1</v>
      </c>
      <c r="T239" s="181">
        <v>3</v>
      </c>
      <c r="U239" s="181">
        <v>1</v>
      </c>
      <c r="V239" s="181">
        <v>2</v>
      </c>
      <c r="W239" s="181">
        <v>3</v>
      </c>
      <c r="X239" s="181">
        <v>3</v>
      </c>
      <c r="Y239" s="181">
        <v>2</v>
      </c>
      <c r="Z239" s="181">
        <v>3</v>
      </c>
      <c r="AA239" s="181">
        <v>3</v>
      </c>
      <c r="AB239" s="181">
        <v>3</v>
      </c>
      <c r="AC239" s="181">
        <v>2</v>
      </c>
      <c r="AD239" s="181">
        <v>2</v>
      </c>
      <c r="AE239" s="181">
        <v>1</v>
      </c>
      <c r="AF239" s="181">
        <v>3</v>
      </c>
      <c r="AG239" s="181">
        <v>1</v>
      </c>
      <c r="AH239" s="181">
        <v>2</v>
      </c>
      <c r="AI239" s="181">
        <v>3</v>
      </c>
      <c r="AJ239" s="181">
        <v>3</v>
      </c>
      <c r="AK239" s="181">
        <v>2</v>
      </c>
      <c r="AL239" s="181">
        <v>3</v>
      </c>
      <c r="AM239" s="181">
        <v>3</v>
      </c>
      <c r="AN239" s="181">
        <v>3</v>
      </c>
      <c r="AO239" s="181">
        <v>2</v>
      </c>
      <c r="AP239" s="181">
        <v>2</v>
      </c>
      <c r="AQ239" s="181">
        <v>1</v>
      </c>
      <c r="AR239" s="181">
        <v>3</v>
      </c>
      <c r="AS239" s="181">
        <v>1</v>
      </c>
      <c r="AT239" s="181">
        <v>2</v>
      </c>
      <c r="AU239" s="181">
        <v>3</v>
      </c>
      <c r="AV239" s="181">
        <v>3</v>
      </c>
      <c r="AW239" s="181">
        <v>16.899999999999999</v>
      </c>
      <c r="AX239" s="181">
        <v>16.899999999999999</v>
      </c>
      <c r="AY239" s="181">
        <v>16.899999999999999</v>
      </c>
      <c r="AZ239" s="181">
        <v>15.404</v>
      </c>
      <c r="BA239" s="181">
        <v>136</v>
      </c>
      <c r="BB239" s="181" t="s">
        <v>1712</v>
      </c>
      <c r="BC239" s="181">
        <v>0</v>
      </c>
      <c r="BD239" s="181">
        <v>4.2054999999999998</v>
      </c>
      <c r="BE239" s="181" t="s">
        <v>1251</v>
      </c>
      <c r="BF239" s="181" t="s">
        <v>1251</v>
      </c>
      <c r="BG239" s="181" t="s">
        <v>1251</v>
      </c>
      <c r="BH239" s="181" t="s">
        <v>1251</v>
      </c>
      <c r="BI239" s="181" t="s">
        <v>1251</v>
      </c>
      <c r="BJ239" s="181" t="s">
        <v>1251</v>
      </c>
      <c r="BK239" s="181" t="s">
        <v>1251</v>
      </c>
      <c r="BL239" s="181" t="s">
        <v>1251</v>
      </c>
      <c r="BM239" s="181" t="s">
        <v>1251</v>
      </c>
      <c r="BN239" s="181" t="s">
        <v>1251</v>
      </c>
      <c r="BO239" s="181" t="s">
        <v>1251</v>
      </c>
      <c r="BP239" s="181" t="s">
        <v>1251</v>
      </c>
      <c r="BQ239" s="181">
        <v>11.8</v>
      </c>
      <c r="BR239" s="181">
        <v>16.899999999999999</v>
      </c>
      <c r="BS239" s="181">
        <v>16.899999999999999</v>
      </c>
      <c r="BT239" s="181">
        <v>16.899999999999999</v>
      </c>
      <c r="BU239" s="181">
        <v>11.8</v>
      </c>
      <c r="BV239" s="181">
        <v>11.8</v>
      </c>
      <c r="BW239" s="181">
        <v>6.6</v>
      </c>
      <c r="BX239" s="181">
        <v>16.899999999999999</v>
      </c>
      <c r="BY239" s="181">
        <v>6.6</v>
      </c>
      <c r="BZ239" s="181">
        <v>10.3</v>
      </c>
      <c r="CA239" s="181">
        <v>16.899999999999999</v>
      </c>
      <c r="CB239" s="181">
        <v>16.899999999999999</v>
      </c>
      <c r="CC239" s="181">
        <v>623440000</v>
      </c>
      <c r="CD239" s="181">
        <v>41874000</v>
      </c>
      <c r="CE239" s="181">
        <v>57304000</v>
      </c>
      <c r="CF239" s="181">
        <v>73528000</v>
      </c>
      <c r="CG239" s="181">
        <v>73239000</v>
      </c>
      <c r="CH239" s="181">
        <v>27320000</v>
      </c>
      <c r="CI239" s="181">
        <v>32647000</v>
      </c>
      <c r="CJ239" s="181">
        <v>13873000</v>
      </c>
      <c r="CK239" s="181">
        <v>64598000</v>
      </c>
      <c r="CL239" s="181">
        <v>18383000</v>
      </c>
      <c r="CM239" s="181">
        <v>53384000</v>
      </c>
      <c r="CN239" s="181">
        <v>89409000</v>
      </c>
      <c r="CO239" s="181">
        <v>77885000</v>
      </c>
      <c r="CP239" s="184">
        <v>25595000</v>
      </c>
      <c r="CQ239" s="184">
        <v>22865000</v>
      </c>
      <c r="CR239" s="184">
        <v>25698000</v>
      </c>
      <c r="CS239" s="184">
        <v>28792000</v>
      </c>
      <c r="CT239" s="186">
        <f t="shared" si="26"/>
        <v>25737500</v>
      </c>
      <c r="CU239" s="181">
        <v>112230000</v>
      </c>
      <c r="CV239" s="181">
        <v>89597000</v>
      </c>
      <c r="CW239" s="181">
        <v>0</v>
      </c>
      <c r="CX239" s="181">
        <v>123910000</v>
      </c>
      <c r="CY239" s="186">
        <f t="shared" si="25"/>
        <v>108579000</v>
      </c>
      <c r="CZ239" s="182">
        <f t="shared" si="27"/>
        <v>4.2187081107333659</v>
      </c>
      <c r="DA239" s="181">
        <v>0</v>
      </c>
      <c r="DC239" s="184">
        <v>43454000</v>
      </c>
      <c r="DD239" s="183">
        <f t="shared" si="28"/>
        <v>1.6883535696940262</v>
      </c>
      <c r="DE239" s="184">
        <v>47445000</v>
      </c>
      <c r="DG239" s="184">
        <v>41226000</v>
      </c>
      <c r="DI239" s="182">
        <f t="shared" si="29"/>
        <v>1.6883535696940262</v>
      </c>
    </row>
    <row r="240" spans="1:113" x14ac:dyDescent="0.25">
      <c r="A240" s="181" t="s">
        <v>1711</v>
      </c>
      <c r="B240" s="181" t="s">
        <v>1711</v>
      </c>
      <c r="C240" s="181">
        <v>4</v>
      </c>
      <c r="D240" s="181">
        <v>4</v>
      </c>
      <c r="E240" s="181">
        <v>4</v>
      </c>
      <c r="F240" s="181" t="s">
        <v>1710</v>
      </c>
      <c r="G240" s="181" t="s">
        <v>1709</v>
      </c>
      <c r="H240" s="181" t="s">
        <v>1708</v>
      </c>
      <c r="I240" s="181">
        <v>1</v>
      </c>
      <c r="J240" s="181">
        <v>4</v>
      </c>
      <c r="K240" s="181">
        <v>4</v>
      </c>
      <c r="L240" s="181">
        <v>4</v>
      </c>
      <c r="M240" s="181">
        <v>4</v>
      </c>
      <c r="N240" s="181">
        <v>4</v>
      </c>
      <c r="O240" s="181">
        <v>4</v>
      </c>
      <c r="P240" s="181">
        <v>4</v>
      </c>
      <c r="Q240" s="181">
        <v>4</v>
      </c>
      <c r="R240" s="181">
        <v>4</v>
      </c>
      <c r="S240" s="181">
        <v>4</v>
      </c>
      <c r="T240" s="181">
        <v>4</v>
      </c>
      <c r="U240" s="181">
        <v>4</v>
      </c>
      <c r="V240" s="181">
        <v>4</v>
      </c>
      <c r="W240" s="181">
        <v>4</v>
      </c>
      <c r="X240" s="181">
        <v>4</v>
      </c>
      <c r="Y240" s="181">
        <v>4</v>
      </c>
      <c r="Z240" s="181">
        <v>4</v>
      </c>
      <c r="AA240" s="181">
        <v>4</v>
      </c>
      <c r="AB240" s="181">
        <v>4</v>
      </c>
      <c r="AC240" s="181">
        <v>4</v>
      </c>
      <c r="AD240" s="181">
        <v>4</v>
      </c>
      <c r="AE240" s="181">
        <v>4</v>
      </c>
      <c r="AF240" s="181">
        <v>4</v>
      </c>
      <c r="AG240" s="181">
        <v>4</v>
      </c>
      <c r="AH240" s="181">
        <v>4</v>
      </c>
      <c r="AI240" s="181">
        <v>4</v>
      </c>
      <c r="AJ240" s="181">
        <v>4</v>
      </c>
      <c r="AK240" s="181">
        <v>4</v>
      </c>
      <c r="AL240" s="181">
        <v>4</v>
      </c>
      <c r="AM240" s="181">
        <v>4</v>
      </c>
      <c r="AN240" s="181">
        <v>4</v>
      </c>
      <c r="AO240" s="181">
        <v>4</v>
      </c>
      <c r="AP240" s="181">
        <v>4</v>
      </c>
      <c r="AQ240" s="181">
        <v>4</v>
      </c>
      <c r="AR240" s="181">
        <v>4</v>
      </c>
      <c r="AS240" s="181">
        <v>4</v>
      </c>
      <c r="AT240" s="181">
        <v>4</v>
      </c>
      <c r="AU240" s="181">
        <v>4</v>
      </c>
      <c r="AV240" s="181">
        <v>4</v>
      </c>
      <c r="AW240" s="181">
        <v>40.799999999999997</v>
      </c>
      <c r="AX240" s="181">
        <v>40.799999999999997</v>
      </c>
      <c r="AY240" s="181">
        <v>40.799999999999997</v>
      </c>
      <c r="AZ240" s="181">
        <v>11.367000000000001</v>
      </c>
      <c r="BA240" s="181">
        <v>103</v>
      </c>
      <c r="BB240" s="181">
        <v>103</v>
      </c>
      <c r="BC240" s="181">
        <v>0</v>
      </c>
      <c r="BD240" s="181">
        <v>44.427</v>
      </c>
      <c r="BE240" s="181" t="s">
        <v>1251</v>
      </c>
      <c r="BF240" s="181" t="s">
        <v>1251</v>
      </c>
      <c r="BG240" s="181" t="s">
        <v>1251</v>
      </c>
      <c r="BH240" s="181" t="s">
        <v>1251</v>
      </c>
      <c r="BI240" s="181" t="s">
        <v>1251</v>
      </c>
      <c r="BJ240" s="181" t="s">
        <v>1251</v>
      </c>
      <c r="BK240" s="181" t="s">
        <v>1251</v>
      </c>
      <c r="BL240" s="181" t="s">
        <v>1251</v>
      </c>
      <c r="BM240" s="181" t="s">
        <v>1251</v>
      </c>
      <c r="BN240" s="181" t="s">
        <v>1251</v>
      </c>
      <c r="BO240" s="181" t="s">
        <v>1251</v>
      </c>
      <c r="BP240" s="181" t="s">
        <v>1251</v>
      </c>
      <c r="BQ240" s="181">
        <v>40.799999999999997</v>
      </c>
      <c r="BR240" s="181">
        <v>40.799999999999997</v>
      </c>
      <c r="BS240" s="181">
        <v>40.799999999999997</v>
      </c>
      <c r="BT240" s="181">
        <v>40.799999999999997</v>
      </c>
      <c r="BU240" s="181">
        <v>40.799999999999997</v>
      </c>
      <c r="BV240" s="181">
        <v>40.799999999999997</v>
      </c>
      <c r="BW240" s="181">
        <v>40.799999999999997</v>
      </c>
      <c r="BX240" s="181">
        <v>40.799999999999997</v>
      </c>
      <c r="BY240" s="181">
        <v>40.799999999999997</v>
      </c>
      <c r="BZ240" s="181">
        <v>40.799999999999997</v>
      </c>
      <c r="CA240" s="181">
        <v>40.799999999999997</v>
      </c>
      <c r="CB240" s="181">
        <v>40.799999999999997</v>
      </c>
      <c r="CC240" s="181">
        <v>3365500000</v>
      </c>
      <c r="CD240" s="181">
        <v>307340000</v>
      </c>
      <c r="CE240" s="181">
        <v>242460000</v>
      </c>
      <c r="CF240" s="181">
        <v>335930000</v>
      </c>
      <c r="CG240" s="181">
        <v>370660000</v>
      </c>
      <c r="CH240" s="181">
        <v>144990000</v>
      </c>
      <c r="CI240" s="181">
        <v>203220000</v>
      </c>
      <c r="CJ240" s="181">
        <v>285540000</v>
      </c>
      <c r="CK240" s="181">
        <v>248460000</v>
      </c>
      <c r="CL240" s="181">
        <v>189400000</v>
      </c>
      <c r="CM240" s="181">
        <v>228320000</v>
      </c>
      <c r="CN240" s="181">
        <v>442430000</v>
      </c>
      <c r="CO240" s="181">
        <v>366740000</v>
      </c>
      <c r="CP240" s="184">
        <v>83014000</v>
      </c>
      <c r="CQ240" s="184">
        <v>72918000</v>
      </c>
      <c r="CR240" s="184">
        <v>89020000</v>
      </c>
      <c r="CS240" s="184">
        <v>98029000</v>
      </c>
      <c r="CT240" s="186">
        <f t="shared" si="26"/>
        <v>85745250</v>
      </c>
      <c r="CU240" s="181">
        <v>345320000</v>
      </c>
      <c r="CV240" s="181">
        <v>314870000</v>
      </c>
      <c r="CW240" s="181">
        <v>450380000</v>
      </c>
      <c r="CX240" s="181">
        <v>337920000</v>
      </c>
      <c r="CY240" s="186">
        <f t="shared" si="25"/>
        <v>362122500</v>
      </c>
      <c r="CZ240" s="182">
        <f t="shared" si="27"/>
        <v>4.2232368556858839</v>
      </c>
      <c r="DA240" s="181">
        <v>319760000</v>
      </c>
      <c r="DC240" s="184">
        <v>78375000</v>
      </c>
      <c r="DD240" s="183">
        <f t="shared" si="28"/>
        <v>0.91404480131552479</v>
      </c>
      <c r="DE240" s="184">
        <v>151860000</v>
      </c>
      <c r="DG240" s="184">
        <v>119450000</v>
      </c>
      <c r="DI240" s="182">
        <f t="shared" si="29"/>
        <v>0.91404480131552479</v>
      </c>
    </row>
    <row r="241" spans="1:113" x14ac:dyDescent="0.25">
      <c r="A241" s="181" t="s">
        <v>1707</v>
      </c>
      <c r="B241" s="181" t="s">
        <v>1707</v>
      </c>
      <c r="C241" s="181">
        <v>17</v>
      </c>
      <c r="D241" s="181">
        <v>17</v>
      </c>
      <c r="E241" s="181">
        <v>17</v>
      </c>
      <c r="H241" s="181" t="s">
        <v>1706</v>
      </c>
      <c r="I241" s="181">
        <v>1</v>
      </c>
      <c r="J241" s="181">
        <v>17</v>
      </c>
      <c r="K241" s="181">
        <v>17</v>
      </c>
      <c r="L241" s="181">
        <v>17</v>
      </c>
      <c r="M241" s="181">
        <v>17</v>
      </c>
      <c r="N241" s="181">
        <v>17</v>
      </c>
      <c r="O241" s="181">
        <v>17</v>
      </c>
      <c r="P241" s="181">
        <v>17</v>
      </c>
      <c r="Q241" s="181">
        <v>15</v>
      </c>
      <c r="R241" s="181">
        <v>15</v>
      </c>
      <c r="S241" s="181">
        <v>15</v>
      </c>
      <c r="T241" s="181">
        <v>15</v>
      </c>
      <c r="U241" s="181">
        <v>17</v>
      </c>
      <c r="V241" s="181">
        <v>15</v>
      </c>
      <c r="W241" s="181">
        <v>15</v>
      </c>
      <c r="X241" s="181">
        <v>17</v>
      </c>
      <c r="Y241" s="181">
        <v>17</v>
      </c>
      <c r="Z241" s="181">
        <v>17</v>
      </c>
      <c r="AA241" s="181">
        <v>17</v>
      </c>
      <c r="AB241" s="181">
        <v>17</v>
      </c>
      <c r="AC241" s="181">
        <v>15</v>
      </c>
      <c r="AD241" s="181">
        <v>15</v>
      </c>
      <c r="AE241" s="181">
        <v>15</v>
      </c>
      <c r="AF241" s="181">
        <v>15</v>
      </c>
      <c r="AG241" s="181">
        <v>17</v>
      </c>
      <c r="AH241" s="181">
        <v>15</v>
      </c>
      <c r="AI241" s="181">
        <v>15</v>
      </c>
      <c r="AJ241" s="181">
        <v>17</v>
      </c>
      <c r="AK241" s="181">
        <v>17</v>
      </c>
      <c r="AL241" s="181">
        <v>17</v>
      </c>
      <c r="AM241" s="181">
        <v>17</v>
      </c>
      <c r="AN241" s="181">
        <v>17</v>
      </c>
      <c r="AO241" s="181">
        <v>15</v>
      </c>
      <c r="AP241" s="181">
        <v>15</v>
      </c>
      <c r="AQ241" s="181">
        <v>15</v>
      </c>
      <c r="AR241" s="181">
        <v>15</v>
      </c>
      <c r="AS241" s="181">
        <v>17</v>
      </c>
      <c r="AT241" s="181">
        <v>15</v>
      </c>
      <c r="AU241" s="181">
        <v>15</v>
      </c>
      <c r="AV241" s="181">
        <v>17</v>
      </c>
      <c r="AW241" s="181">
        <v>71.099999999999994</v>
      </c>
      <c r="AX241" s="181">
        <v>71.099999999999994</v>
      </c>
      <c r="AY241" s="181">
        <v>71.099999999999994</v>
      </c>
      <c r="AZ241" s="181">
        <v>16.768000000000001</v>
      </c>
      <c r="BA241" s="181">
        <v>152</v>
      </c>
      <c r="BB241" s="181">
        <v>152</v>
      </c>
      <c r="BC241" s="181">
        <v>0</v>
      </c>
      <c r="BD241" s="181">
        <v>323.31</v>
      </c>
      <c r="BE241" s="181" t="s">
        <v>1251</v>
      </c>
      <c r="BF241" s="181" t="s">
        <v>1251</v>
      </c>
      <c r="BG241" s="181" t="s">
        <v>1251</v>
      </c>
      <c r="BH241" s="181" t="s">
        <v>1251</v>
      </c>
      <c r="BI241" s="181" t="s">
        <v>1251</v>
      </c>
      <c r="BJ241" s="181" t="s">
        <v>1251</v>
      </c>
      <c r="BK241" s="181" t="s">
        <v>1251</v>
      </c>
      <c r="BL241" s="181" t="s">
        <v>1251</v>
      </c>
      <c r="BM241" s="181" t="s">
        <v>1251</v>
      </c>
      <c r="BN241" s="181" t="s">
        <v>1251</v>
      </c>
      <c r="BO241" s="181" t="s">
        <v>1251</v>
      </c>
      <c r="BP241" s="181" t="s">
        <v>1251</v>
      </c>
      <c r="BQ241" s="181">
        <v>71.099999999999994</v>
      </c>
      <c r="BR241" s="181">
        <v>71.099999999999994</v>
      </c>
      <c r="BS241" s="181">
        <v>71.099999999999994</v>
      </c>
      <c r="BT241" s="181">
        <v>71.099999999999994</v>
      </c>
      <c r="BU241" s="181">
        <v>71.099999999999994</v>
      </c>
      <c r="BV241" s="181">
        <v>71.099999999999994</v>
      </c>
      <c r="BW241" s="181">
        <v>71.099999999999994</v>
      </c>
      <c r="BX241" s="181">
        <v>71.099999999999994</v>
      </c>
      <c r="BY241" s="181">
        <v>71.099999999999994</v>
      </c>
      <c r="BZ241" s="181">
        <v>71.099999999999994</v>
      </c>
      <c r="CA241" s="181">
        <v>71.099999999999994</v>
      </c>
      <c r="CB241" s="181">
        <v>71.099999999999994</v>
      </c>
      <c r="CC241" s="181">
        <v>382330000000</v>
      </c>
      <c r="CD241" s="181">
        <v>37598000000</v>
      </c>
      <c r="CE241" s="181">
        <v>38345000000</v>
      </c>
      <c r="CF241" s="181">
        <v>41767000000</v>
      </c>
      <c r="CG241" s="181">
        <v>37598000000</v>
      </c>
      <c r="CH241" s="181">
        <v>17966000000</v>
      </c>
      <c r="CI241" s="181">
        <v>31907000000</v>
      </c>
      <c r="CJ241" s="181">
        <v>19781000000</v>
      </c>
      <c r="CK241" s="181">
        <v>25373000000</v>
      </c>
      <c r="CL241" s="181">
        <v>21155000000</v>
      </c>
      <c r="CM241" s="181">
        <v>40102000000</v>
      </c>
      <c r="CN241" s="181">
        <v>34612000000</v>
      </c>
      <c r="CO241" s="181">
        <v>36123000000</v>
      </c>
      <c r="CP241" s="184">
        <v>16510000000</v>
      </c>
      <c r="CQ241" s="184">
        <v>16675000000</v>
      </c>
      <c r="CR241" s="184">
        <v>15048000000</v>
      </c>
      <c r="CS241" s="184">
        <v>16259000000</v>
      </c>
      <c r="CT241" s="186">
        <f t="shared" si="26"/>
        <v>16123000000</v>
      </c>
      <c r="CU241" s="181">
        <v>86711000000</v>
      </c>
      <c r="CV241" s="181">
        <v>79478000000</v>
      </c>
      <c r="CW241" s="181">
        <v>85357000000</v>
      </c>
      <c r="CX241" s="181">
        <v>73101000000</v>
      </c>
      <c r="CY241" s="186">
        <f t="shared" si="25"/>
        <v>81161750000</v>
      </c>
      <c r="CZ241" s="182">
        <f t="shared" si="27"/>
        <v>5.0339111827823606</v>
      </c>
      <c r="DA241" s="181">
        <v>77776000000</v>
      </c>
      <c r="DC241" s="184">
        <v>17815000000</v>
      </c>
      <c r="DD241" s="183">
        <f t="shared" si="28"/>
        <v>1.1049432487750419</v>
      </c>
      <c r="DE241" s="184">
        <v>18311000000</v>
      </c>
      <c r="DG241" s="184">
        <v>18122000000</v>
      </c>
      <c r="DI241" s="182">
        <f t="shared" si="29"/>
        <v>1.1049432487750419</v>
      </c>
    </row>
    <row r="242" spans="1:113" x14ac:dyDescent="0.25">
      <c r="A242" s="181" t="s">
        <v>1705</v>
      </c>
      <c r="B242" s="181" t="s">
        <v>1705</v>
      </c>
      <c r="C242" s="181">
        <v>3</v>
      </c>
      <c r="D242" s="181">
        <v>3</v>
      </c>
      <c r="E242" s="181">
        <v>3</v>
      </c>
      <c r="F242" s="181" t="s">
        <v>1704</v>
      </c>
      <c r="G242" s="181" t="s">
        <v>1703</v>
      </c>
      <c r="H242" s="181" t="s">
        <v>1702</v>
      </c>
      <c r="I242" s="181">
        <v>1</v>
      </c>
      <c r="J242" s="181">
        <v>3</v>
      </c>
      <c r="K242" s="181">
        <v>3</v>
      </c>
      <c r="L242" s="181">
        <v>3</v>
      </c>
      <c r="M242" s="181">
        <v>3</v>
      </c>
      <c r="N242" s="181">
        <v>3</v>
      </c>
      <c r="O242" s="181">
        <v>2</v>
      </c>
      <c r="P242" s="181">
        <v>3</v>
      </c>
      <c r="Q242" s="181">
        <v>3</v>
      </c>
      <c r="R242" s="181">
        <v>3</v>
      </c>
      <c r="S242" s="181">
        <v>3</v>
      </c>
      <c r="T242" s="181">
        <v>3</v>
      </c>
      <c r="U242" s="181">
        <v>3</v>
      </c>
      <c r="V242" s="181">
        <v>3</v>
      </c>
      <c r="W242" s="181">
        <v>3</v>
      </c>
      <c r="X242" s="181">
        <v>3</v>
      </c>
      <c r="Y242" s="181">
        <v>3</v>
      </c>
      <c r="Z242" s="181">
        <v>3</v>
      </c>
      <c r="AA242" s="181">
        <v>2</v>
      </c>
      <c r="AB242" s="181">
        <v>3</v>
      </c>
      <c r="AC242" s="181">
        <v>3</v>
      </c>
      <c r="AD242" s="181">
        <v>3</v>
      </c>
      <c r="AE242" s="181">
        <v>3</v>
      </c>
      <c r="AF242" s="181">
        <v>3</v>
      </c>
      <c r="AG242" s="181">
        <v>3</v>
      </c>
      <c r="AH242" s="181">
        <v>3</v>
      </c>
      <c r="AI242" s="181">
        <v>3</v>
      </c>
      <c r="AJ242" s="181">
        <v>3</v>
      </c>
      <c r="AK242" s="181">
        <v>3</v>
      </c>
      <c r="AL242" s="181">
        <v>3</v>
      </c>
      <c r="AM242" s="181">
        <v>2</v>
      </c>
      <c r="AN242" s="181">
        <v>3</v>
      </c>
      <c r="AO242" s="181">
        <v>3</v>
      </c>
      <c r="AP242" s="181">
        <v>3</v>
      </c>
      <c r="AQ242" s="181">
        <v>3</v>
      </c>
      <c r="AR242" s="181">
        <v>3</v>
      </c>
      <c r="AS242" s="181">
        <v>3</v>
      </c>
      <c r="AT242" s="181">
        <v>3</v>
      </c>
      <c r="AU242" s="181">
        <v>3</v>
      </c>
      <c r="AV242" s="181">
        <v>3</v>
      </c>
      <c r="AW242" s="181">
        <v>12.9</v>
      </c>
      <c r="AX242" s="181">
        <v>12.9</v>
      </c>
      <c r="AY242" s="181">
        <v>12.9</v>
      </c>
      <c r="AZ242" s="181">
        <v>28.68</v>
      </c>
      <c r="BA242" s="181">
        <v>249</v>
      </c>
      <c r="BB242" s="181">
        <v>249</v>
      </c>
      <c r="BC242" s="181">
        <v>0</v>
      </c>
      <c r="BD242" s="181">
        <v>7.6016000000000004</v>
      </c>
      <c r="BE242" s="181" t="s">
        <v>1251</v>
      </c>
      <c r="BF242" s="181" t="s">
        <v>1251</v>
      </c>
      <c r="BG242" s="181" t="s">
        <v>1251</v>
      </c>
      <c r="BH242" s="181" t="s">
        <v>1251</v>
      </c>
      <c r="BI242" s="181" t="s">
        <v>1251</v>
      </c>
      <c r="BJ242" s="181" t="s">
        <v>1251</v>
      </c>
      <c r="BK242" s="181" t="s">
        <v>1251</v>
      </c>
      <c r="BL242" s="181" t="s">
        <v>1251</v>
      </c>
      <c r="BM242" s="181" t="s">
        <v>1251</v>
      </c>
      <c r="BN242" s="181" t="s">
        <v>1251</v>
      </c>
      <c r="BO242" s="181" t="s">
        <v>1251</v>
      </c>
      <c r="BP242" s="181" t="s">
        <v>1251</v>
      </c>
      <c r="BQ242" s="181">
        <v>12.9</v>
      </c>
      <c r="BR242" s="181">
        <v>12.9</v>
      </c>
      <c r="BS242" s="181">
        <v>8</v>
      </c>
      <c r="BT242" s="181">
        <v>12.9</v>
      </c>
      <c r="BU242" s="181">
        <v>12.9</v>
      </c>
      <c r="BV242" s="181">
        <v>12.9</v>
      </c>
      <c r="BW242" s="181">
        <v>12.9</v>
      </c>
      <c r="BX242" s="181">
        <v>12.9</v>
      </c>
      <c r="BY242" s="181">
        <v>12.9</v>
      </c>
      <c r="BZ242" s="181">
        <v>12.9</v>
      </c>
      <c r="CA242" s="181">
        <v>12.9</v>
      </c>
      <c r="CB242" s="181">
        <v>12.9</v>
      </c>
      <c r="CC242" s="181">
        <v>128610000</v>
      </c>
      <c r="CD242" s="181">
        <v>9585200</v>
      </c>
      <c r="CE242" s="181">
        <v>12654000</v>
      </c>
      <c r="CF242" s="181">
        <v>7666600</v>
      </c>
      <c r="CG242" s="181">
        <v>12000000</v>
      </c>
      <c r="CH242" s="181">
        <v>9814300</v>
      </c>
      <c r="CI242" s="181">
        <v>8686200</v>
      </c>
      <c r="CJ242" s="181">
        <v>11015000</v>
      </c>
      <c r="CK242" s="181">
        <v>11278000</v>
      </c>
      <c r="CL242" s="181">
        <v>9304100</v>
      </c>
      <c r="CM242" s="181">
        <v>9735500</v>
      </c>
      <c r="CN242" s="181">
        <v>17031000</v>
      </c>
      <c r="CO242" s="181">
        <v>9836700</v>
      </c>
      <c r="CP242" s="184">
        <v>4030600</v>
      </c>
      <c r="CQ242" s="184">
        <v>4935400</v>
      </c>
      <c r="CR242" s="184">
        <v>3821200</v>
      </c>
      <c r="CS242" s="184">
        <v>5260600</v>
      </c>
      <c r="CT242" s="186">
        <f t="shared" si="26"/>
        <v>4511950</v>
      </c>
      <c r="CU242" s="181">
        <v>24604000</v>
      </c>
      <c r="CV242" s="181">
        <v>18545000</v>
      </c>
      <c r="CW242" s="181">
        <v>27671000</v>
      </c>
      <c r="CX242" s="181">
        <v>22754000</v>
      </c>
      <c r="CY242" s="186">
        <f t="shared" si="25"/>
        <v>23393500</v>
      </c>
      <c r="CZ242" s="182">
        <f t="shared" si="27"/>
        <v>5.1847870654595019</v>
      </c>
      <c r="DA242" s="181">
        <v>20719000</v>
      </c>
      <c r="DC242" s="184">
        <v>5247200</v>
      </c>
      <c r="DD242" s="183">
        <f t="shared" si="28"/>
        <v>1.1629561497800285</v>
      </c>
      <c r="DE242" s="184">
        <v>9207300</v>
      </c>
      <c r="DG242" s="184">
        <v>5483500</v>
      </c>
      <c r="DI242" s="182">
        <f t="shared" si="29"/>
        <v>1.1629561497800285</v>
      </c>
    </row>
    <row r="243" spans="1:113" x14ac:dyDescent="0.25">
      <c r="A243" s="181" t="s">
        <v>1701</v>
      </c>
      <c r="B243" s="181" t="s">
        <v>1701</v>
      </c>
      <c r="C243" s="181">
        <v>44</v>
      </c>
      <c r="D243" s="181">
        <v>44</v>
      </c>
      <c r="E243" s="181">
        <v>44</v>
      </c>
      <c r="F243" s="181" t="s">
        <v>1700</v>
      </c>
      <c r="G243" s="181" t="s">
        <v>1699</v>
      </c>
      <c r="H243" s="181" t="s">
        <v>1698</v>
      </c>
      <c r="I243" s="181">
        <v>1</v>
      </c>
      <c r="J243" s="181">
        <v>44</v>
      </c>
      <c r="K243" s="181">
        <v>44</v>
      </c>
      <c r="L243" s="181">
        <v>44</v>
      </c>
      <c r="M243" s="181">
        <v>43</v>
      </c>
      <c r="N243" s="181">
        <v>42</v>
      </c>
      <c r="O243" s="181">
        <v>43</v>
      </c>
      <c r="P243" s="181">
        <v>43</v>
      </c>
      <c r="Q243" s="181">
        <v>42</v>
      </c>
      <c r="R243" s="181">
        <v>41</v>
      </c>
      <c r="S243" s="181">
        <v>41</v>
      </c>
      <c r="T243" s="181">
        <v>40</v>
      </c>
      <c r="U243" s="181">
        <v>37</v>
      </c>
      <c r="V243" s="181">
        <v>42</v>
      </c>
      <c r="W243" s="181">
        <v>42</v>
      </c>
      <c r="X243" s="181">
        <v>43</v>
      </c>
      <c r="Y243" s="181">
        <v>43</v>
      </c>
      <c r="Z243" s="181">
        <v>42</v>
      </c>
      <c r="AA243" s="181">
        <v>43</v>
      </c>
      <c r="AB243" s="181">
        <v>43</v>
      </c>
      <c r="AC243" s="181">
        <v>42</v>
      </c>
      <c r="AD243" s="181">
        <v>41</v>
      </c>
      <c r="AE243" s="181">
        <v>41</v>
      </c>
      <c r="AF243" s="181">
        <v>40</v>
      </c>
      <c r="AG243" s="181">
        <v>37</v>
      </c>
      <c r="AH243" s="181">
        <v>42</v>
      </c>
      <c r="AI243" s="181">
        <v>42</v>
      </c>
      <c r="AJ243" s="181">
        <v>43</v>
      </c>
      <c r="AK243" s="181">
        <v>43</v>
      </c>
      <c r="AL243" s="181">
        <v>42</v>
      </c>
      <c r="AM243" s="181">
        <v>43</v>
      </c>
      <c r="AN243" s="181">
        <v>43</v>
      </c>
      <c r="AO243" s="181">
        <v>42</v>
      </c>
      <c r="AP243" s="181">
        <v>41</v>
      </c>
      <c r="AQ243" s="181">
        <v>41</v>
      </c>
      <c r="AR243" s="181">
        <v>40</v>
      </c>
      <c r="AS243" s="181">
        <v>37</v>
      </c>
      <c r="AT243" s="181">
        <v>42</v>
      </c>
      <c r="AU243" s="181">
        <v>42</v>
      </c>
      <c r="AV243" s="181">
        <v>43</v>
      </c>
      <c r="AW243" s="181">
        <v>63.7</v>
      </c>
      <c r="AX243" s="181">
        <v>63.7</v>
      </c>
      <c r="AY243" s="181">
        <v>63.7</v>
      </c>
      <c r="AZ243" s="181">
        <v>79.921000000000006</v>
      </c>
      <c r="BA243" s="181">
        <v>724</v>
      </c>
      <c r="BB243" s="181">
        <v>724</v>
      </c>
      <c r="BC243" s="181">
        <v>0</v>
      </c>
      <c r="BD243" s="181">
        <v>323.31</v>
      </c>
      <c r="BE243" s="181" t="s">
        <v>1251</v>
      </c>
      <c r="BF243" s="181" t="s">
        <v>1251</v>
      </c>
      <c r="BG243" s="181" t="s">
        <v>1251</v>
      </c>
      <c r="BH243" s="181" t="s">
        <v>1251</v>
      </c>
      <c r="BI243" s="181" t="s">
        <v>1251</v>
      </c>
      <c r="BJ243" s="181" t="s">
        <v>1251</v>
      </c>
      <c r="BK243" s="181" t="s">
        <v>1251</v>
      </c>
      <c r="BL243" s="181" t="s">
        <v>1251</v>
      </c>
      <c r="BM243" s="181" t="s">
        <v>1251</v>
      </c>
      <c r="BN243" s="181" t="s">
        <v>1251</v>
      </c>
      <c r="BO243" s="181" t="s">
        <v>1251</v>
      </c>
      <c r="BP243" s="181" t="s">
        <v>1251</v>
      </c>
      <c r="BQ243" s="181">
        <v>63.7</v>
      </c>
      <c r="BR243" s="181">
        <v>62.7</v>
      </c>
      <c r="BS243" s="181">
        <v>62.7</v>
      </c>
      <c r="BT243" s="181">
        <v>62.7</v>
      </c>
      <c r="BU243" s="181">
        <v>62.7</v>
      </c>
      <c r="BV243" s="181">
        <v>60.6</v>
      </c>
      <c r="BW243" s="181">
        <v>62.6</v>
      </c>
      <c r="BX243" s="181">
        <v>61.9</v>
      </c>
      <c r="BY243" s="181">
        <v>55.4</v>
      </c>
      <c r="BZ243" s="181">
        <v>61.6</v>
      </c>
      <c r="CA243" s="181">
        <v>59.3</v>
      </c>
      <c r="CB243" s="181">
        <v>62.7</v>
      </c>
      <c r="CC243" s="181">
        <v>52285000000</v>
      </c>
      <c r="CD243" s="181">
        <v>4843100000</v>
      </c>
      <c r="CE243" s="181">
        <v>4968900000</v>
      </c>
      <c r="CF243" s="181">
        <v>5162100000</v>
      </c>
      <c r="CG243" s="181">
        <v>4872400000</v>
      </c>
      <c r="CH243" s="181">
        <v>3856000000</v>
      </c>
      <c r="CI243" s="181">
        <v>4073100000</v>
      </c>
      <c r="CJ243" s="181">
        <v>3936200000</v>
      </c>
      <c r="CK243" s="181">
        <v>3813100000</v>
      </c>
      <c r="CL243" s="181">
        <v>3542900000</v>
      </c>
      <c r="CM243" s="181">
        <v>4480300000</v>
      </c>
      <c r="CN243" s="181">
        <v>4523300000</v>
      </c>
      <c r="CO243" s="181">
        <v>4213100000</v>
      </c>
      <c r="CP243" s="184">
        <v>327570000</v>
      </c>
      <c r="CQ243" s="184">
        <v>361610000</v>
      </c>
      <c r="CR243" s="184">
        <v>320340000</v>
      </c>
      <c r="CS243" s="184">
        <v>370470000</v>
      </c>
      <c r="CT243" s="186">
        <f t="shared" si="26"/>
        <v>344997500</v>
      </c>
      <c r="CU243" s="181">
        <v>1934400000</v>
      </c>
      <c r="CV243" s="181">
        <v>1892200000</v>
      </c>
      <c r="CW243" s="181">
        <v>1852500000</v>
      </c>
      <c r="CX243" s="181">
        <v>1585900000</v>
      </c>
      <c r="CY243" s="186">
        <f t="shared" si="25"/>
        <v>1816250000</v>
      </c>
      <c r="CZ243" s="182">
        <f t="shared" si="27"/>
        <v>5.2645309023978433</v>
      </c>
      <c r="DA243" s="181">
        <v>1566900000</v>
      </c>
      <c r="DC243" s="184">
        <v>387570000</v>
      </c>
      <c r="DD243" s="183">
        <f t="shared" si="28"/>
        <v>1.1233994449235138</v>
      </c>
      <c r="DE243" s="184">
        <v>407190000</v>
      </c>
      <c r="DG243" s="184">
        <v>369810000</v>
      </c>
      <c r="DI243" s="182">
        <f t="shared" si="29"/>
        <v>1.1233994449235138</v>
      </c>
    </row>
    <row r="244" spans="1:113" x14ac:dyDescent="0.25">
      <c r="A244" s="181" t="s">
        <v>1697</v>
      </c>
      <c r="B244" s="181" t="s">
        <v>1697</v>
      </c>
      <c r="C244" s="181">
        <v>52</v>
      </c>
      <c r="D244" s="181">
        <v>52</v>
      </c>
      <c r="E244" s="181">
        <v>52</v>
      </c>
      <c r="F244" s="181" t="s">
        <v>1696</v>
      </c>
      <c r="G244" s="181" t="s">
        <v>1695</v>
      </c>
      <c r="H244" s="181" t="s">
        <v>1694</v>
      </c>
      <c r="I244" s="181">
        <v>1</v>
      </c>
      <c r="J244" s="181">
        <v>52</v>
      </c>
      <c r="K244" s="181">
        <v>52</v>
      </c>
      <c r="L244" s="181">
        <v>52</v>
      </c>
      <c r="M244" s="181">
        <v>51</v>
      </c>
      <c r="N244" s="181">
        <v>52</v>
      </c>
      <c r="O244" s="181">
        <v>52</v>
      </c>
      <c r="P244" s="181">
        <v>52</v>
      </c>
      <c r="Q244" s="181">
        <v>50</v>
      </c>
      <c r="R244" s="181">
        <v>49</v>
      </c>
      <c r="S244" s="181">
        <v>50</v>
      </c>
      <c r="T244" s="181">
        <v>50</v>
      </c>
      <c r="U244" s="181">
        <v>49</v>
      </c>
      <c r="V244" s="181">
        <v>52</v>
      </c>
      <c r="W244" s="181">
        <v>50</v>
      </c>
      <c r="X244" s="181">
        <v>51</v>
      </c>
      <c r="Y244" s="181">
        <v>51</v>
      </c>
      <c r="Z244" s="181">
        <v>52</v>
      </c>
      <c r="AA244" s="181">
        <v>52</v>
      </c>
      <c r="AB244" s="181">
        <v>52</v>
      </c>
      <c r="AC244" s="181">
        <v>50</v>
      </c>
      <c r="AD244" s="181">
        <v>49</v>
      </c>
      <c r="AE244" s="181">
        <v>50</v>
      </c>
      <c r="AF244" s="181">
        <v>50</v>
      </c>
      <c r="AG244" s="181">
        <v>49</v>
      </c>
      <c r="AH244" s="181">
        <v>52</v>
      </c>
      <c r="AI244" s="181">
        <v>50</v>
      </c>
      <c r="AJ244" s="181">
        <v>51</v>
      </c>
      <c r="AK244" s="181">
        <v>51</v>
      </c>
      <c r="AL244" s="181">
        <v>52</v>
      </c>
      <c r="AM244" s="181">
        <v>52</v>
      </c>
      <c r="AN244" s="181">
        <v>52</v>
      </c>
      <c r="AO244" s="181">
        <v>50</v>
      </c>
      <c r="AP244" s="181">
        <v>49</v>
      </c>
      <c r="AQ244" s="181">
        <v>50</v>
      </c>
      <c r="AR244" s="181">
        <v>50</v>
      </c>
      <c r="AS244" s="181">
        <v>49</v>
      </c>
      <c r="AT244" s="181">
        <v>52</v>
      </c>
      <c r="AU244" s="181">
        <v>50</v>
      </c>
      <c r="AV244" s="181">
        <v>51</v>
      </c>
      <c r="AW244" s="181">
        <v>59</v>
      </c>
      <c r="AX244" s="181">
        <v>59</v>
      </c>
      <c r="AY244" s="181">
        <v>59</v>
      </c>
      <c r="AZ244" s="181">
        <v>129.68</v>
      </c>
      <c r="BA244" s="181">
        <v>1178</v>
      </c>
      <c r="BB244" s="181">
        <v>1178</v>
      </c>
      <c r="BC244" s="181">
        <v>0</v>
      </c>
      <c r="BD244" s="181">
        <v>323.31</v>
      </c>
      <c r="BE244" s="181" t="s">
        <v>1251</v>
      </c>
      <c r="BF244" s="181" t="s">
        <v>1251</v>
      </c>
      <c r="BG244" s="181" t="s">
        <v>1251</v>
      </c>
      <c r="BH244" s="181" t="s">
        <v>1251</v>
      </c>
      <c r="BI244" s="181" t="s">
        <v>1251</v>
      </c>
      <c r="BJ244" s="181" t="s">
        <v>1251</v>
      </c>
      <c r="BK244" s="181" t="s">
        <v>1251</v>
      </c>
      <c r="BL244" s="181" t="s">
        <v>1251</v>
      </c>
      <c r="BM244" s="181" t="s">
        <v>1251</v>
      </c>
      <c r="BN244" s="181" t="s">
        <v>1251</v>
      </c>
      <c r="BO244" s="181" t="s">
        <v>1251</v>
      </c>
      <c r="BP244" s="181" t="s">
        <v>1251</v>
      </c>
      <c r="BQ244" s="181">
        <v>58.3</v>
      </c>
      <c r="BR244" s="181">
        <v>59</v>
      </c>
      <c r="BS244" s="181">
        <v>59</v>
      </c>
      <c r="BT244" s="181">
        <v>59</v>
      </c>
      <c r="BU244" s="181">
        <v>56.8</v>
      </c>
      <c r="BV244" s="181">
        <v>55.3</v>
      </c>
      <c r="BW244" s="181">
        <v>54.8</v>
      </c>
      <c r="BX244" s="181">
        <v>56.8</v>
      </c>
      <c r="BY244" s="181">
        <v>55.4</v>
      </c>
      <c r="BZ244" s="181">
        <v>59</v>
      </c>
      <c r="CA244" s="181">
        <v>55.8</v>
      </c>
      <c r="CB244" s="181">
        <v>57.3</v>
      </c>
      <c r="CC244" s="181">
        <v>115180000000</v>
      </c>
      <c r="CD244" s="181">
        <v>11227000000</v>
      </c>
      <c r="CE244" s="181">
        <v>10463000000</v>
      </c>
      <c r="CF244" s="181">
        <v>11179000000</v>
      </c>
      <c r="CG244" s="181">
        <v>10270000000</v>
      </c>
      <c r="CH244" s="181">
        <v>8761400000</v>
      </c>
      <c r="CI244" s="181">
        <v>9181000000</v>
      </c>
      <c r="CJ244" s="181">
        <v>8890600000</v>
      </c>
      <c r="CK244" s="181">
        <v>9231800000</v>
      </c>
      <c r="CL244" s="181">
        <v>8585900000</v>
      </c>
      <c r="CM244" s="181">
        <v>9251800000</v>
      </c>
      <c r="CN244" s="181">
        <v>9387700000</v>
      </c>
      <c r="CO244" s="181">
        <v>8750500000</v>
      </c>
      <c r="CP244" s="184">
        <v>536800000</v>
      </c>
      <c r="CQ244" s="184">
        <v>557310000</v>
      </c>
      <c r="CR244" s="184">
        <v>504200000</v>
      </c>
      <c r="CS244" s="184">
        <v>557320000</v>
      </c>
      <c r="CT244" s="186">
        <f t="shared" si="26"/>
        <v>538907500</v>
      </c>
      <c r="CU244" s="181">
        <v>3234900000</v>
      </c>
      <c r="CV244" s="181">
        <v>3027500000</v>
      </c>
      <c r="CW244" s="181">
        <v>3249100000</v>
      </c>
      <c r="CX244" s="181">
        <v>2683400000</v>
      </c>
      <c r="CY244" s="186">
        <f t="shared" ref="CY244:CY307" si="30">AVERAGEIF(CU244:CX244,"&lt;&gt;0")</f>
        <v>3048725000</v>
      </c>
      <c r="CZ244" s="182">
        <f t="shared" si="27"/>
        <v>5.6572324564048557</v>
      </c>
      <c r="DA244" s="181">
        <v>2785000000</v>
      </c>
      <c r="DC244" s="184">
        <v>564800000</v>
      </c>
      <c r="DD244" s="183">
        <f t="shared" si="28"/>
        <v>1.0480462788140823</v>
      </c>
      <c r="DE244" s="184">
        <v>637210000</v>
      </c>
      <c r="DG244" s="184">
        <v>574220000</v>
      </c>
      <c r="DI244" s="182">
        <f t="shared" si="29"/>
        <v>1.0480462788140823</v>
      </c>
    </row>
    <row r="245" spans="1:113" x14ac:dyDescent="0.25">
      <c r="A245" s="181" t="s">
        <v>1693</v>
      </c>
      <c r="B245" s="181" t="s">
        <v>1693</v>
      </c>
      <c r="C245" s="181">
        <v>6</v>
      </c>
      <c r="D245" s="181">
        <v>6</v>
      </c>
      <c r="E245" s="181">
        <v>6</v>
      </c>
      <c r="H245" s="181" t="s">
        <v>1692</v>
      </c>
      <c r="I245" s="181">
        <v>1</v>
      </c>
      <c r="J245" s="181">
        <v>6</v>
      </c>
      <c r="K245" s="181">
        <v>6</v>
      </c>
      <c r="L245" s="181">
        <v>6</v>
      </c>
      <c r="M245" s="181">
        <v>6</v>
      </c>
      <c r="N245" s="181">
        <v>5</v>
      </c>
      <c r="O245" s="181">
        <v>6</v>
      </c>
      <c r="P245" s="181">
        <v>5</v>
      </c>
      <c r="Q245" s="181">
        <v>6</v>
      </c>
      <c r="R245" s="181">
        <v>5</v>
      </c>
      <c r="S245" s="181">
        <v>4</v>
      </c>
      <c r="T245" s="181">
        <v>5</v>
      </c>
      <c r="U245" s="181">
        <v>5</v>
      </c>
      <c r="V245" s="181">
        <v>5</v>
      </c>
      <c r="W245" s="181">
        <v>5</v>
      </c>
      <c r="X245" s="181">
        <v>5</v>
      </c>
      <c r="Y245" s="181">
        <v>6</v>
      </c>
      <c r="Z245" s="181">
        <v>5</v>
      </c>
      <c r="AA245" s="181">
        <v>6</v>
      </c>
      <c r="AB245" s="181">
        <v>5</v>
      </c>
      <c r="AC245" s="181">
        <v>6</v>
      </c>
      <c r="AD245" s="181">
        <v>5</v>
      </c>
      <c r="AE245" s="181">
        <v>4</v>
      </c>
      <c r="AF245" s="181">
        <v>5</v>
      </c>
      <c r="AG245" s="181">
        <v>5</v>
      </c>
      <c r="AH245" s="181">
        <v>5</v>
      </c>
      <c r="AI245" s="181">
        <v>5</v>
      </c>
      <c r="AJ245" s="181">
        <v>5</v>
      </c>
      <c r="AK245" s="181">
        <v>6</v>
      </c>
      <c r="AL245" s="181">
        <v>5</v>
      </c>
      <c r="AM245" s="181">
        <v>6</v>
      </c>
      <c r="AN245" s="181">
        <v>5</v>
      </c>
      <c r="AO245" s="181">
        <v>6</v>
      </c>
      <c r="AP245" s="181">
        <v>5</v>
      </c>
      <c r="AQ245" s="181">
        <v>4</v>
      </c>
      <c r="AR245" s="181">
        <v>5</v>
      </c>
      <c r="AS245" s="181">
        <v>5</v>
      </c>
      <c r="AT245" s="181">
        <v>5</v>
      </c>
      <c r="AU245" s="181">
        <v>5</v>
      </c>
      <c r="AV245" s="181">
        <v>5</v>
      </c>
      <c r="AW245" s="181">
        <v>25.1</v>
      </c>
      <c r="AX245" s="181">
        <v>25.1</v>
      </c>
      <c r="AY245" s="181">
        <v>25.1</v>
      </c>
      <c r="AZ245" s="181">
        <v>24.408999999999999</v>
      </c>
      <c r="BA245" s="181">
        <v>231</v>
      </c>
      <c r="BB245" s="181">
        <v>231</v>
      </c>
      <c r="BC245" s="181">
        <v>0</v>
      </c>
      <c r="BD245" s="181">
        <v>323.31</v>
      </c>
      <c r="BE245" s="181" t="s">
        <v>1251</v>
      </c>
      <c r="BF245" s="181" t="s">
        <v>1251</v>
      </c>
      <c r="BG245" s="181" t="s">
        <v>1251</v>
      </c>
      <c r="BH245" s="181" t="s">
        <v>1251</v>
      </c>
      <c r="BI245" s="181" t="s">
        <v>1251</v>
      </c>
      <c r="BJ245" s="181" t="s">
        <v>1251</v>
      </c>
      <c r="BK245" s="181" t="s">
        <v>1251</v>
      </c>
      <c r="BL245" s="181" t="s">
        <v>1251</v>
      </c>
      <c r="BM245" s="181" t="s">
        <v>1251</v>
      </c>
      <c r="BN245" s="181" t="s">
        <v>1251</v>
      </c>
      <c r="BO245" s="181" t="s">
        <v>1251</v>
      </c>
      <c r="BP245" s="181" t="s">
        <v>1251</v>
      </c>
      <c r="BQ245" s="181">
        <v>25.1</v>
      </c>
      <c r="BR245" s="181">
        <v>25.1</v>
      </c>
      <c r="BS245" s="181">
        <v>25.1</v>
      </c>
      <c r="BT245" s="181">
        <v>25.1</v>
      </c>
      <c r="BU245" s="181">
        <v>25.1</v>
      </c>
      <c r="BV245" s="181">
        <v>25.1</v>
      </c>
      <c r="BW245" s="181">
        <v>25.1</v>
      </c>
      <c r="BX245" s="181">
        <v>25.1</v>
      </c>
      <c r="BY245" s="181">
        <v>25.1</v>
      </c>
      <c r="BZ245" s="181">
        <v>25.1</v>
      </c>
      <c r="CA245" s="181">
        <v>25.1</v>
      </c>
      <c r="CB245" s="181">
        <v>25.1</v>
      </c>
      <c r="CC245" s="181">
        <v>74106000000</v>
      </c>
      <c r="CD245" s="181">
        <v>7394700000</v>
      </c>
      <c r="CE245" s="181">
        <v>7608400000</v>
      </c>
      <c r="CF245" s="181">
        <v>7888400000</v>
      </c>
      <c r="CG245" s="181">
        <v>7110400000</v>
      </c>
      <c r="CH245" s="181">
        <v>4927400000</v>
      </c>
      <c r="CI245" s="181">
        <v>4823200000</v>
      </c>
      <c r="CJ245" s="181">
        <v>4641600000</v>
      </c>
      <c r="CK245" s="181">
        <v>4801900000</v>
      </c>
      <c r="CL245" s="181">
        <v>4716800000</v>
      </c>
      <c r="CM245" s="181">
        <v>6431100000</v>
      </c>
      <c r="CN245" s="181">
        <v>6959800000</v>
      </c>
      <c r="CO245" s="181">
        <v>6802000000</v>
      </c>
      <c r="CP245" s="184">
        <v>2236400000</v>
      </c>
      <c r="CQ245" s="184">
        <v>2473300000</v>
      </c>
      <c r="CR245" s="184">
        <v>2247800000</v>
      </c>
      <c r="CS245" s="184">
        <v>2394300000</v>
      </c>
      <c r="CT245" s="186">
        <f t="shared" si="26"/>
        <v>2337950000</v>
      </c>
      <c r="CU245" s="181">
        <v>13664000000</v>
      </c>
      <c r="CV245" s="181">
        <v>14555000000</v>
      </c>
      <c r="CW245" s="181">
        <v>14845000000</v>
      </c>
      <c r="CX245" s="181">
        <v>10603000000</v>
      </c>
      <c r="CY245" s="186">
        <f t="shared" si="30"/>
        <v>13416750000</v>
      </c>
      <c r="CZ245" s="182">
        <f t="shared" si="27"/>
        <v>5.738681323381595</v>
      </c>
      <c r="DA245" s="181">
        <v>13050000000</v>
      </c>
      <c r="DC245" s="184">
        <v>2645900000</v>
      </c>
      <c r="DD245" s="183">
        <f t="shared" si="28"/>
        <v>1.1317179580401633</v>
      </c>
      <c r="DE245" s="184">
        <v>2832200000</v>
      </c>
      <c r="DG245" s="184">
        <v>2703300000</v>
      </c>
      <c r="DI245" s="182">
        <f t="shared" si="29"/>
        <v>1.1317179580401633</v>
      </c>
    </row>
    <row r="246" spans="1:113" x14ac:dyDescent="0.25">
      <c r="A246" s="181" t="s">
        <v>1691</v>
      </c>
      <c r="B246" s="181" t="s">
        <v>1691</v>
      </c>
      <c r="C246" s="181">
        <v>14</v>
      </c>
      <c r="D246" s="181">
        <v>14</v>
      </c>
      <c r="E246" s="181">
        <v>14</v>
      </c>
      <c r="F246" s="181" t="s">
        <v>1690</v>
      </c>
      <c r="G246" s="181" t="s">
        <v>1689</v>
      </c>
      <c r="H246" s="181" t="s">
        <v>1688</v>
      </c>
      <c r="I246" s="181">
        <v>1</v>
      </c>
      <c r="J246" s="181">
        <v>14</v>
      </c>
      <c r="K246" s="181">
        <v>14</v>
      </c>
      <c r="L246" s="181">
        <v>14</v>
      </c>
      <c r="M246" s="181">
        <v>13</v>
      </c>
      <c r="N246" s="181">
        <v>11</v>
      </c>
      <c r="O246" s="181">
        <v>13</v>
      </c>
      <c r="P246" s="181">
        <v>11</v>
      </c>
      <c r="Q246" s="181">
        <v>12</v>
      </c>
      <c r="R246" s="181">
        <v>12</v>
      </c>
      <c r="S246" s="181">
        <v>13</v>
      </c>
      <c r="T246" s="181">
        <v>13</v>
      </c>
      <c r="U246" s="181">
        <v>13</v>
      </c>
      <c r="V246" s="181">
        <v>12</v>
      </c>
      <c r="W246" s="181">
        <v>12</v>
      </c>
      <c r="X246" s="181">
        <v>12</v>
      </c>
      <c r="Y246" s="181">
        <v>13</v>
      </c>
      <c r="Z246" s="181">
        <v>11</v>
      </c>
      <c r="AA246" s="181">
        <v>13</v>
      </c>
      <c r="AB246" s="181">
        <v>11</v>
      </c>
      <c r="AC246" s="181">
        <v>12</v>
      </c>
      <c r="AD246" s="181">
        <v>12</v>
      </c>
      <c r="AE246" s="181">
        <v>13</v>
      </c>
      <c r="AF246" s="181">
        <v>13</v>
      </c>
      <c r="AG246" s="181">
        <v>13</v>
      </c>
      <c r="AH246" s="181">
        <v>12</v>
      </c>
      <c r="AI246" s="181">
        <v>12</v>
      </c>
      <c r="AJ246" s="181">
        <v>12</v>
      </c>
      <c r="AK246" s="181">
        <v>13</v>
      </c>
      <c r="AL246" s="181">
        <v>11</v>
      </c>
      <c r="AM246" s="181">
        <v>13</v>
      </c>
      <c r="AN246" s="181">
        <v>11</v>
      </c>
      <c r="AO246" s="181">
        <v>12</v>
      </c>
      <c r="AP246" s="181">
        <v>12</v>
      </c>
      <c r="AQ246" s="181">
        <v>13</v>
      </c>
      <c r="AR246" s="181">
        <v>13</v>
      </c>
      <c r="AS246" s="181">
        <v>13</v>
      </c>
      <c r="AT246" s="181">
        <v>12</v>
      </c>
      <c r="AU246" s="181">
        <v>12</v>
      </c>
      <c r="AV246" s="181">
        <v>12</v>
      </c>
      <c r="AW246" s="181">
        <v>24.4</v>
      </c>
      <c r="AX246" s="181">
        <v>24.4</v>
      </c>
      <c r="AY246" s="181">
        <v>24.4</v>
      </c>
      <c r="AZ246" s="181">
        <v>79.343000000000004</v>
      </c>
      <c r="BA246" s="181">
        <v>717</v>
      </c>
      <c r="BB246" s="181">
        <v>717</v>
      </c>
      <c r="BC246" s="181">
        <v>0</v>
      </c>
      <c r="BD246" s="181">
        <v>82.35</v>
      </c>
      <c r="BE246" s="181" t="s">
        <v>1251</v>
      </c>
      <c r="BF246" s="181" t="s">
        <v>1251</v>
      </c>
      <c r="BG246" s="181" t="s">
        <v>1251</v>
      </c>
      <c r="BH246" s="181" t="s">
        <v>1251</v>
      </c>
      <c r="BI246" s="181" t="s">
        <v>1251</v>
      </c>
      <c r="BJ246" s="181" t="s">
        <v>1251</v>
      </c>
      <c r="BK246" s="181" t="s">
        <v>1251</v>
      </c>
      <c r="BL246" s="181" t="s">
        <v>1251</v>
      </c>
      <c r="BM246" s="181" t="s">
        <v>1251</v>
      </c>
      <c r="BN246" s="181" t="s">
        <v>1251</v>
      </c>
      <c r="BO246" s="181" t="s">
        <v>1251</v>
      </c>
      <c r="BP246" s="181" t="s">
        <v>1251</v>
      </c>
      <c r="BQ246" s="181">
        <v>22.5</v>
      </c>
      <c r="BR246" s="181">
        <v>19.2</v>
      </c>
      <c r="BS246" s="181">
        <v>22.5</v>
      </c>
      <c r="BT246" s="181">
        <v>18.7</v>
      </c>
      <c r="BU246" s="181">
        <v>20.9</v>
      </c>
      <c r="BV246" s="181">
        <v>20.9</v>
      </c>
      <c r="BW246" s="181">
        <v>22.9</v>
      </c>
      <c r="BX246" s="181">
        <v>22.5</v>
      </c>
      <c r="BY246" s="181">
        <v>22.5</v>
      </c>
      <c r="BZ246" s="181">
        <v>20.9</v>
      </c>
      <c r="CA246" s="181">
        <v>20.9</v>
      </c>
      <c r="CB246" s="181">
        <v>20.9</v>
      </c>
      <c r="CC246" s="181">
        <v>1425100000</v>
      </c>
      <c r="CD246" s="181">
        <v>128610000</v>
      </c>
      <c r="CE246" s="181">
        <v>108480000</v>
      </c>
      <c r="CF246" s="181">
        <v>111840000</v>
      </c>
      <c r="CG246" s="181">
        <v>110550000</v>
      </c>
      <c r="CH246" s="181">
        <v>111510000</v>
      </c>
      <c r="CI246" s="181">
        <v>132830000</v>
      </c>
      <c r="CJ246" s="181">
        <v>135230000</v>
      </c>
      <c r="CK246" s="181">
        <v>126970000</v>
      </c>
      <c r="CL246" s="181">
        <v>134060000</v>
      </c>
      <c r="CM246" s="181">
        <v>110160000</v>
      </c>
      <c r="CN246" s="181">
        <v>112360000</v>
      </c>
      <c r="CO246" s="181">
        <v>102490000</v>
      </c>
      <c r="CP246" s="184">
        <v>17890000</v>
      </c>
      <c r="CQ246" s="184">
        <v>18083000</v>
      </c>
      <c r="CR246" s="184">
        <v>16499000</v>
      </c>
      <c r="CS246" s="184">
        <v>20681000</v>
      </c>
      <c r="CT246" s="186">
        <f t="shared" si="26"/>
        <v>18288250</v>
      </c>
      <c r="CU246" s="181">
        <v>114460000</v>
      </c>
      <c r="CV246" s="181">
        <v>112050000</v>
      </c>
      <c r="CW246" s="181">
        <v>114120000</v>
      </c>
      <c r="CX246" s="181">
        <v>88229000</v>
      </c>
      <c r="CY246" s="186">
        <f t="shared" si="30"/>
        <v>107214750</v>
      </c>
      <c r="CZ246" s="182">
        <f t="shared" si="27"/>
        <v>5.8624936776345464</v>
      </c>
      <c r="DA246" s="181">
        <v>97785000</v>
      </c>
      <c r="DC246" s="184">
        <v>19859000</v>
      </c>
      <c r="DD246" s="183">
        <f t="shared" si="28"/>
        <v>1.0858884803083948</v>
      </c>
      <c r="DE246" s="184">
        <v>21679000</v>
      </c>
      <c r="DG246" s="184">
        <v>17910000</v>
      </c>
      <c r="DI246" s="182">
        <f t="shared" si="29"/>
        <v>1.0858884803083948</v>
      </c>
    </row>
    <row r="247" spans="1:113" x14ac:dyDescent="0.25">
      <c r="A247" s="181" t="s">
        <v>1687</v>
      </c>
      <c r="B247" s="181" t="s">
        <v>1687</v>
      </c>
      <c r="C247" s="181">
        <v>16</v>
      </c>
      <c r="D247" s="181">
        <v>16</v>
      </c>
      <c r="E247" s="181">
        <v>15</v>
      </c>
      <c r="F247" s="181" t="s">
        <v>1686</v>
      </c>
      <c r="G247" s="181" t="s">
        <v>1685</v>
      </c>
      <c r="H247" s="181" t="s">
        <v>1684</v>
      </c>
      <c r="I247" s="181">
        <v>1</v>
      </c>
      <c r="J247" s="181">
        <v>16</v>
      </c>
      <c r="K247" s="181">
        <v>16</v>
      </c>
      <c r="L247" s="181">
        <v>15</v>
      </c>
      <c r="M247" s="181">
        <v>15</v>
      </c>
      <c r="N247" s="181">
        <v>15</v>
      </c>
      <c r="O247" s="181">
        <v>15</v>
      </c>
      <c r="P247" s="181">
        <v>15</v>
      </c>
      <c r="Q247" s="181">
        <v>16</v>
      </c>
      <c r="R247" s="181">
        <v>16</v>
      </c>
      <c r="S247" s="181">
        <v>16</v>
      </c>
      <c r="T247" s="181">
        <v>15</v>
      </c>
      <c r="U247" s="181">
        <v>16</v>
      </c>
      <c r="V247" s="181">
        <v>16</v>
      </c>
      <c r="W247" s="181">
        <v>15</v>
      </c>
      <c r="X247" s="181">
        <v>15</v>
      </c>
      <c r="Y247" s="181">
        <v>15</v>
      </c>
      <c r="Z247" s="181">
        <v>15</v>
      </c>
      <c r="AA247" s="181">
        <v>15</v>
      </c>
      <c r="AB247" s="181">
        <v>15</v>
      </c>
      <c r="AC247" s="181">
        <v>16</v>
      </c>
      <c r="AD247" s="181">
        <v>16</v>
      </c>
      <c r="AE247" s="181">
        <v>16</v>
      </c>
      <c r="AF247" s="181">
        <v>15</v>
      </c>
      <c r="AG247" s="181">
        <v>16</v>
      </c>
      <c r="AH247" s="181">
        <v>16</v>
      </c>
      <c r="AI247" s="181">
        <v>15</v>
      </c>
      <c r="AJ247" s="181">
        <v>15</v>
      </c>
      <c r="AK247" s="181">
        <v>15</v>
      </c>
      <c r="AL247" s="181">
        <v>15</v>
      </c>
      <c r="AM247" s="181">
        <v>15</v>
      </c>
      <c r="AN247" s="181">
        <v>15</v>
      </c>
      <c r="AO247" s="181">
        <v>15</v>
      </c>
      <c r="AP247" s="181">
        <v>15</v>
      </c>
      <c r="AQ247" s="181">
        <v>15</v>
      </c>
      <c r="AR247" s="181">
        <v>14</v>
      </c>
      <c r="AS247" s="181">
        <v>15</v>
      </c>
      <c r="AT247" s="181">
        <v>15</v>
      </c>
      <c r="AU247" s="181">
        <v>14</v>
      </c>
      <c r="AV247" s="181">
        <v>14</v>
      </c>
      <c r="AW247" s="181">
        <v>44.4</v>
      </c>
      <c r="AX247" s="181">
        <v>44.4</v>
      </c>
      <c r="AY247" s="181">
        <v>43</v>
      </c>
      <c r="AZ247" s="181">
        <v>46.816000000000003</v>
      </c>
      <c r="BA247" s="181">
        <v>437</v>
      </c>
      <c r="BB247" s="181">
        <v>437</v>
      </c>
      <c r="BC247" s="181">
        <v>0</v>
      </c>
      <c r="BD247" s="181">
        <v>287.22000000000003</v>
      </c>
      <c r="BE247" s="181" t="s">
        <v>1251</v>
      </c>
      <c r="BF247" s="181" t="s">
        <v>1251</v>
      </c>
      <c r="BG247" s="181" t="s">
        <v>1251</v>
      </c>
      <c r="BH247" s="181" t="s">
        <v>1251</v>
      </c>
      <c r="BI247" s="181" t="s">
        <v>1251</v>
      </c>
      <c r="BJ247" s="181" t="s">
        <v>1251</v>
      </c>
      <c r="BK247" s="181" t="s">
        <v>1251</v>
      </c>
      <c r="BL247" s="181" t="s">
        <v>1251</v>
      </c>
      <c r="BM247" s="181" t="s">
        <v>1251</v>
      </c>
      <c r="BN247" s="181" t="s">
        <v>1251</v>
      </c>
      <c r="BO247" s="181" t="s">
        <v>1251</v>
      </c>
      <c r="BP247" s="181" t="s">
        <v>1251</v>
      </c>
      <c r="BQ247" s="181">
        <v>43</v>
      </c>
      <c r="BR247" s="181">
        <v>43</v>
      </c>
      <c r="BS247" s="181">
        <v>43</v>
      </c>
      <c r="BT247" s="181">
        <v>43</v>
      </c>
      <c r="BU247" s="181">
        <v>44.4</v>
      </c>
      <c r="BV247" s="181">
        <v>44.4</v>
      </c>
      <c r="BW247" s="181">
        <v>44.4</v>
      </c>
      <c r="BX247" s="181">
        <v>43</v>
      </c>
      <c r="BY247" s="181">
        <v>44.4</v>
      </c>
      <c r="BZ247" s="181">
        <v>44.4</v>
      </c>
      <c r="CA247" s="181">
        <v>40.700000000000003</v>
      </c>
      <c r="CB247" s="181">
        <v>40.700000000000003</v>
      </c>
      <c r="CC247" s="181">
        <v>46801000000</v>
      </c>
      <c r="CD247" s="181">
        <v>3967500000</v>
      </c>
      <c r="CE247" s="181">
        <v>3992500000</v>
      </c>
      <c r="CF247" s="181">
        <v>4184500000</v>
      </c>
      <c r="CG247" s="181">
        <v>3894100000</v>
      </c>
      <c r="CH247" s="181">
        <v>4197600000</v>
      </c>
      <c r="CI247" s="181">
        <v>4042400000</v>
      </c>
      <c r="CJ247" s="181">
        <v>3529500000</v>
      </c>
      <c r="CK247" s="181">
        <v>3669500000</v>
      </c>
      <c r="CL247" s="181">
        <v>3730100000</v>
      </c>
      <c r="CM247" s="181">
        <v>4116900000</v>
      </c>
      <c r="CN247" s="181">
        <v>3688000000</v>
      </c>
      <c r="CO247" s="181">
        <v>3788100000</v>
      </c>
      <c r="CP247" s="184">
        <v>475960000</v>
      </c>
      <c r="CQ247" s="184">
        <v>515480000</v>
      </c>
      <c r="CR247" s="184">
        <v>466250000</v>
      </c>
      <c r="CS247" s="184">
        <v>511260000</v>
      </c>
      <c r="CT247" s="186">
        <f t="shared" si="26"/>
        <v>492237500</v>
      </c>
      <c r="CU247" s="181">
        <v>3307100000</v>
      </c>
      <c r="CV247" s="181">
        <v>3016900000</v>
      </c>
      <c r="CW247" s="181">
        <v>3084400000</v>
      </c>
      <c r="CX247" s="181">
        <v>2618000000</v>
      </c>
      <c r="CY247" s="186">
        <f t="shared" si="30"/>
        <v>3006600000</v>
      </c>
      <c r="CZ247" s="182">
        <f t="shared" si="27"/>
        <v>6.1080271210543691</v>
      </c>
      <c r="DA247" s="181">
        <v>2696700000</v>
      </c>
      <c r="DC247" s="184">
        <v>582190000</v>
      </c>
      <c r="DD247" s="183">
        <f t="shared" si="28"/>
        <v>1.1827420706467915</v>
      </c>
      <c r="DE247" s="184">
        <v>632850000</v>
      </c>
      <c r="DG247" s="184">
        <v>575880000</v>
      </c>
      <c r="DI247" s="182">
        <f t="shared" si="29"/>
        <v>1.1827420706467915</v>
      </c>
    </row>
    <row r="248" spans="1:113" x14ac:dyDescent="0.25">
      <c r="A248" s="181" t="s">
        <v>1683</v>
      </c>
      <c r="B248" s="181" t="s">
        <v>1682</v>
      </c>
      <c r="C248" s="181" t="s">
        <v>1681</v>
      </c>
      <c r="D248" s="181" t="s">
        <v>1681</v>
      </c>
      <c r="E248" s="181" t="s">
        <v>1680</v>
      </c>
      <c r="F248" s="181" t="s">
        <v>1679</v>
      </c>
      <c r="G248" s="181" t="s">
        <v>1678</v>
      </c>
      <c r="H248" s="181" t="s">
        <v>1677</v>
      </c>
      <c r="I248" s="181">
        <v>3</v>
      </c>
      <c r="J248" s="181">
        <v>7</v>
      </c>
      <c r="K248" s="181">
        <v>7</v>
      </c>
      <c r="L248" s="181">
        <v>2</v>
      </c>
      <c r="M248" s="181">
        <v>6</v>
      </c>
      <c r="N248" s="181">
        <v>6</v>
      </c>
      <c r="O248" s="181">
        <v>6</v>
      </c>
      <c r="P248" s="181">
        <v>6</v>
      </c>
      <c r="Q248" s="181">
        <v>6</v>
      </c>
      <c r="R248" s="181">
        <v>5</v>
      </c>
      <c r="S248" s="181">
        <v>6</v>
      </c>
      <c r="T248" s="181">
        <v>7</v>
      </c>
      <c r="U248" s="181">
        <v>7</v>
      </c>
      <c r="V248" s="181">
        <v>7</v>
      </c>
      <c r="W248" s="181">
        <v>7</v>
      </c>
      <c r="X248" s="181">
        <v>7</v>
      </c>
      <c r="Y248" s="181">
        <v>6</v>
      </c>
      <c r="Z248" s="181">
        <v>6</v>
      </c>
      <c r="AA248" s="181">
        <v>6</v>
      </c>
      <c r="AB248" s="181">
        <v>6</v>
      </c>
      <c r="AC248" s="181">
        <v>6</v>
      </c>
      <c r="AD248" s="181">
        <v>5</v>
      </c>
      <c r="AE248" s="181">
        <v>6</v>
      </c>
      <c r="AF248" s="181">
        <v>7</v>
      </c>
      <c r="AG248" s="181">
        <v>7</v>
      </c>
      <c r="AH248" s="181">
        <v>7</v>
      </c>
      <c r="AI248" s="181">
        <v>7</v>
      </c>
      <c r="AJ248" s="181">
        <v>7</v>
      </c>
      <c r="AK248" s="181">
        <v>1</v>
      </c>
      <c r="AL248" s="181">
        <v>1</v>
      </c>
      <c r="AM248" s="181">
        <v>1</v>
      </c>
      <c r="AN248" s="181">
        <v>1</v>
      </c>
      <c r="AO248" s="181">
        <v>1</v>
      </c>
      <c r="AP248" s="181">
        <v>1</v>
      </c>
      <c r="AQ248" s="181">
        <v>2</v>
      </c>
      <c r="AR248" s="181">
        <v>2</v>
      </c>
      <c r="AS248" s="181">
        <v>2</v>
      </c>
      <c r="AT248" s="181">
        <v>2</v>
      </c>
      <c r="AU248" s="181">
        <v>2</v>
      </c>
      <c r="AV248" s="181">
        <v>2</v>
      </c>
      <c r="AW248" s="181">
        <v>26.9</v>
      </c>
      <c r="AX248" s="181">
        <v>26.9</v>
      </c>
      <c r="AY248" s="181">
        <v>10.8</v>
      </c>
      <c r="AZ248" s="181">
        <v>21.265999999999998</v>
      </c>
      <c r="BA248" s="181">
        <v>212</v>
      </c>
      <c r="BB248" s="181" t="s">
        <v>1676</v>
      </c>
      <c r="BC248" s="181">
        <v>0</v>
      </c>
      <c r="BD248" s="181">
        <v>16.614000000000001</v>
      </c>
      <c r="BE248" s="181" t="s">
        <v>1251</v>
      </c>
      <c r="BF248" s="181" t="s">
        <v>1251</v>
      </c>
      <c r="BG248" s="181" t="s">
        <v>1251</v>
      </c>
      <c r="BH248" s="181" t="s">
        <v>1251</v>
      </c>
      <c r="BI248" s="181" t="s">
        <v>1251</v>
      </c>
      <c r="BJ248" s="181" t="s">
        <v>1251</v>
      </c>
      <c r="BK248" s="181" t="s">
        <v>1251</v>
      </c>
      <c r="BL248" s="181" t="s">
        <v>1251</v>
      </c>
      <c r="BM248" s="181" t="s">
        <v>1251</v>
      </c>
      <c r="BN248" s="181" t="s">
        <v>1251</v>
      </c>
      <c r="BO248" s="181" t="s">
        <v>1251</v>
      </c>
      <c r="BP248" s="181" t="s">
        <v>1251</v>
      </c>
      <c r="BQ248" s="181">
        <v>19.3</v>
      </c>
      <c r="BR248" s="181">
        <v>19.3</v>
      </c>
      <c r="BS248" s="181">
        <v>19.3</v>
      </c>
      <c r="BT248" s="181">
        <v>19.3</v>
      </c>
      <c r="BU248" s="181">
        <v>19.3</v>
      </c>
      <c r="BV248" s="181">
        <v>13.2</v>
      </c>
      <c r="BW248" s="181">
        <v>20.8</v>
      </c>
      <c r="BX248" s="181">
        <v>26.9</v>
      </c>
      <c r="BY248" s="181">
        <v>26.9</v>
      </c>
      <c r="BZ248" s="181">
        <v>26.9</v>
      </c>
      <c r="CA248" s="181">
        <v>26.9</v>
      </c>
      <c r="CB248" s="181">
        <v>26.9</v>
      </c>
      <c r="CC248" s="181">
        <v>1030400000</v>
      </c>
      <c r="CD248" s="181">
        <v>53871000</v>
      </c>
      <c r="CE248" s="181">
        <v>56747000</v>
      </c>
      <c r="CF248" s="181">
        <v>62923000</v>
      </c>
      <c r="CG248" s="181">
        <v>79050000</v>
      </c>
      <c r="CH248" s="181">
        <v>65543000</v>
      </c>
      <c r="CI248" s="181">
        <v>85921000</v>
      </c>
      <c r="CJ248" s="181">
        <v>102300000</v>
      </c>
      <c r="CK248" s="181">
        <v>137410000</v>
      </c>
      <c r="CL248" s="181">
        <v>135220000</v>
      </c>
      <c r="CM248" s="181">
        <v>74973000</v>
      </c>
      <c r="CN248" s="181">
        <v>94596000</v>
      </c>
      <c r="CO248" s="181">
        <v>81893000</v>
      </c>
      <c r="CP248" s="184">
        <v>26762000</v>
      </c>
      <c r="CQ248" s="184">
        <v>28526000</v>
      </c>
      <c r="CR248" s="184">
        <v>29884000</v>
      </c>
      <c r="CS248" s="184">
        <v>43969000</v>
      </c>
      <c r="CT248" s="186">
        <f t="shared" si="26"/>
        <v>32285250</v>
      </c>
      <c r="CU248" s="181">
        <v>198040000</v>
      </c>
      <c r="CV248" s="181">
        <v>250580000</v>
      </c>
      <c r="CW248" s="181">
        <v>298660000</v>
      </c>
      <c r="CX248" s="181">
        <v>335100000</v>
      </c>
      <c r="CY248" s="186">
        <f t="shared" si="30"/>
        <v>270595000</v>
      </c>
      <c r="CZ248" s="182">
        <f t="shared" si="27"/>
        <v>8.3813815906644678</v>
      </c>
      <c r="DA248" s="181">
        <v>348370000</v>
      </c>
      <c r="DC248" s="184">
        <v>43657000</v>
      </c>
      <c r="DD248" s="183">
        <f t="shared" si="28"/>
        <v>1.3522274103499277</v>
      </c>
      <c r="DE248" s="184">
        <v>59914000</v>
      </c>
      <c r="DG248" s="184">
        <v>47813000</v>
      </c>
      <c r="DI248" s="182">
        <f t="shared" si="29"/>
        <v>1.3522274103499277</v>
      </c>
    </row>
    <row r="249" spans="1:113" x14ac:dyDescent="0.25">
      <c r="A249" s="181" t="s">
        <v>1675</v>
      </c>
      <c r="B249" s="181" t="s">
        <v>1675</v>
      </c>
      <c r="C249" s="181">
        <v>7</v>
      </c>
      <c r="D249" s="181">
        <v>3</v>
      </c>
      <c r="E249" s="181">
        <v>3</v>
      </c>
      <c r="F249" s="181" t="s">
        <v>1674</v>
      </c>
      <c r="G249" s="181" t="s">
        <v>1673</v>
      </c>
      <c r="H249" s="181" t="s">
        <v>1672</v>
      </c>
      <c r="I249" s="181">
        <v>1</v>
      </c>
      <c r="J249" s="181">
        <v>7</v>
      </c>
      <c r="K249" s="181">
        <v>3</v>
      </c>
      <c r="L249" s="181">
        <v>3</v>
      </c>
      <c r="M249" s="181">
        <v>7</v>
      </c>
      <c r="N249" s="181">
        <v>7</v>
      </c>
      <c r="O249" s="181">
        <v>7</v>
      </c>
      <c r="P249" s="181">
        <v>7</v>
      </c>
      <c r="Q249" s="181">
        <v>7</v>
      </c>
      <c r="R249" s="181">
        <v>7</v>
      </c>
      <c r="S249" s="181">
        <v>7</v>
      </c>
      <c r="T249" s="181">
        <v>7</v>
      </c>
      <c r="U249" s="181">
        <v>7</v>
      </c>
      <c r="V249" s="181">
        <v>7</v>
      </c>
      <c r="W249" s="181">
        <v>7</v>
      </c>
      <c r="X249" s="181">
        <v>7</v>
      </c>
      <c r="Y249" s="181">
        <v>3</v>
      </c>
      <c r="Z249" s="181">
        <v>3</v>
      </c>
      <c r="AA249" s="181">
        <v>3</v>
      </c>
      <c r="AB249" s="181">
        <v>3</v>
      </c>
      <c r="AC249" s="181">
        <v>3</v>
      </c>
      <c r="AD249" s="181">
        <v>3</v>
      </c>
      <c r="AE249" s="181">
        <v>3</v>
      </c>
      <c r="AF249" s="181">
        <v>3</v>
      </c>
      <c r="AG249" s="181">
        <v>3</v>
      </c>
      <c r="AH249" s="181">
        <v>3</v>
      </c>
      <c r="AI249" s="181">
        <v>3</v>
      </c>
      <c r="AJ249" s="181">
        <v>3</v>
      </c>
      <c r="AK249" s="181">
        <v>3</v>
      </c>
      <c r="AL249" s="181">
        <v>3</v>
      </c>
      <c r="AM249" s="181">
        <v>3</v>
      </c>
      <c r="AN249" s="181">
        <v>3</v>
      </c>
      <c r="AO249" s="181">
        <v>3</v>
      </c>
      <c r="AP249" s="181">
        <v>3</v>
      </c>
      <c r="AQ249" s="181">
        <v>3</v>
      </c>
      <c r="AR249" s="181">
        <v>3</v>
      </c>
      <c r="AS249" s="181">
        <v>3</v>
      </c>
      <c r="AT249" s="181">
        <v>3</v>
      </c>
      <c r="AU249" s="181">
        <v>3</v>
      </c>
      <c r="AV249" s="181">
        <v>3</v>
      </c>
      <c r="AW249" s="181">
        <v>22.8</v>
      </c>
      <c r="AX249" s="181">
        <v>13.2</v>
      </c>
      <c r="AY249" s="181">
        <v>13.2</v>
      </c>
      <c r="AZ249" s="181">
        <v>21.977</v>
      </c>
      <c r="BA249" s="181">
        <v>219</v>
      </c>
      <c r="BB249" s="181">
        <v>219</v>
      </c>
      <c r="BC249" s="181">
        <v>0</v>
      </c>
      <c r="BD249" s="181">
        <v>6.6120000000000001</v>
      </c>
      <c r="BE249" s="181" t="s">
        <v>1251</v>
      </c>
      <c r="BF249" s="181" t="s">
        <v>1251</v>
      </c>
      <c r="BG249" s="181" t="s">
        <v>1251</v>
      </c>
      <c r="BH249" s="181" t="s">
        <v>1251</v>
      </c>
      <c r="BI249" s="181" t="s">
        <v>1251</v>
      </c>
      <c r="BJ249" s="181" t="s">
        <v>1251</v>
      </c>
      <c r="BK249" s="181" t="s">
        <v>1251</v>
      </c>
      <c r="BL249" s="181" t="s">
        <v>1251</v>
      </c>
      <c r="BM249" s="181" t="s">
        <v>1251</v>
      </c>
      <c r="BN249" s="181" t="s">
        <v>1251</v>
      </c>
      <c r="BO249" s="181" t="s">
        <v>1251</v>
      </c>
      <c r="BP249" s="181" t="s">
        <v>1251</v>
      </c>
      <c r="BQ249" s="181">
        <v>22.8</v>
      </c>
      <c r="BR249" s="181">
        <v>22.8</v>
      </c>
      <c r="BS249" s="181">
        <v>22.8</v>
      </c>
      <c r="BT249" s="181">
        <v>22.8</v>
      </c>
      <c r="BU249" s="181">
        <v>22.8</v>
      </c>
      <c r="BV249" s="181">
        <v>22.8</v>
      </c>
      <c r="BW249" s="181">
        <v>22.8</v>
      </c>
      <c r="BX249" s="181">
        <v>22.8</v>
      </c>
      <c r="BY249" s="181">
        <v>22.8</v>
      </c>
      <c r="BZ249" s="181">
        <v>22.8</v>
      </c>
      <c r="CA249" s="181">
        <v>22.8</v>
      </c>
      <c r="CB249" s="181">
        <v>22.8</v>
      </c>
      <c r="CC249" s="181">
        <v>318650000</v>
      </c>
      <c r="CD249" s="181">
        <v>16579000</v>
      </c>
      <c r="CE249" s="181">
        <v>17537000</v>
      </c>
      <c r="CF249" s="181">
        <v>19845000</v>
      </c>
      <c r="CG249" s="181">
        <v>25188000</v>
      </c>
      <c r="CH249" s="181">
        <v>26785000</v>
      </c>
      <c r="CI249" s="181">
        <v>28080000</v>
      </c>
      <c r="CJ249" s="181">
        <v>34155000</v>
      </c>
      <c r="CK249" s="181">
        <v>40112000</v>
      </c>
      <c r="CL249" s="181">
        <v>37195000</v>
      </c>
      <c r="CM249" s="181">
        <v>18118000</v>
      </c>
      <c r="CN249" s="181">
        <v>28277000</v>
      </c>
      <c r="CO249" s="181">
        <v>26781000</v>
      </c>
      <c r="CP249" s="184">
        <v>10087000</v>
      </c>
      <c r="CQ249" s="184">
        <v>10660000</v>
      </c>
      <c r="CR249" s="184">
        <v>15559000</v>
      </c>
      <c r="CS249" s="184">
        <v>22561000</v>
      </c>
      <c r="CT249" s="186">
        <f t="shared" si="26"/>
        <v>14716750</v>
      </c>
      <c r="CU249" s="181">
        <v>141570000</v>
      </c>
      <c r="CV249" s="181">
        <v>123380000</v>
      </c>
      <c r="CW249" s="181">
        <v>155040000</v>
      </c>
      <c r="CX249" s="181">
        <v>156020000</v>
      </c>
      <c r="CY249" s="186">
        <f t="shared" si="30"/>
        <v>144002500</v>
      </c>
      <c r="CZ249" s="182">
        <f t="shared" si="27"/>
        <v>9.7849389301306342</v>
      </c>
      <c r="DA249" s="181">
        <v>142830000</v>
      </c>
      <c r="DC249" s="184">
        <v>5493000</v>
      </c>
      <c r="DD249" s="183">
        <f t="shared" si="28"/>
        <v>0.3732481696026636</v>
      </c>
      <c r="DE249" s="184">
        <v>27502000</v>
      </c>
      <c r="DG249" s="184">
        <v>30854000</v>
      </c>
      <c r="DI249" s="182">
        <f t="shared" si="29"/>
        <v>0.3732481696026636</v>
      </c>
    </row>
    <row r="250" spans="1:113" x14ac:dyDescent="0.25">
      <c r="A250" s="181" t="s">
        <v>1671</v>
      </c>
      <c r="B250" s="181" t="s">
        <v>1671</v>
      </c>
      <c r="C250" s="181">
        <v>35</v>
      </c>
      <c r="D250" s="181">
        <v>24</v>
      </c>
      <c r="E250" s="181">
        <v>24</v>
      </c>
      <c r="F250" s="181" t="s">
        <v>1670</v>
      </c>
      <c r="G250" s="181" t="s">
        <v>1669</v>
      </c>
      <c r="H250" s="181" t="s">
        <v>1668</v>
      </c>
      <c r="I250" s="181">
        <v>1</v>
      </c>
      <c r="J250" s="181">
        <v>35</v>
      </c>
      <c r="K250" s="181">
        <v>24</v>
      </c>
      <c r="L250" s="181">
        <v>24</v>
      </c>
      <c r="M250" s="181">
        <v>27</v>
      </c>
      <c r="N250" s="181">
        <v>26</v>
      </c>
      <c r="O250" s="181">
        <v>26</v>
      </c>
      <c r="P250" s="181">
        <v>25</v>
      </c>
      <c r="Q250" s="181">
        <v>32</v>
      </c>
      <c r="R250" s="181">
        <v>31</v>
      </c>
      <c r="S250" s="181">
        <v>34</v>
      </c>
      <c r="T250" s="181">
        <v>32</v>
      </c>
      <c r="U250" s="181">
        <v>31</v>
      </c>
      <c r="V250" s="181">
        <v>25</v>
      </c>
      <c r="W250" s="181">
        <v>28</v>
      </c>
      <c r="X250" s="181">
        <v>25</v>
      </c>
      <c r="Y250" s="181">
        <v>16</v>
      </c>
      <c r="Z250" s="181">
        <v>15</v>
      </c>
      <c r="AA250" s="181">
        <v>15</v>
      </c>
      <c r="AB250" s="181">
        <v>14</v>
      </c>
      <c r="AC250" s="181">
        <v>21</v>
      </c>
      <c r="AD250" s="181">
        <v>21</v>
      </c>
      <c r="AE250" s="181">
        <v>23</v>
      </c>
      <c r="AF250" s="181">
        <v>21</v>
      </c>
      <c r="AG250" s="181">
        <v>21</v>
      </c>
      <c r="AH250" s="181">
        <v>15</v>
      </c>
      <c r="AI250" s="181">
        <v>18</v>
      </c>
      <c r="AJ250" s="181">
        <v>14</v>
      </c>
      <c r="AK250" s="181">
        <v>16</v>
      </c>
      <c r="AL250" s="181">
        <v>15</v>
      </c>
      <c r="AM250" s="181">
        <v>15</v>
      </c>
      <c r="AN250" s="181">
        <v>14</v>
      </c>
      <c r="AO250" s="181">
        <v>21</v>
      </c>
      <c r="AP250" s="181">
        <v>21</v>
      </c>
      <c r="AQ250" s="181">
        <v>23</v>
      </c>
      <c r="AR250" s="181">
        <v>21</v>
      </c>
      <c r="AS250" s="181">
        <v>21</v>
      </c>
      <c r="AT250" s="181">
        <v>15</v>
      </c>
      <c r="AU250" s="181">
        <v>18</v>
      </c>
      <c r="AV250" s="181">
        <v>14</v>
      </c>
      <c r="AW250" s="181">
        <v>17.8</v>
      </c>
      <c r="AX250" s="181">
        <v>12.1</v>
      </c>
      <c r="AY250" s="181">
        <v>12.1</v>
      </c>
      <c r="AZ250" s="181">
        <v>275.75</v>
      </c>
      <c r="BA250" s="181">
        <v>2448</v>
      </c>
      <c r="BB250" s="181">
        <v>2448</v>
      </c>
      <c r="BC250" s="181">
        <v>0</v>
      </c>
      <c r="BD250" s="181">
        <v>81.147000000000006</v>
      </c>
      <c r="BE250" s="181" t="s">
        <v>1251</v>
      </c>
      <c r="BF250" s="181" t="s">
        <v>1251</v>
      </c>
      <c r="BG250" s="181" t="s">
        <v>1251</v>
      </c>
      <c r="BH250" s="181" t="s">
        <v>1251</v>
      </c>
      <c r="BI250" s="181" t="s">
        <v>1251</v>
      </c>
      <c r="BJ250" s="181" t="s">
        <v>1251</v>
      </c>
      <c r="BK250" s="181" t="s">
        <v>1251</v>
      </c>
      <c r="BL250" s="181" t="s">
        <v>1251</v>
      </c>
      <c r="BM250" s="181" t="s">
        <v>1251</v>
      </c>
      <c r="BN250" s="181" t="s">
        <v>1251</v>
      </c>
      <c r="BO250" s="181" t="s">
        <v>1251</v>
      </c>
      <c r="BP250" s="181" t="s">
        <v>1251</v>
      </c>
      <c r="BQ250" s="181">
        <v>13.5</v>
      </c>
      <c r="BR250" s="181">
        <v>12.7</v>
      </c>
      <c r="BS250" s="181">
        <v>12.7</v>
      </c>
      <c r="BT250" s="181">
        <v>12.4</v>
      </c>
      <c r="BU250" s="181">
        <v>16.399999999999999</v>
      </c>
      <c r="BV250" s="181">
        <v>15.8</v>
      </c>
      <c r="BW250" s="181">
        <v>17.5</v>
      </c>
      <c r="BX250" s="181">
        <v>16.399999999999999</v>
      </c>
      <c r="BY250" s="181">
        <v>15.9</v>
      </c>
      <c r="BZ250" s="181">
        <v>12.1</v>
      </c>
      <c r="CA250" s="181">
        <v>14.1</v>
      </c>
      <c r="CB250" s="181">
        <v>12.4</v>
      </c>
      <c r="CC250" s="181">
        <v>1738300000</v>
      </c>
      <c r="CD250" s="181">
        <v>98475000</v>
      </c>
      <c r="CE250" s="181">
        <v>92798000</v>
      </c>
      <c r="CF250" s="181">
        <v>100210000</v>
      </c>
      <c r="CG250" s="181">
        <v>80825000</v>
      </c>
      <c r="CH250" s="181">
        <v>233680000</v>
      </c>
      <c r="CI250" s="181">
        <v>234180000</v>
      </c>
      <c r="CJ250" s="181">
        <v>220530000</v>
      </c>
      <c r="CK250" s="181">
        <v>242110000</v>
      </c>
      <c r="CL250" s="181">
        <v>197200000</v>
      </c>
      <c r="CM250" s="181">
        <v>83283000</v>
      </c>
      <c r="CN250" s="181">
        <v>80103000</v>
      </c>
      <c r="CO250" s="181">
        <v>74855000</v>
      </c>
      <c r="CP250" s="184">
        <v>18480000</v>
      </c>
      <c r="CQ250" s="184">
        <v>18374000</v>
      </c>
      <c r="CR250" s="184">
        <v>18137000</v>
      </c>
      <c r="CS250" s="184">
        <v>19436000</v>
      </c>
      <c r="CT250" s="186">
        <f t="shared" si="26"/>
        <v>18606750</v>
      </c>
      <c r="CU250" s="181">
        <v>235560000</v>
      </c>
      <c r="CV250" s="181">
        <v>225520000</v>
      </c>
      <c r="CW250" s="181">
        <v>222100000</v>
      </c>
      <c r="CX250" s="181">
        <v>210790000</v>
      </c>
      <c r="CY250" s="186">
        <f t="shared" si="30"/>
        <v>223492500</v>
      </c>
      <c r="CZ250" s="182">
        <f t="shared" si="27"/>
        <v>12.01136684267806</v>
      </c>
      <c r="DA250" s="181">
        <v>199280000</v>
      </c>
      <c r="DC250" s="184">
        <v>20038000</v>
      </c>
      <c r="DD250" s="183">
        <f t="shared" si="28"/>
        <v>1.0769210098485764</v>
      </c>
      <c r="DE250" s="184">
        <v>15613000</v>
      </c>
      <c r="DG250" s="184">
        <v>18366000</v>
      </c>
      <c r="DI250" s="182">
        <f t="shared" si="29"/>
        <v>1.0769210098485764</v>
      </c>
    </row>
    <row r="251" spans="1:113" x14ac:dyDescent="0.25">
      <c r="A251" s="181" t="s">
        <v>1667</v>
      </c>
      <c r="B251" s="181" t="s">
        <v>1666</v>
      </c>
      <c r="C251" s="181" t="s">
        <v>1665</v>
      </c>
      <c r="D251" s="181" t="s">
        <v>1665</v>
      </c>
      <c r="E251" s="181" t="s">
        <v>1664</v>
      </c>
      <c r="F251" s="181" t="s">
        <v>1663</v>
      </c>
      <c r="G251" s="181" t="s">
        <v>1662</v>
      </c>
      <c r="H251" s="181" t="s">
        <v>1661</v>
      </c>
      <c r="I251" s="181">
        <v>2</v>
      </c>
      <c r="J251" s="181">
        <v>88</v>
      </c>
      <c r="K251" s="181">
        <v>88</v>
      </c>
      <c r="L251" s="181">
        <v>77</v>
      </c>
      <c r="M251" s="181">
        <v>83</v>
      </c>
      <c r="N251" s="181">
        <v>85</v>
      </c>
      <c r="O251" s="181">
        <v>83</v>
      </c>
      <c r="P251" s="181">
        <v>82</v>
      </c>
      <c r="Q251" s="181">
        <v>81</v>
      </c>
      <c r="R251" s="181">
        <v>80</v>
      </c>
      <c r="S251" s="181">
        <v>83</v>
      </c>
      <c r="T251" s="181">
        <v>81</v>
      </c>
      <c r="U251" s="181">
        <v>82</v>
      </c>
      <c r="V251" s="181">
        <v>80</v>
      </c>
      <c r="W251" s="181">
        <v>80</v>
      </c>
      <c r="X251" s="181">
        <v>83</v>
      </c>
      <c r="Y251" s="181">
        <v>83</v>
      </c>
      <c r="Z251" s="181">
        <v>85</v>
      </c>
      <c r="AA251" s="181">
        <v>83</v>
      </c>
      <c r="AB251" s="181">
        <v>82</v>
      </c>
      <c r="AC251" s="181">
        <v>81</v>
      </c>
      <c r="AD251" s="181">
        <v>80</v>
      </c>
      <c r="AE251" s="181">
        <v>83</v>
      </c>
      <c r="AF251" s="181">
        <v>81</v>
      </c>
      <c r="AG251" s="181">
        <v>82</v>
      </c>
      <c r="AH251" s="181">
        <v>80</v>
      </c>
      <c r="AI251" s="181">
        <v>80</v>
      </c>
      <c r="AJ251" s="181">
        <v>83</v>
      </c>
      <c r="AK251" s="181">
        <v>72</v>
      </c>
      <c r="AL251" s="181">
        <v>74</v>
      </c>
      <c r="AM251" s="181">
        <v>72</v>
      </c>
      <c r="AN251" s="181">
        <v>71</v>
      </c>
      <c r="AO251" s="181">
        <v>70</v>
      </c>
      <c r="AP251" s="181">
        <v>70</v>
      </c>
      <c r="AQ251" s="181">
        <v>72</v>
      </c>
      <c r="AR251" s="181">
        <v>70</v>
      </c>
      <c r="AS251" s="181">
        <v>72</v>
      </c>
      <c r="AT251" s="181">
        <v>70</v>
      </c>
      <c r="AU251" s="181">
        <v>70</v>
      </c>
      <c r="AV251" s="181">
        <v>72</v>
      </c>
      <c r="AW251" s="181">
        <v>45.4</v>
      </c>
      <c r="AX251" s="181">
        <v>45.4</v>
      </c>
      <c r="AY251" s="181">
        <v>39.5</v>
      </c>
      <c r="AZ251" s="181">
        <v>265.25</v>
      </c>
      <c r="BA251" s="181">
        <v>2345</v>
      </c>
      <c r="BB251" s="181" t="s">
        <v>1660</v>
      </c>
      <c r="BC251" s="181">
        <v>0</v>
      </c>
      <c r="BD251" s="181">
        <v>323.31</v>
      </c>
      <c r="BE251" s="181" t="s">
        <v>1251</v>
      </c>
      <c r="BF251" s="181" t="s">
        <v>1251</v>
      </c>
      <c r="BG251" s="181" t="s">
        <v>1251</v>
      </c>
      <c r="BH251" s="181" t="s">
        <v>1251</v>
      </c>
      <c r="BI251" s="181" t="s">
        <v>1251</v>
      </c>
      <c r="BJ251" s="181" t="s">
        <v>1251</v>
      </c>
      <c r="BK251" s="181" t="s">
        <v>1251</v>
      </c>
      <c r="BL251" s="181" t="s">
        <v>1251</v>
      </c>
      <c r="BM251" s="181" t="s">
        <v>1251</v>
      </c>
      <c r="BN251" s="181" t="s">
        <v>1251</v>
      </c>
      <c r="BO251" s="181" t="s">
        <v>1251</v>
      </c>
      <c r="BP251" s="181" t="s">
        <v>1251</v>
      </c>
      <c r="BQ251" s="181">
        <v>42.6</v>
      </c>
      <c r="BR251" s="181">
        <v>44.4</v>
      </c>
      <c r="BS251" s="181">
        <v>43</v>
      </c>
      <c r="BT251" s="181">
        <v>42</v>
      </c>
      <c r="BU251" s="181">
        <v>42.3</v>
      </c>
      <c r="BV251" s="181">
        <v>40.799999999999997</v>
      </c>
      <c r="BW251" s="181">
        <v>42.9</v>
      </c>
      <c r="BX251" s="181">
        <v>43.1</v>
      </c>
      <c r="BY251" s="181">
        <v>41.7</v>
      </c>
      <c r="BZ251" s="181">
        <v>40.4</v>
      </c>
      <c r="CA251" s="181">
        <v>40.4</v>
      </c>
      <c r="CB251" s="181">
        <v>42.3</v>
      </c>
      <c r="CC251" s="181">
        <v>32277000000</v>
      </c>
      <c r="CD251" s="181">
        <v>2104300000</v>
      </c>
      <c r="CE251" s="181">
        <v>2107300000</v>
      </c>
      <c r="CF251" s="181">
        <v>2307600000</v>
      </c>
      <c r="CG251" s="181">
        <v>1986300000</v>
      </c>
      <c r="CH251" s="181">
        <v>3753900000</v>
      </c>
      <c r="CI251" s="181">
        <v>3791200000</v>
      </c>
      <c r="CJ251" s="181">
        <v>3746900000</v>
      </c>
      <c r="CK251" s="181">
        <v>3719800000</v>
      </c>
      <c r="CL251" s="181">
        <v>3686900000</v>
      </c>
      <c r="CM251" s="181">
        <v>1695300000</v>
      </c>
      <c r="CN251" s="181">
        <v>1673400000</v>
      </c>
      <c r="CO251" s="181">
        <v>1703600000</v>
      </c>
      <c r="CP251" s="184">
        <v>118560000</v>
      </c>
      <c r="CQ251" s="184">
        <v>132940000</v>
      </c>
      <c r="CR251" s="184">
        <v>122820000</v>
      </c>
      <c r="CS251" s="184">
        <v>130670000</v>
      </c>
      <c r="CT251" s="186">
        <f t="shared" si="26"/>
        <v>126247500</v>
      </c>
      <c r="CU251" s="181">
        <v>1712800000</v>
      </c>
      <c r="CV251" s="181">
        <v>1548700000</v>
      </c>
      <c r="CW251" s="181">
        <v>1720300000</v>
      </c>
      <c r="CX251" s="181">
        <v>1314400000</v>
      </c>
      <c r="CY251" s="186">
        <f t="shared" si="30"/>
        <v>1574050000</v>
      </c>
      <c r="CZ251" s="182">
        <f t="shared" si="27"/>
        <v>12.467969662765599</v>
      </c>
      <c r="DA251" s="181">
        <v>1416000000</v>
      </c>
      <c r="DC251" s="184">
        <v>118620000</v>
      </c>
      <c r="DD251" s="183">
        <f t="shared" si="28"/>
        <v>0.93958296203885228</v>
      </c>
      <c r="DE251" s="184">
        <v>144210000</v>
      </c>
      <c r="DG251" s="184">
        <v>138780000</v>
      </c>
      <c r="DI251" s="182">
        <f t="shared" si="29"/>
        <v>0.93958296203885228</v>
      </c>
    </row>
    <row r="252" spans="1:113" x14ac:dyDescent="0.25">
      <c r="A252" s="181" t="s">
        <v>1659</v>
      </c>
      <c r="B252" s="181" t="s">
        <v>1659</v>
      </c>
      <c r="C252" s="181">
        <v>1</v>
      </c>
      <c r="D252" s="181">
        <v>1</v>
      </c>
      <c r="E252" s="181">
        <v>1</v>
      </c>
      <c r="F252" s="181" t="s">
        <v>1658</v>
      </c>
      <c r="G252" s="181" t="s">
        <v>1657</v>
      </c>
      <c r="H252" s="181" t="s">
        <v>1656</v>
      </c>
      <c r="I252" s="181">
        <v>1</v>
      </c>
      <c r="J252" s="181">
        <v>1</v>
      </c>
      <c r="K252" s="181">
        <v>1</v>
      </c>
      <c r="L252" s="181">
        <v>1</v>
      </c>
      <c r="M252" s="181">
        <v>1</v>
      </c>
      <c r="N252" s="181">
        <v>0</v>
      </c>
      <c r="O252" s="181">
        <v>0</v>
      </c>
      <c r="P252" s="181">
        <v>0</v>
      </c>
      <c r="Q252" s="181">
        <v>0</v>
      </c>
      <c r="R252" s="181">
        <v>0</v>
      </c>
      <c r="S252" s="181">
        <v>0</v>
      </c>
      <c r="T252" s="181">
        <v>0</v>
      </c>
      <c r="U252" s="181">
        <v>0</v>
      </c>
      <c r="V252" s="181">
        <v>1</v>
      </c>
      <c r="W252" s="181">
        <v>1</v>
      </c>
      <c r="X252" s="181">
        <v>1</v>
      </c>
      <c r="Y252" s="181">
        <v>1</v>
      </c>
      <c r="Z252" s="181">
        <v>0</v>
      </c>
      <c r="AA252" s="181">
        <v>0</v>
      </c>
      <c r="AB252" s="181">
        <v>0</v>
      </c>
      <c r="AC252" s="181">
        <v>0</v>
      </c>
      <c r="AD252" s="181">
        <v>0</v>
      </c>
      <c r="AE252" s="181">
        <v>0</v>
      </c>
      <c r="AF252" s="181">
        <v>0</v>
      </c>
      <c r="AG252" s="181">
        <v>0</v>
      </c>
      <c r="AH252" s="181">
        <v>1</v>
      </c>
      <c r="AI252" s="181">
        <v>1</v>
      </c>
      <c r="AJ252" s="181">
        <v>1</v>
      </c>
      <c r="AK252" s="181">
        <v>1</v>
      </c>
      <c r="AL252" s="181">
        <v>0</v>
      </c>
      <c r="AM252" s="181">
        <v>0</v>
      </c>
      <c r="AN252" s="181">
        <v>0</v>
      </c>
      <c r="AO252" s="181">
        <v>0</v>
      </c>
      <c r="AP252" s="181">
        <v>0</v>
      </c>
      <c r="AQ252" s="181">
        <v>0</v>
      </c>
      <c r="AR252" s="181">
        <v>0</v>
      </c>
      <c r="AS252" s="181">
        <v>0</v>
      </c>
      <c r="AT252" s="181">
        <v>1</v>
      </c>
      <c r="AU252" s="181">
        <v>1</v>
      </c>
      <c r="AV252" s="181">
        <v>1</v>
      </c>
      <c r="AW252" s="181">
        <v>1.6</v>
      </c>
      <c r="AX252" s="181">
        <v>1.6</v>
      </c>
      <c r="AY252" s="181">
        <v>1.6</v>
      </c>
      <c r="AZ252" s="181">
        <v>63.085000000000001</v>
      </c>
      <c r="BA252" s="181">
        <v>558</v>
      </c>
      <c r="BB252" s="181">
        <v>558</v>
      </c>
      <c r="BC252" s="181">
        <v>3.1949000000000001E-3</v>
      </c>
      <c r="BD252" s="181">
        <v>2.5911</v>
      </c>
      <c r="BE252" s="181" t="s">
        <v>1251</v>
      </c>
      <c r="BN252" s="181" t="s">
        <v>1251</v>
      </c>
      <c r="BO252" s="181" t="s">
        <v>1251</v>
      </c>
      <c r="BP252" s="181" t="s">
        <v>1251</v>
      </c>
      <c r="BQ252" s="181">
        <v>1.6</v>
      </c>
      <c r="BR252" s="181">
        <v>0</v>
      </c>
      <c r="BS252" s="181">
        <v>0</v>
      </c>
      <c r="BT252" s="181">
        <v>0</v>
      </c>
      <c r="BU252" s="181">
        <v>0</v>
      </c>
      <c r="BV252" s="181">
        <v>0</v>
      </c>
      <c r="BW252" s="181">
        <v>0</v>
      </c>
      <c r="BX252" s="181">
        <v>0</v>
      </c>
      <c r="BY252" s="181">
        <v>0</v>
      </c>
      <c r="BZ252" s="181">
        <v>1.6</v>
      </c>
      <c r="CA252" s="181">
        <v>1.6</v>
      </c>
      <c r="CB252" s="181">
        <v>1.6</v>
      </c>
      <c r="CC252" s="181">
        <v>12362000</v>
      </c>
      <c r="CD252" s="181">
        <v>3351000</v>
      </c>
      <c r="CE252" s="181">
        <v>0</v>
      </c>
      <c r="CF252" s="181">
        <v>0</v>
      </c>
      <c r="CG252" s="181">
        <v>0</v>
      </c>
      <c r="CH252" s="181">
        <v>0</v>
      </c>
      <c r="CI252" s="181">
        <v>0</v>
      </c>
      <c r="CJ252" s="181">
        <v>0</v>
      </c>
      <c r="CK252" s="181">
        <v>0</v>
      </c>
      <c r="CL252" s="181">
        <v>0</v>
      </c>
      <c r="CM252" s="181">
        <v>2983800</v>
      </c>
      <c r="CN252" s="181">
        <v>2964300</v>
      </c>
      <c r="CO252" s="181">
        <v>3062600</v>
      </c>
      <c r="CP252" s="184">
        <v>0</v>
      </c>
      <c r="CQ252" s="184">
        <v>0</v>
      </c>
      <c r="CR252" s="184">
        <v>0</v>
      </c>
      <c r="CS252" s="184">
        <v>0</v>
      </c>
      <c r="CT252" s="186" t="e">
        <f t="shared" si="26"/>
        <v>#DIV/0!</v>
      </c>
      <c r="CU252" s="181">
        <v>0</v>
      </c>
      <c r="CV252" s="181">
        <v>0</v>
      </c>
      <c r="CW252" s="181">
        <v>0</v>
      </c>
      <c r="CX252" s="181">
        <v>0</v>
      </c>
      <c r="CY252" s="186" t="e">
        <f t="shared" si="30"/>
        <v>#DIV/0!</v>
      </c>
      <c r="DA252" s="181">
        <v>0</v>
      </c>
      <c r="DC252" s="184">
        <v>0</v>
      </c>
      <c r="DD252" s="183" t="e">
        <f t="shared" si="28"/>
        <v>#DIV/0!</v>
      </c>
      <c r="DE252" s="184">
        <v>0</v>
      </c>
      <c r="DG252" s="184">
        <v>0</v>
      </c>
      <c r="DI252" s="182" t="e">
        <f t="shared" si="29"/>
        <v>#DIV/0!</v>
      </c>
    </row>
    <row r="253" spans="1:113" x14ac:dyDescent="0.25">
      <c r="A253" s="181" t="s">
        <v>1655</v>
      </c>
      <c r="B253" s="181" t="s">
        <v>1655</v>
      </c>
      <c r="C253" s="181">
        <v>2</v>
      </c>
      <c r="D253" s="181">
        <v>2</v>
      </c>
      <c r="E253" s="181">
        <v>2</v>
      </c>
      <c r="F253" s="181" t="s">
        <v>1654</v>
      </c>
      <c r="G253" s="181" t="s">
        <v>1653</v>
      </c>
      <c r="H253" s="181" t="s">
        <v>1652</v>
      </c>
      <c r="I253" s="181">
        <v>1</v>
      </c>
      <c r="J253" s="181">
        <v>2</v>
      </c>
      <c r="K253" s="181">
        <v>2</v>
      </c>
      <c r="L253" s="181">
        <v>2</v>
      </c>
      <c r="M253" s="181">
        <v>1</v>
      </c>
      <c r="N253" s="181">
        <v>1</v>
      </c>
      <c r="O253" s="181">
        <v>1</v>
      </c>
      <c r="P253" s="181">
        <v>1</v>
      </c>
      <c r="Q253" s="181">
        <v>0</v>
      </c>
      <c r="R253" s="181">
        <v>0</v>
      </c>
      <c r="S253" s="181">
        <v>0</v>
      </c>
      <c r="T253" s="181">
        <v>0</v>
      </c>
      <c r="U253" s="181">
        <v>0</v>
      </c>
      <c r="V253" s="181">
        <v>2</v>
      </c>
      <c r="W253" s="181">
        <v>2</v>
      </c>
      <c r="X253" s="181">
        <v>2</v>
      </c>
      <c r="Y253" s="181">
        <v>1</v>
      </c>
      <c r="Z253" s="181">
        <v>1</v>
      </c>
      <c r="AA253" s="181">
        <v>1</v>
      </c>
      <c r="AB253" s="181">
        <v>1</v>
      </c>
      <c r="AC253" s="181">
        <v>0</v>
      </c>
      <c r="AD253" s="181">
        <v>0</v>
      </c>
      <c r="AE253" s="181">
        <v>0</v>
      </c>
      <c r="AF253" s="181">
        <v>0</v>
      </c>
      <c r="AG253" s="181">
        <v>0</v>
      </c>
      <c r="AH253" s="181">
        <v>2</v>
      </c>
      <c r="AI253" s="181">
        <v>2</v>
      </c>
      <c r="AJ253" s="181">
        <v>2</v>
      </c>
      <c r="AK253" s="181">
        <v>1</v>
      </c>
      <c r="AL253" s="181">
        <v>1</v>
      </c>
      <c r="AM253" s="181">
        <v>1</v>
      </c>
      <c r="AN253" s="181">
        <v>1</v>
      </c>
      <c r="AO253" s="181">
        <v>0</v>
      </c>
      <c r="AP253" s="181">
        <v>0</v>
      </c>
      <c r="AQ253" s="181">
        <v>0</v>
      </c>
      <c r="AR253" s="181">
        <v>0</v>
      </c>
      <c r="AS253" s="181">
        <v>0</v>
      </c>
      <c r="AT253" s="181">
        <v>2</v>
      </c>
      <c r="AU253" s="181">
        <v>2</v>
      </c>
      <c r="AV253" s="181">
        <v>2</v>
      </c>
      <c r="AW253" s="181">
        <v>5.6</v>
      </c>
      <c r="AX253" s="181">
        <v>5.6</v>
      </c>
      <c r="AY253" s="181">
        <v>5.6</v>
      </c>
      <c r="AZ253" s="181">
        <v>38.86</v>
      </c>
      <c r="BA253" s="181">
        <v>342</v>
      </c>
      <c r="BB253" s="181">
        <v>342</v>
      </c>
      <c r="BC253" s="181">
        <v>0</v>
      </c>
      <c r="BD253" s="181">
        <v>6.1657000000000002</v>
      </c>
      <c r="BE253" s="181" t="s">
        <v>1251</v>
      </c>
      <c r="BF253" s="181" t="s">
        <v>1251</v>
      </c>
      <c r="BG253" s="181" t="s">
        <v>1251</v>
      </c>
      <c r="BH253" s="181" t="s">
        <v>1251</v>
      </c>
      <c r="BN253" s="181" t="s">
        <v>1251</v>
      </c>
      <c r="BO253" s="181" t="s">
        <v>1251</v>
      </c>
      <c r="BP253" s="181" t="s">
        <v>1251</v>
      </c>
      <c r="BQ253" s="181">
        <v>2.2999999999999998</v>
      </c>
      <c r="BR253" s="181">
        <v>2.2999999999999998</v>
      </c>
      <c r="BS253" s="181">
        <v>2.2999999999999998</v>
      </c>
      <c r="BT253" s="181">
        <v>2.2999999999999998</v>
      </c>
      <c r="BU253" s="181">
        <v>0</v>
      </c>
      <c r="BV253" s="181">
        <v>0</v>
      </c>
      <c r="BW253" s="181">
        <v>0</v>
      </c>
      <c r="BX253" s="181">
        <v>0</v>
      </c>
      <c r="BY253" s="181">
        <v>0</v>
      </c>
      <c r="BZ253" s="181">
        <v>5.6</v>
      </c>
      <c r="CA253" s="181">
        <v>5.6</v>
      </c>
      <c r="CB253" s="181">
        <v>5.6</v>
      </c>
      <c r="CC253" s="181">
        <v>69146000</v>
      </c>
      <c r="CD253" s="181">
        <v>7545000</v>
      </c>
      <c r="CE253" s="181">
        <v>8244700</v>
      </c>
      <c r="CF253" s="181">
        <v>9950400</v>
      </c>
      <c r="CG253" s="181">
        <v>9012900</v>
      </c>
      <c r="CH253" s="181">
        <v>0</v>
      </c>
      <c r="CI253" s="181">
        <v>0</v>
      </c>
      <c r="CJ253" s="181">
        <v>0</v>
      </c>
      <c r="CK253" s="181">
        <v>0</v>
      </c>
      <c r="CL253" s="181">
        <v>0</v>
      </c>
      <c r="CM253" s="181">
        <v>11012000</v>
      </c>
      <c r="CN253" s="181">
        <v>12016000</v>
      </c>
      <c r="CO253" s="181">
        <v>11365000</v>
      </c>
      <c r="CP253" s="184">
        <v>0</v>
      </c>
      <c r="CQ253" s="184">
        <v>0</v>
      </c>
      <c r="CR253" s="184">
        <v>0</v>
      </c>
      <c r="CS253" s="184">
        <v>0</v>
      </c>
      <c r="CT253" s="186" t="e">
        <f t="shared" si="26"/>
        <v>#DIV/0!</v>
      </c>
      <c r="CU253" s="181">
        <v>0</v>
      </c>
      <c r="CV253" s="181">
        <v>0</v>
      </c>
      <c r="CW253" s="181">
        <v>0</v>
      </c>
      <c r="CX253" s="181">
        <v>0</v>
      </c>
      <c r="CY253" s="186" t="e">
        <f t="shared" si="30"/>
        <v>#DIV/0!</v>
      </c>
      <c r="DA253" s="181">
        <v>0</v>
      </c>
      <c r="DC253" s="184">
        <v>10002000</v>
      </c>
      <c r="DD253" s="183" t="e">
        <f t="shared" si="28"/>
        <v>#DIV/0!</v>
      </c>
      <c r="DE253" s="184">
        <v>10991000</v>
      </c>
      <c r="DG253" s="184">
        <v>10975000</v>
      </c>
      <c r="DI253" s="182" t="e">
        <f t="shared" si="29"/>
        <v>#DIV/0!</v>
      </c>
    </row>
    <row r="254" spans="1:113" x14ac:dyDescent="0.25">
      <c r="A254" s="181" t="s">
        <v>1651</v>
      </c>
      <c r="B254" s="181" t="s">
        <v>1651</v>
      </c>
      <c r="C254" s="181">
        <v>2</v>
      </c>
      <c r="D254" s="181">
        <v>2</v>
      </c>
      <c r="E254" s="181">
        <v>2</v>
      </c>
      <c r="F254" s="181" t="s">
        <v>1650</v>
      </c>
      <c r="G254" s="181" t="s">
        <v>1649</v>
      </c>
      <c r="H254" s="181" t="s">
        <v>1648</v>
      </c>
      <c r="I254" s="181">
        <v>1</v>
      </c>
      <c r="J254" s="181">
        <v>2</v>
      </c>
      <c r="K254" s="181">
        <v>2</v>
      </c>
      <c r="L254" s="181">
        <v>2</v>
      </c>
      <c r="M254" s="181">
        <v>2</v>
      </c>
      <c r="N254" s="181">
        <v>1</v>
      </c>
      <c r="O254" s="181">
        <v>1</v>
      </c>
      <c r="P254" s="181">
        <v>2</v>
      </c>
      <c r="Q254" s="181">
        <v>0</v>
      </c>
      <c r="R254" s="181">
        <v>0</v>
      </c>
      <c r="S254" s="181">
        <v>0</v>
      </c>
      <c r="T254" s="181">
        <v>0</v>
      </c>
      <c r="U254" s="181">
        <v>0</v>
      </c>
      <c r="V254" s="181">
        <v>2</v>
      </c>
      <c r="W254" s="181">
        <v>1</v>
      </c>
      <c r="X254" s="181">
        <v>2</v>
      </c>
      <c r="Y254" s="181">
        <v>2</v>
      </c>
      <c r="Z254" s="181">
        <v>1</v>
      </c>
      <c r="AA254" s="181">
        <v>1</v>
      </c>
      <c r="AB254" s="181">
        <v>2</v>
      </c>
      <c r="AC254" s="181">
        <v>0</v>
      </c>
      <c r="AD254" s="181">
        <v>0</v>
      </c>
      <c r="AE254" s="181">
        <v>0</v>
      </c>
      <c r="AF254" s="181">
        <v>0</v>
      </c>
      <c r="AG254" s="181">
        <v>0</v>
      </c>
      <c r="AH254" s="181">
        <v>2</v>
      </c>
      <c r="AI254" s="181">
        <v>1</v>
      </c>
      <c r="AJ254" s="181">
        <v>2</v>
      </c>
      <c r="AK254" s="181">
        <v>2</v>
      </c>
      <c r="AL254" s="181">
        <v>1</v>
      </c>
      <c r="AM254" s="181">
        <v>1</v>
      </c>
      <c r="AN254" s="181">
        <v>2</v>
      </c>
      <c r="AO254" s="181">
        <v>0</v>
      </c>
      <c r="AP254" s="181">
        <v>0</v>
      </c>
      <c r="AQ254" s="181">
        <v>0</v>
      </c>
      <c r="AR254" s="181">
        <v>0</v>
      </c>
      <c r="AS254" s="181">
        <v>0</v>
      </c>
      <c r="AT254" s="181">
        <v>2</v>
      </c>
      <c r="AU254" s="181">
        <v>1</v>
      </c>
      <c r="AV254" s="181">
        <v>2</v>
      </c>
      <c r="AW254" s="181">
        <v>3.2</v>
      </c>
      <c r="AX254" s="181">
        <v>3.2</v>
      </c>
      <c r="AY254" s="181">
        <v>3.2</v>
      </c>
      <c r="AZ254" s="181">
        <v>70.875</v>
      </c>
      <c r="BA254" s="181">
        <v>656</v>
      </c>
      <c r="BB254" s="181">
        <v>656</v>
      </c>
      <c r="BC254" s="181">
        <v>0</v>
      </c>
      <c r="BD254" s="181">
        <v>4.5877999999999997</v>
      </c>
      <c r="BE254" s="181" t="s">
        <v>1251</v>
      </c>
      <c r="BF254" s="181" t="s">
        <v>1251</v>
      </c>
      <c r="BG254" s="181" t="s">
        <v>1254</v>
      </c>
      <c r="BH254" s="181" t="s">
        <v>1254</v>
      </c>
      <c r="BN254" s="181" t="s">
        <v>1254</v>
      </c>
      <c r="BO254" s="181" t="s">
        <v>1254</v>
      </c>
      <c r="BP254" s="181" t="s">
        <v>1254</v>
      </c>
      <c r="BQ254" s="181">
        <v>3.2</v>
      </c>
      <c r="BR254" s="181">
        <v>1.7</v>
      </c>
      <c r="BS254" s="181">
        <v>1.7</v>
      </c>
      <c r="BT254" s="181">
        <v>3.2</v>
      </c>
      <c r="BU254" s="181">
        <v>0</v>
      </c>
      <c r="BV254" s="181">
        <v>0</v>
      </c>
      <c r="BW254" s="181">
        <v>0</v>
      </c>
      <c r="BX254" s="181">
        <v>0</v>
      </c>
      <c r="BY254" s="181">
        <v>0</v>
      </c>
      <c r="BZ254" s="181">
        <v>3.2</v>
      </c>
      <c r="CA254" s="181">
        <v>1.7</v>
      </c>
      <c r="CB254" s="181">
        <v>3.2</v>
      </c>
      <c r="CC254" s="181">
        <v>26209000</v>
      </c>
      <c r="CD254" s="181">
        <v>6390900</v>
      </c>
      <c r="CE254" s="181">
        <v>3043000</v>
      </c>
      <c r="CF254" s="181">
        <v>2697800</v>
      </c>
      <c r="CG254" s="181">
        <v>4828800</v>
      </c>
      <c r="CH254" s="181">
        <v>0</v>
      </c>
      <c r="CI254" s="181">
        <v>0</v>
      </c>
      <c r="CJ254" s="181">
        <v>0</v>
      </c>
      <c r="CK254" s="181">
        <v>0</v>
      </c>
      <c r="CL254" s="181">
        <v>0</v>
      </c>
      <c r="CM254" s="181">
        <v>3575400</v>
      </c>
      <c r="CN254" s="181">
        <v>1349400</v>
      </c>
      <c r="CO254" s="181">
        <v>4324100</v>
      </c>
      <c r="CP254" s="184">
        <v>0</v>
      </c>
      <c r="CQ254" s="184">
        <v>0</v>
      </c>
      <c r="CR254" s="184">
        <v>0</v>
      </c>
      <c r="CS254" s="184">
        <v>0</v>
      </c>
      <c r="CT254" s="186" t="e">
        <f t="shared" si="26"/>
        <v>#DIV/0!</v>
      </c>
      <c r="CU254" s="181">
        <v>0</v>
      </c>
      <c r="CV254" s="181">
        <v>0</v>
      </c>
      <c r="CW254" s="181">
        <v>0</v>
      </c>
      <c r="CX254" s="181">
        <v>0</v>
      </c>
      <c r="CY254" s="186" t="e">
        <f t="shared" si="30"/>
        <v>#DIV/0!</v>
      </c>
      <c r="DA254" s="181">
        <v>0</v>
      </c>
      <c r="DC254" s="184">
        <v>0</v>
      </c>
      <c r="DD254" s="183" t="e">
        <f t="shared" si="28"/>
        <v>#DIV/0!</v>
      </c>
      <c r="DE254" s="184">
        <v>0</v>
      </c>
      <c r="DG254" s="184">
        <v>0</v>
      </c>
      <c r="DI254" s="182" t="e">
        <f t="shared" si="29"/>
        <v>#DIV/0!</v>
      </c>
    </row>
    <row r="255" spans="1:113" x14ac:dyDescent="0.25">
      <c r="A255" s="181" t="s">
        <v>1647</v>
      </c>
      <c r="B255" s="181" t="s">
        <v>1647</v>
      </c>
      <c r="C255" s="181">
        <v>18</v>
      </c>
      <c r="D255" s="181">
        <v>1</v>
      </c>
      <c r="E255" s="181">
        <v>1</v>
      </c>
      <c r="F255" s="181" t="s">
        <v>1646</v>
      </c>
      <c r="G255" s="181" t="s">
        <v>1645</v>
      </c>
      <c r="H255" s="181" t="s">
        <v>1644</v>
      </c>
      <c r="I255" s="181">
        <v>1</v>
      </c>
      <c r="J255" s="181">
        <v>18</v>
      </c>
      <c r="K255" s="181">
        <v>1</v>
      </c>
      <c r="L255" s="181">
        <v>1</v>
      </c>
      <c r="M255" s="181">
        <v>17</v>
      </c>
      <c r="N255" s="181">
        <v>17</v>
      </c>
      <c r="O255" s="181">
        <v>18</v>
      </c>
      <c r="P255" s="181">
        <v>18</v>
      </c>
      <c r="Q255" s="181">
        <v>14</v>
      </c>
      <c r="R255" s="181">
        <v>13</v>
      </c>
      <c r="S255" s="181">
        <v>15</v>
      </c>
      <c r="T255" s="181">
        <v>14</v>
      </c>
      <c r="U255" s="181">
        <v>15</v>
      </c>
      <c r="V255" s="181">
        <v>17</v>
      </c>
      <c r="W255" s="181">
        <v>18</v>
      </c>
      <c r="X255" s="181">
        <v>18</v>
      </c>
      <c r="Y255" s="181">
        <v>1</v>
      </c>
      <c r="Z255" s="181">
        <v>1</v>
      </c>
      <c r="AA255" s="181">
        <v>1</v>
      </c>
      <c r="AB255" s="181">
        <v>1</v>
      </c>
      <c r="AC255" s="181">
        <v>1</v>
      </c>
      <c r="AD255" s="181">
        <v>1</v>
      </c>
      <c r="AE255" s="181">
        <v>1</v>
      </c>
      <c r="AF255" s="181">
        <v>1</v>
      </c>
      <c r="AG255" s="181">
        <v>1</v>
      </c>
      <c r="AH255" s="181">
        <v>1</v>
      </c>
      <c r="AI255" s="181">
        <v>1</v>
      </c>
      <c r="AJ255" s="181">
        <v>1</v>
      </c>
      <c r="AK255" s="181">
        <v>1</v>
      </c>
      <c r="AL255" s="181">
        <v>1</v>
      </c>
      <c r="AM255" s="181">
        <v>1</v>
      </c>
      <c r="AN255" s="181">
        <v>1</v>
      </c>
      <c r="AO255" s="181">
        <v>1</v>
      </c>
      <c r="AP255" s="181">
        <v>1</v>
      </c>
      <c r="AQ255" s="181">
        <v>1</v>
      </c>
      <c r="AR255" s="181">
        <v>1</v>
      </c>
      <c r="AS255" s="181">
        <v>1</v>
      </c>
      <c r="AT255" s="181">
        <v>1</v>
      </c>
      <c r="AU255" s="181">
        <v>1</v>
      </c>
      <c r="AV255" s="181">
        <v>1</v>
      </c>
      <c r="AW255" s="181">
        <v>68.5</v>
      </c>
      <c r="AX255" s="181">
        <v>4.5</v>
      </c>
      <c r="AY255" s="181">
        <v>4.5</v>
      </c>
      <c r="AZ255" s="181">
        <v>41.735999999999997</v>
      </c>
      <c r="BA255" s="181">
        <v>375</v>
      </c>
      <c r="BB255" s="181">
        <v>375</v>
      </c>
      <c r="BC255" s="181">
        <v>0</v>
      </c>
      <c r="BD255" s="181">
        <v>5.6856</v>
      </c>
      <c r="BE255" s="181" t="s">
        <v>1251</v>
      </c>
      <c r="BF255" s="181" t="s">
        <v>1251</v>
      </c>
      <c r="BG255" s="181" t="s">
        <v>1251</v>
      </c>
      <c r="BH255" s="181" t="s">
        <v>1251</v>
      </c>
      <c r="BI255" s="181" t="s">
        <v>1254</v>
      </c>
      <c r="BJ255" s="181" t="s">
        <v>1254</v>
      </c>
      <c r="BK255" s="181" t="s">
        <v>1254</v>
      </c>
      <c r="BL255" s="181" t="s">
        <v>1254</v>
      </c>
      <c r="BM255" s="181" t="s">
        <v>1254</v>
      </c>
      <c r="BN255" s="181" t="s">
        <v>1251</v>
      </c>
      <c r="BO255" s="181" t="s">
        <v>1251</v>
      </c>
      <c r="BP255" s="181" t="s">
        <v>1251</v>
      </c>
      <c r="BQ255" s="181">
        <v>61.1</v>
      </c>
      <c r="BR255" s="181">
        <v>61.1</v>
      </c>
      <c r="BS255" s="181">
        <v>68.5</v>
      </c>
      <c r="BT255" s="181">
        <v>68.5</v>
      </c>
      <c r="BU255" s="181">
        <v>56</v>
      </c>
      <c r="BV255" s="181">
        <v>50.4</v>
      </c>
      <c r="BW255" s="181">
        <v>63.5</v>
      </c>
      <c r="BX255" s="181">
        <v>53.3</v>
      </c>
      <c r="BY255" s="181">
        <v>55.2</v>
      </c>
      <c r="BZ255" s="181">
        <v>61.1</v>
      </c>
      <c r="CA255" s="181">
        <v>68.5</v>
      </c>
      <c r="CB255" s="181">
        <v>68.5</v>
      </c>
      <c r="CC255" s="181">
        <v>98146000</v>
      </c>
      <c r="CD255" s="181">
        <v>12102000</v>
      </c>
      <c r="CE255" s="181">
        <v>13026000</v>
      </c>
      <c r="CF255" s="181">
        <v>18324000</v>
      </c>
      <c r="CG255" s="181">
        <v>16713000</v>
      </c>
      <c r="CH255" s="181">
        <v>381310</v>
      </c>
      <c r="CI255" s="181">
        <v>1289100</v>
      </c>
      <c r="CJ255" s="181">
        <v>269070</v>
      </c>
      <c r="CK255" s="181">
        <v>1240700</v>
      </c>
      <c r="CL255" s="181">
        <v>906630</v>
      </c>
      <c r="CM255" s="181">
        <v>8083400</v>
      </c>
      <c r="CN255" s="181">
        <v>18207000</v>
      </c>
      <c r="CO255" s="181">
        <v>7604000</v>
      </c>
      <c r="CP255" s="184">
        <v>0</v>
      </c>
      <c r="CQ255" s="184">
        <v>0</v>
      </c>
      <c r="CR255" s="184">
        <v>0</v>
      </c>
      <c r="CS255" s="184">
        <v>0</v>
      </c>
      <c r="CT255" s="186" t="e">
        <f t="shared" si="26"/>
        <v>#DIV/0!</v>
      </c>
      <c r="CU255" s="181">
        <v>0</v>
      </c>
      <c r="CV255" s="181">
        <v>0</v>
      </c>
      <c r="CW255" s="181">
        <v>0</v>
      </c>
      <c r="CX255" s="181">
        <v>0</v>
      </c>
      <c r="CY255" s="186" t="e">
        <f t="shared" si="30"/>
        <v>#DIV/0!</v>
      </c>
      <c r="DA255" s="181">
        <v>0</v>
      </c>
      <c r="DC255" s="184">
        <v>0</v>
      </c>
      <c r="DD255" s="183" t="e">
        <f t="shared" si="28"/>
        <v>#DIV/0!</v>
      </c>
      <c r="DE255" s="184">
        <v>0</v>
      </c>
      <c r="DG255" s="184">
        <v>0</v>
      </c>
      <c r="DI255" s="182" t="e">
        <f t="shared" si="29"/>
        <v>#DIV/0!</v>
      </c>
    </row>
    <row r="256" spans="1:113" x14ac:dyDescent="0.25">
      <c r="A256" s="181" t="s">
        <v>1643</v>
      </c>
      <c r="B256" s="181" t="s">
        <v>1643</v>
      </c>
      <c r="C256" s="181">
        <v>6</v>
      </c>
      <c r="D256" s="181">
        <v>1</v>
      </c>
      <c r="E256" s="181">
        <v>1</v>
      </c>
      <c r="F256" s="181" t="s">
        <v>1642</v>
      </c>
      <c r="G256" s="181" t="s">
        <v>1641</v>
      </c>
      <c r="H256" s="181" t="s">
        <v>1640</v>
      </c>
      <c r="I256" s="181">
        <v>1</v>
      </c>
      <c r="J256" s="181">
        <v>6</v>
      </c>
      <c r="K256" s="181">
        <v>1</v>
      </c>
      <c r="L256" s="181">
        <v>1</v>
      </c>
      <c r="M256" s="181">
        <v>5</v>
      </c>
      <c r="N256" s="181">
        <v>5</v>
      </c>
      <c r="O256" s="181">
        <v>5</v>
      </c>
      <c r="P256" s="181">
        <v>5</v>
      </c>
      <c r="Q256" s="181">
        <v>4</v>
      </c>
      <c r="R256" s="181">
        <v>3</v>
      </c>
      <c r="S256" s="181">
        <v>3</v>
      </c>
      <c r="T256" s="181">
        <v>4</v>
      </c>
      <c r="U256" s="181">
        <v>5</v>
      </c>
      <c r="V256" s="181">
        <v>5</v>
      </c>
      <c r="W256" s="181">
        <v>6</v>
      </c>
      <c r="X256" s="181">
        <v>5</v>
      </c>
      <c r="Y256" s="181">
        <v>0</v>
      </c>
      <c r="Z256" s="181">
        <v>0</v>
      </c>
      <c r="AA256" s="181">
        <v>0</v>
      </c>
      <c r="AB256" s="181">
        <v>0</v>
      </c>
      <c r="AC256" s="181">
        <v>0</v>
      </c>
      <c r="AD256" s="181">
        <v>0</v>
      </c>
      <c r="AE256" s="181">
        <v>0</v>
      </c>
      <c r="AF256" s="181">
        <v>0</v>
      </c>
      <c r="AG256" s="181">
        <v>0</v>
      </c>
      <c r="AH256" s="181">
        <v>0</v>
      </c>
      <c r="AI256" s="181">
        <v>1</v>
      </c>
      <c r="AJ256" s="181">
        <v>0</v>
      </c>
      <c r="AK256" s="181">
        <v>0</v>
      </c>
      <c r="AL256" s="181">
        <v>0</v>
      </c>
      <c r="AM256" s="181">
        <v>0</v>
      </c>
      <c r="AN256" s="181">
        <v>0</v>
      </c>
      <c r="AO256" s="181">
        <v>0</v>
      </c>
      <c r="AP256" s="181">
        <v>0</v>
      </c>
      <c r="AQ256" s="181">
        <v>0</v>
      </c>
      <c r="AR256" s="181">
        <v>0</v>
      </c>
      <c r="AS256" s="181">
        <v>0</v>
      </c>
      <c r="AT256" s="181">
        <v>0</v>
      </c>
      <c r="AU256" s="181">
        <v>1</v>
      </c>
      <c r="AV256" s="181">
        <v>0</v>
      </c>
      <c r="AW256" s="181">
        <v>23.9</v>
      </c>
      <c r="AX256" s="181">
        <v>4.8</v>
      </c>
      <c r="AY256" s="181">
        <v>4.8</v>
      </c>
      <c r="AZ256" s="181">
        <v>42.003999999999998</v>
      </c>
      <c r="BA256" s="181">
        <v>376</v>
      </c>
      <c r="BB256" s="181">
        <v>376</v>
      </c>
      <c r="BC256" s="181">
        <v>1</v>
      </c>
      <c r="BD256" s="181">
        <v>-2</v>
      </c>
      <c r="BE256" s="181" t="s">
        <v>1254</v>
      </c>
      <c r="BF256" s="181" t="s">
        <v>1254</v>
      </c>
      <c r="BG256" s="181" t="s">
        <v>1254</v>
      </c>
      <c r="BH256" s="181" t="s">
        <v>1254</v>
      </c>
      <c r="BI256" s="181" t="s">
        <v>1254</v>
      </c>
      <c r="BJ256" s="181" t="s">
        <v>1254</v>
      </c>
      <c r="BK256" s="181" t="s">
        <v>1254</v>
      </c>
      <c r="BL256" s="181" t="s">
        <v>1254</v>
      </c>
      <c r="BM256" s="181" t="s">
        <v>1254</v>
      </c>
      <c r="BN256" s="181" t="s">
        <v>1254</v>
      </c>
      <c r="BO256" s="181" t="s">
        <v>1251</v>
      </c>
      <c r="BP256" s="181" t="s">
        <v>1254</v>
      </c>
      <c r="BQ256" s="181">
        <v>19.100000000000001</v>
      </c>
      <c r="BR256" s="181">
        <v>19.100000000000001</v>
      </c>
      <c r="BS256" s="181">
        <v>19.100000000000001</v>
      </c>
      <c r="BT256" s="181">
        <v>19.100000000000001</v>
      </c>
      <c r="BU256" s="181">
        <v>17.3</v>
      </c>
      <c r="BV256" s="181">
        <v>14.4</v>
      </c>
      <c r="BW256" s="181">
        <v>14.4</v>
      </c>
      <c r="BX256" s="181">
        <v>17.3</v>
      </c>
      <c r="BY256" s="181">
        <v>19.100000000000001</v>
      </c>
      <c r="BZ256" s="181">
        <v>19.100000000000001</v>
      </c>
      <c r="CA256" s="181">
        <v>23.9</v>
      </c>
      <c r="CB256" s="181">
        <v>19.100000000000001</v>
      </c>
      <c r="CC256" s="181">
        <v>594980000</v>
      </c>
      <c r="CD256" s="181">
        <v>0</v>
      </c>
      <c r="CE256" s="181">
        <v>0</v>
      </c>
      <c r="CF256" s="181">
        <v>0</v>
      </c>
      <c r="CG256" s="181">
        <v>0</v>
      </c>
      <c r="CH256" s="181">
        <v>0</v>
      </c>
      <c r="CI256" s="181">
        <v>0</v>
      </c>
      <c r="CJ256" s="181">
        <v>0</v>
      </c>
      <c r="CK256" s="181">
        <v>0</v>
      </c>
      <c r="CL256" s="181">
        <v>0</v>
      </c>
      <c r="CM256" s="181">
        <v>0</v>
      </c>
      <c r="CN256" s="181">
        <v>594980000</v>
      </c>
      <c r="CO256" s="181">
        <v>0</v>
      </c>
      <c r="CP256" s="184">
        <v>0</v>
      </c>
      <c r="CQ256" s="184">
        <v>0</v>
      </c>
      <c r="CR256" s="184">
        <v>0</v>
      </c>
      <c r="CS256" s="184">
        <v>0</v>
      </c>
      <c r="CT256" s="186" t="e">
        <f t="shared" si="26"/>
        <v>#DIV/0!</v>
      </c>
      <c r="CU256" s="181">
        <v>0</v>
      </c>
      <c r="CV256" s="181">
        <v>0</v>
      </c>
      <c r="CW256" s="181">
        <v>0</v>
      </c>
      <c r="CX256" s="181">
        <v>0</v>
      </c>
      <c r="CY256" s="186" t="e">
        <f t="shared" si="30"/>
        <v>#DIV/0!</v>
      </c>
      <c r="DA256" s="181">
        <v>0</v>
      </c>
      <c r="DC256" s="184">
        <v>0</v>
      </c>
      <c r="DD256" s="183" t="e">
        <f t="shared" si="28"/>
        <v>#DIV/0!</v>
      </c>
      <c r="DE256" s="184">
        <v>0</v>
      </c>
      <c r="DG256" s="184">
        <v>0</v>
      </c>
      <c r="DI256" s="182" t="e">
        <f t="shared" si="29"/>
        <v>#DIV/0!</v>
      </c>
    </row>
    <row r="257" spans="1:113" x14ac:dyDescent="0.25">
      <c r="A257" s="181" t="s">
        <v>1639</v>
      </c>
      <c r="B257" s="181" t="s">
        <v>1639</v>
      </c>
      <c r="C257" s="181">
        <v>1</v>
      </c>
      <c r="D257" s="181">
        <v>1</v>
      </c>
      <c r="E257" s="181">
        <v>1</v>
      </c>
      <c r="F257" s="181" t="s">
        <v>1638</v>
      </c>
      <c r="G257" s="181" t="s">
        <v>1637</v>
      </c>
      <c r="H257" s="181" t="s">
        <v>1636</v>
      </c>
      <c r="I257" s="181">
        <v>1</v>
      </c>
      <c r="J257" s="181">
        <v>1</v>
      </c>
      <c r="K257" s="181">
        <v>1</v>
      </c>
      <c r="L257" s="181">
        <v>1</v>
      </c>
      <c r="M257" s="181">
        <v>1</v>
      </c>
      <c r="N257" s="181">
        <v>1</v>
      </c>
      <c r="O257" s="181">
        <v>1</v>
      </c>
      <c r="P257" s="181">
        <v>1</v>
      </c>
      <c r="Q257" s="181">
        <v>0</v>
      </c>
      <c r="R257" s="181">
        <v>0</v>
      </c>
      <c r="S257" s="181">
        <v>0</v>
      </c>
      <c r="T257" s="181">
        <v>1</v>
      </c>
      <c r="U257" s="181">
        <v>0</v>
      </c>
      <c r="V257" s="181">
        <v>1</v>
      </c>
      <c r="W257" s="181">
        <v>1</v>
      </c>
      <c r="X257" s="181">
        <v>1</v>
      </c>
      <c r="Y257" s="181">
        <v>1</v>
      </c>
      <c r="Z257" s="181">
        <v>1</v>
      </c>
      <c r="AA257" s="181">
        <v>1</v>
      </c>
      <c r="AB257" s="181">
        <v>1</v>
      </c>
      <c r="AC257" s="181">
        <v>0</v>
      </c>
      <c r="AD257" s="181">
        <v>0</v>
      </c>
      <c r="AE257" s="181">
        <v>0</v>
      </c>
      <c r="AF257" s="181">
        <v>1</v>
      </c>
      <c r="AG257" s="181">
        <v>0</v>
      </c>
      <c r="AH257" s="181">
        <v>1</v>
      </c>
      <c r="AI257" s="181">
        <v>1</v>
      </c>
      <c r="AJ257" s="181">
        <v>1</v>
      </c>
      <c r="AK257" s="181">
        <v>1</v>
      </c>
      <c r="AL257" s="181">
        <v>1</v>
      </c>
      <c r="AM257" s="181">
        <v>1</v>
      </c>
      <c r="AN257" s="181">
        <v>1</v>
      </c>
      <c r="AO257" s="181">
        <v>0</v>
      </c>
      <c r="AP257" s="181">
        <v>0</v>
      </c>
      <c r="AQ257" s="181">
        <v>0</v>
      </c>
      <c r="AR257" s="181">
        <v>1</v>
      </c>
      <c r="AS257" s="181">
        <v>0</v>
      </c>
      <c r="AT257" s="181">
        <v>1</v>
      </c>
      <c r="AU257" s="181">
        <v>1</v>
      </c>
      <c r="AV257" s="181">
        <v>1</v>
      </c>
      <c r="AW257" s="181">
        <v>3.6</v>
      </c>
      <c r="AX257" s="181">
        <v>3.6</v>
      </c>
      <c r="AY257" s="181">
        <v>3.6</v>
      </c>
      <c r="AZ257" s="181">
        <v>44.76</v>
      </c>
      <c r="BA257" s="181">
        <v>394</v>
      </c>
      <c r="BB257" s="181">
        <v>394</v>
      </c>
      <c r="BC257" s="181">
        <v>6.0060000000000001E-3</v>
      </c>
      <c r="BD257" s="181">
        <v>2.1789000000000001</v>
      </c>
      <c r="BE257" s="181" t="s">
        <v>1254</v>
      </c>
      <c r="BF257" s="181" t="s">
        <v>1251</v>
      </c>
      <c r="BG257" s="181" t="s">
        <v>1251</v>
      </c>
      <c r="BH257" s="181" t="s">
        <v>1251</v>
      </c>
      <c r="BL257" s="181" t="s">
        <v>1254</v>
      </c>
      <c r="BN257" s="181" t="s">
        <v>1254</v>
      </c>
      <c r="BO257" s="181" t="s">
        <v>1254</v>
      </c>
      <c r="BP257" s="181" t="s">
        <v>1254</v>
      </c>
      <c r="BQ257" s="181">
        <v>3.6</v>
      </c>
      <c r="BR257" s="181">
        <v>3.6</v>
      </c>
      <c r="BS257" s="181">
        <v>3.6</v>
      </c>
      <c r="BT257" s="181">
        <v>3.6</v>
      </c>
      <c r="BU257" s="181">
        <v>0</v>
      </c>
      <c r="BV257" s="181">
        <v>0</v>
      </c>
      <c r="BW257" s="181">
        <v>0</v>
      </c>
      <c r="BX257" s="181">
        <v>3.6</v>
      </c>
      <c r="BY257" s="181">
        <v>0</v>
      </c>
      <c r="BZ257" s="181">
        <v>3.6</v>
      </c>
      <c r="CA257" s="181">
        <v>3.6</v>
      </c>
      <c r="CB257" s="181">
        <v>3.6</v>
      </c>
      <c r="CC257" s="181">
        <v>24747000</v>
      </c>
      <c r="CD257" s="181">
        <v>3506100</v>
      </c>
      <c r="CE257" s="181">
        <v>3073000</v>
      </c>
      <c r="CF257" s="181">
        <v>4393600</v>
      </c>
      <c r="CG257" s="181">
        <v>3186500</v>
      </c>
      <c r="CH257" s="181">
        <v>0</v>
      </c>
      <c r="CI257" s="181">
        <v>0</v>
      </c>
      <c r="CJ257" s="181">
        <v>0</v>
      </c>
      <c r="CK257" s="181">
        <v>611510</v>
      </c>
      <c r="CL257" s="181">
        <v>0</v>
      </c>
      <c r="CM257" s="181">
        <v>3774100</v>
      </c>
      <c r="CN257" s="181">
        <v>3031700</v>
      </c>
      <c r="CO257" s="181">
        <v>3170400</v>
      </c>
      <c r="CP257" s="184">
        <v>0</v>
      </c>
      <c r="CQ257" s="184">
        <v>0</v>
      </c>
      <c r="CR257" s="184">
        <v>0</v>
      </c>
      <c r="CS257" s="184">
        <v>0</v>
      </c>
      <c r="CT257" s="186" t="e">
        <f t="shared" si="26"/>
        <v>#DIV/0!</v>
      </c>
      <c r="CU257" s="181">
        <v>0</v>
      </c>
      <c r="CV257" s="181">
        <v>0</v>
      </c>
      <c r="CW257" s="181">
        <v>0</v>
      </c>
      <c r="CX257" s="181">
        <v>0</v>
      </c>
      <c r="CY257" s="186" t="e">
        <f t="shared" si="30"/>
        <v>#DIV/0!</v>
      </c>
      <c r="DA257" s="181">
        <v>0</v>
      </c>
      <c r="DC257" s="184">
        <v>0</v>
      </c>
      <c r="DD257" s="183" t="e">
        <f t="shared" si="28"/>
        <v>#DIV/0!</v>
      </c>
      <c r="DE257" s="184">
        <v>0</v>
      </c>
      <c r="DG257" s="184">
        <v>0</v>
      </c>
      <c r="DI257" s="182" t="e">
        <f t="shared" si="29"/>
        <v>#DIV/0!</v>
      </c>
    </row>
    <row r="258" spans="1:113" x14ac:dyDescent="0.25">
      <c r="A258" s="181" t="s">
        <v>1635</v>
      </c>
      <c r="B258" s="181" t="s">
        <v>1635</v>
      </c>
      <c r="C258" s="181">
        <v>1</v>
      </c>
      <c r="D258" s="181">
        <v>1</v>
      </c>
      <c r="E258" s="181">
        <v>1</v>
      </c>
      <c r="F258" s="181" t="s">
        <v>1634</v>
      </c>
      <c r="G258" s="181" t="s">
        <v>1633</v>
      </c>
      <c r="H258" s="181" t="s">
        <v>1632</v>
      </c>
      <c r="I258" s="181">
        <v>1</v>
      </c>
      <c r="J258" s="181">
        <v>1</v>
      </c>
      <c r="K258" s="181">
        <v>1</v>
      </c>
      <c r="L258" s="181">
        <v>1</v>
      </c>
      <c r="M258" s="181">
        <v>1</v>
      </c>
      <c r="N258" s="181">
        <v>1</v>
      </c>
      <c r="O258" s="181">
        <v>1</v>
      </c>
      <c r="P258" s="181">
        <v>1</v>
      </c>
      <c r="Q258" s="181">
        <v>1</v>
      </c>
      <c r="R258" s="181">
        <v>1</v>
      </c>
      <c r="S258" s="181">
        <v>1</v>
      </c>
      <c r="T258" s="181">
        <v>1</v>
      </c>
      <c r="U258" s="181">
        <v>1</v>
      </c>
      <c r="V258" s="181">
        <v>1</v>
      </c>
      <c r="W258" s="181">
        <v>1</v>
      </c>
      <c r="X258" s="181">
        <v>1</v>
      </c>
      <c r="Y258" s="181">
        <v>1</v>
      </c>
      <c r="Z258" s="181">
        <v>1</v>
      </c>
      <c r="AA258" s="181">
        <v>1</v>
      </c>
      <c r="AB258" s="181">
        <v>1</v>
      </c>
      <c r="AC258" s="181">
        <v>1</v>
      </c>
      <c r="AD258" s="181">
        <v>1</v>
      </c>
      <c r="AE258" s="181">
        <v>1</v>
      </c>
      <c r="AF258" s="181">
        <v>1</v>
      </c>
      <c r="AG258" s="181">
        <v>1</v>
      </c>
      <c r="AH258" s="181">
        <v>1</v>
      </c>
      <c r="AI258" s="181">
        <v>1</v>
      </c>
      <c r="AJ258" s="181">
        <v>1</v>
      </c>
      <c r="AK258" s="181">
        <v>1</v>
      </c>
      <c r="AL258" s="181">
        <v>1</v>
      </c>
      <c r="AM258" s="181">
        <v>1</v>
      </c>
      <c r="AN258" s="181">
        <v>1</v>
      </c>
      <c r="AO258" s="181">
        <v>1</v>
      </c>
      <c r="AP258" s="181">
        <v>1</v>
      </c>
      <c r="AQ258" s="181">
        <v>1</v>
      </c>
      <c r="AR258" s="181">
        <v>1</v>
      </c>
      <c r="AS258" s="181">
        <v>1</v>
      </c>
      <c r="AT258" s="181">
        <v>1</v>
      </c>
      <c r="AU258" s="181">
        <v>1</v>
      </c>
      <c r="AV258" s="181">
        <v>1</v>
      </c>
      <c r="AW258" s="181">
        <v>2.2999999999999998</v>
      </c>
      <c r="AX258" s="181">
        <v>2.2999999999999998</v>
      </c>
      <c r="AY258" s="181">
        <v>2.2999999999999998</v>
      </c>
      <c r="AZ258" s="181">
        <v>54.866</v>
      </c>
      <c r="BA258" s="181">
        <v>484</v>
      </c>
      <c r="BB258" s="181">
        <v>484</v>
      </c>
      <c r="BC258" s="181">
        <v>0</v>
      </c>
      <c r="BD258" s="181">
        <v>10.670999999999999</v>
      </c>
      <c r="BE258" s="181" t="s">
        <v>1251</v>
      </c>
      <c r="BF258" s="181" t="s">
        <v>1251</v>
      </c>
      <c r="BG258" s="181" t="s">
        <v>1251</v>
      </c>
      <c r="BH258" s="181" t="s">
        <v>1251</v>
      </c>
      <c r="BI258" s="181" t="s">
        <v>1254</v>
      </c>
      <c r="BJ258" s="181" t="s">
        <v>1254</v>
      </c>
      <c r="BK258" s="181" t="s">
        <v>1254</v>
      </c>
      <c r="BL258" s="181" t="s">
        <v>1254</v>
      </c>
      <c r="BM258" s="181" t="s">
        <v>1254</v>
      </c>
      <c r="BN258" s="181" t="s">
        <v>1251</v>
      </c>
      <c r="BO258" s="181" t="s">
        <v>1251</v>
      </c>
      <c r="BP258" s="181" t="s">
        <v>1251</v>
      </c>
      <c r="BQ258" s="181">
        <v>2.2999999999999998</v>
      </c>
      <c r="BR258" s="181">
        <v>2.2999999999999998</v>
      </c>
      <c r="BS258" s="181">
        <v>2.2999999999999998</v>
      </c>
      <c r="BT258" s="181">
        <v>2.2999999999999998</v>
      </c>
      <c r="BU258" s="181">
        <v>2.2999999999999998</v>
      </c>
      <c r="BV258" s="181">
        <v>2.2999999999999998</v>
      </c>
      <c r="BW258" s="181">
        <v>2.2999999999999998</v>
      </c>
      <c r="BX258" s="181">
        <v>2.2999999999999998</v>
      </c>
      <c r="BY258" s="181">
        <v>2.2999999999999998</v>
      </c>
      <c r="BZ258" s="181">
        <v>2.2999999999999998</v>
      </c>
      <c r="CA258" s="181">
        <v>2.2999999999999998</v>
      </c>
      <c r="CB258" s="181">
        <v>2.2999999999999998</v>
      </c>
      <c r="CC258" s="181">
        <v>85725000</v>
      </c>
      <c r="CD258" s="181">
        <v>10602000</v>
      </c>
      <c r="CE258" s="181">
        <v>10830000</v>
      </c>
      <c r="CF258" s="181">
        <v>12305000</v>
      </c>
      <c r="CG258" s="181">
        <v>10938000</v>
      </c>
      <c r="CH258" s="181">
        <v>1881200</v>
      </c>
      <c r="CI258" s="181">
        <v>2468900</v>
      </c>
      <c r="CJ258" s="181">
        <v>2223500</v>
      </c>
      <c r="CK258" s="181">
        <v>2434700</v>
      </c>
      <c r="CL258" s="181">
        <v>2443100</v>
      </c>
      <c r="CM258" s="181">
        <v>9806800</v>
      </c>
      <c r="CN258" s="181">
        <v>10318000</v>
      </c>
      <c r="CO258" s="181">
        <v>9475200</v>
      </c>
      <c r="CP258" s="184">
        <v>0</v>
      </c>
      <c r="CQ258" s="184">
        <v>0</v>
      </c>
      <c r="CR258" s="184">
        <v>0</v>
      </c>
      <c r="CS258" s="184">
        <v>0</v>
      </c>
      <c r="CT258" s="186" t="e">
        <f t="shared" ref="CT258:CT321" si="31">AVERAGEIF(CP258:CS258,"&lt;&gt;0")</f>
        <v>#DIV/0!</v>
      </c>
      <c r="CU258" s="181">
        <v>0</v>
      </c>
      <c r="CV258" s="181">
        <v>0</v>
      </c>
      <c r="CW258" s="181">
        <v>0</v>
      </c>
      <c r="CX258" s="181">
        <v>0</v>
      </c>
      <c r="CY258" s="186" t="e">
        <f t="shared" si="30"/>
        <v>#DIV/0!</v>
      </c>
      <c r="DA258" s="181">
        <v>0</v>
      </c>
      <c r="DC258" s="184">
        <v>0</v>
      </c>
      <c r="DD258" s="183" t="e">
        <f t="shared" ref="DD258:DD321" si="32">DC258/CT258</f>
        <v>#DIV/0!</v>
      </c>
      <c r="DE258" s="184">
        <v>0</v>
      </c>
      <c r="DG258" s="184">
        <v>0</v>
      </c>
      <c r="DI258" s="182" t="e">
        <f t="shared" ref="DI258:DI321" si="33">AVERAGE(DB258,DD258,DF258,DH258)</f>
        <v>#DIV/0!</v>
      </c>
    </row>
    <row r="259" spans="1:113" x14ac:dyDescent="0.25">
      <c r="A259" s="181" t="s">
        <v>1631</v>
      </c>
      <c r="B259" s="181" t="s">
        <v>1631</v>
      </c>
      <c r="C259" s="181">
        <v>2</v>
      </c>
      <c r="D259" s="181">
        <v>2</v>
      </c>
      <c r="E259" s="181">
        <v>2</v>
      </c>
      <c r="F259" s="181" t="s">
        <v>1630</v>
      </c>
      <c r="G259" s="181" t="s">
        <v>1629</v>
      </c>
      <c r="H259" s="181" t="s">
        <v>1628</v>
      </c>
      <c r="I259" s="181">
        <v>1</v>
      </c>
      <c r="J259" s="181">
        <v>2</v>
      </c>
      <c r="K259" s="181">
        <v>2</v>
      </c>
      <c r="L259" s="181">
        <v>2</v>
      </c>
      <c r="M259" s="181">
        <v>2</v>
      </c>
      <c r="N259" s="181">
        <v>2</v>
      </c>
      <c r="O259" s="181">
        <v>1</v>
      </c>
      <c r="P259" s="181">
        <v>1</v>
      </c>
      <c r="Q259" s="181">
        <v>1</v>
      </c>
      <c r="R259" s="181">
        <v>2</v>
      </c>
      <c r="S259" s="181">
        <v>1</v>
      </c>
      <c r="T259" s="181">
        <v>1</v>
      </c>
      <c r="U259" s="181">
        <v>0</v>
      </c>
      <c r="V259" s="181">
        <v>2</v>
      </c>
      <c r="W259" s="181">
        <v>1</v>
      </c>
      <c r="X259" s="181">
        <v>1</v>
      </c>
      <c r="Y259" s="181">
        <v>2</v>
      </c>
      <c r="Z259" s="181">
        <v>2</v>
      </c>
      <c r="AA259" s="181">
        <v>1</v>
      </c>
      <c r="AB259" s="181">
        <v>1</v>
      </c>
      <c r="AC259" s="181">
        <v>1</v>
      </c>
      <c r="AD259" s="181">
        <v>2</v>
      </c>
      <c r="AE259" s="181">
        <v>1</v>
      </c>
      <c r="AF259" s="181">
        <v>1</v>
      </c>
      <c r="AG259" s="181">
        <v>0</v>
      </c>
      <c r="AH259" s="181">
        <v>2</v>
      </c>
      <c r="AI259" s="181">
        <v>1</v>
      </c>
      <c r="AJ259" s="181">
        <v>1</v>
      </c>
      <c r="AK259" s="181">
        <v>2</v>
      </c>
      <c r="AL259" s="181">
        <v>2</v>
      </c>
      <c r="AM259" s="181">
        <v>1</v>
      </c>
      <c r="AN259" s="181">
        <v>1</v>
      </c>
      <c r="AO259" s="181">
        <v>1</v>
      </c>
      <c r="AP259" s="181">
        <v>2</v>
      </c>
      <c r="AQ259" s="181">
        <v>1</v>
      </c>
      <c r="AR259" s="181">
        <v>1</v>
      </c>
      <c r="AS259" s="181">
        <v>0</v>
      </c>
      <c r="AT259" s="181">
        <v>2</v>
      </c>
      <c r="AU259" s="181">
        <v>1</v>
      </c>
      <c r="AV259" s="181">
        <v>1</v>
      </c>
      <c r="AW259" s="181">
        <v>6.8</v>
      </c>
      <c r="AX259" s="181">
        <v>6.8</v>
      </c>
      <c r="AY259" s="181">
        <v>6.8</v>
      </c>
      <c r="AZ259" s="181">
        <v>36.585999999999999</v>
      </c>
      <c r="BA259" s="181">
        <v>325</v>
      </c>
      <c r="BB259" s="181">
        <v>325</v>
      </c>
      <c r="BC259" s="181">
        <v>0</v>
      </c>
      <c r="BD259" s="181">
        <v>3.8311000000000002</v>
      </c>
      <c r="BE259" s="181" t="s">
        <v>1251</v>
      </c>
      <c r="BF259" s="181" t="s">
        <v>1251</v>
      </c>
      <c r="BG259" s="181" t="s">
        <v>1251</v>
      </c>
      <c r="BH259" s="181" t="s">
        <v>1251</v>
      </c>
      <c r="BI259" s="181" t="s">
        <v>1254</v>
      </c>
      <c r="BJ259" s="181" t="s">
        <v>1254</v>
      </c>
      <c r="BK259" s="181" t="s">
        <v>1254</v>
      </c>
      <c r="BL259" s="181" t="s">
        <v>1254</v>
      </c>
      <c r="BN259" s="181" t="s">
        <v>1251</v>
      </c>
      <c r="BO259" s="181" t="s">
        <v>1254</v>
      </c>
      <c r="BP259" s="181" t="s">
        <v>1251</v>
      </c>
      <c r="BQ259" s="181">
        <v>6.8</v>
      </c>
      <c r="BR259" s="181">
        <v>6.8</v>
      </c>
      <c r="BS259" s="181">
        <v>3.1</v>
      </c>
      <c r="BT259" s="181">
        <v>3.1</v>
      </c>
      <c r="BU259" s="181">
        <v>3.1</v>
      </c>
      <c r="BV259" s="181">
        <v>6.8</v>
      </c>
      <c r="BW259" s="181">
        <v>3.7</v>
      </c>
      <c r="BX259" s="181">
        <v>3.1</v>
      </c>
      <c r="BY259" s="181">
        <v>0</v>
      </c>
      <c r="BZ259" s="181">
        <v>6.8</v>
      </c>
      <c r="CA259" s="181">
        <v>3.1</v>
      </c>
      <c r="CB259" s="181">
        <v>3.1</v>
      </c>
      <c r="CC259" s="181">
        <v>43844000</v>
      </c>
      <c r="CD259" s="181">
        <v>9624300</v>
      </c>
      <c r="CE259" s="181">
        <v>8927700</v>
      </c>
      <c r="CF259" s="181">
        <v>4036200</v>
      </c>
      <c r="CG259" s="181">
        <v>4495600</v>
      </c>
      <c r="CH259" s="181">
        <v>484480</v>
      </c>
      <c r="CI259" s="181">
        <v>1264900</v>
      </c>
      <c r="CJ259" s="181">
        <v>1073800</v>
      </c>
      <c r="CK259" s="181">
        <v>432210</v>
      </c>
      <c r="CL259" s="181">
        <v>0</v>
      </c>
      <c r="CM259" s="181">
        <v>7831300</v>
      </c>
      <c r="CN259" s="181">
        <v>2966700</v>
      </c>
      <c r="CO259" s="181">
        <v>2706600</v>
      </c>
      <c r="CP259" s="184">
        <v>0</v>
      </c>
      <c r="CQ259" s="184">
        <v>0</v>
      </c>
      <c r="CR259" s="184">
        <v>0</v>
      </c>
      <c r="CS259" s="184">
        <v>0</v>
      </c>
      <c r="CT259" s="186" t="e">
        <f t="shared" si="31"/>
        <v>#DIV/0!</v>
      </c>
      <c r="CU259" s="181">
        <v>0</v>
      </c>
      <c r="CV259" s="181">
        <v>0</v>
      </c>
      <c r="CW259" s="181">
        <v>0</v>
      </c>
      <c r="CX259" s="181">
        <v>0</v>
      </c>
      <c r="CY259" s="186" t="e">
        <f t="shared" si="30"/>
        <v>#DIV/0!</v>
      </c>
      <c r="DA259" s="181">
        <v>0</v>
      </c>
      <c r="DC259" s="184">
        <v>0</v>
      </c>
      <c r="DD259" s="183" t="e">
        <f t="shared" si="32"/>
        <v>#DIV/0!</v>
      </c>
      <c r="DE259" s="184">
        <v>0</v>
      </c>
      <c r="DG259" s="184">
        <v>0</v>
      </c>
      <c r="DI259" s="182" t="e">
        <f t="shared" si="33"/>
        <v>#DIV/0!</v>
      </c>
    </row>
    <row r="260" spans="1:113" x14ac:dyDescent="0.25">
      <c r="A260" s="181" t="s">
        <v>1627</v>
      </c>
      <c r="B260" s="181" t="s">
        <v>1627</v>
      </c>
      <c r="C260" s="181">
        <v>13</v>
      </c>
      <c r="D260" s="181">
        <v>2</v>
      </c>
      <c r="E260" s="181">
        <v>2</v>
      </c>
      <c r="F260" s="181" t="s">
        <v>1626</v>
      </c>
      <c r="G260" s="181" t="s">
        <v>1625</v>
      </c>
      <c r="H260" s="181" t="s">
        <v>1624</v>
      </c>
      <c r="I260" s="181">
        <v>1</v>
      </c>
      <c r="J260" s="181">
        <v>13</v>
      </c>
      <c r="K260" s="181">
        <v>2</v>
      </c>
      <c r="L260" s="181">
        <v>2</v>
      </c>
      <c r="M260" s="181">
        <v>12</v>
      </c>
      <c r="N260" s="181">
        <v>13</v>
      </c>
      <c r="O260" s="181">
        <v>12</v>
      </c>
      <c r="P260" s="181">
        <v>12</v>
      </c>
      <c r="Q260" s="181">
        <v>10</v>
      </c>
      <c r="R260" s="181">
        <v>9</v>
      </c>
      <c r="S260" s="181">
        <v>8</v>
      </c>
      <c r="T260" s="181">
        <v>9</v>
      </c>
      <c r="U260" s="181">
        <v>10</v>
      </c>
      <c r="V260" s="181">
        <v>12</v>
      </c>
      <c r="W260" s="181">
        <v>12</v>
      </c>
      <c r="X260" s="181">
        <v>12</v>
      </c>
      <c r="Y260" s="181">
        <v>1</v>
      </c>
      <c r="Z260" s="181">
        <v>2</v>
      </c>
      <c r="AA260" s="181">
        <v>1</v>
      </c>
      <c r="AB260" s="181">
        <v>1</v>
      </c>
      <c r="AC260" s="181">
        <v>0</v>
      </c>
      <c r="AD260" s="181">
        <v>0</v>
      </c>
      <c r="AE260" s="181">
        <v>0</v>
      </c>
      <c r="AF260" s="181">
        <v>0</v>
      </c>
      <c r="AG260" s="181">
        <v>0</v>
      </c>
      <c r="AH260" s="181">
        <v>1</v>
      </c>
      <c r="AI260" s="181">
        <v>1</v>
      </c>
      <c r="AJ260" s="181">
        <v>1</v>
      </c>
      <c r="AK260" s="181">
        <v>1</v>
      </c>
      <c r="AL260" s="181">
        <v>2</v>
      </c>
      <c r="AM260" s="181">
        <v>1</v>
      </c>
      <c r="AN260" s="181">
        <v>1</v>
      </c>
      <c r="AO260" s="181">
        <v>0</v>
      </c>
      <c r="AP260" s="181">
        <v>0</v>
      </c>
      <c r="AQ260" s="181">
        <v>0</v>
      </c>
      <c r="AR260" s="181">
        <v>0</v>
      </c>
      <c r="AS260" s="181">
        <v>0</v>
      </c>
      <c r="AT260" s="181">
        <v>1</v>
      </c>
      <c r="AU260" s="181">
        <v>1</v>
      </c>
      <c r="AV260" s="181">
        <v>1</v>
      </c>
      <c r="AW260" s="181">
        <v>26.1</v>
      </c>
      <c r="AX260" s="181">
        <v>6.6</v>
      </c>
      <c r="AY260" s="181">
        <v>6.6</v>
      </c>
      <c r="AZ260" s="181">
        <v>54.587000000000003</v>
      </c>
      <c r="BA260" s="181">
        <v>501</v>
      </c>
      <c r="BB260" s="181">
        <v>501</v>
      </c>
      <c r="BC260" s="181">
        <v>0</v>
      </c>
      <c r="BD260" s="181">
        <v>3.2078000000000002</v>
      </c>
      <c r="BE260" s="181" t="s">
        <v>1251</v>
      </c>
      <c r="BF260" s="181" t="s">
        <v>1251</v>
      </c>
      <c r="BG260" s="181" t="s">
        <v>1251</v>
      </c>
      <c r="BH260" s="181" t="s">
        <v>1251</v>
      </c>
      <c r="BI260" s="181" t="s">
        <v>1254</v>
      </c>
      <c r="BJ260" s="181" t="s">
        <v>1254</v>
      </c>
      <c r="BK260" s="181" t="s">
        <v>1254</v>
      </c>
      <c r="BL260" s="181" t="s">
        <v>1254</v>
      </c>
      <c r="BM260" s="181" t="s">
        <v>1254</v>
      </c>
      <c r="BN260" s="181" t="s">
        <v>1254</v>
      </c>
      <c r="BO260" s="181" t="s">
        <v>1254</v>
      </c>
      <c r="BP260" s="181" t="s">
        <v>1251</v>
      </c>
      <c r="BQ260" s="181">
        <v>24.4</v>
      </c>
      <c r="BR260" s="181">
        <v>26.1</v>
      </c>
      <c r="BS260" s="181">
        <v>24.4</v>
      </c>
      <c r="BT260" s="181">
        <v>24.4</v>
      </c>
      <c r="BU260" s="181">
        <v>19.399999999999999</v>
      </c>
      <c r="BV260" s="181">
        <v>19.600000000000001</v>
      </c>
      <c r="BW260" s="181">
        <v>13.8</v>
      </c>
      <c r="BX260" s="181">
        <v>16.8</v>
      </c>
      <c r="BY260" s="181">
        <v>19.600000000000001</v>
      </c>
      <c r="BZ260" s="181">
        <v>24.4</v>
      </c>
      <c r="CA260" s="181">
        <v>24.4</v>
      </c>
      <c r="CB260" s="181">
        <v>24.4</v>
      </c>
      <c r="CC260" s="181">
        <v>33598000</v>
      </c>
      <c r="CD260" s="181">
        <v>5872300</v>
      </c>
      <c r="CE260" s="181">
        <v>3895700</v>
      </c>
      <c r="CF260" s="181">
        <v>5903000</v>
      </c>
      <c r="CG260" s="181">
        <v>6858500</v>
      </c>
      <c r="CH260" s="181">
        <v>0</v>
      </c>
      <c r="CI260" s="181">
        <v>0</v>
      </c>
      <c r="CJ260" s="181">
        <v>0</v>
      </c>
      <c r="CK260" s="181">
        <v>0</v>
      </c>
      <c r="CL260" s="181">
        <v>0</v>
      </c>
      <c r="CM260" s="181">
        <v>3460400</v>
      </c>
      <c r="CN260" s="181">
        <v>3517000</v>
      </c>
      <c r="CO260" s="181">
        <v>4091400</v>
      </c>
      <c r="CP260" s="184">
        <v>0</v>
      </c>
      <c r="CQ260" s="184">
        <v>0</v>
      </c>
      <c r="CR260" s="184">
        <v>0</v>
      </c>
      <c r="CS260" s="184">
        <v>0</v>
      </c>
      <c r="CT260" s="186" t="e">
        <f t="shared" si="31"/>
        <v>#DIV/0!</v>
      </c>
      <c r="CU260" s="181">
        <v>0</v>
      </c>
      <c r="CV260" s="181">
        <v>0</v>
      </c>
      <c r="CW260" s="181">
        <v>0</v>
      </c>
      <c r="CX260" s="181">
        <v>0</v>
      </c>
      <c r="CY260" s="186" t="e">
        <f t="shared" si="30"/>
        <v>#DIV/0!</v>
      </c>
      <c r="DA260" s="181">
        <v>0</v>
      </c>
      <c r="DC260" s="184">
        <v>0</v>
      </c>
      <c r="DD260" s="183" t="e">
        <f t="shared" si="32"/>
        <v>#DIV/0!</v>
      </c>
      <c r="DE260" s="184">
        <v>0</v>
      </c>
      <c r="DG260" s="184">
        <v>0</v>
      </c>
      <c r="DI260" s="182" t="e">
        <f t="shared" si="33"/>
        <v>#DIV/0!</v>
      </c>
    </row>
    <row r="261" spans="1:113" x14ac:dyDescent="0.25">
      <c r="A261" s="181" t="s">
        <v>1623</v>
      </c>
      <c r="B261" s="181" t="s">
        <v>1623</v>
      </c>
      <c r="C261" s="181">
        <v>2</v>
      </c>
      <c r="D261" s="181">
        <v>2</v>
      </c>
      <c r="E261" s="181">
        <v>2</v>
      </c>
      <c r="F261" s="181" t="s">
        <v>1622</v>
      </c>
      <c r="G261" s="181" t="s">
        <v>1621</v>
      </c>
      <c r="H261" s="181" t="s">
        <v>1620</v>
      </c>
      <c r="I261" s="181">
        <v>1</v>
      </c>
      <c r="J261" s="181">
        <v>2</v>
      </c>
      <c r="K261" s="181">
        <v>2</v>
      </c>
      <c r="L261" s="181">
        <v>2</v>
      </c>
      <c r="M261" s="181">
        <v>2</v>
      </c>
      <c r="N261" s="181">
        <v>2</v>
      </c>
      <c r="O261" s="181">
        <v>2</v>
      </c>
      <c r="P261" s="181">
        <v>2</v>
      </c>
      <c r="Q261" s="181">
        <v>0</v>
      </c>
      <c r="R261" s="181">
        <v>0</v>
      </c>
      <c r="S261" s="181">
        <v>0</v>
      </c>
      <c r="T261" s="181">
        <v>1</v>
      </c>
      <c r="U261" s="181">
        <v>0</v>
      </c>
      <c r="V261" s="181">
        <v>2</v>
      </c>
      <c r="W261" s="181">
        <v>2</v>
      </c>
      <c r="X261" s="181">
        <v>2</v>
      </c>
      <c r="Y261" s="181">
        <v>2</v>
      </c>
      <c r="Z261" s="181">
        <v>2</v>
      </c>
      <c r="AA261" s="181">
        <v>2</v>
      </c>
      <c r="AB261" s="181">
        <v>2</v>
      </c>
      <c r="AC261" s="181">
        <v>0</v>
      </c>
      <c r="AD261" s="181">
        <v>0</v>
      </c>
      <c r="AE261" s="181">
        <v>0</v>
      </c>
      <c r="AF261" s="181">
        <v>1</v>
      </c>
      <c r="AG261" s="181">
        <v>0</v>
      </c>
      <c r="AH261" s="181">
        <v>2</v>
      </c>
      <c r="AI261" s="181">
        <v>2</v>
      </c>
      <c r="AJ261" s="181">
        <v>2</v>
      </c>
      <c r="AK261" s="181">
        <v>2</v>
      </c>
      <c r="AL261" s="181">
        <v>2</v>
      </c>
      <c r="AM261" s="181">
        <v>2</v>
      </c>
      <c r="AN261" s="181">
        <v>2</v>
      </c>
      <c r="AO261" s="181">
        <v>0</v>
      </c>
      <c r="AP261" s="181">
        <v>0</v>
      </c>
      <c r="AQ261" s="181">
        <v>0</v>
      </c>
      <c r="AR261" s="181">
        <v>1</v>
      </c>
      <c r="AS261" s="181">
        <v>0</v>
      </c>
      <c r="AT261" s="181">
        <v>2</v>
      </c>
      <c r="AU261" s="181">
        <v>2</v>
      </c>
      <c r="AV261" s="181">
        <v>2</v>
      </c>
      <c r="AW261" s="181">
        <v>4.5</v>
      </c>
      <c r="AX261" s="181">
        <v>4.5</v>
      </c>
      <c r="AY261" s="181">
        <v>4.5</v>
      </c>
      <c r="AZ261" s="181">
        <v>53.514000000000003</v>
      </c>
      <c r="BA261" s="181">
        <v>494</v>
      </c>
      <c r="BB261" s="181">
        <v>494</v>
      </c>
      <c r="BC261" s="181">
        <v>0</v>
      </c>
      <c r="BD261" s="181">
        <v>3.9529000000000001</v>
      </c>
      <c r="BE261" s="181" t="s">
        <v>1251</v>
      </c>
      <c r="BF261" s="181" t="s">
        <v>1251</v>
      </c>
      <c r="BG261" s="181" t="s">
        <v>1251</v>
      </c>
      <c r="BH261" s="181" t="s">
        <v>1251</v>
      </c>
      <c r="BL261" s="181" t="s">
        <v>1254</v>
      </c>
      <c r="BN261" s="181" t="s">
        <v>1251</v>
      </c>
      <c r="BO261" s="181" t="s">
        <v>1251</v>
      </c>
      <c r="BP261" s="181" t="s">
        <v>1251</v>
      </c>
      <c r="BQ261" s="181">
        <v>4.5</v>
      </c>
      <c r="BR261" s="181">
        <v>4.5</v>
      </c>
      <c r="BS261" s="181">
        <v>4.5</v>
      </c>
      <c r="BT261" s="181">
        <v>4.5</v>
      </c>
      <c r="BU261" s="181">
        <v>0</v>
      </c>
      <c r="BV261" s="181">
        <v>0</v>
      </c>
      <c r="BW261" s="181">
        <v>0</v>
      </c>
      <c r="BX261" s="181">
        <v>2.4</v>
      </c>
      <c r="BY261" s="181">
        <v>0</v>
      </c>
      <c r="BZ261" s="181">
        <v>4.5</v>
      </c>
      <c r="CA261" s="181">
        <v>4.5</v>
      </c>
      <c r="CB261" s="181">
        <v>4.5</v>
      </c>
      <c r="CC261" s="181">
        <v>47407000</v>
      </c>
      <c r="CD261" s="181">
        <v>6687900</v>
      </c>
      <c r="CE261" s="181">
        <v>6723300</v>
      </c>
      <c r="CF261" s="181">
        <v>7333200</v>
      </c>
      <c r="CG261" s="181">
        <v>6702500</v>
      </c>
      <c r="CH261" s="181">
        <v>0</v>
      </c>
      <c r="CI261" s="181">
        <v>0</v>
      </c>
      <c r="CJ261" s="181">
        <v>0</v>
      </c>
      <c r="CK261" s="181">
        <v>463640</v>
      </c>
      <c r="CL261" s="181">
        <v>0</v>
      </c>
      <c r="CM261" s="181">
        <v>6503400</v>
      </c>
      <c r="CN261" s="181">
        <v>6551300</v>
      </c>
      <c r="CO261" s="181">
        <v>6441600</v>
      </c>
      <c r="CP261" s="184">
        <v>0</v>
      </c>
      <c r="CQ261" s="184">
        <v>0</v>
      </c>
      <c r="CR261" s="184">
        <v>0</v>
      </c>
      <c r="CS261" s="184">
        <v>0</v>
      </c>
      <c r="CT261" s="186" t="e">
        <f t="shared" si="31"/>
        <v>#DIV/0!</v>
      </c>
      <c r="CU261" s="181">
        <v>0</v>
      </c>
      <c r="CV261" s="181">
        <v>0</v>
      </c>
      <c r="CW261" s="181">
        <v>0</v>
      </c>
      <c r="CX261" s="181">
        <v>0</v>
      </c>
      <c r="CY261" s="186" t="e">
        <f t="shared" si="30"/>
        <v>#DIV/0!</v>
      </c>
      <c r="DA261" s="181">
        <v>0</v>
      </c>
      <c r="DC261" s="184">
        <v>0</v>
      </c>
      <c r="DD261" s="183" t="e">
        <f t="shared" si="32"/>
        <v>#DIV/0!</v>
      </c>
      <c r="DE261" s="184">
        <v>0</v>
      </c>
      <c r="DG261" s="184">
        <v>0</v>
      </c>
      <c r="DI261" s="182" t="e">
        <f t="shared" si="33"/>
        <v>#DIV/0!</v>
      </c>
    </row>
    <row r="262" spans="1:113" x14ac:dyDescent="0.25">
      <c r="A262" s="181" t="s">
        <v>1619</v>
      </c>
      <c r="B262" s="181" t="s">
        <v>1619</v>
      </c>
      <c r="C262" s="181">
        <v>1</v>
      </c>
      <c r="D262" s="181">
        <v>1</v>
      </c>
      <c r="E262" s="181">
        <v>1</v>
      </c>
      <c r="F262" s="181" t="s">
        <v>1618</v>
      </c>
      <c r="G262" s="181" t="s">
        <v>1617</v>
      </c>
      <c r="H262" s="181" t="s">
        <v>1616</v>
      </c>
      <c r="I262" s="181">
        <v>1</v>
      </c>
      <c r="J262" s="181">
        <v>1</v>
      </c>
      <c r="K262" s="181">
        <v>1</v>
      </c>
      <c r="L262" s="181">
        <v>1</v>
      </c>
      <c r="M262" s="181">
        <v>1</v>
      </c>
      <c r="N262" s="181">
        <v>1</v>
      </c>
      <c r="O262" s="181">
        <v>1</v>
      </c>
      <c r="P262" s="181">
        <v>1</v>
      </c>
      <c r="Q262" s="181">
        <v>1</v>
      </c>
      <c r="R262" s="181">
        <v>1</v>
      </c>
      <c r="S262" s="181">
        <v>1</v>
      </c>
      <c r="T262" s="181">
        <v>1</v>
      </c>
      <c r="U262" s="181">
        <v>1</v>
      </c>
      <c r="V262" s="181">
        <v>1</v>
      </c>
      <c r="W262" s="181">
        <v>1</v>
      </c>
      <c r="X262" s="181">
        <v>1</v>
      </c>
      <c r="Y262" s="181">
        <v>1</v>
      </c>
      <c r="Z262" s="181">
        <v>1</v>
      </c>
      <c r="AA262" s="181">
        <v>1</v>
      </c>
      <c r="AB262" s="181">
        <v>1</v>
      </c>
      <c r="AC262" s="181">
        <v>1</v>
      </c>
      <c r="AD262" s="181">
        <v>1</v>
      </c>
      <c r="AE262" s="181">
        <v>1</v>
      </c>
      <c r="AF262" s="181">
        <v>1</v>
      </c>
      <c r="AG262" s="181">
        <v>1</v>
      </c>
      <c r="AH262" s="181">
        <v>1</v>
      </c>
      <c r="AI262" s="181">
        <v>1</v>
      </c>
      <c r="AJ262" s="181">
        <v>1</v>
      </c>
      <c r="AK262" s="181">
        <v>1</v>
      </c>
      <c r="AL262" s="181">
        <v>1</v>
      </c>
      <c r="AM262" s="181">
        <v>1</v>
      </c>
      <c r="AN262" s="181">
        <v>1</v>
      </c>
      <c r="AO262" s="181">
        <v>1</v>
      </c>
      <c r="AP262" s="181">
        <v>1</v>
      </c>
      <c r="AQ262" s="181">
        <v>1</v>
      </c>
      <c r="AR262" s="181">
        <v>1</v>
      </c>
      <c r="AS262" s="181">
        <v>1</v>
      </c>
      <c r="AT262" s="181">
        <v>1</v>
      </c>
      <c r="AU262" s="181">
        <v>1</v>
      </c>
      <c r="AV262" s="181">
        <v>1</v>
      </c>
      <c r="AW262" s="181">
        <v>7.8</v>
      </c>
      <c r="AX262" s="181">
        <v>7.8</v>
      </c>
      <c r="AY262" s="181">
        <v>7.8</v>
      </c>
      <c r="AZ262" s="181">
        <v>23.407</v>
      </c>
      <c r="BA262" s="181">
        <v>204</v>
      </c>
      <c r="BB262" s="181">
        <v>204</v>
      </c>
      <c r="BC262" s="181">
        <v>6.0975999999999999E-3</v>
      </c>
      <c r="BD262" s="181">
        <v>2.2549000000000001</v>
      </c>
      <c r="BE262" s="181" t="s">
        <v>1251</v>
      </c>
      <c r="BF262" s="181" t="s">
        <v>1251</v>
      </c>
      <c r="BG262" s="181" t="s">
        <v>1251</v>
      </c>
      <c r="BH262" s="181" t="s">
        <v>1251</v>
      </c>
      <c r="BI262" s="181" t="s">
        <v>1254</v>
      </c>
      <c r="BJ262" s="181" t="s">
        <v>1254</v>
      </c>
      <c r="BK262" s="181" t="s">
        <v>1254</v>
      </c>
      <c r="BL262" s="181" t="s">
        <v>1254</v>
      </c>
      <c r="BM262" s="181" t="s">
        <v>1254</v>
      </c>
      <c r="BN262" s="181" t="s">
        <v>1251</v>
      </c>
      <c r="BO262" s="181" t="s">
        <v>1251</v>
      </c>
      <c r="BP262" s="181" t="s">
        <v>1251</v>
      </c>
      <c r="BQ262" s="181">
        <v>7.8</v>
      </c>
      <c r="BR262" s="181">
        <v>7.8</v>
      </c>
      <c r="BS262" s="181">
        <v>7.8</v>
      </c>
      <c r="BT262" s="181">
        <v>7.8</v>
      </c>
      <c r="BU262" s="181">
        <v>7.8</v>
      </c>
      <c r="BV262" s="181">
        <v>7.8</v>
      </c>
      <c r="BW262" s="181">
        <v>7.8</v>
      </c>
      <c r="BX262" s="181">
        <v>7.8</v>
      </c>
      <c r="BY262" s="181">
        <v>7.8</v>
      </c>
      <c r="BZ262" s="181">
        <v>7.8</v>
      </c>
      <c r="CA262" s="181">
        <v>7.8</v>
      </c>
      <c r="CB262" s="181">
        <v>7.8</v>
      </c>
      <c r="CC262" s="181">
        <v>69532000</v>
      </c>
      <c r="CD262" s="181">
        <v>10175000</v>
      </c>
      <c r="CE262" s="181">
        <v>6687100</v>
      </c>
      <c r="CF262" s="181">
        <v>7517800</v>
      </c>
      <c r="CG262" s="181">
        <v>7461700</v>
      </c>
      <c r="CH262" s="181">
        <v>2523200</v>
      </c>
      <c r="CI262" s="181">
        <v>2872600</v>
      </c>
      <c r="CJ262" s="181">
        <v>3231200</v>
      </c>
      <c r="CK262" s="181">
        <v>3488500</v>
      </c>
      <c r="CL262" s="181">
        <v>3103600</v>
      </c>
      <c r="CM262" s="181">
        <v>6937100</v>
      </c>
      <c r="CN262" s="181">
        <v>7975400</v>
      </c>
      <c r="CO262" s="181">
        <v>7558700</v>
      </c>
      <c r="CP262" s="184">
        <v>0</v>
      </c>
      <c r="CQ262" s="184">
        <v>0</v>
      </c>
      <c r="CR262" s="184">
        <v>0</v>
      </c>
      <c r="CS262" s="184">
        <v>0</v>
      </c>
      <c r="CT262" s="186" t="e">
        <f t="shared" si="31"/>
        <v>#DIV/0!</v>
      </c>
      <c r="CU262" s="181">
        <v>0</v>
      </c>
      <c r="CV262" s="181">
        <v>0</v>
      </c>
      <c r="CW262" s="181">
        <v>0</v>
      </c>
      <c r="CX262" s="181">
        <v>0</v>
      </c>
      <c r="CY262" s="186" t="e">
        <f t="shared" si="30"/>
        <v>#DIV/0!</v>
      </c>
      <c r="DA262" s="181">
        <v>0</v>
      </c>
      <c r="DC262" s="184">
        <v>0</v>
      </c>
      <c r="DD262" s="183" t="e">
        <f t="shared" si="32"/>
        <v>#DIV/0!</v>
      </c>
      <c r="DE262" s="184">
        <v>0</v>
      </c>
      <c r="DG262" s="184">
        <v>0</v>
      </c>
      <c r="DI262" s="182" t="e">
        <f t="shared" si="33"/>
        <v>#DIV/0!</v>
      </c>
    </row>
    <row r="263" spans="1:113" x14ac:dyDescent="0.25">
      <c r="A263" s="181" t="s">
        <v>1615</v>
      </c>
      <c r="B263" s="181" t="s">
        <v>1615</v>
      </c>
      <c r="C263" s="181">
        <v>2</v>
      </c>
      <c r="D263" s="181">
        <v>2</v>
      </c>
      <c r="E263" s="181">
        <v>2</v>
      </c>
      <c r="F263" s="181" t="s">
        <v>1614</v>
      </c>
      <c r="G263" s="181" t="s">
        <v>1613</v>
      </c>
      <c r="H263" s="181" t="s">
        <v>1612</v>
      </c>
      <c r="I263" s="181">
        <v>1</v>
      </c>
      <c r="J263" s="181">
        <v>2</v>
      </c>
      <c r="K263" s="181">
        <v>2</v>
      </c>
      <c r="L263" s="181">
        <v>2</v>
      </c>
      <c r="M263" s="181">
        <v>2</v>
      </c>
      <c r="N263" s="181">
        <v>2</v>
      </c>
      <c r="O263" s="181">
        <v>2</v>
      </c>
      <c r="P263" s="181">
        <v>2</v>
      </c>
      <c r="Q263" s="181">
        <v>1</v>
      </c>
      <c r="R263" s="181">
        <v>1</v>
      </c>
      <c r="S263" s="181">
        <v>2</v>
      </c>
      <c r="T263" s="181">
        <v>2</v>
      </c>
      <c r="U263" s="181">
        <v>2</v>
      </c>
      <c r="V263" s="181">
        <v>2</v>
      </c>
      <c r="W263" s="181">
        <v>2</v>
      </c>
      <c r="X263" s="181">
        <v>2</v>
      </c>
      <c r="Y263" s="181">
        <v>2</v>
      </c>
      <c r="Z263" s="181">
        <v>2</v>
      </c>
      <c r="AA263" s="181">
        <v>2</v>
      </c>
      <c r="AB263" s="181">
        <v>2</v>
      </c>
      <c r="AC263" s="181">
        <v>1</v>
      </c>
      <c r="AD263" s="181">
        <v>1</v>
      </c>
      <c r="AE263" s="181">
        <v>2</v>
      </c>
      <c r="AF263" s="181">
        <v>2</v>
      </c>
      <c r="AG263" s="181">
        <v>2</v>
      </c>
      <c r="AH263" s="181">
        <v>2</v>
      </c>
      <c r="AI263" s="181">
        <v>2</v>
      </c>
      <c r="AJ263" s="181">
        <v>2</v>
      </c>
      <c r="AK263" s="181">
        <v>2</v>
      </c>
      <c r="AL263" s="181">
        <v>2</v>
      </c>
      <c r="AM263" s="181">
        <v>2</v>
      </c>
      <c r="AN263" s="181">
        <v>2</v>
      </c>
      <c r="AO263" s="181">
        <v>1</v>
      </c>
      <c r="AP263" s="181">
        <v>1</v>
      </c>
      <c r="AQ263" s="181">
        <v>2</v>
      </c>
      <c r="AR263" s="181">
        <v>2</v>
      </c>
      <c r="AS263" s="181">
        <v>2</v>
      </c>
      <c r="AT263" s="181">
        <v>2</v>
      </c>
      <c r="AU263" s="181">
        <v>2</v>
      </c>
      <c r="AV263" s="181">
        <v>2</v>
      </c>
      <c r="AW263" s="181">
        <v>7.5</v>
      </c>
      <c r="AX263" s="181">
        <v>7.5</v>
      </c>
      <c r="AY263" s="181">
        <v>7.5</v>
      </c>
      <c r="AZ263" s="181">
        <v>41.063000000000002</v>
      </c>
      <c r="BA263" s="181">
        <v>372</v>
      </c>
      <c r="BB263" s="181">
        <v>372</v>
      </c>
      <c r="BC263" s="181">
        <v>3.3557000000000001E-3</v>
      </c>
      <c r="BD263" s="181">
        <v>3.0670000000000002</v>
      </c>
      <c r="BE263" s="181" t="s">
        <v>1251</v>
      </c>
      <c r="BF263" s="181" t="s">
        <v>1251</v>
      </c>
      <c r="BG263" s="181" t="s">
        <v>1251</v>
      </c>
      <c r="BH263" s="181" t="s">
        <v>1251</v>
      </c>
      <c r="BI263" s="181" t="s">
        <v>1254</v>
      </c>
      <c r="BJ263" s="181" t="s">
        <v>1254</v>
      </c>
      <c r="BK263" s="181" t="s">
        <v>1254</v>
      </c>
      <c r="BL263" s="181" t="s">
        <v>1254</v>
      </c>
      <c r="BM263" s="181" t="s">
        <v>1254</v>
      </c>
      <c r="BN263" s="181" t="s">
        <v>1251</v>
      </c>
      <c r="BO263" s="181" t="s">
        <v>1251</v>
      </c>
      <c r="BP263" s="181" t="s">
        <v>1251</v>
      </c>
      <c r="BQ263" s="181">
        <v>7.5</v>
      </c>
      <c r="BR263" s="181">
        <v>7.5</v>
      </c>
      <c r="BS263" s="181">
        <v>7.5</v>
      </c>
      <c r="BT263" s="181">
        <v>7.5</v>
      </c>
      <c r="BU263" s="181">
        <v>4.8</v>
      </c>
      <c r="BV263" s="181">
        <v>4.8</v>
      </c>
      <c r="BW263" s="181">
        <v>7.5</v>
      </c>
      <c r="BX263" s="181">
        <v>7.5</v>
      </c>
      <c r="BY263" s="181">
        <v>7.5</v>
      </c>
      <c r="BZ263" s="181">
        <v>7.5</v>
      </c>
      <c r="CA263" s="181">
        <v>7.5</v>
      </c>
      <c r="CB263" s="181">
        <v>7.5</v>
      </c>
      <c r="CC263" s="181">
        <v>74821000</v>
      </c>
      <c r="CD263" s="181">
        <v>10986000</v>
      </c>
      <c r="CE263" s="181">
        <v>10542000</v>
      </c>
      <c r="CF263" s="181">
        <v>11030000</v>
      </c>
      <c r="CG263" s="181">
        <v>9574200</v>
      </c>
      <c r="CH263" s="181">
        <v>908090</v>
      </c>
      <c r="CI263" s="181">
        <v>1356100</v>
      </c>
      <c r="CJ263" s="181">
        <v>1779900</v>
      </c>
      <c r="CK263" s="181">
        <v>2211800</v>
      </c>
      <c r="CL263" s="181">
        <v>1995700</v>
      </c>
      <c r="CM263" s="181">
        <v>8029500</v>
      </c>
      <c r="CN263" s="181">
        <v>8172800</v>
      </c>
      <c r="CO263" s="181">
        <v>8234800</v>
      </c>
      <c r="CP263" s="184">
        <v>0</v>
      </c>
      <c r="CQ263" s="184">
        <v>0</v>
      </c>
      <c r="CR263" s="184">
        <v>0</v>
      </c>
      <c r="CS263" s="184">
        <v>0</v>
      </c>
      <c r="CT263" s="186" t="e">
        <f t="shared" si="31"/>
        <v>#DIV/0!</v>
      </c>
      <c r="CU263" s="181">
        <v>0</v>
      </c>
      <c r="CV263" s="181">
        <v>0</v>
      </c>
      <c r="CW263" s="181">
        <v>0</v>
      </c>
      <c r="CX263" s="181">
        <v>0</v>
      </c>
      <c r="CY263" s="186" t="e">
        <f t="shared" si="30"/>
        <v>#DIV/0!</v>
      </c>
      <c r="DA263" s="181">
        <v>0</v>
      </c>
      <c r="DC263" s="184">
        <v>0</v>
      </c>
      <c r="DD263" s="183" t="e">
        <f t="shared" si="32"/>
        <v>#DIV/0!</v>
      </c>
      <c r="DE263" s="184">
        <v>0</v>
      </c>
      <c r="DG263" s="184">
        <v>0</v>
      </c>
      <c r="DI263" s="182" t="e">
        <f t="shared" si="33"/>
        <v>#DIV/0!</v>
      </c>
    </row>
    <row r="264" spans="1:113" x14ac:dyDescent="0.25">
      <c r="A264" s="181" t="s">
        <v>1611</v>
      </c>
      <c r="B264" s="181" t="s">
        <v>1611</v>
      </c>
      <c r="C264" s="181">
        <v>1</v>
      </c>
      <c r="D264" s="181">
        <v>1</v>
      </c>
      <c r="E264" s="181">
        <v>1</v>
      </c>
      <c r="F264" s="181" t="s">
        <v>1610</v>
      </c>
      <c r="G264" s="181" t="s">
        <v>1609</v>
      </c>
      <c r="H264" s="181" t="s">
        <v>1608</v>
      </c>
      <c r="I264" s="181">
        <v>1</v>
      </c>
      <c r="J264" s="181">
        <v>1</v>
      </c>
      <c r="K264" s="181">
        <v>1</v>
      </c>
      <c r="L264" s="181">
        <v>1</v>
      </c>
      <c r="M264" s="181">
        <v>1</v>
      </c>
      <c r="N264" s="181">
        <v>1</v>
      </c>
      <c r="O264" s="181">
        <v>1</v>
      </c>
      <c r="P264" s="181">
        <v>1</v>
      </c>
      <c r="Q264" s="181">
        <v>1</v>
      </c>
      <c r="R264" s="181">
        <v>0</v>
      </c>
      <c r="S264" s="181">
        <v>0</v>
      </c>
      <c r="T264" s="181">
        <v>0</v>
      </c>
      <c r="U264" s="181">
        <v>0</v>
      </c>
      <c r="V264" s="181">
        <v>1</v>
      </c>
      <c r="W264" s="181">
        <v>1</v>
      </c>
      <c r="X264" s="181">
        <v>1</v>
      </c>
      <c r="Y264" s="181">
        <v>1</v>
      </c>
      <c r="Z264" s="181">
        <v>1</v>
      </c>
      <c r="AA264" s="181">
        <v>1</v>
      </c>
      <c r="AB264" s="181">
        <v>1</v>
      </c>
      <c r="AC264" s="181">
        <v>1</v>
      </c>
      <c r="AD264" s="181">
        <v>0</v>
      </c>
      <c r="AE264" s="181">
        <v>0</v>
      </c>
      <c r="AF264" s="181">
        <v>0</v>
      </c>
      <c r="AG264" s="181">
        <v>0</v>
      </c>
      <c r="AH264" s="181">
        <v>1</v>
      </c>
      <c r="AI264" s="181">
        <v>1</v>
      </c>
      <c r="AJ264" s="181">
        <v>1</v>
      </c>
      <c r="AK264" s="181">
        <v>1</v>
      </c>
      <c r="AL264" s="181">
        <v>1</v>
      </c>
      <c r="AM264" s="181">
        <v>1</v>
      </c>
      <c r="AN264" s="181">
        <v>1</v>
      </c>
      <c r="AO264" s="181">
        <v>1</v>
      </c>
      <c r="AP264" s="181">
        <v>0</v>
      </c>
      <c r="AQ264" s="181">
        <v>0</v>
      </c>
      <c r="AR264" s="181">
        <v>0</v>
      </c>
      <c r="AS264" s="181">
        <v>0</v>
      </c>
      <c r="AT264" s="181">
        <v>1</v>
      </c>
      <c r="AU264" s="181">
        <v>1</v>
      </c>
      <c r="AV264" s="181">
        <v>1</v>
      </c>
      <c r="AW264" s="181">
        <v>6.5</v>
      </c>
      <c r="AX264" s="181">
        <v>6.5</v>
      </c>
      <c r="AY264" s="181">
        <v>6.5</v>
      </c>
      <c r="AZ264" s="181">
        <v>19.667000000000002</v>
      </c>
      <c r="BA264" s="181">
        <v>168</v>
      </c>
      <c r="BB264" s="181">
        <v>168</v>
      </c>
      <c r="BC264" s="181">
        <v>3.2154000000000002E-3</v>
      </c>
      <c r="BD264" s="181">
        <v>2.6970000000000001</v>
      </c>
      <c r="BE264" s="181" t="s">
        <v>1254</v>
      </c>
      <c r="BF264" s="181" t="s">
        <v>1251</v>
      </c>
      <c r="BG264" s="181" t="s">
        <v>1251</v>
      </c>
      <c r="BH264" s="181" t="s">
        <v>1254</v>
      </c>
      <c r="BI264" s="181" t="s">
        <v>1254</v>
      </c>
      <c r="BN264" s="181" t="s">
        <v>1254</v>
      </c>
      <c r="BO264" s="181" t="s">
        <v>1254</v>
      </c>
      <c r="BP264" s="181" t="s">
        <v>1254</v>
      </c>
      <c r="BQ264" s="181">
        <v>6.5</v>
      </c>
      <c r="BR264" s="181">
        <v>6.5</v>
      </c>
      <c r="BS264" s="181">
        <v>6.5</v>
      </c>
      <c r="BT264" s="181">
        <v>6.5</v>
      </c>
      <c r="BU264" s="181">
        <v>6.5</v>
      </c>
      <c r="BV264" s="181">
        <v>0</v>
      </c>
      <c r="BW264" s="181">
        <v>0</v>
      </c>
      <c r="BX264" s="181">
        <v>0</v>
      </c>
      <c r="BY264" s="181">
        <v>0</v>
      </c>
      <c r="BZ264" s="181">
        <v>6.5</v>
      </c>
      <c r="CA264" s="181">
        <v>6.5</v>
      </c>
      <c r="CB264" s="181">
        <v>6.5</v>
      </c>
      <c r="CC264" s="181">
        <v>22032000</v>
      </c>
      <c r="CD264" s="181">
        <v>3195800</v>
      </c>
      <c r="CE264" s="181">
        <v>3205200</v>
      </c>
      <c r="CF264" s="181">
        <v>3877900</v>
      </c>
      <c r="CG264" s="181">
        <v>3193000</v>
      </c>
      <c r="CH264" s="181">
        <v>593010</v>
      </c>
      <c r="CI264" s="181">
        <v>0</v>
      </c>
      <c r="CJ264" s="181">
        <v>0</v>
      </c>
      <c r="CK264" s="181">
        <v>0</v>
      </c>
      <c r="CL264" s="181">
        <v>0</v>
      </c>
      <c r="CM264" s="181">
        <v>2944300</v>
      </c>
      <c r="CN264" s="181">
        <v>2115800</v>
      </c>
      <c r="CO264" s="181">
        <v>2906900</v>
      </c>
      <c r="CP264" s="184">
        <v>0</v>
      </c>
      <c r="CQ264" s="184">
        <v>0</v>
      </c>
      <c r="CR264" s="184">
        <v>0</v>
      </c>
      <c r="CS264" s="184">
        <v>0</v>
      </c>
      <c r="CT264" s="186" t="e">
        <f t="shared" si="31"/>
        <v>#DIV/0!</v>
      </c>
      <c r="CU264" s="181">
        <v>0</v>
      </c>
      <c r="CV264" s="181">
        <v>0</v>
      </c>
      <c r="CW264" s="181">
        <v>0</v>
      </c>
      <c r="CX264" s="181">
        <v>0</v>
      </c>
      <c r="CY264" s="186" t="e">
        <f t="shared" si="30"/>
        <v>#DIV/0!</v>
      </c>
      <c r="DA264" s="181">
        <v>0</v>
      </c>
      <c r="DC264" s="184">
        <v>0</v>
      </c>
      <c r="DD264" s="183" t="e">
        <f t="shared" si="32"/>
        <v>#DIV/0!</v>
      </c>
      <c r="DE264" s="184">
        <v>0</v>
      </c>
      <c r="DG264" s="184">
        <v>0</v>
      </c>
      <c r="DI264" s="182" t="e">
        <f t="shared" si="33"/>
        <v>#DIV/0!</v>
      </c>
    </row>
    <row r="265" spans="1:113" x14ac:dyDescent="0.25">
      <c r="A265" s="181" t="s">
        <v>1607</v>
      </c>
      <c r="B265" s="181" t="s">
        <v>1607</v>
      </c>
      <c r="C265" s="181">
        <v>1</v>
      </c>
      <c r="D265" s="181">
        <v>1</v>
      </c>
      <c r="E265" s="181">
        <v>1</v>
      </c>
      <c r="F265" s="181" t="s">
        <v>1606</v>
      </c>
      <c r="G265" s="181" t="s">
        <v>1605</v>
      </c>
      <c r="H265" s="181" t="s">
        <v>1604</v>
      </c>
      <c r="I265" s="181">
        <v>1</v>
      </c>
      <c r="J265" s="181">
        <v>1</v>
      </c>
      <c r="K265" s="181">
        <v>1</v>
      </c>
      <c r="L265" s="181">
        <v>1</v>
      </c>
      <c r="M265" s="181">
        <v>1</v>
      </c>
      <c r="N265" s="181">
        <v>1</v>
      </c>
      <c r="O265" s="181">
        <v>1</v>
      </c>
      <c r="P265" s="181">
        <v>1</v>
      </c>
      <c r="Q265" s="181">
        <v>1</v>
      </c>
      <c r="R265" s="181">
        <v>1</v>
      </c>
      <c r="S265" s="181">
        <v>1</v>
      </c>
      <c r="T265" s="181">
        <v>1</v>
      </c>
      <c r="U265" s="181">
        <v>1</v>
      </c>
      <c r="V265" s="181">
        <v>1</v>
      </c>
      <c r="W265" s="181">
        <v>1</v>
      </c>
      <c r="X265" s="181">
        <v>1</v>
      </c>
      <c r="Y265" s="181">
        <v>1</v>
      </c>
      <c r="Z265" s="181">
        <v>1</v>
      </c>
      <c r="AA265" s="181">
        <v>1</v>
      </c>
      <c r="AB265" s="181">
        <v>1</v>
      </c>
      <c r="AC265" s="181">
        <v>1</v>
      </c>
      <c r="AD265" s="181">
        <v>1</v>
      </c>
      <c r="AE265" s="181">
        <v>1</v>
      </c>
      <c r="AF265" s="181">
        <v>1</v>
      </c>
      <c r="AG265" s="181">
        <v>1</v>
      </c>
      <c r="AH265" s="181">
        <v>1</v>
      </c>
      <c r="AI265" s="181">
        <v>1</v>
      </c>
      <c r="AJ265" s="181">
        <v>1</v>
      </c>
      <c r="AK265" s="181">
        <v>1</v>
      </c>
      <c r="AL265" s="181">
        <v>1</v>
      </c>
      <c r="AM265" s="181">
        <v>1</v>
      </c>
      <c r="AN265" s="181">
        <v>1</v>
      </c>
      <c r="AO265" s="181">
        <v>1</v>
      </c>
      <c r="AP265" s="181">
        <v>1</v>
      </c>
      <c r="AQ265" s="181">
        <v>1</v>
      </c>
      <c r="AR265" s="181">
        <v>1</v>
      </c>
      <c r="AS265" s="181">
        <v>1</v>
      </c>
      <c r="AT265" s="181">
        <v>1</v>
      </c>
      <c r="AU265" s="181">
        <v>1</v>
      </c>
      <c r="AV265" s="181">
        <v>1</v>
      </c>
      <c r="AW265" s="181">
        <v>8.3000000000000007</v>
      </c>
      <c r="AX265" s="181">
        <v>8.3000000000000007</v>
      </c>
      <c r="AY265" s="181">
        <v>8.3000000000000007</v>
      </c>
      <c r="AZ265" s="181">
        <v>22.196999999999999</v>
      </c>
      <c r="BA265" s="181">
        <v>206</v>
      </c>
      <c r="BB265" s="181">
        <v>206</v>
      </c>
      <c r="BC265" s="181">
        <v>0</v>
      </c>
      <c r="BD265" s="181">
        <v>3.1684000000000001</v>
      </c>
      <c r="BE265" s="181" t="s">
        <v>1251</v>
      </c>
      <c r="BF265" s="181" t="s">
        <v>1251</v>
      </c>
      <c r="BG265" s="181" t="s">
        <v>1251</v>
      </c>
      <c r="BH265" s="181" t="s">
        <v>1251</v>
      </c>
      <c r="BI265" s="181" t="s">
        <v>1254</v>
      </c>
      <c r="BJ265" s="181" t="s">
        <v>1254</v>
      </c>
      <c r="BK265" s="181" t="s">
        <v>1254</v>
      </c>
      <c r="BL265" s="181" t="s">
        <v>1254</v>
      </c>
      <c r="BM265" s="181" t="s">
        <v>1254</v>
      </c>
      <c r="BN265" s="181" t="s">
        <v>1251</v>
      </c>
      <c r="BO265" s="181" t="s">
        <v>1251</v>
      </c>
      <c r="BP265" s="181" t="s">
        <v>1251</v>
      </c>
      <c r="BQ265" s="181">
        <v>8.3000000000000007</v>
      </c>
      <c r="BR265" s="181">
        <v>8.3000000000000007</v>
      </c>
      <c r="BS265" s="181">
        <v>8.3000000000000007</v>
      </c>
      <c r="BT265" s="181">
        <v>8.3000000000000007</v>
      </c>
      <c r="BU265" s="181">
        <v>8.3000000000000007</v>
      </c>
      <c r="BV265" s="181">
        <v>8.3000000000000007</v>
      </c>
      <c r="BW265" s="181">
        <v>8.3000000000000007</v>
      </c>
      <c r="BX265" s="181">
        <v>8.3000000000000007</v>
      </c>
      <c r="BY265" s="181">
        <v>8.3000000000000007</v>
      </c>
      <c r="BZ265" s="181">
        <v>8.3000000000000007</v>
      </c>
      <c r="CA265" s="181">
        <v>8.3000000000000007</v>
      </c>
      <c r="CB265" s="181">
        <v>8.3000000000000007</v>
      </c>
      <c r="CC265" s="181">
        <v>59658000</v>
      </c>
      <c r="CD265" s="181">
        <v>8194100</v>
      </c>
      <c r="CE265" s="181">
        <v>6047300</v>
      </c>
      <c r="CF265" s="181">
        <v>6297400</v>
      </c>
      <c r="CG265" s="181">
        <v>9605700</v>
      </c>
      <c r="CH265" s="181">
        <v>984850</v>
      </c>
      <c r="CI265" s="181">
        <v>1251000</v>
      </c>
      <c r="CJ265" s="181">
        <v>1154000</v>
      </c>
      <c r="CK265" s="181">
        <v>1138200</v>
      </c>
      <c r="CL265" s="181">
        <v>1404400</v>
      </c>
      <c r="CM265" s="181">
        <v>8016600</v>
      </c>
      <c r="CN265" s="181">
        <v>6271900</v>
      </c>
      <c r="CO265" s="181">
        <v>9292800</v>
      </c>
      <c r="CP265" s="184">
        <v>0</v>
      </c>
      <c r="CQ265" s="184">
        <v>0</v>
      </c>
      <c r="CR265" s="184">
        <v>0</v>
      </c>
      <c r="CS265" s="184">
        <v>0</v>
      </c>
      <c r="CT265" s="186" t="e">
        <f t="shared" si="31"/>
        <v>#DIV/0!</v>
      </c>
      <c r="CU265" s="181">
        <v>0</v>
      </c>
      <c r="CV265" s="181">
        <v>0</v>
      </c>
      <c r="CW265" s="181">
        <v>0</v>
      </c>
      <c r="CX265" s="181">
        <v>0</v>
      </c>
      <c r="CY265" s="186" t="e">
        <f t="shared" si="30"/>
        <v>#DIV/0!</v>
      </c>
      <c r="DA265" s="181">
        <v>0</v>
      </c>
      <c r="DC265" s="184">
        <v>0</v>
      </c>
      <c r="DD265" s="183" t="e">
        <f t="shared" si="32"/>
        <v>#DIV/0!</v>
      </c>
      <c r="DE265" s="184">
        <v>0</v>
      </c>
      <c r="DG265" s="184">
        <v>0</v>
      </c>
      <c r="DI265" s="182" t="e">
        <f t="shared" si="33"/>
        <v>#DIV/0!</v>
      </c>
    </row>
    <row r="266" spans="1:113" x14ac:dyDescent="0.25">
      <c r="A266" s="181" t="s">
        <v>1603</v>
      </c>
      <c r="B266" s="181" t="s">
        <v>1603</v>
      </c>
      <c r="C266" s="181">
        <v>1</v>
      </c>
      <c r="D266" s="181">
        <v>1</v>
      </c>
      <c r="E266" s="181">
        <v>1</v>
      </c>
      <c r="F266" s="181" t="s">
        <v>1602</v>
      </c>
      <c r="G266" s="181" t="s">
        <v>1601</v>
      </c>
      <c r="H266" s="181" t="s">
        <v>1600</v>
      </c>
      <c r="I266" s="181">
        <v>1</v>
      </c>
      <c r="J266" s="181">
        <v>1</v>
      </c>
      <c r="K266" s="181">
        <v>1</v>
      </c>
      <c r="L266" s="181">
        <v>1</v>
      </c>
      <c r="M266" s="181">
        <v>1</v>
      </c>
      <c r="N266" s="181">
        <v>1</v>
      </c>
      <c r="O266" s="181">
        <v>1</v>
      </c>
      <c r="P266" s="181">
        <v>1</v>
      </c>
      <c r="Q266" s="181">
        <v>1</v>
      </c>
      <c r="R266" s="181">
        <v>1</v>
      </c>
      <c r="S266" s="181">
        <v>0</v>
      </c>
      <c r="T266" s="181">
        <v>0</v>
      </c>
      <c r="U266" s="181">
        <v>1</v>
      </c>
      <c r="V266" s="181">
        <v>1</v>
      </c>
      <c r="W266" s="181">
        <v>1</v>
      </c>
      <c r="X266" s="181">
        <v>1</v>
      </c>
      <c r="Y266" s="181">
        <v>1</v>
      </c>
      <c r="Z266" s="181">
        <v>1</v>
      </c>
      <c r="AA266" s="181">
        <v>1</v>
      </c>
      <c r="AB266" s="181">
        <v>1</v>
      </c>
      <c r="AC266" s="181">
        <v>1</v>
      </c>
      <c r="AD266" s="181">
        <v>1</v>
      </c>
      <c r="AE266" s="181">
        <v>0</v>
      </c>
      <c r="AF266" s="181">
        <v>0</v>
      </c>
      <c r="AG266" s="181">
        <v>1</v>
      </c>
      <c r="AH266" s="181">
        <v>1</v>
      </c>
      <c r="AI266" s="181">
        <v>1</v>
      </c>
      <c r="AJ266" s="181">
        <v>1</v>
      </c>
      <c r="AK266" s="181">
        <v>1</v>
      </c>
      <c r="AL266" s="181">
        <v>1</v>
      </c>
      <c r="AM266" s="181">
        <v>1</v>
      </c>
      <c r="AN266" s="181">
        <v>1</v>
      </c>
      <c r="AO266" s="181">
        <v>1</v>
      </c>
      <c r="AP266" s="181">
        <v>1</v>
      </c>
      <c r="AQ266" s="181">
        <v>0</v>
      </c>
      <c r="AR266" s="181">
        <v>0</v>
      </c>
      <c r="AS266" s="181">
        <v>1</v>
      </c>
      <c r="AT266" s="181">
        <v>1</v>
      </c>
      <c r="AU266" s="181">
        <v>1</v>
      </c>
      <c r="AV266" s="181">
        <v>1</v>
      </c>
      <c r="AW266" s="181">
        <v>3.9</v>
      </c>
      <c r="AX266" s="181">
        <v>3.9</v>
      </c>
      <c r="AY266" s="181">
        <v>3.9</v>
      </c>
      <c r="AZ266" s="181">
        <v>29.978000000000002</v>
      </c>
      <c r="BA266" s="181">
        <v>259</v>
      </c>
      <c r="BB266" s="181">
        <v>259</v>
      </c>
      <c r="BC266" s="181">
        <v>0</v>
      </c>
      <c r="BD266" s="181">
        <v>3.4689000000000001</v>
      </c>
      <c r="BE266" s="181" t="s">
        <v>1251</v>
      </c>
      <c r="BF266" s="181" t="s">
        <v>1251</v>
      </c>
      <c r="BG266" s="181" t="s">
        <v>1251</v>
      </c>
      <c r="BH266" s="181" t="s">
        <v>1254</v>
      </c>
      <c r="BI266" s="181" t="s">
        <v>1254</v>
      </c>
      <c r="BJ266" s="181" t="s">
        <v>1254</v>
      </c>
      <c r="BM266" s="181" t="s">
        <v>1254</v>
      </c>
      <c r="BN266" s="181" t="s">
        <v>1251</v>
      </c>
      <c r="BO266" s="181" t="s">
        <v>1254</v>
      </c>
      <c r="BP266" s="181" t="s">
        <v>1251</v>
      </c>
      <c r="BQ266" s="181">
        <v>3.9</v>
      </c>
      <c r="BR266" s="181">
        <v>3.9</v>
      </c>
      <c r="BS266" s="181">
        <v>3.9</v>
      </c>
      <c r="BT266" s="181">
        <v>3.9</v>
      </c>
      <c r="BU266" s="181">
        <v>3.9</v>
      </c>
      <c r="BV266" s="181">
        <v>3.9</v>
      </c>
      <c r="BW266" s="181">
        <v>0</v>
      </c>
      <c r="BX266" s="181">
        <v>0</v>
      </c>
      <c r="BY266" s="181">
        <v>3.9</v>
      </c>
      <c r="BZ266" s="181">
        <v>3.9</v>
      </c>
      <c r="CA266" s="181">
        <v>3.9</v>
      </c>
      <c r="CB266" s="181">
        <v>3.9</v>
      </c>
      <c r="CC266" s="181">
        <v>30791000</v>
      </c>
      <c r="CD266" s="181">
        <v>3838900</v>
      </c>
      <c r="CE266" s="181">
        <v>3268000</v>
      </c>
      <c r="CF266" s="181">
        <v>3522300</v>
      </c>
      <c r="CG266" s="181">
        <v>4733400</v>
      </c>
      <c r="CH266" s="181">
        <v>1555600</v>
      </c>
      <c r="CI266" s="181">
        <v>2003900</v>
      </c>
      <c r="CJ266" s="181">
        <v>0</v>
      </c>
      <c r="CK266" s="181">
        <v>0</v>
      </c>
      <c r="CL266" s="181">
        <v>1294100</v>
      </c>
      <c r="CM266" s="181">
        <v>3477400</v>
      </c>
      <c r="CN266" s="181">
        <v>3562500</v>
      </c>
      <c r="CO266" s="181">
        <v>3534400</v>
      </c>
      <c r="CP266" s="184">
        <v>0</v>
      </c>
      <c r="CQ266" s="184">
        <v>0</v>
      </c>
      <c r="CR266" s="184">
        <v>0</v>
      </c>
      <c r="CS266" s="184">
        <v>0</v>
      </c>
      <c r="CT266" s="186" t="e">
        <f t="shared" si="31"/>
        <v>#DIV/0!</v>
      </c>
      <c r="CU266" s="181">
        <v>0</v>
      </c>
      <c r="CV266" s="181">
        <v>0</v>
      </c>
      <c r="CW266" s="181">
        <v>0</v>
      </c>
      <c r="CX266" s="181">
        <v>0</v>
      </c>
      <c r="CY266" s="186" t="e">
        <f t="shared" si="30"/>
        <v>#DIV/0!</v>
      </c>
      <c r="DA266" s="181">
        <v>0</v>
      </c>
      <c r="DC266" s="184">
        <v>0</v>
      </c>
      <c r="DD266" s="183" t="e">
        <f t="shared" si="32"/>
        <v>#DIV/0!</v>
      </c>
      <c r="DE266" s="184">
        <v>0</v>
      </c>
      <c r="DG266" s="184">
        <v>0</v>
      </c>
      <c r="DI266" s="182" t="e">
        <f t="shared" si="33"/>
        <v>#DIV/0!</v>
      </c>
    </row>
    <row r="267" spans="1:113" x14ac:dyDescent="0.25">
      <c r="A267" s="181" t="s">
        <v>1599</v>
      </c>
      <c r="B267" s="181" t="s">
        <v>1599</v>
      </c>
      <c r="C267" s="181">
        <v>1</v>
      </c>
      <c r="D267" s="181">
        <v>1</v>
      </c>
      <c r="E267" s="181">
        <v>1</v>
      </c>
      <c r="F267" s="181" t="s">
        <v>1598</v>
      </c>
      <c r="G267" s="181" t="s">
        <v>1597</v>
      </c>
      <c r="H267" s="181" t="s">
        <v>1596</v>
      </c>
      <c r="I267" s="181">
        <v>1</v>
      </c>
      <c r="J267" s="181">
        <v>1</v>
      </c>
      <c r="K267" s="181">
        <v>1</v>
      </c>
      <c r="L267" s="181">
        <v>1</v>
      </c>
      <c r="M267" s="181">
        <v>0</v>
      </c>
      <c r="N267" s="181">
        <v>0</v>
      </c>
      <c r="O267" s="181">
        <v>1</v>
      </c>
      <c r="P267" s="181">
        <v>1</v>
      </c>
      <c r="Q267" s="181">
        <v>0</v>
      </c>
      <c r="R267" s="181">
        <v>0</v>
      </c>
      <c r="S267" s="181">
        <v>0</v>
      </c>
      <c r="T267" s="181">
        <v>0</v>
      </c>
      <c r="U267" s="181">
        <v>0</v>
      </c>
      <c r="V267" s="181">
        <v>1</v>
      </c>
      <c r="W267" s="181">
        <v>1</v>
      </c>
      <c r="X267" s="181">
        <v>1</v>
      </c>
      <c r="Y267" s="181">
        <v>0</v>
      </c>
      <c r="Z267" s="181">
        <v>0</v>
      </c>
      <c r="AA267" s="181">
        <v>1</v>
      </c>
      <c r="AB267" s="181">
        <v>1</v>
      </c>
      <c r="AC267" s="181">
        <v>0</v>
      </c>
      <c r="AD267" s="181">
        <v>0</v>
      </c>
      <c r="AE267" s="181">
        <v>0</v>
      </c>
      <c r="AF267" s="181">
        <v>0</v>
      </c>
      <c r="AG267" s="181">
        <v>0</v>
      </c>
      <c r="AH267" s="181">
        <v>1</v>
      </c>
      <c r="AI267" s="181">
        <v>1</v>
      </c>
      <c r="AJ267" s="181">
        <v>1</v>
      </c>
      <c r="AK267" s="181">
        <v>0</v>
      </c>
      <c r="AL267" s="181">
        <v>0</v>
      </c>
      <c r="AM267" s="181">
        <v>1</v>
      </c>
      <c r="AN267" s="181">
        <v>1</v>
      </c>
      <c r="AO267" s="181">
        <v>0</v>
      </c>
      <c r="AP267" s="181">
        <v>0</v>
      </c>
      <c r="AQ267" s="181">
        <v>0</v>
      </c>
      <c r="AR267" s="181">
        <v>0</v>
      </c>
      <c r="AS267" s="181">
        <v>0</v>
      </c>
      <c r="AT267" s="181">
        <v>1</v>
      </c>
      <c r="AU267" s="181">
        <v>1</v>
      </c>
      <c r="AV267" s="181">
        <v>1</v>
      </c>
      <c r="AW267" s="181">
        <v>2.2000000000000002</v>
      </c>
      <c r="AX267" s="181">
        <v>2.2000000000000002</v>
      </c>
      <c r="AY267" s="181">
        <v>2.2000000000000002</v>
      </c>
      <c r="AZ267" s="181">
        <v>66.228999999999999</v>
      </c>
      <c r="BA267" s="181">
        <v>589</v>
      </c>
      <c r="BB267" s="181">
        <v>589</v>
      </c>
      <c r="BC267" s="181">
        <v>3.1646000000000001E-3</v>
      </c>
      <c r="BD267" s="181">
        <v>2.524</v>
      </c>
      <c r="BG267" s="181" t="s">
        <v>1254</v>
      </c>
      <c r="BH267" s="181" t="s">
        <v>1251</v>
      </c>
      <c r="BN267" s="181" t="s">
        <v>1254</v>
      </c>
      <c r="BO267" s="181" t="s">
        <v>1254</v>
      </c>
      <c r="BP267" s="181" t="s">
        <v>1254</v>
      </c>
      <c r="BQ267" s="181">
        <v>0</v>
      </c>
      <c r="BR267" s="181">
        <v>0</v>
      </c>
      <c r="BS267" s="181">
        <v>2.2000000000000002</v>
      </c>
      <c r="BT267" s="181">
        <v>2.2000000000000002</v>
      </c>
      <c r="BU267" s="181">
        <v>0</v>
      </c>
      <c r="BV267" s="181">
        <v>0</v>
      </c>
      <c r="BW267" s="181">
        <v>0</v>
      </c>
      <c r="BX267" s="181">
        <v>0</v>
      </c>
      <c r="BY267" s="181">
        <v>0</v>
      </c>
      <c r="BZ267" s="181">
        <v>2.2000000000000002</v>
      </c>
      <c r="CA267" s="181">
        <v>2.2000000000000002</v>
      </c>
      <c r="CB267" s="181">
        <v>2.2000000000000002</v>
      </c>
      <c r="CC267" s="181">
        <v>14753000</v>
      </c>
      <c r="CD267" s="181">
        <v>0</v>
      </c>
      <c r="CE267" s="181">
        <v>0</v>
      </c>
      <c r="CF267" s="181">
        <v>3775000</v>
      </c>
      <c r="CG267" s="181">
        <v>2934800</v>
      </c>
      <c r="CH267" s="181">
        <v>0</v>
      </c>
      <c r="CI267" s="181">
        <v>0</v>
      </c>
      <c r="CJ267" s="181">
        <v>0</v>
      </c>
      <c r="CK267" s="181">
        <v>0</v>
      </c>
      <c r="CL267" s="181">
        <v>0</v>
      </c>
      <c r="CM267" s="181">
        <v>2631600</v>
      </c>
      <c r="CN267" s="181">
        <v>2802400</v>
      </c>
      <c r="CO267" s="181">
        <v>2608900</v>
      </c>
      <c r="CP267" s="184">
        <v>0</v>
      </c>
      <c r="CQ267" s="184">
        <v>0</v>
      </c>
      <c r="CR267" s="184">
        <v>0</v>
      </c>
      <c r="CS267" s="184">
        <v>0</v>
      </c>
      <c r="CT267" s="186" t="e">
        <f t="shared" si="31"/>
        <v>#DIV/0!</v>
      </c>
      <c r="CU267" s="181">
        <v>0</v>
      </c>
      <c r="CV267" s="181">
        <v>0</v>
      </c>
      <c r="CW267" s="181">
        <v>0</v>
      </c>
      <c r="CX267" s="181">
        <v>0</v>
      </c>
      <c r="CY267" s="186" t="e">
        <f t="shared" si="30"/>
        <v>#DIV/0!</v>
      </c>
      <c r="DA267" s="181">
        <v>0</v>
      </c>
      <c r="DC267" s="184">
        <v>0</v>
      </c>
      <c r="DD267" s="183" t="e">
        <f t="shared" si="32"/>
        <v>#DIV/0!</v>
      </c>
      <c r="DE267" s="184">
        <v>0</v>
      </c>
      <c r="DG267" s="184">
        <v>0</v>
      </c>
      <c r="DI267" s="182" t="e">
        <f t="shared" si="33"/>
        <v>#DIV/0!</v>
      </c>
    </row>
    <row r="268" spans="1:113" x14ac:dyDescent="0.25">
      <c r="A268" s="181" t="s">
        <v>1595</v>
      </c>
      <c r="B268" s="181" t="s">
        <v>1595</v>
      </c>
      <c r="C268" s="181">
        <v>1</v>
      </c>
      <c r="D268" s="181">
        <v>1</v>
      </c>
      <c r="E268" s="181">
        <v>1</v>
      </c>
      <c r="F268" s="181" t="s">
        <v>1594</v>
      </c>
      <c r="G268" s="181" t="s">
        <v>1593</v>
      </c>
      <c r="H268" s="181" t="s">
        <v>1592</v>
      </c>
      <c r="I268" s="181">
        <v>1</v>
      </c>
      <c r="J268" s="181">
        <v>1</v>
      </c>
      <c r="K268" s="181">
        <v>1</v>
      </c>
      <c r="L268" s="181">
        <v>1</v>
      </c>
      <c r="M268" s="181">
        <v>1</v>
      </c>
      <c r="N268" s="181">
        <v>1</v>
      </c>
      <c r="O268" s="181">
        <v>1</v>
      </c>
      <c r="P268" s="181">
        <v>1</v>
      </c>
      <c r="Q268" s="181">
        <v>1</v>
      </c>
      <c r="R268" s="181">
        <v>1</v>
      </c>
      <c r="S268" s="181">
        <v>1</v>
      </c>
      <c r="T268" s="181">
        <v>1</v>
      </c>
      <c r="U268" s="181">
        <v>1</v>
      </c>
      <c r="V268" s="181">
        <v>1</v>
      </c>
      <c r="W268" s="181">
        <v>1</v>
      </c>
      <c r="X268" s="181">
        <v>1</v>
      </c>
      <c r="Y268" s="181">
        <v>1</v>
      </c>
      <c r="Z268" s="181">
        <v>1</v>
      </c>
      <c r="AA268" s="181">
        <v>1</v>
      </c>
      <c r="AB268" s="181">
        <v>1</v>
      </c>
      <c r="AC268" s="181">
        <v>1</v>
      </c>
      <c r="AD268" s="181">
        <v>1</v>
      </c>
      <c r="AE268" s="181">
        <v>1</v>
      </c>
      <c r="AF268" s="181">
        <v>1</v>
      </c>
      <c r="AG268" s="181">
        <v>1</v>
      </c>
      <c r="AH268" s="181">
        <v>1</v>
      </c>
      <c r="AI268" s="181">
        <v>1</v>
      </c>
      <c r="AJ268" s="181">
        <v>1</v>
      </c>
      <c r="AK268" s="181">
        <v>1</v>
      </c>
      <c r="AL268" s="181">
        <v>1</v>
      </c>
      <c r="AM268" s="181">
        <v>1</v>
      </c>
      <c r="AN268" s="181">
        <v>1</v>
      </c>
      <c r="AO268" s="181">
        <v>1</v>
      </c>
      <c r="AP268" s="181">
        <v>1</v>
      </c>
      <c r="AQ268" s="181">
        <v>1</v>
      </c>
      <c r="AR268" s="181">
        <v>1</v>
      </c>
      <c r="AS268" s="181">
        <v>1</v>
      </c>
      <c r="AT268" s="181">
        <v>1</v>
      </c>
      <c r="AU268" s="181">
        <v>1</v>
      </c>
      <c r="AV268" s="181">
        <v>1</v>
      </c>
      <c r="AW268" s="181">
        <v>2.5</v>
      </c>
      <c r="AX268" s="181">
        <v>2.5</v>
      </c>
      <c r="AY268" s="181">
        <v>2.5</v>
      </c>
      <c r="AZ268" s="181">
        <v>59.795000000000002</v>
      </c>
      <c r="BA268" s="181">
        <v>527</v>
      </c>
      <c r="BB268" s="181">
        <v>527</v>
      </c>
      <c r="BC268" s="181">
        <v>0</v>
      </c>
      <c r="BD268" s="181">
        <v>3.3708</v>
      </c>
      <c r="BE268" s="181" t="s">
        <v>1251</v>
      </c>
      <c r="BF268" s="181" t="s">
        <v>1251</v>
      </c>
      <c r="BG268" s="181" t="s">
        <v>1251</v>
      </c>
      <c r="BH268" s="181" t="s">
        <v>1251</v>
      </c>
      <c r="BI268" s="181" t="s">
        <v>1254</v>
      </c>
      <c r="BJ268" s="181" t="s">
        <v>1254</v>
      </c>
      <c r="BK268" s="181" t="s">
        <v>1254</v>
      </c>
      <c r="BL268" s="181" t="s">
        <v>1254</v>
      </c>
      <c r="BM268" s="181" t="s">
        <v>1254</v>
      </c>
      <c r="BN268" s="181" t="s">
        <v>1251</v>
      </c>
      <c r="BO268" s="181" t="s">
        <v>1251</v>
      </c>
      <c r="BP268" s="181" t="s">
        <v>1251</v>
      </c>
      <c r="BQ268" s="181">
        <v>2.5</v>
      </c>
      <c r="BR268" s="181">
        <v>2.5</v>
      </c>
      <c r="BS268" s="181">
        <v>2.5</v>
      </c>
      <c r="BT268" s="181">
        <v>2.5</v>
      </c>
      <c r="BU268" s="181">
        <v>2.5</v>
      </c>
      <c r="BV268" s="181">
        <v>2.5</v>
      </c>
      <c r="BW268" s="181">
        <v>2.5</v>
      </c>
      <c r="BX268" s="181">
        <v>2.5</v>
      </c>
      <c r="BY268" s="181">
        <v>2.5</v>
      </c>
      <c r="BZ268" s="181">
        <v>2.5</v>
      </c>
      <c r="CA268" s="181">
        <v>2.5</v>
      </c>
      <c r="CB268" s="181">
        <v>2.5</v>
      </c>
      <c r="CC268" s="181">
        <v>39403000</v>
      </c>
      <c r="CD268" s="181">
        <v>4511300</v>
      </c>
      <c r="CE268" s="181">
        <v>5071000</v>
      </c>
      <c r="CF268" s="181">
        <v>4921700</v>
      </c>
      <c r="CG268" s="181">
        <v>5232700</v>
      </c>
      <c r="CH268" s="181">
        <v>978640</v>
      </c>
      <c r="CI268" s="181">
        <v>1005500</v>
      </c>
      <c r="CJ268" s="181">
        <v>961660</v>
      </c>
      <c r="CK268" s="181">
        <v>1079600</v>
      </c>
      <c r="CL268" s="181">
        <v>1241700</v>
      </c>
      <c r="CM268" s="181">
        <v>4930400</v>
      </c>
      <c r="CN268" s="181">
        <v>5188400</v>
      </c>
      <c r="CO268" s="181">
        <v>4280100</v>
      </c>
      <c r="CP268" s="184">
        <v>0</v>
      </c>
      <c r="CQ268" s="184">
        <v>0</v>
      </c>
      <c r="CR268" s="184">
        <v>0</v>
      </c>
      <c r="CS268" s="184">
        <v>0</v>
      </c>
      <c r="CT268" s="186" t="e">
        <f t="shared" si="31"/>
        <v>#DIV/0!</v>
      </c>
      <c r="CU268" s="181">
        <v>0</v>
      </c>
      <c r="CV268" s="181">
        <v>0</v>
      </c>
      <c r="CW268" s="181">
        <v>0</v>
      </c>
      <c r="CX268" s="181">
        <v>0</v>
      </c>
      <c r="CY268" s="186" t="e">
        <f t="shared" si="30"/>
        <v>#DIV/0!</v>
      </c>
      <c r="DA268" s="181">
        <v>0</v>
      </c>
      <c r="DC268" s="184">
        <v>0</v>
      </c>
      <c r="DD268" s="183" t="e">
        <f t="shared" si="32"/>
        <v>#DIV/0!</v>
      </c>
      <c r="DE268" s="184">
        <v>0</v>
      </c>
      <c r="DG268" s="184">
        <v>0</v>
      </c>
      <c r="DI268" s="182" t="e">
        <f t="shared" si="33"/>
        <v>#DIV/0!</v>
      </c>
    </row>
    <row r="269" spans="1:113" x14ac:dyDescent="0.25">
      <c r="A269" s="181" t="s">
        <v>1591</v>
      </c>
      <c r="B269" s="181" t="s">
        <v>1591</v>
      </c>
      <c r="C269" s="181">
        <v>1</v>
      </c>
      <c r="D269" s="181">
        <v>1</v>
      </c>
      <c r="E269" s="181">
        <v>1</v>
      </c>
      <c r="F269" s="181" t="s">
        <v>1590</v>
      </c>
      <c r="G269" s="181" t="s">
        <v>1589</v>
      </c>
      <c r="H269" s="181" t="s">
        <v>1588</v>
      </c>
      <c r="I269" s="181">
        <v>1</v>
      </c>
      <c r="J269" s="181">
        <v>1</v>
      </c>
      <c r="K269" s="181">
        <v>1</v>
      </c>
      <c r="L269" s="181">
        <v>1</v>
      </c>
      <c r="M269" s="181">
        <v>1</v>
      </c>
      <c r="N269" s="181">
        <v>1</v>
      </c>
      <c r="O269" s="181">
        <v>1</v>
      </c>
      <c r="P269" s="181">
        <v>1</v>
      </c>
      <c r="Q269" s="181">
        <v>0</v>
      </c>
      <c r="R269" s="181">
        <v>0</v>
      </c>
      <c r="S269" s="181">
        <v>0</v>
      </c>
      <c r="T269" s="181">
        <v>0</v>
      </c>
      <c r="U269" s="181">
        <v>0</v>
      </c>
      <c r="V269" s="181">
        <v>1</v>
      </c>
      <c r="W269" s="181">
        <v>1</v>
      </c>
      <c r="X269" s="181">
        <v>1</v>
      </c>
      <c r="Y269" s="181">
        <v>1</v>
      </c>
      <c r="Z269" s="181">
        <v>1</v>
      </c>
      <c r="AA269" s="181">
        <v>1</v>
      </c>
      <c r="AB269" s="181">
        <v>1</v>
      </c>
      <c r="AC269" s="181">
        <v>0</v>
      </c>
      <c r="AD269" s="181">
        <v>0</v>
      </c>
      <c r="AE269" s="181">
        <v>0</v>
      </c>
      <c r="AF269" s="181">
        <v>0</v>
      </c>
      <c r="AG269" s="181">
        <v>0</v>
      </c>
      <c r="AH269" s="181">
        <v>1</v>
      </c>
      <c r="AI269" s="181">
        <v>1</v>
      </c>
      <c r="AJ269" s="181">
        <v>1</v>
      </c>
      <c r="AK269" s="181">
        <v>1</v>
      </c>
      <c r="AL269" s="181">
        <v>1</v>
      </c>
      <c r="AM269" s="181">
        <v>1</v>
      </c>
      <c r="AN269" s="181">
        <v>1</v>
      </c>
      <c r="AO269" s="181">
        <v>0</v>
      </c>
      <c r="AP269" s="181">
        <v>0</v>
      </c>
      <c r="AQ269" s="181">
        <v>0</v>
      </c>
      <c r="AR269" s="181">
        <v>0</v>
      </c>
      <c r="AS269" s="181">
        <v>0</v>
      </c>
      <c r="AT269" s="181">
        <v>1</v>
      </c>
      <c r="AU269" s="181">
        <v>1</v>
      </c>
      <c r="AV269" s="181">
        <v>1</v>
      </c>
      <c r="AW269" s="181">
        <v>2.9</v>
      </c>
      <c r="AX269" s="181">
        <v>2.9</v>
      </c>
      <c r="AY269" s="181">
        <v>2.9</v>
      </c>
      <c r="AZ269" s="181">
        <v>42.713000000000001</v>
      </c>
      <c r="BA269" s="181">
        <v>381</v>
      </c>
      <c r="BB269" s="181">
        <v>381</v>
      </c>
      <c r="BC269" s="181">
        <v>0</v>
      </c>
      <c r="BD269" s="181">
        <v>5.1858000000000004</v>
      </c>
      <c r="BE269" s="181" t="s">
        <v>1251</v>
      </c>
      <c r="BF269" s="181" t="s">
        <v>1251</v>
      </c>
      <c r="BG269" s="181" t="s">
        <v>1254</v>
      </c>
      <c r="BH269" s="181" t="s">
        <v>1251</v>
      </c>
      <c r="BN269" s="181" t="s">
        <v>1254</v>
      </c>
      <c r="BO269" s="181" t="s">
        <v>1254</v>
      </c>
      <c r="BP269" s="181" t="s">
        <v>1251</v>
      </c>
      <c r="BQ269" s="181">
        <v>2.9</v>
      </c>
      <c r="BR269" s="181">
        <v>2.9</v>
      </c>
      <c r="BS269" s="181">
        <v>2.9</v>
      </c>
      <c r="BT269" s="181">
        <v>2.9</v>
      </c>
      <c r="BU269" s="181">
        <v>0</v>
      </c>
      <c r="BV269" s="181">
        <v>0</v>
      </c>
      <c r="BW269" s="181">
        <v>0</v>
      </c>
      <c r="BX269" s="181">
        <v>0</v>
      </c>
      <c r="BY269" s="181">
        <v>0</v>
      </c>
      <c r="BZ269" s="181">
        <v>2.9</v>
      </c>
      <c r="CA269" s="181">
        <v>2.9</v>
      </c>
      <c r="CB269" s="181">
        <v>2.9</v>
      </c>
      <c r="CC269" s="181">
        <v>36515000</v>
      </c>
      <c r="CD269" s="181">
        <v>5068300</v>
      </c>
      <c r="CE269" s="181">
        <v>5960300</v>
      </c>
      <c r="CF269" s="181">
        <v>4584200</v>
      </c>
      <c r="CG269" s="181">
        <v>5641600</v>
      </c>
      <c r="CH269" s="181">
        <v>0</v>
      </c>
      <c r="CI269" s="181">
        <v>0</v>
      </c>
      <c r="CJ269" s="181">
        <v>0</v>
      </c>
      <c r="CK269" s="181">
        <v>0</v>
      </c>
      <c r="CL269" s="181">
        <v>0</v>
      </c>
      <c r="CM269" s="181">
        <v>4672300</v>
      </c>
      <c r="CN269" s="181">
        <v>4196300</v>
      </c>
      <c r="CO269" s="181">
        <v>6391900</v>
      </c>
      <c r="CP269" s="184">
        <v>0</v>
      </c>
      <c r="CQ269" s="184">
        <v>0</v>
      </c>
      <c r="CR269" s="184">
        <v>0</v>
      </c>
      <c r="CS269" s="184">
        <v>0</v>
      </c>
      <c r="CT269" s="186" t="e">
        <f t="shared" si="31"/>
        <v>#DIV/0!</v>
      </c>
      <c r="CU269" s="181">
        <v>0</v>
      </c>
      <c r="CV269" s="181">
        <v>0</v>
      </c>
      <c r="CW269" s="181">
        <v>0</v>
      </c>
      <c r="CX269" s="181">
        <v>0</v>
      </c>
      <c r="CY269" s="186" t="e">
        <f t="shared" si="30"/>
        <v>#DIV/0!</v>
      </c>
      <c r="DA269" s="181">
        <v>0</v>
      </c>
      <c r="DC269" s="184">
        <v>0</v>
      </c>
      <c r="DD269" s="183" t="e">
        <f t="shared" si="32"/>
        <v>#DIV/0!</v>
      </c>
      <c r="DE269" s="184">
        <v>0</v>
      </c>
      <c r="DG269" s="184">
        <v>0</v>
      </c>
      <c r="DI269" s="182" t="e">
        <f t="shared" si="33"/>
        <v>#DIV/0!</v>
      </c>
    </row>
    <row r="270" spans="1:113" x14ac:dyDescent="0.25">
      <c r="A270" s="181" t="s">
        <v>1587</v>
      </c>
      <c r="B270" s="181" t="s">
        <v>1587</v>
      </c>
      <c r="C270" s="181">
        <v>1</v>
      </c>
      <c r="D270" s="181">
        <v>1</v>
      </c>
      <c r="E270" s="181">
        <v>1</v>
      </c>
      <c r="F270" s="181" t="s">
        <v>1586</v>
      </c>
      <c r="G270" s="181" t="s">
        <v>1585</v>
      </c>
      <c r="H270" s="181" t="s">
        <v>1584</v>
      </c>
      <c r="I270" s="181">
        <v>1</v>
      </c>
      <c r="J270" s="181">
        <v>1</v>
      </c>
      <c r="K270" s="181">
        <v>1</v>
      </c>
      <c r="L270" s="181">
        <v>1</v>
      </c>
      <c r="M270" s="181">
        <v>0</v>
      </c>
      <c r="N270" s="181">
        <v>0</v>
      </c>
      <c r="O270" s="181">
        <v>0</v>
      </c>
      <c r="P270" s="181">
        <v>0</v>
      </c>
      <c r="Q270" s="181">
        <v>0</v>
      </c>
      <c r="R270" s="181">
        <v>0</v>
      </c>
      <c r="S270" s="181">
        <v>0</v>
      </c>
      <c r="T270" s="181">
        <v>0</v>
      </c>
      <c r="U270" s="181">
        <v>0</v>
      </c>
      <c r="V270" s="181">
        <v>0</v>
      </c>
      <c r="W270" s="181">
        <v>0</v>
      </c>
      <c r="X270" s="181">
        <v>1</v>
      </c>
      <c r="Y270" s="181">
        <v>0</v>
      </c>
      <c r="Z270" s="181">
        <v>0</v>
      </c>
      <c r="AA270" s="181">
        <v>0</v>
      </c>
      <c r="AB270" s="181">
        <v>0</v>
      </c>
      <c r="AC270" s="181">
        <v>0</v>
      </c>
      <c r="AD270" s="181">
        <v>0</v>
      </c>
      <c r="AE270" s="181">
        <v>0</v>
      </c>
      <c r="AF270" s="181">
        <v>0</v>
      </c>
      <c r="AG270" s="181">
        <v>0</v>
      </c>
      <c r="AH270" s="181">
        <v>0</v>
      </c>
      <c r="AI270" s="181">
        <v>0</v>
      </c>
      <c r="AJ270" s="181">
        <v>1</v>
      </c>
      <c r="AK270" s="181">
        <v>0</v>
      </c>
      <c r="AL270" s="181">
        <v>0</v>
      </c>
      <c r="AM270" s="181">
        <v>0</v>
      </c>
      <c r="AN270" s="181">
        <v>0</v>
      </c>
      <c r="AO270" s="181">
        <v>0</v>
      </c>
      <c r="AP270" s="181">
        <v>0</v>
      </c>
      <c r="AQ270" s="181">
        <v>0</v>
      </c>
      <c r="AR270" s="181">
        <v>0</v>
      </c>
      <c r="AS270" s="181">
        <v>0</v>
      </c>
      <c r="AT270" s="181">
        <v>0</v>
      </c>
      <c r="AU270" s="181">
        <v>0</v>
      </c>
      <c r="AV270" s="181">
        <v>1</v>
      </c>
      <c r="AW270" s="181">
        <v>5</v>
      </c>
      <c r="AX270" s="181">
        <v>5</v>
      </c>
      <c r="AY270" s="181">
        <v>5</v>
      </c>
      <c r="AZ270" s="181">
        <v>37.279000000000003</v>
      </c>
      <c r="BA270" s="181">
        <v>339</v>
      </c>
      <c r="BB270" s="181">
        <v>339</v>
      </c>
      <c r="BC270" s="181">
        <v>3.1746000000000001E-3</v>
      </c>
      <c r="BD270" s="181">
        <v>2.5419</v>
      </c>
      <c r="BP270" s="181" t="s">
        <v>1251</v>
      </c>
      <c r="BQ270" s="181">
        <v>0</v>
      </c>
      <c r="BR270" s="181">
        <v>0</v>
      </c>
      <c r="BS270" s="181">
        <v>0</v>
      </c>
      <c r="BT270" s="181">
        <v>0</v>
      </c>
      <c r="BU270" s="181">
        <v>0</v>
      </c>
      <c r="BV270" s="181">
        <v>0</v>
      </c>
      <c r="BW270" s="181">
        <v>0</v>
      </c>
      <c r="BX270" s="181">
        <v>0</v>
      </c>
      <c r="BY270" s="181">
        <v>0</v>
      </c>
      <c r="BZ270" s="181">
        <v>0</v>
      </c>
      <c r="CA270" s="181">
        <v>0</v>
      </c>
      <c r="CB270" s="181">
        <v>5</v>
      </c>
      <c r="CC270" s="181">
        <v>5930600</v>
      </c>
      <c r="CD270" s="181">
        <v>0</v>
      </c>
      <c r="CE270" s="181">
        <v>0</v>
      </c>
      <c r="CF270" s="181">
        <v>0</v>
      </c>
      <c r="CG270" s="181">
        <v>0</v>
      </c>
      <c r="CH270" s="181">
        <v>0</v>
      </c>
      <c r="CI270" s="181">
        <v>0</v>
      </c>
      <c r="CJ270" s="181">
        <v>0</v>
      </c>
      <c r="CK270" s="181">
        <v>0</v>
      </c>
      <c r="CL270" s="181">
        <v>0</v>
      </c>
      <c r="CM270" s="181">
        <v>0</v>
      </c>
      <c r="CN270" s="181">
        <v>0</v>
      </c>
      <c r="CO270" s="181">
        <v>5930600</v>
      </c>
      <c r="CP270" s="184">
        <v>0</v>
      </c>
      <c r="CQ270" s="184">
        <v>0</v>
      </c>
      <c r="CR270" s="184">
        <v>0</v>
      </c>
      <c r="CS270" s="184">
        <v>0</v>
      </c>
      <c r="CT270" s="186" t="e">
        <f t="shared" si="31"/>
        <v>#DIV/0!</v>
      </c>
      <c r="CU270" s="181">
        <v>0</v>
      </c>
      <c r="CV270" s="181">
        <v>0</v>
      </c>
      <c r="CW270" s="181">
        <v>0</v>
      </c>
      <c r="CX270" s="181">
        <v>0</v>
      </c>
      <c r="CY270" s="186" t="e">
        <f t="shared" si="30"/>
        <v>#DIV/0!</v>
      </c>
      <c r="DA270" s="181">
        <v>0</v>
      </c>
      <c r="DC270" s="184">
        <v>0</v>
      </c>
      <c r="DD270" s="183" t="e">
        <f t="shared" si="32"/>
        <v>#DIV/0!</v>
      </c>
      <c r="DE270" s="184">
        <v>0</v>
      </c>
      <c r="DG270" s="184">
        <v>0</v>
      </c>
      <c r="DI270" s="182" t="e">
        <f t="shared" si="33"/>
        <v>#DIV/0!</v>
      </c>
    </row>
    <row r="271" spans="1:113" x14ac:dyDescent="0.25">
      <c r="A271" s="181" t="s">
        <v>1583</v>
      </c>
      <c r="B271" s="181" t="s">
        <v>1583</v>
      </c>
      <c r="C271" s="181">
        <v>1</v>
      </c>
      <c r="D271" s="181">
        <v>1</v>
      </c>
      <c r="E271" s="181">
        <v>1</v>
      </c>
      <c r="F271" s="181" t="s">
        <v>1582</v>
      </c>
      <c r="G271" s="181" t="s">
        <v>1581</v>
      </c>
      <c r="H271" s="181" t="s">
        <v>1580</v>
      </c>
      <c r="I271" s="181">
        <v>1</v>
      </c>
      <c r="J271" s="181">
        <v>1</v>
      </c>
      <c r="K271" s="181">
        <v>1</v>
      </c>
      <c r="L271" s="181">
        <v>1</v>
      </c>
      <c r="M271" s="181">
        <v>1</v>
      </c>
      <c r="N271" s="181">
        <v>1</v>
      </c>
      <c r="O271" s="181">
        <v>1</v>
      </c>
      <c r="P271" s="181">
        <v>1</v>
      </c>
      <c r="Q271" s="181">
        <v>0</v>
      </c>
      <c r="R271" s="181">
        <v>0</v>
      </c>
      <c r="S271" s="181">
        <v>0</v>
      </c>
      <c r="T271" s="181">
        <v>0</v>
      </c>
      <c r="U271" s="181">
        <v>0</v>
      </c>
      <c r="V271" s="181">
        <v>1</v>
      </c>
      <c r="W271" s="181">
        <v>1</v>
      </c>
      <c r="X271" s="181">
        <v>1</v>
      </c>
      <c r="Y271" s="181">
        <v>1</v>
      </c>
      <c r="Z271" s="181">
        <v>1</v>
      </c>
      <c r="AA271" s="181">
        <v>1</v>
      </c>
      <c r="AB271" s="181">
        <v>1</v>
      </c>
      <c r="AC271" s="181">
        <v>0</v>
      </c>
      <c r="AD271" s="181">
        <v>0</v>
      </c>
      <c r="AE271" s="181">
        <v>0</v>
      </c>
      <c r="AF271" s="181">
        <v>0</v>
      </c>
      <c r="AG271" s="181">
        <v>0</v>
      </c>
      <c r="AH271" s="181">
        <v>1</v>
      </c>
      <c r="AI271" s="181">
        <v>1</v>
      </c>
      <c r="AJ271" s="181">
        <v>1</v>
      </c>
      <c r="AK271" s="181">
        <v>1</v>
      </c>
      <c r="AL271" s="181">
        <v>1</v>
      </c>
      <c r="AM271" s="181">
        <v>1</v>
      </c>
      <c r="AN271" s="181">
        <v>1</v>
      </c>
      <c r="AO271" s="181">
        <v>0</v>
      </c>
      <c r="AP271" s="181">
        <v>0</v>
      </c>
      <c r="AQ271" s="181">
        <v>0</v>
      </c>
      <c r="AR271" s="181">
        <v>0</v>
      </c>
      <c r="AS271" s="181">
        <v>0</v>
      </c>
      <c r="AT271" s="181">
        <v>1</v>
      </c>
      <c r="AU271" s="181">
        <v>1</v>
      </c>
      <c r="AV271" s="181">
        <v>1</v>
      </c>
      <c r="AW271" s="181">
        <v>3.3</v>
      </c>
      <c r="AX271" s="181">
        <v>3.3</v>
      </c>
      <c r="AY271" s="181">
        <v>3.3</v>
      </c>
      <c r="AZ271" s="181">
        <v>33.996000000000002</v>
      </c>
      <c r="BA271" s="181">
        <v>306</v>
      </c>
      <c r="BB271" s="181">
        <v>306</v>
      </c>
      <c r="BC271" s="181">
        <v>5.9700999999999999E-3</v>
      </c>
      <c r="BD271" s="181">
        <v>2.1391</v>
      </c>
      <c r="BE271" s="181" t="s">
        <v>1251</v>
      </c>
      <c r="BF271" s="181" t="s">
        <v>1251</v>
      </c>
      <c r="BG271" s="181" t="s">
        <v>1251</v>
      </c>
      <c r="BH271" s="181" t="s">
        <v>1251</v>
      </c>
      <c r="BN271" s="181" t="s">
        <v>1251</v>
      </c>
      <c r="BO271" s="181" t="s">
        <v>1251</v>
      </c>
      <c r="BP271" s="181" t="s">
        <v>1251</v>
      </c>
      <c r="BQ271" s="181">
        <v>3.3</v>
      </c>
      <c r="BR271" s="181">
        <v>3.3</v>
      </c>
      <c r="BS271" s="181">
        <v>3.3</v>
      </c>
      <c r="BT271" s="181">
        <v>3.3</v>
      </c>
      <c r="BU271" s="181">
        <v>0</v>
      </c>
      <c r="BV271" s="181">
        <v>0</v>
      </c>
      <c r="BW271" s="181">
        <v>0</v>
      </c>
      <c r="BX271" s="181">
        <v>0</v>
      </c>
      <c r="BY271" s="181">
        <v>0</v>
      </c>
      <c r="BZ271" s="181">
        <v>3.3</v>
      </c>
      <c r="CA271" s="181">
        <v>3.3</v>
      </c>
      <c r="CB271" s="181">
        <v>3.3</v>
      </c>
      <c r="CC271" s="181">
        <v>26112000</v>
      </c>
      <c r="CD271" s="181">
        <v>3654700</v>
      </c>
      <c r="CE271" s="181">
        <v>3442700</v>
      </c>
      <c r="CF271" s="181">
        <v>3796700</v>
      </c>
      <c r="CG271" s="181">
        <v>3591400</v>
      </c>
      <c r="CH271" s="181">
        <v>0</v>
      </c>
      <c r="CI271" s="181">
        <v>0</v>
      </c>
      <c r="CJ271" s="181">
        <v>0</v>
      </c>
      <c r="CK271" s="181">
        <v>0</v>
      </c>
      <c r="CL271" s="181">
        <v>0</v>
      </c>
      <c r="CM271" s="181">
        <v>3888200</v>
      </c>
      <c r="CN271" s="181">
        <v>4096800</v>
      </c>
      <c r="CO271" s="181">
        <v>3641100</v>
      </c>
      <c r="CP271" s="184">
        <v>0</v>
      </c>
      <c r="CQ271" s="184">
        <v>0</v>
      </c>
      <c r="CR271" s="184">
        <v>0</v>
      </c>
      <c r="CS271" s="184">
        <v>0</v>
      </c>
      <c r="CT271" s="186" t="e">
        <f t="shared" si="31"/>
        <v>#DIV/0!</v>
      </c>
      <c r="CU271" s="181">
        <v>0</v>
      </c>
      <c r="CV271" s="181">
        <v>0</v>
      </c>
      <c r="CW271" s="181">
        <v>0</v>
      </c>
      <c r="CX271" s="181">
        <v>0</v>
      </c>
      <c r="CY271" s="186" t="e">
        <f t="shared" si="30"/>
        <v>#DIV/0!</v>
      </c>
      <c r="DA271" s="181">
        <v>0</v>
      </c>
      <c r="DC271" s="184">
        <v>0</v>
      </c>
      <c r="DD271" s="183" t="e">
        <f t="shared" si="32"/>
        <v>#DIV/0!</v>
      </c>
      <c r="DE271" s="184">
        <v>0</v>
      </c>
      <c r="DG271" s="184">
        <v>0</v>
      </c>
      <c r="DI271" s="182" t="e">
        <f t="shared" si="33"/>
        <v>#DIV/0!</v>
      </c>
    </row>
    <row r="272" spans="1:113" x14ac:dyDescent="0.25">
      <c r="A272" s="181" t="s">
        <v>1579</v>
      </c>
      <c r="B272" s="181" t="s">
        <v>1579</v>
      </c>
      <c r="C272" s="181" t="s">
        <v>1323</v>
      </c>
      <c r="D272" s="181" t="s">
        <v>1323</v>
      </c>
      <c r="E272" s="181" t="s">
        <v>1323</v>
      </c>
      <c r="F272" s="181" t="s">
        <v>1578</v>
      </c>
      <c r="G272" s="181" t="s">
        <v>1577</v>
      </c>
      <c r="H272" s="181" t="s">
        <v>1576</v>
      </c>
      <c r="I272" s="181">
        <v>2</v>
      </c>
      <c r="J272" s="181">
        <v>1</v>
      </c>
      <c r="K272" s="181">
        <v>1</v>
      </c>
      <c r="L272" s="181">
        <v>1</v>
      </c>
      <c r="M272" s="181">
        <v>1</v>
      </c>
      <c r="N272" s="181">
        <v>0</v>
      </c>
      <c r="O272" s="181">
        <v>1</v>
      </c>
      <c r="P272" s="181">
        <v>0</v>
      </c>
      <c r="Q272" s="181">
        <v>0</v>
      </c>
      <c r="R272" s="181">
        <v>0</v>
      </c>
      <c r="S272" s="181">
        <v>0</v>
      </c>
      <c r="T272" s="181">
        <v>0</v>
      </c>
      <c r="U272" s="181">
        <v>0</v>
      </c>
      <c r="V272" s="181">
        <v>1</v>
      </c>
      <c r="W272" s="181">
        <v>1</v>
      </c>
      <c r="X272" s="181">
        <v>1</v>
      </c>
      <c r="Y272" s="181">
        <v>1</v>
      </c>
      <c r="Z272" s="181">
        <v>0</v>
      </c>
      <c r="AA272" s="181">
        <v>1</v>
      </c>
      <c r="AB272" s="181">
        <v>0</v>
      </c>
      <c r="AC272" s="181">
        <v>0</v>
      </c>
      <c r="AD272" s="181">
        <v>0</v>
      </c>
      <c r="AE272" s="181">
        <v>0</v>
      </c>
      <c r="AF272" s="181">
        <v>0</v>
      </c>
      <c r="AG272" s="181">
        <v>0</v>
      </c>
      <c r="AH272" s="181">
        <v>1</v>
      </c>
      <c r="AI272" s="181">
        <v>1</v>
      </c>
      <c r="AJ272" s="181">
        <v>1</v>
      </c>
      <c r="AK272" s="181">
        <v>1</v>
      </c>
      <c r="AL272" s="181">
        <v>0</v>
      </c>
      <c r="AM272" s="181">
        <v>1</v>
      </c>
      <c r="AN272" s="181">
        <v>0</v>
      </c>
      <c r="AO272" s="181">
        <v>0</v>
      </c>
      <c r="AP272" s="181">
        <v>0</v>
      </c>
      <c r="AQ272" s="181">
        <v>0</v>
      </c>
      <c r="AR272" s="181">
        <v>0</v>
      </c>
      <c r="AS272" s="181">
        <v>0</v>
      </c>
      <c r="AT272" s="181">
        <v>1</v>
      </c>
      <c r="AU272" s="181">
        <v>1</v>
      </c>
      <c r="AV272" s="181">
        <v>1</v>
      </c>
      <c r="AW272" s="181">
        <v>2</v>
      </c>
      <c r="AX272" s="181">
        <v>2</v>
      </c>
      <c r="AY272" s="181">
        <v>2</v>
      </c>
      <c r="AZ272" s="181">
        <v>69.289000000000001</v>
      </c>
      <c r="BA272" s="181">
        <v>614</v>
      </c>
      <c r="BB272" s="181" t="s">
        <v>1575</v>
      </c>
      <c r="BC272" s="181">
        <v>8.9020999999999996E-3</v>
      </c>
      <c r="BD272" s="181">
        <v>2.1153</v>
      </c>
      <c r="BE272" s="181" t="s">
        <v>1251</v>
      </c>
      <c r="BG272" s="181" t="s">
        <v>1254</v>
      </c>
      <c r="BN272" s="181" t="s">
        <v>1254</v>
      </c>
      <c r="BO272" s="181" t="s">
        <v>1254</v>
      </c>
      <c r="BP272" s="181" t="s">
        <v>1254</v>
      </c>
      <c r="BQ272" s="181">
        <v>2</v>
      </c>
      <c r="BR272" s="181">
        <v>0</v>
      </c>
      <c r="BS272" s="181">
        <v>2</v>
      </c>
      <c r="BT272" s="181">
        <v>0</v>
      </c>
      <c r="BU272" s="181">
        <v>0</v>
      </c>
      <c r="BV272" s="181">
        <v>0</v>
      </c>
      <c r="BW272" s="181">
        <v>0</v>
      </c>
      <c r="BX272" s="181">
        <v>0</v>
      </c>
      <c r="BY272" s="181">
        <v>0</v>
      </c>
      <c r="BZ272" s="181">
        <v>2</v>
      </c>
      <c r="CA272" s="181">
        <v>2</v>
      </c>
      <c r="CB272" s="181">
        <v>2</v>
      </c>
      <c r="CC272" s="181">
        <v>9828900</v>
      </c>
      <c r="CD272" s="181">
        <v>2494800</v>
      </c>
      <c r="CE272" s="181">
        <v>0</v>
      </c>
      <c r="CF272" s="181">
        <v>2347400</v>
      </c>
      <c r="CG272" s="181">
        <v>0</v>
      </c>
      <c r="CH272" s="181">
        <v>0</v>
      </c>
      <c r="CI272" s="181">
        <v>0</v>
      </c>
      <c r="CJ272" s="181">
        <v>0</v>
      </c>
      <c r="CK272" s="181">
        <v>0</v>
      </c>
      <c r="CL272" s="181">
        <v>0</v>
      </c>
      <c r="CM272" s="181">
        <v>1457400</v>
      </c>
      <c r="CN272" s="181">
        <v>1800400</v>
      </c>
      <c r="CO272" s="181">
        <v>1729000</v>
      </c>
      <c r="CP272" s="184">
        <v>0</v>
      </c>
      <c r="CQ272" s="184">
        <v>0</v>
      </c>
      <c r="CR272" s="184">
        <v>0</v>
      </c>
      <c r="CS272" s="184">
        <v>0</v>
      </c>
      <c r="CT272" s="186" t="e">
        <f t="shared" si="31"/>
        <v>#DIV/0!</v>
      </c>
      <c r="CU272" s="181">
        <v>0</v>
      </c>
      <c r="CV272" s="181">
        <v>0</v>
      </c>
      <c r="CW272" s="181">
        <v>0</v>
      </c>
      <c r="CX272" s="181">
        <v>0</v>
      </c>
      <c r="CY272" s="186" t="e">
        <f t="shared" si="30"/>
        <v>#DIV/0!</v>
      </c>
      <c r="DA272" s="181">
        <v>0</v>
      </c>
      <c r="DC272" s="184">
        <v>0</v>
      </c>
      <c r="DD272" s="183" t="e">
        <f t="shared" si="32"/>
        <v>#DIV/0!</v>
      </c>
      <c r="DE272" s="184">
        <v>0</v>
      </c>
      <c r="DG272" s="184">
        <v>0</v>
      </c>
      <c r="DI272" s="182" t="e">
        <f t="shared" si="33"/>
        <v>#DIV/0!</v>
      </c>
    </row>
    <row r="273" spans="1:113" x14ac:dyDescent="0.25">
      <c r="A273" s="181" t="s">
        <v>1574</v>
      </c>
      <c r="B273" s="181" t="s">
        <v>1574</v>
      </c>
      <c r="C273" s="181">
        <v>1</v>
      </c>
      <c r="D273" s="181">
        <v>1</v>
      </c>
      <c r="E273" s="181">
        <v>1</v>
      </c>
      <c r="F273" s="181" t="s">
        <v>1573</v>
      </c>
      <c r="G273" s="181" t="s">
        <v>1572</v>
      </c>
      <c r="H273" s="181" t="s">
        <v>1571</v>
      </c>
      <c r="I273" s="181">
        <v>1</v>
      </c>
      <c r="J273" s="181">
        <v>1</v>
      </c>
      <c r="K273" s="181">
        <v>1</v>
      </c>
      <c r="L273" s="181">
        <v>1</v>
      </c>
      <c r="M273" s="181">
        <v>1</v>
      </c>
      <c r="N273" s="181">
        <v>1</v>
      </c>
      <c r="O273" s="181">
        <v>1</v>
      </c>
      <c r="P273" s="181">
        <v>0</v>
      </c>
      <c r="Q273" s="181">
        <v>0</v>
      </c>
      <c r="R273" s="181">
        <v>1</v>
      </c>
      <c r="S273" s="181">
        <v>1</v>
      </c>
      <c r="T273" s="181">
        <v>1</v>
      </c>
      <c r="U273" s="181">
        <v>1</v>
      </c>
      <c r="V273" s="181">
        <v>0</v>
      </c>
      <c r="W273" s="181">
        <v>0</v>
      </c>
      <c r="X273" s="181">
        <v>0</v>
      </c>
      <c r="Y273" s="181">
        <v>1</v>
      </c>
      <c r="Z273" s="181">
        <v>1</v>
      </c>
      <c r="AA273" s="181">
        <v>1</v>
      </c>
      <c r="AB273" s="181">
        <v>0</v>
      </c>
      <c r="AC273" s="181">
        <v>0</v>
      </c>
      <c r="AD273" s="181">
        <v>1</v>
      </c>
      <c r="AE273" s="181">
        <v>1</v>
      </c>
      <c r="AF273" s="181">
        <v>1</v>
      </c>
      <c r="AG273" s="181">
        <v>1</v>
      </c>
      <c r="AH273" s="181">
        <v>0</v>
      </c>
      <c r="AI273" s="181">
        <v>0</v>
      </c>
      <c r="AJ273" s="181">
        <v>0</v>
      </c>
      <c r="AK273" s="181">
        <v>1</v>
      </c>
      <c r="AL273" s="181">
        <v>1</v>
      </c>
      <c r="AM273" s="181">
        <v>1</v>
      </c>
      <c r="AN273" s="181">
        <v>0</v>
      </c>
      <c r="AO273" s="181">
        <v>0</v>
      </c>
      <c r="AP273" s="181">
        <v>1</v>
      </c>
      <c r="AQ273" s="181">
        <v>1</v>
      </c>
      <c r="AR273" s="181">
        <v>1</v>
      </c>
      <c r="AS273" s="181">
        <v>1</v>
      </c>
      <c r="AT273" s="181">
        <v>0</v>
      </c>
      <c r="AU273" s="181">
        <v>0</v>
      </c>
      <c r="AV273" s="181">
        <v>0</v>
      </c>
      <c r="AW273" s="181">
        <v>4.5</v>
      </c>
      <c r="AX273" s="181">
        <v>4.5</v>
      </c>
      <c r="AY273" s="181">
        <v>4.5</v>
      </c>
      <c r="AZ273" s="181">
        <v>32.25</v>
      </c>
      <c r="BA273" s="181">
        <v>289</v>
      </c>
      <c r="BB273" s="181">
        <v>289</v>
      </c>
      <c r="BC273" s="181">
        <v>0</v>
      </c>
      <c r="BD273" s="181">
        <v>3.4651000000000001</v>
      </c>
      <c r="BE273" s="181" t="s">
        <v>1251</v>
      </c>
      <c r="BF273" s="181" t="s">
        <v>1251</v>
      </c>
      <c r="BG273" s="181" t="s">
        <v>1254</v>
      </c>
      <c r="BJ273" s="181" t="s">
        <v>1254</v>
      </c>
      <c r="BK273" s="181" t="s">
        <v>1254</v>
      </c>
      <c r="BL273" s="181" t="s">
        <v>1254</v>
      </c>
      <c r="BM273" s="181" t="s">
        <v>1254</v>
      </c>
      <c r="BQ273" s="181">
        <v>4.5</v>
      </c>
      <c r="BR273" s="181">
        <v>4.5</v>
      </c>
      <c r="BS273" s="181">
        <v>4.5</v>
      </c>
      <c r="BT273" s="181">
        <v>0</v>
      </c>
      <c r="BU273" s="181">
        <v>0</v>
      </c>
      <c r="BV273" s="181">
        <v>4.5</v>
      </c>
      <c r="BW273" s="181">
        <v>4.5</v>
      </c>
      <c r="BX273" s="181">
        <v>4.5</v>
      </c>
      <c r="BY273" s="181">
        <v>4.5</v>
      </c>
      <c r="BZ273" s="181">
        <v>0</v>
      </c>
      <c r="CA273" s="181">
        <v>0</v>
      </c>
      <c r="CB273" s="181">
        <v>0</v>
      </c>
      <c r="CC273" s="181">
        <v>15479000</v>
      </c>
      <c r="CD273" s="181">
        <v>3907300</v>
      </c>
      <c r="CE273" s="181">
        <v>4824800</v>
      </c>
      <c r="CF273" s="181">
        <v>4017100</v>
      </c>
      <c r="CG273" s="181">
        <v>0</v>
      </c>
      <c r="CH273" s="181">
        <v>0</v>
      </c>
      <c r="CI273" s="181">
        <v>504470</v>
      </c>
      <c r="CJ273" s="181">
        <v>683760</v>
      </c>
      <c r="CK273" s="181">
        <v>883420</v>
      </c>
      <c r="CL273" s="181">
        <v>658190</v>
      </c>
      <c r="CM273" s="181">
        <v>0</v>
      </c>
      <c r="CN273" s="181">
        <v>0</v>
      </c>
      <c r="CO273" s="181">
        <v>0</v>
      </c>
      <c r="CP273" s="184">
        <v>0</v>
      </c>
      <c r="CQ273" s="184">
        <v>0</v>
      </c>
      <c r="CR273" s="184">
        <v>0</v>
      </c>
      <c r="CS273" s="184">
        <v>0</v>
      </c>
      <c r="CT273" s="186" t="e">
        <f t="shared" si="31"/>
        <v>#DIV/0!</v>
      </c>
      <c r="CU273" s="181">
        <v>0</v>
      </c>
      <c r="CV273" s="181">
        <v>0</v>
      </c>
      <c r="CW273" s="181">
        <v>0</v>
      </c>
      <c r="CX273" s="181">
        <v>0</v>
      </c>
      <c r="CY273" s="186" t="e">
        <f t="shared" si="30"/>
        <v>#DIV/0!</v>
      </c>
      <c r="DA273" s="181">
        <v>0</v>
      </c>
      <c r="DC273" s="184">
        <v>0</v>
      </c>
      <c r="DD273" s="183" t="e">
        <f t="shared" si="32"/>
        <v>#DIV/0!</v>
      </c>
      <c r="DE273" s="184">
        <v>0</v>
      </c>
      <c r="DG273" s="184">
        <v>0</v>
      </c>
      <c r="DI273" s="182" t="e">
        <f t="shared" si="33"/>
        <v>#DIV/0!</v>
      </c>
    </row>
    <row r="274" spans="1:113" x14ac:dyDescent="0.25">
      <c r="A274" s="181" t="s">
        <v>1570</v>
      </c>
      <c r="B274" s="181" t="s">
        <v>1570</v>
      </c>
      <c r="C274" s="181">
        <v>1</v>
      </c>
      <c r="D274" s="181">
        <v>1</v>
      </c>
      <c r="E274" s="181">
        <v>1</v>
      </c>
      <c r="F274" s="181" t="s">
        <v>1569</v>
      </c>
      <c r="G274" s="181" t="s">
        <v>1568</v>
      </c>
      <c r="H274" s="181" t="s">
        <v>1567</v>
      </c>
      <c r="I274" s="181">
        <v>1</v>
      </c>
      <c r="J274" s="181">
        <v>1</v>
      </c>
      <c r="K274" s="181">
        <v>1</v>
      </c>
      <c r="L274" s="181">
        <v>1</v>
      </c>
      <c r="M274" s="181">
        <v>0</v>
      </c>
      <c r="N274" s="181">
        <v>1</v>
      </c>
      <c r="O274" s="181">
        <v>1</v>
      </c>
      <c r="P274" s="181">
        <v>1</v>
      </c>
      <c r="Q274" s="181">
        <v>1</v>
      </c>
      <c r="R274" s="181">
        <v>0</v>
      </c>
      <c r="S274" s="181">
        <v>1</v>
      </c>
      <c r="T274" s="181">
        <v>0</v>
      </c>
      <c r="U274" s="181">
        <v>0</v>
      </c>
      <c r="V274" s="181">
        <v>1</v>
      </c>
      <c r="W274" s="181">
        <v>1</v>
      </c>
      <c r="X274" s="181">
        <v>1</v>
      </c>
      <c r="Y274" s="181">
        <v>0</v>
      </c>
      <c r="Z274" s="181">
        <v>1</v>
      </c>
      <c r="AA274" s="181">
        <v>1</v>
      </c>
      <c r="AB274" s="181">
        <v>1</v>
      </c>
      <c r="AC274" s="181">
        <v>1</v>
      </c>
      <c r="AD274" s="181">
        <v>0</v>
      </c>
      <c r="AE274" s="181">
        <v>1</v>
      </c>
      <c r="AF274" s="181">
        <v>0</v>
      </c>
      <c r="AG274" s="181">
        <v>0</v>
      </c>
      <c r="AH274" s="181">
        <v>1</v>
      </c>
      <c r="AI274" s="181">
        <v>1</v>
      </c>
      <c r="AJ274" s="181">
        <v>1</v>
      </c>
      <c r="AK274" s="181">
        <v>0</v>
      </c>
      <c r="AL274" s="181">
        <v>1</v>
      </c>
      <c r="AM274" s="181">
        <v>1</v>
      </c>
      <c r="AN274" s="181">
        <v>1</v>
      </c>
      <c r="AO274" s="181">
        <v>1</v>
      </c>
      <c r="AP274" s="181">
        <v>0</v>
      </c>
      <c r="AQ274" s="181">
        <v>1</v>
      </c>
      <c r="AR274" s="181">
        <v>0</v>
      </c>
      <c r="AS274" s="181">
        <v>0</v>
      </c>
      <c r="AT274" s="181">
        <v>1</v>
      </c>
      <c r="AU274" s="181">
        <v>1</v>
      </c>
      <c r="AV274" s="181">
        <v>1</v>
      </c>
      <c r="AW274" s="181">
        <v>1.9</v>
      </c>
      <c r="AX274" s="181">
        <v>1.9</v>
      </c>
      <c r="AY274" s="181">
        <v>1.9</v>
      </c>
      <c r="AZ274" s="181">
        <v>60.973999999999997</v>
      </c>
      <c r="BA274" s="181">
        <v>535</v>
      </c>
      <c r="BB274" s="181">
        <v>535</v>
      </c>
      <c r="BC274" s="181">
        <v>3.1546E-3</v>
      </c>
      <c r="BD274" s="181">
        <v>2.5129999999999999</v>
      </c>
      <c r="BF274" s="181" t="s">
        <v>1251</v>
      </c>
      <c r="BG274" s="181" t="s">
        <v>1254</v>
      </c>
      <c r="BH274" s="181" t="s">
        <v>1251</v>
      </c>
      <c r="BI274" s="181" t="s">
        <v>1254</v>
      </c>
      <c r="BK274" s="181" t="s">
        <v>1254</v>
      </c>
      <c r="BN274" s="181" t="s">
        <v>1251</v>
      </c>
      <c r="BO274" s="181" t="s">
        <v>1251</v>
      </c>
      <c r="BP274" s="181" t="s">
        <v>1251</v>
      </c>
      <c r="BQ274" s="181">
        <v>0</v>
      </c>
      <c r="BR274" s="181">
        <v>1.9</v>
      </c>
      <c r="BS274" s="181">
        <v>1.9</v>
      </c>
      <c r="BT274" s="181">
        <v>1.9</v>
      </c>
      <c r="BU274" s="181">
        <v>1.9</v>
      </c>
      <c r="BV274" s="181">
        <v>0</v>
      </c>
      <c r="BW274" s="181">
        <v>1.9</v>
      </c>
      <c r="BX274" s="181">
        <v>0</v>
      </c>
      <c r="BY274" s="181">
        <v>0</v>
      </c>
      <c r="BZ274" s="181">
        <v>1.9</v>
      </c>
      <c r="CA274" s="181">
        <v>1.9</v>
      </c>
      <c r="CB274" s="181">
        <v>1.9</v>
      </c>
      <c r="CC274" s="181">
        <v>24883000</v>
      </c>
      <c r="CD274" s="181">
        <v>0</v>
      </c>
      <c r="CE274" s="181">
        <v>3942700</v>
      </c>
      <c r="CF274" s="181">
        <v>4078600</v>
      </c>
      <c r="CG274" s="181">
        <v>5210000</v>
      </c>
      <c r="CH274" s="181">
        <v>748060</v>
      </c>
      <c r="CI274" s="181">
        <v>0</v>
      </c>
      <c r="CJ274" s="181">
        <v>790810</v>
      </c>
      <c r="CK274" s="181">
        <v>0</v>
      </c>
      <c r="CL274" s="181">
        <v>0</v>
      </c>
      <c r="CM274" s="181">
        <v>3266100</v>
      </c>
      <c r="CN274" s="181">
        <v>2478900</v>
      </c>
      <c r="CO274" s="181">
        <v>4368000</v>
      </c>
      <c r="CP274" s="184">
        <v>0</v>
      </c>
      <c r="CQ274" s="184">
        <v>0</v>
      </c>
      <c r="CR274" s="184">
        <v>0</v>
      </c>
      <c r="CS274" s="184">
        <v>0</v>
      </c>
      <c r="CT274" s="186" t="e">
        <f t="shared" si="31"/>
        <v>#DIV/0!</v>
      </c>
      <c r="CU274" s="181">
        <v>0</v>
      </c>
      <c r="CV274" s="181">
        <v>0</v>
      </c>
      <c r="CW274" s="181">
        <v>0</v>
      </c>
      <c r="CX274" s="181">
        <v>0</v>
      </c>
      <c r="CY274" s="186" t="e">
        <f t="shared" si="30"/>
        <v>#DIV/0!</v>
      </c>
      <c r="DA274" s="181">
        <v>0</v>
      </c>
      <c r="DC274" s="184">
        <v>0</v>
      </c>
      <c r="DD274" s="183" t="e">
        <f t="shared" si="32"/>
        <v>#DIV/0!</v>
      </c>
      <c r="DE274" s="184">
        <v>0</v>
      </c>
      <c r="DG274" s="184">
        <v>0</v>
      </c>
      <c r="DI274" s="182" t="e">
        <f t="shared" si="33"/>
        <v>#DIV/0!</v>
      </c>
    </row>
    <row r="275" spans="1:113" x14ac:dyDescent="0.25">
      <c r="A275" s="181" t="s">
        <v>1566</v>
      </c>
      <c r="B275" s="181" t="s">
        <v>1566</v>
      </c>
      <c r="C275" s="181">
        <v>1</v>
      </c>
      <c r="D275" s="181">
        <v>1</v>
      </c>
      <c r="E275" s="181">
        <v>1</v>
      </c>
      <c r="F275" s="181" t="s">
        <v>1565</v>
      </c>
      <c r="G275" s="181" t="s">
        <v>1564</v>
      </c>
      <c r="H275" s="181" t="s">
        <v>1563</v>
      </c>
      <c r="I275" s="181">
        <v>1</v>
      </c>
      <c r="J275" s="181">
        <v>1</v>
      </c>
      <c r="K275" s="181">
        <v>1</v>
      </c>
      <c r="L275" s="181">
        <v>1</v>
      </c>
      <c r="M275" s="181">
        <v>0</v>
      </c>
      <c r="N275" s="181">
        <v>1</v>
      </c>
      <c r="O275" s="181">
        <v>1</v>
      </c>
      <c r="P275" s="181">
        <v>0</v>
      </c>
      <c r="Q275" s="181">
        <v>0</v>
      </c>
      <c r="R275" s="181">
        <v>0</v>
      </c>
      <c r="S275" s="181">
        <v>0</v>
      </c>
      <c r="T275" s="181">
        <v>1</v>
      </c>
      <c r="U275" s="181">
        <v>1</v>
      </c>
      <c r="V275" s="181">
        <v>0</v>
      </c>
      <c r="W275" s="181">
        <v>1</v>
      </c>
      <c r="X275" s="181">
        <v>1</v>
      </c>
      <c r="Y275" s="181">
        <v>0</v>
      </c>
      <c r="Z275" s="181">
        <v>1</v>
      </c>
      <c r="AA275" s="181">
        <v>1</v>
      </c>
      <c r="AB275" s="181">
        <v>0</v>
      </c>
      <c r="AC275" s="181">
        <v>0</v>
      </c>
      <c r="AD275" s="181">
        <v>0</v>
      </c>
      <c r="AE275" s="181">
        <v>0</v>
      </c>
      <c r="AF275" s="181">
        <v>1</v>
      </c>
      <c r="AG275" s="181">
        <v>1</v>
      </c>
      <c r="AH275" s="181">
        <v>0</v>
      </c>
      <c r="AI275" s="181">
        <v>1</v>
      </c>
      <c r="AJ275" s="181">
        <v>1</v>
      </c>
      <c r="AK275" s="181">
        <v>0</v>
      </c>
      <c r="AL275" s="181">
        <v>1</v>
      </c>
      <c r="AM275" s="181">
        <v>1</v>
      </c>
      <c r="AN275" s="181">
        <v>0</v>
      </c>
      <c r="AO275" s="181">
        <v>0</v>
      </c>
      <c r="AP275" s="181">
        <v>0</v>
      </c>
      <c r="AQ275" s="181">
        <v>0</v>
      </c>
      <c r="AR275" s="181">
        <v>1</v>
      </c>
      <c r="AS275" s="181">
        <v>1</v>
      </c>
      <c r="AT275" s="181">
        <v>0</v>
      </c>
      <c r="AU275" s="181">
        <v>1</v>
      </c>
      <c r="AV275" s="181">
        <v>1</v>
      </c>
      <c r="AW275" s="181">
        <v>3</v>
      </c>
      <c r="AX275" s="181">
        <v>3</v>
      </c>
      <c r="AY275" s="181">
        <v>3</v>
      </c>
      <c r="AZ275" s="181">
        <v>40.042000000000002</v>
      </c>
      <c r="BA275" s="181">
        <v>364</v>
      </c>
      <c r="BB275" s="181">
        <v>364</v>
      </c>
      <c r="BC275" s="181">
        <v>8.8234999999999997E-3</v>
      </c>
      <c r="BD275" s="181">
        <v>2.0541999999999998</v>
      </c>
      <c r="BF275" s="181" t="s">
        <v>1251</v>
      </c>
      <c r="BG275" s="181" t="s">
        <v>1251</v>
      </c>
      <c r="BL275" s="181" t="s">
        <v>1251</v>
      </c>
      <c r="BM275" s="181" t="s">
        <v>1251</v>
      </c>
      <c r="BO275" s="181" t="s">
        <v>1251</v>
      </c>
      <c r="BP275" s="181" t="s">
        <v>1251</v>
      </c>
      <c r="BQ275" s="181">
        <v>0</v>
      </c>
      <c r="BR275" s="181">
        <v>3</v>
      </c>
      <c r="BS275" s="181">
        <v>3</v>
      </c>
      <c r="BT275" s="181">
        <v>0</v>
      </c>
      <c r="BU275" s="181">
        <v>0</v>
      </c>
      <c r="BV275" s="181">
        <v>0</v>
      </c>
      <c r="BW275" s="181">
        <v>0</v>
      </c>
      <c r="BX275" s="181">
        <v>3</v>
      </c>
      <c r="BY275" s="181">
        <v>3</v>
      </c>
      <c r="BZ275" s="181">
        <v>0</v>
      </c>
      <c r="CA275" s="181">
        <v>3</v>
      </c>
      <c r="CB275" s="181">
        <v>3</v>
      </c>
      <c r="CC275" s="181">
        <v>1800800000</v>
      </c>
      <c r="CD275" s="181">
        <v>0</v>
      </c>
      <c r="CE275" s="181">
        <v>291700000</v>
      </c>
      <c r="CF275" s="181">
        <v>314480000</v>
      </c>
      <c r="CG275" s="181">
        <v>0</v>
      </c>
      <c r="CH275" s="181">
        <v>0</v>
      </c>
      <c r="CI275" s="181">
        <v>0</v>
      </c>
      <c r="CJ275" s="181">
        <v>0</v>
      </c>
      <c r="CK275" s="181">
        <v>310070000</v>
      </c>
      <c r="CL275" s="181">
        <v>320850000</v>
      </c>
      <c r="CM275" s="181">
        <v>0</v>
      </c>
      <c r="CN275" s="181">
        <v>289060000</v>
      </c>
      <c r="CO275" s="181">
        <v>274610000</v>
      </c>
      <c r="CP275" s="184">
        <v>0</v>
      </c>
      <c r="CQ275" s="184">
        <v>0</v>
      </c>
      <c r="CR275" s="184">
        <v>0</v>
      </c>
      <c r="CS275" s="184">
        <v>0</v>
      </c>
      <c r="CT275" s="186" t="e">
        <f t="shared" si="31"/>
        <v>#DIV/0!</v>
      </c>
      <c r="CU275" s="181">
        <v>0</v>
      </c>
      <c r="CV275" s="181">
        <v>0</v>
      </c>
      <c r="CW275" s="181">
        <v>0</v>
      </c>
      <c r="CX275" s="181">
        <v>0</v>
      </c>
      <c r="CY275" s="186" t="e">
        <f t="shared" si="30"/>
        <v>#DIV/0!</v>
      </c>
      <c r="DA275" s="181">
        <v>0</v>
      </c>
      <c r="DC275" s="184">
        <v>0</v>
      </c>
      <c r="DD275" s="183" t="e">
        <f t="shared" si="32"/>
        <v>#DIV/0!</v>
      </c>
      <c r="DE275" s="184">
        <v>0</v>
      </c>
      <c r="DG275" s="184">
        <v>0</v>
      </c>
      <c r="DI275" s="182" t="e">
        <f t="shared" si="33"/>
        <v>#DIV/0!</v>
      </c>
    </row>
    <row r="276" spans="1:113" x14ac:dyDescent="0.25">
      <c r="A276" s="181" t="s">
        <v>1562</v>
      </c>
      <c r="B276" s="181" t="s">
        <v>1562</v>
      </c>
      <c r="C276" s="181">
        <v>1</v>
      </c>
      <c r="D276" s="181">
        <v>1</v>
      </c>
      <c r="E276" s="181">
        <v>1</v>
      </c>
      <c r="F276" s="181" t="s">
        <v>1561</v>
      </c>
      <c r="G276" s="181" t="s">
        <v>1560</v>
      </c>
      <c r="H276" s="181" t="s">
        <v>1559</v>
      </c>
      <c r="I276" s="181">
        <v>1</v>
      </c>
      <c r="J276" s="181">
        <v>1</v>
      </c>
      <c r="K276" s="181">
        <v>1</v>
      </c>
      <c r="L276" s="181">
        <v>1</v>
      </c>
      <c r="M276" s="181">
        <v>1</v>
      </c>
      <c r="N276" s="181">
        <v>1</v>
      </c>
      <c r="O276" s="181">
        <v>1</v>
      </c>
      <c r="P276" s="181">
        <v>1</v>
      </c>
      <c r="Q276" s="181">
        <v>0</v>
      </c>
      <c r="R276" s="181">
        <v>0</v>
      </c>
      <c r="S276" s="181">
        <v>0</v>
      </c>
      <c r="T276" s="181">
        <v>0</v>
      </c>
      <c r="U276" s="181">
        <v>1</v>
      </c>
      <c r="V276" s="181">
        <v>1</v>
      </c>
      <c r="W276" s="181">
        <v>1</v>
      </c>
      <c r="X276" s="181">
        <v>1</v>
      </c>
      <c r="Y276" s="181">
        <v>1</v>
      </c>
      <c r="Z276" s="181">
        <v>1</v>
      </c>
      <c r="AA276" s="181">
        <v>1</v>
      </c>
      <c r="AB276" s="181">
        <v>1</v>
      </c>
      <c r="AC276" s="181">
        <v>0</v>
      </c>
      <c r="AD276" s="181">
        <v>0</v>
      </c>
      <c r="AE276" s="181">
        <v>0</v>
      </c>
      <c r="AF276" s="181">
        <v>0</v>
      </c>
      <c r="AG276" s="181">
        <v>1</v>
      </c>
      <c r="AH276" s="181">
        <v>1</v>
      </c>
      <c r="AI276" s="181">
        <v>1</v>
      </c>
      <c r="AJ276" s="181">
        <v>1</v>
      </c>
      <c r="AK276" s="181">
        <v>1</v>
      </c>
      <c r="AL276" s="181">
        <v>1</v>
      </c>
      <c r="AM276" s="181">
        <v>1</v>
      </c>
      <c r="AN276" s="181">
        <v>1</v>
      </c>
      <c r="AO276" s="181">
        <v>0</v>
      </c>
      <c r="AP276" s="181">
        <v>0</v>
      </c>
      <c r="AQ276" s="181">
        <v>0</v>
      </c>
      <c r="AR276" s="181">
        <v>0</v>
      </c>
      <c r="AS276" s="181">
        <v>1</v>
      </c>
      <c r="AT276" s="181">
        <v>1</v>
      </c>
      <c r="AU276" s="181">
        <v>1</v>
      </c>
      <c r="AV276" s="181">
        <v>1</v>
      </c>
      <c r="AW276" s="181">
        <v>7.2</v>
      </c>
      <c r="AX276" s="181">
        <v>7.2</v>
      </c>
      <c r="AY276" s="181">
        <v>7.2</v>
      </c>
      <c r="AZ276" s="181">
        <v>23.689</v>
      </c>
      <c r="BA276" s="181">
        <v>209</v>
      </c>
      <c r="BB276" s="181">
        <v>209</v>
      </c>
      <c r="BC276" s="181">
        <v>3.2894999999999999E-3</v>
      </c>
      <c r="BD276" s="181">
        <v>2.8820999999999999</v>
      </c>
      <c r="BE276" s="181" t="s">
        <v>1251</v>
      </c>
      <c r="BF276" s="181" t="s">
        <v>1251</v>
      </c>
      <c r="BG276" s="181" t="s">
        <v>1251</v>
      </c>
      <c r="BH276" s="181" t="s">
        <v>1251</v>
      </c>
      <c r="BM276" s="181" t="s">
        <v>1254</v>
      </c>
      <c r="BN276" s="181" t="s">
        <v>1251</v>
      </c>
      <c r="BO276" s="181" t="s">
        <v>1254</v>
      </c>
      <c r="BP276" s="181" t="s">
        <v>1254</v>
      </c>
      <c r="BQ276" s="181">
        <v>7.2</v>
      </c>
      <c r="BR276" s="181">
        <v>7.2</v>
      </c>
      <c r="BS276" s="181">
        <v>7.2</v>
      </c>
      <c r="BT276" s="181">
        <v>7.2</v>
      </c>
      <c r="BU276" s="181">
        <v>0</v>
      </c>
      <c r="BV276" s="181">
        <v>0</v>
      </c>
      <c r="BW276" s="181">
        <v>0</v>
      </c>
      <c r="BX276" s="181">
        <v>0</v>
      </c>
      <c r="BY276" s="181">
        <v>7.2</v>
      </c>
      <c r="BZ276" s="181">
        <v>7.2</v>
      </c>
      <c r="CA276" s="181">
        <v>7.2</v>
      </c>
      <c r="CB276" s="181">
        <v>7.2</v>
      </c>
      <c r="CC276" s="181">
        <v>25464000</v>
      </c>
      <c r="CD276" s="181">
        <v>4263400</v>
      </c>
      <c r="CE276" s="181">
        <v>4473300</v>
      </c>
      <c r="CF276" s="181">
        <v>4397700</v>
      </c>
      <c r="CG276" s="181">
        <v>4476000</v>
      </c>
      <c r="CH276" s="181">
        <v>0</v>
      </c>
      <c r="CI276" s="181">
        <v>0</v>
      </c>
      <c r="CJ276" s="181">
        <v>0</v>
      </c>
      <c r="CK276" s="181">
        <v>0</v>
      </c>
      <c r="CL276" s="181">
        <v>512400</v>
      </c>
      <c r="CM276" s="181">
        <v>3889800</v>
      </c>
      <c r="CN276" s="181">
        <v>141390</v>
      </c>
      <c r="CO276" s="181">
        <v>3309900</v>
      </c>
      <c r="CP276" s="184">
        <v>0</v>
      </c>
      <c r="CQ276" s="184">
        <v>0</v>
      </c>
      <c r="CR276" s="184">
        <v>0</v>
      </c>
      <c r="CS276" s="184">
        <v>0</v>
      </c>
      <c r="CT276" s="186" t="e">
        <f t="shared" si="31"/>
        <v>#DIV/0!</v>
      </c>
      <c r="CU276" s="181">
        <v>0</v>
      </c>
      <c r="CV276" s="181">
        <v>0</v>
      </c>
      <c r="CW276" s="181">
        <v>0</v>
      </c>
      <c r="CX276" s="181">
        <v>0</v>
      </c>
      <c r="CY276" s="186" t="e">
        <f t="shared" si="30"/>
        <v>#DIV/0!</v>
      </c>
      <c r="DA276" s="181">
        <v>0</v>
      </c>
      <c r="DC276" s="184">
        <v>0</v>
      </c>
      <c r="DD276" s="183" t="e">
        <f t="shared" si="32"/>
        <v>#DIV/0!</v>
      </c>
      <c r="DE276" s="184">
        <v>0</v>
      </c>
      <c r="DG276" s="184">
        <v>0</v>
      </c>
      <c r="DI276" s="182" t="e">
        <f t="shared" si="33"/>
        <v>#DIV/0!</v>
      </c>
    </row>
    <row r="277" spans="1:113" x14ac:dyDescent="0.25">
      <c r="A277" s="181" t="s">
        <v>1558</v>
      </c>
      <c r="B277" s="181" t="s">
        <v>1558</v>
      </c>
      <c r="C277" s="181">
        <v>1</v>
      </c>
      <c r="D277" s="181">
        <v>1</v>
      </c>
      <c r="E277" s="181">
        <v>1</v>
      </c>
      <c r="F277" s="181" t="s">
        <v>1557</v>
      </c>
      <c r="G277" s="181" t="s">
        <v>1556</v>
      </c>
      <c r="H277" s="181" t="s">
        <v>1555</v>
      </c>
      <c r="I277" s="181">
        <v>1</v>
      </c>
      <c r="J277" s="181">
        <v>1</v>
      </c>
      <c r="K277" s="181">
        <v>1</v>
      </c>
      <c r="L277" s="181">
        <v>1</v>
      </c>
      <c r="M277" s="181">
        <v>1</v>
      </c>
      <c r="N277" s="181">
        <v>1</v>
      </c>
      <c r="O277" s="181">
        <v>1</v>
      </c>
      <c r="P277" s="181">
        <v>1</v>
      </c>
      <c r="Q277" s="181">
        <v>1</v>
      </c>
      <c r="R277" s="181">
        <v>0</v>
      </c>
      <c r="S277" s="181">
        <v>1</v>
      </c>
      <c r="T277" s="181">
        <v>1</v>
      </c>
      <c r="U277" s="181">
        <v>1</v>
      </c>
      <c r="V277" s="181">
        <v>1</v>
      </c>
      <c r="W277" s="181">
        <v>1</v>
      </c>
      <c r="X277" s="181">
        <v>1</v>
      </c>
      <c r="Y277" s="181">
        <v>1</v>
      </c>
      <c r="Z277" s="181">
        <v>1</v>
      </c>
      <c r="AA277" s="181">
        <v>1</v>
      </c>
      <c r="AB277" s="181">
        <v>1</v>
      </c>
      <c r="AC277" s="181">
        <v>1</v>
      </c>
      <c r="AD277" s="181">
        <v>0</v>
      </c>
      <c r="AE277" s="181">
        <v>1</v>
      </c>
      <c r="AF277" s="181">
        <v>1</v>
      </c>
      <c r="AG277" s="181">
        <v>1</v>
      </c>
      <c r="AH277" s="181">
        <v>1</v>
      </c>
      <c r="AI277" s="181">
        <v>1</v>
      </c>
      <c r="AJ277" s="181">
        <v>1</v>
      </c>
      <c r="AK277" s="181">
        <v>1</v>
      </c>
      <c r="AL277" s="181">
        <v>1</v>
      </c>
      <c r="AM277" s="181">
        <v>1</v>
      </c>
      <c r="AN277" s="181">
        <v>1</v>
      </c>
      <c r="AO277" s="181">
        <v>1</v>
      </c>
      <c r="AP277" s="181">
        <v>0</v>
      </c>
      <c r="AQ277" s="181">
        <v>1</v>
      </c>
      <c r="AR277" s="181">
        <v>1</v>
      </c>
      <c r="AS277" s="181">
        <v>1</v>
      </c>
      <c r="AT277" s="181">
        <v>1</v>
      </c>
      <c r="AU277" s="181">
        <v>1</v>
      </c>
      <c r="AV277" s="181">
        <v>1</v>
      </c>
      <c r="AW277" s="181">
        <v>1.7</v>
      </c>
      <c r="AX277" s="181">
        <v>1.7</v>
      </c>
      <c r="AY277" s="181">
        <v>1.7</v>
      </c>
      <c r="AZ277" s="181">
        <v>85.941000000000003</v>
      </c>
      <c r="BA277" s="181">
        <v>780</v>
      </c>
      <c r="BB277" s="181">
        <v>780</v>
      </c>
      <c r="BC277" s="181">
        <v>0</v>
      </c>
      <c r="BD277" s="181">
        <v>3.2305999999999999</v>
      </c>
      <c r="BE277" s="181" t="s">
        <v>1251</v>
      </c>
      <c r="BF277" s="181" t="s">
        <v>1251</v>
      </c>
      <c r="BG277" s="181" t="s">
        <v>1251</v>
      </c>
      <c r="BH277" s="181" t="s">
        <v>1251</v>
      </c>
      <c r="BI277" s="181" t="s">
        <v>1254</v>
      </c>
      <c r="BK277" s="181" t="s">
        <v>1254</v>
      </c>
      <c r="BL277" s="181" t="s">
        <v>1254</v>
      </c>
      <c r="BM277" s="181" t="s">
        <v>1254</v>
      </c>
      <c r="BN277" s="181" t="s">
        <v>1251</v>
      </c>
      <c r="BO277" s="181" t="s">
        <v>1251</v>
      </c>
      <c r="BP277" s="181" t="s">
        <v>1251</v>
      </c>
      <c r="BQ277" s="181">
        <v>1.7</v>
      </c>
      <c r="BR277" s="181">
        <v>1.7</v>
      </c>
      <c r="BS277" s="181">
        <v>1.7</v>
      </c>
      <c r="BT277" s="181">
        <v>1.7</v>
      </c>
      <c r="BU277" s="181">
        <v>1.7</v>
      </c>
      <c r="BV277" s="181">
        <v>0</v>
      </c>
      <c r="BW277" s="181">
        <v>1.7</v>
      </c>
      <c r="BX277" s="181">
        <v>1.7</v>
      </c>
      <c r="BY277" s="181">
        <v>1.7</v>
      </c>
      <c r="BZ277" s="181">
        <v>1.7</v>
      </c>
      <c r="CA277" s="181">
        <v>1.7</v>
      </c>
      <c r="CB277" s="181">
        <v>1.7</v>
      </c>
      <c r="CC277" s="181">
        <v>34222000</v>
      </c>
      <c r="CD277" s="181">
        <v>4568100</v>
      </c>
      <c r="CE277" s="181">
        <v>4126500</v>
      </c>
      <c r="CF277" s="181">
        <v>4350200</v>
      </c>
      <c r="CG277" s="181">
        <v>3951000</v>
      </c>
      <c r="CH277" s="181">
        <v>1286800</v>
      </c>
      <c r="CI277" s="181">
        <v>0</v>
      </c>
      <c r="CJ277" s="181">
        <v>1136200</v>
      </c>
      <c r="CK277" s="181">
        <v>1115300</v>
      </c>
      <c r="CL277" s="181">
        <v>1484900</v>
      </c>
      <c r="CM277" s="181">
        <v>3895200</v>
      </c>
      <c r="CN277" s="181">
        <v>4165300</v>
      </c>
      <c r="CO277" s="181">
        <v>4142700</v>
      </c>
      <c r="CP277" s="184">
        <v>0</v>
      </c>
      <c r="CQ277" s="184">
        <v>0</v>
      </c>
      <c r="CR277" s="184">
        <v>0</v>
      </c>
      <c r="CS277" s="184">
        <v>0</v>
      </c>
      <c r="CT277" s="186" t="e">
        <f t="shared" si="31"/>
        <v>#DIV/0!</v>
      </c>
      <c r="CU277" s="181">
        <v>0</v>
      </c>
      <c r="CV277" s="181">
        <v>0</v>
      </c>
      <c r="CW277" s="181">
        <v>0</v>
      </c>
      <c r="CX277" s="181">
        <v>0</v>
      </c>
      <c r="CY277" s="186" t="e">
        <f t="shared" si="30"/>
        <v>#DIV/0!</v>
      </c>
      <c r="DA277" s="181">
        <v>0</v>
      </c>
      <c r="DC277" s="184">
        <v>0</v>
      </c>
      <c r="DD277" s="183" t="e">
        <f t="shared" si="32"/>
        <v>#DIV/0!</v>
      </c>
      <c r="DE277" s="184">
        <v>0</v>
      </c>
      <c r="DG277" s="184">
        <v>0</v>
      </c>
      <c r="DI277" s="182" t="e">
        <f t="shared" si="33"/>
        <v>#DIV/0!</v>
      </c>
    </row>
    <row r="278" spans="1:113" x14ac:dyDescent="0.25">
      <c r="A278" s="181" t="s">
        <v>1554</v>
      </c>
      <c r="B278" s="181" t="s">
        <v>1554</v>
      </c>
      <c r="C278" s="181">
        <v>4</v>
      </c>
      <c r="D278" s="181">
        <v>1</v>
      </c>
      <c r="E278" s="181">
        <v>1</v>
      </c>
      <c r="F278" s="181" t="s">
        <v>1553</v>
      </c>
      <c r="G278" s="181" t="s">
        <v>1552</v>
      </c>
      <c r="H278" s="181" t="s">
        <v>1551</v>
      </c>
      <c r="I278" s="181">
        <v>1</v>
      </c>
      <c r="J278" s="181">
        <v>4</v>
      </c>
      <c r="K278" s="181">
        <v>1</v>
      </c>
      <c r="L278" s="181">
        <v>1</v>
      </c>
      <c r="M278" s="181">
        <v>3</v>
      </c>
      <c r="N278" s="181">
        <v>4</v>
      </c>
      <c r="O278" s="181">
        <v>3</v>
      </c>
      <c r="P278" s="181">
        <v>2</v>
      </c>
      <c r="Q278" s="181">
        <v>2</v>
      </c>
      <c r="R278" s="181">
        <v>2</v>
      </c>
      <c r="S278" s="181">
        <v>2</v>
      </c>
      <c r="T278" s="181">
        <v>2</v>
      </c>
      <c r="U278" s="181">
        <v>2</v>
      </c>
      <c r="V278" s="181">
        <v>2</v>
      </c>
      <c r="W278" s="181">
        <v>2</v>
      </c>
      <c r="X278" s="181">
        <v>2</v>
      </c>
      <c r="Y278" s="181">
        <v>0</v>
      </c>
      <c r="Z278" s="181">
        <v>1</v>
      </c>
      <c r="AA278" s="181">
        <v>0</v>
      </c>
      <c r="AB278" s="181">
        <v>0</v>
      </c>
      <c r="AC278" s="181">
        <v>0</v>
      </c>
      <c r="AD278" s="181">
        <v>0</v>
      </c>
      <c r="AE278" s="181">
        <v>0</v>
      </c>
      <c r="AF278" s="181">
        <v>0</v>
      </c>
      <c r="AG278" s="181">
        <v>0</v>
      </c>
      <c r="AH278" s="181">
        <v>0</v>
      </c>
      <c r="AI278" s="181">
        <v>0</v>
      </c>
      <c r="AJ278" s="181">
        <v>0</v>
      </c>
      <c r="AK278" s="181">
        <v>0</v>
      </c>
      <c r="AL278" s="181">
        <v>1</v>
      </c>
      <c r="AM278" s="181">
        <v>0</v>
      </c>
      <c r="AN278" s="181">
        <v>0</v>
      </c>
      <c r="AO278" s="181">
        <v>0</v>
      </c>
      <c r="AP278" s="181">
        <v>0</v>
      </c>
      <c r="AQ278" s="181">
        <v>0</v>
      </c>
      <c r="AR278" s="181">
        <v>0</v>
      </c>
      <c r="AS278" s="181">
        <v>0</v>
      </c>
      <c r="AT278" s="181">
        <v>0</v>
      </c>
      <c r="AU278" s="181">
        <v>0</v>
      </c>
      <c r="AV278" s="181">
        <v>0</v>
      </c>
      <c r="AW278" s="181">
        <v>20.6</v>
      </c>
      <c r="AX278" s="181">
        <v>6</v>
      </c>
      <c r="AY278" s="181">
        <v>6</v>
      </c>
      <c r="AZ278" s="181">
        <v>25.701000000000001</v>
      </c>
      <c r="BA278" s="181">
        <v>218</v>
      </c>
      <c r="BB278" s="181">
        <v>218</v>
      </c>
      <c r="BC278" s="181">
        <v>6.1728E-3</v>
      </c>
      <c r="BD278" s="181">
        <v>2.3923999999999999</v>
      </c>
      <c r="BE278" s="181" t="s">
        <v>1254</v>
      </c>
      <c r="BF278" s="181" t="s">
        <v>1251</v>
      </c>
      <c r="BG278" s="181" t="s">
        <v>1254</v>
      </c>
      <c r="BH278" s="181" t="s">
        <v>1254</v>
      </c>
      <c r="BI278" s="181" t="s">
        <v>1254</v>
      </c>
      <c r="BJ278" s="181" t="s">
        <v>1254</v>
      </c>
      <c r="BK278" s="181" t="s">
        <v>1254</v>
      </c>
      <c r="BL278" s="181" t="s">
        <v>1254</v>
      </c>
      <c r="BM278" s="181" t="s">
        <v>1254</v>
      </c>
      <c r="BN278" s="181" t="s">
        <v>1254</v>
      </c>
      <c r="BO278" s="181" t="s">
        <v>1254</v>
      </c>
      <c r="BP278" s="181" t="s">
        <v>1254</v>
      </c>
      <c r="BQ278" s="181">
        <v>14.7</v>
      </c>
      <c r="BR278" s="181">
        <v>20.6</v>
      </c>
      <c r="BS278" s="181">
        <v>14.7</v>
      </c>
      <c r="BT278" s="181">
        <v>7.3</v>
      </c>
      <c r="BU278" s="181">
        <v>7.3</v>
      </c>
      <c r="BV278" s="181">
        <v>7.3</v>
      </c>
      <c r="BW278" s="181">
        <v>7.3</v>
      </c>
      <c r="BX278" s="181">
        <v>7.3</v>
      </c>
      <c r="BY278" s="181">
        <v>7.3</v>
      </c>
      <c r="BZ278" s="181">
        <v>7.3</v>
      </c>
      <c r="CA278" s="181">
        <v>7.3</v>
      </c>
      <c r="CB278" s="181">
        <v>7.3</v>
      </c>
      <c r="CC278" s="181">
        <v>5326600</v>
      </c>
      <c r="CD278" s="181">
        <v>0</v>
      </c>
      <c r="CE278" s="181">
        <v>5326600</v>
      </c>
      <c r="CF278" s="181">
        <v>0</v>
      </c>
      <c r="CG278" s="181">
        <v>0</v>
      </c>
      <c r="CH278" s="181">
        <v>0</v>
      </c>
      <c r="CI278" s="181">
        <v>0</v>
      </c>
      <c r="CJ278" s="181">
        <v>0</v>
      </c>
      <c r="CK278" s="181">
        <v>0</v>
      </c>
      <c r="CL278" s="181">
        <v>0</v>
      </c>
      <c r="CM278" s="181">
        <v>0</v>
      </c>
      <c r="CN278" s="181">
        <v>0</v>
      </c>
      <c r="CO278" s="181">
        <v>0</v>
      </c>
      <c r="CP278" s="184">
        <v>0</v>
      </c>
      <c r="CQ278" s="184">
        <v>0</v>
      </c>
      <c r="CR278" s="184">
        <v>0</v>
      </c>
      <c r="CS278" s="184">
        <v>0</v>
      </c>
      <c r="CT278" s="186" t="e">
        <f t="shared" si="31"/>
        <v>#DIV/0!</v>
      </c>
      <c r="CU278" s="181">
        <v>0</v>
      </c>
      <c r="CV278" s="181">
        <v>0</v>
      </c>
      <c r="CW278" s="181">
        <v>0</v>
      </c>
      <c r="CX278" s="181">
        <v>0</v>
      </c>
      <c r="CY278" s="186" t="e">
        <f t="shared" si="30"/>
        <v>#DIV/0!</v>
      </c>
      <c r="DA278" s="181">
        <v>0</v>
      </c>
      <c r="DC278" s="184">
        <v>0</v>
      </c>
      <c r="DD278" s="183" t="e">
        <f t="shared" si="32"/>
        <v>#DIV/0!</v>
      </c>
      <c r="DE278" s="184">
        <v>0</v>
      </c>
      <c r="DG278" s="184">
        <v>0</v>
      </c>
      <c r="DI278" s="182" t="e">
        <f t="shared" si="33"/>
        <v>#DIV/0!</v>
      </c>
    </row>
    <row r="279" spans="1:113" x14ac:dyDescent="0.25">
      <c r="A279" s="181" t="s">
        <v>1550</v>
      </c>
      <c r="B279" s="181" t="s">
        <v>1550</v>
      </c>
      <c r="C279" s="181">
        <v>2</v>
      </c>
      <c r="D279" s="181">
        <v>2</v>
      </c>
      <c r="E279" s="181">
        <v>2</v>
      </c>
      <c r="F279" s="181" t="s">
        <v>1549</v>
      </c>
      <c r="G279" s="181" t="s">
        <v>1548</v>
      </c>
      <c r="H279" s="181" t="s">
        <v>1547</v>
      </c>
      <c r="I279" s="181">
        <v>1</v>
      </c>
      <c r="J279" s="181">
        <v>2</v>
      </c>
      <c r="K279" s="181">
        <v>2</v>
      </c>
      <c r="L279" s="181">
        <v>2</v>
      </c>
      <c r="M279" s="181">
        <v>2</v>
      </c>
      <c r="N279" s="181">
        <v>2</v>
      </c>
      <c r="O279" s="181">
        <v>2</v>
      </c>
      <c r="P279" s="181">
        <v>2</v>
      </c>
      <c r="Q279" s="181">
        <v>0</v>
      </c>
      <c r="R279" s="181">
        <v>0</v>
      </c>
      <c r="S279" s="181">
        <v>0</v>
      </c>
      <c r="T279" s="181">
        <v>0</v>
      </c>
      <c r="U279" s="181">
        <v>0</v>
      </c>
      <c r="V279" s="181">
        <v>1</v>
      </c>
      <c r="W279" s="181">
        <v>2</v>
      </c>
      <c r="X279" s="181">
        <v>0</v>
      </c>
      <c r="Y279" s="181">
        <v>2</v>
      </c>
      <c r="Z279" s="181">
        <v>2</v>
      </c>
      <c r="AA279" s="181">
        <v>2</v>
      </c>
      <c r="AB279" s="181">
        <v>2</v>
      </c>
      <c r="AC279" s="181">
        <v>0</v>
      </c>
      <c r="AD279" s="181">
        <v>0</v>
      </c>
      <c r="AE279" s="181">
        <v>0</v>
      </c>
      <c r="AF279" s="181">
        <v>0</v>
      </c>
      <c r="AG279" s="181">
        <v>0</v>
      </c>
      <c r="AH279" s="181">
        <v>1</v>
      </c>
      <c r="AI279" s="181">
        <v>2</v>
      </c>
      <c r="AJ279" s="181">
        <v>0</v>
      </c>
      <c r="AK279" s="181">
        <v>2</v>
      </c>
      <c r="AL279" s="181">
        <v>2</v>
      </c>
      <c r="AM279" s="181">
        <v>2</v>
      </c>
      <c r="AN279" s="181">
        <v>2</v>
      </c>
      <c r="AO279" s="181">
        <v>0</v>
      </c>
      <c r="AP279" s="181">
        <v>0</v>
      </c>
      <c r="AQ279" s="181">
        <v>0</v>
      </c>
      <c r="AR279" s="181">
        <v>0</v>
      </c>
      <c r="AS279" s="181">
        <v>0</v>
      </c>
      <c r="AT279" s="181">
        <v>1</v>
      </c>
      <c r="AU279" s="181">
        <v>2</v>
      </c>
      <c r="AV279" s="181">
        <v>0</v>
      </c>
      <c r="AW279" s="181">
        <v>11.6</v>
      </c>
      <c r="AX279" s="181">
        <v>11.6</v>
      </c>
      <c r="AY279" s="181">
        <v>11.6</v>
      </c>
      <c r="AZ279" s="181">
        <v>24.274999999999999</v>
      </c>
      <c r="BA279" s="181">
        <v>216</v>
      </c>
      <c r="BB279" s="181">
        <v>216</v>
      </c>
      <c r="BC279" s="181">
        <v>0</v>
      </c>
      <c r="BD279" s="181">
        <v>4.5632999999999999</v>
      </c>
      <c r="BE279" s="181" t="s">
        <v>1251</v>
      </c>
      <c r="BF279" s="181" t="s">
        <v>1251</v>
      </c>
      <c r="BG279" s="181" t="s">
        <v>1251</v>
      </c>
      <c r="BH279" s="181" t="s">
        <v>1251</v>
      </c>
      <c r="BN279" s="181" t="s">
        <v>1254</v>
      </c>
      <c r="BO279" s="181" t="s">
        <v>1254</v>
      </c>
      <c r="BQ279" s="181">
        <v>11.6</v>
      </c>
      <c r="BR279" s="181">
        <v>11.6</v>
      </c>
      <c r="BS279" s="181">
        <v>11.6</v>
      </c>
      <c r="BT279" s="181">
        <v>11.6</v>
      </c>
      <c r="BU279" s="181">
        <v>0</v>
      </c>
      <c r="BV279" s="181">
        <v>0</v>
      </c>
      <c r="BW279" s="181">
        <v>0</v>
      </c>
      <c r="BX279" s="181">
        <v>0</v>
      </c>
      <c r="BY279" s="181">
        <v>0</v>
      </c>
      <c r="BZ279" s="181">
        <v>5.0999999999999996</v>
      </c>
      <c r="CA279" s="181">
        <v>11.6</v>
      </c>
      <c r="CB279" s="181">
        <v>0</v>
      </c>
      <c r="CC279" s="181">
        <v>53912000</v>
      </c>
      <c r="CD279" s="181">
        <v>10445000</v>
      </c>
      <c r="CE279" s="181">
        <v>10775000</v>
      </c>
      <c r="CF279" s="181">
        <v>11787000</v>
      </c>
      <c r="CG279" s="181">
        <v>8903600</v>
      </c>
      <c r="CH279" s="181">
        <v>0</v>
      </c>
      <c r="CI279" s="181">
        <v>0</v>
      </c>
      <c r="CJ279" s="181">
        <v>0</v>
      </c>
      <c r="CK279" s="181">
        <v>0</v>
      </c>
      <c r="CL279" s="181">
        <v>0</v>
      </c>
      <c r="CM279" s="181">
        <v>5330400</v>
      </c>
      <c r="CN279" s="181">
        <v>6671000</v>
      </c>
      <c r="CO279" s="181">
        <v>0</v>
      </c>
      <c r="CP279" s="184">
        <v>0</v>
      </c>
      <c r="CQ279" s="184">
        <v>0</v>
      </c>
      <c r="CR279" s="184">
        <v>0</v>
      </c>
      <c r="CS279" s="184">
        <v>0</v>
      </c>
      <c r="CT279" s="186" t="e">
        <f t="shared" si="31"/>
        <v>#DIV/0!</v>
      </c>
      <c r="CU279" s="181">
        <v>0</v>
      </c>
      <c r="CV279" s="181">
        <v>0</v>
      </c>
      <c r="CW279" s="181">
        <v>0</v>
      </c>
      <c r="CX279" s="181">
        <v>0</v>
      </c>
      <c r="CY279" s="186" t="e">
        <f t="shared" si="30"/>
        <v>#DIV/0!</v>
      </c>
      <c r="DA279" s="181">
        <v>0</v>
      </c>
      <c r="DC279" s="184">
        <v>0</v>
      </c>
      <c r="DD279" s="183" t="e">
        <f t="shared" si="32"/>
        <v>#DIV/0!</v>
      </c>
      <c r="DE279" s="184">
        <v>0</v>
      </c>
      <c r="DG279" s="184">
        <v>0</v>
      </c>
      <c r="DI279" s="182" t="e">
        <f t="shared" si="33"/>
        <v>#DIV/0!</v>
      </c>
    </row>
    <row r="280" spans="1:113" x14ac:dyDescent="0.25">
      <c r="A280" s="181" t="s">
        <v>1546</v>
      </c>
      <c r="B280" s="181" t="s">
        <v>1546</v>
      </c>
      <c r="C280" s="181">
        <v>2</v>
      </c>
      <c r="D280" s="181">
        <v>2</v>
      </c>
      <c r="E280" s="181">
        <v>2</v>
      </c>
      <c r="F280" s="181" t="s">
        <v>1545</v>
      </c>
      <c r="G280" s="181" t="s">
        <v>1544</v>
      </c>
      <c r="H280" s="181" t="s">
        <v>1543</v>
      </c>
      <c r="I280" s="181">
        <v>1</v>
      </c>
      <c r="J280" s="181">
        <v>2</v>
      </c>
      <c r="K280" s="181">
        <v>2</v>
      </c>
      <c r="L280" s="181">
        <v>2</v>
      </c>
      <c r="M280" s="181">
        <v>2</v>
      </c>
      <c r="N280" s="181">
        <v>2</v>
      </c>
      <c r="O280" s="181">
        <v>2</v>
      </c>
      <c r="P280" s="181">
        <v>1</v>
      </c>
      <c r="Q280" s="181">
        <v>0</v>
      </c>
      <c r="R280" s="181">
        <v>0</v>
      </c>
      <c r="S280" s="181">
        <v>0</v>
      </c>
      <c r="T280" s="181">
        <v>0</v>
      </c>
      <c r="U280" s="181">
        <v>1</v>
      </c>
      <c r="V280" s="181">
        <v>2</v>
      </c>
      <c r="W280" s="181">
        <v>1</v>
      </c>
      <c r="X280" s="181">
        <v>1</v>
      </c>
      <c r="Y280" s="181">
        <v>2</v>
      </c>
      <c r="Z280" s="181">
        <v>2</v>
      </c>
      <c r="AA280" s="181">
        <v>2</v>
      </c>
      <c r="AB280" s="181">
        <v>1</v>
      </c>
      <c r="AC280" s="181">
        <v>0</v>
      </c>
      <c r="AD280" s="181">
        <v>0</v>
      </c>
      <c r="AE280" s="181">
        <v>0</v>
      </c>
      <c r="AF280" s="181">
        <v>0</v>
      </c>
      <c r="AG280" s="181">
        <v>1</v>
      </c>
      <c r="AH280" s="181">
        <v>2</v>
      </c>
      <c r="AI280" s="181">
        <v>1</v>
      </c>
      <c r="AJ280" s="181">
        <v>1</v>
      </c>
      <c r="AK280" s="181">
        <v>2</v>
      </c>
      <c r="AL280" s="181">
        <v>2</v>
      </c>
      <c r="AM280" s="181">
        <v>2</v>
      </c>
      <c r="AN280" s="181">
        <v>1</v>
      </c>
      <c r="AO280" s="181">
        <v>0</v>
      </c>
      <c r="AP280" s="181">
        <v>0</v>
      </c>
      <c r="AQ280" s="181">
        <v>0</v>
      </c>
      <c r="AR280" s="181">
        <v>0</v>
      </c>
      <c r="AS280" s="181">
        <v>1</v>
      </c>
      <c r="AT280" s="181">
        <v>2</v>
      </c>
      <c r="AU280" s="181">
        <v>1</v>
      </c>
      <c r="AV280" s="181">
        <v>1</v>
      </c>
      <c r="AW280" s="181">
        <v>3.7</v>
      </c>
      <c r="AX280" s="181">
        <v>3.7</v>
      </c>
      <c r="AY280" s="181">
        <v>3.7</v>
      </c>
      <c r="AZ280" s="181">
        <v>70.596999999999994</v>
      </c>
      <c r="BA280" s="181">
        <v>620</v>
      </c>
      <c r="BB280" s="181">
        <v>620</v>
      </c>
      <c r="BC280" s="181">
        <v>0</v>
      </c>
      <c r="BD280" s="181">
        <v>4.9196</v>
      </c>
      <c r="BE280" s="181" t="s">
        <v>1251</v>
      </c>
      <c r="BF280" s="181" t="s">
        <v>1251</v>
      </c>
      <c r="BG280" s="181" t="s">
        <v>1251</v>
      </c>
      <c r="BH280" s="181" t="s">
        <v>1254</v>
      </c>
      <c r="BM280" s="181" t="s">
        <v>1254</v>
      </c>
      <c r="BN280" s="181" t="s">
        <v>1254</v>
      </c>
      <c r="BO280" s="181" t="s">
        <v>1254</v>
      </c>
      <c r="BP280" s="181" t="s">
        <v>1254</v>
      </c>
      <c r="BQ280" s="181">
        <v>3.7</v>
      </c>
      <c r="BR280" s="181">
        <v>3.7</v>
      </c>
      <c r="BS280" s="181">
        <v>3.7</v>
      </c>
      <c r="BT280" s="181">
        <v>1.8</v>
      </c>
      <c r="BU280" s="181">
        <v>0</v>
      </c>
      <c r="BV280" s="181">
        <v>0</v>
      </c>
      <c r="BW280" s="181">
        <v>0</v>
      </c>
      <c r="BX280" s="181">
        <v>0</v>
      </c>
      <c r="BY280" s="181">
        <v>1.9</v>
      </c>
      <c r="BZ280" s="181">
        <v>3.7</v>
      </c>
      <c r="CA280" s="181">
        <v>1.8</v>
      </c>
      <c r="CB280" s="181">
        <v>1.8</v>
      </c>
      <c r="CC280" s="181">
        <v>33817000</v>
      </c>
      <c r="CD280" s="181">
        <v>7491900</v>
      </c>
      <c r="CE280" s="181">
        <v>7043900</v>
      </c>
      <c r="CF280" s="181">
        <v>6876500</v>
      </c>
      <c r="CG280" s="181">
        <v>2542800</v>
      </c>
      <c r="CH280" s="181">
        <v>0</v>
      </c>
      <c r="CI280" s="181">
        <v>0</v>
      </c>
      <c r="CJ280" s="181">
        <v>0</v>
      </c>
      <c r="CK280" s="181">
        <v>0</v>
      </c>
      <c r="CL280" s="181">
        <v>283250</v>
      </c>
      <c r="CM280" s="181">
        <v>4656100</v>
      </c>
      <c r="CN280" s="181">
        <v>2055500</v>
      </c>
      <c r="CO280" s="181">
        <v>2866600</v>
      </c>
      <c r="CP280" s="184">
        <v>0</v>
      </c>
      <c r="CQ280" s="184">
        <v>0</v>
      </c>
      <c r="CR280" s="184">
        <v>0</v>
      </c>
      <c r="CS280" s="184">
        <v>0</v>
      </c>
      <c r="CT280" s="186" t="e">
        <f t="shared" si="31"/>
        <v>#DIV/0!</v>
      </c>
      <c r="CU280" s="181">
        <v>0</v>
      </c>
      <c r="CV280" s="181">
        <v>0</v>
      </c>
      <c r="CW280" s="181">
        <v>0</v>
      </c>
      <c r="CX280" s="181">
        <v>0</v>
      </c>
      <c r="CY280" s="186" t="e">
        <f t="shared" si="30"/>
        <v>#DIV/0!</v>
      </c>
      <c r="DA280" s="181">
        <v>0</v>
      </c>
      <c r="DC280" s="184">
        <v>0</v>
      </c>
      <c r="DD280" s="183" t="e">
        <f t="shared" si="32"/>
        <v>#DIV/0!</v>
      </c>
      <c r="DE280" s="184">
        <v>0</v>
      </c>
      <c r="DG280" s="184">
        <v>0</v>
      </c>
      <c r="DI280" s="182" t="e">
        <f t="shared" si="33"/>
        <v>#DIV/0!</v>
      </c>
    </row>
    <row r="281" spans="1:113" x14ac:dyDescent="0.25">
      <c r="A281" s="181" t="s">
        <v>1542</v>
      </c>
      <c r="B281" s="181" t="s">
        <v>1542</v>
      </c>
      <c r="C281" s="181" t="s">
        <v>1541</v>
      </c>
      <c r="D281" s="181" t="s">
        <v>1541</v>
      </c>
      <c r="E281" s="181" t="s">
        <v>1541</v>
      </c>
      <c r="F281" s="181" t="s">
        <v>1540</v>
      </c>
      <c r="G281" s="181" t="s">
        <v>1539</v>
      </c>
      <c r="H281" s="181" t="s">
        <v>1538</v>
      </c>
      <c r="I281" s="181">
        <v>12</v>
      </c>
      <c r="J281" s="181">
        <v>1</v>
      </c>
      <c r="K281" s="181">
        <v>1</v>
      </c>
      <c r="L281" s="181">
        <v>1</v>
      </c>
      <c r="M281" s="181">
        <v>1</v>
      </c>
      <c r="N281" s="181">
        <v>1</v>
      </c>
      <c r="O281" s="181">
        <v>1</v>
      </c>
      <c r="P281" s="181">
        <v>1</v>
      </c>
      <c r="Q281" s="181">
        <v>1</v>
      </c>
      <c r="R281" s="181">
        <v>1</v>
      </c>
      <c r="S281" s="181">
        <v>1</v>
      </c>
      <c r="T281" s="181">
        <v>1</v>
      </c>
      <c r="U281" s="181">
        <v>1</v>
      </c>
      <c r="V281" s="181">
        <v>1</v>
      </c>
      <c r="W281" s="181">
        <v>1</v>
      </c>
      <c r="X281" s="181">
        <v>1</v>
      </c>
      <c r="Y281" s="181">
        <v>1</v>
      </c>
      <c r="Z281" s="181">
        <v>1</v>
      </c>
      <c r="AA281" s="181">
        <v>1</v>
      </c>
      <c r="AB281" s="181">
        <v>1</v>
      </c>
      <c r="AC281" s="181">
        <v>1</v>
      </c>
      <c r="AD281" s="181">
        <v>1</v>
      </c>
      <c r="AE281" s="181">
        <v>1</v>
      </c>
      <c r="AF281" s="181">
        <v>1</v>
      </c>
      <c r="AG281" s="181">
        <v>1</v>
      </c>
      <c r="AH281" s="181">
        <v>1</v>
      </c>
      <c r="AI281" s="181">
        <v>1</v>
      </c>
      <c r="AJ281" s="181">
        <v>1</v>
      </c>
      <c r="AK281" s="181">
        <v>1</v>
      </c>
      <c r="AL281" s="181">
        <v>1</v>
      </c>
      <c r="AM281" s="181">
        <v>1</v>
      </c>
      <c r="AN281" s="181">
        <v>1</v>
      </c>
      <c r="AO281" s="181">
        <v>1</v>
      </c>
      <c r="AP281" s="181">
        <v>1</v>
      </c>
      <c r="AQ281" s="181">
        <v>1</v>
      </c>
      <c r="AR281" s="181">
        <v>1</v>
      </c>
      <c r="AS281" s="181">
        <v>1</v>
      </c>
      <c r="AT281" s="181">
        <v>1</v>
      </c>
      <c r="AU281" s="181">
        <v>1</v>
      </c>
      <c r="AV281" s="181">
        <v>1</v>
      </c>
      <c r="AW281" s="181">
        <v>7.1</v>
      </c>
      <c r="AX281" s="181">
        <v>7.1</v>
      </c>
      <c r="AY281" s="181">
        <v>7.1</v>
      </c>
      <c r="AZ281" s="181">
        <v>13.906000000000001</v>
      </c>
      <c r="BA281" s="181">
        <v>126</v>
      </c>
      <c r="BB281" s="181" t="s">
        <v>1537</v>
      </c>
      <c r="BC281" s="181">
        <v>6.0790000000000002E-3</v>
      </c>
      <c r="BD281" s="181">
        <v>2.2307000000000001</v>
      </c>
      <c r="BE281" s="181" t="s">
        <v>1251</v>
      </c>
      <c r="BF281" s="181" t="s">
        <v>1251</v>
      </c>
      <c r="BG281" s="181" t="s">
        <v>1251</v>
      </c>
      <c r="BH281" s="181" t="s">
        <v>1251</v>
      </c>
      <c r="BI281" s="181" t="s">
        <v>1251</v>
      </c>
      <c r="BJ281" s="181" t="s">
        <v>1251</v>
      </c>
      <c r="BK281" s="181" t="s">
        <v>1251</v>
      </c>
      <c r="BL281" s="181" t="s">
        <v>1251</v>
      </c>
      <c r="BM281" s="181" t="s">
        <v>1251</v>
      </c>
      <c r="BN281" s="181" t="s">
        <v>1251</v>
      </c>
      <c r="BO281" s="181" t="s">
        <v>1251</v>
      </c>
      <c r="BP281" s="181" t="s">
        <v>1251</v>
      </c>
      <c r="BQ281" s="181">
        <v>7.1</v>
      </c>
      <c r="BR281" s="181">
        <v>7.1</v>
      </c>
      <c r="BS281" s="181">
        <v>7.1</v>
      </c>
      <c r="BT281" s="181">
        <v>7.1</v>
      </c>
      <c r="BU281" s="181">
        <v>7.1</v>
      </c>
      <c r="BV281" s="181">
        <v>7.1</v>
      </c>
      <c r="BW281" s="181">
        <v>7.1</v>
      </c>
      <c r="BX281" s="181">
        <v>7.1</v>
      </c>
      <c r="BY281" s="181">
        <v>7.1</v>
      </c>
      <c r="BZ281" s="181">
        <v>7.1</v>
      </c>
      <c r="CA281" s="181">
        <v>7.1</v>
      </c>
      <c r="CB281" s="181">
        <v>7.1</v>
      </c>
      <c r="CC281" s="181">
        <v>696320000</v>
      </c>
      <c r="CD281" s="181">
        <v>74520000</v>
      </c>
      <c r="CE281" s="181">
        <v>54853000</v>
      </c>
      <c r="CF281" s="181">
        <v>69597000</v>
      </c>
      <c r="CG281" s="181">
        <v>65773000</v>
      </c>
      <c r="CH281" s="181">
        <v>45284000</v>
      </c>
      <c r="CI281" s="181">
        <v>45452000</v>
      </c>
      <c r="CJ281" s="181">
        <v>47475000</v>
      </c>
      <c r="CK281" s="181">
        <v>55402000</v>
      </c>
      <c r="CL281" s="181">
        <v>52779000</v>
      </c>
      <c r="CM281" s="181">
        <v>54616000</v>
      </c>
      <c r="CN281" s="181">
        <v>67053000</v>
      </c>
      <c r="CO281" s="181">
        <v>63515000</v>
      </c>
      <c r="CP281" s="184">
        <v>0</v>
      </c>
      <c r="CQ281" s="184">
        <v>0</v>
      </c>
      <c r="CR281" s="184">
        <v>0</v>
      </c>
      <c r="CS281" s="184">
        <v>0</v>
      </c>
      <c r="CT281" s="186" t="e">
        <f t="shared" si="31"/>
        <v>#DIV/0!</v>
      </c>
      <c r="CU281" s="181">
        <v>0</v>
      </c>
      <c r="CV281" s="181">
        <v>0</v>
      </c>
      <c r="CW281" s="181">
        <v>0</v>
      </c>
      <c r="CX281" s="181">
        <v>0</v>
      </c>
      <c r="CY281" s="186" t="e">
        <f t="shared" si="30"/>
        <v>#DIV/0!</v>
      </c>
      <c r="DA281" s="181">
        <v>0</v>
      </c>
      <c r="DC281" s="184">
        <v>0</v>
      </c>
      <c r="DD281" s="183" t="e">
        <f t="shared" si="32"/>
        <v>#DIV/0!</v>
      </c>
      <c r="DE281" s="184">
        <v>0</v>
      </c>
      <c r="DG281" s="184">
        <v>0</v>
      </c>
      <c r="DI281" s="182" t="e">
        <f t="shared" si="33"/>
        <v>#DIV/0!</v>
      </c>
    </row>
    <row r="282" spans="1:113" x14ac:dyDescent="0.25">
      <c r="A282" s="181" t="s">
        <v>1536</v>
      </c>
      <c r="B282" s="181" t="s">
        <v>1536</v>
      </c>
      <c r="C282" s="181">
        <v>1</v>
      </c>
      <c r="D282" s="181">
        <v>1</v>
      </c>
      <c r="E282" s="181">
        <v>1</v>
      </c>
      <c r="F282" s="181" t="s">
        <v>1535</v>
      </c>
      <c r="G282" s="181" t="s">
        <v>1534</v>
      </c>
      <c r="H282" s="181" t="s">
        <v>1533</v>
      </c>
      <c r="I282" s="181">
        <v>1</v>
      </c>
      <c r="J282" s="181">
        <v>1</v>
      </c>
      <c r="K282" s="181">
        <v>1</v>
      </c>
      <c r="L282" s="181">
        <v>1</v>
      </c>
      <c r="M282" s="181">
        <v>1</v>
      </c>
      <c r="N282" s="181">
        <v>0</v>
      </c>
      <c r="O282" s="181">
        <v>1</v>
      </c>
      <c r="P282" s="181">
        <v>1</v>
      </c>
      <c r="Q282" s="181">
        <v>0</v>
      </c>
      <c r="R282" s="181">
        <v>0</v>
      </c>
      <c r="S282" s="181">
        <v>1</v>
      </c>
      <c r="T282" s="181">
        <v>0</v>
      </c>
      <c r="U282" s="181">
        <v>0</v>
      </c>
      <c r="V282" s="181">
        <v>1</v>
      </c>
      <c r="W282" s="181">
        <v>1</v>
      </c>
      <c r="X282" s="181">
        <v>1</v>
      </c>
      <c r="Y282" s="181">
        <v>1</v>
      </c>
      <c r="Z282" s="181">
        <v>0</v>
      </c>
      <c r="AA282" s="181">
        <v>1</v>
      </c>
      <c r="AB282" s="181">
        <v>1</v>
      </c>
      <c r="AC282" s="181">
        <v>0</v>
      </c>
      <c r="AD282" s="181">
        <v>0</v>
      </c>
      <c r="AE282" s="181">
        <v>1</v>
      </c>
      <c r="AF282" s="181">
        <v>0</v>
      </c>
      <c r="AG282" s="181">
        <v>0</v>
      </c>
      <c r="AH282" s="181">
        <v>1</v>
      </c>
      <c r="AI282" s="181">
        <v>1</v>
      </c>
      <c r="AJ282" s="181">
        <v>1</v>
      </c>
      <c r="AK282" s="181">
        <v>1</v>
      </c>
      <c r="AL282" s="181">
        <v>0</v>
      </c>
      <c r="AM282" s="181">
        <v>1</v>
      </c>
      <c r="AN282" s="181">
        <v>1</v>
      </c>
      <c r="AO282" s="181">
        <v>0</v>
      </c>
      <c r="AP282" s="181">
        <v>0</v>
      </c>
      <c r="AQ282" s="181">
        <v>1</v>
      </c>
      <c r="AR282" s="181">
        <v>0</v>
      </c>
      <c r="AS282" s="181">
        <v>0</v>
      </c>
      <c r="AT282" s="181">
        <v>1</v>
      </c>
      <c r="AU282" s="181">
        <v>1</v>
      </c>
      <c r="AV282" s="181">
        <v>1</v>
      </c>
      <c r="AW282" s="181">
        <v>2.8</v>
      </c>
      <c r="AX282" s="181">
        <v>2.8</v>
      </c>
      <c r="AY282" s="181">
        <v>2.8</v>
      </c>
      <c r="AZ282" s="181">
        <v>37.402000000000001</v>
      </c>
      <c r="BA282" s="181">
        <v>353</v>
      </c>
      <c r="BB282" s="181">
        <v>353</v>
      </c>
      <c r="BC282" s="181">
        <v>0</v>
      </c>
      <c r="BD282" s="181">
        <v>3.2565</v>
      </c>
      <c r="BE282" s="181" t="s">
        <v>1251</v>
      </c>
      <c r="BG282" s="181" t="s">
        <v>1254</v>
      </c>
      <c r="BH282" s="181" t="s">
        <v>1254</v>
      </c>
      <c r="BK282" s="181" t="s">
        <v>1254</v>
      </c>
      <c r="BN282" s="181" t="s">
        <v>1254</v>
      </c>
      <c r="BO282" s="181" t="s">
        <v>1251</v>
      </c>
      <c r="BP282" s="181" t="s">
        <v>1254</v>
      </c>
      <c r="BQ282" s="181">
        <v>2.8</v>
      </c>
      <c r="BR282" s="181">
        <v>0</v>
      </c>
      <c r="BS282" s="181">
        <v>2.8</v>
      </c>
      <c r="BT282" s="181">
        <v>2.8</v>
      </c>
      <c r="BU282" s="181">
        <v>0</v>
      </c>
      <c r="BV282" s="181">
        <v>0</v>
      </c>
      <c r="BW282" s="181">
        <v>2.8</v>
      </c>
      <c r="BX282" s="181">
        <v>0</v>
      </c>
      <c r="BY282" s="181">
        <v>0</v>
      </c>
      <c r="BZ282" s="181">
        <v>2.8</v>
      </c>
      <c r="CA282" s="181">
        <v>2.8</v>
      </c>
      <c r="CB282" s="181">
        <v>2.8</v>
      </c>
      <c r="CC282" s="181">
        <v>19142000</v>
      </c>
      <c r="CD282" s="181">
        <v>0</v>
      </c>
      <c r="CE282" s="181">
        <v>0</v>
      </c>
      <c r="CF282" s="181">
        <v>3377600</v>
      </c>
      <c r="CG282" s="181">
        <v>3168100</v>
      </c>
      <c r="CH282" s="181">
        <v>0</v>
      </c>
      <c r="CI282" s="181">
        <v>0</v>
      </c>
      <c r="CJ282" s="181">
        <v>622310</v>
      </c>
      <c r="CK282" s="181">
        <v>0</v>
      </c>
      <c r="CL282" s="181">
        <v>0</v>
      </c>
      <c r="CM282" s="181">
        <v>1886700</v>
      </c>
      <c r="CN282" s="181">
        <v>4745700</v>
      </c>
      <c r="CO282" s="181">
        <v>5341800</v>
      </c>
      <c r="CP282" s="184">
        <v>0</v>
      </c>
      <c r="CQ282" s="184">
        <v>0</v>
      </c>
      <c r="CR282" s="184">
        <v>0</v>
      </c>
      <c r="CS282" s="184">
        <v>0</v>
      </c>
      <c r="CT282" s="186" t="e">
        <f t="shared" si="31"/>
        <v>#DIV/0!</v>
      </c>
      <c r="CU282" s="181">
        <v>0</v>
      </c>
      <c r="CV282" s="181">
        <v>0</v>
      </c>
      <c r="CW282" s="181">
        <v>0</v>
      </c>
      <c r="CX282" s="181">
        <v>0</v>
      </c>
      <c r="CY282" s="186" t="e">
        <f t="shared" si="30"/>
        <v>#DIV/0!</v>
      </c>
      <c r="DA282" s="181">
        <v>0</v>
      </c>
      <c r="DC282" s="184">
        <v>0</v>
      </c>
      <c r="DD282" s="183" t="e">
        <f t="shared" si="32"/>
        <v>#DIV/0!</v>
      </c>
      <c r="DE282" s="184">
        <v>0</v>
      </c>
      <c r="DG282" s="184">
        <v>0</v>
      </c>
      <c r="DI282" s="182" t="e">
        <f t="shared" si="33"/>
        <v>#DIV/0!</v>
      </c>
    </row>
    <row r="283" spans="1:113" x14ac:dyDescent="0.25">
      <c r="A283" s="181" t="s">
        <v>1532</v>
      </c>
      <c r="B283" s="181" t="s">
        <v>1532</v>
      </c>
      <c r="C283" s="181">
        <v>1</v>
      </c>
      <c r="D283" s="181">
        <v>1</v>
      </c>
      <c r="E283" s="181">
        <v>1</v>
      </c>
      <c r="F283" s="181" t="s">
        <v>1531</v>
      </c>
      <c r="G283" s="181" t="s">
        <v>1530</v>
      </c>
      <c r="H283" s="181" t="s">
        <v>1529</v>
      </c>
      <c r="I283" s="181">
        <v>1</v>
      </c>
      <c r="J283" s="181">
        <v>1</v>
      </c>
      <c r="K283" s="181">
        <v>1</v>
      </c>
      <c r="L283" s="181">
        <v>1</v>
      </c>
      <c r="M283" s="181">
        <v>1</v>
      </c>
      <c r="N283" s="181">
        <v>1</v>
      </c>
      <c r="O283" s="181">
        <v>1</v>
      </c>
      <c r="P283" s="181">
        <v>1</v>
      </c>
      <c r="Q283" s="181">
        <v>0</v>
      </c>
      <c r="R283" s="181">
        <v>0</v>
      </c>
      <c r="S283" s="181">
        <v>0</v>
      </c>
      <c r="T283" s="181">
        <v>0</v>
      </c>
      <c r="U283" s="181">
        <v>0</v>
      </c>
      <c r="V283" s="181">
        <v>1</v>
      </c>
      <c r="W283" s="181">
        <v>1</v>
      </c>
      <c r="X283" s="181">
        <v>0</v>
      </c>
      <c r="Y283" s="181">
        <v>1</v>
      </c>
      <c r="Z283" s="181">
        <v>1</v>
      </c>
      <c r="AA283" s="181">
        <v>1</v>
      </c>
      <c r="AB283" s="181">
        <v>1</v>
      </c>
      <c r="AC283" s="181">
        <v>0</v>
      </c>
      <c r="AD283" s="181">
        <v>0</v>
      </c>
      <c r="AE283" s="181">
        <v>0</v>
      </c>
      <c r="AF283" s="181">
        <v>0</v>
      </c>
      <c r="AG283" s="181">
        <v>0</v>
      </c>
      <c r="AH283" s="181">
        <v>1</v>
      </c>
      <c r="AI283" s="181">
        <v>1</v>
      </c>
      <c r="AJ283" s="181">
        <v>0</v>
      </c>
      <c r="AK283" s="181">
        <v>1</v>
      </c>
      <c r="AL283" s="181">
        <v>1</v>
      </c>
      <c r="AM283" s="181">
        <v>1</v>
      </c>
      <c r="AN283" s="181">
        <v>1</v>
      </c>
      <c r="AO283" s="181">
        <v>0</v>
      </c>
      <c r="AP283" s="181">
        <v>0</v>
      </c>
      <c r="AQ283" s="181">
        <v>0</v>
      </c>
      <c r="AR283" s="181">
        <v>0</v>
      </c>
      <c r="AS283" s="181">
        <v>0</v>
      </c>
      <c r="AT283" s="181">
        <v>1</v>
      </c>
      <c r="AU283" s="181">
        <v>1</v>
      </c>
      <c r="AV283" s="181">
        <v>0</v>
      </c>
      <c r="AW283" s="181">
        <v>4.8</v>
      </c>
      <c r="AX283" s="181">
        <v>4.8</v>
      </c>
      <c r="AY283" s="181">
        <v>4.8</v>
      </c>
      <c r="AZ283" s="181">
        <v>23.013999999999999</v>
      </c>
      <c r="BA283" s="181">
        <v>209</v>
      </c>
      <c r="BB283" s="181">
        <v>209</v>
      </c>
      <c r="BC283" s="181">
        <v>6.1538000000000001E-3</v>
      </c>
      <c r="BD283" s="181">
        <v>2.3719999999999999</v>
      </c>
      <c r="BE283" s="181" t="s">
        <v>1251</v>
      </c>
      <c r="BF283" s="181" t="s">
        <v>1251</v>
      </c>
      <c r="BG283" s="181" t="s">
        <v>1251</v>
      </c>
      <c r="BH283" s="181" t="s">
        <v>1251</v>
      </c>
      <c r="BN283" s="181" t="s">
        <v>1254</v>
      </c>
      <c r="BO283" s="181" t="s">
        <v>1254</v>
      </c>
      <c r="BQ283" s="181">
        <v>4.8</v>
      </c>
      <c r="BR283" s="181">
        <v>4.8</v>
      </c>
      <c r="BS283" s="181">
        <v>4.8</v>
      </c>
      <c r="BT283" s="181">
        <v>4.8</v>
      </c>
      <c r="BU283" s="181">
        <v>0</v>
      </c>
      <c r="BV283" s="181">
        <v>0</v>
      </c>
      <c r="BW283" s="181">
        <v>0</v>
      </c>
      <c r="BX283" s="181">
        <v>0</v>
      </c>
      <c r="BY283" s="181">
        <v>0</v>
      </c>
      <c r="BZ283" s="181">
        <v>4.8</v>
      </c>
      <c r="CA283" s="181">
        <v>4.8</v>
      </c>
      <c r="CB283" s="181">
        <v>0</v>
      </c>
      <c r="CC283" s="181">
        <v>19036000</v>
      </c>
      <c r="CD283" s="181">
        <v>3795000</v>
      </c>
      <c r="CE283" s="181">
        <v>2858900</v>
      </c>
      <c r="CF283" s="181">
        <v>3697400</v>
      </c>
      <c r="CG283" s="181">
        <v>3793500</v>
      </c>
      <c r="CH283" s="181">
        <v>0</v>
      </c>
      <c r="CI283" s="181">
        <v>0</v>
      </c>
      <c r="CJ283" s="181">
        <v>0</v>
      </c>
      <c r="CK283" s="181">
        <v>0</v>
      </c>
      <c r="CL283" s="181">
        <v>0</v>
      </c>
      <c r="CM283" s="181">
        <v>1930400</v>
      </c>
      <c r="CN283" s="181">
        <v>2960700</v>
      </c>
      <c r="CO283" s="181">
        <v>0</v>
      </c>
      <c r="CP283" s="184">
        <v>0</v>
      </c>
      <c r="CQ283" s="184">
        <v>0</v>
      </c>
      <c r="CR283" s="184">
        <v>0</v>
      </c>
      <c r="CS283" s="184">
        <v>0</v>
      </c>
      <c r="CT283" s="186" t="e">
        <f t="shared" si="31"/>
        <v>#DIV/0!</v>
      </c>
      <c r="CU283" s="181">
        <v>0</v>
      </c>
      <c r="CV283" s="181">
        <v>0</v>
      </c>
      <c r="CW283" s="181">
        <v>0</v>
      </c>
      <c r="CX283" s="181">
        <v>0</v>
      </c>
      <c r="CY283" s="186" t="e">
        <f t="shared" si="30"/>
        <v>#DIV/0!</v>
      </c>
      <c r="DA283" s="181">
        <v>0</v>
      </c>
      <c r="DC283" s="184">
        <v>0</v>
      </c>
      <c r="DD283" s="183" t="e">
        <f t="shared" si="32"/>
        <v>#DIV/0!</v>
      </c>
      <c r="DE283" s="184">
        <v>0</v>
      </c>
      <c r="DG283" s="184">
        <v>0</v>
      </c>
      <c r="DI283" s="182" t="e">
        <f t="shared" si="33"/>
        <v>#DIV/0!</v>
      </c>
    </row>
    <row r="284" spans="1:113" x14ac:dyDescent="0.25">
      <c r="A284" s="181" t="s">
        <v>1528</v>
      </c>
      <c r="B284" s="181" t="s">
        <v>1528</v>
      </c>
      <c r="C284" s="181">
        <v>1</v>
      </c>
      <c r="D284" s="181">
        <v>1</v>
      </c>
      <c r="E284" s="181">
        <v>1</v>
      </c>
      <c r="F284" s="181" t="s">
        <v>1527</v>
      </c>
      <c r="G284" s="181" t="s">
        <v>1526</v>
      </c>
      <c r="H284" s="181" t="s">
        <v>1525</v>
      </c>
      <c r="I284" s="181">
        <v>1</v>
      </c>
      <c r="J284" s="181">
        <v>1</v>
      </c>
      <c r="K284" s="181">
        <v>1</v>
      </c>
      <c r="L284" s="181">
        <v>1</v>
      </c>
      <c r="M284" s="181">
        <v>1</v>
      </c>
      <c r="N284" s="181">
        <v>1</v>
      </c>
      <c r="O284" s="181">
        <v>1</v>
      </c>
      <c r="P284" s="181">
        <v>1</v>
      </c>
      <c r="Q284" s="181">
        <v>0</v>
      </c>
      <c r="R284" s="181">
        <v>0</v>
      </c>
      <c r="S284" s="181">
        <v>0</v>
      </c>
      <c r="T284" s="181">
        <v>0</v>
      </c>
      <c r="U284" s="181">
        <v>0</v>
      </c>
      <c r="V284" s="181">
        <v>1</v>
      </c>
      <c r="W284" s="181">
        <v>1</v>
      </c>
      <c r="X284" s="181">
        <v>1</v>
      </c>
      <c r="Y284" s="181">
        <v>1</v>
      </c>
      <c r="Z284" s="181">
        <v>1</v>
      </c>
      <c r="AA284" s="181">
        <v>1</v>
      </c>
      <c r="AB284" s="181">
        <v>1</v>
      </c>
      <c r="AC284" s="181">
        <v>0</v>
      </c>
      <c r="AD284" s="181">
        <v>0</v>
      </c>
      <c r="AE284" s="181">
        <v>0</v>
      </c>
      <c r="AF284" s="181">
        <v>0</v>
      </c>
      <c r="AG284" s="181">
        <v>0</v>
      </c>
      <c r="AH284" s="181">
        <v>1</v>
      </c>
      <c r="AI284" s="181">
        <v>1</v>
      </c>
      <c r="AJ284" s="181">
        <v>1</v>
      </c>
      <c r="AK284" s="181">
        <v>1</v>
      </c>
      <c r="AL284" s="181">
        <v>1</v>
      </c>
      <c r="AM284" s="181">
        <v>1</v>
      </c>
      <c r="AN284" s="181">
        <v>1</v>
      </c>
      <c r="AO284" s="181">
        <v>0</v>
      </c>
      <c r="AP284" s="181">
        <v>0</v>
      </c>
      <c r="AQ284" s="181">
        <v>0</v>
      </c>
      <c r="AR284" s="181">
        <v>0</v>
      </c>
      <c r="AS284" s="181">
        <v>0</v>
      </c>
      <c r="AT284" s="181">
        <v>1</v>
      </c>
      <c r="AU284" s="181">
        <v>1</v>
      </c>
      <c r="AV284" s="181">
        <v>1</v>
      </c>
      <c r="AW284" s="181">
        <v>5.9</v>
      </c>
      <c r="AX284" s="181">
        <v>5.9</v>
      </c>
      <c r="AY284" s="181">
        <v>5.9</v>
      </c>
      <c r="AZ284" s="181">
        <v>42.784999999999997</v>
      </c>
      <c r="BA284" s="181">
        <v>393</v>
      </c>
      <c r="BB284" s="181">
        <v>393</v>
      </c>
      <c r="BC284" s="181">
        <v>0</v>
      </c>
      <c r="BD284" s="181">
        <v>3.8220999999999998</v>
      </c>
      <c r="BE284" s="181" t="s">
        <v>1251</v>
      </c>
      <c r="BF284" s="181" t="s">
        <v>1251</v>
      </c>
      <c r="BG284" s="181" t="s">
        <v>1251</v>
      </c>
      <c r="BH284" s="181" t="s">
        <v>1254</v>
      </c>
      <c r="BN284" s="181" t="s">
        <v>1254</v>
      </c>
      <c r="BO284" s="181" t="s">
        <v>1254</v>
      </c>
      <c r="BP284" s="181" t="s">
        <v>1251</v>
      </c>
      <c r="BQ284" s="181">
        <v>5.9</v>
      </c>
      <c r="BR284" s="181">
        <v>5.9</v>
      </c>
      <c r="BS284" s="181">
        <v>5.9</v>
      </c>
      <c r="BT284" s="181">
        <v>5.9</v>
      </c>
      <c r="BU284" s="181">
        <v>0</v>
      </c>
      <c r="BV284" s="181">
        <v>0</v>
      </c>
      <c r="BW284" s="181">
        <v>0</v>
      </c>
      <c r="BX284" s="181">
        <v>0</v>
      </c>
      <c r="BY284" s="181">
        <v>0</v>
      </c>
      <c r="BZ284" s="181">
        <v>5.9</v>
      </c>
      <c r="CA284" s="181">
        <v>5.9</v>
      </c>
      <c r="CB284" s="181">
        <v>5.9</v>
      </c>
      <c r="CC284" s="181">
        <v>31871000</v>
      </c>
      <c r="CD284" s="181">
        <v>5252200</v>
      </c>
      <c r="CE284" s="181">
        <v>5325500</v>
      </c>
      <c r="CF284" s="181">
        <v>4897200</v>
      </c>
      <c r="CG284" s="181">
        <v>4166200</v>
      </c>
      <c r="CH284" s="181">
        <v>0</v>
      </c>
      <c r="CI284" s="181">
        <v>0</v>
      </c>
      <c r="CJ284" s="181">
        <v>0</v>
      </c>
      <c r="CK284" s="181">
        <v>0</v>
      </c>
      <c r="CL284" s="181">
        <v>0</v>
      </c>
      <c r="CM284" s="181">
        <v>3574200</v>
      </c>
      <c r="CN284" s="181">
        <v>4097400</v>
      </c>
      <c r="CO284" s="181">
        <v>4558600</v>
      </c>
      <c r="CP284" s="184">
        <v>0</v>
      </c>
      <c r="CQ284" s="184">
        <v>0</v>
      </c>
      <c r="CR284" s="184">
        <v>0</v>
      </c>
      <c r="CS284" s="184">
        <v>0</v>
      </c>
      <c r="CT284" s="186" t="e">
        <f t="shared" si="31"/>
        <v>#DIV/0!</v>
      </c>
      <c r="CU284" s="181">
        <v>0</v>
      </c>
      <c r="CV284" s="181">
        <v>0</v>
      </c>
      <c r="CW284" s="181">
        <v>0</v>
      </c>
      <c r="CX284" s="181">
        <v>0</v>
      </c>
      <c r="CY284" s="186" t="e">
        <f t="shared" si="30"/>
        <v>#DIV/0!</v>
      </c>
      <c r="DA284" s="181">
        <v>0</v>
      </c>
      <c r="DC284" s="184">
        <v>0</v>
      </c>
      <c r="DD284" s="183" t="e">
        <f t="shared" si="32"/>
        <v>#DIV/0!</v>
      </c>
      <c r="DE284" s="184">
        <v>0</v>
      </c>
      <c r="DG284" s="184">
        <v>0</v>
      </c>
      <c r="DI284" s="182" t="e">
        <f t="shared" si="33"/>
        <v>#DIV/0!</v>
      </c>
    </row>
    <row r="285" spans="1:113" x14ac:dyDescent="0.25">
      <c r="A285" s="181" t="s">
        <v>1524</v>
      </c>
      <c r="B285" s="181" t="s">
        <v>1524</v>
      </c>
      <c r="C285" s="181" t="s">
        <v>1523</v>
      </c>
      <c r="D285" s="181" t="s">
        <v>1523</v>
      </c>
      <c r="E285" s="181" t="s">
        <v>1523</v>
      </c>
      <c r="F285" s="181" t="s">
        <v>1522</v>
      </c>
      <c r="G285" s="181" t="s">
        <v>1521</v>
      </c>
      <c r="H285" s="181" t="s">
        <v>1520</v>
      </c>
      <c r="I285" s="181">
        <v>3</v>
      </c>
      <c r="J285" s="181">
        <v>2</v>
      </c>
      <c r="K285" s="181">
        <v>2</v>
      </c>
      <c r="L285" s="181">
        <v>2</v>
      </c>
      <c r="M285" s="181">
        <v>2</v>
      </c>
      <c r="N285" s="181">
        <v>2</v>
      </c>
      <c r="O285" s="181">
        <v>2</v>
      </c>
      <c r="P285" s="181">
        <v>1</v>
      </c>
      <c r="Q285" s="181">
        <v>1</v>
      </c>
      <c r="R285" s="181">
        <v>1</v>
      </c>
      <c r="S285" s="181">
        <v>1</v>
      </c>
      <c r="T285" s="181">
        <v>1</v>
      </c>
      <c r="U285" s="181">
        <v>1</v>
      </c>
      <c r="V285" s="181">
        <v>2</v>
      </c>
      <c r="W285" s="181">
        <v>2</v>
      </c>
      <c r="X285" s="181">
        <v>2</v>
      </c>
      <c r="Y285" s="181">
        <v>2</v>
      </c>
      <c r="Z285" s="181">
        <v>2</v>
      </c>
      <c r="AA285" s="181">
        <v>2</v>
      </c>
      <c r="AB285" s="181">
        <v>1</v>
      </c>
      <c r="AC285" s="181">
        <v>1</v>
      </c>
      <c r="AD285" s="181">
        <v>1</v>
      </c>
      <c r="AE285" s="181">
        <v>1</v>
      </c>
      <c r="AF285" s="181">
        <v>1</v>
      </c>
      <c r="AG285" s="181">
        <v>1</v>
      </c>
      <c r="AH285" s="181">
        <v>2</v>
      </c>
      <c r="AI285" s="181">
        <v>2</v>
      </c>
      <c r="AJ285" s="181">
        <v>2</v>
      </c>
      <c r="AK285" s="181">
        <v>2</v>
      </c>
      <c r="AL285" s="181">
        <v>2</v>
      </c>
      <c r="AM285" s="181">
        <v>2</v>
      </c>
      <c r="AN285" s="181">
        <v>1</v>
      </c>
      <c r="AO285" s="181">
        <v>1</v>
      </c>
      <c r="AP285" s="181">
        <v>1</v>
      </c>
      <c r="AQ285" s="181">
        <v>1</v>
      </c>
      <c r="AR285" s="181">
        <v>1</v>
      </c>
      <c r="AS285" s="181">
        <v>1</v>
      </c>
      <c r="AT285" s="181">
        <v>2</v>
      </c>
      <c r="AU285" s="181">
        <v>2</v>
      </c>
      <c r="AV285" s="181">
        <v>2</v>
      </c>
      <c r="AW285" s="181">
        <v>2.4</v>
      </c>
      <c r="AX285" s="181">
        <v>2.4</v>
      </c>
      <c r="AY285" s="181">
        <v>2.4</v>
      </c>
      <c r="AZ285" s="181">
        <v>109.27</v>
      </c>
      <c r="BA285" s="181">
        <v>956</v>
      </c>
      <c r="BB285" s="181" t="s">
        <v>1519</v>
      </c>
      <c r="BC285" s="181">
        <v>0</v>
      </c>
      <c r="BD285" s="181">
        <v>5.6700999999999997</v>
      </c>
      <c r="BE285" s="181" t="s">
        <v>1251</v>
      </c>
      <c r="BF285" s="181" t="s">
        <v>1251</v>
      </c>
      <c r="BG285" s="181" t="s">
        <v>1251</v>
      </c>
      <c r="BH285" s="181" t="s">
        <v>1254</v>
      </c>
      <c r="BI285" s="181" t="s">
        <v>1254</v>
      </c>
      <c r="BJ285" s="181" t="s">
        <v>1254</v>
      </c>
      <c r="BK285" s="181" t="s">
        <v>1254</v>
      </c>
      <c r="BL285" s="181" t="s">
        <v>1254</v>
      </c>
      <c r="BM285" s="181" t="s">
        <v>1254</v>
      </c>
      <c r="BN285" s="181" t="s">
        <v>1251</v>
      </c>
      <c r="BO285" s="181" t="s">
        <v>1251</v>
      </c>
      <c r="BP285" s="181" t="s">
        <v>1251</v>
      </c>
      <c r="BQ285" s="181">
        <v>2.4</v>
      </c>
      <c r="BR285" s="181">
        <v>2.4</v>
      </c>
      <c r="BS285" s="181">
        <v>2.4</v>
      </c>
      <c r="BT285" s="181">
        <v>1.3</v>
      </c>
      <c r="BU285" s="181">
        <v>1.3</v>
      </c>
      <c r="BV285" s="181">
        <v>1.3</v>
      </c>
      <c r="BW285" s="181">
        <v>1.3</v>
      </c>
      <c r="BX285" s="181">
        <v>1.3</v>
      </c>
      <c r="BY285" s="181">
        <v>1.3</v>
      </c>
      <c r="BZ285" s="181">
        <v>2.4</v>
      </c>
      <c r="CA285" s="181">
        <v>2.4</v>
      </c>
      <c r="CB285" s="181">
        <v>2.4</v>
      </c>
      <c r="CC285" s="181">
        <v>41165000</v>
      </c>
      <c r="CD285" s="181">
        <v>6461300</v>
      </c>
      <c r="CE285" s="181">
        <v>5712900</v>
      </c>
      <c r="CF285" s="181">
        <v>6215800</v>
      </c>
      <c r="CG285" s="181">
        <v>4327400</v>
      </c>
      <c r="CH285" s="181">
        <v>475600</v>
      </c>
      <c r="CI285" s="181">
        <v>553760</v>
      </c>
      <c r="CJ285" s="181">
        <v>430320</v>
      </c>
      <c r="CK285" s="181">
        <v>412020</v>
      </c>
      <c r="CL285" s="181">
        <v>423660</v>
      </c>
      <c r="CM285" s="181">
        <v>5093000</v>
      </c>
      <c r="CN285" s="181">
        <v>5614200</v>
      </c>
      <c r="CO285" s="181">
        <v>5444800</v>
      </c>
      <c r="CP285" s="184">
        <v>0</v>
      </c>
      <c r="CQ285" s="184">
        <v>0</v>
      </c>
      <c r="CR285" s="184">
        <v>0</v>
      </c>
      <c r="CS285" s="184">
        <v>0</v>
      </c>
      <c r="CT285" s="186" t="e">
        <f t="shared" si="31"/>
        <v>#DIV/0!</v>
      </c>
      <c r="CU285" s="181">
        <v>0</v>
      </c>
      <c r="CV285" s="181">
        <v>0</v>
      </c>
      <c r="CW285" s="181">
        <v>0</v>
      </c>
      <c r="CX285" s="181">
        <v>0</v>
      </c>
      <c r="CY285" s="186" t="e">
        <f t="shared" si="30"/>
        <v>#DIV/0!</v>
      </c>
      <c r="DA285" s="181">
        <v>0</v>
      </c>
      <c r="DC285" s="184">
        <v>0</v>
      </c>
      <c r="DD285" s="183" t="e">
        <f t="shared" si="32"/>
        <v>#DIV/0!</v>
      </c>
      <c r="DE285" s="184">
        <v>0</v>
      </c>
      <c r="DG285" s="184">
        <v>0</v>
      </c>
      <c r="DI285" s="182" t="e">
        <f t="shared" si="33"/>
        <v>#DIV/0!</v>
      </c>
    </row>
    <row r="286" spans="1:113" x14ac:dyDescent="0.25">
      <c r="A286" s="181" t="s">
        <v>1518</v>
      </c>
      <c r="B286" s="181" t="s">
        <v>1517</v>
      </c>
      <c r="C286" s="181" t="s">
        <v>1516</v>
      </c>
      <c r="D286" s="181" t="s">
        <v>1515</v>
      </c>
      <c r="E286" s="181" t="s">
        <v>1514</v>
      </c>
      <c r="F286" s="181" t="s">
        <v>1513</v>
      </c>
      <c r="G286" s="181" t="s">
        <v>1512</v>
      </c>
      <c r="H286" s="181" t="s">
        <v>1511</v>
      </c>
      <c r="I286" s="181">
        <v>7</v>
      </c>
      <c r="J286" s="181">
        <v>3</v>
      </c>
      <c r="K286" s="181">
        <v>2</v>
      </c>
      <c r="L286" s="181">
        <v>1</v>
      </c>
      <c r="M286" s="181">
        <v>2</v>
      </c>
      <c r="N286" s="181">
        <v>1</v>
      </c>
      <c r="O286" s="181">
        <v>1</v>
      </c>
      <c r="P286" s="181">
        <v>1</v>
      </c>
      <c r="Q286" s="181">
        <v>1</v>
      </c>
      <c r="R286" s="181">
        <v>0</v>
      </c>
      <c r="S286" s="181">
        <v>1</v>
      </c>
      <c r="T286" s="181">
        <v>1</v>
      </c>
      <c r="U286" s="181">
        <v>1</v>
      </c>
      <c r="V286" s="181">
        <v>1</v>
      </c>
      <c r="W286" s="181">
        <v>1</v>
      </c>
      <c r="X286" s="181">
        <v>3</v>
      </c>
      <c r="Y286" s="181">
        <v>1</v>
      </c>
      <c r="Z286" s="181">
        <v>0</v>
      </c>
      <c r="AA286" s="181">
        <v>0</v>
      </c>
      <c r="AB286" s="181">
        <v>0</v>
      </c>
      <c r="AC286" s="181">
        <v>0</v>
      </c>
      <c r="AD286" s="181">
        <v>0</v>
      </c>
      <c r="AE286" s="181">
        <v>1</v>
      </c>
      <c r="AF286" s="181">
        <v>0</v>
      </c>
      <c r="AG286" s="181">
        <v>1</v>
      </c>
      <c r="AH286" s="181">
        <v>0</v>
      </c>
      <c r="AI286" s="181">
        <v>0</v>
      </c>
      <c r="AJ286" s="181">
        <v>2</v>
      </c>
      <c r="AK286" s="181">
        <v>0</v>
      </c>
      <c r="AL286" s="181">
        <v>0</v>
      </c>
      <c r="AM286" s="181">
        <v>0</v>
      </c>
      <c r="AN286" s="181">
        <v>0</v>
      </c>
      <c r="AO286" s="181">
        <v>0</v>
      </c>
      <c r="AP286" s="181">
        <v>0</v>
      </c>
      <c r="AQ286" s="181">
        <v>1</v>
      </c>
      <c r="AR286" s="181">
        <v>0</v>
      </c>
      <c r="AS286" s="181">
        <v>1</v>
      </c>
      <c r="AT286" s="181">
        <v>0</v>
      </c>
      <c r="AU286" s="181">
        <v>0</v>
      </c>
      <c r="AV286" s="181">
        <v>1</v>
      </c>
      <c r="AW286" s="181">
        <v>6.2</v>
      </c>
      <c r="AX286" s="181">
        <v>4.3</v>
      </c>
      <c r="AY286" s="181">
        <v>2.2999999999999998</v>
      </c>
      <c r="AZ286" s="181">
        <v>51.606000000000002</v>
      </c>
      <c r="BA286" s="181">
        <v>469</v>
      </c>
      <c r="BB286" s="181" t="s">
        <v>1510</v>
      </c>
      <c r="BC286" s="181">
        <v>0</v>
      </c>
      <c r="BD286" s="181">
        <v>4.4530000000000003</v>
      </c>
      <c r="BE286" s="181" t="s">
        <v>1251</v>
      </c>
      <c r="BF286" s="181" t="s">
        <v>1254</v>
      </c>
      <c r="BG286" s="181" t="s">
        <v>1254</v>
      </c>
      <c r="BH286" s="181" t="s">
        <v>1254</v>
      </c>
      <c r="BI286" s="181" t="s">
        <v>1254</v>
      </c>
      <c r="BK286" s="181" t="s">
        <v>1254</v>
      </c>
      <c r="BL286" s="181" t="s">
        <v>1254</v>
      </c>
      <c r="BM286" s="181" t="s">
        <v>1254</v>
      </c>
      <c r="BN286" s="181" t="s">
        <v>1254</v>
      </c>
      <c r="BO286" s="181" t="s">
        <v>1254</v>
      </c>
      <c r="BP286" s="181" t="s">
        <v>1251</v>
      </c>
      <c r="BQ286" s="181">
        <v>3.8</v>
      </c>
      <c r="BR286" s="181">
        <v>1.9</v>
      </c>
      <c r="BS286" s="181">
        <v>1.9</v>
      </c>
      <c r="BT286" s="181">
        <v>1.9</v>
      </c>
      <c r="BU286" s="181">
        <v>1.9</v>
      </c>
      <c r="BV286" s="181">
        <v>0</v>
      </c>
      <c r="BW286" s="181">
        <v>2.2999999999999998</v>
      </c>
      <c r="BX286" s="181">
        <v>1.9</v>
      </c>
      <c r="BY286" s="181">
        <v>2.2999999999999998</v>
      </c>
      <c r="BZ286" s="181">
        <v>1.9</v>
      </c>
      <c r="CA286" s="181">
        <v>1.9</v>
      </c>
      <c r="CB286" s="181">
        <v>6.2</v>
      </c>
      <c r="CC286" s="181">
        <v>18188000</v>
      </c>
      <c r="CD286" s="181">
        <v>3828200</v>
      </c>
      <c r="CE286" s="181">
        <v>0</v>
      </c>
      <c r="CF286" s="181">
        <v>0</v>
      </c>
      <c r="CG286" s="181">
        <v>0</v>
      </c>
      <c r="CH286" s="181">
        <v>0</v>
      </c>
      <c r="CI286" s="181">
        <v>0</v>
      </c>
      <c r="CJ286" s="181">
        <v>547680</v>
      </c>
      <c r="CK286" s="181">
        <v>0</v>
      </c>
      <c r="CL286" s="181">
        <v>434100</v>
      </c>
      <c r="CM286" s="181">
        <v>0</v>
      </c>
      <c r="CN286" s="181">
        <v>0</v>
      </c>
      <c r="CO286" s="181">
        <v>13378000</v>
      </c>
      <c r="CP286" s="184">
        <v>0</v>
      </c>
      <c r="CQ286" s="184">
        <v>0</v>
      </c>
      <c r="CR286" s="184">
        <v>0</v>
      </c>
      <c r="CS286" s="184">
        <v>0</v>
      </c>
      <c r="CT286" s="186" t="e">
        <f t="shared" si="31"/>
        <v>#DIV/0!</v>
      </c>
      <c r="CU286" s="181">
        <v>0</v>
      </c>
      <c r="CV286" s="181">
        <v>0</v>
      </c>
      <c r="CW286" s="181">
        <v>0</v>
      </c>
      <c r="CX286" s="181">
        <v>0</v>
      </c>
      <c r="CY286" s="186" t="e">
        <f t="shared" si="30"/>
        <v>#DIV/0!</v>
      </c>
      <c r="DA286" s="181">
        <v>0</v>
      </c>
      <c r="DC286" s="184">
        <v>0</v>
      </c>
      <c r="DD286" s="183" t="e">
        <f t="shared" si="32"/>
        <v>#DIV/0!</v>
      </c>
      <c r="DE286" s="184">
        <v>0</v>
      </c>
      <c r="DG286" s="184">
        <v>0</v>
      </c>
      <c r="DI286" s="182" t="e">
        <f t="shared" si="33"/>
        <v>#DIV/0!</v>
      </c>
    </row>
    <row r="287" spans="1:113" x14ac:dyDescent="0.25">
      <c r="A287" s="181" t="s">
        <v>1509</v>
      </c>
      <c r="B287" s="181" t="s">
        <v>1509</v>
      </c>
      <c r="C287" s="181">
        <v>2</v>
      </c>
      <c r="D287" s="181">
        <v>1</v>
      </c>
      <c r="E287" s="181">
        <v>1</v>
      </c>
      <c r="F287" s="181" t="s">
        <v>1508</v>
      </c>
      <c r="G287" s="181" t="s">
        <v>1507</v>
      </c>
      <c r="H287" s="181" t="s">
        <v>1506</v>
      </c>
      <c r="I287" s="181">
        <v>1</v>
      </c>
      <c r="J287" s="181">
        <v>2</v>
      </c>
      <c r="K287" s="181">
        <v>1</v>
      </c>
      <c r="L287" s="181">
        <v>1</v>
      </c>
      <c r="M287" s="181">
        <v>0</v>
      </c>
      <c r="N287" s="181">
        <v>0</v>
      </c>
      <c r="O287" s="181">
        <v>0</v>
      </c>
      <c r="P287" s="181">
        <v>1</v>
      </c>
      <c r="Q287" s="181">
        <v>0</v>
      </c>
      <c r="R287" s="181">
        <v>1</v>
      </c>
      <c r="S287" s="181">
        <v>2</v>
      </c>
      <c r="T287" s="181">
        <v>0</v>
      </c>
      <c r="U287" s="181">
        <v>0</v>
      </c>
      <c r="V287" s="181">
        <v>1</v>
      </c>
      <c r="W287" s="181">
        <v>2</v>
      </c>
      <c r="X287" s="181">
        <v>2</v>
      </c>
      <c r="Y287" s="181">
        <v>0</v>
      </c>
      <c r="Z287" s="181">
        <v>0</v>
      </c>
      <c r="AA287" s="181">
        <v>0</v>
      </c>
      <c r="AB287" s="181">
        <v>0</v>
      </c>
      <c r="AC287" s="181">
        <v>0</v>
      </c>
      <c r="AD287" s="181">
        <v>0</v>
      </c>
      <c r="AE287" s="181">
        <v>1</v>
      </c>
      <c r="AF287" s="181">
        <v>0</v>
      </c>
      <c r="AG287" s="181">
        <v>0</v>
      </c>
      <c r="AH287" s="181">
        <v>0</v>
      </c>
      <c r="AI287" s="181">
        <v>1</v>
      </c>
      <c r="AJ287" s="181">
        <v>1</v>
      </c>
      <c r="AK287" s="181">
        <v>0</v>
      </c>
      <c r="AL287" s="181">
        <v>0</v>
      </c>
      <c r="AM287" s="181">
        <v>0</v>
      </c>
      <c r="AN287" s="181">
        <v>0</v>
      </c>
      <c r="AO287" s="181">
        <v>0</v>
      </c>
      <c r="AP287" s="181">
        <v>0</v>
      </c>
      <c r="AQ287" s="181">
        <v>1</v>
      </c>
      <c r="AR287" s="181">
        <v>0</v>
      </c>
      <c r="AS287" s="181">
        <v>0</v>
      </c>
      <c r="AT287" s="181">
        <v>0</v>
      </c>
      <c r="AU287" s="181">
        <v>1</v>
      </c>
      <c r="AV287" s="181">
        <v>1</v>
      </c>
      <c r="AW287" s="181">
        <v>2.2999999999999998</v>
      </c>
      <c r="AX287" s="181">
        <v>1.3</v>
      </c>
      <c r="AY287" s="181">
        <v>1.3</v>
      </c>
      <c r="AZ287" s="181">
        <v>70.921999999999997</v>
      </c>
      <c r="BA287" s="181">
        <v>707</v>
      </c>
      <c r="BB287" s="181">
        <v>707</v>
      </c>
      <c r="BC287" s="181">
        <v>0</v>
      </c>
      <c r="BD287" s="181">
        <v>7.6219999999999999</v>
      </c>
      <c r="BH287" s="181" t="s">
        <v>1254</v>
      </c>
      <c r="BJ287" s="181" t="s">
        <v>1254</v>
      </c>
      <c r="BK287" s="181" t="s">
        <v>1254</v>
      </c>
      <c r="BN287" s="181" t="s">
        <v>1254</v>
      </c>
      <c r="BO287" s="181" t="s">
        <v>1254</v>
      </c>
      <c r="BP287" s="181" t="s">
        <v>1251</v>
      </c>
      <c r="BQ287" s="181">
        <v>0</v>
      </c>
      <c r="BR287" s="181">
        <v>0</v>
      </c>
      <c r="BS287" s="181">
        <v>0</v>
      </c>
      <c r="BT287" s="181">
        <v>1</v>
      </c>
      <c r="BU287" s="181">
        <v>0</v>
      </c>
      <c r="BV287" s="181">
        <v>1</v>
      </c>
      <c r="BW287" s="181">
        <v>2.2999999999999998</v>
      </c>
      <c r="BX287" s="181">
        <v>0</v>
      </c>
      <c r="BY287" s="181">
        <v>0</v>
      </c>
      <c r="BZ287" s="181">
        <v>1</v>
      </c>
      <c r="CA287" s="181">
        <v>2.2999999999999998</v>
      </c>
      <c r="CB287" s="181">
        <v>2.2999999999999998</v>
      </c>
      <c r="CC287" s="181">
        <v>13923000</v>
      </c>
      <c r="CD287" s="181">
        <v>0</v>
      </c>
      <c r="CE287" s="181">
        <v>0</v>
      </c>
      <c r="CF287" s="181">
        <v>0</v>
      </c>
      <c r="CG287" s="181">
        <v>0</v>
      </c>
      <c r="CH287" s="181">
        <v>0</v>
      </c>
      <c r="CI287" s="181">
        <v>0</v>
      </c>
      <c r="CJ287" s="181">
        <v>1683400</v>
      </c>
      <c r="CK287" s="181">
        <v>0</v>
      </c>
      <c r="CL287" s="181">
        <v>0</v>
      </c>
      <c r="CM287" s="181">
        <v>0</v>
      </c>
      <c r="CN287" s="181">
        <v>325170</v>
      </c>
      <c r="CO287" s="181">
        <v>11914000</v>
      </c>
      <c r="CP287" s="184">
        <v>0</v>
      </c>
      <c r="CQ287" s="184">
        <v>0</v>
      </c>
      <c r="CR287" s="184">
        <v>0</v>
      </c>
      <c r="CS287" s="184">
        <v>0</v>
      </c>
      <c r="CT287" s="186" t="e">
        <f t="shared" si="31"/>
        <v>#DIV/0!</v>
      </c>
      <c r="CU287" s="181">
        <v>0</v>
      </c>
      <c r="CV287" s="181">
        <v>0</v>
      </c>
      <c r="CW287" s="181">
        <v>0</v>
      </c>
      <c r="CX287" s="181">
        <v>0</v>
      </c>
      <c r="CY287" s="186" t="e">
        <f t="shared" si="30"/>
        <v>#DIV/0!</v>
      </c>
      <c r="DA287" s="181">
        <v>0</v>
      </c>
      <c r="DC287" s="184">
        <v>0</v>
      </c>
      <c r="DD287" s="183" t="e">
        <f t="shared" si="32"/>
        <v>#DIV/0!</v>
      </c>
      <c r="DE287" s="184">
        <v>0</v>
      </c>
      <c r="DG287" s="184">
        <v>0</v>
      </c>
      <c r="DI287" s="182" t="e">
        <f t="shared" si="33"/>
        <v>#DIV/0!</v>
      </c>
    </row>
    <row r="288" spans="1:113" x14ac:dyDescent="0.25">
      <c r="A288" s="181" t="s">
        <v>1505</v>
      </c>
      <c r="B288" s="181" t="s">
        <v>1505</v>
      </c>
      <c r="C288" s="181">
        <v>2</v>
      </c>
      <c r="D288" s="181">
        <v>1</v>
      </c>
      <c r="E288" s="181">
        <v>1</v>
      </c>
      <c r="F288" s="181" t="s">
        <v>1504</v>
      </c>
      <c r="G288" s="181" t="s">
        <v>1503</v>
      </c>
      <c r="H288" s="181" t="s">
        <v>1502</v>
      </c>
      <c r="I288" s="181">
        <v>1</v>
      </c>
      <c r="J288" s="181">
        <v>2</v>
      </c>
      <c r="K288" s="181">
        <v>1</v>
      </c>
      <c r="L288" s="181">
        <v>1</v>
      </c>
      <c r="M288" s="181">
        <v>1</v>
      </c>
      <c r="N288" s="181">
        <v>2</v>
      </c>
      <c r="O288" s="181">
        <v>2</v>
      </c>
      <c r="P288" s="181">
        <v>2</v>
      </c>
      <c r="Q288" s="181">
        <v>1</v>
      </c>
      <c r="R288" s="181">
        <v>0</v>
      </c>
      <c r="S288" s="181">
        <v>0</v>
      </c>
      <c r="T288" s="181">
        <v>1</v>
      </c>
      <c r="U288" s="181">
        <v>0</v>
      </c>
      <c r="V288" s="181">
        <v>2</v>
      </c>
      <c r="W288" s="181">
        <v>2</v>
      </c>
      <c r="X288" s="181">
        <v>2</v>
      </c>
      <c r="Y288" s="181">
        <v>0</v>
      </c>
      <c r="Z288" s="181">
        <v>1</v>
      </c>
      <c r="AA288" s="181">
        <v>1</v>
      </c>
      <c r="AB288" s="181">
        <v>1</v>
      </c>
      <c r="AC288" s="181">
        <v>0</v>
      </c>
      <c r="AD288" s="181">
        <v>0</v>
      </c>
      <c r="AE288" s="181">
        <v>0</v>
      </c>
      <c r="AF288" s="181">
        <v>0</v>
      </c>
      <c r="AG288" s="181">
        <v>0</v>
      </c>
      <c r="AH288" s="181">
        <v>1</v>
      </c>
      <c r="AI288" s="181">
        <v>1</v>
      </c>
      <c r="AJ288" s="181">
        <v>1</v>
      </c>
      <c r="AK288" s="181">
        <v>0</v>
      </c>
      <c r="AL288" s="181">
        <v>1</v>
      </c>
      <c r="AM288" s="181">
        <v>1</v>
      </c>
      <c r="AN288" s="181">
        <v>1</v>
      </c>
      <c r="AO288" s="181">
        <v>0</v>
      </c>
      <c r="AP288" s="181">
        <v>0</v>
      </c>
      <c r="AQ288" s="181">
        <v>0</v>
      </c>
      <c r="AR288" s="181">
        <v>0</v>
      </c>
      <c r="AS288" s="181">
        <v>0</v>
      </c>
      <c r="AT288" s="181">
        <v>1</v>
      </c>
      <c r="AU288" s="181">
        <v>1</v>
      </c>
      <c r="AV288" s="181">
        <v>1</v>
      </c>
      <c r="AW288" s="181">
        <v>4.5</v>
      </c>
      <c r="AX288" s="181">
        <v>2.5</v>
      </c>
      <c r="AY288" s="181">
        <v>2.5</v>
      </c>
      <c r="AZ288" s="181">
        <v>49.103999999999999</v>
      </c>
      <c r="BA288" s="181">
        <v>448</v>
      </c>
      <c r="BB288" s="181">
        <v>448</v>
      </c>
      <c r="BC288" s="181">
        <v>1</v>
      </c>
      <c r="BD288" s="181">
        <v>-2</v>
      </c>
      <c r="BE288" s="181" t="s">
        <v>1254</v>
      </c>
      <c r="BF288" s="181" t="s">
        <v>1251</v>
      </c>
      <c r="BG288" s="181" t="s">
        <v>1251</v>
      </c>
      <c r="BH288" s="181" t="s">
        <v>1251</v>
      </c>
      <c r="BI288" s="181" t="s">
        <v>1254</v>
      </c>
      <c r="BL288" s="181" t="s">
        <v>1254</v>
      </c>
      <c r="BN288" s="181" t="s">
        <v>1251</v>
      </c>
      <c r="BO288" s="181" t="s">
        <v>1251</v>
      </c>
      <c r="BP288" s="181" t="s">
        <v>1251</v>
      </c>
      <c r="BQ288" s="181">
        <v>2</v>
      </c>
      <c r="BR288" s="181">
        <v>4.5</v>
      </c>
      <c r="BS288" s="181">
        <v>4.5</v>
      </c>
      <c r="BT288" s="181">
        <v>4.5</v>
      </c>
      <c r="BU288" s="181">
        <v>2</v>
      </c>
      <c r="BV288" s="181">
        <v>0</v>
      </c>
      <c r="BW288" s="181">
        <v>0</v>
      </c>
      <c r="BX288" s="181">
        <v>2</v>
      </c>
      <c r="BY288" s="181">
        <v>0</v>
      </c>
      <c r="BZ288" s="181">
        <v>4.5</v>
      </c>
      <c r="CA288" s="181">
        <v>4.5</v>
      </c>
      <c r="CB288" s="181">
        <v>4.5</v>
      </c>
      <c r="CC288" s="181">
        <v>42534000</v>
      </c>
      <c r="CD288" s="181">
        <v>0</v>
      </c>
      <c r="CE288" s="181">
        <v>4412300</v>
      </c>
      <c r="CF288" s="181">
        <v>8075300</v>
      </c>
      <c r="CG288" s="181">
        <v>8649500</v>
      </c>
      <c r="CH288" s="181">
        <v>0</v>
      </c>
      <c r="CI288" s="181">
        <v>0</v>
      </c>
      <c r="CJ288" s="181">
        <v>0</v>
      </c>
      <c r="CK288" s="181">
        <v>0</v>
      </c>
      <c r="CL288" s="181">
        <v>0</v>
      </c>
      <c r="CM288" s="181">
        <v>7001100</v>
      </c>
      <c r="CN288" s="181">
        <v>7616300</v>
      </c>
      <c r="CO288" s="181">
        <v>6778900</v>
      </c>
      <c r="CP288" s="184">
        <v>0</v>
      </c>
      <c r="CQ288" s="184">
        <v>0</v>
      </c>
      <c r="CR288" s="184">
        <v>0</v>
      </c>
      <c r="CS288" s="184">
        <v>0</v>
      </c>
      <c r="CT288" s="186" t="e">
        <f t="shared" si="31"/>
        <v>#DIV/0!</v>
      </c>
      <c r="CU288" s="181">
        <v>0</v>
      </c>
      <c r="CV288" s="181">
        <v>0</v>
      </c>
      <c r="CW288" s="181">
        <v>0</v>
      </c>
      <c r="CX288" s="181">
        <v>0</v>
      </c>
      <c r="CY288" s="186" t="e">
        <f t="shared" si="30"/>
        <v>#DIV/0!</v>
      </c>
      <c r="DA288" s="181">
        <v>0</v>
      </c>
      <c r="DC288" s="184">
        <v>0</v>
      </c>
      <c r="DD288" s="183" t="e">
        <f t="shared" si="32"/>
        <v>#DIV/0!</v>
      </c>
      <c r="DE288" s="184">
        <v>0</v>
      </c>
      <c r="DG288" s="184">
        <v>0</v>
      </c>
      <c r="DI288" s="182" t="e">
        <f t="shared" si="33"/>
        <v>#DIV/0!</v>
      </c>
    </row>
    <row r="289" spans="1:113" x14ac:dyDescent="0.25">
      <c r="A289" s="181" t="s">
        <v>1501</v>
      </c>
      <c r="B289" s="181" t="s">
        <v>1501</v>
      </c>
      <c r="C289" s="181">
        <v>2</v>
      </c>
      <c r="D289" s="181">
        <v>1</v>
      </c>
      <c r="E289" s="181">
        <v>1</v>
      </c>
      <c r="F289" s="181" t="s">
        <v>1500</v>
      </c>
      <c r="G289" s="181" t="s">
        <v>1499</v>
      </c>
      <c r="H289" s="181" t="s">
        <v>1498</v>
      </c>
      <c r="I289" s="181">
        <v>1</v>
      </c>
      <c r="J289" s="181">
        <v>2</v>
      </c>
      <c r="K289" s="181">
        <v>1</v>
      </c>
      <c r="L289" s="181">
        <v>1</v>
      </c>
      <c r="M289" s="181">
        <v>1</v>
      </c>
      <c r="N289" s="181">
        <v>0</v>
      </c>
      <c r="O289" s="181">
        <v>0</v>
      </c>
      <c r="P289" s="181">
        <v>0</v>
      </c>
      <c r="Q289" s="181">
        <v>0</v>
      </c>
      <c r="R289" s="181">
        <v>0</v>
      </c>
      <c r="S289" s="181">
        <v>0</v>
      </c>
      <c r="T289" s="181">
        <v>0</v>
      </c>
      <c r="U289" s="181">
        <v>0</v>
      </c>
      <c r="V289" s="181">
        <v>0</v>
      </c>
      <c r="W289" s="181">
        <v>0</v>
      </c>
      <c r="X289" s="181">
        <v>2</v>
      </c>
      <c r="Y289" s="181">
        <v>0</v>
      </c>
      <c r="Z289" s="181">
        <v>0</v>
      </c>
      <c r="AA289" s="181">
        <v>0</v>
      </c>
      <c r="AB289" s="181">
        <v>0</v>
      </c>
      <c r="AC289" s="181">
        <v>0</v>
      </c>
      <c r="AD289" s="181">
        <v>0</v>
      </c>
      <c r="AE289" s="181">
        <v>0</v>
      </c>
      <c r="AF289" s="181">
        <v>0</v>
      </c>
      <c r="AG289" s="181">
        <v>0</v>
      </c>
      <c r="AH289" s="181">
        <v>0</v>
      </c>
      <c r="AI289" s="181">
        <v>0</v>
      </c>
      <c r="AJ289" s="181">
        <v>1</v>
      </c>
      <c r="AK289" s="181">
        <v>0</v>
      </c>
      <c r="AL289" s="181">
        <v>0</v>
      </c>
      <c r="AM289" s="181">
        <v>0</v>
      </c>
      <c r="AN289" s="181">
        <v>0</v>
      </c>
      <c r="AO289" s="181">
        <v>0</v>
      </c>
      <c r="AP289" s="181">
        <v>0</v>
      </c>
      <c r="AQ289" s="181">
        <v>0</v>
      </c>
      <c r="AR289" s="181">
        <v>0</v>
      </c>
      <c r="AS289" s="181">
        <v>0</v>
      </c>
      <c r="AT289" s="181">
        <v>0</v>
      </c>
      <c r="AU289" s="181">
        <v>0</v>
      </c>
      <c r="AV289" s="181">
        <v>1</v>
      </c>
      <c r="AW289" s="181">
        <v>4.5999999999999996</v>
      </c>
      <c r="AX289" s="181">
        <v>2.7</v>
      </c>
      <c r="AY289" s="181">
        <v>2.7</v>
      </c>
      <c r="AZ289" s="181">
        <v>50.133000000000003</v>
      </c>
      <c r="BA289" s="181">
        <v>452</v>
      </c>
      <c r="BB289" s="181">
        <v>452</v>
      </c>
      <c r="BC289" s="181">
        <v>0</v>
      </c>
      <c r="BD289" s="181">
        <v>5.4284999999999997</v>
      </c>
      <c r="BE289" s="181" t="s">
        <v>1254</v>
      </c>
      <c r="BP289" s="181" t="s">
        <v>1251</v>
      </c>
      <c r="BQ289" s="181">
        <v>2</v>
      </c>
      <c r="BR289" s="181">
        <v>0</v>
      </c>
      <c r="BS289" s="181">
        <v>0</v>
      </c>
      <c r="BT289" s="181">
        <v>0</v>
      </c>
      <c r="BU289" s="181">
        <v>0</v>
      </c>
      <c r="BV289" s="181">
        <v>0</v>
      </c>
      <c r="BW289" s="181">
        <v>0</v>
      </c>
      <c r="BX289" s="181">
        <v>0</v>
      </c>
      <c r="BY289" s="181">
        <v>0</v>
      </c>
      <c r="BZ289" s="181">
        <v>0</v>
      </c>
      <c r="CA289" s="181">
        <v>0</v>
      </c>
      <c r="CB289" s="181">
        <v>4.5999999999999996</v>
      </c>
      <c r="CC289" s="181">
        <v>6168300</v>
      </c>
      <c r="CD289" s="181">
        <v>0</v>
      </c>
      <c r="CE289" s="181">
        <v>0</v>
      </c>
      <c r="CF289" s="181">
        <v>0</v>
      </c>
      <c r="CG289" s="181">
        <v>0</v>
      </c>
      <c r="CH289" s="181">
        <v>0</v>
      </c>
      <c r="CI289" s="181">
        <v>0</v>
      </c>
      <c r="CJ289" s="181">
        <v>0</v>
      </c>
      <c r="CK289" s="181">
        <v>0</v>
      </c>
      <c r="CL289" s="181">
        <v>0</v>
      </c>
      <c r="CM289" s="181">
        <v>0</v>
      </c>
      <c r="CN289" s="181">
        <v>0</v>
      </c>
      <c r="CO289" s="181">
        <v>6168300</v>
      </c>
      <c r="CP289" s="184">
        <v>0</v>
      </c>
      <c r="CQ289" s="184">
        <v>0</v>
      </c>
      <c r="CR289" s="184">
        <v>0</v>
      </c>
      <c r="CS289" s="184">
        <v>0</v>
      </c>
      <c r="CT289" s="186" t="e">
        <f t="shared" si="31"/>
        <v>#DIV/0!</v>
      </c>
      <c r="CU289" s="181">
        <v>0</v>
      </c>
      <c r="CV289" s="181">
        <v>0</v>
      </c>
      <c r="CW289" s="181">
        <v>0</v>
      </c>
      <c r="CX289" s="181">
        <v>0</v>
      </c>
      <c r="CY289" s="186" t="e">
        <f t="shared" si="30"/>
        <v>#DIV/0!</v>
      </c>
      <c r="DA289" s="181">
        <v>0</v>
      </c>
      <c r="DC289" s="184">
        <v>0</v>
      </c>
      <c r="DD289" s="183" t="e">
        <f t="shared" si="32"/>
        <v>#DIV/0!</v>
      </c>
      <c r="DE289" s="184">
        <v>0</v>
      </c>
      <c r="DG289" s="184">
        <v>0</v>
      </c>
      <c r="DI289" s="182" t="e">
        <f t="shared" si="33"/>
        <v>#DIV/0!</v>
      </c>
    </row>
    <row r="290" spans="1:113" x14ac:dyDescent="0.25">
      <c r="A290" s="181" t="s">
        <v>1497</v>
      </c>
      <c r="B290" s="181" t="s">
        <v>1496</v>
      </c>
      <c r="C290" s="181" t="s">
        <v>1495</v>
      </c>
      <c r="D290" s="181" t="s">
        <v>1494</v>
      </c>
      <c r="E290" s="181" t="s">
        <v>1494</v>
      </c>
      <c r="F290" s="181" t="s">
        <v>1493</v>
      </c>
      <c r="G290" s="181" t="s">
        <v>1492</v>
      </c>
      <c r="H290" s="181" t="s">
        <v>1491</v>
      </c>
      <c r="I290" s="181">
        <v>9</v>
      </c>
      <c r="J290" s="181">
        <v>3</v>
      </c>
      <c r="K290" s="181">
        <v>1</v>
      </c>
      <c r="L290" s="181">
        <v>1</v>
      </c>
      <c r="M290" s="181">
        <v>2</v>
      </c>
      <c r="N290" s="181">
        <v>2</v>
      </c>
      <c r="O290" s="181">
        <v>2</v>
      </c>
      <c r="P290" s="181">
        <v>3</v>
      </c>
      <c r="Q290" s="181">
        <v>2</v>
      </c>
      <c r="R290" s="181">
        <v>2</v>
      </c>
      <c r="S290" s="181">
        <v>3</v>
      </c>
      <c r="T290" s="181">
        <v>2</v>
      </c>
      <c r="U290" s="181">
        <v>1</v>
      </c>
      <c r="V290" s="181">
        <v>2</v>
      </c>
      <c r="W290" s="181">
        <v>3</v>
      </c>
      <c r="X290" s="181">
        <v>3</v>
      </c>
      <c r="Y290" s="181">
        <v>1</v>
      </c>
      <c r="Z290" s="181">
        <v>1</v>
      </c>
      <c r="AA290" s="181">
        <v>1</v>
      </c>
      <c r="AB290" s="181">
        <v>1</v>
      </c>
      <c r="AC290" s="181">
        <v>1</v>
      </c>
      <c r="AD290" s="181">
        <v>0</v>
      </c>
      <c r="AE290" s="181">
        <v>1</v>
      </c>
      <c r="AF290" s="181">
        <v>1</v>
      </c>
      <c r="AG290" s="181">
        <v>0</v>
      </c>
      <c r="AH290" s="181">
        <v>0</v>
      </c>
      <c r="AI290" s="181">
        <v>1</v>
      </c>
      <c r="AJ290" s="181">
        <v>1</v>
      </c>
      <c r="AK290" s="181">
        <v>1</v>
      </c>
      <c r="AL290" s="181">
        <v>1</v>
      </c>
      <c r="AM290" s="181">
        <v>1</v>
      </c>
      <c r="AN290" s="181">
        <v>1</v>
      </c>
      <c r="AO290" s="181">
        <v>1</v>
      </c>
      <c r="AP290" s="181">
        <v>0</v>
      </c>
      <c r="AQ290" s="181">
        <v>1</v>
      </c>
      <c r="AR290" s="181">
        <v>1</v>
      </c>
      <c r="AS290" s="181">
        <v>0</v>
      </c>
      <c r="AT290" s="181">
        <v>0</v>
      </c>
      <c r="AU290" s="181">
        <v>1</v>
      </c>
      <c r="AV290" s="181">
        <v>1</v>
      </c>
      <c r="AW290" s="181">
        <v>5</v>
      </c>
      <c r="AX290" s="181">
        <v>2.1</v>
      </c>
      <c r="AY290" s="181">
        <v>2.1</v>
      </c>
      <c r="AZ290" s="181">
        <v>61.765999999999998</v>
      </c>
      <c r="BA290" s="181">
        <v>580</v>
      </c>
      <c r="BB290" s="181" t="s">
        <v>1490</v>
      </c>
      <c r="BC290" s="181">
        <v>0</v>
      </c>
      <c r="BD290" s="181">
        <v>11.278</v>
      </c>
      <c r="BE290" s="181" t="s">
        <v>1251</v>
      </c>
      <c r="BF290" s="181" t="s">
        <v>1254</v>
      </c>
      <c r="BG290" s="181" t="s">
        <v>1254</v>
      </c>
      <c r="BH290" s="181" t="s">
        <v>1254</v>
      </c>
      <c r="BI290" s="181" t="s">
        <v>1254</v>
      </c>
      <c r="BJ290" s="181" t="s">
        <v>1254</v>
      </c>
      <c r="BK290" s="181" t="s">
        <v>1254</v>
      </c>
      <c r="BL290" s="181" t="s">
        <v>1254</v>
      </c>
      <c r="BM290" s="181" t="s">
        <v>1254</v>
      </c>
      <c r="BN290" s="181" t="s">
        <v>1254</v>
      </c>
      <c r="BO290" s="181" t="s">
        <v>1251</v>
      </c>
      <c r="BP290" s="181" t="s">
        <v>1251</v>
      </c>
      <c r="BQ290" s="181">
        <v>3.8</v>
      </c>
      <c r="BR290" s="181">
        <v>3.8</v>
      </c>
      <c r="BS290" s="181">
        <v>3.8</v>
      </c>
      <c r="BT290" s="181">
        <v>5</v>
      </c>
      <c r="BU290" s="181">
        <v>3.8</v>
      </c>
      <c r="BV290" s="181">
        <v>2.9</v>
      </c>
      <c r="BW290" s="181">
        <v>5</v>
      </c>
      <c r="BX290" s="181">
        <v>3.8</v>
      </c>
      <c r="BY290" s="181">
        <v>1.7</v>
      </c>
      <c r="BZ290" s="181">
        <v>2.9</v>
      </c>
      <c r="CA290" s="181">
        <v>5</v>
      </c>
      <c r="CB290" s="181">
        <v>5</v>
      </c>
      <c r="CC290" s="181">
        <v>54121000</v>
      </c>
      <c r="CD290" s="181">
        <v>4990600</v>
      </c>
      <c r="CE290" s="181">
        <v>565770</v>
      </c>
      <c r="CF290" s="181">
        <v>1108900</v>
      </c>
      <c r="CG290" s="181">
        <v>1819500</v>
      </c>
      <c r="CH290" s="181">
        <v>199180</v>
      </c>
      <c r="CI290" s="181">
        <v>0</v>
      </c>
      <c r="CJ290" s="181">
        <v>2346500</v>
      </c>
      <c r="CK290" s="181">
        <v>1300700</v>
      </c>
      <c r="CL290" s="181">
        <v>0</v>
      </c>
      <c r="CM290" s="181">
        <v>0</v>
      </c>
      <c r="CN290" s="181">
        <v>5455500</v>
      </c>
      <c r="CO290" s="181">
        <v>36334000</v>
      </c>
      <c r="CP290" s="184">
        <v>0</v>
      </c>
      <c r="CQ290" s="184">
        <v>0</v>
      </c>
      <c r="CR290" s="184">
        <v>0</v>
      </c>
      <c r="CS290" s="184">
        <v>0</v>
      </c>
      <c r="CT290" s="186" t="e">
        <f t="shared" si="31"/>
        <v>#DIV/0!</v>
      </c>
      <c r="CU290" s="181">
        <v>0</v>
      </c>
      <c r="CV290" s="181">
        <v>0</v>
      </c>
      <c r="CW290" s="181">
        <v>0</v>
      </c>
      <c r="CX290" s="181">
        <v>0</v>
      </c>
      <c r="CY290" s="186" t="e">
        <f t="shared" si="30"/>
        <v>#DIV/0!</v>
      </c>
      <c r="DA290" s="181">
        <v>0</v>
      </c>
      <c r="DC290" s="184">
        <v>0</v>
      </c>
      <c r="DD290" s="183" t="e">
        <f t="shared" si="32"/>
        <v>#DIV/0!</v>
      </c>
      <c r="DE290" s="184">
        <v>0</v>
      </c>
      <c r="DG290" s="184">
        <v>0</v>
      </c>
      <c r="DI290" s="182" t="e">
        <f t="shared" si="33"/>
        <v>#DIV/0!</v>
      </c>
    </row>
    <row r="291" spans="1:113" x14ac:dyDescent="0.25">
      <c r="A291" s="181" t="s">
        <v>1489</v>
      </c>
      <c r="B291" s="181" t="s">
        <v>1489</v>
      </c>
      <c r="C291" s="181">
        <v>3</v>
      </c>
      <c r="D291" s="181">
        <v>1</v>
      </c>
      <c r="E291" s="181">
        <v>1</v>
      </c>
      <c r="F291" s="181" t="s">
        <v>1488</v>
      </c>
      <c r="G291" s="181" t="s">
        <v>1487</v>
      </c>
      <c r="H291" s="181" t="s">
        <v>1486</v>
      </c>
      <c r="I291" s="181">
        <v>1</v>
      </c>
      <c r="J291" s="181">
        <v>3</v>
      </c>
      <c r="K291" s="181">
        <v>1</v>
      </c>
      <c r="L291" s="181">
        <v>1</v>
      </c>
      <c r="M291" s="181">
        <v>1</v>
      </c>
      <c r="N291" s="181">
        <v>1</v>
      </c>
      <c r="O291" s="181">
        <v>1</v>
      </c>
      <c r="P291" s="181">
        <v>2</v>
      </c>
      <c r="Q291" s="181">
        <v>1</v>
      </c>
      <c r="R291" s="181">
        <v>2</v>
      </c>
      <c r="S291" s="181">
        <v>2</v>
      </c>
      <c r="T291" s="181">
        <v>1</v>
      </c>
      <c r="U291" s="181">
        <v>1</v>
      </c>
      <c r="V291" s="181">
        <v>3</v>
      </c>
      <c r="W291" s="181">
        <v>3</v>
      </c>
      <c r="X291" s="181">
        <v>3</v>
      </c>
      <c r="Y291" s="181">
        <v>0</v>
      </c>
      <c r="Z291" s="181">
        <v>0</v>
      </c>
      <c r="AA291" s="181">
        <v>0</v>
      </c>
      <c r="AB291" s="181">
        <v>0</v>
      </c>
      <c r="AC291" s="181">
        <v>0</v>
      </c>
      <c r="AD291" s="181">
        <v>0</v>
      </c>
      <c r="AE291" s="181">
        <v>0</v>
      </c>
      <c r="AF291" s="181">
        <v>0</v>
      </c>
      <c r="AG291" s="181">
        <v>0</v>
      </c>
      <c r="AH291" s="181">
        <v>1</v>
      </c>
      <c r="AI291" s="181">
        <v>1</v>
      </c>
      <c r="AJ291" s="181">
        <v>1</v>
      </c>
      <c r="AK291" s="181">
        <v>0</v>
      </c>
      <c r="AL291" s="181">
        <v>0</v>
      </c>
      <c r="AM291" s="181">
        <v>0</v>
      </c>
      <c r="AN291" s="181">
        <v>0</v>
      </c>
      <c r="AO291" s="181">
        <v>0</v>
      </c>
      <c r="AP291" s="181">
        <v>0</v>
      </c>
      <c r="AQ291" s="181">
        <v>0</v>
      </c>
      <c r="AR291" s="181">
        <v>0</v>
      </c>
      <c r="AS291" s="181">
        <v>0</v>
      </c>
      <c r="AT291" s="181">
        <v>1</v>
      </c>
      <c r="AU291" s="181">
        <v>1</v>
      </c>
      <c r="AV291" s="181">
        <v>1</v>
      </c>
      <c r="AW291" s="181">
        <v>5.5</v>
      </c>
      <c r="AX291" s="181">
        <v>2.2999999999999998</v>
      </c>
      <c r="AY291" s="181">
        <v>2.2999999999999998</v>
      </c>
      <c r="AZ291" s="181">
        <v>57.552</v>
      </c>
      <c r="BA291" s="181">
        <v>531</v>
      </c>
      <c r="BB291" s="181">
        <v>531</v>
      </c>
      <c r="BC291" s="181">
        <v>0</v>
      </c>
      <c r="BD291" s="181">
        <v>5.5042</v>
      </c>
      <c r="BE291" s="181" t="s">
        <v>1254</v>
      </c>
      <c r="BF291" s="181" t="s">
        <v>1254</v>
      </c>
      <c r="BG291" s="181" t="s">
        <v>1254</v>
      </c>
      <c r="BH291" s="181" t="s">
        <v>1254</v>
      </c>
      <c r="BI291" s="181" t="s">
        <v>1254</v>
      </c>
      <c r="BJ291" s="181" t="s">
        <v>1254</v>
      </c>
      <c r="BK291" s="181" t="s">
        <v>1254</v>
      </c>
      <c r="BL291" s="181" t="s">
        <v>1254</v>
      </c>
      <c r="BM291" s="181" t="s">
        <v>1254</v>
      </c>
      <c r="BN291" s="181" t="s">
        <v>1254</v>
      </c>
      <c r="BO291" s="181" t="s">
        <v>1254</v>
      </c>
      <c r="BP291" s="181" t="s">
        <v>1251</v>
      </c>
      <c r="BQ291" s="181">
        <v>1.9</v>
      </c>
      <c r="BR291" s="181">
        <v>1.9</v>
      </c>
      <c r="BS291" s="181">
        <v>1.9</v>
      </c>
      <c r="BT291" s="181">
        <v>3.2</v>
      </c>
      <c r="BU291" s="181">
        <v>1.9</v>
      </c>
      <c r="BV291" s="181">
        <v>3.2</v>
      </c>
      <c r="BW291" s="181">
        <v>3.2</v>
      </c>
      <c r="BX291" s="181">
        <v>1.9</v>
      </c>
      <c r="BY291" s="181">
        <v>1.9</v>
      </c>
      <c r="BZ291" s="181">
        <v>5.5</v>
      </c>
      <c r="CA291" s="181">
        <v>5.5</v>
      </c>
      <c r="CB291" s="181">
        <v>5.5</v>
      </c>
      <c r="CC291" s="181">
        <v>13645000</v>
      </c>
      <c r="CD291" s="181">
        <v>0</v>
      </c>
      <c r="CE291" s="181">
        <v>0</v>
      </c>
      <c r="CF291" s="181">
        <v>0</v>
      </c>
      <c r="CG291" s="181">
        <v>0</v>
      </c>
      <c r="CH291" s="181">
        <v>0</v>
      </c>
      <c r="CI291" s="181">
        <v>0</v>
      </c>
      <c r="CJ291" s="181">
        <v>0</v>
      </c>
      <c r="CK291" s="181">
        <v>0</v>
      </c>
      <c r="CL291" s="181">
        <v>0</v>
      </c>
      <c r="CM291" s="181">
        <v>1596500</v>
      </c>
      <c r="CN291" s="181">
        <v>1392400</v>
      </c>
      <c r="CO291" s="181">
        <v>10656000</v>
      </c>
      <c r="CP291" s="184">
        <v>0</v>
      </c>
      <c r="CQ291" s="184">
        <v>0</v>
      </c>
      <c r="CR291" s="184">
        <v>0</v>
      </c>
      <c r="CS291" s="184">
        <v>0</v>
      </c>
      <c r="CT291" s="186" t="e">
        <f t="shared" si="31"/>
        <v>#DIV/0!</v>
      </c>
      <c r="CU291" s="181">
        <v>0</v>
      </c>
      <c r="CV291" s="181">
        <v>0</v>
      </c>
      <c r="CW291" s="181">
        <v>0</v>
      </c>
      <c r="CX291" s="181">
        <v>0</v>
      </c>
      <c r="CY291" s="186" t="e">
        <f t="shared" si="30"/>
        <v>#DIV/0!</v>
      </c>
      <c r="DA291" s="181">
        <v>0</v>
      </c>
      <c r="DC291" s="184">
        <v>0</v>
      </c>
      <c r="DD291" s="183" t="e">
        <f t="shared" si="32"/>
        <v>#DIV/0!</v>
      </c>
      <c r="DE291" s="184">
        <v>0</v>
      </c>
      <c r="DG291" s="184">
        <v>0</v>
      </c>
      <c r="DI291" s="182" t="e">
        <f t="shared" si="33"/>
        <v>#DIV/0!</v>
      </c>
    </row>
    <row r="292" spans="1:113" x14ac:dyDescent="0.25">
      <c r="A292" s="181" t="s">
        <v>1485</v>
      </c>
      <c r="B292" s="181" t="s">
        <v>1485</v>
      </c>
      <c r="C292" s="181">
        <v>1</v>
      </c>
      <c r="D292" s="181">
        <v>1</v>
      </c>
      <c r="E292" s="181">
        <v>1</v>
      </c>
      <c r="F292" s="181" t="s">
        <v>1484</v>
      </c>
      <c r="G292" s="181" t="s">
        <v>1483</v>
      </c>
      <c r="H292" s="181" t="s">
        <v>1482</v>
      </c>
      <c r="I292" s="181">
        <v>1</v>
      </c>
      <c r="J292" s="181">
        <v>1</v>
      </c>
      <c r="K292" s="181">
        <v>1</v>
      </c>
      <c r="L292" s="181">
        <v>1</v>
      </c>
      <c r="M292" s="181">
        <v>1</v>
      </c>
      <c r="N292" s="181">
        <v>0</v>
      </c>
      <c r="O292" s="181">
        <v>0</v>
      </c>
      <c r="P292" s="181">
        <v>1</v>
      </c>
      <c r="Q292" s="181">
        <v>1</v>
      </c>
      <c r="R292" s="181">
        <v>1</v>
      </c>
      <c r="S292" s="181">
        <v>1</v>
      </c>
      <c r="T292" s="181">
        <v>1</v>
      </c>
      <c r="U292" s="181">
        <v>0</v>
      </c>
      <c r="V292" s="181">
        <v>1</v>
      </c>
      <c r="W292" s="181">
        <v>1</v>
      </c>
      <c r="X292" s="181">
        <v>0</v>
      </c>
      <c r="Y292" s="181">
        <v>1</v>
      </c>
      <c r="Z292" s="181">
        <v>0</v>
      </c>
      <c r="AA292" s="181">
        <v>0</v>
      </c>
      <c r="AB292" s="181">
        <v>1</v>
      </c>
      <c r="AC292" s="181">
        <v>1</v>
      </c>
      <c r="AD292" s="181">
        <v>1</v>
      </c>
      <c r="AE292" s="181">
        <v>1</v>
      </c>
      <c r="AF292" s="181">
        <v>1</v>
      </c>
      <c r="AG292" s="181">
        <v>0</v>
      </c>
      <c r="AH292" s="181">
        <v>1</v>
      </c>
      <c r="AI292" s="181">
        <v>1</v>
      </c>
      <c r="AJ292" s="181">
        <v>0</v>
      </c>
      <c r="AK292" s="181">
        <v>1</v>
      </c>
      <c r="AL292" s="181">
        <v>0</v>
      </c>
      <c r="AM292" s="181">
        <v>0</v>
      </c>
      <c r="AN292" s="181">
        <v>1</v>
      </c>
      <c r="AO292" s="181">
        <v>1</v>
      </c>
      <c r="AP292" s="181">
        <v>1</v>
      </c>
      <c r="AQ292" s="181">
        <v>1</v>
      </c>
      <c r="AR292" s="181">
        <v>1</v>
      </c>
      <c r="AS292" s="181">
        <v>0</v>
      </c>
      <c r="AT292" s="181">
        <v>1</v>
      </c>
      <c r="AU292" s="181">
        <v>1</v>
      </c>
      <c r="AV292" s="181">
        <v>0</v>
      </c>
      <c r="AW292" s="181">
        <v>0.4</v>
      </c>
      <c r="AX292" s="181">
        <v>0.4</v>
      </c>
      <c r="AY292" s="181">
        <v>0.4</v>
      </c>
      <c r="AZ292" s="181">
        <v>338.14</v>
      </c>
      <c r="BA292" s="181">
        <v>3083</v>
      </c>
      <c r="BB292" s="181">
        <v>3083</v>
      </c>
      <c r="BC292" s="181">
        <v>0</v>
      </c>
      <c r="BD292" s="181">
        <v>4.0522999999999998</v>
      </c>
      <c r="BE292" s="181" t="s">
        <v>1251</v>
      </c>
      <c r="BH292" s="181" t="s">
        <v>1251</v>
      </c>
      <c r="BI292" s="181" t="s">
        <v>1251</v>
      </c>
      <c r="BJ292" s="181" t="s">
        <v>1251</v>
      </c>
      <c r="BK292" s="181" t="s">
        <v>1251</v>
      </c>
      <c r="BL292" s="181" t="s">
        <v>1251</v>
      </c>
      <c r="BN292" s="181" t="s">
        <v>1251</v>
      </c>
      <c r="BO292" s="181" t="s">
        <v>1251</v>
      </c>
      <c r="BQ292" s="181">
        <v>0.4</v>
      </c>
      <c r="BR292" s="181">
        <v>0</v>
      </c>
      <c r="BS292" s="181">
        <v>0</v>
      </c>
      <c r="BT292" s="181">
        <v>0.4</v>
      </c>
      <c r="BU292" s="181">
        <v>0.4</v>
      </c>
      <c r="BV292" s="181">
        <v>0.4</v>
      </c>
      <c r="BW292" s="181">
        <v>0.4</v>
      </c>
      <c r="BX292" s="181">
        <v>0.4</v>
      </c>
      <c r="BY292" s="181">
        <v>0</v>
      </c>
      <c r="BZ292" s="181">
        <v>0.4</v>
      </c>
      <c r="CA292" s="181">
        <v>0.4</v>
      </c>
      <c r="CB292" s="181">
        <v>0</v>
      </c>
      <c r="CC292" s="181">
        <v>2407300000</v>
      </c>
      <c r="CD292" s="181">
        <v>273880000</v>
      </c>
      <c r="CE292" s="181">
        <v>0</v>
      </c>
      <c r="CF292" s="181">
        <v>0</v>
      </c>
      <c r="CG292" s="181">
        <v>262270000</v>
      </c>
      <c r="CH292" s="181">
        <v>309390000</v>
      </c>
      <c r="CI292" s="181">
        <v>319520000</v>
      </c>
      <c r="CJ292" s="181">
        <v>327680000</v>
      </c>
      <c r="CK292" s="181">
        <v>314790000</v>
      </c>
      <c r="CL292" s="181">
        <v>0</v>
      </c>
      <c r="CM292" s="181">
        <v>310680000</v>
      </c>
      <c r="CN292" s="181">
        <v>289060000</v>
      </c>
      <c r="CO292" s="181">
        <v>0</v>
      </c>
      <c r="CP292" s="184">
        <v>0</v>
      </c>
      <c r="CQ292" s="184">
        <v>0</v>
      </c>
      <c r="CR292" s="184">
        <v>0</v>
      </c>
      <c r="CS292" s="184">
        <v>0</v>
      </c>
      <c r="CT292" s="186" t="e">
        <f t="shared" si="31"/>
        <v>#DIV/0!</v>
      </c>
      <c r="CU292" s="181">
        <v>0</v>
      </c>
      <c r="CV292" s="181">
        <v>0</v>
      </c>
      <c r="CW292" s="181">
        <v>0</v>
      </c>
      <c r="CX292" s="181">
        <v>0</v>
      </c>
      <c r="CY292" s="186" t="e">
        <f t="shared" si="30"/>
        <v>#DIV/0!</v>
      </c>
      <c r="DA292" s="181">
        <v>0</v>
      </c>
      <c r="DC292" s="184">
        <v>0</v>
      </c>
      <c r="DD292" s="183" t="e">
        <f t="shared" si="32"/>
        <v>#DIV/0!</v>
      </c>
      <c r="DE292" s="184">
        <v>0</v>
      </c>
      <c r="DG292" s="184">
        <v>0</v>
      </c>
      <c r="DI292" s="182" t="e">
        <f t="shared" si="33"/>
        <v>#DIV/0!</v>
      </c>
    </row>
    <row r="293" spans="1:113" x14ac:dyDescent="0.25">
      <c r="A293" s="181" t="s">
        <v>1481</v>
      </c>
      <c r="B293" s="181" t="s">
        <v>1481</v>
      </c>
      <c r="C293" s="181">
        <v>1</v>
      </c>
      <c r="D293" s="181">
        <v>1</v>
      </c>
      <c r="E293" s="181">
        <v>1</v>
      </c>
      <c r="F293" s="181" t="s">
        <v>1480</v>
      </c>
      <c r="G293" s="181" t="s">
        <v>1479</v>
      </c>
      <c r="H293" s="181" t="s">
        <v>1478</v>
      </c>
      <c r="I293" s="181">
        <v>1</v>
      </c>
      <c r="J293" s="181">
        <v>1</v>
      </c>
      <c r="K293" s="181">
        <v>1</v>
      </c>
      <c r="L293" s="181">
        <v>1</v>
      </c>
      <c r="M293" s="181">
        <v>1</v>
      </c>
      <c r="N293" s="181">
        <v>1</v>
      </c>
      <c r="O293" s="181">
        <v>1</v>
      </c>
      <c r="P293" s="181">
        <v>1</v>
      </c>
      <c r="Q293" s="181">
        <v>1</v>
      </c>
      <c r="R293" s="181">
        <v>1</v>
      </c>
      <c r="S293" s="181">
        <v>1</v>
      </c>
      <c r="T293" s="181">
        <v>1</v>
      </c>
      <c r="U293" s="181">
        <v>0</v>
      </c>
      <c r="V293" s="181">
        <v>1</v>
      </c>
      <c r="W293" s="181">
        <v>1</v>
      </c>
      <c r="X293" s="181">
        <v>1</v>
      </c>
      <c r="Y293" s="181">
        <v>1</v>
      </c>
      <c r="Z293" s="181">
        <v>1</v>
      </c>
      <c r="AA293" s="181">
        <v>1</v>
      </c>
      <c r="AB293" s="181">
        <v>1</v>
      </c>
      <c r="AC293" s="181">
        <v>1</v>
      </c>
      <c r="AD293" s="181">
        <v>1</v>
      </c>
      <c r="AE293" s="181">
        <v>1</v>
      </c>
      <c r="AF293" s="181">
        <v>1</v>
      </c>
      <c r="AG293" s="181">
        <v>0</v>
      </c>
      <c r="AH293" s="181">
        <v>1</v>
      </c>
      <c r="AI293" s="181">
        <v>1</v>
      </c>
      <c r="AJ293" s="181">
        <v>1</v>
      </c>
      <c r="AK293" s="181">
        <v>1</v>
      </c>
      <c r="AL293" s="181">
        <v>1</v>
      </c>
      <c r="AM293" s="181">
        <v>1</v>
      </c>
      <c r="AN293" s="181">
        <v>1</v>
      </c>
      <c r="AO293" s="181">
        <v>1</v>
      </c>
      <c r="AP293" s="181">
        <v>1</v>
      </c>
      <c r="AQ293" s="181">
        <v>1</v>
      </c>
      <c r="AR293" s="181">
        <v>1</v>
      </c>
      <c r="AS293" s="181">
        <v>0</v>
      </c>
      <c r="AT293" s="181">
        <v>1</v>
      </c>
      <c r="AU293" s="181">
        <v>1</v>
      </c>
      <c r="AV293" s="181">
        <v>1</v>
      </c>
      <c r="AW293" s="181">
        <v>3.7</v>
      </c>
      <c r="AX293" s="181">
        <v>3.7</v>
      </c>
      <c r="AY293" s="181">
        <v>3.7</v>
      </c>
      <c r="AZ293" s="181">
        <v>37.24</v>
      </c>
      <c r="BA293" s="181">
        <v>325</v>
      </c>
      <c r="BB293" s="181">
        <v>325</v>
      </c>
      <c r="BC293" s="181">
        <v>3.2786999999999998E-3</v>
      </c>
      <c r="BD293" s="181">
        <v>2.8799000000000001</v>
      </c>
      <c r="BE293" s="181" t="s">
        <v>1251</v>
      </c>
      <c r="BF293" s="181" t="s">
        <v>1251</v>
      </c>
      <c r="BG293" s="181" t="s">
        <v>1251</v>
      </c>
      <c r="BH293" s="181" t="s">
        <v>1251</v>
      </c>
      <c r="BI293" s="181" t="s">
        <v>1254</v>
      </c>
      <c r="BJ293" s="181" t="s">
        <v>1254</v>
      </c>
      <c r="BK293" s="181" t="s">
        <v>1254</v>
      </c>
      <c r="BL293" s="181" t="s">
        <v>1254</v>
      </c>
      <c r="BN293" s="181" t="s">
        <v>1254</v>
      </c>
      <c r="BO293" s="181" t="s">
        <v>1254</v>
      </c>
      <c r="BP293" s="181" t="s">
        <v>1251</v>
      </c>
      <c r="BQ293" s="181">
        <v>3.7</v>
      </c>
      <c r="BR293" s="181">
        <v>3.7</v>
      </c>
      <c r="BS293" s="181">
        <v>3.7</v>
      </c>
      <c r="BT293" s="181">
        <v>3.7</v>
      </c>
      <c r="BU293" s="181">
        <v>3.7</v>
      </c>
      <c r="BV293" s="181">
        <v>3.7</v>
      </c>
      <c r="BW293" s="181">
        <v>3.7</v>
      </c>
      <c r="BX293" s="181">
        <v>3.7</v>
      </c>
      <c r="BY293" s="181">
        <v>0</v>
      </c>
      <c r="BZ293" s="181">
        <v>3.7</v>
      </c>
      <c r="CA293" s="181">
        <v>3.7</v>
      </c>
      <c r="CB293" s="181">
        <v>3.7</v>
      </c>
      <c r="CC293" s="181">
        <v>23846000</v>
      </c>
      <c r="CD293" s="181">
        <v>3027600</v>
      </c>
      <c r="CE293" s="181">
        <v>3404200</v>
      </c>
      <c r="CF293" s="181">
        <v>3734500</v>
      </c>
      <c r="CG293" s="181">
        <v>3106700</v>
      </c>
      <c r="CH293" s="181">
        <v>484030</v>
      </c>
      <c r="CI293" s="181">
        <v>496610</v>
      </c>
      <c r="CJ293" s="181">
        <v>533430</v>
      </c>
      <c r="CK293" s="181">
        <v>505420</v>
      </c>
      <c r="CL293" s="181">
        <v>0</v>
      </c>
      <c r="CM293" s="181">
        <v>2843000</v>
      </c>
      <c r="CN293" s="181">
        <v>2354800</v>
      </c>
      <c r="CO293" s="181">
        <v>3355600</v>
      </c>
      <c r="CP293" s="184">
        <v>0</v>
      </c>
      <c r="CQ293" s="184">
        <v>0</v>
      </c>
      <c r="CR293" s="184">
        <v>0</v>
      </c>
      <c r="CS293" s="184">
        <v>0</v>
      </c>
      <c r="CT293" s="186" t="e">
        <f t="shared" si="31"/>
        <v>#DIV/0!</v>
      </c>
      <c r="CU293" s="181">
        <v>0</v>
      </c>
      <c r="CV293" s="181">
        <v>0</v>
      </c>
      <c r="CW293" s="181">
        <v>0</v>
      </c>
      <c r="CX293" s="181">
        <v>0</v>
      </c>
      <c r="CY293" s="186" t="e">
        <f t="shared" si="30"/>
        <v>#DIV/0!</v>
      </c>
      <c r="DA293" s="181">
        <v>0</v>
      </c>
      <c r="DC293" s="184">
        <v>0</v>
      </c>
      <c r="DD293" s="183" t="e">
        <f t="shared" si="32"/>
        <v>#DIV/0!</v>
      </c>
      <c r="DE293" s="184">
        <v>0</v>
      </c>
      <c r="DG293" s="184">
        <v>0</v>
      </c>
      <c r="DI293" s="182" t="e">
        <f t="shared" si="33"/>
        <v>#DIV/0!</v>
      </c>
    </row>
    <row r="294" spans="1:113" x14ac:dyDescent="0.25">
      <c r="A294" s="181" t="s">
        <v>1477</v>
      </c>
      <c r="B294" s="181" t="s">
        <v>1477</v>
      </c>
      <c r="C294" s="181">
        <v>1</v>
      </c>
      <c r="D294" s="181">
        <v>1</v>
      </c>
      <c r="E294" s="181">
        <v>1</v>
      </c>
      <c r="F294" s="181" t="s">
        <v>1476</v>
      </c>
      <c r="G294" s="181" t="s">
        <v>1475</v>
      </c>
      <c r="H294" s="181" t="s">
        <v>1474</v>
      </c>
      <c r="I294" s="181">
        <v>1</v>
      </c>
      <c r="J294" s="181">
        <v>1</v>
      </c>
      <c r="K294" s="181">
        <v>1</v>
      </c>
      <c r="L294" s="181">
        <v>1</v>
      </c>
      <c r="M294" s="181">
        <v>1</v>
      </c>
      <c r="N294" s="181">
        <v>1</v>
      </c>
      <c r="O294" s="181">
        <v>1</v>
      </c>
      <c r="P294" s="181">
        <v>1</v>
      </c>
      <c r="Q294" s="181">
        <v>1</v>
      </c>
      <c r="R294" s="181">
        <v>1</v>
      </c>
      <c r="S294" s="181">
        <v>1</v>
      </c>
      <c r="T294" s="181">
        <v>1</v>
      </c>
      <c r="U294" s="181">
        <v>1</v>
      </c>
      <c r="V294" s="181">
        <v>1</v>
      </c>
      <c r="W294" s="181">
        <v>1</v>
      </c>
      <c r="X294" s="181">
        <v>1</v>
      </c>
      <c r="Y294" s="181">
        <v>1</v>
      </c>
      <c r="Z294" s="181">
        <v>1</v>
      </c>
      <c r="AA294" s="181">
        <v>1</v>
      </c>
      <c r="AB294" s="181">
        <v>1</v>
      </c>
      <c r="AC294" s="181">
        <v>1</v>
      </c>
      <c r="AD294" s="181">
        <v>1</v>
      </c>
      <c r="AE294" s="181">
        <v>1</v>
      </c>
      <c r="AF294" s="181">
        <v>1</v>
      </c>
      <c r="AG294" s="181">
        <v>1</v>
      </c>
      <c r="AH294" s="181">
        <v>1</v>
      </c>
      <c r="AI294" s="181">
        <v>1</v>
      </c>
      <c r="AJ294" s="181">
        <v>1</v>
      </c>
      <c r="AK294" s="181">
        <v>1</v>
      </c>
      <c r="AL294" s="181">
        <v>1</v>
      </c>
      <c r="AM294" s="181">
        <v>1</v>
      </c>
      <c r="AN294" s="181">
        <v>1</v>
      </c>
      <c r="AO294" s="181">
        <v>1</v>
      </c>
      <c r="AP294" s="181">
        <v>1</v>
      </c>
      <c r="AQ294" s="181">
        <v>1</v>
      </c>
      <c r="AR294" s="181">
        <v>1</v>
      </c>
      <c r="AS294" s="181">
        <v>1</v>
      </c>
      <c r="AT294" s="181">
        <v>1</v>
      </c>
      <c r="AU294" s="181">
        <v>1</v>
      </c>
      <c r="AV294" s="181">
        <v>1</v>
      </c>
      <c r="AW294" s="181">
        <v>1.9</v>
      </c>
      <c r="AX294" s="181">
        <v>1.9</v>
      </c>
      <c r="AY294" s="181">
        <v>1.9</v>
      </c>
      <c r="AZ294" s="181">
        <v>56.334000000000003</v>
      </c>
      <c r="BA294" s="181">
        <v>521</v>
      </c>
      <c r="BB294" s="181">
        <v>521</v>
      </c>
      <c r="BC294" s="181">
        <v>8.8757000000000003E-3</v>
      </c>
      <c r="BD294" s="181">
        <v>2.0832000000000002</v>
      </c>
      <c r="BE294" s="181" t="s">
        <v>1251</v>
      </c>
      <c r="BF294" s="181" t="s">
        <v>1251</v>
      </c>
      <c r="BG294" s="181" t="s">
        <v>1251</v>
      </c>
      <c r="BH294" s="181" t="s">
        <v>1251</v>
      </c>
      <c r="BI294" s="181" t="s">
        <v>1251</v>
      </c>
      <c r="BJ294" s="181" t="s">
        <v>1251</v>
      </c>
      <c r="BK294" s="181" t="s">
        <v>1251</v>
      </c>
      <c r="BL294" s="181" t="s">
        <v>1251</v>
      </c>
      <c r="BM294" s="181" t="s">
        <v>1251</v>
      </c>
      <c r="BN294" s="181" t="s">
        <v>1251</v>
      </c>
      <c r="BO294" s="181" t="s">
        <v>1251</v>
      </c>
      <c r="BP294" s="181" t="s">
        <v>1251</v>
      </c>
      <c r="BQ294" s="181">
        <v>1.9</v>
      </c>
      <c r="BR294" s="181">
        <v>1.9</v>
      </c>
      <c r="BS294" s="181">
        <v>1.9</v>
      </c>
      <c r="BT294" s="181">
        <v>1.9</v>
      </c>
      <c r="BU294" s="181">
        <v>1.9</v>
      </c>
      <c r="BV294" s="181">
        <v>1.9</v>
      </c>
      <c r="BW294" s="181">
        <v>1.9</v>
      </c>
      <c r="BX294" s="181">
        <v>1.9</v>
      </c>
      <c r="BY294" s="181">
        <v>1.9</v>
      </c>
      <c r="BZ294" s="181">
        <v>1.9</v>
      </c>
      <c r="CA294" s="181">
        <v>1.9</v>
      </c>
      <c r="CB294" s="181">
        <v>1.9</v>
      </c>
      <c r="CC294" s="181">
        <v>220540000</v>
      </c>
      <c r="CD294" s="181">
        <v>18636000</v>
      </c>
      <c r="CE294" s="181">
        <v>18933000</v>
      </c>
      <c r="CF294" s="181">
        <v>20228000</v>
      </c>
      <c r="CG294" s="181">
        <v>18428000</v>
      </c>
      <c r="CH294" s="181">
        <v>17726000</v>
      </c>
      <c r="CI294" s="181">
        <v>18250000</v>
      </c>
      <c r="CJ294" s="181">
        <v>15649000</v>
      </c>
      <c r="CK294" s="181">
        <v>19445000</v>
      </c>
      <c r="CL294" s="181">
        <v>15533000</v>
      </c>
      <c r="CM294" s="181">
        <v>22278000</v>
      </c>
      <c r="CN294" s="181">
        <v>17865000</v>
      </c>
      <c r="CO294" s="181">
        <v>17564000</v>
      </c>
      <c r="CP294" s="184">
        <v>0</v>
      </c>
      <c r="CQ294" s="184">
        <v>0</v>
      </c>
      <c r="CR294" s="184">
        <v>0</v>
      </c>
      <c r="CS294" s="184">
        <v>0</v>
      </c>
      <c r="CT294" s="186" t="e">
        <f t="shared" si="31"/>
        <v>#DIV/0!</v>
      </c>
      <c r="CU294" s="181">
        <v>0</v>
      </c>
      <c r="CV294" s="181">
        <v>0</v>
      </c>
      <c r="CW294" s="181">
        <v>0</v>
      </c>
      <c r="CX294" s="181">
        <v>0</v>
      </c>
      <c r="CY294" s="186" t="e">
        <f t="shared" si="30"/>
        <v>#DIV/0!</v>
      </c>
      <c r="DA294" s="181">
        <v>0</v>
      </c>
      <c r="DC294" s="184">
        <v>0</v>
      </c>
      <c r="DD294" s="183" t="e">
        <f t="shared" si="32"/>
        <v>#DIV/0!</v>
      </c>
      <c r="DE294" s="184">
        <v>0</v>
      </c>
      <c r="DG294" s="184">
        <v>0</v>
      </c>
      <c r="DI294" s="182" t="e">
        <f t="shared" si="33"/>
        <v>#DIV/0!</v>
      </c>
    </row>
    <row r="295" spans="1:113" x14ac:dyDescent="0.25">
      <c r="A295" s="181" t="s">
        <v>1473</v>
      </c>
      <c r="B295" s="181" t="s">
        <v>1473</v>
      </c>
      <c r="C295" s="181">
        <v>1</v>
      </c>
      <c r="D295" s="181">
        <v>1</v>
      </c>
      <c r="E295" s="181">
        <v>1</v>
      </c>
      <c r="F295" s="181" t="s">
        <v>1472</v>
      </c>
      <c r="G295" s="181" t="s">
        <v>1471</v>
      </c>
      <c r="H295" s="181" t="s">
        <v>1470</v>
      </c>
      <c r="I295" s="181">
        <v>1</v>
      </c>
      <c r="J295" s="181">
        <v>1</v>
      </c>
      <c r="K295" s="181">
        <v>1</v>
      </c>
      <c r="L295" s="181">
        <v>1</v>
      </c>
      <c r="M295" s="181">
        <v>1</v>
      </c>
      <c r="N295" s="181">
        <v>1</v>
      </c>
      <c r="O295" s="181">
        <v>1</v>
      </c>
      <c r="P295" s="181">
        <v>1</v>
      </c>
      <c r="Q295" s="181">
        <v>0</v>
      </c>
      <c r="R295" s="181">
        <v>0</v>
      </c>
      <c r="S295" s="181">
        <v>0</v>
      </c>
      <c r="T295" s="181">
        <v>0</v>
      </c>
      <c r="U295" s="181">
        <v>0</v>
      </c>
      <c r="V295" s="181">
        <v>1</v>
      </c>
      <c r="W295" s="181">
        <v>1</v>
      </c>
      <c r="X295" s="181">
        <v>1</v>
      </c>
      <c r="Y295" s="181">
        <v>1</v>
      </c>
      <c r="Z295" s="181">
        <v>1</v>
      </c>
      <c r="AA295" s="181">
        <v>1</v>
      </c>
      <c r="AB295" s="181">
        <v>1</v>
      </c>
      <c r="AC295" s="181">
        <v>0</v>
      </c>
      <c r="AD295" s="181">
        <v>0</v>
      </c>
      <c r="AE295" s="181">
        <v>0</v>
      </c>
      <c r="AF295" s="181">
        <v>0</v>
      </c>
      <c r="AG295" s="181">
        <v>0</v>
      </c>
      <c r="AH295" s="181">
        <v>1</v>
      </c>
      <c r="AI295" s="181">
        <v>1</v>
      </c>
      <c r="AJ295" s="181">
        <v>1</v>
      </c>
      <c r="AK295" s="181">
        <v>1</v>
      </c>
      <c r="AL295" s="181">
        <v>1</v>
      </c>
      <c r="AM295" s="181">
        <v>1</v>
      </c>
      <c r="AN295" s="181">
        <v>1</v>
      </c>
      <c r="AO295" s="181">
        <v>0</v>
      </c>
      <c r="AP295" s="181">
        <v>0</v>
      </c>
      <c r="AQ295" s="181">
        <v>0</v>
      </c>
      <c r="AR295" s="181">
        <v>0</v>
      </c>
      <c r="AS295" s="181">
        <v>0</v>
      </c>
      <c r="AT295" s="181">
        <v>1</v>
      </c>
      <c r="AU295" s="181">
        <v>1</v>
      </c>
      <c r="AV295" s="181">
        <v>1</v>
      </c>
      <c r="AW295" s="181">
        <v>2.4</v>
      </c>
      <c r="AX295" s="181">
        <v>2.4</v>
      </c>
      <c r="AY295" s="181">
        <v>2.4</v>
      </c>
      <c r="AZ295" s="181">
        <v>38.265000000000001</v>
      </c>
      <c r="BA295" s="181">
        <v>338</v>
      </c>
      <c r="BB295" s="181">
        <v>338</v>
      </c>
      <c r="BC295" s="181">
        <v>5.9524000000000001E-3</v>
      </c>
      <c r="BD295" s="181">
        <v>2.1261000000000001</v>
      </c>
      <c r="BE295" s="181" t="s">
        <v>1251</v>
      </c>
      <c r="BF295" s="181" t="s">
        <v>1251</v>
      </c>
      <c r="BG295" s="181" t="s">
        <v>1251</v>
      </c>
      <c r="BH295" s="181" t="s">
        <v>1251</v>
      </c>
      <c r="BN295" s="181" t="s">
        <v>1251</v>
      </c>
      <c r="BO295" s="181" t="s">
        <v>1254</v>
      </c>
      <c r="BP295" s="181" t="s">
        <v>1254</v>
      </c>
      <c r="BQ295" s="181">
        <v>2.4</v>
      </c>
      <c r="BR295" s="181">
        <v>2.4</v>
      </c>
      <c r="BS295" s="181">
        <v>2.4</v>
      </c>
      <c r="BT295" s="181">
        <v>2.4</v>
      </c>
      <c r="BU295" s="181">
        <v>0</v>
      </c>
      <c r="BV295" s="181">
        <v>0</v>
      </c>
      <c r="BW295" s="181">
        <v>0</v>
      </c>
      <c r="BX295" s="181">
        <v>0</v>
      </c>
      <c r="BY295" s="181">
        <v>0</v>
      </c>
      <c r="BZ295" s="181">
        <v>2.4</v>
      </c>
      <c r="CA295" s="181">
        <v>2.4</v>
      </c>
      <c r="CB295" s="181">
        <v>2.4</v>
      </c>
      <c r="CC295" s="181">
        <v>25001000</v>
      </c>
      <c r="CD295" s="181">
        <v>3891700</v>
      </c>
      <c r="CE295" s="181">
        <v>3561900</v>
      </c>
      <c r="CF295" s="181">
        <v>3908000</v>
      </c>
      <c r="CG295" s="181">
        <v>3674700</v>
      </c>
      <c r="CH295" s="181">
        <v>0</v>
      </c>
      <c r="CI295" s="181">
        <v>0</v>
      </c>
      <c r="CJ295" s="181">
        <v>0</v>
      </c>
      <c r="CK295" s="181">
        <v>0</v>
      </c>
      <c r="CL295" s="181">
        <v>0</v>
      </c>
      <c r="CM295" s="181">
        <v>3657800</v>
      </c>
      <c r="CN295" s="181">
        <v>3461200</v>
      </c>
      <c r="CO295" s="181">
        <v>2846300</v>
      </c>
      <c r="CP295" s="184">
        <v>0</v>
      </c>
      <c r="CQ295" s="184">
        <v>0</v>
      </c>
      <c r="CR295" s="184">
        <v>0</v>
      </c>
      <c r="CS295" s="184">
        <v>0</v>
      </c>
      <c r="CT295" s="186" t="e">
        <f t="shared" si="31"/>
        <v>#DIV/0!</v>
      </c>
      <c r="CU295" s="181">
        <v>0</v>
      </c>
      <c r="CV295" s="181">
        <v>0</v>
      </c>
      <c r="CW295" s="181">
        <v>0</v>
      </c>
      <c r="CX295" s="181">
        <v>0</v>
      </c>
      <c r="CY295" s="186" t="e">
        <f t="shared" si="30"/>
        <v>#DIV/0!</v>
      </c>
      <c r="DA295" s="181">
        <v>0</v>
      </c>
      <c r="DC295" s="184">
        <v>0</v>
      </c>
      <c r="DD295" s="183" t="e">
        <f t="shared" si="32"/>
        <v>#DIV/0!</v>
      </c>
      <c r="DE295" s="184">
        <v>0</v>
      </c>
      <c r="DG295" s="184">
        <v>0</v>
      </c>
      <c r="DI295" s="182" t="e">
        <f t="shared" si="33"/>
        <v>#DIV/0!</v>
      </c>
    </row>
    <row r="296" spans="1:113" x14ac:dyDescent="0.25">
      <c r="A296" s="181" t="s">
        <v>1469</v>
      </c>
      <c r="B296" s="181" t="s">
        <v>1468</v>
      </c>
      <c r="C296" s="181" t="s">
        <v>1467</v>
      </c>
      <c r="D296" s="181" t="s">
        <v>1466</v>
      </c>
      <c r="E296" s="181" t="s">
        <v>1466</v>
      </c>
      <c r="F296" s="181" t="s">
        <v>1465</v>
      </c>
      <c r="G296" s="181" t="s">
        <v>1464</v>
      </c>
      <c r="H296" s="181" t="s">
        <v>1463</v>
      </c>
      <c r="I296" s="181">
        <v>3</v>
      </c>
      <c r="J296" s="181">
        <v>3</v>
      </c>
      <c r="K296" s="181">
        <v>1</v>
      </c>
      <c r="L296" s="181">
        <v>1</v>
      </c>
      <c r="M296" s="181">
        <v>2</v>
      </c>
      <c r="N296" s="181">
        <v>2</v>
      </c>
      <c r="O296" s="181">
        <v>3</v>
      </c>
      <c r="P296" s="181">
        <v>2</v>
      </c>
      <c r="Q296" s="181">
        <v>1</v>
      </c>
      <c r="R296" s="181">
        <v>1</v>
      </c>
      <c r="S296" s="181">
        <v>0</v>
      </c>
      <c r="T296" s="181">
        <v>1</v>
      </c>
      <c r="U296" s="181">
        <v>0</v>
      </c>
      <c r="V296" s="181">
        <v>3</v>
      </c>
      <c r="W296" s="181">
        <v>3</v>
      </c>
      <c r="X296" s="181">
        <v>2</v>
      </c>
      <c r="Y296" s="181">
        <v>1</v>
      </c>
      <c r="Z296" s="181">
        <v>1</v>
      </c>
      <c r="AA296" s="181">
        <v>1</v>
      </c>
      <c r="AB296" s="181">
        <v>1</v>
      </c>
      <c r="AC296" s="181">
        <v>0</v>
      </c>
      <c r="AD296" s="181">
        <v>0</v>
      </c>
      <c r="AE296" s="181">
        <v>0</v>
      </c>
      <c r="AF296" s="181">
        <v>0</v>
      </c>
      <c r="AG296" s="181">
        <v>0</v>
      </c>
      <c r="AH296" s="181">
        <v>1</v>
      </c>
      <c r="AI296" s="181">
        <v>1</v>
      </c>
      <c r="AJ296" s="181">
        <v>1</v>
      </c>
      <c r="AK296" s="181">
        <v>1</v>
      </c>
      <c r="AL296" s="181">
        <v>1</v>
      </c>
      <c r="AM296" s="181">
        <v>1</v>
      </c>
      <c r="AN296" s="181">
        <v>1</v>
      </c>
      <c r="AO296" s="181">
        <v>0</v>
      </c>
      <c r="AP296" s="181">
        <v>0</v>
      </c>
      <c r="AQ296" s="181">
        <v>0</v>
      </c>
      <c r="AR296" s="181">
        <v>0</v>
      </c>
      <c r="AS296" s="181">
        <v>0</v>
      </c>
      <c r="AT296" s="181">
        <v>1</v>
      </c>
      <c r="AU296" s="181">
        <v>1</v>
      </c>
      <c r="AV296" s="181">
        <v>1</v>
      </c>
      <c r="AW296" s="181">
        <v>9.8000000000000007</v>
      </c>
      <c r="AX296" s="181">
        <v>4.5</v>
      </c>
      <c r="AY296" s="181">
        <v>4.5</v>
      </c>
      <c r="AZ296" s="181">
        <v>41.274999999999999</v>
      </c>
      <c r="BA296" s="181">
        <v>358</v>
      </c>
      <c r="BB296" s="181" t="s">
        <v>1462</v>
      </c>
      <c r="BC296" s="181">
        <v>3.1153000000000001E-3</v>
      </c>
      <c r="BD296" s="181">
        <v>2.4407999999999999</v>
      </c>
      <c r="BE296" s="181" t="s">
        <v>1254</v>
      </c>
      <c r="BF296" s="181" t="s">
        <v>1251</v>
      </c>
      <c r="BG296" s="181" t="s">
        <v>1254</v>
      </c>
      <c r="BH296" s="181" t="s">
        <v>1254</v>
      </c>
      <c r="BI296" s="181" t="s">
        <v>1254</v>
      </c>
      <c r="BJ296" s="181" t="s">
        <v>1254</v>
      </c>
      <c r="BL296" s="181" t="s">
        <v>1254</v>
      </c>
      <c r="BN296" s="181" t="s">
        <v>1254</v>
      </c>
      <c r="BO296" s="181" t="s">
        <v>1251</v>
      </c>
      <c r="BP296" s="181" t="s">
        <v>1254</v>
      </c>
      <c r="BQ296" s="181">
        <v>7.3</v>
      </c>
      <c r="BR296" s="181">
        <v>7.3</v>
      </c>
      <c r="BS296" s="181">
        <v>9.8000000000000007</v>
      </c>
      <c r="BT296" s="181">
        <v>7.3</v>
      </c>
      <c r="BU296" s="181">
        <v>2.8</v>
      </c>
      <c r="BV296" s="181">
        <v>2.8</v>
      </c>
      <c r="BW296" s="181">
        <v>0</v>
      </c>
      <c r="BX296" s="181">
        <v>2.8</v>
      </c>
      <c r="BY296" s="181">
        <v>0</v>
      </c>
      <c r="BZ296" s="181">
        <v>9.8000000000000007</v>
      </c>
      <c r="CA296" s="181">
        <v>9.8000000000000007</v>
      </c>
      <c r="CB296" s="181">
        <v>7.3</v>
      </c>
      <c r="CC296" s="181">
        <v>24959000</v>
      </c>
      <c r="CD296" s="181">
        <v>3970800</v>
      </c>
      <c r="CE296" s="181">
        <v>3740500</v>
      </c>
      <c r="CF296" s="181">
        <v>4001200</v>
      </c>
      <c r="CG296" s="181">
        <v>3581200</v>
      </c>
      <c r="CH296" s="181">
        <v>0</v>
      </c>
      <c r="CI296" s="181">
        <v>0</v>
      </c>
      <c r="CJ296" s="181">
        <v>0</v>
      </c>
      <c r="CK296" s="181">
        <v>0</v>
      </c>
      <c r="CL296" s="181">
        <v>0</v>
      </c>
      <c r="CM296" s="181">
        <v>3182600</v>
      </c>
      <c r="CN296" s="181">
        <v>3661600</v>
      </c>
      <c r="CO296" s="181">
        <v>2820700</v>
      </c>
      <c r="CP296" s="184">
        <v>0</v>
      </c>
      <c r="CQ296" s="184">
        <v>0</v>
      </c>
      <c r="CR296" s="184">
        <v>0</v>
      </c>
      <c r="CS296" s="184">
        <v>0</v>
      </c>
      <c r="CT296" s="186" t="e">
        <f t="shared" si="31"/>
        <v>#DIV/0!</v>
      </c>
      <c r="CU296" s="181">
        <v>0</v>
      </c>
      <c r="CV296" s="181">
        <v>0</v>
      </c>
      <c r="CW296" s="181">
        <v>0</v>
      </c>
      <c r="CX296" s="181">
        <v>0</v>
      </c>
      <c r="CY296" s="186" t="e">
        <f t="shared" si="30"/>
        <v>#DIV/0!</v>
      </c>
      <c r="DA296" s="181">
        <v>0</v>
      </c>
      <c r="DC296" s="184">
        <v>0</v>
      </c>
      <c r="DD296" s="183" t="e">
        <f t="shared" si="32"/>
        <v>#DIV/0!</v>
      </c>
      <c r="DE296" s="184">
        <v>0</v>
      </c>
      <c r="DG296" s="184">
        <v>0</v>
      </c>
      <c r="DI296" s="182" t="e">
        <f t="shared" si="33"/>
        <v>#DIV/0!</v>
      </c>
    </row>
    <row r="297" spans="1:113" x14ac:dyDescent="0.25">
      <c r="A297" s="181" t="s">
        <v>1461</v>
      </c>
      <c r="B297" s="181" t="s">
        <v>1461</v>
      </c>
      <c r="C297" s="181">
        <v>1</v>
      </c>
      <c r="D297" s="181">
        <v>1</v>
      </c>
      <c r="E297" s="181">
        <v>1</v>
      </c>
      <c r="F297" s="181" t="s">
        <v>1460</v>
      </c>
      <c r="G297" s="181" t="s">
        <v>1459</v>
      </c>
      <c r="H297" s="181" t="s">
        <v>1458</v>
      </c>
      <c r="I297" s="181">
        <v>1</v>
      </c>
      <c r="J297" s="181">
        <v>1</v>
      </c>
      <c r="K297" s="181">
        <v>1</v>
      </c>
      <c r="L297" s="181">
        <v>1</v>
      </c>
      <c r="M297" s="181">
        <v>1</v>
      </c>
      <c r="N297" s="181">
        <v>0</v>
      </c>
      <c r="O297" s="181">
        <v>0</v>
      </c>
      <c r="P297" s="181">
        <v>1</v>
      </c>
      <c r="Q297" s="181">
        <v>1</v>
      </c>
      <c r="R297" s="181">
        <v>1</v>
      </c>
      <c r="S297" s="181">
        <v>0</v>
      </c>
      <c r="T297" s="181">
        <v>1</v>
      </c>
      <c r="U297" s="181">
        <v>1</v>
      </c>
      <c r="V297" s="181">
        <v>1</v>
      </c>
      <c r="W297" s="181">
        <v>1</v>
      </c>
      <c r="X297" s="181">
        <v>1</v>
      </c>
      <c r="Y297" s="181">
        <v>1</v>
      </c>
      <c r="Z297" s="181">
        <v>0</v>
      </c>
      <c r="AA297" s="181">
        <v>0</v>
      </c>
      <c r="AB297" s="181">
        <v>1</v>
      </c>
      <c r="AC297" s="181">
        <v>1</v>
      </c>
      <c r="AD297" s="181">
        <v>1</v>
      </c>
      <c r="AE297" s="181">
        <v>0</v>
      </c>
      <c r="AF297" s="181">
        <v>1</v>
      </c>
      <c r="AG297" s="181">
        <v>1</v>
      </c>
      <c r="AH297" s="181">
        <v>1</v>
      </c>
      <c r="AI297" s="181">
        <v>1</v>
      </c>
      <c r="AJ297" s="181">
        <v>1</v>
      </c>
      <c r="AK297" s="181">
        <v>1</v>
      </c>
      <c r="AL297" s="181">
        <v>0</v>
      </c>
      <c r="AM297" s="181">
        <v>0</v>
      </c>
      <c r="AN297" s="181">
        <v>1</v>
      </c>
      <c r="AO297" s="181">
        <v>1</v>
      </c>
      <c r="AP297" s="181">
        <v>1</v>
      </c>
      <c r="AQ297" s="181">
        <v>0</v>
      </c>
      <c r="AR297" s="181">
        <v>1</v>
      </c>
      <c r="AS297" s="181">
        <v>1</v>
      </c>
      <c r="AT297" s="181">
        <v>1</v>
      </c>
      <c r="AU297" s="181">
        <v>1</v>
      </c>
      <c r="AV297" s="181">
        <v>1</v>
      </c>
      <c r="AW297" s="181">
        <v>3.7</v>
      </c>
      <c r="AX297" s="181">
        <v>3.7</v>
      </c>
      <c r="AY297" s="181">
        <v>3.7</v>
      </c>
      <c r="AZ297" s="181">
        <v>29.494</v>
      </c>
      <c r="BA297" s="181">
        <v>270</v>
      </c>
      <c r="BB297" s="181">
        <v>270</v>
      </c>
      <c r="BC297" s="181">
        <v>3.3002999999999999E-3</v>
      </c>
      <c r="BD297" s="181">
        <v>2.9586999999999999</v>
      </c>
      <c r="BE297" s="181" t="s">
        <v>1254</v>
      </c>
      <c r="BH297" s="181" t="s">
        <v>1254</v>
      </c>
      <c r="BI297" s="181" t="s">
        <v>1254</v>
      </c>
      <c r="BJ297" s="181" t="s">
        <v>1254</v>
      </c>
      <c r="BL297" s="181" t="s">
        <v>1254</v>
      </c>
      <c r="BM297" s="181" t="s">
        <v>1254</v>
      </c>
      <c r="BN297" s="181" t="s">
        <v>1254</v>
      </c>
      <c r="BO297" s="181" t="s">
        <v>1251</v>
      </c>
      <c r="BP297" s="181" t="s">
        <v>1254</v>
      </c>
      <c r="BQ297" s="181">
        <v>3.7</v>
      </c>
      <c r="BR297" s="181">
        <v>0</v>
      </c>
      <c r="BS297" s="181">
        <v>0</v>
      </c>
      <c r="BT297" s="181">
        <v>3.7</v>
      </c>
      <c r="BU297" s="181">
        <v>3.7</v>
      </c>
      <c r="BV297" s="181">
        <v>3.7</v>
      </c>
      <c r="BW297" s="181">
        <v>0</v>
      </c>
      <c r="BX297" s="181">
        <v>3.7</v>
      </c>
      <c r="BY297" s="181">
        <v>3.7</v>
      </c>
      <c r="BZ297" s="181">
        <v>3.7</v>
      </c>
      <c r="CA297" s="181">
        <v>3.7</v>
      </c>
      <c r="CB297" s="181">
        <v>3.7</v>
      </c>
      <c r="CC297" s="181">
        <v>13597000</v>
      </c>
      <c r="CD297" s="181">
        <v>1749900</v>
      </c>
      <c r="CE297" s="181">
        <v>0</v>
      </c>
      <c r="CF297" s="181">
        <v>0</v>
      </c>
      <c r="CG297" s="181">
        <v>1971100</v>
      </c>
      <c r="CH297" s="181">
        <v>1094500</v>
      </c>
      <c r="CI297" s="181">
        <v>1274800</v>
      </c>
      <c r="CJ297" s="181">
        <v>0</v>
      </c>
      <c r="CK297" s="181">
        <v>1043200</v>
      </c>
      <c r="CL297" s="181">
        <v>756520</v>
      </c>
      <c r="CM297" s="181">
        <v>2344100</v>
      </c>
      <c r="CN297" s="181">
        <v>1801700</v>
      </c>
      <c r="CO297" s="181">
        <v>1561100</v>
      </c>
      <c r="CP297" s="184">
        <v>0</v>
      </c>
      <c r="CQ297" s="184">
        <v>0</v>
      </c>
      <c r="CR297" s="184">
        <v>0</v>
      </c>
      <c r="CS297" s="184">
        <v>0</v>
      </c>
      <c r="CT297" s="186" t="e">
        <f t="shared" si="31"/>
        <v>#DIV/0!</v>
      </c>
      <c r="CU297" s="181">
        <v>0</v>
      </c>
      <c r="CV297" s="181">
        <v>0</v>
      </c>
      <c r="CW297" s="181">
        <v>0</v>
      </c>
      <c r="CX297" s="181">
        <v>0</v>
      </c>
      <c r="CY297" s="186" t="e">
        <f t="shared" si="30"/>
        <v>#DIV/0!</v>
      </c>
      <c r="DA297" s="181">
        <v>0</v>
      </c>
      <c r="DC297" s="184">
        <v>0</v>
      </c>
      <c r="DD297" s="183" t="e">
        <f t="shared" si="32"/>
        <v>#DIV/0!</v>
      </c>
      <c r="DE297" s="184">
        <v>0</v>
      </c>
      <c r="DG297" s="184">
        <v>0</v>
      </c>
      <c r="DI297" s="182" t="e">
        <f t="shared" si="33"/>
        <v>#DIV/0!</v>
      </c>
    </row>
    <row r="298" spans="1:113" x14ac:dyDescent="0.25">
      <c r="A298" s="181" t="s">
        <v>1457</v>
      </c>
      <c r="B298" s="181" t="s">
        <v>1457</v>
      </c>
      <c r="C298" s="181">
        <v>1</v>
      </c>
      <c r="D298" s="181">
        <v>1</v>
      </c>
      <c r="E298" s="181">
        <v>1</v>
      </c>
      <c r="F298" s="181" t="s">
        <v>1456</v>
      </c>
      <c r="G298" s="181" t="s">
        <v>1455</v>
      </c>
      <c r="H298" s="181" t="s">
        <v>1454</v>
      </c>
      <c r="I298" s="181">
        <v>1</v>
      </c>
      <c r="J298" s="181">
        <v>1</v>
      </c>
      <c r="K298" s="181">
        <v>1</v>
      </c>
      <c r="L298" s="181">
        <v>1</v>
      </c>
      <c r="M298" s="181">
        <v>1</v>
      </c>
      <c r="N298" s="181">
        <v>0</v>
      </c>
      <c r="O298" s="181">
        <v>1</v>
      </c>
      <c r="P298" s="181">
        <v>0</v>
      </c>
      <c r="Q298" s="181">
        <v>0</v>
      </c>
      <c r="R298" s="181">
        <v>0</v>
      </c>
      <c r="S298" s="181">
        <v>1</v>
      </c>
      <c r="T298" s="181">
        <v>0</v>
      </c>
      <c r="U298" s="181">
        <v>0</v>
      </c>
      <c r="V298" s="181">
        <v>0</v>
      </c>
      <c r="W298" s="181">
        <v>1</v>
      </c>
      <c r="X298" s="181">
        <v>0</v>
      </c>
      <c r="Y298" s="181">
        <v>1</v>
      </c>
      <c r="Z298" s="181">
        <v>0</v>
      </c>
      <c r="AA298" s="181">
        <v>1</v>
      </c>
      <c r="AB298" s="181">
        <v>0</v>
      </c>
      <c r="AC298" s="181">
        <v>0</v>
      </c>
      <c r="AD298" s="181">
        <v>0</v>
      </c>
      <c r="AE298" s="181">
        <v>1</v>
      </c>
      <c r="AF298" s="181">
        <v>0</v>
      </c>
      <c r="AG298" s="181">
        <v>0</v>
      </c>
      <c r="AH298" s="181">
        <v>0</v>
      </c>
      <c r="AI298" s="181">
        <v>1</v>
      </c>
      <c r="AJ298" s="181">
        <v>0</v>
      </c>
      <c r="AK298" s="181">
        <v>1</v>
      </c>
      <c r="AL298" s="181">
        <v>0</v>
      </c>
      <c r="AM298" s="181">
        <v>1</v>
      </c>
      <c r="AN298" s="181">
        <v>0</v>
      </c>
      <c r="AO298" s="181">
        <v>0</v>
      </c>
      <c r="AP298" s="181">
        <v>0</v>
      </c>
      <c r="AQ298" s="181">
        <v>1</v>
      </c>
      <c r="AR298" s="181">
        <v>0</v>
      </c>
      <c r="AS298" s="181">
        <v>0</v>
      </c>
      <c r="AT298" s="181">
        <v>0</v>
      </c>
      <c r="AU298" s="181">
        <v>1</v>
      </c>
      <c r="AV298" s="181">
        <v>0</v>
      </c>
      <c r="AW298" s="181">
        <v>3</v>
      </c>
      <c r="AX298" s="181">
        <v>3</v>
      </c>
      <c r="AY298" s="181">
        <v>3</v>
      </c>
      <c r="AZ298" s="181">
        <v>39.409999999999997</v>
      </c>
      <c r="BA298" s="181">
        <v>369</v>
      </c>
      <c r="BB298" s="181">
        <v>369</v>
      </c>
      <c r="BC298" s="181">
        <v>0</v>
      </c>
      <c r="BD298" s="181">
        <v>4.2877999999999998</v>
      </c>
      <c r="BE298" s="181" t="s">
        <v>1251</v>
      </c>
      <c r="BG298" s="181" t="s">
        <v>1254</v>
      </c>
      <c r="BK298" s="181" t="s">
        <v>1254</v>
      </c>
      <c r="BO298" s="181" t="s">
        <v>1254</v>
      </c>
      <c r="BQ298" s="181">
        <v>3</v>
      </c>
      <c r="BR298" s="181">
        <v>0</v>
      </c>
      <c r="BS298" s="181">
        <v>3</v>
      </c>
      <c r="BT298" s="181">
        <v>0</v>
      </c>
      <c r="BU298" s="181">
        <v>0</v>
      </c>
      <c r="BV298" s="181">
        <v>0</v>
      </c>
      <c r="BW298" s="181">
        <v>3</v>
      </c>
      <c r="BX298" s="181">
        <v>0</v>
      </c>
      <c r="BY298" s="181">
        <v>0</v>
      </c>
      <c r="BZ298" s="181">
        <v>0</v>
      </c>
      <c r="CA298" s="181">
        <v>3</v>
      </c>
      <c r="CB298" s="181">
        <v>0</v>
      </c>
      <c r="CC298" s="181">
        <v>4314900</v>
      </c>
      <c r="CD298" s="181">
        <v>1780400</v>
      </c>
      <c r="CE298" s="181">
        <v>0</v>
      </c>
      <c r="CF298" s="181">
        <v>1543800</v>
      </c>
      <c r="CG298" s="181">
        <v>0</v>
      </c>
      <c r="CH298" s="181">
        <v>0</v>
      </c>
      <c r="CI298" s="181">
        <v>0</v>
      </c>
      <c r="CJ298" s="181">
        <v>295310</v>
      </c>
      <c r="CK298" s="181">
        <v>0</v>
      </c>
      <c r="CL298" s="181">
        <v>0</v>
      </c>
      <c r="CM298" s="181">
        <v>0</v>
      </c>
      <c r="CN298" s="181">
        <v>695350</v>
      </c>
      <c r="CO298" s="181">
        <v>0</v>
      </c>
      <c r="CP298" s="184">
        <v>0</v>
      </c>
      <c r="CQ298" s="184">
        <v>0</v>
      </c>
      <c r="CR298" s="184">
        <v>0</v>
      </c>
      <c r="CS298" s="184">
        <v>0</v>
      </c>
      <c r="CT298" s="186" t="e">
        <f t="shared" si="31"/>
        <v>#DIV/0!</v>
      </c>
      <c r="CU298" s="181">
        <v>0</v>
      </c>
      <c r="CV298" s="181">
        <v>0</v>
      </c>
      <c r="CW298" s="181">
        <v>0</v>
      </c>
      <c r="CX298" s="181">
        <v>0</v>
      </c>
      <c r="CY298" s="186" t="e">
        <f t="shared" si="30"/>
        <v>#DIV/0!</v>
      </c>
      <c r="DA298" s="181">
        <v>0</v>
      </c>
      <c r="DC298" s="184">
        <v>0</v>
      </c>
      <c r="DD298" s="183" t="e">
        <f t="shared" si="32"/>
        <v>#DIV/0!</v>
      </c>
      <c r="DE298" s="184">
        <v>0</v>
      </c>
      <c r="DG298" s="184">
        <v>0</v>
      </c>
      <c r="DI298" s="182" t="e">
        <f t="shared" si="33"/>
        <v>#DIV/0!</v>
      </c>
    </row>
    <row r="299" spans="1:113" x14ac:dyDescent="0.25">
      <c r="A299" s="181" t="s">
        <v>1453</v>
      </c>
      <c r="B299" s="181" t="s">
        <v>1453</v>
      </c>
      <c r="C299" s="181">
        <v>1</v>
      </c>
      <c r="D299" s="181">
        <v>1</v>
      </c>
      <c r="E299" s="181">
        <v>1</v>
      </c>
      <c r="F299" s="181" t="s">
        <v>1452</v>
      </c>
      <c r="G299" s="181" t="s">
        <v>1451</v>
      </c>
      <c r="H299" s="181" t="s">
        <v>1450</v>
      </c>
      <c r="I299" s="181">
        <v>1</v>
      </c>
      <c r="J299" s="181">
        <v>1</v>
      </c>
      <c r="K299" s="181">
        <v>1</v>
      </c>
      <c r="L299" s="181">
        <v>1</v>
      </c>
      <c r="M299" s="181">
        <v>1</v>
      </c>
      <c r="N299" s="181">
        <v>1</v>
      </c>
      <c r="O299" s="181">
        <v>1</v>
      </c>
      <c r="P299" s="181">
        <v>1</v>
      </c>
      <c r="Q299" s="181">
        <v>0</v>
      </c>
      <c r="R299" s="181">
        <v>0</v>
      </c>
      <c r="S299" s="181">
        <v>0</v>
      </c>
      <c r="T299" s="181">
        <v>0</v>
      </c>
      <c r="U299" s="181">
        <v>0</v>
      </c>
      <c r="V299" s="181">
        <v>1</v>
      </c>
      <c r="W299" s="181">
        <v>1</v>
      </c>
      <c r="X299" s="181">
        <v>1</v>
      </c>
      <c r="Y299" s="181">
        <v>1</v>
      </c>
      <c r="Z299" s="181">
        <v>1</v>
      </c>
      <c r="AA299" s="181">
        <v>1</v>
      </c>
      <c r="AB299" s="181">
        <v>1</v>
      </c>
      <c r="AC299" s="181">
        <v>0</v>
      </c>
      <c r="AD299" s="181">
        <v>0</v>
      </c>
      <c r="AE299" s="181">
        <v>0</v>
      </c>
      <c r="AF299" s="181">
        <v>0</v>
      </c>
      <c r="AG299" s="181">
        <v>0</v>
      </c>
      <c r="AH299" s="181">
        <v>1</v>
      </c>
      <c r="AI299" s="181">
        <v>1</v>
      </c>
      <c r="AJ299" s="181">
        <v>1</v>
      </c>
      <c r="AK299" s="181">
        <v>1</v>
      </c>
      <c r="AL299" s="181">
        <v>1</v>
      </c>
      <c r="AM299" s="181">
        <v>1</v>
      </c>
      <c r="AN299" s="181">
        <v>1</v>
      </c>
      <c r="AO299" s="181">
        <v>0</v>
      </c>
      <c r="AP299" s="181">
        <v>0</v>
      </c>
      <c r="AQ299" s="181">
        <v>0</v>
      </c>
      <c r="AR299" s="181">
        <v>0</v>
      </c>
      <c r="AS299" s="181">
        <v>0</v>
      </c>
      <c r="AT299" s="181">
        <v>1</v>
      </c>
      <c r="AU299" s="181">
        <v>1</v>
      </c>
      <c r="AV299" s="181">
        <v>1</v>
      </c>
      <c r="AW299" s="181">
        <v>2.9</v>
      </c>
      <c r="AX299" s="181">
        <v>2.9</v>
      </c>
      <c r="AY299" s="181">
        <v>2.9</v>
      </c>
      <c r="AZ299" s="181">
        <v>45.738999999999997</v>
      </c>
      <c r="BA299" s="181">
        <v>408</v>
      </c>
      <c r="BB299" s="181">
        <v>408</v>
      </c>
      <c r="BC299" s="181">
        <v>0</v>
      </c>
      <c r="BD299" s="181">
        <v>5.2270000000000003</v>
      </c>
      <c r="BE299" s="181" t="s">
        <v>1254</v>
      </c>
      <c r="BF299" s="181" t="s">
        <v>1251</v>
      </c>
      <c r="BG299" s="181" t="s">
        <v>1251</v>
      </c>
      <c r="BH299" s="181" t="s">
        <v>1251</v>
      </c>
      <c r="BN299" s="181" t="s">
        <v>1251</v>
      </c>
      <c r="BO299" s="181" t="s">
        <v>1251</v>
      </c>
      <c r="BP299" s="181" t="s">
        <v>1251</v>
      </c>
      <c r="BQ299" s="181">
        <v>2.9</v>
      </c>
      <c r="BR299" s="181">
        <v>2.9</v>
      </c>
      <c r="BS299" s="181">
        <v>2.9</v>
      </c>
      <c r="BT299" s="181">
        <v>2.9</v>
      </c>
      <c r="BU299" s="181">
        <v>0</v>
      </c>
      <c r="BV299" s="181">
        <v>0</v>
      </c>
      <c r="BW299" s="181">
        <v>0</v>
      </c>
      <c r="BX299" s="181">
        <v>0</v>
      </c>
      <c r="BY299" s="181">
        <v>0</v>
      </c>
      <c r="BZ299" s="181">
        <v>2.9</v>
      </c>
      <c r="CA299" s="181">
        <v>2.9</v>
      </c>
      <c r="CB299" s="181">
        <v>2.9</v>
      </c>
      <c r="CC299" s="181">
        <v>33562000</v>
      </c>
      <c r="CD299" s="181">
        <v>5051200</v>
      </c>
      <c r="CE299" s="181">
        <v>5429900</v>
      </c>
      <c r="CF299" s="181">
        <v>5598400</v>
      </c>
      <c r="CG299" s="181">
        <v>4015100</v>
      </c>
      <c r="CH299" s="181">
        <v>0</v>
      </c>
      <c r="CI299" s="181">
        <v>0</v>
      </c>
      <c r="CJ299" s="181">
        <v>0</v>
      </c>
      <c r="CK299" s="181">
        <v>0</v>
      </c>
      <c r="CL299" s="181">
        <v>0</v>
      </c>
      <c r="CM299" s="181">
        <v>5087500</v>
      </c>
      <c r="CN299" s="181">
        <v>3802300</v>
      </c>
      <c r="CO299" s="181">
        <v>4577700</v>
      </c>
      <c r="CP299" s="184">
        <v>0</v>
      </c>
      <c r="CQ299" s="184">
        <v>0</v>
      </c>
      <c r="CR299" s="184">
        <v>0</v>
      </c>
      <c r="CS299" s="184">
        <v>0</v>
      </c>
      <c r="CT299" s="186" t="e">
        <f t="shared" si="31"/>
        <v>#DIV/0!</v>
      </c>
      <c r="CU299" s="181">
        <v>0</v>
      </c>
      <c r="CV299" s="181">
        <v>0</v>
      </c>
      <c r="CW299" s="181">
        <v>0</v>
      </c>
      <c r="CX299" s="181">
        <v>0</v>
      </c>
      <c r="CY299" s="186" t="e">
        <f t="shared" si="30"/>
        <v>#DIV/0!</v>
      </c>
      <c r="DA299" s="181">
        <v>0</v>
      </c>
      <c r="DC299" s="184">
        <v>0</v>
      </c>
      <c r="DD299" s="183" t="e">
        <f t="shared" si="32"/>
        <v>#DIV/0!</v>
      </c>
      <c r="DE299" s="184">
        <v>0</v>
      </c>
      <c r="DG299" s="184">
        <v>0</v>
      </c>
      <c r="DI299" s="182" t="e">
        <f t="shared" si="33"/>
        <v>#DIV/0!</v>
      </c>
    </row>
    <row r="300" spans="1:113" x14ac:dyDescent="0.25">
      <c r="A300" s="181" t="s">
        <v>1449</v>
      </c>
      <c r="B300" s="181" t="s">
        <v>1449</v>
      </c>
      <c r="C300" s="181">
        <v>2</v>
      </c>
      <c r="D300" s="181">
        <v>1</v>
      </c>
      <c r="E300" s="181">
        <v>1</v>
      </c>
      <c r="F300" s="181" t="s">
        <v>1448</v>
      </c>
      <c r="G300" s="181" t="s">
        <v>1447</v>
      </c>
      <c r="H300" s="181" t="s">
        <v>1446</v>
      </c>
      <c r="I300" s="181">
        <v>1</v>
      </c>
      <c r="J300" s="181">
        <v>2</v>
      </c>
      <c r="K300" s="181">
        <v>1</v>
      </c>
      <c r="L300" s="181">
        <v>1</v>
      </c>
      <c r="M300" s="181">
        <v>2</v>
      </c>
      <c r="N300" s="181">
        <v>2</v>
      </c>
      <c r="O300" s="181">
        <v>2</v>
      </c>
      <c r="P300" s="181">
        <v>2</v>
      </c>
      <c r="Q300" s="181">
        <v>0</v>
      </c>
      <c r="R300" s="181">
        <v>0</v>
      </c>
      <c r="S300" s="181">
        <v>0</v>
      </c>
      <c r="T300" s="181">
        <v>0</v>
      </c>
      <c r="U300" s="181">
        <v>0</v>
      </c>
      <c r="V300" s="181">
        <v>2</v>
      </c>
      <c r="W300" s="181">
        <v>2</v>
      </c>
      <c r="X300" s="181">
        <v>2</v>
      </c>
      <c r="Y300" s="181">
        <v>1</v>
      </c>
      <c r="Z300" s="181">
        <v>1</v>
      </c>
      <c r="AA300" s="181">
        <v>1</v>
      </c>
      <c r="AB300" s="181">
        <v>1</v>
      </c>
      <c r="AC300" s="181">
        <v>0</v>
      </c>
      <c r="AD300" s="181">
        <v>0</v>
      </c>
      <c r="AE300" s="181">
        <v>0</v>
      </c>
      <c r="AF300" s="181">
        <v>0</v>
      </c>
      <c r="AG300" s="181">
        <v>0</v>
      </c>
      <c r="AH300" s="181">
        <v>1</v>
      </c>
      <c r="AI300" s="181">
        <v>1</v>
      </c>
      <c r="AJ300" s="181">
        <v>1</v>
      </c>
      <c r="AK300" s="181">
        <v>1</v>
      </c>
      <c r="AL300" s="181">
        <v>1</v>
      </c>
      <c r="AM300" s="181">
        <v>1</v>
      </c>
      <c r="AN300" s="181">
        <v>1</v>
      </c>
      <c r="AO300" s="181">
        <v>0</v>
      </c>
      <c r="AP300" s="181">
        <v>0</v>
      </c>
      <c r="AQ300" s="181">
        <v>0</v>
      </c>
      <c r="AR300" s="181">
        <v>0</v>
      </c>
      <c r="AS300" s="181">
        <v>0</v>
      </c>
      <c r="AT300" s="181">
        <v>1</v>
      </c>
      <c r="AU300" s="181">
        <v>1</v>
      </c>
      <c r="AV300" s="181">
        <v>1</v>
      </c>
      <c r="AW300" s="181">
        <v>6.6</v>
      </c>
      <c r="AX300" s="181">
        <v>3.6</v>
      </c>
      <c r="AY300" s="181">
        <v>3.6</v>
      </c>
      <c r="AZ300" s="181">
        <v>38.220999999999997</v>
      </c>
      <c r="BA300" s="181">
        <v>362</v>
      </c>
      <c r="BB300" s="181">
        <v>362</v>
      </c>
      <c r="BC300" s="181">
        <v>3.2050999999999998E-3</v>
      </c>
      <c r="BD300" s="181">
        <v>2.6150000000000002</v>
      </c>
      <c r="BE300" s="181" t="s">
        <v>1251</v>
      </c>
      <c r="BF300" s="181" t="s">
        <v>1251</v>
      </c>
      <c r="BG300" s="181" t="s">
        <v>1251</v>
      </c>
      <c r="BH300" s="181" t="s">
        <v>1251</v>
      </c>
      <c r="BN300" s="181" t="s">
        <v>1254</v>
      </c>
      <c r="BO300" s="181" t="s">
        <v>1251</v>
      </c>
      <c r="BP300" s="181" t="s">
        <v>1251</v>
      </c>
      <c r="BQ300" s="181">
        <v>6.6</v>
      </c>
      <c r="BR300" s="181">
        <v>6.6</v>
      </c>
      <c r="BS300" s="181">
        <v>6.6</v>
      </c>
      <c r="BT300" s="181">
        <v>6.6</v>
      </c>
      <c r="BU300" s="181">
        <v>0</v>
      </c>
      <c r="BV300" s="181">
        <v>0</v>
      </c>
      <c r="BW300" s="181">
        <v>0</v>
      </c>
      <c r="BX300" s="181">
        <v>0</v>
      </c>
      <c r="BY300" s="181">
        <v>0</v>
      </c>
      <c r="BZ300" s="181">
        <v>6.6</v>
      </c>
      <c r="CA300" s="181">
        <v>6.6</v>
      </c>
      <c r="CB300" s="181">
        <v>6.6</v>
      </c>
      <c r="CC300" s="181">
        <v>29094000</v>
      </c>
      <c r="CD300" s="181">
        <v>5315000</v>
      </c>
      <c r="CE300" s="181">
        <v>3729200</v>
      </c>
      <c r="CF300" s="181">
        <v>5117500</v>
      </c>
      <c r="CG300" s="181">
        <v>4527000</v>
      </c>
      <c r="CH300" s="181">
        <v>0</v>
      </c>
      <c r="CI300" s="181">
        <v>0</v>
      </c>
      <c r="CJ300" s="181">
        <v>0</v>
      </c>
      <c r="CK300" s="181">
        <v>0</v>
      </c>
      <c r="CL300" s="181">
        <v>0</v>
      </c>
      <c r="CM300" s="181">
        <v>3810200</v>
      </c>
      <c r="CN300" s="181">
        <v>3464200</v>
      </c>
      <c r="CO300" s="181">
        <v>3130700</v>
      </c>
      <c r="CP300" s="184">
        <v>0</v>
      </c>
      <c r="CQ300" s="184">
        <v>0</v>
      </c>
      <c r="CR300" s="184">
        <v>0</v>
      </c>
      <c r="CS300" s="184">
        <v>0</v>
      </c>
      <c r="CT300" s="186" t="e">
        <f t="shared" si="31"/>
        <v>#DIV/0!</v>
      </c>
      <c r="CU300" s="181">
        <v>0</v>
      </c>
      <c r="CV300" s="181">
        <v>0</v>
      </c>
      <c r="CW300" s="181">
        <v>0</v>
      </c>
      <c r="CX300" s="181">
        <v>0</v>
      </c>
      <c r="CY300" s="186" t="e">
        <f t="shared" si="30"/>
        <v>#DIV/0!</v>
      </c>
      <c r="DA300" s="181">
        <v>0</v>
      </c>
      <c r="DC300" s="184">
        <v>0</v>
      </c>
      <c r="DD300" s="183" t="e">
        <f t="shared" si="32"/>
        <v>#DIV/0!</v>
      </c>
      <c r="DE300" s="184">
        <v>0</v>
      </c>
      <c r="DG300" s="184">
        <v>0</v>
      </c>
      <c r="DI300" s="182" t="e">
        <f t="shared" si="33"/>
        <v>#DIV/0!</v>
      </c>
    </row>
    <row r="301" spans="1:113" x14ac:dyDescent="0.25">
      <c r="A301" s="181" t="s">
        <v>1445</v>
      </c>
      <c r="B301" s="181" t="s">
        <v>1445</v>
      </c>
      <c r="C301" s="181">
        <v>1</v>
      </c>
      <c r="D301" s="181">
        <v>1</v>
      </c>
      <c r="E301" s="181">
        <v>1</v>
      </c>
      <c r="F301" s="181" t="s">
        <v>1444</v>
      </c>
      <c r="G301" s="181" t="s">
        <v>1443</v>
      </c>
      <c r="H301" s="181" t="s">
        <v>1442</v>
      </c>
      <c r="I301" s="181">
        <v>1</v>
      </c>
      <c r="J301" s="181">
        <v>1</v>
      </c>
      <c r="K301" s="181">
        <v>1</v>
      </c>
      <c r="L301" s="181">
        <v>1</v>
      </c>
      <c r="M301" s="181">
        <v>1</v>
      </c>
      <c r="N301" s="181">
        <v>1</v>
      </c>
      <c r="O301" s="181">
        <v>1</v>
      </c>
      <c r="P301" s="181">
        <v>1</v>
      </c>
      <c r="Q301" s="181">
        <v>0</v>
      </c>
      <c r="R301" s="181">
        <v>0</v>
      </c>
      <c r="S301" s="181">
        <v>0</v>
      </c>
      <c r="T301" s="181">
        <v>0</v>
      </c>
      <c r="U301" s="181">
        <v>0</v>
      </c>
      <c r="V301" s="181">
        <v>1</v>
      </c>
      <c r="W301" s="181">
        <v>1</v>
      </c>
      <c r="X301" s="181">
        <v>1</v>
      </c>
      <c r="Y301" s="181">
        <v>1</v>
      </c>
      <c r="Z301" s="181">
        <v>1</v>
      </c>
      <c r="AA301" s="181">
        <v>1</v>
      </c>
      <c r="AB301" s="181">
        <v>1</v>
      </c>
      <c r="AC301" s="181">
        <v>0</v>
      </c>
      <c r="AD301" s="181">
        <v>0</v>
      </c>
      <c r="AE301" s="181">
        <v>0</v>
      </c>
      <c r="AF301" s="181">
        <v>0</v>
      </c>
      <c r="AG301" s="181">
        <v>0</v>
      </c>
      <c r="AH301" s="181">
        <v>1</v>
      </c>
      <c r="AI301" s="181">
        <v>1</v>
      </c>
      <c r="AJ301" s="181">
        <v>1</v>
      </c>
      <c r="AK301" s="181">
        <v>1</v>
      </c>
      <c r="AL301" s="181">
        <v>1</v>
      </c>
      <c r="AM301" s="181">
        <v>1</v>
      </c>
      <c r="AN301" s="181">
        <v>1</v>
      </c>
      <c r="AO301" s="181">
        <v>0</v>
      </c>
      <c r="AP301" s="181">
        <v>0</v>
      </c>
      <c r="AQ301" s="181">
        <v>0</v>
      </c>
      <c r="AR301" s="181">
        <v>0</v>
      </c>
      <c r="AS301" s="181">
        <v>0</v>
      </c>
      <c r="AT301" s="181">
        <v>1</v>
      </c>
      <c r="AU301" s="181">
        <v>1</v>
      </c>
      <c r="AV301" s="181">
        <v>1</v>
      </c>
      <c r="AW301" s="181">
        <v>3.3</v>
      </c>
      <c r="AX301" s="181">
        <v>3.3</v>
      </c>
      <c r="AY301" s="181">
        <v>3.3</v>
      </c>
      <c r="AZ301" s="181">
        <v>43.231000000000002</v>
      </c>
      <c r="BA301" s="181">
        <v>390</v>
      </c>
      <c r="BB301" s="181">
        <v>390</v>
      </c>
      <c r="BC301" s="181">
        <v>3.3898000000000001E-3</v>
      </c>
      <c r="BD301" s="181">
        <v>3.0846</v>
      </c>
      <c r="BE301" s="181" t="s">
        <v>1251</v>
      </c>
      <c r="BF301" s="181" t="s">
        <v>1251</v>
      </c>
      <c r="BG301" s="181" t="s">
        <v>1251</v>
      </c>
      <c r="BH301" s="181" t="s">
        <v>1254</v>
      </c>
      <c r="BN301" s="181" t="s">
        <v>1251</v>
      </c>
      <c r="BO301" s="181" t="s">
        <v>1251</v>
      </c>
      <c r="BP301" s="181" t="s">
        <v>1254</v>
      </c>
      <c r="BQ301" s="181">
        <v>3.3</v>
      </c>
      <c r="BR301" s="181">
        <v>3.3</v>
      </c>
      <c r="BS301" s="181">
        <v>3.3</v>
      </c>
      <c r="BT301" s="181">
        <v>3.3</v>
      </c>
      <c r="BU301" s="181">
        <v>0</v>
      </c>
      <c r="BV301" s="181">
        <v>0</v>
      </c>
      <c r="BW301" s="181">
        <v>0</v>
      </c>
      <c r="BX301" s="181">
        <v>0</v>
      </c>
      <c r="BY301" s="181">
        <v>0</v>
      </c>
      <c r="BZ301" s="181">
        <v>3.3</v>
      </c>
      <c r="CA301" s="181">
        <v>3.3</v>
      </c>
      <c r="CB301" s="181">
        <v>3.3</v>
      </c>
      <c r="CC301" s="181">
        <v>22207000</v>
      </c>
      <c r="CD301" s="181">
        <v>3650000</v>
      </c>
      <c r="CE301" s="181">
        <v>2699500</v>
      </c>
      <c r="CF301" s="181">
        <v>3224600</v>
      </c>
      <c r="CG301" s="181">
        <v>3423600</v>
      </c>
      <c r="CH301" s="181">
        <v>0</v>
      </c>
      <c r="CI301" s="181">
        <v>0</v>
      </c>
      <c r="CJ301" s="181">
        <v>0</v>
      </c>
      <c r="CK301" s="181">
        <v>0</v>
      </c>
      <c r="CL301" s="181">
        <v>0</v>
      </c>
      <c r="CM301" s="181">
        <v>2685000</v>
      </c>
      <c r="CN301" s="181">
        <v>3158600</v>
      </c>
      <c r="CO301" s="181">
        <v>3366100</v>
      </c>
      <c r="CP301" s="184">
        <v>0</v>
      </c>
      <c r="CQ301" s="184">
        <v>0</v>
      </c>
      <c r="CR301" s="184">
        <v>0</v>
      </c>
      <c r="CS301" s="184">
        <v>0</v>
      </c>
      <c r="CT301" s="186" t="e">
        <f t="shared" si="31"/>
        <v>#DIV/0!</v>
      </c>
      <c r="CU301" s="181">
        <v>0</v>
      </c>
      <c r="CV301" s="181">
        <v>0</v>
      </c>
      <c r="CW301" s="181">
        <v>0</v>
      </c>
      <c r="CX301" s="181">
        <v>0</v>
      </c>
      <c r="CY301" s="186" t="e">
        <f t="shared" si="30"/>
        <v>#DIV/0!</v>
      </c>
      <c r="DA301" s="181">
        <v>0</v>
      </c>
      <c r="DC301" s="184">
        <v>0</v>
      </c>
      <c r="DD301" s="183" t="e">
        <f t="shared" si="32"/>
        <v>#DIV/0!</v>
      </c>
      <c r="DE301" s="184">
        <v>0</v>
      </c>
      <c r="DG301" s="184">
        <v>0</v>
      </c>
      <c r="DI301" s="182" t="e">
        <f t="shared" si="33"/>
        <v>#DIV/0!</v>
      </c>
    </row>
    <row r="302" spans="1:113" x14ac:dyDescent="0.25">
      <c r="A302" s="181" t="s">
        <v>1441</v>
      </c>
      <c r="B302" s="181" t="s">
        <v>1441</v>
      </c>
      <c r="C302" s="181" t="s">
        <v>1323</v>
      </c>
      <c r="D302" s="181" t="s">
        <v>1323</v>
      </c>
      <c r="E302" s="181" t="s">
        <v>1323</v>
      </c>
      <c r="F302" s="181" t="s">
        <v>1440</v>
      </c>
      <c r="G302" s="181" t="s">
        <v>1439</v>
      </c>
      <c r="H302" s="181" t="s">
        <v>1438</v>
      </c>
      <c r="I302" s="181">
        <v>2</v>
      </c>
      <c r="J302" s="181">
        <v>1</v>
      </c>
      <c r="K302" s="181">
        <v>1</v>
      </c>
      <c r="L302" s="181">
        <v>1</v>
      </c>
      <c r="M302" s="181">
        <v>1</v>
      </c>
      <c r="N302" s="181">
        <v>1</v>
      </c>
      <c r="O302" s="181">
        <v>1</v>
      </c>
      <c r="P302" s="181">
        <v>1</v>
      </c>
      <c r="Q302" s="181">
        <v>1</v>
      </c>
      <c r="R302" s="181">
        <v>1</v>
      </c>
      <c r="S302" s="181">
        <v>1</v>
      </c>
      <c r="T302" s="181">
        <v>1</v>
      </c>
      <c r="U302" s="181">
        <v>1</v>
      </c>
      <c r="V302" s="181">
        <v>1</v>
      </c>
      <c r="W302" s="181">
        <v>1</v>
      </c>
      <c r="X302" s="181">
        <v>1</v>
      </c>
      <c r="Y302" s="181">
        <v>1</v>
      </c>
      <c r="Z302" s="181">
        <v>1</v>
      </c>
      <c r="AA302" s="181">
        <v>1</v>
      </c>
      <c r="AB302" s="181">
        <v>1</v>
      </c>
      <c r="AC302" s="181">
        <v>1</v>
      </c>
      <c r="AD302" s="181">
        <v>1</v>
      </c>
      <c r="AE302" s="181">
        <v>1</v>
      </c>
      <c r="AF302" s="181">
        <v>1</v>
      </c>
      <c r="AG302" s="181">
        <v>1</v>
      </c>
      <c r="AH302" s="181">
        <v>1</v>
      </c>
      <c r="AI302" s="181">
        <v>1</v>
      </c>
      <c r="AJ302" s="181">
        <v>1</v>
      </c>
      <c r="AK302" s="181">
        <v>1</v>
      </c>
      <c r="AL302" s="181">
        <v>1</v>
      </c>
      <c r="AM302" s="181">
        <v>1</v>
      </c>
      <c r="AN302" s="181">
        <v>1</v>
      </c>
      <c r="AO302" s="181">
        <v>1</v>
      </c>
      <c r="AP302" s="181">
        <v>1</v>
      </c>
      <c r="AQ302" s="181">
        <v>1</v>
      </c>
      <c r="AR302" s="181">
        <v>1</v>
      </c>
      <c r="AS302" s="181">
        <v>1</v>
      </c>
      <c r="AT302" s="181">
        <v>1</v>
      </c>
      <c r="AU302" s="181">
        <v>1</v>
      </c>
      <c r="AV302" s="181">
        <v>1</v>
      </c>
      <c r="AW302" s="181">
        <v>4.3</v>
      </c>
      <c r="AX302" s="181">
        <v>4.3</v>
      </c>
      <c r="AY302" s="181">
        <v>4.3</v>
      </c>
      <c r="AZ302" s="181">
        <v>28.832000000000001</v>
      </c>
      <c r="BA302" s="181">
        <v>254</v>
      </c>
      <c r="BB302" s="181" t="s">
        <v>1437</v>
      </c>
      <c r="BC302" s="181">
        <v>3.2468000000000002E-3</v>
      </c>
      <c r="BD302" s="181">
        <v>2.7928999999999999</v>
      </c>
      <c r="BE302" s="181" t="s">
        <v>1251</v>
      </c>
      <c r="BF302" s="181" t="s">
        <v>1251</v>
      </c>
      <c r="BG302" s="181" t="s">
        <v>1251</v>
      </c>
      <c r="BH302" s="181" t="s">
        <v>1251</v>
      </c>
      <c r="BI302" s="181" t="s">
        <v>1254</v>
      </c>
      <c r="BJ302" s="181" t="s">
        <v>1254</v>
      </c>
      <c r="BK302" s="181" t="s">
        <v>1254</v>
      </c>
      <c r="BL302" s="181" t="s">
        <v>1254</v>
      </c>
      <c r="BM302" s="181" t="s">
        <v>1254</v>
      </c>
      <c r="BN302" s="181" t="s">
        <v>1251</v>
      </c>
      <c r="BO302" s="181" t="s">
        <v>1251</v>
      </c>
      <c r="BP302" s="181" t="s">
        <v>1251</v>
      </c>
      <c r="BQ302" s="181">
        <v>4.3</v>
      </c>
      <c r="BR302" s="181">
        <v>4.3</v>
      </c>
      <c r="BS302" s="181">
        <v>4.3</v>
      </c>
      <c r="BT302" s="181">
        <v>4.3</v>
      </c>
      <c r="BU302" s="181">
        <v>4.3</v>
      </c>
      <c r="BV302" s="181">
        <v>4.3</v>
      </c>
      <c r="BW302" s="181">
        <v>4.3</v>
      </c>
      <c r="BX302" s="181">
        <v>4.3</v>
      </c>
      <c r="BY302" s="181">
        <v>4.3</v>
      </c>
      <c r="BZ302" s="181">
        <v>4.3</v>
      </c>
      <c r="CA302" s="181">
        <v>4.3</v>
      </c>
      <c r="CB302" s="181">
        <v>4.3</v>
      </c>
      <c r="CC302" s="181">
        <v>33753000</v>
      </c>
      <c r="CD302" s="181">
        <v>4838200</v>
      </c>
      <c r="CE302" s="181">
        <v>3647100</v>
      </c>
      <c r="CF302" s="181">
        <v>4439500</v>
      </c>
      <c r="CG302" s="181">
        <v>4351300</v>
      </c>
      <c r="CH302" s="181">
        <v>761850</v>
      </c>
      <c r="CI302" s="181">
        <v>1096700</v>
      </c>
      <c r="CJ302" s="181">
        <v>885640</v>
      </c>
      <c r="CK302" s="181">
        <v>889270</v>
      </c>
      <c r="CL302" s="181">
        <v>974590</v>
      </c>
      <c r="CM302" s="181">
        <v>4128900</v>
      </c>
      <c r="CN302" s="181">
        <v>3817200</v>
      </c>
      <c r="CO302" s="181">
        <v>3922300</v>
      </c>
      <c r="CP302" s="184">
        <v>0</v>
      </c>
      <c r="CQ302" s="184">
        <v>0</v>
      </c>
      <c r="CR302" s="184">
        <v>0</v>
      </c>
      <c r="CS302" s="184">
        <v>0</v>
      </c>
      <c r="CT302" s="186" t="e">
        <f t="shared" si="31"/>
        <v>#DIV/0!</v>
      </c>
      <c r="CU302" s="181">
        <v>0</v>
      </c>
      <c r="CV302" s="181">
        <v>0</v>
      </c>
      <c r="CW302" s="181">
        <v>0</v>
      </c>
      <c r="CX302" s="181">
        <v>0</v>
      </c>
      <c r="CY302" s="186" t="e">
        <f t="shared" si="30"/>
        <v>#DIV/0!</v>
      </c>
      <c r="DA302" s="181">
        <v>0</v>
      </c>
      <c r="DC302" s="184">
        <v>0</v>
      </c>
      <c r="DD302" s="183" t="e">
        <f t="shared" si="32"/>
        <v>#DIV/0!</v>
      </c>
      <c r="DE302" s="184">
        <v>0</v>
      </c>
      <c r="DG302" s="184">
        <v>0</v>
      </c>
      <c r="DI302" s="182" t="e">
        <f t="shared" si="33"/>
        <v>#DIV/0!</v>
      </c>
    </row>
    <row r="303" spans="1:113" x14ac:dyDescent="0.25">
      <c r="A303" s="181" t="s">
        <v>1436</v>
      </c>
      <c r="B303" s="181" t="s">
        <v>1436</v>
      </c>
      <c r="C303" s="181">
        <v>1</v>
      </c>
      <c r="D303" s="181">
        <v>1</v>
      </c>
      <c r="E303" s="181">
        <v>1</v>
      </c>
      <c r="F303" s="181" t="s">
        <v>1435</v>
      </c>
      <c r="G303" s="181" t="s">
        <v>1434</v>
      </c>
      <c r="H303" s="181" t="s">
        <v>1433</v>
      </c>
      <c r="I303" s="181">
        <v>1</v>
      </c>
      <c r="J303" s="181">
        <v>1</v>
      </c>
      <c r="K303" s="181">
        <v>1</v>
      </c>
      <c r="L303" s="181">
        <v>1</v>
      </c>
      <c r="M303" s="181">
        <v>1</v>
      </c>
      <c r="N303" s="181">
        <v>1</v>
      </c>
      <c r="O303" s="181">
        <v>1</v>
      </c>
      <c r="P303" s="181">
        <v>1</v>
      </c>
      <c r="Q303" s="181">
        <v>1</v>
      </c>
      <c r="R303" s="181">
        <v>1</v>
      </c>
      <c r="S303" s="181">
        <v>1</v>
      </c>
      <c r="T303" s="181">
        <v>1</v>
      </c>
      <c r="U303" s="181">
        <v>1</v>
      </c>
      <c r="V303" s="181">
        <v>1</v>
      </c>
      <c r="W303" s="181">
        <v>1</v>
      </c>
      <c r="X303" s="181">
        <v>1</v>
      </c>
      <c r="Y303" s="181">
        <v>1</v>
      </c>
      <c r="Z303" s="181">
        <v>1</v>
      </c>
      <c r="AA303" s="181">
        <v>1</v>
      </c>
      <c r="AB303" s="181">
        <v>1</v>
      </c>
      <c r="AC303" s="181">
        <v>1</v>
      </c>
      <c r="AD303" s="181">
        <v>1</v>
      </c>
      <c r="AE303" s="181">
        <v>1</v>
      </c>
      <c r="AF303" s="181">
        <v>1</v>
      </c>
      <c r="AG303" s="181">
        <v>1</v>
      </c>
      <c r="AH303" s="181">
        <v>1</v>
      </c>
      <c r="AI303" s="181">
        <v>1</v>
      </c>
      <c r="AJ303" s="181">
        <v>1</v>
      </c>
      <c r="AK303" s="181">
        <v>1</v>
      </c>
      <c r="AL303" s="181">
        <v>1</v>
      </c>
      <c r="AM303" s="181">
        <v>1</v>
      </c>
      <c r="AN303" s="181">
        <v>1</v>
      </c>
      <c r="AO303" s="181">
        <v>1</v>
      </c>
      <c r="AP303" s="181">
        <v>1</v>
      </c>
      <c r="AQ303" s="181">
        <v>1</v>
      </c>
      <c r="AR303" s="181">
        <v>1</v>
      </c>
      <c r="AS303" s="181">
        <v>1</v>
      </c>
      <c r="AT303" s="181">
        <v>1</v>
      </c>
      <c r="AU303" s="181">
        <v>1</v>
      </c>
      <c r="AV303" s="181">
        <v>1</v>
      </c>
      <c r="AW303" s="181">
        <v>1.8</v>
      </c>
      <c r="AX303" s="181">
        <v>1.8</v>
      </c>
      <c r="AY303" s="181">
        <v>1.8</v>
      </c>
      <c r="AZ303" s="181">
        <v>68.747</v>
      </c>
      <c r="BA303" s="181">
        <v>620</v>
      </c>
      <c r="BB303" s="181">
        <v>620</v>
      </c>
      <c r="BC303" s="181">
        <v>0</v>
      </c>
      <c r="BD303" s="181">
        <v>4.8021000000000003</v>
      </c>
      <c r="BE303" s="181" t="s">
        <v>1251</v>
      </c>
      <c r="BF303" s="181" t="s">
        <v>1251</v>
      </c>
      <c r="BG303" s="181" t="s">
        <v>1251</v>
      </c>
      <c r="BH303" s="181" t="s">
        <v>1251</v>
      </c>
      <c r="BI303" s="181" t="s">
        <v>1254</v>
      </c>
      <c r="BJ303" s="181" t="s">
        <v>1254</v>
      </c>
      <c r="BK303" s="181" t="s">
        <v>1254</v>
      </c>
      <c r="BL303" s="181" t="s">
        <v>1254</v>
      </c>
      <c r="BM303" s="181" t="s">
        <v>1254</v>
      </c>
      <c r="BN303" s="181" t="s">
        <v>1251</v>
      </c>
      <c r="BO303" s="181" t="s">
        <v>1251</v>
      </c>
      <c r="BP303" s="181" t="s">
        <v>1251</v>
      </c>
      <c r="BQ303" s="181">
        <v>1.8</v>
      </c>
      <c r="BR303" s="181">
        <v>1.8</v>
      </c>
      <c r="BS303" s="181">
        <v>1.8</v>
      </c>
      <c r="BT303" s="181">
        <v>1.8</v>
      </c>
      <c r="BU303" s="181">
        <v>1.8</v>
      </c>
      <c r="BV303" s="181">
        <v>1.8</v>
      </c>
      <c r="BW303" s="181">
        <v>1.8</v>
      </c>
      <c r="BX303" s="181">
        <v>1.8</v>
      </c>
      <c r="BY303" s="181">
        <v>1.8</v>
      </c>
      <c r="BZ303" s="181">
        <v>1.8</v>
      </c>
      <c r="CA303" s="181">
        <v>1.8</v>
      </c>
      <c r="CB303" s="181">
        <v>1.8</v>
      </c>
      <c r="CC303" s="181">
        <v>31445000</v>
      </c>
      <c r="CD303" s="181">
        <v>4312600</v>
      </c>
      <c r="CE303" s="181">
        <v>3259800</v>
      </c>
      <c r="CF303" s="181">
        <v>3757000</v>
      </c>
      <c r="CG303" s="181">
        <v>5158400</v>
      </c>
      <c r="CH303" s="181">
        <v>640810</v>
      </c>
      <c r="CI303" s="181">
        <v>910250</v>
      </c>
      <c r="CJ303" s="181">
        <v>766950</v>
      </c>
      <c r="CK303" s="181">
        <v>870100</v>
      </c>
      <c r="CL303" s="181">
        <v>1120900</v>
      </c>
      <c r="CM303" s="181">
        <v>3834200</v>
      </c>
      <c r="CN303" s="181">
        <v>3595300</v>
      </c>
      <c r="CO303" s="181">
        <v>3218700</v>
      </c>
      <c r="CP303" s="184">
        <v>0</v>
      </c>
      <c r="CQ303" s="184">
        <v>0</v>
      </c>
      <c r="CR303" s="184">
        <v>0</v>
      </c>
      <c r="CS303" s="184">
        <v>0</v>
      </c>
      <c r="CT303" s="186" t="e">
        <f t="shared" si="31"/>
        <v>#DIV/0!</v>
      </c>
      <c r="CU303" s="181">
        <v>0</v>
      </c>
      <c r="CV303" s="181">
        <v>0</v>
      </c>
      <c r="CW303" s="181">
        <v>0</v>
      </c>
      <c r="CX303" s="181">
        <v>0</v>
      </c>
      <c r="CY303" s="186" t="e">
        <f t="shared" si="30"/>
        <v>#DIV/0!</v>
      </c>
      <c r="DA303" s="181">
        <v>0</v>
      </c>
      <c r="DC303" s="184">
        <v>0</v>
      </c>
      <c r="DD303" s="183" t="e">
        <f t="shared" si="32"/>
        <v>#DIV/0!</v>
      </c>
      <c r="DE303" s="184">
        <v>0</v>
      </c>
      <c r="DG303" s="184">
        <v>0</v>
      </c>
      <c r="DI303" s="182" t="e">
        <f t="shared" si="33"/>
        <v>#DIV/0!</v>
      </c>
    </row>
    <row r="304" spans="1:113" x14ac:dyDescent="0.25">
      <c r="A304" s="181" t="s">
        <v>1432</v>
      </c>
      <c r="B304" s="181" t="s">
        <v>1432</v>
      </c>
      <c r="C304" s="181">
        <v>1</v>
      </c>
      <c r="D304" s="181">
        <v>1</v>
      </c>
      <c r="E304" s="181">
        <v>1</v>
      </c>
      <c r="F304" s="181" t="s">
        <v>1431</v>
      </c>
      <c r="G304" s="181" t="s">
        <v>1430</v>
      </c>
      <c r="H304" s="181" t="s">
        <v>1429</v>
      </c>
      <c r="I304" s="181">
        <v>1</v>
      </c>
      <c r="J304" s="181">
        <v>1</v>
      </c>
      <c r="K304" s="181">
        <v>1</v>
      </c>
      <c r="L304" s="181">
        <v>1</v>
      </c>
      <c r="M304" s="181">
        <v>1</v>
      </c>
      <c r="N304" s="181">
        <v>1</v>
      </c>
      <c r="O304" s="181">
        <v>1</v>
      </c>
      <c r="P304" s="181">
        <v>1</v>
      </c>
      <c r="Q304" s="181">
        <v>0</v>
      </c>
      <c r="R304" s="181">
        <v>0</v>
      </c>
      <c r="S304" s="181">
        <v>0</v>
      </c>
      <c r="T304" s="181">
        <v>0</v>
      </c>
      <c r="U304" s="181">
        <v>0</v>
      </c>
      <c r="V304" s="181">
        <v>1</v>
      </c>
      <c r="W304" s="181">
        <v>1</v>
      </c>
      <c r="X304" s="181">
        <v>1</v>
      </c>
      <c r="Y304" s="181">
        <v>1</v>
      </c>
      <c r="Z304" s="181">
        <v>1</v>
      </c>
      <c r="AA304" s="181">
        <v>1</v>
      </c>
      <c r="AB304" s="181">
        <v>1</v>
      </c>
      <c r="AC304" s="181">
        <v>0</v>
      </c>
      <c r="AD304" s="181">
        <v>0</v>
      </c>
      <c r="AE304" s="181">
        <v>0</v>
      </c>
      <c r="AF304" s="181">
        <v>0</v>
      </c>
      <c r="AG304" s="181">
        <v>0</v>
      </c>
      <c r="AH304" s="181">
        <v>1</v>
      </c>
      <c r="AI304" s="181">
        <v>1</v>
      </c>
      <c r="AJ304" s="181">
        <v>1</v>
      </c>
      <c r="AK304" s="181">
        <v>1</v>
      </c>
      <c r="AL304" s="181">
        <v>1</v>
      </c>
      <c r="AM304" s="181">
        <v>1</v>
      </c>
      <c r="AN304" s="181">
        <v>1</v>
      </c>
      <c r="AO304" s="181">
        <v>0</v>
      </c>
      <c r="AP304" s="181">
        <v>0</v>
      </c>
      <c r="AQ304" s="181">
        <v>0</v>
      </c>
      <c r="AR304" s="181">
        <v>0</v>
      </c>
      <c r="AS304" s="181">
        <v>0</v>
      </c>
      <c r="AT304" s="181">
        <v>1</v>
      </c>
      <c r="AU304" s="181">
        <v>1</v>
      </c>
      <c r="AV304" s="181">
        <v>1</v>
      </c>
      <c r="AW304" s="181">
        <v>2.2999999999999998</v>
      </c>
      <c r="AX304" s="181">
        <v>2.2999999999999998</v>
      </c>
      <c r="AY304" s="181">
        <v>2.2999999999999998</v>
      </c>
      <c r="AZ304" s="181">
        <v>93.141999999999996</v>
      </c>
      <c r="BA304" s="181">
        <v>838</v>
      </c>
      <c r="BB304" s="181">
        <v>838</v>
      </c>
      <c r="BC304" s="181">
        <v>3.3784000000000002E-3</v>
      </c>
      <c r="BD304" s="181">
        <v>3.0807000000000002</v>
      </c>
      <c r="BE304" s="181" t="s">
        <v>1251</v>
      </c>
      <c r="BF304" s="181" t="s">
        <v>1254</v>
      </c>
      <c r="BG304" s="181" t="s">
        <v>1251</v>
      </c>
      <c r="BH304" s="181" t="s">
        <v>1254</v>
      </c>
      <c r="BN304" s="181" t="s">
        <v>1254</v>
      </c>
      <c r="BO304" s="181" t="s">
        <v>1254</v>
      </c>
      <c r="BP304" s="181" t="s">
        <v>1254</v>
      </c>
      <c r="BQ304" s="181">
        <v>2.2999999999999998</v>
      </c>
      <c r="BR304" s="181">
        <v>2.2999999999999998</v>
      </c>
      <c r="BS304" s="181">
        <v>2.2999999999999998</v>
      </c>
      <c r="BT304" s="181">
        <v>2.2999999999999998</v>
      </c>
      <c r="BU304" s="181">
        <v>0</v>
      </c>
      <c r="BV304" s="181">
        <v>0</v>
      </c>
      <c r="BW304" s="181">
        <v>0</v>
      </c>
      <c r="BX304" s="181">
        <v>0</v>
      </c>
      <c r="BY304" s="181">
        <v>0</v>
      </c>
      <c r="BZ304" s="181">
        <v>2.2999999999999998</v>
      </c>
      <c r="CA304" s="181">
        <v>2.2999999999999998</v>
      </c>
      <c r="CB304" s="181">
        <v>2.2999999999999998</v>
      </c>
      <c r="CC304" s="181">
        <v>21170000</v>
      </c>
      <c r="CD304" s="181">
        <v>5086100</v>
      </c>
      <c r="CE304" s="181">
        <v>3614200</v>
      </c>
      <c r="CF304" s="181">
        <v>4169700</v>
      </c>
      <c r="CG304" s="181">
        <v>2618600</v>
      </c>
      <c r="CH304" s="181">
        <v>0</v>
      </c>
      <c r="CI304" s="181">
        <v>0</v>
      </c>
      <c r="CJ304" s="181">
        <v>0</v>
      </c>
      <c r="CK304" s="181">
        <v>0</v>
      </c>
      <c r="CL304" s="181">
        <v>0</v>
      </c>
      <c r="CM304" s="181">
        <v>2761700</v>
      </c>
      <c r="CN304" s="181">
        <v>826960</v>
      </c>
      <c r="CO304" s="181">
        <v>2092500</v>
      </c>
      <c r="CP304" s="184">
        <v>0</v>
      </c>
      <c r="CQ304" s="184">
        <v>0</v>
      </c>
      <c r="CR304" s="184">
        <v>0</v>
      </c>
      <c r="CS304" s="184">
        <v>0</v>
      </c>
      <c r="CT304" s="186" t="e">
        <f t="shared" si="31"/>
        <v>#DIV/0!</v>
      </c>
      <c r="CU304" s="181">
        <v>0</v>
      </c>
      <c r="CV304" s="181">
        <v>0</v>
      </c>
      <c r="CW304" s="181">
        <v>0</v>
      </c>
      <c r="CX304" s="181">
        <v>0</v>
      </c>
      <c r="CY304" s="186" t="e">
        <f t="shared" si="30"/>
        <v>#DIV/0!</v>
      </c>
      <c r="DA304" s="181">
        <v>0</v>
      </c>
      <c r="DC304" s="184">
        <v>0</v>
      </c>
      <c r="DD304" s="183" t="e">
        <f t="shared" si="32"/>
        <v>#DIV/0!</v>
      </c>
      <c r="DE304" s="184">
        <v>0</v>
      </c>
      <c r="DG304" s="184">
        <v>0</v>
      </c>
      <c r="DI304" s="182" t="e">
        <f t="shared" si="33"/>
        <v>#DIV/0!</v>
      </c>
    </row>
    <row r="305" spans="1:113" x14ac:dyDescent="0.25">
      <c r="A305" s="181" t="s">
        <v>1428</v>
      </c>
      <c r="B305" s="181" t="s">
        <v>1428</v>
      </c>
      <c r="C305" s="181">
        <v>1</v>
      </c>
      <c r="D305" s="181">
        <v>1</v>
      </c>
      <c r="E305" s="181">
        <v>1</v>
      </c>
      <c r="F305" s="181" t="s">
        <v>1427</v>
      </c>
      <c r="G305" s="181" t="s">
        <v>1426</v>
      </c>
      <c r="H305" s="181" t="s">
        <v>1425</v>
      </c>
      <c r="I305" s="181">
        <v>1</v>
      </c>
      <c r="J305" s="181">
        <v>1</v>
      </c>
      <c r="K305" s="181">
        <v>1</v>
      </c>
      <c r="L305" s="181">
        <v>1</v>
      </c>
      <c r="M305" s="181">
        <v>1</v>
      </c>
      <c r="N305" s="181">
        <v>1</v>
      </c>
      <c r="O305" s="181">
        <v>1</v>
      </c>
      <c r="P305" s="181">
        <v>1</v>
      </c>
      <c r="Q305" s="181">
        <v>0</v>
      </c>
      <c r="R305" s="181">
        <v>0</v>
      </c>
      <c r="S305" s="181">
        <v>0</v>
      </c>
      <c r="T305" s="181">
        <v>0</v>
      </c>
      <c r="U305" s="181">
        <v>0</v>
      </c>
      <c r="V305" s="181">
        <v>1</v>
      </c>
      <c r="W305" s="181">
        <v>1</v>
      </c>
      <c r="X305" s="181">
        <v>1</v>
      </c>
      <c r="Y305" s="181">
        <v>1</v>
      </c>
      <c r="Z305" s="181">
        <v>1</v>
      </c>
      <c r="AA305" s="181">
        <v>1</v>
      </c>
      <c r="AB305" s="181">
        <v>1</v>
      </c>
      <c r="AC305" s="181">
        <v>0</v>
      </c>
      <c r="AD305" s="181">
        <v>0</v>
      </c>
      <c r="AE305" s="181">
        <v>0</v>
      </c>
      <c r="AF305" s="181">
        <v>0</v>
      </c>
      <c r="AG305" s="181">
        <v>0</v>
      </c>
      <c r="AH305" s="181">
        <v>1</v>
      </c>
      <c r="AI305" s="181">
        <v>1</v>
      </c>
      <c r="AJ305" s="181">
        <v>1</v>
      </c>
      <c r="AK305" s="181">
        <v>1</v>
      </c>
      <c r="AL305" s="181">
        <v>1</v>
      </c>
      <c r="AM305" s="181">
        <v>1</v>
      </c>
      <c r="AN305" s="181">
        <v>1</v>
      </c>
      <c r="AO305" s="181">
        <v>0</v>
      </c>
      <c r="AP305" s="181">
        <v>0</v>
      </c>
      <c r="AQ305" s="181">
        <v>0</v>
      </c>
      <c r="AR305" s="181">
        <v>0</v>
      </c>
      <c r="AS305" s="181">
        <v>0</v>
      </c>
      <c r="AT305" s="181">
        <v>1</v>
      </c>
      <c r="AU305" s="181">
        <v>1</v>
      </c>
      <c r="AV305" s="181">
        <v>1</v>
      </c>
      <c r="AW305" s="181">
        <v>6</v>
      </c>
      <c r="AX305" s="181">
        <v>6</v>
      </c>
      <c r="AY305" s="181">
        <v>6</v>
      </c>
      <c r="AZ305" s="181">
        <v>42.256</v>
      </c>
      <c r="BA305" s="181">
        <v>386</v>
      </c>
      <c r="BB305" s="181">
        <v>386</v>
      </c>
      <c r="BC305" s="181">
        <v>0</v>
      </c>
      <c r="BD305" s="181">
        <v>3.7017000000000002</v>
      </c>
      <c r="BE305" s="181" t="s">
        <v>1251</v>
      </c>
      <c r="BF305" s="181" t="s">
        <v>1251</v>
      </c>
      <c r="BG305" s="181" t="s">
        <v>1251</v>
      </c>
      <c r="BH305" s="181" t="s">
        <v>1254</v>
      </c>
      <c r="BN305" s="181" t="s">
        <v>1251</v>
      </c>
      <c r="BO305" s="181" t="s">
        <v>1251</v>
      </c>
      <c r="BP305" s="181" t="s">
        <v>1254</v>
      </c>
      <c r="BQ305" s="181">
        <v>6</v>
      </c>
      <c r="BR305" s="181">
        <v>6</v>
      </c>
      <c r="BS305" s="181">
        <v>6</v>
      </c>
      <c r="BT305" s="181">
        <v>6</v>
      </c>
      <c r="BU305" s="181">
        <v>0</v>
      </c>
      <c r="BV305" s="181">
        <v>0</v>
      </c>
      <c r="BW305" s="181">
        <v>0</v>
      </c>
      <c r="BX305" s="181">
        <v>0</v>
      </c>
      <c r="BY305" s="181">
        <v>0</v>
      </c>
      <c r="BZ305" s="181">
        <v>6</v>
      </c>
      <c r="CA305" s="181">
        <v>6</v>
      </c>
      <c r="CB305" s="181">
        <v>6</v>
      </c>
      <c r="CC305" s="181">
        <v>28342000</v>
      </c>
      <c r="CD305" s="181">
        <v>4710500</v>
      </c>
      <c r="CE305" s="181">
        <v>4156900</v>
      </c>
      <c r="CF305" s="181">
        <v>3879700</v>
      </c>
      <c r="CG305" s="181">
        <v>3334800</v>
      </c>
      <c r="CH305" s="181">
        <v>0</v>
      </c>
      <c r="CI305" s="181">
        <v>0</v>
      </c>
      <c r="CJ305" s="181">
        <v>0</v>
      </c>
      <c r="CK305" s="181">
        <v>0</v>
      </c>
      <c r="CL305" s="181">
        <v>0</v>
      </c>
      <c r="CM305" s="181">
        <v>4295700</v>
      </c>
      <c r="CN305" s="181">
        <v>4067000</v>
      </c>
      <c r="CO305" s="181">
        <v>3897000</v>
      </c>
      <c r="CP305" s="184">
        <v>0</v>
      </c>
      <c r="CQ305" s="184">
        <v>0</v>
      </c>
      <c r="CR305" s="184">
        <v>0</v>
      </c>
      <c r="CS305" s="184">
        <v>0</v>
      </c>
      <c r="CT305" s="186" t="e">
        <f t="shared" si="31"/>
        <v>#DIV/0!</v>
      </c>
      <c r="CU305" s="181">
        <v>0</v>
      </c>
      <c r="CV305" s="181">
        <v>0</v>
      </c>
      <c r="CW305" s="181">
        <v>0</v>
      </c>
      <c r="CX305" s="181">
        <v>0</v>
      </c>
      <c r="CY305" s="186" t="e">
        <f t="shared" si="30"/>
        <v>#DIV/0!</v>
      </c>
      <c r="DA305" s="181">
        <v>0</v>
      </c>
      <c r="DC305" s="184">
        <v>0</v>
      </c>
      <c r="DD305" s="183" t="e">
        <f t="shared" si="32"/>
        <v>#DIV/0!</v>
      </c>
      <c r="DE305" s="184">
        <v>0</v>
      </c>
      <c r="DG305" s="184">
        <v>0</v>
      </c>
      <c r="DI305" s="182" t="e">
        <f t="shared" si="33"/>
        <v>#DIV/0!</v>
      </c>
    </row>
    <row r="306" spans="1:113" x14ac:dyDescent="0.25">
      <c r="A306" s="181" t="s">
        <v>1424</v>
      </c>
      <c r="B306" s="181" t="s">
        <v>1424</v>
      </c>
      <c r="C306" s="181" t="s">
        <v>1323</v>
      </c>
      <c r="D306" s="181" t="s">
        <v>1323</v>
      </c>
      <c r="E306" s="181" t="s">
        <v>1323</v>
      </c>
      <c r="F306" s="181" t="s">
        <v>1423</v>
      </c>
      <c r="G306" s="181" t="s">
        <v>1422</v>
      </c>
      <c r="H306" s="181" t="s">
        <v>1421</v>
      </c>
      <c r="I306" s="181">
        <v>2</v>
      </c>
      <c r="J306" s="181">
        <v>1</v>
      </c>
      <c r="K306" s="181">
        <v>1</v>
      </c>
      <c r="L306" s="181">
        <v>1</v>
      </c>
      <c r="M306" s="181">
        <v>1</v>
      </c>
      <c r="N306" s="181">
        <v>1</v>
      </c>
      <c r="O306" s="181">
        <v>1</v>
      </c>
      <c r="P306" s="181">
        <v>1</v>
      </c>
      <c r="Q306" s="181">
        <v>1</v>
      </c>
      <c r="R306" s="181">
        <v>1</v>
      </c>
      <c r="S306" s="181">
        <v>1</v>
      </c>
      <c r="T306" s="181">
        <v>1</v>
      </c>
      <c r="U306" s="181">
        <v>1</v>
      </c>
      <c r="V306" s="181">
        <v>1</v>
      </c>
      <c r="W306" s="181">
        <v>1</v>
      </c>
      <c r="X306" s="181">
        <v>1</v>
      </c>
      <c r="Y306" s="181">
        <v>1</v>
      </c>
      <c r="Z306" s="181">
        <v>1</v>
      </c>
      <c r="AA306" s="181">
        <v>1</v>
      </c>
      <c r="AB306" s="181">
        <v>1</v>
      </c>
      <c r="AC306" s="181">
        <v>1</v>
      </c>
      <c r="AD306" s="181">
        <v>1</v>
      </c>
      <c r="AE306" s="181">
        <v>1</v>
      </c>
      <c r="AF306" s="181">
        <v>1</v>
      </c>
      <c r="AG306" s="181">
        <v>1</v>
      </c>
      <c r="AH306" s="181">
        <v>1</v>
      </c>
      <c r="AI306" s="181">
        <v>1</v>
      </c>
      <c r="AJ306" s="181">
        <v>1</v>
      </c>
      <c r="AK306" s="181">
        <v>1</v>
      </c>
      <c r="AL306" s="181">
        <v>1</v>
      </c>
      <c r="AM306" s="181">
        <v>1</v>
      </c>
      <c r="AN306" s="181">
        <v>1</v>
      </c>
      <c r="AO306" s="181">
        <v>1</v>
      </c>
      <c r="AP306" s="181">
        <v>1</v>
      </c>
      <c r="AQ306" s="181">
        <v>1</v>
      </c>
      <c r="AR306" s="181">
        <v>1</v>
      </c>
      <c r="AS306" s="181">
        <v>1</v>
      </c>
      <c r="AT306" s="181">
        <v>1</v>
      </c>
      <c r="AU306" s="181">
        <v>1</v>
      </c>
      <c r="AV306" s="181">
        <v>1</v>
      </c>
      <c r="AW306" s="181">
        <v>3.6</v>
      </c>
      <c r="AX306" s="181">
        <v>3.6</v>
      </c>
      <c r="AY306" s="181">
        <v>3.6</v>
      </c>
      <c r="AZ306" s="181">
        <v>35.607999999999997</v>
      </c>
      <c r="BA306" s="181">
        <v>309</v>
      </c>
      <c r="BB306" s="181" t="s">
        <v>1420</v>
      </c>
      <c r="BC306" s="181">
        <v>0</v>
      </c>
      <c r="BD306" s="181">
        <v>5.7663000000000002</v>
      </c>
      <c r="BE306" s="181" t="s">
        <v>1251</v>
      </c>
      <c r="BF306" s="181" t="s">
        <v>1251</v>
      </c>
      <c r="BG306" s="181" t="s">
        <v>1251</v>
      </c>
      <c r="BH306" s="181" t="s">
        <v>1251</v>
      </c>
      <c r="BI306" s="181" t="s">
        <v>1254</v>
      </c>
      <c r="BJ306" s="181" t="s">
        <v>1254</v>
      </c>
      <c r="BK306" s="181" t="s">
        <v>1254</v>
      </c>
      <c r="BL306" s="181" t="s">
        <v>1254</v>
      </c>
      <c r="BM306" s="181" t="s">
        <v>1254</v>
      </c>
      <c r="BN306" s="181" t="s">
        <v>1251</v>
      </c>
      <c r="BO306" s="181" t="s">
        <v>1251</v>
      </c>
      <c r="BP306" s="181" t="s">
        <v>1251</v>
      </c>
      <c r="BQ306" s="181">
        <v>3.6</v>
      </c>
      <c r="BR306" s="181">
        <v>3.6</v>
      </c>
      <c r="BS306" s="181">
        <v>3.6</v>
      </c>
      <c r="BT306" s="181">
        <v>3.6</v>
      </c>
      <c r="BU306" s="181">
        <v>3.6</v>
      </c>
      <c r="BV306" s="181">
        <v>3.6</v>
      </c>
      <c r="BW306" s="181">
        <v>3.6</v>
      </c>
      <c r="BX306" s="181">
        <v>3.6</v>
      </c>
      <c r="BY306" s="181">
        <v>3.6</v>
      </c>
      <c r="BZ306" s="181">
        <v>3.6</v>
      </c>
      <c r="CA306" s="181">
        <v>3.6</v>
      </c>
      <c r="CB306" s="181">
        <v>3.6</v>
      </c>
      <c r="CC306" s="181">
        <v>52601000</v>
      </c>
      <c r="CD306" s="181">
        <v>8279200</v>
      </c>
      <c r="CE306" s="181">
        <v>7180400</v>
      </c>
      <c r="CF306" s="181">
        <v>9199500</v>
      </c>
      <c r="CG306" s="181">
        <v>6438400</v>
      </c>
      <c r="CH306" s="181">
        <v>1052800</v>
      </c>
      <c r="CI306" s="181">
        <v>1132000</v>
      </c>
      <c r="CJ306" s="181">
        <v>722660</v>
      </c>
      <c r="CK306" s="181">
        <v>777730</v>
      </c>
      <c r="CL306" s="181">
        <v>655850</v>
      </c>
      <c r="CM306" s="181">
        <v>5421700</v>
      </c>
      <c r="CN306" s="181">
        <v>5922400</v>
      </c>
      <c r="CO306" s="181">
        <v>5818100</v>
      </c>
      <c r="CP306" s="184">
        <v>0</v>
      </c>
      <c r="CQ306" s="184">
        <v>0</v>
      </c>
      <c r="CR306" s="184">
        <v>0</v>
      </c>
      <c r="CS306" s="184">
        <v>0</v>
      </c>
      <c r="CT306" s="186" t="e">
        <f t="shared" si="31"/>
        <v>#DIV/0!</v>
      </c>
      <c r="CU306" s="181">
        <v>0</v>
      </c>
      <c r="CV306" s="181">
        <v>0</v>
      </c>
      <c r="CW306" s="181">
        <v>0</v>
      </c>
      <c r="CX306" s="181">
        <v>0</v>
      </c>
      <c r="CY306" s="186" t="e">
        <f t="shared" si="30"/>
        <v>#DIV/0!</v>
      </c>
      <c r="DA306" s="181">
        <v>0</v>
      </c>
      <c r="DC306" s="184">
        <v>0</v>
      </c>
      <c r="DD306" s="183" t="e">
        <f t="shared" si="32"/>
        <v>#DIV/0!</v>
      </c>
      <c r="DE306" s="184">
        <v>0</v>
      </c>
      <c r="DG306" s="184">
        <v>0</v>
      </c>
      <c r="DI306" s="182" t="e">
        <f t="shared" si="33"/>
        <v>#DIV/0!</v>
      </c>
    </row>
    <row r="307" spans="1:113" x14ac:dyDescent="0.25">
      <c r="A307" s="181" t="s">
        <v>1419</v>
      </c>
      <c r="B307" s="181" t="s">
        <v>1419</v>
      </c>
      <c r="C307" s="181">
        <v>1</v>
      </c>
      <c r="D307" s="181">
        <v>1</v>
      </c>
      <c r="E307" s="181">
        <v>1</v>
      </c>
      <c r="F307" s="181" t="s">
        <v>1418</v>
      </c>
      <c r="G307" s="181" t="s">
        <v>1417</v>
      </c>
      <c r="H307" s="181" t="s">
        <v>1416</v>
      </c>
      <c r="I307" s="181">
        <v>1</v>
      </c>
      <c r="J307" s="181">
        <v>1</v>
      </c>
      <c r="K307" s="181">
        <v>1</v>
      </c>
      <c r="L307" s="181">
        <v>1</v>
      </c>
      <c r="M307" s="181">
        <v>1</v>
      </c>
      <c r="N307" s="181">
        <v>0</v>
      </c>
      <c r="O307" s="181">
        <v>0</v>
      </c>
      <c r="P307" s="181">
        <v>1</v>
      </c>
      <c r="Q307" s="181">
        <v>0</v>
      </c>
      <c r="R307" s="181">
        <v>0</v>
      </c>
      <c r="S307" s="181">
        <v>0</v>
      </c>
      <c r="T307" s="181">
        <v>0</v>
      </c>
      <c r="U307" s="181">
        <v>0</v>
      </c>
      <c r="V307" s="181">
        <v>0</v>
      </c>
      <c r="W307" s="181">
        <v>0</v>
      </c>
      <c r="X307" s="181">
        <v>0</v>
      </c>
      <c r="Y307" s="181">
        <v>1</v>
      </c>
      <c r="Z307" s="181">
        <v>0</v>
      </c>
      <c r="AA307" s="181">
        <v>0</v>
      </c>
      <c r="AB307" s="181">
        <v>1</v>
      </c>
      <c r="AC307" s="181">
        <v>0</v>
      </c>
      <c r="AD307" s="181">
        <v>0</v>
      </c>
      <c r="AE307" s="181">
        <v>0</v>
      </c>
      <c r="AF307" s="181">
        <v>0</v>
      </c>
      <c r="AG307" s="181">
        <v>0</v>
      </c>
      <c r="AH307" s="181">
        <v>0</v>
      </c>
      <c r="AI307" s="181">
        <v>0</v>
      </c>
      <c r="AJ307" s="181">
        <v>0</v>
      </c>
      <c r="AK307" s="181">
        <v>1</v>
      </c>
      <c r="AL307" s="181">
        <v>0</v>
      </c>
      <c r="AM307" s="181">
        <v>0</v>
      </c>
      <c r="AN307" s="181">
        <v>1</v>
      </c>
      <c r="AO307" s="181">
        <v>0</v>
      </c>
      <c r="AP307" s="181">
        <v>0</v>
      </c>
      <c r="AQ307" s="181">
        <v>0</v>
      </c>
      <c r="AR307" s="181">
        <v>0</v>
      </c>
      <c r="AS307" s="181">
        <v>0</v>
      </c>
      <c r="AT307" s="181">
        <v>0</v>
      </c>
      <c r="AU307" s="181">
        <v>0</v>
      </c>
      <c r="AV307" s="181">
        <v>0</v>
      </c>
      <c r="AW307" s="181">
        <v>4.9000000000000004</v>
      </c>
      <c r="AX307" s="181">
        <v>4.9000000000000004</v>
      </c>
      <c r="AY307" s="181">
        <v>4.9000000000000004</v>
      </c>
      <c r="AZ307" s="181">
        <v>34.49</v>
      </c>
      <c r="BA307" s="181">
        <v>306</v>
      </c>
      <c r="BB307" s="181">
        <v>306</v>
      </c>
      <c r="BC307" s="181">
        <v>8.7977000000000003E-3</v>
      </c>
      <c r="BD307" s="181">
        <v>2.0379999999999998</v>
      </c>
      <c r="BE307" s="181" t="s">
        <v>1254</v>
      </c>
      <c r="BH307" s="181" t="s">
        <v>1251</v>
      </c>
      <c r="BQ307" s="181">
        <v>4.9000000000000004</v>
      </c>
      <c r="BR307" s="181">
        <v>0</v>
      </c>
      <c r="BS307" s="181">
        <v>0</v>
      </c>
      <c r="BT307" s="181">
        <v>4.9000000000000004</v>
      </c>
      <c r="BU307" s="181">
        <v>0</v>
      </c>
      <c r="BV307" s="181">
        <v>0</v>
      </c>
      <c r="BW307" s="181">
        <v>0</v>
      </c>
      <c r="BX307" s="181">
        <v>0</v>
      </c>
      <c r="BY307" s="181">
        <v>0</v>
      </c>
      <c r="BZ307" s="181">
        <v>0</v>
      </c>
      <c r="CA307" s="181">
        <v>0</v>
      </c>
      <c r="CB307" s="181">
        <v>0</v>
      </c>
      <c r="CC307" s="181">
        <v>13998000</v>
      </c>
      <c r="CD307" s="181">
        <v>6092500</v>
      </c>
      <c r="CE307" s="181">
        <v>0</v>
      </c>
      <c r="CF307" s="181">
        <v>0</v>
      </c>
      <c r="CG307" s="181">
        <v>7905100</v>
      </c>
      <c r="CH307" s="181">
        <v>0</v>
      </c>
      <c r="CI307" s="181">
        <v>0</v>
      </c>
      <c r="CJ307" s="181">
        <v>0</v>
      </c>
      <c r="CK307" s="181">
        <v>0</v>
      </c>
      <c r="CL307" s="181">
        <v>0</v>
      </c>
      <c r="CM307" s="181">
        <v>0</v>
      </c>
      <c r="CN307" s="181">
        <v>0</v>
      </c>
      <c r="CO307" s="181">
        <v>0</v>
      </c>
      <c r="CP307" s="184">
        <v>0</v>
      </c>
      <c r="CQ307" s="184">
        <v>0</v>
      </c>
      <c r="CR307" s="184">
        <v>0</v>
      </c>
      <c r="CS307" s="184">
        <v>0</v>
      </c>
      <c r="CT307" s="186" t="e">
        <f t="shared" si="31"/>
        <v>#DIV/0!</v>
      </c>
      <c r="CU307" s="181">
        <v>0</v>
      </c>
      <c r="CV307" s="181">
        <v>0</v>
      </c>
      <c r="CW307" s="181">
        <v>0</v>
      </c>
      <c r="CX307" s="181">
        <v>0</v>
      </c>
      <c r="CY307" s="186" t="e">
        <f t="shared" si="30"/>
        <v>#DIV/0!</v>
      </c>
      <c r="DA307" s="181">
        <v>0</v>
      </c>
      <c r="DC307" s="184">
        <v>0</v>
      </c>
      <c r="DD307" s="183" t="e">
        <f t="shared" si="32"/>
        <v>#DIV/0!</v>
      </c>
      <c r="DE307" s="184">
        <v>0</v>
      </c>
      <c r="DG307" s="184">
        <v>0</v>
      </c>
      <c r="DI307" s="182" t="e">
        <f t="shared" si="33"/>
        <v>#DIV/0!</v>
      </c>
    </row>
    <row r="308" spans="1:113" x14ac:dyDescent="0.25">
      <c r="A308" s="181" t="s">
        <v>1415</v>
      </c>
      <c r="B308" s="181" t="s">
        <v>1415</v>
      </c>
      <c r="C308" s="181">
        <v>1</v>
      </c>
      <c r="D308" s="181">
        <v>1</v>
      </c>
      <c r="E308" s="181">
        <v>1</v>
      </c>
      <c r="F308" s="181" t="s">
        <v>1414</v>
      </c>
      <c r="G308" s="181" t="s">
        <v>1413</v>
      </c>
      <c r="H308" s="181" t="s">
        <v>1412</v>
      </c>
      <c r="I308" s="181">
        <v>1</v>
      </c>
      <c r="J308" s="181">
        <v>1</v>
      </c>
      <c r="K308" s="181">
        <v>1</v>
      </c>
      <c r="L308" s="181">
        <v>1</v>
      </c>
      <c r="M308" s="181">
        <v>1</v>
      </c>
      <c r="N308" s="181">
        <v>1</v>
      </c>
      <c r="O308" s="181">
        <v>1</v>
      </c>
      <c r="P308" s="181">
        <v>1</v>
      </c>
      <c r="Q308" s="181">
        <v>1</v>
      </c>
      <c r="R308" s="181">
        <v>1</v>
      </c>
      <c r="S308" s="181">
        <v>1</v>
      </c>
      <c r="T308" s="181">
        <v>1</v>
      </c>
      <c r="U308" s="181">
        <v>1</v>
      </c>
      <c r="V308" s="181">
        <v>1</v>
      </c>
      <c r="W308" s="181">
        <v>1</v>
      </c>
      <c r="X308" s="181">
        <v>1</v>
      </c>
      <c r="Y308" s="181">
        <v>1</v>
      </c>
      <c r="Z308" s="181">
        <v>1</v>
      </c>
      <c r="AA308" s="181">
        <v>1</v>
      </c>
      <c r="AB308" s="181">
        <v>1</v>
      </c>
      <c r="AC308" s="181">
        <v>1</v>
      </c>
      <c r="AD308" s="181">
        <v>1</v>
      </c>
      <c r="AE308" s="181">
        <v>1</v>
      </c>
      <c r="AF308" s="181">
        <v>1</v>
      </c>
      <c r="AG308" s="181">
        <v>1</v>
      </c>
      <c r="AH308" s="181">
        <v>1</v>
      </c>
      <c r="AI308" s="181">
        <v>1</v>
      </c>
      <c r="AJ308" s="181">
        <v>1</v>
      </c>
      <c r="AK308" s="181">
        <v>1</v>
      </c>
      <c r="AL308" s="181">
        <v>1</v>
      </c>
      <c r="AM308" s="181">
        <v>1</v>
      </c>
      <c r="AN308" s="181">
        <v>1</v>
      </c>
      <c r="AO308" s="181">
        <v>1</v>
      </c>
      <c r="AP308" s="181">
        <v>1</v>
      </c>
      <c r="AQ308" s="181">
        <v>1</v>
      </c>
      <c r="AR308" s="181">
        <v>1</v>
      </c>
      <c r="AS308" s="181">
        <v>1</v>
      </c>
      <c r="AT308" s="181">
        <v>1</v>
      </c>
      <c r="AU308" s="181">
        <v>1</v>
      </c>
      <c r="AV308" s="181">
        <v>1</v>
      </c>
      <c r="AW308" s="181">
        <v>4</v>
      </c>
      <c r="AX308" s="181">
        <v>4</v>
      </c>
      <c r="AY308" s="181">
        <v>4</v>
      </c>
      <c r="AZ308" s="181">
        <v>31.052</v>
      </c>
      <c r="BA308" s="181">
        <v>274</v>
      </c>
      <c r="BB308" s="181">
        <v>274</v>
      </c>
      <c r="BC308" s="181">
        <v>0</v>
      </c>
      <c r="BD308" s="181">
        <v>4.7826000000000004</v>
      </c>
      <c r="BE308" s="181" t="s">
        <v>1251</v>
      </c>
      <c r="BF308" s="181" t="s">
        <v>1251</v>
      </c>
      <c r="BG308" s="181" t="s">
        <v>1251</v>
      </c>
      <c r="BH308" s="181" t="s">
        <v>1251</v>
      </c>
      <c r="BI308" s="181" t="s">
        <v>1254</v>
      </c>
      <c r="BJ308" s="181" t="s">
        <v>1254</v>
      </c>
      <c r="BK308" s="181" t="s">
        <v>1254</v>
      </c>
      <c r="BL308" s="181" t="s">
        <v>1254</v>
      </c>
      <c r="BM308" s="181" t="s">
        <v>1254</v>
      </c>
      <c r="BN308" s="181" t="s">
        <v>1251</v>
      </c>
      <c r="BO308" s="181" t="s">
        <v>1251</v>
      </c>
      <c r="BP308" s="181" t="s">
        <v>1251</v>
      </c>
      <c r="BQ308" s="181">
        <v>4</v>
      </c>
      <c r="BR308" s="181">
        <v>4</v>
      </c>
      <c r="BS308" s="181">
        <v>4</v>
      </c>
      <c r="BT308" s="181">
        <v>4</v>
      </c>
      <c r="BU308" s="181">
        <v>4</v>
      </c>
      <c r="BV308" s="181">
        <v>4</v>
      </c>
      <c r="BW308" s="181">
        <v>4</v>
      </c>
      <c r="BX308" s="181">
        <v>4</v>
      </c>
      <c r="BY308" s="181">
        <v>4</v>
      </c>
      <c r="BZ308" s="181">
        <v>4</v>
      </c>
      <c r="CA308" s="181">
        <v>4</v>
      </c>
      <c r="CB308" s="181">
        <v>4</v>
      </c>
      <c r="CC308" s="181">
        <v>138300000</v>
      </c>
      <c r="CD308" s="181">
        <v>21224000</v>
      </c>
      <c r="CE308" s="181">
        <v>17492000</v>
      </c>
      <c r="CF308" s="181">
        <v>18023000</v>
      </c>
      <c r="CG308" s="181">
        <v>16314000</v>
      </c>
      <c r="CH308" s="181">
        <v>2537200</v>
      </c>
      <c r="CI308" s="181">
        <v>2061600</v>
      </c>
      <c r="CJ308" s="181">
        <v>2864300</v>
      </c>
      <c r="CK308" s="181">
        <v>3365900</v>
      </c>
      <c r="CL308" s="181">
        <v>2350500</v>
      </c>
      <c r="CM308" s="181">
        <v>15861000</v>
      </c>
      <c r="CN308" s="181">
        <v>20460000</v>
      </c>
      <c r="CO308" s="181">
        <v>15743000</v>
      </c>
      <c r="CP308" s="184">
        <v>0</v>
      </c>
      <c r="CQ308" s="184">
        <v>0</v>
      </c>
      <c r="CR308" s="184">
        <v>0</v>
      </c>
      <c r="CS308" s="184">
        <v>0</v>
      </c>
      <c r="CT308" s="186" t="e">
        <f t="shared" si="31"/>
        <v>#DIV/0!</v>
      </c>
      <c r="CU308" s="181">
        <v>0</v>
      </c>
      <c r="CV308" s="181">
        <v>0</v>
      </c>
      <c r="CW308" s="181">
        <v>0</v>
      </c>
      <c r="CX308" s="181">
        <v>0</v>
      </c>
      <c r="CY308" s="186" t="e">
        <f t="shared" ref="CY308:CY347" si="34">AVERAGEIF(CU308:CX308,"&lt;&gt;0")</f>
        <v>#DIV/0!</v>
      </c>
      <c r="DA308" s="181">
        <v>0</v>
      </c>
      <c r="DC308" s="184">
        <v>0</v>
      </c>
      <c r="DD308" s="183" t="e">
        <f t="shared" si="32"/>
        <v>#DIV/0!</v>
      </c>
      <c r="DE308" s="184">
        <v>0</v>
      </c>
      <c r="DG308" s="184">
        <v>0</v>
      </c>
      <c r="DI308" s="182" t="e">
        <f t="shared" si="33"/>
        <v>#DIV/0!</v>
      </c>
    </row>
    <row r="309" spans="1:113" x14ac:dyDescent="0.25">
      <c r="A309" s="181" t="s">
        <v>1411</v>
      </c>
      <c r="B309" s="181" t="s">
        <v>1411</v>
      </c>
      <c r="C309" s="181" t="s">
        <v>1323</v>
      </c>
      <c r="D309" s="181" t="s">
        <v>1323</v>
      </c>
      <c r="E309" s="181" t="s">
        <v>1323</v>
      </c>
      <c r="F309" s="181" t="s">
        <v>1410</v>
      </c>
      <c r="G309" s="181" t="s">
        <v>1409</v>
      </c>
      <c r="H309" s="181" t="s">
        <v>1408</v>
      </c>
      <c r="I309" s="181">
        <v>2</v>
      </c>
      <c r="J309" s="181">
        <v>1</v>
      </c>
      <c r="K309" s="181">
        <v>1</v>
      </c>
      <c r="L309" s="181">
        <v>1</v>
      </c>
      <c r="M309" s="181">
        <v>1</v>
      </c>
      <c r="N309" s="181">
        <v>1</v>
      </c>
      <c r="O309" s="181">
        <v>1</v>
      </c>
      <c r="P309" s="181">
        <v>1</v>
      </c>
      <c r="Q309" s="181">
        <v>0</v>
      </c>
      <c r="R309" s="181">
        <v>1</v>
      </c>
      <c r="S309" s="181">
        <v>0</v>
      </c>
      <c r="T309" s="181">
        <v>0</v>
      </c>
      <c r="U309" s="181">
        <v>1</v>
      </c>
      <c r="V309" s="181">
        <v>1</v>
      </c>
      <c r="W309" s="181">
        <v>1</v>
      </c>
      <c r="X309" s="181">
        <v>1</v>
      </c>
      <c r="Y309" s="181">
        <v>1</v>
      </c>
      <c r="Z309" s="181">
        <v>1</v>
      </c>
      <c r="AA309" s="181">
        <v>1</v>
      </c>
      <c r="AB309" s="181">
        <v>1</v>
      </c>
      <c r="AC309" s="181">
        <v>0</v>
      </c>
      <c r="AD309" s="181">
        <v>1</v>
      </c>
      <c r="AE309" s="181">
        <v>0</v>
      </c>
      <c r="AF309" s="181">
        <v>0</v>
      </c>
      <c r="AG309" s="181">
        <v>1</v>
      </c>
      <c r="AH309" s="181">
        <v>1</v>
      </c>
      <c r="AI309" s="181">
        <v>1</v>
      </c>
      <c r="AJ309" s="181">
        <v>1</v>
      </c>
      <c r="AK309" s="181">
        <v>1</v>
      </c>
      <c r="AL309" s="181">
        <v>1</v>
      </c>
      <c r="AM309" s="181">
        <v>1</v>
      </c>
      <c r="AN309" s="181">
        <v>1</v>
      </c>
      <c r="AO309" s="181">
        <v>0</v>
      </c>
      <c r="AP309" s="181">
        <v>1</v>
      </c>
      <c r="AQ309" s="181">
        <v>0</v>
      </c>
      <c r="AR309" s="181">
        <v>0</v>
      </c>
      <c r="AS309" s="181">
        <v>1</v>
      </c>
      <c r="AT309" s="181">
        <v>1</v>
      </c>
      <c r="AU309" s="181">
        <v>1</v>
      </c>
      <c r="AV309" s="181">
        <v>1</v>
      </c>
      <c r="AW309" s="181">
        <v>5.3</v>
      </c>
      <c r="AX309" s="181">
        <v>5.3</v>
      </c>
      <c r="AY309" s="181">
        <v>5.3</v>
      </c>
      <c r="AZ309" s="181">
        <v>34.834000000000003</v>
      </c>
      <c r="BA309" s="181">
        <v>318</v>
      </c>
      <c r="BB309" s="181" t="s">
        <v>1407</v>
      </c>
      <c r="BC309" s="181">
        <v>6.0422999999999996E-3</v>
      </c>
      <c r="BD309" s="181">
        <v>2.1857000000000002</v>
      </c>
      <c r="BE309" s="181" t="s">
        <v>1251</v>
      </c>
      <c r="BF309" s="181" t="s">
        <v>1254</v>
      </c>
      <c r="BG309" s="181" t="s">
        <v>1254</v>
      </c>
      <c r="BH309" s="181" t="s">
        <v>1254</v>
      </c>
      <c r="BJ309" s="181" t="s">
        <v>1254</v>
      </c>
      <c r="BM309" s="181" t="s">
        <v>1254</v>
      </c>
      <c r="BN309" s="181" t="s">
        <v>1251</v>
      </c>
      <c r="BO309" s="181" t="s">
        <v>1254</v>
      </c>
      <c r="BP309" s="181" t="s">
        <v>1254</v>
      </c>
      <c r="BQ309" s="181">
        <v>5.3</v>
      </c>
      <c r="BR309" s="181">
        <v>5.3</v>
      </c>
      <c r="BS309" s="181">
        <v>5.3</v>
      </c>
      <c r="BT309" s="181">
        <v>5.3</v>
      </c>
      <c r="BU309" s="181">
        <v>0</v>
      </c>
      <c r="BV309" s="181">
        <v>5.3</v>
      </c>
      <c r="BW309" s="181">
        <v>0</v>
      </c>
      <c r="BX309" s="181">
        <v>0</v>
      </c>
      <c r="BY309" s="181">
        <v>5.3</v>
      </c>
      <c r="BZ309" s="181">
        <v>5.3</v>
      </c>
      <c r="CA309" s="181">
        <v>5.3</v>
      </c>
      <c r="CB309" s="181">
        <v>5.3</v>
      </c>
      <c r="CC309" s="181">
        <v>26207000</v>
      </c>
      <c r="CD309" s="181">
        <v>4607300</v>
      </c>
      <c r="CE309" s="181">
        <v>3256300</v>
      </c>
      <c r="CF309" s="181">
        <v>4489200</v>
      </c>
      <c r="CG309" s="181">
        <v>2906400</v>
      </c>
      <c r="CH309" s="181">
        <v>0</v>
      </c>
      <c r="CI309" s="181">
        <v>420680</v>
      </c>
      <c r="CJ309" s="181">
        <v>0</v>
      </c>
      <c r="CK309" s="181">
        <v>0</v>
      </c>
      <c r="CL309" s="181">
        <v>446830</v>
      </c>
      <c r="CM309" s="181">
        <v>3446000</v>
      </c>
      <c r="CN309" s="181">
        <v>3078700</v>
      </c>
      <c r="CO309" s="181">
        <v>3555100</v>
      </c>
      <c r="CP309" s="184">
        <v>0</v>
      </c>
      <c r="CQ309" s="184">
        <v>0</v>
      </c>
      <c r="CR309" s="184">
        <v>0</v>
      </c>
      <c r="CS309" s="184">
        <v>0</v>
      </c>
      <c r="CT309" s="186" t="e">
        <f t="shared" si="31"/>
        <v>#DIV/0!</v>
      </c>
      <c r="CU309" s="181">
        <v>0</v>
      </c>
      <c r="CV309" s="181">
        <v>0</v>
      </c>
      <c r="CW309" s="181">
        <v>0</v>
      </c>
      <c r="CX309" s="181">
        <v>0</v>
      </c>
      <c r="CY309" s="186" t="e">
        <f t="shared" si="34"/>
        <v>#DIV/0!</v>
      </c>
      <c r="DA309" s="181">
        <v>0</v>
      </c>
      <c r="DC309" s="184">
        <v>0</v>
      </c>
      <c r="DD309" s="183" t="e">
        <f t="shared" si="32"/>
        <v>#DIV/0!</v>
      </c>
      <c r="DE309" s="184">
        <v>0</v>
      </c>
      <c r="DG309" s="184">
        <v>0</v>
      </c>
      <c r="DI309" s="182" t="e">
        <f t="shared" si="33"/>
        <v>#DIV/0!</v>
      </c>
    </row>
    <row r="310" spans="1:113" x14ac:dyDescent="0.25">
      <c r="A310" s="181" t="s">
        <v>1406</v>
      </c>
      <c r="B310" s="181" t="s">
        <v>1406</v>
      </c>
      <c r="C310" s="181">
        <v>1</v>
      </c>
      <c r="D310" s="181">
        <v>1</v>
      </c>
      <c r="E310" s="181">
        <v>1</v>
      </c>
      <c r="F310" s="181" t="s">
        <v>1405</v>
      </c>
      <c r="G310" s="181" t="s">
        <v>1404</v>
      </c>
      <c r="H310" s="181" t="s">
        <v>1403</v>
      </c>
      <c r="I310" s="181">
        <v>1</v>
      </c>
      <c r="J310" s="181">
        <v>1</v>
      </c>
      <c r="K310" s="181">
        <v>1</v>
      </c>
      <c r="L310" s="181">
        <v>1</v>
      </c>
      <c r="M310" s="181">
        <v>1</v>
      </c>
      <c r="N310" s="181">
        <v>1</v>
      </c>
      <c r="O310" s="181">
        <v>1</v>
      </c>
      <c r="P310" s="181">
        <v>1</v>
      </c>
      <c r="Q310" s="181">
        <v>0</v>
      </c>
      <c r="R310" s="181">
        <v>0</v>
      </c>
      <c r="S310" s="181">
        <v>1</v>
      </c>
      <c r="T310" s="181">
        <v>0</v>
      </c>
      <c r="U310" s="181">
        <v>1</v>
      </c>
      <c r="V310" s="181">
        <v>1</v>
      </c>
      <c r="W310" s="181">
        <v>1</v>
      </c>
      <c r="X310" s="181">
        <v>1</v>
      </c>
      <c r="Y310" s="181">
        <v>1</v>
      </c>
      <c r="Z310" s="181">
        <v>1</v>
      </c>
      <c r="AA310" s="181">
        <v>1</v>
      </c>
      <c r="AB310" s="181">
        <v>1</v>
      </c>
      <c r="AC310" s="181">
        <v>0</v>
      </c>
      <c r="AD310" s="181">
        <v>0</v>
      </c>
      <c r="AE310" s="181">
        <v>1</v>
      </c>
      <c r="AF310" s="181">
        <v>0</v>
      </c>
      <c r="AG310" s="181">
        <v>1</v>
      </c>
      <c r="AH310" s="181">
        <v>1</v>
      </c>
      <c r="AI310" s="181">
        <v>1</v>
      </c>
      <c r="AJ310" s="181">
        <v>1</v>
      </c>
      <c r="AK310" s="181">
        <v>1</v>
      </c>
      <c r="AL310" s="181">
        <v>1</v>
      </c>
      <c r="AM310" s="181">
        <v>1</v>
      </c>
      <c r="AN310" s="181">
        <v>1</v>
      </c>
      <c r="AO310" s="181">
        <v>0</v>
      </c>
      <c r="AP310" s="181">
        <v>0</v>
      </c>
      <c r="AQ310" s="181">
        <v>1</v>
      </c>
      <c r="AR310" s="181">
        <v>0</v>
      </c>
      <c r="AS310" s="181">
        <v>1</v>
      </c>
      <c r="AT310" s="181">
        <v>1</v>
      </c>
      <c r="AU310" s="181">
        <v>1</v>
      </c>
      <c r="AV310" s="181">
        <v>1</v>
      </c>
      <c r="AW310" s="181">
        <v>4.7</v>
      </c>
      <c r="AX310" s="181">
        <v>4.7</v>
      </c>
      <c r="AY310" s="181">
        <v>4.7</v>
      </c>
      <c r="AZ310" s="181">
        <v>28.405000000000001</v>
      </c>
      <c r="BA310" s="181">
        <v>255</v>
      </c>
      <c r="BB310" s="181">
        <v>255</v>
      </c>
      <c r="BC310" s="181">
        <v>0</v>
      </c>
      <c r="BD310" s="181">
        <v>4.5038999999999998</v>
      </c>
      <c r="BE310" s="181" t="s">
        <v>1254</v>
      </c>
      <c r="BF310" s="181" t="s">
        <v>1254</v>
      </c>
      <c r="BG310" s="181" t="s">
        <v>1254</v>
      </c>
      <c r="BH310" s="181" t="s">
        <v>1254</v>
      </c>
      <c r="BK310" s="181" t="s">
        <v>1254</v>
      </c>
      <c r="BM310" s="181" t="s">
        <v>1254</v>
      </c>
      <c r="BN310" s="181" t="s">
        <v>1254</v>
      </c>
      <c r="BO310" s="181" t="s">
        <v>1251</v>
      </c>
      <c r="BP310" s="181" t="s">
        <v>1254</v>
      </c>
      <c r="BQ310" s="181">
        <v>4.7</v>
      </c>
      <c r="BR310" s="181">
        <v>4.7</v>
      </c>
      <c r="BS310" s="181">
        <v>4.7</v>
      </c>
      <c r="BT310" s="181">
        <v>4.7</v>
      </c>
      <c r="BU310" s="181">
        <v>0</v>
      </c>
      <c r="BV310" s="181">
        <v>0</v>
      </c>
      <c r="BW310" s="181">
        <v>4.7</v>
      </c>
      <c r="BX310" s="181">
        <v>0</v>
      </c>
      <c r="BY310" s="181">
        <v>4.7</v>
      </c>
      <c r="BZ310" s="181">
        <v>4.7</v>
      </c>
      <c r="CA310" s="181">
        <v>4.7</v>
      </c>
      <c r="CB310" s="181">
        <v>4.7</v>
      </c>
      <c r="CC310" s="181">
        <v>22321000</v>
      </c>
      <c r="CD310" s="181">
        <v>3196400</v>
      </c>
      <c r="CE310" s="181">
        <v>2947800</v>
      </c>
      <c r="CF310" s="181">
        <v>2546000</v>
      </c>
      <c r="CG310" s="181">
        <v>2791700</v>
      </c>
      <c r="CH310" s="181">
        <v>0</v>
      </c>
      <c r="CI310" s="181">
        <v>0</v>
      </c>
      <c r="CJ310" s="181">
        <v>800570</v>
      </c>
      <c r="CK310" s="181">
        <v>0</v>
      </c>
      <c r="CL310" s="181">
        <v>891560</v>
      </c>
      <c r="CM310" s="181">
        <v>2309600</v>
      </c>
      <c r="CN310" s="181">
        <v>3572800</v>
      </c>
      <c r="CO310" s="181">
        <v>3264500</v>
      </c>
      <c r="CP310" s="184">
        <v>0</v>
      </c>
      <c r="CQ310" s="184">
        <v>0</v>
      </c>
      <c r="CR310" s="184">
        <v>0</v>
      </c>
      <c r="CS310" s="184">
        <v>0</v>
      </c>
      <c r="CT310" s="186" t="e">
        <f t="shared" si="31"/>
        <v>#DIV/0!</v>
      </c>
      <c r="CU310" s="181">
        <v>0</v>
      </c>
      <c r="CV310" s="181">
        <v>0</v>
      </c>
      <c r="CW310" s="181">
        <v>0</v>
      </c>
      <c r="CX310" s="181">
        <v>0</v>
      </c>
      <c r="CY310" s="186" t="e">
        <f t="shared" si="34"/>
        <v>#DIV/0!</v>
      </c>
      <c r="DA310" s="181">
        <v>0</v>
      </c>
      <c r="DC310" s="184">
        <v>0</v>
      </c>
      <c r="DD310" s="183" t="e">
        <f t="shared" si="32"/>
        <v>#DIV/0!</v>
      </c>
      <c r="DE310" s="184">
        <v>0</v>
      </c>
      <c r="DG310" s="184">
        <v>0</v>
      </c>
      <c r="DI310" s="182" t="e">
        <f t="shared" si="33"/>
        <v>#DIV/0!</v>
      </c>
    </row>
    <row r="311" spans="1:113" x14ac:dyDescent="0.25">
      <c r="A311" s="181" t="s">
        <v>1402</v>
      </c>
      <c r="B311" s="181" t="s">
        <v>1402</v>
      </c>
      <c r="C311" s="181">
        <v>1</v>
      </c>
      <c r="D311" s="181">
        <v>1</v>
      </c>
      <c r="E311" s="181">
        <v>1</v>
      </c>
      <c r="F311" s="181" t="s">
        <v>1401</v>
      </c>
      <c r="G311" s="181" t="s">
        <v>1400</v>
      </c>
      <c r="H311" s="181" t="s">
        <v>1399</v>
      </c>
      <c r="I311" s="181">
        <v>1</v>
      </c>
      <c r="J311" s="181">
        <v>1</v>
      </c>
      <c r="K311" s="181">
        <v>1</v>
      </c>
      <c r="L311" s="181">
        <v>1</v>
      </c>
      <c r="M311" s="181">
        <v>1</v>
      </c>
      <c r="N311" s="181">
        <v>0</v>
      </c>
      <c r="O311" s="181">
        <v>0</v>
      </c>
      <c r="P311" s="181">
        <v>0</v>
      </c>
      <c r="Q311" s="181">
        <v>0</v>
      </c>
      <c r="R311" s="181">
        <v>0</v>
      </c>
      <c r="S311" s="181">
        <v>0</v>
      </c>
      <c r="T311" s="181">
        <v>0</v>
      </c>
      <c r="U311" s="181">
        <v>0</v>
      </c>
      <c r="V311" s="181">
        <v>1</v>
      </c>
      <c r="W311" s="181">
        <v>1</v>
      </c>
      <c r="X311" s="181">
        <v>0</v>
      </c>
      <c r="Y311" s="181">
        <v>1</v>
      </c>
      <c r="Z311" s="181">
        <v>0</v>
      </c>
      <c r="AA311" s="181">
        <v>0</v>
      </c>
      <c r="AB311" s="181">
        <v>0</v>
      </c>
      <c r="AC311" s="181">
        <v>0</v>
      </c>
      <c r="AD311" s="181">
        <v>0</v>
      </c>
      <c r="AE311" s="181">
        <v>0</v>
      </c>
      <c r="AF311" s="181">
        <v>0</v>
      </c>
      <c r="AG311" s="181">
        <v>0</v>
      </c>
      <c r="AH311" s="181">
        <v>1</v>
      </c>
      <c r="AI311" s="181">
        <v>1</v>
      </c>
      <c r="AJ311" s="181">
        <v>0</v>
      </c>
      <c r="AK311" s="181">
        <v>1</v>
      </c>
      <c r="AL311" s="181">
        <v>0</v>
      </c>
      <c r="AM311" s="181">
        <v>0</v>
      </c>
      <c r="AN311" s="181">
        <v>0</v>
      </c>
      <c r="AO311" s="181">
        <v>0</v>
      </c>
      <c r="AP311" s="181">
        <v>0</v>
      </c>
      <c r="AQ311" s="181">
        <v>0</v>
      </c>
      <c r="AR311" s="181">
        <v>0</v>
      </c>
      <c r="AS311" s="181">
        <v>0</v>
      </c>
      <c r="AT311" s="181">
        <v>1</v>
      </c>
      <c r="AU311" s="181">
        <v>1</v>
      </c>
      <c r="AV311" s="181">
        <v>0</v>
      </c>
      <c r="AW311" s="181">
        <v>3.7</v>
      </c>
      <c r="AX311" s="181">
        <v>3.7</v>
      </c>
      <c r="AY311" s="181">
        <v>3.7</v>
      </c>
      <c r="AZ311" s="181">
        <v>27.372</v>
      </c>
      <c r="BA311" s="181">
        <v>246</v>
      </c>
      <c r="BB311" s="181">
        <v>246</v>
      </c>
      <c r="BC311" s="181">
        <v>6.1161999999999996E-3</v>
      </c>
      <c r="BD311" s="181">
        <v>2.2576999999999998</v>
      </c>
      <c r="BE311" s="181" t="s">
        <v>1254</v>
      </c>
      <c r="BN311" s="181" t="s">
        <v>1251</v>
      </c>
      <c r="BO311" s="181" t="s">
        <v>1254</v>
      </c>
      <c r="BQ311" s="181">
        <v>3.7</v>
      </c>
      <c r="BR311" s="181">
        <v>0</v>
      </c>
      <c r="BS311" s="181">
        <v>0</v>
      </c>
      <c r="BT311" s="181">
        <v>0</v>
      </c>
      <c r="BU311" s="181">
        <v>0</v>
      </c>
      <c r="BV311" s="181">
        <v>0</v>
      </c>
      <c r="BW311" s="181">
        <v>0</v>
      </c>
      <c r="BX311" s="181">
        <v>0</v>
      </c>
      <c r="BY311" s="181">
        <v>0</v>
      </c>
      <c r="BZ311" s="181">
        <v>3.7</v>
      </c>
      <c r="CA311" s="181">
        <v>3.7</v>
      </c>
      <c r="CB311" s="181">
        <v>0</v>
      </c>
      <c r="CC311" s="181">
        <v>9650800</v>
      </c>
      <c r="CD311" s="181">
        <v>3725900</v>
      </c>
      <c r="CE311" s="181">
        <v>0</v>
      </c>
      <c r="CF311" s="181">
        <v>0</v>
      </c>
      <c r="CG311" s="181">
        <v>0</v>
      </c>
      <c r="CH311" s="181">
        <v>0</v>
      </c>
      <c r="CI311" s="181">
        <v>0</v>
      </c>
      <c r="CJ311" s="181">
        <v>0</v>
      </c>
      <c r="CK311" s="181">
        <v>0</v>
      </c>
      <c r="CL311" s="181">
        <v>0</v>
      </c>
      <c r="CM311" s="181">
        <v>3649200</v>
      </c>
      <c r="CN311" s="181">
        <v>2275700</v>
      </c>
      <c r="CO311" s="181">
        <v>0</v>
      </c>
      <c r="CP311" s="184">
        <v>0</v>
      </c>
      <c r="CQ311" s="184">
        <v>0</v>
      </c>
      <c r="CR311" s="184">
        <v>0</v>
      </c>
      <c r="CS311" s="184">
        <v>0</v>
      </c>
      <c r="CT311" s="186" t="e">
        <f t="shared" si="31"/>
        <v>#DIV/0!</v>
      </c>
      <c r="CU311" s="181">
        <v>0</v>
      </c>
      <c r="CV311" s="181">
        <v>0</v>
      </c>
      <c r="CW311" s="181">
        <v>0</v>
      </c>
      <c r="CX311" s="181">
        <v>0</v>
      </c>
      <c r="CY311" s="186" t="e">
        <f t="shared" si="34"/>
        <v>#DIV/0!</v>
      </c>
      <c r="DA311" s="181">
        <v>0</v>
      </c>
      <c r="DC311" s="184">
        <v>0</v>
      </c>
      <c r="DD311" s="183" t="e">
        <f t="shared" si="32"/>
        <v>#DIV/0!</v>
      </c>
      <c r="DE311" s="184">
        <v>0</v>
      </c>
      <c r="DG311" s="184">
        <v>0</v>
      </c>
      <c r="DI311" s="182" t="e">
        <f t="shared" si="33"/>
        <v>#DIV/0!</v>
      </c>
    </row>
    <row r="312" spans="1:113" x14ac:dyDescent="0.25">
      <c r="A312" s="181" t="s">
        <v>1398</v>
      </c>
      <c r="B312" s="181" t="s">
        <v>1398</v>
      </c>
      <c r="C312" s="181">
        <v>1</v>
      </c>
      <c r="D312" s="181">
        <v>1</v>
      </c>
      <c r="E312" s="181">
        <v>1</v>
      </c>
      <c r="F312" s="181" t="s">
        <v>1397</v>
      </c>
      <c r="G312" s="181" t="s">
        <v>1396</v>
      </c>
      <c r="H312" s="181" t="s">
        <v>1395</v>
      </c>
      <c r="I312" s="181">
        <v>1</v>
      </c>
      <c r="J312" s="181">
        <v>1</v>
      </c>
      <c r="K312" s="181">
        <v>1</v>
      </c>
      <c r="L312" s="181">
        <v>1</v>
      </c>
      <c r="M312" s="181">
        <v>1</v>
      </c>
      <c r="N312" s="181">
        <v>0</v>
      </c>
      <c r="O312" s="181">
        <v>0</v>
      </c>
      <c r="P312" s="181">
        <v>0</v>
      </c>
      <c r="Q312" s="181">
        <v>1</v>
      </c>
      <c r="R312" s="181">
        <v>1</v>
      </c>
      <c r="S312" s="181">
        <v>1</v>
      </c>
      <c r="T312" s="181">
        <v>1</v>
      </c>
      <c r="U312" s="181">
        <v>1</v>
      </c>
      <c r="V312" s="181">
        <v>0</v>
      </c>
      <c r="W312" s="181">
        <v>0</v>
      </c>
      <c r="X312" s="181">
        <v>0</v>
      </c>
      <c r="Y312" s="181">
        <v>1</v>
      </c>
      <c r="Z312" s="181">
        <v>0</v>
      </c>
      <c r="AA312" s="181">
        <v>0</v>
      </c>
      <c r="AB312" s="181">
        <v>0</v>
      </c>
      <c r="AC312" s="181">
        <v>1</v>
      </c>
      <c r="AD312" s="181">
        <v>1</v>
      </c>
      <c r="AE312" s="181">
        <v>1</v>
      </c>
      <c r="AF312" s="181">
        <v>1</v>
      </c>
      <c r="AG312" s="181">
        <v>1</v>
      </c>
      <c r="AH312" s="181">
        <v>0</v>
      </c>
      <c r="AI312" s="181">
        <v>0</v>
      </c>
      <c r="AJ312" s="181">
        <v>0</v>
      </c>
      <c r="AK312" s="181">
        <v>1</v>
      </c>
      <c r="AL312" s="181">
        <v>0</v>
      </c>
      <c r="AM312" s="181">
        <v>0</v>
      </c>
      <c r="AN312" s="181">
        <v>0</v>
      </c>
      <c r="AO312" s="181">
        <v>1</v>
      </c>
      <c r="AP312" s="181">
        <v>1</v>
      </c>
      <c r="AQ312" s="181">
        <v>1</v>
      </c>
      <c r="AR312" s="181">
        <v>1</v>
      </c>
      <c r="AS312" s="181">
        <v>1</v>
      </c>
      <c r="AT312" s="181">
        <v>0</v>
      </c>
      <c r="AU312" s="181">
        <v>0</v>
      </c>
      <c r="AV312" s="181">
        <v>0</v>
      </c>
      <c r="AW312" s="181">
        <v>5.5</v>
      </c>
      <c r="AX312" s="181">
        <v>5.5</v>
      </c>
      <c r="AY312" s="181">
        <v>5.5</v>
      </c>
      <c r="AZ312" s="181">
        <v>22.905999999999999</v>
      </c>
      <c r="BA312" s="181">
        <v>201</v>
      </c>
      <c r="BB312" s="181">
        <v>201</v>
      </c>
      <c r="BC312" s="181">
        <v>0</v>
      </c>
      <c r="BD312" s="181">
        <v>6.0940000000000003</v>
      </c>
      <c r="BE312" s="181" t="s">
        <v>1251</v>
      </c>
      <c r="BI312" s="181" t="s">
        <v>1254</v>
      </c>
      <c r="BJ312" s="181" t="s">
        <v>1254</v>
      </c>
      <c r="BK312" s="181" t="s">
        <v>1254</v>
      </c>
      <c r="BL312" s="181" t="s">
        <v>1254</v>
      </c>
      <c r="BM312" s="181" t="s">
        <v>1254</v>
      </c>
      <c r="BQ312" s="181">
        <v>5.5</v>
      </c>
      <c r="BR312" s="181">
        <v>0</v>
      </c>
      <c r="BS312" s="181">
        <v>0</v>
      </c>
      <c r="BT312" s="181">
        <v>0</v>
      </c>
      <c r="BU312" s="181">
        <v>5.5</v>
      </c>
      <c r="BV312" s="181">
        <v>5.5</v>
      </c>
      <c r="BW312" s="181">
        <v>5.5</v>
      </c>
      <c r="BX312" s="181">
        <v>5.5</v>
      </c>
      <c r="BY312" s="181">
        <v>5.5</v>
      </c>
      <c r="BZ312" s="181">
        <v>0</v>
      </c>
      <c r="CA312" s="181">
        <v>0</v>
      </c>
      <c r="CB312" s="181">
        <v>0</v>
      </c>
      <c r="CC312" s="181">
        <v>5672600</v>
      </c>
      <c r="CD312" s="181">
        <v>3809900</v>
      </c>
      <c r="CE312" s="181">
        <v>0</v>
      </c>
      <c r="CF312" s="181">
        <v>0</v>
      </c>
      <c r="CG312" s="181">
        <v>0</v>
      </c>
      <c r="CH312" s="181">
        <v>314780</v>
      </c>
      <c r="CI312" s="181">
        <v>298040</v>
      </c>
      <c r="CJ312" s="181">
        <v>401950</v>
      </c>
      <c r="CK312" s="181">
        <v>545030</v>
      </c>
      <c r="CL312" s="181">
        <v>302880</v>
      </c>
      <c r="CM312" s="181">
        <v>0</v>
      </c>
      <c r="CN312" s="181">
        <v>0</v>
      </c>
      <c r="CO312" s="181">
        <v>0</v>
      </c>
      <c r="CP312" s="184">
        <v>0</v>
      </c>
      <c r="CQ312" s="184">
        <v>0</v>
      </c>
      <c r="CR312" s="184">
        <v>0</v>
      </c>
      <c r="CS312" s="184">
        <v>0</v>
      </c>
      <c r="CT312" s="186" t="e">
        <f t="shared" si="31"/>
        <v>#DIV/0!</v>
      </c>
      <c r="CU312" s="181">
        <v>0</v>
      </c>
      <c r="CV312" s="181">
        <v>0</v>
      </c>
      <c r="CW312" s="181">
        <v>0</v>
      </c>
      <c r="CX312" s="181">
        <v>0</v>
      </c>
      <c r="CY312" s="186" t="e">
        <f t="shared" si="34"/>
        <v>#DIV/0!</v>
      </c>
      <c r="DA312" s="181">
        <v>0</v>
      </c>
      <c r="DC312" s="184">
        <v>0</v>
      </c>
      <c r="DD312" s="183" t="e">
        <f t="shared" si="32"/>
        <v>#DIV/0!</v>
      </c>
      <c r="DE312" s="184">
        <v>0</v>
      </c>
      <c r="DG312" s="184">
        <v>0</v>
      </c>
      <c r="DI312" s="182" t="e">
        <f t="shared" si="33"/>
        <v>#DIV/0!</v>
      </c>
    </row>
    <row r="313" spans="1:113" x14ac:dyDescent="0.25">
      <c r="A313" s="181" t="s">
        <v>1394</v>
      </c>
      <c r="B313" s="181" t="s">
        <v>1394</v>
      </c>
      <c r="C313" s="181">
        <v>2</v>
      </c>
      <c r="D313" s="181">
        <v>2</v>
      </c>
      <c r="E313" s="181">
        <v>2</v>
      </c>
      <c r="F313" s="181" t="s">
        <v>1393</v>
      </c>
      <c r="G313" s="181" t="s">
        <v>1392</v>
      </c>
      <c r="H313" s="181" t="s">
        <v>1391</v>
      </c>
      <c r="I313" s="181">
        <v>1</v>
      </c>
      <c r="J313" s="181">
        <v>2</v>
      </c>
      <c r="K313" s="181">
        <v>2</v>
      </c>
      <c r="L313" s="181">
        <v>2</v>
      </c>
      <c r="M313" s="181">
        <v>2</v>
      </c>
      <c r="N313" s="181">
        <v>1</v>
      </c>
      <c r="O313" s="181">
        <v>2</v>
      </c>
      <c r="P313" s="181">
        <v>2</v>
      </c>
      <c r="Q313" s="181">
        <v>1</v>
      </c>
      <c r="R313" s="181">
        <v>1</v>
      </c>
      <c r="S313" s="181">
        <v>1</v>
      </c>
      <c r="T313" s="181">
        <v>1</v>
      </c>
      <c r="U313" s="181">
        <v>1</v>
      </c>
      <c r="V313" s="181">
        <v>2</v>
      </c>
      <c r="W313" s="181">
        <v>2</v>
      </c>
      <c r="X313" s="181">
        <v>1</v>
      </c>
      <c r="Y313" s="181">
        <v>2</v>
      </c>
      <c r="Z313" s="181">
        <v>1</v>
      </c>
      <c r="AA313" s="181">
        <v>2</v>
      </c>
      <c r="AB313" s="181">
        <v>2</v>
      </c>
      <c r="AC313" s="181">
        <v>1</v>
      </c>
      <c r="AD313" s="181">
        <v>1</v>
      </c>
      <c r="AE313" s="181">
        <v>1</v>
      </c>
      <c r="AF313" s="181">
        <v>1</v>
      </c>
      <c r="AG313" s="181">
        <v>1</v>
      </c>
      <c r="AH313" s="181">
        <v>2</v>
      </c>
      <c r="AI313" s="181">
        <v>2</v>
      </c>
      <c r="AJ313" s="181">
        <v>1</v>
      </c>
      <c r="AK313" s="181">
        <v>2</v>
      </c>
      <c r="AL313" s="181">
        <v>1</v>
      </c>
      <c r="AM313" s="181">
        <v>2</v>
      </c>
      <c r="AN313" s="181">
        <v>2</v>
      </c>
      <c r="AO313" s="181">
        <v>1</v>
      </c>
      <c r="AP313" s="181">
        <v>1</v>
      </c>
      <c r="AQ313" s="181">
        <v>1</v>
      </c>
      <c r="AR313" s="181">
        <v>1</v>
      </c>
      <c r="AS313" s="181">
        <v>1</v>
      </c>
      <c r="AT313" s="181">
        <v>2</v>
      </c>
      <c r="AU313" s="181">
        <v>2</v>
      </c>
      <c r="AV313" s="181">
        <v>1</v>
      </c>
      <c r="AW313" s="181">
        <v>3</v>
      </c>
      <c r="AX313" s="181">
        <v>3</v>
      </c>
      <c r="AY313" s="181">
        <v>3</v>
      </c>
      <c r="AZ313" s="181">
        <v>100.2</v>
      </c>
      <c r="BA313" s="181">
        <v>908</v>
      </c>
      <c r="BB313" s="181">
        <v>908</v>
      </c>
      <c r="BC313" s="181">
        <v>0</v>
      </c>
      <c r="BD313" s="181">
        <v>4.5430000000000001</v>
      </c>
      <c r="BE313" s="181" t="s">
        <v>1251</v>
      </c>
      <c r="BF313" s="181" t="s">
        <v>1251</v>
      </c>
      <c r="BG313" s="181" t="s">
        <v>1251</v>
      </c>
      <c r="BH313" s="181" t="s">
        <v>1251</v>
      </c>
      <c r="BI313" s="181" t="s">
        <v>1254</v>
      </c>
      <c r="BJ313" s="181" t="s">
        <v>1254</v>
      </c>
      <c r="BK313" s="181" t="s">
        <v>1254</v>
      </c>
      <c r="BL313" s="181" t="s">
        <v>1254</v>
      </c>
      <c r="BM313" s="181" t="s">
        <v>1254</v>
      </c>
      <c r="BN313" s="181" t="s">
        <v>1251</v>
      </c>
      <c r="BO313" s="181" t="s">
        <v>1251</v>
      </c>
      <c r="BP313" s="181" t="s">
        <v>1251</v>
      </c>
      <c r="BQ313" s="181">
        <v>3</v>
      </c>
      <c r="BR313" s="181">
        <v>1.7</v>
      </c>
      <c r="BS313" s="181">
        <v>3</v>
      </c>
      <c r="BT313" s="181">
        <v>3</v>
      </c>
      <c r="BU313" s="181">
        <v>1.7</v>
      </c>
      <c r="BV313" s="181">
        <v>1.7</v>
      </c>
      <c r="BW313" s="181">
        <v>1.7</v>
      </c>
      <c r="BX313" s="181">
        <v>1.7</v>
      </c>
      <c r="BY313" s="181">
        <v>1.7</v>
      </c>
      <c r="BZ313" s="181">
        <v>3</v>
      </c>
      <c r="CA313" s="181">
        <v>3</v>
      </c>
      <c r="CB313" s="181">
        <v>1.7</v>
      </c>
      <c r="CC313" s="181">
        <v>58622000</v>
      </c>
      <c r="CD313" s="181">
        <v>9137100</v>
      </c>
      <c r="CE313" s="181">
        <v>6662200</v>
      </c>
      <c r="CF313" s="181">
        <v>8280400</v>
      </c>
      <c r="CG313" s="181">
        <v>7646700</v>
      </c>
      <c r="CH313" s="181">
        <v>648430</v>
      </c>
      <c r="CI313" s="181">
        <v>744500</v>
      </c>
      <c r="CJ313" s="181">
        <v>952810</v>
      </c>
      <c r="CK313" s="181">
        <v>959680</v>
      </c>
      <c r="CL313" s="181">
        <v>851900</v>
      </c>
      <c r="CM313" s="181">
        <v>8547800</v>
      </c>
      <c r="CN313" s="181">
        <v>8745800</v>
      </c>
      <c r="CO313" s="181">
        <v>5445000</v>
      </c>
      <c r="CP313" s="184">
        <v>0</v>
      </c>
      <c r="CQ313" s="184">
        <v>0</v>
      </c>
      <c r="CR313" s="184">
        <v>0</v>
      </c>
      <c r="CS313" s="184">
        <v>0</v>
      </c>
      <c r="CT313" s="186" t="e">
        <f t="shared" si="31"/>
        <v>#DIV/0!</v>
      </c>
      <c r="CU313" s="181">
        <v>0</v>
      </c>
      <c r="CV313" s="181">
        <v>0</v>
      </c>
      <c r="CW313" s="181">
        <v>0</v>
      </c>
      <c r="CX313" s="181">
        <v>0</v>
      </c>
      <c r="CY313" s="186" t="e">
        <f t="shared" si="34"/>
        <v>#DIV/0!</v>
      </c>
      <c r="DA313" s="181">
        <v>0</v>
      </c>
      <c r="DC313" s="184">
        <v>0</v>
      </c>
      <c r="DD313" s="183" t="e">
        <f t="shared" si="32"/>
        <v>#DIV/0!</v>
      </c>
      <c r="DE313" s="184">
        <v>0</v>
      </c>
      <c r="DG313" s="184">
        <v>0</v>
      </c>
      <c r="DI313" s="182" t="e">
        <f t="shared" si="33"/>
        <v>#DIV/0!</v>
      </c>
    </row>
    <row r="314" spans="1:113" x14ac:dyDescent="0.25">
      <c r="A314" s="181" t="s">
        <v>1390</v>
      </c>
      <c r="B314" s="181" t="s">
        <v>1390</v>
      </c>
      <c r="C314" s="181">
        <v>1</v>
      </c>
      <c r="D314" s="181">
        <v>1</v>
      </c>
      <c r="E314" s="181">
        <v>1</v>
      </c>
      <c r="F314" s="181" t="s">
        <v>1389</v>
      </c>
      <c r="G314" s="181" t="s">
        <v>1388</v>
      </c>
      <c r="H314" s="181" t="s">
        <v>1387</v>
      </c>
      <c r="I314" s="181">
        <v>1</v>
      </c>
      <c r="J314" s="181">
        <v>1</v>
      </c>
      <c r="K314" s="181">
        <v>1</v>
      </c>
      <c r="L314" s="181">
        <v>1</v>
      </c>
      <c r="M314" s="181">
        <v>1</v>
      </c>
      <c r="N314" s="181">
        <v>1</v>
      </c>
      <c r="O314" s="181">
        <v>1</v>
      </c>
      <c r="P314" s="181">
        <v>1</v>
      </c>
      <c r="Q314" s="181">
        <v>0</v>
      </c>
      <c r="R314" s="181">
        <v>0</v>
      </c>
      <c r="S314" s="181">
        <v>1</v>
      </c>
      <c r="T314" s="181">
        <v>0</v>
      </c>
      <c r="U314" s="181">
        <v>0</v>
      </c>
      <c r="V314" s="181">
        <v>1</v>
      </c>
      <c r="W314" s="181">
        <v>1</v>
      </c>
      <c r="X314" s="181">
        <v>1</v>
      </c>
      <c r="Y314" s="181">
        <v>1</v>
      </c>
      <c r="Z314" s="181">
        <v>1</v>
      </c>
      <c r="AA314" s="181">
        <v>1</v>
      </c>
      <c r="AB314" s="181">
        <v>1</v>
      </c>
      <c r="AC314" s="181">
        <v>0</v>
      </c>
      <c r="AD314" s="181">
        <v>0</v>
      </c>
      <c r="AE314" s="181">
        <v>1</v>
      </c>
      <c r="AF314" s="181">
        <v>0</v>
      </c>
      <c r="AG314" s="181">
        <v>0</v>
      </c>
      <c r="AH314" s="181">
        <v>1</v>
      </c>
      <c r="AI314" s="181">
        <v>1</v>
      </c>
      <c r="AJ314" s="181">
        <v>1</v>
      </c>
      <c r="AK314" s="181">
        <v>1</v>
      </c>
      <c r="AL314" s="181">
        <v>1</v>
      </c>
      <c r="AM314" s="181">
        <v>1</v>
      </c>
      <c r="AN314" s="181">
        <v>1</v>
      </c>
      <c r="AO314" s="181">
        <v>0</v>
      </c>
      <c r="AP314" s="181">
        <v>0</v>
      </c>
      <c r="AQ314" s="181">
        <v>1</v>
      </c>
      <c r="AR314" s="181">
        <v>0</v>
      </c>
      <c r="AS314" s="181">
        <v>0</v>
      </c>
      <c r="AT314" s="181">
        <v>1</v>
      </c>
      <c r="AU314" s="181">
        <v>1</v>
      </c>
      <c r="AV314" s="181">
        <v>1</v>
      </c>
      <c r="AW314" s="181">
        <v>4.4000000000000004</v>
      </c>
      <c r="AX314" s="181">
        <v>4.4000000000000004</v>
      </c>
      <c r="AY314" s="181">
        <v>4.4000000000000004</v>
      </c>
      <c r="AZ314" s="181">
        <v>56.476999999999997</v>
      </c>
      <c r="BA314" s="181">
        <v>527</v>
      </c>
      <c r="BB314" s="181">
        <v>527</v>
      </c>
      <c r="BC314" s="181">
        <v>0</v>
      </c>
      <c r="BD314" s="181">
        <v>6.9504000000000001</v>
      </c>
      <c r="BE314" s="181" t="s">
        <v>1251</v>
      </c>
      <c r="BF314" s="181" t="s">
        <v>1251</v>
      </c>
      <c r="BG314" s="181" t="s">
        <v>1251</v>
      </c>
      <c r="BH314" s="181" t="s">
        <v>1254</v>
      </c>
      <c r="BK314" s="181" t="s">
        <v>1254</v>
      </c>
      <c r="BN314" s="181" t="s">
        <v>1254</v>
      </c>
      <c r="BO314" s="181" t="s">
        <v>1254</v>
      </c>
      <c r="BP314" s="181" t="s">
        <v>1254</v>
      </c>
      <c r="BQ314" s="181">
        <v>4.4000000000000004</v>
      </c>
      <c r="BR314" s="181">
        <v>4.4000000000000004</v>
      </c>
      <c r="BS314" s="181">
        <v>4.4000000000000004</v>
      </c>
      <c r="BT314" s="181">
        <v>4.4000000000000004</v>
      </c>
      <c r="BU314" s="181">
        <v>0</v>
      </c>
      <c r="BV314" s="181">
        <v>0</v>
      </c>
      <c r="BW314" s="181">
        <v>4.4000000000000004</v>
      </c>
      <c r="BX314" s="181">
        <v>0</v>
      </c>
      <c r="BY314" s="181">
        <v>0</v>
      </c>
      <c r="BZ314" s="181">
        <v>4.4000000000000004</v>
      </c>
      <c r="CA314" s="181">
        <v>4.4000000000000004</v>
      </c>
      <c r="CB314" s="181">
        <v>4.4000000000000004</v>
      </c>
      <c r="CC314" s="181">
        <v>20600000</v>
      </c>
      <c r="CD314" s="181">
        <v>4542000</v>
      </c>
      <c r="CE314" s="181">
        <v>3495000</v>
      </c>
      <c r="CF314" s="181">
        <v>4012500</v>
      </c>
      <c r="CG314" s="181">
        <v>1958700</v>
      </c>
      <c r="CH314" s="181">
        <v>0</v>
      </c>
      <c r="CI314" s="181">
        <v>0</v>
      </c>
      <c r="CJ314" s="181">
        <v>372070</v>
      </c>
      <c r="CK314" s="181">
        <v>0</v>
      </c>
      <c r="CL314" s="181">
        <v>0</v>
      </c>
      <c r="CM314" s="181">
        <v>3059800</v>
      </c>
      <c r="CN314" s="181">
        <v>2066500</v>
      </c>
      <c r="CO314" s="181">
        <v>1093800</v>
      </c>
      <c r="CP314" s="184">
        <v>0</v>
      </c>
      <c r="CQ314" s="184">
        <v>0</v>
      </c>
      <c r="CR314" s="184">
        <v>0</v>
      </c>
      <c r="CS314" s="184">
        <v>0</v>
      </c>
      <c r="CT314" s="186" t="e">
        <f t="shared" si="31"/>
        <v>#DIV/0!</v>
      </c>
      <c r="CU314" s="181">
        <v>0</v>
      </c>
      <c r="CV314" s="181">
        <v>0</v>
      </c>
      <c r="CW314" s="181">
        <v>0</v>
      </c>
      <c r="CX314" s="181">
        <v>0</v>
      </c>
      <c r="CY314" s="186" t="e">
        <f t="shared" si="34"/>
        <v>#DIV/0!</v>
      </c>
      <c r="DA314" s="181">
        <v>0</v>
      </c>
      <c r="DC314" s="184">
        <v>0</v>
      </c>
      <c r="DD314" s="183" t="e">
        <f t="shared" si="32"/>
        <v>#DIV/0!</v>
      </c>
      <c r="DE314" s="184">
        <v>0</v>
      </c>
      <c r="DG314" s="184">
        <v>0</v>
      </c>
      <c r="DI314" s="182" t="e">
        <f t="shared" si="33"/>
        <v>#DIV/0!</v>
      </c>
    </row>
    <row r="315" spans="1:113" x14ac:dyDescent="0.25">
      <c r="A315" s="181" t="s">
        <v>1386</v>
      </c>
      <c r="B315" s="181" t="s">
        <v>1386</v>
      </c>
      <c r="C315" s="181">
        <v>2</v>
      </c>
      <c r="D315" s="181">
        <v>2</v>
      </c>
      <c r="E315" s="181">
        <v>2</v>
      </c>
      <c r="F315" s="181" t="s">
        <v>1385</v>
      </c>
      <c r="G315" s="181" t="s">
        <v>1384</v>
      </c>
      <c r="H315" s="181" t="s">
        <v>1383</v>
      </c>
      <c r="I315" s="181">
        <v>1</v>
      </c>
      <c r="J315" s="181">
        <v>2</v>
      </c>
      <c r="K315" s="181">
        <v>2</v>
      </c>
      <c r="L315" s="181">
        <v>2</v>
      </c>
      <c r="M315" s="181">
        <v>1</v>
      </c>
      <c r="N315" s="181">
        <v>1</v>
      </c>
      <c r="O315" s="181">
        <v>2</v>
      </c>
      <c r="P315" s="181">
        <v>1</v>
      </c>
      <c r="Q315" s="181">
        <v>0</v>
      </c>
      <c r="R315" s="181">
        <v>0</v>
      </c>
      <c r="S315" s="181">
        <v>0</v>
      </c>
      <c r="T315" s="181">
        <v>0</v>
      </c>
      <c r="U315" s="181">
        <v>0</v>
      </c>
      <c r="V315" s="181">
        <v>1</v>
      </c>
      <c r="W315" s="181">
        <v>1</v>
      </c>
      <c r="X315" s="181">
        <v>1</v>
      </c>
      <c r="Y315" s="181">
        <v>1</v>
      </c>
      <c r="Z315" s="181">
        <v>1</v>
      </c>
      <c r="AA315" s="181">
        <v>2</v>
      </c>
      <c r="AB315" s="181">
        <v>1</v>
      </c>
      <c r="AC315" s="181">
        <v>0</v>
      </c>
      <c r="AD315" s="181">
        <v>0</v>
      </c>
      <c r="AE315" s="181">
        <v>0</v>
      </c>
      <c r="AF315" s="181">
        <v>0</v>
      </c>
      <c r="AG315" s="181">
        <v>0</v>
      </c>
      <c r="AH315" s="181">
        <v>1</v>
      </c>
      <c r="AI315" s="181">
        <v>1</v>
      </c>
      <c r="AJ315" s="181">
        <v>1</v>
      </c>
      <c r="AK315" s="181">
        <v>1</v>
      </c>
      <c r="AL315" s="181">
        <v>1</v>
      </c>
      <c r="AM315" s="181">
        <v>2</v>
      </c>
      <c r="AN315" s="181">
        <v>1</v>
      </c>
      <c r="AO315" s="181">
        <v>0</v>
      </c>
      <c r="AP315" s="181">
        <v>0</v>
      </c>
      <c r="AQ315" s="181">
        <v>0</v>
      </c>
      <c r="AR315" s="181">
        <v>0</v>
      </c>
      <c r="AS315" s="181">
        <v>0</v>
      </c>
      <c r="AT315" s="181">
        <v>1</v>
      </c>
      <c r="AU315" s="181">
        <v>1</v>
      </c>
      <c r="AV315" s="181">
        <v>1</v>
      </c>
      <c r="AW315" s="181">
        <v>5.4</v>
      </c>
      <c r="AX315" s="181">
        <v>5.4</v>
      </c>
      <c r="AY315" s="181">
        <v>5.4</v>
      </c>
      <c r="AZ315" s="181">
        <v>38.015000000000001</v>
      </c>
      <c r="BA315" s="181">
        <v>351</v>
      </c>
      <c r="BB315" s="181">
        <v>351</v>
      </c>
      <c r="BC315" s="181">
        <v>0</v>
      </c>
      <c r="BD315" s="181">
        <v>3.2652000000000001</v>
      </c>
      <c r="BE315" s="181" t="s">
        <v>1251</v>
      </c>
      <c r="BF315" s="181" t="s">
        <v>1251</v>
      </c>
      <c r="BG315" s="181" t="s">
        <v>1251</v>
      </c>
      <c r="BH315" s="181" t="s">
        <v>1251</v>
      </c>
      <c r="BN315" s="181" t="s">
        <v>1251</v>
      </c>
      <c r="BO315" s="181" t="s">
        <v>1251</v>
      </c>
      <c r="BP315" s="181" t="s">
        <v>1251</v>
      </c>
      <c r="BQ315" s="181">
        <v>2.6</v>
      </c>
      <c r="BR315" s="181">
        <v>2.6</v>
      </c>
      <c r="BS315" s="181">
        <v>5.4</v>
      </c>
      <c r="BT315" s="181">
        <v>2.6</v>
      </c>
      <c r="BU315" s="181">
        <v>0</v>
      </c>
      <c r="BV315" s="181">
        <v>0</v>
      </c>
      <c r="BW315" s="181">
        <v>0</v>
      </c>
      <c r="BX315" s="181">
        <v>0</v>
      </c>
      <c r="BY315" s="181">
        <v>0</v>
      </c>
      <c r="BZ315" s="181">
        <v>2.6</v>
      </c>
      <c r="CA315" s="181">
        <v>2.6</v>
      </c>
      <c r="CB315" s="181">
        <v>2.6</v>
      </c>
      <c r="CC315" s="181">
        <v>24923000</v>
      </c>
      <c r="CD315" s="181">
        <v>4382900</v>
      </c>
      <c r="CE315" s="181">
        <v>4846100</v>
      </c>
      <c r="CF315" s="181">
        <v>4243600</v>
      </c>
      <c r="CG315" s="181">
        <v>4099400</v>
      </c>
      <c r="CH315" s="181">
        <v>0</v>
      </c>
      <c r="CI315" s="181">
        <v>0</v>
      </c>
      <c r="CJ315" s="181">
        <v>0</v>
      </c>
      <c r="CK315" s="181">
        <v>0</v>
      </c>
      <c r="CL315" s="181">
        <v>0</v>
      </c>
      <c r="CM315" s="181">
        <v>3540300</v>
      </c>
      <c r="CN315" s="181">
        <v>0</v>
      </c>
      <c r="CO315" s="181">
        <v>3810400</v>
      </c>
      <c r="CP315" s="184">
        <v>0</v>
      </c>
      <c r="CQ315" s="184">
        <v>0</v>
      </c>
      <c r="CR315" s="184">
        <v>0</v>
      </c>
      <c r="CS315" s="184">
        <v>0</v>
      </c>
      <c r="CT315" s="186" t="e">
        <f t="shared" si="31"/>
        <v>#DIV/0!</v>
      </c>
      <c r="CU315" s="181">
        <v>0</v>
      </c>
      <c r="CV315" s="181">
        <v>0</v>
      </c>
      <c r="CW315" s="181">
        <v>0</v>
      </c>
      <c r="CX315" s="181">
        <v>0</v>
      </c>
      <c r="CY315" s="186" t="e">
        <f t="shared" si="34"/>
        <v>#DIV/0!</v>
      </c>
      <c r="DA315" s="181">
        <v>0</v>
      </c>
      <c r="DC315" s="184">
        <v>0</v>
      </c>
      <c r="DD315" s="183" t="e">
        <f t="shared" si="32"/>
        <v>#DIV/0!</v>
      </c>
      <c r="DE315" s="184">
        <v>0</v>
      </c>
      <c r="DG315" s="184">
        <v>0</v>
      </c>
      <c r="DI315" s="182" t="e">
        <f t="shared" si="33"/>
        <v>#DIV/0!</v>
      </c>
    </row>
    <row r="316" spans="1:113" x14ac:dyDescent="0.25">
      <c r="A316" s="181" t="s">
        <v>1382</v>
      </c>
      <c r="B316" s="181" t="s">
        <v>1382</v>
      </c>
      <c r="C316" s="181" t="s">
        <v>1381</v>
      </c>
      <c r="D316" s="181" t="s">
        <v>1381</v>
      </c>
      <c r="E316" s="181" t="s">
        <v>1381</v>
      </c>
      <c r="F316" s="181" t="s">
        <v>1380</v>
      </c>
      <c r="G316" s="181" t="s">
        <v>1379</v>
      </c>
      <c r="H316" s="181" t="s">
        <v>1378</v>
      </c>
      <c r="I316" s="181">
        <v>7</v>
      </c>
      <c r="J316" s="181">
        <v>1</v>
      </c>
      <c r="K316" s="181">
        <v>1</v>
      </c>
      <c r="L316" s="181">
        <v>1</v>
      </c>
      <c r="M316" s="181">
        <v>1</v>
      </c>
      <c r="N316" s="181">
        <v>1</v>
      </c>
      <c r="O316" s="181">
        <v>1</v>
      </c>
      <c r="P316" s="181">
        <v>1</v>
      </c>
      <c r="Q316" s="181">
        <v>0</v>
      </c>
      <c r="R316" s="181">
        <v>0</v>
      </c>
      <c r="S316" s="181">
        <v>0</v>
      </c>
      <c r="T316" s="181">
        <v>0</v>
      </c>
      <c r="U316" s="181">
        <v>0</v>
      </c>
      <c r="V316" s="181">
        <v>1</v>
      </c>
      <c r="W316" s="181">
        <v>1</v>
      </c>
      <c r="X316" s="181">
        <v>1</v>
      </c>
      <c r="Y316" s="181">
        <v>1</v>
      </c>
      <c r="Z316" s="181">
        <v>1</v>
      </c>
      <c r="AA316" s="181">
        <v>1</v>
      </c>
      <c r="AB316" s="181">
        <v>1</v>
      </c>
      <c r="AC316" s="181">
        <v>0</v>
      </c>
      <c r="AD316" s="181">
        <v>0</v>
      </c>
      <c r="AE316" s="181">
        <v>0</v>
      </c>
      <c r="AF316" s="181">
        <v>0</v>
      </c>
      <c r="AG316" s="181">
        <v>0</v>
      </c>
      <c r="AH316" s="181">
        <v>1</v>
      </c>
      <c r="AI316" s="181">
        <v>1</v>
      </c>
      <c r="AJ316" s="181">
        <v>1</v>
      </c>
      <c r="AK316" s="181">
        <v>1</v>
      </c>
      <c r="AL316" s="181">
        <v>1</v>
      </c>
      <c r="AM316" s="181">
        <v>1</v>
      </c>
      <c r="AN316" s="181">
        <v>1</v>
      </c>
      <c r="AO316" s="181">
        <v>0</v>
      </c>
      <c r="AP316" s="181">
        <v>0</v>
      </c>
      <c r="AQ316" s="181">
        <v>0</v>
      </c>
      <c r="AR316" s="181">
        <v>0</v>
      </c>
      <c r="AS316" s="181">
        <v>0</v>
      </c>
      <c r="AT316" s="181">
        <v>1</v>
      </c>
      <c r="AU316" s="181">
        <v>1</v>
      </c>
      <c r="AV316" s="181">
        <v>1</v>
      </c>
      <c r="AW316" s="181">
        <v>5.4</v>
      </c>
      <c r="AX316" s="181">
        <v>5.4</v>
      </c>
      <c r="AY316" s="181">
        <v>5.4</v>
      </c>
      <c r="AZ316" s="181">
        <v>22.677</v>
      </c>
      <c r="BA316" s="181">
        <v>205</v>
      </c>
      <c r="BB316" s="181" t="s">
        <v>1377</v>
      </c>
      <c r="BC316" s="181">
        <v>3.3222999999999998E-3</v>
      </c>
      <c r="BD316" s="181">
        <v>3.0070999999999999</v>
      </c>
      <c r="BE316" s="181" t="s">
        <v>1251</v>
      </c>
      <c r="BF316" s="181" t="s">
        <v>1251</v>
      </c>
      <c r="BG316" s="181" t="s">
        <v>1251</v>
      </c>
      <c r="BH316" s="181" t="s">
        <v>1251</v>
      </c>
      <c r="BN316" s="181" t="s">
        <v>1251</v>
      </c>
      <c r="BO316" s="181" t="s">
        <v>1251</v>
      </c>
      <c r="BP316" s="181" t="s">
        <v>1251</v>
      </c>
      <c r="BQ316" s="181">
        <v>5.4</v>
      </c>
      <c r="BR316" s="181">
        <v>5.4</v>
      </c>
      <c r="BS316" s="181">
        <v>5.4</v>
      </c>
      <c r="BT316" s="181">
        <v>5.4</v>
      </c>
      <c r="BU316" s="181">
        <v>0</v>
      </c>
      <c r="BV316" s="181">
        <v>0</v>
      </c>
      <c r="BW316" s="181">
        <v>0</v>
      </c>
      <c r="BX316" s="181">
        <v>0</v>
      </c>
      <c r="BY316" s="181">
        <v>0</v>
      </c>
      <c r="BZ316" s="181">
        <v>5.4</v>
      </c>
      <c r="CA316" s="181">
        <v>5.4</v>
      </c>
      <c r="CB316" s="181">
        <v>5.4</v>
      </c>
      <c r="CC316" s="181">
        <v>71136000</v>
      </c>
      <c r="CD316" s="181">
        <v>12508000</v>
      </c>
      <c r="CE316" s="181">
        <v>9426700</v>
      </c>
      <c r="CF316" s="181">
        <v>11585000</v>
      </c>
      <c r="CG316" s="181">
        <v>11562000</v>
      </c>
      <c r="CH316" s="181">
        <v>0</v>
      </c>
      <c r="CI316" s="181">
        <v>0</v>
      </c>
      <c r="CJ316" s="181">
        <v>0</v>
      </c>
      <c r="CK316" s="181">
        <v>0</v>
      </c>
      <c r="CL316" s="181">
        <v>0</v>
      </c>
      <c r="CM316" s="181">
        <v>10085000</v>
      </c>
      <c r="CN316" s="181">
        <v>8485600</v>
      </c>
      <c r="CO316" s="181">
        <v>7483700</v>
      </c>
      <c r="CP316" s="184">
        <v>0</v>
      </c>
      <c r="CQ316" s="184">
        <v>0</v>
      </c>
      <c r="CR316" s="184">
        <v>0</v>
      </c>
      <c r="CS316" s="184">
        <v>0</v>
      </c>
      <c r="CT316" s="186" t="e">
        <f t="shared" si="31"/>
        <v>#DIV/0!</v>
      </c>
      <c r="CU316" s="181">
        <v>0</v>
      </c>
      <c r="CV316" s="181">
        <v>0</v>
      </c>
      <c r="CW316" s="181">
        <v>0</v>
      </c>
      <c r="CX316" s="181">
        <v>0</v>
      </c>
      <c r="CY316" s="186" t="e">
        <f t="shared" si="34"/>
        <v>#DIV/0!</v>
      </c>
      <c r="DA316" s="181">
        <v>0</v>
      </c>
      <c r="DC316" s="184">
        <v>0</v>
      </c>
      <c r="DD316" s="183" t="e">
        <f t="shared" si="32"/>
        <v>#DIV/0!</v>
      </c>
      <c r="DE316" s="184">
        <v>0</v>
      </c>
      <c r="DG316" s="184">
        <v>0</v>
      </c>
      <c r="DI316" s="182" t="e">
        <f t="shared" si="33"/>
        <v>#DIV/0!</v>
      </c>
    </row>
    <row r="317" spans="1:113" x14ac:dyDescent="0.25">
      <c r="A317" s="181" t="s">
        <v>1376</v>
      </c>
      <c r="B317" s="181" t="s">
        <v>1376</v>
      </c>
      <c r="C317" s="181">
        <v>1</v>
      </c>
      <c r="D317" s="181">
        <v>1</v>
      </c>
      <c r="E317" s="181">
        <v>1</v>
      </c>
      <c r="F317" s="181" t="s">
        <v>1375</v>
      </c>
      <c r="G317" s="181" t="s">
        <v>1374</v>
      </c>
      <c r="H317" s="181" t="s">
        <v>1373</v>
      </c>
      <c r="I317" s="181">
        <v>1</v>
      </c>
      <c r="J317" s="181">
        <v>1</v>
      </c>
      <c r="K317" s="181">
        <v>1</v>
      </c>
      <c r="L317" s="181">
        <v>1</v>
      </c>
      <c r="M317" s="181">
        <v>1</v>
      </c>
      <c r="N317" s="181">
        <v>1</v>
      </c>
      <c r="O317" s="181">
        <v>1</v>
      </c>
      <c r="P317" s="181">
        <v>1</v>
      </c>
      <c r="Q317" s="181">
        <v>0</v>
      </c>
      <c r="R317" s="181">
        <v>1</v>
      </c>
      <c r="S317" s="181">
        <v>1</v>
      </c>
      <c r="T317" s="181">
        <v>0</v>
      </c>
      <c r="U317" s="181">
        <v>1</v>
      </c>
      <c r="V317" s="181">
        <v>1</v>
      </c>
      <c r="W317" s="181">
        <v>1</v>
      </c>
      <c r="X317" s="181">
        <v>1</v>
      </c>
      <c r="Y317" s="181">
        <v>1</v>
      </c>
      <c r="Z317" s="181">
        <v>1</v>
      </c>
      <c r="AA317" s="181">
        <v>1</v>
      </c>
      <c r="AB317" s="181">
        <v>1</v>
      </c>
      <c r="AC317" s="181">
        <v>0</v>
      </c>
      <c r="AD317" s="181">
        <v>1</v>
      </c>
      <c r="AE317" s="181">
        <v>1</v>
      </c>
      <c r="AF317" s="181">
        <v>0</v>
      </c>
      <c r="AG317" s="181">
        <v>1</v>
      </c>
      <c r="AH317" s="181">
        <v>1</v>
      </c>
      <c r="AI317" s="181">
        <v>1</v>
      </c>
      <c r="AJ317" s="181">
        <v>1</v>
      </c>
      <c r="AK317" s="181">
        <v>1</v>
      </c>
      <c r="AL317" s="181">
        <v>1</v>
      </c>
      <c r="AM317" s="181">
        <v>1</v>
      </c>
      <c r="AN317" s="181">
        <v>1</v>
      </c>
      <c r="AO317" s="181">
        <v>0</v>
      </c>
      <c r="AP317" s="181">
        <v>1</v>
      </c>
      <c r="AQ317" s="181">
        <v>1</v>
      </c>
      <c r="AR317" s="181">
        <v>0</v>
      </c>
      <c r="AS317" s="181">
        <v>1</v>
      </c>
      <c r="AT317" s="181">
        <v>1</v>
      </c>
      <c r="AU317" s="181">
        <v>1</v>
      </c>
      <c r="AV317" s="181">
        <v>1</v>
      </c>
      <c r="AW317" s="181">
        <v>5.9</v>
      </c>
      <c r="AX317" s="181">
        <v>5.9</v>
      </c>
      <c r="AY317" s="181">
        <v>5.9</v>
      </c>
      <c r="AZ317" s="181">
        <v>24.106000000000002</v>
      </c>
      <c r="BA317" s="181">
        <v>222</v>
      </c>
      <c r="BB317" s="181">
        <v>222</v>
      </c>
      <c r="BC317" s="181">
        <v>0</v>
      </c>
      <c r="BD317" s="181">
        <v>9.0193999999999992</v>
      </c>
      <c r="BE317" s="181" t="s">
        <v>1251</v>
      </c>
      <c r="BF317" s="181" t="s">
        <v>1251</v>
      </c>
      <c r="BG317" s="181" t="s">
        <v>1251</v>
      </c>
      <c r="BH317" s="181" t="s">
        <v>1251</v>
      </c>
      <c r="BJ317" s="181" t="s">
        <v>1254</v>
      </c>
      <c r="BK317" s="181" t="s">
        <v>1254</v>
      </c>
      <c r="BM317" s="181" t="s">
        <v>1254</v>
      </c>
      <c r="BN317" s="181" t="s">
        <v>1251</v>
      </c>
      <c r="BO317" s="181" t="s">
        <v>1251</v>
      </c>
      <c r="BP317" s="181" t="s">
        <v>1251</v>
      </c>
      <c r="BQ317" s="181">
        <v>5.9</v>
      </c>
      <c r="BR317" s="181">
        <v>5.9</v>
      </c>
      <c r="BS317" s="181">
        <v>5.9</v>
      </c>
      <c r="BT317" s="181">
        <v>5.9</v>
      </c>
      <c r="BU317" s="181">
        <v>0</v>
      </c>
      <c r="BV317" s="181">
        <v>5.9</v>
      </c>
      <c r="BW317" s="181">
        <v>5.9</v>
      </c>
      <c r="BX317" s="181">
        <v>0</v>
      </c>
      <c r="BY317" s="181">
        <v>5.9</v>
      </c>
      <c r="BZ317" s="181">
        <v>5.9</v>
      </c>
      <c r="CA317" s="181">
        <v>5.9</v>
      </c>
      <c r="CB317" s="181">
        <v>5.9</v>
      </c>
      <c r="CC317" s="181">
        <v>28224000</v>
      </c>
      <c r="CD317" s="181">
        <v>3725300</v>
      </c>
      <c r="CE317" s="181">
        <v>4026400</v>
      </c>
      <c r="CF317" s="181">
        <v>4317900</v>
      </c>
      <c r="CG317" s="181">
        <v>3733100</v>
      </c>
      <c r="CH317" s="181">
        <v>0</v>
      </c>
      <c r="CI317" s="181">
        <v>446030</v>
      </c>
      <c r="CJ317" s="181">
        <v>517250</v>
      </c>
      <c r="CK317" s="181">
        <v>0</v>
      </c>
      <c r="CL317" s="181">
        <v>401430</v>
      </c>
      <c r="CM317" s="181">
        <v>3945400</v>
      </c>
      <c r="CN317" s="181">
        <v>3897900</v>
      </c>
      <c r="CO317" s="181">
        <v>3213000</v>
      </c>
      <c r="CP317" s="184">
        <v>0</v>
      </c>
      <c r="CQ317" s="184">
        <v>0</v>
      </c>
      <c r="CR317" s="184">
        <v>0</v>
      </c>
      <c r="CS317" s="184">
        <v>0</v>
      </c>
      <c r="CT317" s="186" t="e">
        <f t="shared" si="31"/>
        <v>#DIV/0!</v>
      </c>
      <c r="CU317" s="181">
        <v>0</v>
      </c>
      <c r="CV317" s="181">
        <v>0</v>
      </c>
      <c r="CW317" s="181">
        <v>0</v>
      </c>
      <c r="CX317" s="181">
        <v>0</v>
      </c>
      <c r="CY317" s="186" t="e">
        <f t="shared" si="34"/>
        <v>#DIV/0!</v>
      </c>
      <c r="DA317" s="181">
        <v>0</v>
      </c>
      <c r="DC317" s="184">
        <v>0</v>
      </c>
      <c r="DD317" s="183" t="e">
        <f t="shared" si="32"/>
        <v>#DIV/0!</v>
      </c>
      <c r="DE317" s="184">
        <v>0</v>
      </c>
      <c r="DG317" s="184">
        <v>0</v>
      </c>
      <c r="DI317" s="182" t="e">
        <f t="shared" si="33"/>
        <v>#DIV/0!</v>
      </c>
    </row>
    <row r="318" spans="1:113" x14ac:dyDescent="0.25">
      <c r="A318" s="181" t="s">
        <v>1372</v>
      </c>
      <c r="B318" s="181" t="s">
        <v>1372</v>
      </c>
      <c r="C318" s="181" t="s">
        <v>1366</v>
      </c>
      <c r="D318" s="181" t="s">
        <v>1366</v>
      </c>
      <c r="E318" s="181" t="s">
        <v>1366</v>
      </c>
      <c r="F318" s="181" t="s">
        <v>1371</v>
      </c>
      <c r="G318" s="181" t="s">
        <v>1370</v>
      </c>
      <c r="H318" s="181" t="s">
        <v>1369</v>
      </c>
      <c r="I318" s="181">
        <v>3</v>
      </c>
      <c r="J318" s="181">
        <v>1</v>
      </c>
      <c r="K318" s="181">
        <v>1</v>
      </c>
      <c r="L318" s="181">
        <v>1</v>
      </c>
      <c r="M318" s="181">
        <v>1</v>
      </c>
      <c r="N318" s="181">
        <v>1</v>
      </c>
      <c r="O318" s="181">
        <v>1</v>
      </c>
      <c r="P318" s="181">
        <v>1</v>
      </c>
      <c r="Q318" s="181">
        <v>0</v>
      </c>
      <c r="R318" s="181">
        <v>0</v>
      </c>
      <c r="S318" s="181">
        <v>0</v>
      </c>
      <c r="T318" s="181">
        <v>0</v>
      </c>
      <c r="U318" s="181">
        <v>0</v>
      </c>
      <c r="V318" s="181">
        <v>1</v>
      </c>
      <c r="W318" s="181">
        <v>1</v>
      </c>
      <c r="X318" s="181">
        <v>1</v>
      </c>
      <c r="Y318" s="181">
        <v>1</v>
      </c>
      <c r="Z318" s="181">
        <v>1</v>
      </c>
      <c r="AA318" s="181">
        <v>1</v>
      </c>
      <c r="AB318" s="181">
        <v>1</v>
      </c>
      <c r="AC318" s="181">
        <v>0</v>
      </c>
      <c r="AD318" s="181">
        <v>0</v>
      </c>
      <c r="AE318" s="181">
        <v>0</v>
      </c>
      <c r="AF318" s="181">
        <v>0</v>
      </c>
      <c r="AG318" s="181">
        <v>0</v>
      </c>
      <c r="AH318" s="181">
        <v>1</v>
      </c>
      <c r="AI318" s="181">
        <v>1</v>
      </c>
      <c r="AJ318" s="181">
        <v>1</v>
      </c>
      <c r="AK318" s="181">
        <v>1</v>
      </c>
      <c r="AL318" s="181">
        <v>1</v>
      </c>
      <c r="AM318" s="181">
        <v>1</v>
      </c>
      <c r="AN318" s="181">
        <v>1</v>
      </c>
      <c r="AO318" s="181">
        <v>0</v>
      </c>
      <c r="AP318" s="181">
        <v>0</v>
      </c>
      <c r="AQ318" s="181">
        <v>0</v>
      </c>
      <c r="AR318" s="181">
        <v>0</v>
      </c>
      <c r="AS318" s="181">
        <v>0</v>
      </c>
      <c r="AT318" s="181">
        <v>1</v>
      </c>
      <c r="AU318" s="181">
        <v>1</v>
      </c>
      <c r="AV318" s="181">
        <v>1</v>
      </c>
      <c r="AW318" s="181">
        <v>5.0999999999999996</v>
      </c>
      <c r="AX318" s="181">
        <v>5.0999999999999996</v>
      </c>
      <c r="AY318" s="181">
        <v>5.0999999999999996</v>
      </c>
      <c r="AZ318" s="181">
        <v>23.597999999999999</v>
      </c>
      <c r="BA318" s="181">
        <v>215</v>
      </c>
      <c r="BB318" s="181" t="s">
        <v>1368</v>
      </c>
      <c r="BC318" s="181">
        <v>0</v>
      </c>
      <c r="BD318" s="181">
        <v>3.2513999999999998</v>
      </c>
      <c r="BE318" s="181" t="s">
        <v>1251</v>
      </c>
      <c r="BF318" s="181" t="s">
        <v>1251</v>
      </c>
      <c r="BG318" s="181" t="s">
        <v>1251</v>
      </c>
      <c r="BH318" s="181" t="s">
        <v>1251</v>
      </c>
      <c r="BN318" s="181" t="s">
        <v>1251</v>
      </c>
      <c r="BO318" s="181" t="s">
        <v>1251</v>
      </c>
      <c r="BP318" s="181" t="s">
        <v>1251</v>
      </c>
      <c r="BQ318" s="181">
        <v>5.0999999999999996</v>
      </c>
      <c r="BR318" s="181">
        <v>5.0999999999999996</v>
      </c>
      <c r="BS318" s="181">
        <v>5.0999999999999996</v>
      </c>
      <c r="BT318" s="181">
        <v>5.0999999999999996</v>
      </c>
      <c r="BU318" s="181">
        <v>0</v>
      </c>
      <c r="BV318" s="181">
        <v>0</v>
      </c>
      <c r="BW318" s="181">
        <v>0</v>
      </c>
      <c r="BX318" s="181">
        <v>0</v>
      </c>
      <c r="BY318" s="181">
        <v>0</v>
      </c>
      <c r="BZ318" s="181">
        <v>5.0999999999999996</v>
      </c>
      <c r="CA318" s="181">
        <v>5.0999999999999996</v>
      </c>
      <c r="CB318" s="181">
        <v>5.0999999999999996</v>
      </c>
      <c r="CC318" s="181">
        <v>26615000</v>
      </c>
      <c r="CD318" s="181">
        <v>4926400</v>
      </c>
      <c r="CE318" s="181">
        <v>4244800</v>
      </c>
      <c r="CF318" s="181">
        <v>4365000</v>
      </c>
      <c r="CG318" s="181">
        <v>3562700</v>
      </c>
      <c r="CH318" s="181">
        <v>0</v>
      </c>
      <c r="CI318" s="181">
        <v>0</v>
      </c>
      <c r="CJ318" s="181">
        <v>0</v>
      </c>
      <c r="CK318" s="181">
        <v>0</v>
      </c>
      <c r="CL318" s="181">
        <v>0</v>
      </c>
      <c r="CM318" s="181">
        <v>3003400</v>
      </c>
      <c r="CN318" s="181">
        <v>3690400</v>
      </c>
      <c r="CO318" s="181">
        <v>2822700</v>
      </c>
      <c r="CP318" s="184">
        <v>0</v>
      </c>
      <c r="CQ318" s="184">
        <v>0</v>
      </c>
      <c r="CR318" s="184">
        <v>0</v>
      </c>
      <c r="CS318" s="184">
        <v>0</v>
      </c>
      <c r="CT318" s="186" t="e">
        <f t="shared" si="31"/>
        <v>#DIV/0!</v>
      </c>
      <c r="CU318" s="181">
        <v>0</v>
      </c>
      <c r="CV318" s="181">
        <v>0</v>
      </c>
      <c r="CW318" s="181">
        <v>0</v>
      </c>
      <c r="CX318" s="181">
        <v>0</v>
      </c>
      <c r="CY318" s="186" t="e">
        <f t="shared" si="34"/>
        <v>#DIV/0!</v>
      </c>
      <c r="DA318" s="181">
        <v>0</v>
      </c>
      <c r="DC318" s="184">
        <v>0</v>
      </c>
      <c r="DD318" s="183" t="e">
        <f t="shared" si="32"/>
        <v>#DIV/0!</v>
      </c>
      <c r="DE318" s="184">
        <v>0</v>
      </c>
      <c r="DG318" s="184">
        <v>0</v>
      </c>
      <c r="DI318" s="182" t="e">
        <f t="shared" si="33"/>
        <v>#DIV/0!</v>
      </c>
    </row>
    <row r="319" spans="1:113" x14ac:dyDescent="0.25">
      <c r="A319" s="181" t="s">
        <v>1367</v>
      </c>
      <c r="B319" s="181" t="s">
        <v>1367</v>
      </c>
      <c r="C319" s="181" t="s">
        <v>1366</v>
      </c>
      <c r="D319" s="181" t="s">
        <v>1366</v>
      </c>
      <c r="E319" s="181" t="s">
        <v>1366</v>
      </c>
      <c r="F319" s="181" t="s">
        <v>1365</v>
      </c>
      <c r="G319" s="181" t="s">
        <v>1364</v>
      </c>
      <c r="H319" s="181" t="s">
        <v>1363</v>
      </c>
      <c r="I319" s="181">
        <v>3</v>
      </c>
      <c r="J319" s="181">
        <v>1</v>
      </c>
      <c r="K319" s="181">
        <v>1</v>
      </c>
      <c r="L319" s="181">
        <v>1</v>
      </c>
      <c r="M319" s="181">
        <v>1</v>
      </c>
      <c r="N319" s="181">
        <v>1</v>
      </c>
      <c r="O319" s="181">
        <v>1</v>
      </c>
      <c r="P319" s="181">
        <v>1</v>
      </c>
      <c r="Q319" s="181">
        <v>1</v>
      </c>
      <c r="R319" s="181">
        <v>1</v>
      </c>
      <c r="S319" s="181">
        <v>1</v>
      </c>
      <c r="T319" s="181">
        <v>1</v>
      </c>
      <c r="U319" s="181">
        <v>1</v>
      </c>
      <c r="V319" s="181">
        <v>1</v>
      </c>
      <c r="W319" s="181">
        <v>1</v>
      </c>
      <c r="X319" s="181">
        <v>1</v>
      </c>
      <c r="Y319" s="181">
        <v>1</v>
      </c>
      <c r="Z319" s="181">
        <v>1</v>
      </c>
      <c r="AA319" s="181">
        <v>1</v>
      </c>
      <c r="AB319" s="181">
        <v>1</v>
      </c>
      <c r="AC319" s="181">
        <v>1</v>
      </c>
      <c r="AD319" s="181">
        <v>1</v>
      </c>
      <c r="AE319" s="181">
        <v>1</v>
      </c>
      <c r="AF319" s="181">
        <v>1</v>
      </c>
      <c r="AG319" s="181">
        <v>1</v>
      </c>
      <c r="AH319" s="181">
        <v>1</v>
      </c>
      <c r="AI319" s="181">
        <v>1</v>
      </c>
      <c r="AJ319" s="181">
        <v>1</v>
      </c>
      <c r="AK319" s="181">
        <v>1</v>
      </c>
      <c r="AL319" s="181">
        <v>1</v>
      </c>
      <c r="AM319" s="181">
        <v>1</v>
      </c>
      <c r="AN319" s="181">
        <v>1</v>
      </c>
      <c r="AO319" s="181">
        <v>1</v>
      </c>
      <c r="AP319" s="181">
        <v>1</v>
      </c>
      <c r="AQ319" s="181">
        <v>1</v>
      </c>
      <c r="AR319" s="181">
        <v>1</v>
      </c>
      <c r="AS319" s="181">
        <v>1</v>
      </c>
      <c r="AT319" s="181">
        <v>1</v>
      </c>
      <c r="AU319" s="181">
        <v>1</v>
      </c>
      <c r="AV319" s="181">
        <v>1</v>
      </c>
      <c r="AW319" s="181">
        <v>5.3</v>
      </c>
      <c r="AX319" s="181">
        <v>5.3</v>
      </c>
      <c r="AY319" s="181">
        <v>5.3</v>
      </c>
      <c r="AZ319" s="181">
        <v>23.59</v>
      </c>
      <c r="BA319" s="181">
        <v>208</v>
      </c>
      <c r="BB319" s="181" t="s">
        <v>1362</v>
      </c>
      <c r="BC319" s="181">
        <v>0</v>
      </c>
      <c r="BD319" s="181">
        <v>4.8487999999999998</v>
      </c>
      <c r="BE319" s="181" t="s">
        <v>1251</v>
      </c>
      <c r="BF319" s="181" t="s">
        <v>1251</v>
      </c>
      <c r="BG319" s="181" t="s">
        <v>1251</v>
      </c>
      <c r="BH319" s="181" t="s">
        <v>1251</v>
      </c>
      <c r="BI319" s="181" t="s">
        <v>1254</v>
      </c>
      <c r="BJ319" s="181" t="s">
        <v>1254</v>
      </c>
      <c r="BK319" s="181" t="s">
        <v>1254</v>
      </c>
      <c r="BL319" s="181" t="s">
        <v>1254</v>
      </c>
      <c r="BM319" s="181" t="s">
        <v>1254</v>
      </c>
      <c r="BN319" s="181" t="s">
        <v>1251</v>
      </c>
      <c r="BO319" s="181" t="s">
        <v>1251</v>
      </c>
      <c r="BP319" s="181" t="s">
        <v>1251</v>
      </c>
      <c r="BQ319" s="181">
        <v>5.3</v>
      </c>
      <c r="BR319" s="181">
        <v>5.3</v>
      </c>
      <c r="BS319" s="181">
        <v>5.3</v>
      </c>
      <c r="BT319" s="181">
        <v>5.3</v>
      </c>
      <c r="BU319" s="181">
        <v>5.3</v>
      </c>
      <c r="BV319" s="181">
        <v>5.3</v>
      </c>
      <c r="BW319" s="181">
        <v>5.3</v>
      </c>
      <c r="BX319" s="181">
        <v>5.3</v>
      </c>
      <c r="BY319" s="181">
        <v>5.3</v>
      </c>
      <c r="BZ319" s="181">
        <v>5.3</v>
      </c>
      <c r="CA319" s="181">
        <v>5.3</v>
      </c>
      <c r="CB319" s="181">
        <v>5.3</v>
      </c>
      <c r="CC319" s="181">
        <v>41698000</v>
      </c>
      <c r="CD319" s="181">
        <v>6290000</v>
      </c>
      <c r="CE319" s="181">
        <v>5530400</v>
      </c>
      <c r="CF319" s="181">
        <v>5949300</v>
      </c>
      <c r="CG319" s="181">
        <v>5773100</v>
      </c>
      <c r="CH319" s="181">
        <v>658050</v>
      </c>
      <c r="CI319" s="181">
        <v>810660</v>
      </c>
      <c r="CJ319" s="181">
        <v>748930</v>
      </c>
      <c r="CK319" s="181">
        <v>1013300</v>
      </c>
      <c r="CL319" s="181">
        <v>746180</v>
      </c>
      <c r="CM319" s="181">
        <v>4497700</v>
      </c>
      <c r="CN319" s="181">
        <v>5089400</v>
      </c>
      <c r="CO319" s="181">
        <v>4591300</v>
      </c>
      <c r="CP319" s="184">
        <v>0</v>
      </c>
      <c r="CQ319" s="184">
        <v>0</v>
      </c>
      <c r="CR319" s="184">
        <v>0</v>
      </c>
      <c r="CS319" s="184">
        <v>0</v>
      </c>
      <c r="CT319" s="186" t="e">
        <f t="shared" si="31"/>
        <v>#DIV/0!</v>
      </c>
      <c r="CU319" s="181">
        <v>0</v>
      </c>
      <c r="CV319" s="181">
        <v>0</v>
      </c>
      <c r="CW319" s="181">
        <v>0</v>
      </c>
      <c r="CX319" s="181">
        <v>0</v>
      </c>
      <c r="CY319" s="186" t="e">
        <f t="shared" si="34"/>
        <v>#DIV/0!</v>
      </c>
      <c r="DA319" s="181">
        <v>0</v>
      </c>
      <c r="DC319" s="184">
        <v>0</v>
      </c>
      <c r="DD319" s="183" t="e">
        <f t="shared" si="32"/>
        <v>#DIV/0!</v>
      </c>
      <c r="DE319" s="184">
        <v>0</v>
      </c>
      <c r="DG319" s="184">
        <v>0</v>
      </c>
      <c r="DI319" s="182" t="e">
        <f t="shared" si="33"/>
        <v>#DIV/0!</v>
      </c>
    </row>
    <row r="320" spans="1:113" x14ac:dyDescent="0.25">
      <c r="A320" s="181" t="s">
        <v>1361</v>
      </c>
      <c r="B320" s="181" t="s">
        <v>1361</v>
      </c>
      <c r="C320" s="181" t="s">
        <v>1323</v>
      </c>
      <c r="D320" s="181" t="s">
        <v>1323</v>
      </c>
      <c r="E320" s="181" t="s">
        <v>1323</v>
      </c>
      <c r="F320" s="181" t="s">
        <v>1360</v>
      </c>
      <c r="G320" s="181" t="s">
        <v>1359</v>
      </c>
      <c r="H320" s="181" t="s">
        <v>1358</v>
      </c>
      <c r="I320" s="181">
        <v>2</v>
      </c>
      <c r="J320" s="181">
        <v>1</v>
      </c>
      <c r="K320" s="181">
        <v>1</v>
      </c>
      <c r="L320" s="181">
        <v>1</v>
      </c>
      <c r="M320" s="181">
        <v>1</v>
      </c>
      <c r="N320" s="181">
        <v>1</v>
      </c>
      <c r="O320" s="181">
        <v>1</v>
      </c>
      <c r="P320" s="181">
        <v>1</v>
      </c>
      <c r="Q320" s="181">
        <v>1</v>
      </c>
      <c r="R320" s="181">
        <v>0</v>
      </c>
      <c r="S320" s="181">
        <v>0</v>
      </c>
      <c r="T320" s="181">
        <v>0</v>
      </c>
      <c r="U320" s="181">
        <v>1</v>
      </c>
      <c r="V320" s="181">
        <v>1</v>
      </c>
      <c r="W320" s="181">
        <v>1</v>
      </c>
      <c r="X320" s="181">
        <v>1</v>
      </c>
      <c r="Y320" s="181">
        <v>1</v>
      </c>
      <c r="Z320" s="181">
        <v>1</v>
      </c>
      <c r="AA320" s="181">
        <v>1</v>
      </c>
      <c r="AB320" s="181">
        <v>1</v>
      </c>
      <c r="AC320" s="181">
        <v>1</v>
      </c>
      <c r="AD320" s="181">
        <v>0</v>
      </c>
      <c r="AE320" s="181">
        <v>0</v>
      </c>
      <c r="AF320" s="181">
        <v>0</v>
      </c>
      <c r="AG320" s="181">
        <v>1</v>
      </c>
      <c r="AH320" s="181">
        <v>1</v>
      </c>
      <c r="AI320" s="181">
        <v>1</v>
      </c>
      <c r="AJ320" s="181">
        <v>1</v>
      </c>
      <c r="AK320" s="181">
        <v>1</v>
      </c>
      <c r="AL320" s="181">
        <v>1</v>
      </c>
      <c r="AM320" s="181">
        <v>1</v>
      </c>
      <c r="AN320" s="181">
        <v>1</v>
      </c>
      <c r="AO320" s="181">
        <v>1</v>
      </c>
      <c r="AP320" s="181">
        <v>0</v>
      </c>
      <c r="AQ320" s="181">
        <v>0</v>
      </c>
      <c r="AR320" s="181">
        <v>0</v>
      </c>
      <c r="AS320" s="181">
        <v>1</v>
      </c>
      <c r="AT320" s="181">
        <v>1</v>
      </c>
      <c r="AU320" s="181">
        <v>1</v>
      </c>
      <c r="AV320" s="181">
        <v>1</v>
      </c>
      <c r="AW320" s="181">
        <v>5.7</v>
      </c>
      <c r="AX320" s="181">
        <v>5.7</v>
      </c>
      <c r="AY320" s="181">
        <v>5.7</v>
      </c>
      <c r="AZ320" s="181">
        <v>21.782</v>
      </c>
      <c r="BA320" s="181">
        <v>193</v>
      </c>
      <c r="BB320" s="181" t="s">
        <v>1357</v>
      </c>
      <c r="BC320" s="181">
        <v>3.2680000000000001E-3</v>
      </c>
      <c r="BD320" s="181">
        <v>2.8334999999999999</v>
      </c>
      <c r="BE320" s="181" t="s">
        <v>1251</v>
      </c>
      <c r="BF320" s="181" t="s">
        <v>1251</v>
      </c>
      <c r="BG320" s="181" t="s">
        <v>1251</v>
      </c>
      <c r="BH320" s="181" t="s">
        <v>1251</v>
      </c>
      <c r="BI320" s="181" t="s">
        <v>1254</v>
      </c>
      <c r="BM320" s="181" t="s">
        <v>1254</v>
      </c>
      <c r="BN320" s="181" t="s">
        <v>1251</v>
      </c>
      <c r="BO320" s="181" t="s">
        <v>1251</v>
      </c>
      <c r="BP320" s="181" t="s">
        <v>1251</v>
      </c>
      <c r="BQ320" s="181">
        <v>5.7</v>
      </c>
      <c r="BR320" s="181">
        <v>5.7</v>
      </c>
      <c r="BS320" s="181">
        <v>5.7</v>
      </c>
      <c r="BT320" s="181">
        <v>5.7</v>
      </c>
      <c r="BU320" s="181">
        <v>5.7</v>
      </c>
      <c r="BV320" s="181">
        <v>0</v>
      </c>
      <c r="BW320" s="181">
        <v>0</v>
      </c>
      <c r="BX320" s="181">
        <v>0</v>
      </c>
      <c r="BY320" s="181">
        <v>5.7</v>
      </c>
      <c r="BZ320" s="181">
        <v>5.7</v>
      </c>
      <c r="CA320" s="181">
        <v>5.7</v>
      </c>
      <c r="CB320" s="181">
        <v>5.7</v>
      </c>
      <c r="CC320" s="181">
        <v>11199000</v>
      </c>
      <c r="CD320" s="181">
        <v>0</v>
      </c>
      <c r="CE320" s="181">
        <v>0</v>
      </c>
      <c r="CF320" s="181">
        <v>0</v>
      </c>
      <c r="CG320" s="181">
        <v>5126000</v>
      </c>
      <c r="CH320" s="181">
        <v>150600</v>
      </c>
      <c r="CI320" s="181">
        <v>0</v>
      </c>
      <c r="CJ320" s="181">
        <v>0</v>
      </c>
      <c r="CK320" s="181">
        <v>0</v>
      </c>
      <c r="CL320" s="181">
        <v>811620</v>
      </c>
      <c r="CM320" s="181">
        <v>0</v>
      </c>
      <c r="CN320" s="181">
        <v>0</v>
      </c>
      <c r="CO320" s="181">
        <v>5110700</v>
      </c>
      <c r="CP320" s="184">
        <v>0</v>
      </c>
      <c r="CQ320" s="184">
        <v>0</v>
      </c>
      <c r="CR320" s="184">
        <v>0</v>
      </c>
      <c r="CS320" s="184">
        <v>0</v>
      </c>
      <c r="CT320" s="186" t="e">
        <f t="shared" si="31"/>
        <v>#DIV/0!</v>
      </c>
      <c r="CU320" s="181">
        <v>0</v>
      </c>
      <c r="CV320" s="181">
        <v>0</v>
      </c>
      <c r="CW320" s="181">
        <v>0</v>
      </c>
      <c r="CX320" s="181">
        <v>0</v>
      </c>
      <c r="CY320" s="186" t="e">
        <f t="shared" si="34"/>
        <v>#DIV/0!</v>
      </c>
      <c r="DA320" s="181">
        <v>0</v>
      </c>
      <c r="DC320" s="184">
        <v>0</v>
      </c>
      <c r="DD320" s="183" t="e">
        <f t="shared" si="32"/>
        <v>#DIV/0!</v>
      </c>
      <c r="DE320" s="184">
        <v>0</v>
      </c>
      <c r="DG320" s="184">
        <v>0</v>
      </c>
      <c r="DI320" s="182" t="e">
        <f t="shared" si="33"/>
        <v>#DIV/0!</v>
      </c>
    </row>
    <row r="321" spans="1:113" x14ac:dyDescent="0.25">
      <c r="A321" s="181" t="s">
        <v>1356</v>
      </c>
      <c r="B321" s="181" t="s">
        <v>1356</v>
      </c>
      <c r="C321" s="181">
        <v>1</v>
      </c>
      <c r="D321" s="181">
        <v>1</v>
      </c>
      <c r="E321" s="181">
        <v>1</v>
      </c>
      <c r="F321" s="181" t="s">
        <v>1355</v>
      </c>
      <c r="G321" s="181" t="s">
        <v>1354</v>
      </c>
      <c r="H321" s="181" t="s">
        <v>1353</v>
      </c>
      <c r="I321" s="181">
        <v>1</v>
      </c>
      <c r="J321" s="181">
        <v>1</v>
      </c>
      <c r="K321" s="181">
        <v>1</v>
      </c>
      <c r="L321" s="181">
        <v>1</v>
      </c>
      <c r="M321" s="181">
        <v>1</v>
      </c>
      <c r="N321" s="181">
        <v>1</v>
      </c>
      <c r="O321" s="181">
        <v>1</v>
      </c>
      <c r="P321" s="181">
        <v>1</v>
      </c>
      <c r="Q321" s="181">
        <v>1</v>
      </c>
      <c r="R321" s="181">
        <v>1</v>
      </c>
      <c r="S321" s="181">
        <v>1</v>
      </c>
      <c r="T321" s="181">
        <v>1</v>
      </c>
      <c r="U321" s="181">
        <v>0</v>
      </c>
      <c r="V321" s="181">
        <v>1</v>
      </c>
      <c r="W321" s="181">
        <v>1</v>
      </c>
      <c r="X321" s="181">
        <v>0</v>
      </c>
      <c r="Y321" s="181">
        <v>1</v>
      </c>
      <c r="Z321" s="181">
        <v>1</v>
      </c>
      <c r="AA321" s="181">
        <v>1</v>
      </c>
      <c r="AB321" s="181">
        <v>1</v>
      </c>
      <c r="AC321" s="181">
        <v>1</v>
      </c>
      <c r="AD321" s="181">
        <v>1</v>
      </c>
      <c r="AE321" s="181">
        <v>1</v>
      </c>
      <c r="AF321" s="181">
        <v>1</v>
      </c>
      <c r="AG321" s="181">
        <v>0</v>
      </c>
      <c r="AH321" s="181">
        <v>1</v>
      </c>
      <c r="AI321" s="181">
        <v>1</v>
      </c>
      <c r="AJ321" s="181">
        <v>0</v>
      </c>
      <c r="AK321" s="181">
        <v>1</v>
      </c>
      <c r="AL321" s="181">
        <v>1</v>
      </c>
      <c r="AM321" s="181">
        <v>1</v>
      </c>
      <c r="AN321" s="181">
        <v>1</v>
      </c>
      <c r="AO321" s="181">
        <v>1</v>
      </c>
      <c r="AP321" s="181">
        <v>1</v>
      </c>
      <c r="AQ321" s="181">
        <v>1</v>
      </c>
      <c r="AR321" s="181">
        <v>1</v>
      </c>
      <c r="AS321" s="181">
        <v>0</v>
      </c>
      <c r="AT321" s="181">
        <v>1</v>
      </c>
      <c r="AU321" s="181">
        <v>1</v>
      </c>
      <c r="AV321" s="181">
        <v>0</v>
      </c>
      <c r="AW321" s="181">
        <v>1.5</v>
      </c>
      <c r="AX321" s="181">
        <v>1.5</v>
      </c>
      <c r="AY321" s="181">
        <v>1.5</v>
      </c>
      <c r="AZ321" s="181">
        <v>72.415000000000006</v>
      </c>
      <c r="BA321" s="181">
        <v>650</v>
      </c>
      <c r="BB321" s="181">
        <v>650</v>
      </c>
      <c r="BC321" s="181">
        <v>0</v>
      </c>
      <c r="BD321" s="181">
        <v>3.6084999999999998</v>
      </c>
      <c r="BE321" s="181" t="s">
        <v>1254</v>
      </c>
      <c r="BF321" s="181" t="s">
        <v>1254</v>
      </c>
      <c r="BG321" s="181" t="s">
        <v>1254</v>
      </c>
      <c r="BH321" s="181" t="s">
        <v>1251</v>
      </c>
      <c r="BI321" s="181" t="s">
        <v>1254</v>
      </c>
      <c r="BJ321" s="181" t="s">
        <v>1254</v>
      </c>
      <c r="BK321" s="181" t="s">
        <v>1254</v>
      </c>
      <c r="BL321" s="181" t="s">
        <v>1254</v>
      </c>
      <c r="BN321" s="181" t="s">
        <v>1254</v>
      </c>
      <c r="BO321" s="181" t="s">
        <v>1251</v>
      </c>
      <c r="BQ321" s="181">
        <v>1.5</v>
      </c>
      <c r="BR321" s="181">
        <v>1.5</v>
      </c>
      <c r="BS321" s="181">
        <v>1.5</v>
      </c>
      <c r="BT321" s="181">
        <v>1.5</v>
      </c>
      <c r="BU321" s="181">
        <v>1.5</v>
      </c>
      <c r="BV321" s="181">
        <v>1.5</v>
      </c>
      <c r="BW321" s="181">
        <v>1.5</v>
      </c>
      <c r="BX321" s="181">
        <v>1.5</v>
      </c>
      <c r="BY321" s="181">
        <v>0</v>
      </c>
      <c r="BZ321" s="181">
        <v>1.5</v>
      </c>
      <c r="CA321" s="181">
        <v>1.5</v>
      </c>
      <c r="CB321" s="181">
        <v>0</v>
      </c>
      <c r="CC321" s="181">
        <v>17784000</v>
      </c>
      <c r="CD321" s="181">
        <v>1403600</v>
      </c>
      <c r="CE321" s="181">
        <v>2301100</v>
      </c>
      <c r="CF321" s="181">
        <v>2733100</v>
      </c>
      <c r="CG321" s="181">
        <v>3289100</v>
      </c>
      <c r="CH321" s="181">
        <v>438830</v>
      </c>
      <c r="CI321" s="181">
        <v>562410</v>
      </c>
      <c r="CJ321" s="181">
        <v>587370</v>
      </c>
      <c r="CK321" s="181">
        <v>499350</v>
      </c>
      <c r="CL321" s="181">
        <v>0</v>
      </c>
      <c r="CM321" s="181">
        <v>2455600</v>
      </c>
      <c r="CN321" s="181">
        <v>3513800</v>
      </c>
      <c r="CO321" s="181">
        <v>0</v>
      </c>
      <c r="CP321" s="184">
        <v>0</v>
      </c>
      <c r="CQ321" s="184">
        <v>0</v>
      </c>
      <c r="CR321" s="184">
        <v>0</v>
      </c>
      <c r="CS321" s="184">
        <v>0</v>
      </c>
      <c r="CT321" s="186" t="e">
        <f t="shared" si="31"/>
        <v>#DIV/0!</v>
      </c>
      <c r="CU321" s="181">
        <v>0</v>
      </c>
      <c r="CV321" s="181">
        <v>0</v>
      </c>
      <c r="CW321" s="181">
        <v>0</v>
      </c>
      <c r="CX321" s="181">
        <v>0</v>
      </c>
      <c r="CY321" s="186" t="e">
        <f t="shared" si="34"/>
        <v>#DIV/0!</v>
      </c>
      <c r="DA321" s="181">
        <v>0</v>
      </c>
      <c r="DC321" s="184">
        <v>0</v>
      </c>
      <c r="DD321" s="183" t="e">
        <f t="shared" si="32"/>
        <v>#DIV/0!</v>
      </c>
      <c r="DE321" s="184">
        <v>0</v>
      </c>
      <c r="DG321" s="184">
        <v>0</v>
      </c>
      <c r="DI321" s="182" t="e">
        <f t="shared" si="33"/>
        <v>#DIV/0!</v>
      </c>
    </row>
    <row r="322" spans="1:113" x14ac:dyDescent="0.25">
      <c r="A322" s="181" t="s">
        <v>1352</v>
      </c>
      <c r="B322" s="181" t="s">
        <v>1352</v>
      </c>
      <c r="C322" s="181">
        <v>1</v>
      </c>
      <c r="D322" s="181">
        <v>1</v>
      </c>
      <c r="E322" s="181">
        <v>1</v>
      </c>
      <c r="F322" s="181" t="s">
        <v>1351</v>
      </c>
      <c r="G322" s="181" t="s">
        <v>1350</v>
      </c>
      <c r="H322" s="181" t="s">
        <v>1349</v>
      </c>
      <c r="I322" s="181">
        <v>1</v>
      </c>
      <c r="J322" s="181">
        <v>1</v>
      </c>
      <c r="K322" s="181">
        <v>1</v>
      </c>
      <c r="L322" s="181">
        <v>1</v>
      </c>
      <c r="M322" s="181">
        <v>1</v>
      </c>
      <c r="N322" s="181">
        <v>1</v>
      </c>
      <c r="O322" s="181">
        <v>1</v>
      </c>
      <c r="P322" s="181">
        <v>1</v>
      </c>
      <c r="Q322" s="181">
        <v>0</v>
      </c>
      <c r="R322" s="181">
        <v>0</v>
      </c>
      <c r="S322" s="181">
        <v>0</v>
      </c>
      <c r="T322" s="181">
        <v>0</v>
      </c>
      <c r="U322" s="181">
        <v>0</v>
      </c>
      <c r="V322" s="181">
        <v>1</v>
      </c>
      <c r="W322" s="181">
        <v>1</v>
      </c>
      <c r="X322" s="181">
        <v>1</v>
      </c>
      <c r="Y322" s="181">
        <v>1</v>
      </c>
      <c r="Z322" s="181">
        <v>1</v>
      </c>
      <c r="AA322" s="181">
        <v>1</v>
      </c>
      <c r="AB322" s="181">
        <v>1</v>
      </c>
      <c r="AC322" s="181">
        <v>0</v>
      </c>
      <c r="AD322" s="181">
        <v>0</v>
      </c>
      <c r="AE322" s="181">
        <v>0</v>
      </c>
      <c r="AF322" s="181">
        <v>0</v>
      </c>
      <c r="AG322" s="181">
        <v>0</v>
      </c>
      <c r="AH322" s="181">
        <v>1</v>
      </c>
      <c r="AI322" s="181">
        <v>1</v>
      </c>
      <c r="AJ322" s="181">
        <v>1</v>
      </c>
      <c r="AK322" s="181">
        <v>1</v>
      </c>
      <c r="AL322" s="181">
        <v>1</v>
      </c>
      <c r="AM322" s="181">
        <v>1</v>
      </c>
      <c r="AN322" s="181">
        <v>1</v>
      </c>
      <c r="AO322" s="181">
        <v>0</v>
      </c>
      <c r="AP322" s="181">
        <v>0</v>
      </c>
      <c r="AQ322" s="181">
        <v>0</v>
      </c>
      <c r="AR322" s="181">
        <v>0</v>
      </c>
      <c r="AS322" s="181">
        <v>0</v>
      </c>
      <c r="AT322" s="181">
        <v>1</v>
      </c>
      <c r="AU322" s="181">
        <v>1</v>
      </c>
      <c r="AV322" s="181">
        <v>1</v>
      </c>
      <c r="AW322" s="181">
        <v>4.4000000000000004</v>
      </c>
      <c r="AX322" s="181">
        <v>4.4000000000000004</v>
      </c>
      <c r="AY322" s="181">
        <v>4.4000000000000004</v>
      </c>
      <c r="AZ322" s="181">
        <v>24.146000000000001</v>
      </c>
      <c r="BA322" s="181">
        <v>204</v>
      </c>
      <c r="BB322" s="181">
        <v>204</v>
      </c>
      <c r="BC322" s="181">
        <v>3.1846999999999999E-3</v>
      </c>
      <c r="BD322" s="181">
        <v>2.5476000000000001</v>
      </c>
      <c r="BE322" s="181" t="s">
        <v>1254</v>
      </c>
      <c r="BF322" s="181" t="s">
        <v>1254</v>
      </c>
      <c r="BG322" s="181" t="s">
        <v>1254</v>
      </c>
      <c r="BH322" s="181" t="s">
        <v>1251</v>
      </c>
      <c r="BN322" s="181" t="s">
        <v>1254</v>
      </c>
      <c r="BO322" s="181" t="s">
        <v>1251</v>
      </c>
      <c r="BP322" s="181" t="s">
        <v>1251</v>
      </c>
      <c r="BQ322" s="181">
        <v>4.4000000000000004</v>
      </c>
      <c r="BR322" s="181">
        <v>4.4000000000000004</v>
      </c>
      <c r="BS322" s="181">
        <v>4.4000000000000004</v>
      </c>
      <c r="BT322" s="181">
        <v>4.4000000000000004</v>
      </c>
      <c r="BU322" s="181">
        <v>0</v>
      </c>
      <c r="BV322" s="181">
        <v>0</v>
      </c>
      <c r="BW322" s="181">
        <v>0</v>
      </c>
      <c r="BX322" s="181">
        <v>0</v>
      </c>
      <c r="BY322" s="181">
        <v>0</v>
      </c>
      <c r="BZ322" s="181">
        <v>4.4000000000000004</v>
      </c>
      <c r="CA322" s="181">
        <v>4.4000000000000004</v>
      </c>
      <c r="CB322" s="181">
        <v>4.4000000000000004</v>
      </c>
      <c r="CC322" s="181">
        <v>23011000</v>
      </c>
      <c r="CD322" s="181">
        <v>2723100</v>
      </c>
      <c r="CE322" s="181">
        <v>3063300</v>
      </c>
      <c r="CF322" s="181">
        <v>2801000</v>
      </c>
      <c r="CG322" s="181">
        <v>3207500</v>
      </c>
      <c r="CH322" s="181">
        <v>0</v>
      </c>
      <c r="CI322" s="181">
        <v>0</v>
      </c>
      <c r="CJ322" s="181">
        <v>0</v>
      </c>
      <c r="CK322" s="181">
        <v>0</v>
      </c>
      <c r="CL322" s="181">
        <v>0</v>
      </c>
      <c r="CM322" s="181">
        <v>1920500</v>
      </c>
      <c r="CN322" s="181">
        <v>5960500</v>
      </c>
      <c r="CO322" s="181">
        <v>3335300</v>
      </c>
      <c r="CP322" s="184">
        <v>0</v>
      </c>
      <c r="CQ322" s="184">
        <v>0</v>
      </c>
      <c r="CR322" s="184">
        <v>0</v>
      </c>
      <c r="CS322" s="184">
        <v>0</v>
      </c>
      <c r="CT322" s="186" t="e">
        <f t="shared" ref="CT322:CT347" si="35">AVERAGEIF(CP322:CS322,"&lt;&gt;0")</f>
        <v>#DIV/0!</v>
      </c>
      <c r="CU322" s="181">
        <v>0</v>
      </c>
      <c r="CV322" s="181">
        <v>0</v>
      </c>
      <c r="CW322" s="181">
        <v>0</v>
      </c>
      <c r="CX322" s="181">
        <v>0</v>
      </c>
      <c r="CY322" s="186" t="e">
        <f t="shared" si="34"/>
        <v>#DIV/0!</v>
      </c>
      <c r="DA322" s="181">
        <v>0</v>
      </c>
      <c r="DC322" s="184">
        <v>0</v>
      </c>
      <c r="DD322" s="183" t="e">
        <f t="shared" ref="DD322:DD347" si="36">DC322/CT322</f>
        <v>#DIV/0!</v>
      </c>
      <c r="DE322" s="184">
        <v>0</v>
      </c>
      <c r="DG322" s="184">
        <v>0</v>
      </c>
      <c r="DI322" s="182" t="e">
        <f t="shared" ref="DI322:DI347" si="37">AVERAGE(DB322,DD322,DF322,DH322)</f>
        <v>#DIV/0!</v>
      </c>
    </row>
    <row r="323" spans="1:113" x14ac:dyDescent="0.25">
      <c r="A323" s="181" t="s">
        <v>1348</v>
      </c>
      <c r="B323" s="181" t="s">
        <v>1348</v>
      </c>
      <c r="C323" s="181">
        <v>1</v>
      </c>
      <c r="D323" s="181">
        <v>1</v>
      </c>
      <c r="E323" s="181">
        <v>1</v>
      </c>
      <c r="F323" s="181" t="s">
        <v>1347</v>
      </c>
      <c r="G323" s="181" t="s">
        <v>1346</v>
      </c>
      <c r="H323" s="181" t="s">
        <v>1345</v>
      </c>
      <c r="I323" s="181">
        <v>1</v>
      </c>
      <c r="J323" s="181">
        <v>1</v>
      </c>
      <c r="K323" s="181">
        <v>1</v>
      </c>
      <c r="L323" s="181">
        <v>1</v>
      </c>
      <c r="M323" s="181">
        <v>1</v>
      </c>
      <c r="N323" s="181">
        <v>1</v>
      </c>
      <c r="O323" s="181">
        <v>1</v>
      </c>
      <c r="P323" s="181">
        <v>1</v>
      </c>
      <c r="Q323" s="181">
        <v>1</v>
      </c>
      <c r="R323" s="181">
        <v>0</v>
      </c>
      <c r="S323" s="181">
        <v>0</v>
      </c>
      <c r="T323" s="181">
        <v>1</v>
      </c>
      <c r="U323" s="181">
        <v>0</v>
      </c>
      <c r="V323" s="181">
        <v>1</v>
      </c>
      <c r="W323" s="181">
        <v>1</v>
      </c>
      <c r="X323" s="181">
        <v>1</v>
      </c>
      <c r="Y323" s="181">
        <v>1</v>
      </c>
      <c r="Z323" s="181">
        <v>1</v>
      </c>
      <c r="AA323" s="181">
        <v>1</v>
      </c>
      <c r="AB323" s="181">
        <v>1</v>
      </c>
      <c r="AC323" s="181">
        <v>1</v>
      </c>
      <c r="AD323" s="181">
        <v>0</v>
      </c>
      <c r="AE323" s="181">
        <v>0</v>
      </c>
      <c r="AF323" s="181">
        <v>1</v>
      </c>
      <c r="AG323" s="181">
        <v>0</v>
      </c>
      <c r="AH323" s="181">
        <v>1</v>
      </c>
      <c r="AI323" s="181">
        <v>1</v>
      </c>
      <c r="AJ323" s="181">
        <v>1</v>
      </c>
      <c r="AK323" s="181">
        <v>1</v>
      </c>
      <c r="AL323" s="181">
        <v>1</v>
      </c>
      <c r="AM323" s="181">
        <v>1</v>
      </c>
      <c r="AN323" s="181">
        <v>1</v>
      </c>
      <c r="AO323" s="181">
        <v>1</v>
      </c>
      <c r="AP323" s="181">
        <v>0</v>
      </c>
      <c r="AQ323" s="181">
        <v>0</v>
      </c>
      <c r="AR323" s="181">
        <v>1</v>
      </c>
      <c r="AS323" s="181">
        <v>0</v>
      </c>
      <c r="AT323" s="181">
        <v>1</v>
      </c>
      <c r="AU323" s="181">
        <v>1</v>
      </c>
      <c r="AV323" s="181">
        <v>1</v>
      </c>
      <c r="AW323" s="181">
        <v>4.5999999999999996</v>
      </c>
      <c r="AX323" s="181">
        <v>4.5999999999999996</v>
      </c>
      <c r="AY323" s="181">
        <v>4.5999999999999996</v>
      </c>
      <c r="AZ323" s="181">
        <v>23.466000000000001</v>
      </c>
      <c r="BA323" s="181">
        <v>196</v>
      </c>
      <c r="BB323" s="181">
        <v>196</v>
      </c>
      <c r="BC323" s="181">
        <v>5.9880000000000003E-3</v>
      </c>
      <c r="BD323" s="181">
        <v>2.1505000000000001</v>
      </c>
      <c r="BE323" s="181" t="s">
        <v>1254</v>
      </c>
      <c r="BF323" s="181" t="s">
        <v>1254</v>
      </c>
      <c r="BG323" s="181" t="s">
        <v>1254</v>
      </c>
      <c r="BH323" s="181" t="s">
        <v>1254</v>
      </c>
      <c r="BI323" s="181" t="s">
        <v>1254</v>
      </c>
      <c r="BL323" s="181" t="s">
        <v>1254</v>
      </c>
      <c r="BN323" s="181" t="s">
        <v>1254</v>
      </c>
      <c r="BO323" s="181" t="s">
        <v>1251</v>
      </c>
      <c r="BP323" s="181" t="s">
        <v>1254</v>
      </c>
      <c r="BQ323" s="181">
        <v>4.5999999999999996</v>
      </c>
      <c r="BR323" s="181">
        <v>4.5999999999999996</v>
      </c>
      <c r="BS323" s="181">
        <v>4.5999999999999996</v>
      </c>
      <c r="BT323" s="181">
        <v>4.5999999999999996</v>
      </c>
      <c r="BU323" s="181">
        <v>4.5999999999999996</v>
      </c>
      <c r="BV323" s="181">
        <v>0</v>
      </c>
      <c r="BW323" s="181">
        <v>0</v>
      </c>
      <c r="BX323" s="181">
        <v>4.5999999999999996</v>
      </c>
      <c r="BY323" s="181">
        <v>0</v>
      </c>
      <c r="BZ323" s="181">
        <v>4.5999999999999996</v>
      </c>
      <c r="CA323" s="181">
        <v>4.5999999999999996</v>
      </c>
      <c r="CB323" s="181">
        <v>4.5999999999999996</v>
      </c>
      <c r="CC323" s="181">
        <v>12788000</v>
      </c>
      <c r="CD323" s="181">
        <v>1274400</v>
      </c>
      <c r="CE323" s="181">
        <v>1377200</v>
      </c>
      <c r="CF323" s="181">
        <v>1263600</v>
      </c>
      <c r="CG323" s="181">
        <v>1363200</v>
      </c>
      <c r="CH323" s="181">
        <v>1094300</v>
      </c>
      <c r="CI323" s="181">
        <v>0</v>
      </c>
      <c r="CJ323" s="181">
        <v>0</v>
      </c>
      <c r="CK323" s="181">
        <v>1240400</v>
      </c>
      <c r="CL323" s="181">
        <v>0</v>
      </c>
      <c r="CM323" s="181">
        <v>1044400</v>
      </c>
      <c r="CN323" s="181">
        <v>2775200</v>
      </c>
      <c r="CO323" s="181">
        <v>1354800</v>
      </c>
      <c r="CP323" s="184">
        <v>0</v>
      </c>
      <c r="CQ323" s="184">
        <v>0</v>
      </c>
      <c r="CR323" s="184">
        <v>0</v>
      </c>
      <c r="CS323" s="184">
        <v>0</v>
      </c>
      <c r="CT323" s="186" t="e">
        <f t="shared" si="35"/>
        <v>#DIV/0!</v>
      </c>
      <c r="CU323" s="181">
        <v>0</v>
      </c>
      <c r="CV323" s="181">
        <v>0</v>
      </c>
      <c r="CW323" s="181">
        <v>0</v>
      </c>
      <c r="CX323" s="181">
        <v>0</v>
      </c>
      <c r="CY323" s="186" t="e">
        <f t="shared" si="34"/>
        <v>#DIV/0!</v>
      </c>
      <c r="DA323" s="181">
        <v>0</v>
      </c>
      <c r="DC323" s="184">
        <v>0</v>
      </c>
      <c r="DD323" s="183" t="e">
        <f t="shared" si="36"/>
        <v>#DIV/0!</v>
      </c>
      <c r="DE323" s="184">
        <v>0</v>
      </c>
      <c r="DG323" s="184">
        <v>0</v>
      </c>
      <c r="DI323" s="182" t="e">
        <f t="shared" si="37"/>
        <v>#DIV/0!</v>
      </c>
    </row>
    <row r="324" spans="1:113" x14ac:dyDescent="0.25">
      <c r="A324" s="181" t="s">
        <v>1344</v>
      </c>
      <c r="B324" s="181" t="s">
        <v>1344</v>
      </c>
      <c r="C324" s="181">
        <v>2</v>
      </c>
      <c r="D324" s="181">
        <v>2</v>
      </c>
      <c r="E324" s="181">
        <v>2</v>
      </c>
      <c r="F324" s="181" t="s">
        <v>1343</v>
      </c>
      <c r="G324" s="181" t="s">
        <v>1342</v>
      </c>
      <c r="H324" s="181" t="s">
        <v>1341</v>
      </c>
      <c r="I324" s="181">
        <v>1</v>
      </c>
      <c r="J324" s="181">
        <v>2</v>
      </c>
      <c r="K324" s="181">
        <v>2</v>
      </c>
      <c r="L324" s="181">
        <v>2</v>
      </c>
      <c r="M324" s="181">
        <v>1</v>
      </c>
      <c r="N324" s="181">
        <v>1</v>
      </c>
      <c r="O324" s="181">
        <v>1</v>
      </c>
      <c r="P324" s="181">
        <v>1</v>
      </c>
      <c r="Q324" s="181">
        <v>2</v>
      </c>
      <c r="R324" s="181">
        <v>2</v>
      </c>
      <c r="S324" s="181">
        <v>2</v>
      </c>
      <c r="T324" s="181">
        <v>2</v>
      </c>
      <c r="U324" s="181">
        <v>2</v>
      </c>
      <c r="V324" s="181">
        <v>2</v>
      </c>
      <c r="W324" s="181">
        <v>1</v>
      </c>
      <c r="X324" s="181">
        <v>1</v>
      </c>
      <c r="Y324" s="181">
        <v>1</v>
      </c>
      <c r="Z324" s="181">
        <v>1</v>
      </c>
      <c r="AA324" s="181">
        <v>1</v>
      </c>
      <c r="AB324" s="181">
        <v>1</v>
      </c>
      <c r="AC324" s="181">
        <v>2</v>
      </c>
      <c r="AD324" s="181">
        <v>2</v>
      </c>
      <c r="AE324" s="181">
        <v>2</v>
      </c>
      <c r="AF324" s="181">
        <v>2</v>
      </c>
      <c r="AG324" s="181">
        <v>2</v>
      </c>
      <c r="AH324" s="181">
        <v>2</v>
      </c>
      <c r="AI324" s="181">
        <v>1</v>
      </c>
      <c r="AJ324" s="181">
        <v>1</v>
      </c>
      <c r="AK324" s="181">
        <v>1</v>
      </c>
      <c r="AL324" s="181">
        <v>1</v>
      </c>
      <c r="AM324" s="181">
        <v>1</v>
      </c>
      <c r="AN324" s="181">
        <v>1</v>
      </c>
      <c r="AO324" s="181">
        <v>2</v>
      </c>
      <c r="AP324" s="181">
        <v>2</v>
      </c>
      <c r="AQ324" s="181">
        <v>2</v>
      </c>
      <c r="AR324" s="181">
        <v>2</v>
      </c>
      <c r="AS324" s="181">
        <v>2</v>
      </c>
      <c r="AT324" s="181">
        <v>2</v>
      </c>
      <c r="AU324" s="181">
        <v>1</v>
      </c>
      <c r="AV324" s="181">
        <v>1</v>
      </c>
      <c r="AW324" s="181">
        <v>10.5</v>
      </c>
      <c r="AX324" s="181">
        <v>10.5</v>
      </c>
      <c r="AY324" s="181">
        <v>10.5</v>
      </c>
      <c r="AZ324" s="181">
        <v>28.024000000000001</v>
      </c>
      <c r="BA324" s="181">
        <v>257</v>
      </c>
      <c r="BB324" s="181">
        <v>257</v>
      </c>
      <c r="BC324" s="181">
        <v>0</v>
      </c>
      <c r="BD324" s="181">
        <v>5.0727000000000002</v>
      </c>
      <c r="BE324" s="181" t="s">
        <v>1254</v>
      </c>
      <c r="BF324" s="181" t="s">
        <v>1254</v>
      </c>
      <c r="BG324" s="181" t="s">
        <v>1254</v>
      </c>
      <c r="BH324" s="181" t="s">
        <v>1254</v>
      </c>
      <c r="BI324" s="181" t="s">
        <v>1251</v>
      </c>
      <c r="BJ324" s="181" t="s">
        <v>1251</v>
      </c>
      <c r="BK324" s="181" t="s">
        <v>1251</v>
      </c>
      <c r="BL324" s="181" t="s">
        <v>1251</v>
      </c>
      <c r="BM324" s="181" t="s">
        <v>1251</v>
      </c>
      <c r="BN324" s="181" t="s">
        <v>1251</v>
      </c>
      <c r="BO324" s="181" t="s">
        <v>1251</v>
      </c>
      <c r="BP324" s="181" t="s">
        <v>1254</v>
      </c>
      <c r="BQ324" s="181">
        <v>6.2</v>
      </c>
      <c r="BR324" s="181">
        <v>6.2</v>
      </c>
      <c r="BS324" s="181">
        <v>6.2</v>
      </c>
      <c r="BT324" s="181">
        <v>6.2</v>
      </c>
      <c r="BU324" s="181">
        <v>10.5</v>
      </c>
      <c r="BV324" s="181">
        <v>10.5</v>
      </c>
      <c r="BW324" s="181">
        <v>10.5</v>
      </c>
      <c r="BX324" s="181">
        <v>10.5</v>
      </c>
      <c r="BY324" s="181">
        <v>10.5</v>
      </c>
      <c r="BZ324" s="181">
        <v>10.5</v>
      </c>
      <c r="CA324" s="181">
        <v>6.2</v>
      </c>
      <c r="CB324" s="181">
        <v>6.2</v>
      </c>
      <c r="CC324" s="181">
        <v>72843000</v>
      </c>
      <c r="CD324" s="181">
        <v>3736700</v>
      </c>
      <c r="CE324" s="181">
        <v>3172600</v>
      </c>
      <c r="CF324" s="181">
        <v>4660800</v>
      </c>
      <c r="CG324" s="181">
        <v>4587000</v>
      </c>
      <c r="CH324" s="181">
        <v>6274900</v>
      </c>
      <c r="CI324" s="181">
        <v>6342400</v>
      </c>
      <c r="CJ324" s="181">
        <v>10256000</v>
      </c>
      <c r="CK324" s="181">
        <v>9421700</v>
      </c>
      <c r="CL324" s="181">
        <v>8872700</v>
      </c>
      <c r="CM324" s="181">
        <v>5780600</v>
      </c>
      <c r="CN324" s="181">
        <v>5168500</v>
      </c>
      <c r="CO324" s="181">
        <v>4568500</v>
      </c>
      <c r="CP324" s="184">
        <v>0</v>
      </c>
      <c r="CQ324" s="184">
        <v>0</v>
      </c>
      <c r="CR324" s="184">
        <v>0</v>
      </c>
      <c r="CS324" s="184">
        <v>0</v>
      </c>
      <c r="CT324" s="186" t="e">
        <f t="shared" si="35"/>
        <v>#DIV/0!</v>
      </c>
      <c r="CU324" s="181">
        <v>20806000</v>
      </c>
      <c r="CV324" s="181">
        <v>19701000</v>
      </c>
      <c r="CW324" s="181">
        <v>48557000</v>
      </c>
      <c r="CX324" s="181">
        <v>22881000</v>
      </c>
      <c r="CY324" s="186">
        <f t="shared" si="34"/>
        <v>27986250</v>
      </c>
      <c r="DA324" s="181">
        <v>22405000</v>
      </c>
      <c r="DC324" s="184">
        <v>8937200</v>
      </c>
      <c r="DD324" s="183" t="e">
        <f t="shared" si="36"/>
        <v>#DIV/0!</v>
      </c>
      <c r="DE324" s="184">
        <v>0</v>
      </c>
      <c r="DG324" s="184">
        <v>0</v>
      </c>
      <c r="DI324" s="182" t="e">
        <f t="shared" si="37"/>
        <v>#DIV/0!</v>
      </c>
    </row>
    <row r="325" spans="1:113" x14ac:dyDescent="0.25">
      <c r="A325" s="181" t="s">
        <v>1340</v>
      </c>
      <c r="B325" s="181" t="s">
        <v>1340</v>
      </c>
      <c r="C325" s="181">
        <v>2</v>
      </c>
      <c r="D325" s="181">
        <v>2</v>
      </c>
      <c r="E325" s="181">
        <v>2</v>
      </c>
      <c r="F325" s="181" t="s">
        <v>1339</v>
      </c>
      <c r="G325" s="181" t="s">
        <v>1338</v>
      </c>
      <c r="H325" s="181" t="s">
        <v>1337</v>
      </c>
      <c r="I325" s="181">
        <v>1</v>
      </c>
      <c r="J325" s="181">
        <v>2</v>
      </c>
      <c r="K325" s="181">
        <v>2</v>
      </c>
      <c r="L325" s="181">
        <v>2</v>
      </c>
      <c r="M325" s="181">
        <v>2</v>
      </c>
      <c r="N325" s="181">
        <v>2</v>
      </c>
      <c r="O325" s="181">
        <v>2</v>
      </c>
      <c r="P325" s="181">
        <v>2</v>
      </c>
      <c r="Q325" s="181">
        <v>2</v>
      </c>
      <c r="R325" s="181">
        <v>2</v>
      </c>
      <c r="S325" s="181">
        <v>2</v>
      </c>
      <c r="T325" s="181">
        <v>1</v>
      </c>
      <c r="U325" s="181">
        <v>1</v>
      </c>
      <c r="V325" s="181">
        <v>2</v>
      </c>
      <c r="W325" s="181">
        <v>2</v>
      </c>
      <c r="X325" s="181">
        <v>2</v>
      </c>
      <c r="Y325" s="181">
        <v>2</v>
      </c>
      <c r="Z325" s="181">
        <v>2</v>
      </c>
      <c r="AA325" s="181">
        <v>2</v>
      </c>
      <c r="AB325" s="181">
        <v>2</v>
      </c>
      <c r="AC325" s="181">
        <v>2</v>
      </c>
      <c r="AD325" s="181">
        <v>2</v>
      </c>
      <c r="AE325" s="181">
        <v>2</v>
      </c>
      <c r="AF325" s="181">
        <v>1</v>
      </c>
      <c r="AG325" s="181">
        <v>1</v>
      </c>
      <c r="AH325" s="181">
        <v>2</v>
      </c>
      <c r="AI325" s="181">
        <v>2</v>
      </c>
      <c r="AJ325" s="181">
        <v>2</v>
      </c>
      <c r="AK325" s="181">
        <v>2</v>
      </c>
      <c r="AL325" s="181">
        <v>2</v>
      </c>
      <c r="AM325" s="181">
        <v>2</v>
      </c>
      <c r="AN325" s="181">
        <v>2</v>
      </c>
      <c r="AO325" s="181">
        <v>2</v>
      </c>
      <c r="AP325" s="181">
        <v>2</v>
      </c>
      <c r="AQ325" s="181">
        <v>2</v>
      </c>
      <c r="AR325" s="181">
        <v>1</v>
      </c>
      <c r="AS325" s="181">
        <v>1</v>
      </c>
      <c r="AT325" s="181">
        <v>2</v>
      </c>
      <c r="AU325" s="181">
        <v>2</v>
      </c>
      <c r="AV325" s="181">
        <v>2</v>
      </c>
      <c r="AW325" s="181">
        <v>8.1999999999999993</v>
      </c>
      <c r="AX325" s="181">
        <v>8.1999999999999993</v>
      </c>
      <c r="AY325" s="181">
        <v>8.1999999999999993</v>
      </c>
      <c r="AZ325" s="181">
        <v>31.231000000000002</v>
      </c>
      <c r="BA325" s="181">
        <v>293</v>
      </c>
      <c r="BB325" s="181">
        <v>293</v>
      </c>
      <c r="BC325" s="181">
        <v>3.1056E-3</v>
      </c>
      <c r="BD325" s="181">
        <v>2.4373</v>
      </c>
      <c r="BE325" s="181" t="s">
        <v>1254</v>
      </c>
      <c r="BF325" s="181" t="s">
        <v>1254</v>
      </c>
      <c r="BG325" s="181" t="s">
        <v>1251</v>
      </c>
      <c r="BH325" s="181" t="s">
        <v>1251</v>
      </c>
      <c r="BI325" s="181" t="s">
        <v>1254</v>
      </c>
      <c r="BJ325" s="181" t="s">
        <v>1254</v>
      </c>
      <c r="BK325" s="181" t="s">
        <v>1254</v>
      </c>
      <c r="BL325" s="181" t="s">
        <v>1254</v>
      </c>
      <c r="BM325" s="181" t="s">
        <v>1254</v>
      </c>
      <c r="BN325" s="181" t="s">
        <v>1254</v>
      </c>
      <c r="BO325" s="181" t="s">
        <v>1251</v>
      </c>
      <c r="BP325" s="181" t="s">
        <v>1251</v>
      </c>
      <c r="BQ325" s="181">
        <v>8.1999999999999993</v>
      </c>
      <c r="BR325" s="181">
        <v>8.1999999999999993</v>
      </c>
      <c r="BS325" s="181">
        <v>8.1999999999999993</v>
      </c>
      <c r="BT325" s="181">
        <v>8.1999999999999993</v>
      </c>
      <c r="BU325" s="181">
        <v>8.1999999999999993</v>
      </c>
      <c r="BV325" s="181">
        <v>8.1999999999999993</v>
      </c>
      <c r="BW325" s="181">
        <v>8.1999999999999993</v>
      </c>
      <c r="BX325" s="181">
        <v>3.8</v>
      </c>
      <c r="BY325" s="181">
        <v>3.8</v>
      </c>
      <c r="BZ325" s="181">
        <v>8.1999999999999993</v>
      </c>
      <c r="CA325" s="181">
        <v>8.1999999999999993</v>
      </c>
      <c r="CB325" s="181">
        <v>8.1999999999999993</v>
      </c>
      <c r="CC325" s="181">
        <v>40795000</v>
      </c>
      <c r="CD325" s="181">
        <v>3798400</v>
      </c>
      <c r="CE325" s="181">
        <v>3881700</v>
      </c>
      <c r="CF325" s="181">
        <v>4398300</v>
      </c>
      <c r="CG325" s="181">
        <v>5503200</v>
      </c>
      <c r="CH325" s="181">
        <v>1824800</v>
      </c>
      <c r="CI325" s="181">
        <v>1500800</v>
      </c>
      <c r="CJ325" s="181">
        <v>2730100</v>
      </c>
      <c r="CK325" s="181">
        <v>1572700</v>
      </c>
      <c r="CL325" s="181">
        <v>1827300</v>
      </c>
      <c r="CM325" s="181">
        <v>2985400</v>
      </c>
      <c r="CN325" s="181">
        <v>5154000</v>
      </c>
      <c r="CO325" s="181">
        <v>5617900</v>
      </c>
      <c r="CP325" s="184">
        <v>0</v>
      </c>
      <c r="CQ325" s="184">
        <v>0</v>
      </c>
      <c r="CR325" s="184">
        <v>0</v>
      </c>
      <c r="CS325" s="184">
        <v>0</v>
      </c>
      <c r="CT325" s="186" t="e">
        <f t="shared" si="35"/>
        <v>#DIV/0!</v>
      </c>
      <c r="CU325" s="181">
        <v>0</v>
      </c>
      <c r="CV325" s="181">
        <v>0</v>
      </c>
      <c r="CW325" s="181">
        <v>0</v>
      </c>
      <c r="CX325" s="181">
        <v>0</v>
      </c>
      <c r="CY325" s="186" t="e">
        <f t="shared" si="34"/>
        <v>#DIV/0!</v>
      </c>
      <c r="DA325" s="181">
        <v>0</v>
      </c>
      <c r="DC325" s="184">
        <v>0</v>
      </c>
      <c r="DD325" s="183" t="e">
        <f t="shared" si="36"/>
        <v>#DIV/0!</v>
      </c>
      <c r="DE325" s="184">
        <v>0</v>
      </c>
      <c r="DG325" s="184">
        <v>0</v>
      </c>
      <c r="DI325" s="182" t="e">
        <f t="shared" si="37"/>
        <v>#DIV/0!</v>
      </c>
    </row>
    <row r="326" spans="1:113" x14ac:dyDescent="0.25">
      <c r="A326" s="181" t="s">
        <v>1336</v>
      </c>
      <c r="B326" s="181" t="s">
        <v>1336</v>
      </c>
      <c r="C326" s="181">
        <v>1</v>
      </c>
      <c r="D326" s="181">
        <v>1</v>
      </c>
      <c r="E326" s="181">
        <v>1</v>
      </c>
      <c r="F326" s="181" t="s">
        <v>1335</v>
      </c>
      <c r="G326" s="181" t="s">
        <v>1334</v>
      </c>
      <c r="H326" s="181" t="s">
        <v>1333</v>
      </c>
      <c r="I326" s="181">
        <v>1</v>
      </c>
      <c r="J326" s="181">
        <v>1</v>
      </c>
      <c r="K326" s="181">
        <v>1</v>
      </c>
      <c r="L326" s="181">
        <v>1</v>
      </c>
      <c r="M326" s="181">
        <v>1</v>
      </c>
      <c r="N326" s="181">
        <v>1</v>
      </c>
      <c r="O326" s="181">
        <v>1</v>
      </c>
      <c r="P326" s="181">
        <v>1</v>
      </c>
      <c r="Q326" s="181">
        <v>1</v>
      </c>
      <c r="R326" s="181">
        <v>1</v>
      </c>
      <c r="S326" s="181">
        <v>1</v>
      </c>
      <c r="T326" s="181">
        <v>1</v>
      </c>
      <c r="U326" s="181">
        <v>1</v>
      </c>
      <c r="V326" s="181">
        <v>1</v>
      </c>
      <c r="W326" s="181">
        <v>1</v>
      </c>
      <c r="X326" s="181">
        <v>1</v>
      </c>
      <c r="Y326" s="181">
        <v>1</v>
      </c>
      <c r="Z326" s="181">
        <v>1</v>
      </c>
      <c r="AA326" s="181">
        <v>1</v>
      </c>
      <c r="AB326" s="181">
        <v>1</v>
      </c>
      <c r="AC326" s="181">
        <v>1</v>
      </c>
      <c r="AD326" s="181">
        <v>1</v>
      </c>
      <c r="AE326" s="181">
        <v>1</v>
      </c>
      <c r="AF326" s="181">
        <v>1</v>
      </c>
      <c r="AG326" s="181">
        <v>1</v>
      </c>
      <c r="AH326" s="181">
        <v>1</v>
      </c>
      <c r="AI326" s="181">
        <v>1</v>
      </c>
      <c r="AJ326" s="181">
        <v>1</v>
      </c>
      <c r="AK326" s="181">
        <v>1</v>
      </c>
      <c r="AL326" s="181">
        <v>1</v>
      </c>
      <c r="AM326" s="181">
        <v>1</v>
      </c>
      <c r="AN326" s="181">
        <v>1</v>
      </c>
      <c r="AO326" s="181">
        <v>1</v>
      </c>
      <c r="AP326" s="181">
        <v>1</v>
      </c>
      <c r="AQ326" s="181">
        <v>1</v>
      </c>
      <c r="AR326" s="181">
        <v>1</v>
      </c>
      <c r="AS326" s="181">
        <v>1</v>
      </c>
      <c r="AT326" s="181">
        <v>1</v>
      </c>
      <c r="AU326" s="181">
        <v>1</v>
      </c>
      <c r="AV326" s="181">
        <v>1</v>
      </c>
      <c r="AW326" s="181">
        <v>4.5999999999999996</v>
      </c>
      <c r="AX326" s="181">
        <v>4.5999999999999996</v>
      </c>
      <c r="AY326" s="181">
        <v>4.5999999999999996</v>
      </c>
      <c r="AZ326" s="181">
        <v>22.591000000000001</v>
      </c>
      <c r="BA326" s="181">
        <v>194</v>
      </c>
      <c r="BB326" s="181">
        <v>194</v>
      </c>
      <c r="BC326" s="181">
        <v>8.8495999999999991E-3</v>
      </c>
      <c r="BD326" s="181">
        <v>2.0754000000000001</v>
      </c>
      <c r="BE326" s="181" t="s">
        <v>1254</v>
      </c>
      <c r="BF326" s="181" t="s">
        <v>1254</v>
      </c>
      <c r="BG326" s="181" t="s">
        <v>1254</v>
      </c>
      <c r="BH326" s="181" t="s">
        <v>1251</v>
      </c>
      <c r="BI326" s="181" t="s">
        <v>1254</v>
      </c>
      <c r="BJ326" s="181" t="s">
        <v>1254</v>
      </c>
      <c r="BK326" s="181" t="s">
        <v>1254</v>
      </c>
      <c r="BL326" s="181" t="s">
        <v>1254</v>
      </c>
      <c r="BM326" s="181" t="s">
        <v>1254</v>
      </c>
      <c r="BN326" s="181" t="s">
        <v>1254</v>
      </c>
      <c r="BO326" s="181" t="s">
        <v>1251</v>
      </c>
      <c r="BP326" s="181" t="s">
        <v>1251</v>
      </c>
      <c r="BQ326" s="181">
        <v>4.5999999999999996</v>
      </c>
      <c r="BR326" s="181">
        <v>4.5999999999999996</v>
      </c>
      <c r="BS326" s="181">
        <v>4.5999999999999996</v>
      </c>
      <c r="BT326" s="181">
        <v>4.5999999999999996</v>
      </c>
      <c r="BU326" s="181">
        <v>4.5999999999999996</v>
      </c>
      <c r="BV326" s="181">
        <v>4.5999999999999996</v>
      </c>
      <c r="BW326" s="181">
        <v>4.5999999999999996</v>
      </c>
      <c r="BX326" s="181">
        <v>4.5999999999999996</v>
      </c>
      <c r="BY326" s="181">
        <v>4.5999999999999996</v>
      </c>
      <c r="BZ326" s="181">
        <v>4.5999999999999996</v>
      </c>
      <c r="CA326" s="181">
        <v>4.5999999999999996</v>
      </c>
      <c r="CB326" s="181">
        <v>4.5999999999999996</v>
      </c>
      <c r="CC326" s="181">
        <v>30719000</v>
      </c>
      <c r="CD326" s="181">
        <v>2399000</v>
      </c>
      <c r="CE326" s="181">
        <v>3141500</v>
      </c>
      <c r="CF326" s="181">
        <v>2740000</v>
      </c>
      <c r="CG326" s="181">
        <v>3846900</v>
      </c>
      <c r="CH326" s="181">
        <v>1795700</v>
      </c>
      <c r="CI326" s="181">
        <v>1819600</v>
      </c>
      <c r="CJ326" s="181">
        <v>1707400</v>
      </c>
      <c r="CK326" s="181">
        <v>1915300</v>
      </c>
      <c r="CL326" s="181">
        <v>1879500</v>
      </c>
      <c r="CM326" s="181">
        <v>2145400</v>
      </c>
      <c r="CN326" s="181">
        <v>4177500</v>
      </c>
      <c r="CO326" s="181">
        <v>3151100</v>
      </c>
      <c r="CP326" s="184">
        <v>0</v>
      </c>
      <c r="CQ326" s="184">
        <v>0</v>
      </c>
      <c r="CR326" s="184">
        <v>0</v>
      </c>
      <c r="CS326" s="184">
        <v>0</v>
      </c>
      <c r="CT326" s="186" t="e">
        <f t="shared" si="35"/>
        <v>#DIV/0!</v>
      </c>
      <c r="CU326" s="181">
        <v>0</v>
      </c>
      <c r="CV326" s="181">
        <v>0</v>
      </c>
      <c r="CW326" s="181">
        <v>0</v>
      </c>
      <c r="CX326" s="181">
        <v>0</v>
      </c>
      <c r="CY326" s="186" t="e">
        <f t="shared" si="34"/>
        <v>#DIV/0!</v>
      </c>
      <c r="DA326" s="181">
        <v>0</v>
      </c>
      <c r="DC326" s="184">
        <v>0</v>
      </c>
      <c r="DD326" s="183" t="e">
        <f t="shared" si="36"/>
        <v>#DIV/0!</v>
      </c>
      <c r="DE326" s="184">
        <v>0</v>
      </c>
      <c r="DG326" s="184">
        <v>0</v>
      </c>
      <c r="DI326" s="182" t="e">
        <f t="shared" si="37"/>
        <v>#DIV/0!</v>
      </c>
    </row>
    <row r="327" spans="1:113" x14ac:dyDescent="0.25">
      <c r="A327" s="181" t="s">
        <v>1332</v>
      </c>
      <c r="B327" s="181" t="s">
        <v>1332</v>
      </c>
      <c r="C327" s="181">
        <v>1</v>
      </c>
      <c r="D327" s="181">
        <v>1</v>
      </c>
      <c r="E327" s="181">
        <v>1</v>
      </c>
      <c r="F327" s="181" t="s">
        <v>1331</v>
      </c>
      <c r="G327" s="181" t="s">
        <v>1330</v>
      </c>
      <c r="H327" s="181" t="s">
        <v>1329</v>
      </c>
      <c r="I327" s="181">
        <v>1</v>
      </c>
      <c r="J327" s="181">
        <v>1</v>
      </c>
      <c r="K327" s="181">
        <v>1</v>
      </c>
      <c r="L327" s="181">
        <v>1</v>
      </c>
      <c r="M327" s="181">
        <v>1</v>
      </c>
      <c r="N327" s="181">
        <v>1</v>
      </c>
      <c r="O327" s="181">
        <v>1</v>
      </c>
      <c r="P327" s="181">
        <v>1</v>
      </c>
      <c r="Q327" s="181">
        <v>0</v>
      </c>
      <c r="R327" s="181">
        <v>1</v>
      </c>
      <c r="S327" s="181">
        <v>0</v>
      </c>
      <c r="T327" s="181">
        <v>0</v>
      </c>
      <c r="U327" s="181">
        <v>0</v>
      </c>
      <c r="V327" s="181">
        <v>1</v>
      </c>
      <c r="W327" s="181">
        <v>1</v>
      </c>
      <c r="X327" s="181">
        <v>1</v>
      </c>
      <c r="Y327" s="181">
        <v>1</v>
      </c>
      <c r="Z327" s="181">
        <v>1</v>
      </c>
      <c r="AA327" s="181">
        <v>1</v>
      </c>
      <c r="AB327" s="181">
        <v>1</v>
      </c>
      <c r="AC327" s="181">
        <v>0</v>
      </c>
      <c r="AD327" s="181">
        <v>1</v>
      </c>
      <c r="AE327" s="181">
        <v>0</v>
      </c>
      <c r="AF327" s="181">
        <v>0</v>
      </c>
      <c r="AG327" s="181">
        <v>0</v>
      </c>
      <c r="AH327" s="181">
        <v>1</v>
      </c>
      <c r="AI327" s="181">
        <v>1</v>
      </c>
      <c r="AJ327" s="181">
        <v>1</v>
      </c>
      <c r="AK327" s="181">
        <v>1</v>
      </c>
      <c r="AL327" s="181">
        <v>1</v>
      </c>
      <c r="AM327" s="181">
        <v>1</v>
      </c>
      <c r="AN327" s="181">
        <v>1</v>
      </c>
      <c r="AO327" s="181">
        <v>0</v>
      </c>
      <c r="AP327" s="181">
        <v>1</v>
      </c>
      <c r="AQ327" s="181">
        <v>0</v>
      </c>
      <c r="AR327" s="181">
        <v>0</v>
      </c>
      <c r="AS327" s="181">
        <v>0</v>
      </c>
      <c r="AT327" s="181">
        <v>1</v>
      </c>
      <c r="AU327" s="181">
        <v>1</v>
      </c>
      <c r="AV327" s="181">
        <v>1</v>
      </c>
      <c r="AW327" s="181">
        <v>4.4000000000000004</v>
      </c>
      <c r="AX327" s="181">
        <v>4.4000000000000004</v>
      </c>
      <c r="AY327" s="181">
        <v>4.4000000000000004</v>
      </c>
      <c r="AZ327" s="181">
        <v>32.838000000000001</v>
      </c>
      <c r="BA327" s="181">
        <v>295</v>
      </c>
      <c r="BB327" s="181">
        <v>295</v>
      </c>
      <c r="BC327" s="181">
        <v>3.4014000000000002E-3</v>
      </c>
      <c r="BD327" s="181">
        <v>3.0846</v>
      </c>
      <c r="BE327" s="181" t="s">
        <v>1254</v>
      </c>
      <c r="BF327" s="181" t="s">
        <v>1254</v>
      </c>
      <c r="BG327" s="181" t="s">
        <v>1254</v>
      </c>
      <c r="BH327" s="181" t="s">
        <v>1251</v>
      </c>
      <c r="BJ327" s="181" t="s">
        <v>1254</v>
      </c>
      <c r="BN327" s="181" t="s">
        <v>1254</v>
      </c>
      <c r="BO327" s="181" t="s">
        <v>1254</v>
      </c>
      <c r="BP327" s="181" t="s">
        <v>1254</v>
      </c>
      <c r="BQ327" s="181">
        <v>4.4000000000000004</v>
      </c>
      <c r="BR327" s="181">
        <v>4.4000000000000004</v>
      </c>
      <c r="BS327" s="181">
        <v>4.4000000000000004</v>
      </c>
      <c r="BT327" s="181">
        <v>4.4000000000000004</v>
      </c>
      <c r="BU327" s="181">
        <v>0</v>
      </c>
      <c r="BV327" s="181">
        <v>4.4000000000000004</v>
      </c>
      <c r="BW327" s="181">
        <v>0</v>
      </c>
      <c r="BX327" s="181">
        <v>0</v>
      </c>
      <c r="BY327" s="181">
        <v>0</v>
      </c>
      <c r="BZ327" s="181">
        <v>4.4000000000000004</v>
      </c>
      <c r="CA327" s="181">
        <v>4.4000000000000004</v>
      </c>
      <c r="CB327" s="181">
        <v>4.4000000000000004</v>
      </c>
      <c r="CC327" s="181">
        <v>17239000</v>
      </c>
      <c r="CD327" s="181">
        <v>2821100</v>
      </c>
      <c r="CE327" s="181">
        <v>1941800</v>
      </c>
      <c r="CF327" s="181">
        <v>1735400</v>
      </c>
      <c r="CG327" s="181">
        <v>2927700</v>
      </c>
      <c r="CH327" s="181">
        <v>0</v>
      </c>
      <c r="CI327" s="181">
        <v>465140</v>
      </c>
      <c r="CJ327" s="181">
        <v>0</v>
      </c>
      <c r="CK327" s="181">
        <v>0</v>
      </c>
      <c r="CL327" s="181">
        <v>0</v>
      </c>
      <c r="CM327" s="181">
        <v>2716400</v>
      </c>
      <c r="CN327" s="181">
        <v>2280200</v>
      </c>
      <c r="CO327" s="181">
        <v>2350800</v>
      </c>
      <c r="CP327" s="184">
        <v>0</v>
      </c>
      <c r="CQ327" s="184">
        <v>0</v>
      </c>
      <c r="CR327" s="184">
        <v>0</v>
      </c>
      <c r="CS327" s="184">
        <v>0</v>
      </c>
      <c r="CT327" s="186" t="e">
        <f t="shared" si="35"/>
        <v>#DIV/0!</v>
      </c>
      <c r="CU327" s="181">
        <v>0</v>
      </c>
      <c r="CV327" s="181">
        <v>0</v>
      </c>
      <c r="CW327" s="181">
        <v>0</v>
      </c>
      <c r="CX327" s="181">
        <v>0</v>
      </c>
      <c r="CY327" s="186" t="e">
        <f t="shared" si="34"/>
        <v>#DIV/0!</v>
      </c>
      <c r="DA327" s="181">
        <v>0</v>
      </c>
      <c r="DC327" s="184">
        <v>0</v>
      </c>
      <c r="DD327" s="183" t="e">
        <f t="shared" si="36"/>
        <v>#DIV/0!</v>
      </c>
      <c r="DE327" s="184">
        <v>0</v>
      </c>
      <c r="DG327" s="184">
        <v>0</v>
      </c>
      <c r="DI327" s="182" t="e">
        <f t="shared" si="37"/>
        <v>#DIV/0!</v>
      </c>
    </row>
    <row r="328" spans="1:113" x14ac:dyDescent="0.25">
      <c r="A328" s="181" t="s">
        <v>1328</v>
      </c>
      <c r="B328" s="181" t="s">
        <v>1328</v>
      </c>
      <c r="C328" s="181">
        <v>1</v>
      </c>
      <c r="D328" s="181">
        <v>1</v>
      </c>
      <c r="E328" s="181">
        <v>1</v>
      </c>
      <c r="F328" s="181" t="s">
        <v>1327</v>
      </c>
      <c r="G328" s="181" t="s">
        <v>1326</v>
      </c>
      <c r="H328" s="181" t="s">
        <v>1325</v>
      </c>
      <c r="I328" s="181">
        <v>1</v>
      </c>
      <c r="J328" s="181">
        <v>1</v>
      </c>
      <c r="K328" s="181">
        <v>1</v>
      </c>
      <c r="L328" s="181">
        <v>1</v>
      </c>
      <c r="M328" s="181">
        <v>1</v>
      </c>
      <c r="N328" s="181">
        <v>1</v>
      </c>
      <c r="O328" s="181">
        <v>1</v>
      </c>
      <c r="P328" s="181">
        <v>1</v>
      </c>
      <c r="Q328" s="181">
        <v>0</v>
      </c>
      <c r="R328" s="181">
        <v>0</v>
      </c>
      <c r="S328" s="181">
        <v>0</v>
      </c>
      <c r="T328" s="181">
        <v>0</v>
      </c>
      <c r="U328" s="181">
        <v>0</v>
      </c>
      <c r="V328" s="181">
        <v>1</v>
      </c>
      <c r="W328" s="181">
        <v>1</v>
      </c>
      <c r="X328" s="181">
        <v>1</v>
      </c>
      <c r="Y328" s="181">
        <v>1</v>
      </c>
      <c r="Z328" s="181">
        <v>1</v>
      </c>
      <c r="AA328" s="181">
        <v>1</v>
      </c>
      <c r="AB328" s="181">
        <v>1</v>
      </c>
      <c r="AC328" s="181">
        <v>0</v>
      </c>
      <c r="AD328" s="181">
        <v>0</v>
      </c>
      <c r="AE328" s="181">
        <v>0</v>
      </c>
      <c r="AF328" s="181">
        <v>0</v>
      </c>
      <c r="AG328" s="181">
        <v>0</v>
      </c>
      <c r="AH328" s="181">
        <v>1</v>
      </c>
      <c r="AI328" s="181">
        <v>1</v>
      </c>
      <c r="AJ328" s="181">
        <v>1</v>
      </c>
      <c r="AK328" s="181">
        <v>1</v>
      </c>
      <c r="AL328" s="181">
        <v>1</v>
      </c>
      <c r="AM328" s="181">
        <v>1</v>
      </c>
      <c r="AN328" s="181">
        <v>1</v>
      </c>
      <c r="AO328" s="181">
        <v>0</v>
      </c>
      <c r="AP328" s="181">
        <v>0</v>
      </c>
      <c r="AQ328" s="181">
        <v>0</v>
      </c>
      <c r="AR328" s="181">
        <v>0</v>
      </c>
      <c r="AS328" s="181">
        <v>0</v>
      </c>
      <c r="AT328" s="181">
        <v>1</v>
      </c>
      <c r="AU328" s="181">
        <v>1</v>
      </c>
      <c r="AV328" s="181">
        <v>1</v>
      </c>
      <c r="AW328" s="181">
        <v>9</v>
      </c>
      <c r="AX328" s="181">
        <v>9</v>
      </c>
      <c r="AY328" s="181">
        <v>9</v>
      </c>
      <c r="AZ328" s="181">
        <v>10.051</v>
      </c>
      <c r="BA328" s="181">
        <v>89</v>
      </c>
      <c r="BB328" s="181">
        <v>89</v>
      </c>
      <c r="BC328" s="181">
        <v>3.2361999999999998E-3</v>
      </c>
      <c r="BD328" s="181">
        <v>2.7778</v>
      </c>
      <c r="BE328" s="181" t="s">
        <v>1251</v>
      </c>
      <c r="BF328" s="181" t="s">
        <v>1251</v>
      </c>
      <c r="BG328" s="181" t="s">
        <v>1251</v>
      </c>
      <c r="BH328" s="181" t="s">
        <v>1251</v>
      </c>
      <c r="BN328" s="181" t="s">
        <v>1251</v>
      </c>
      <c r="BO328" s="181" t="s">
        <v>1251</v>
      </c>
      <c r="BP328" s="181" t="s">
        <v>1251</v>
      </c>
      <c r="BQ328" s="181">
        <v>9</v>
      </c>
      <c r="BR328" s="181">
        <v>9</v>
      </c>
      <c r="BS328" s="181">
        <v>9</v>
      </c>
      <c r="BT328" s="181">
        <v>9</v>
      </c>
      <c r="BU328" s="181">
        <v>0</v>
      </c>
      <c r="BV328" s="181">
        <v>0</v>
      </c>
      <c r="BW328" s="181">
        <v>0</v>
      </c>
      <c r="BX328" s="181">
        <v>0</v>
      </c>
      <c r="BY328" s="181">
        <v>0</v>
      </c>
      <c r="BZ328" s="181">
        <v>9</v>
      </c>
      <c r="CA328" s="181">
        <v>9</v>
      </c>
      <c r="CB328" s="181">
        <v>9</v>
      </c>
      <c r="CC328" s="181">
        <v>64389000</v>
      </c>
      <c r="CD328" s="181">
        <v>8744300</v>
      </c>
      <c r="CE328" s="181">
        <v>9193000</v>
      </c>
      <c r="CF328" s="181">
        <v>9869200</v>
      </c>
      <c r="CG328" s="181">
        <v>9606300</v>
      </c>
      <c r="CH328" s="181">
        <v>0</v>
      </c>
      <c r="CI328" s="181">
        <v>0</v>
      </c>
      <c r="CJ328" s="181">
        <v>0</v>
      </c>
      <c r="CK328" s="181">
        <v>0</v>
      </c>
      <c r="CL328" s="181">
        <v>0</v>
      </c>
      <c r="CM328" s="181">
        <v>9316800</v>
      </c>
      <c r="CN328" s="181">
        <v>10189000</v>
      </c>
      <c r="CO328" s="181">
        <v>7470500</v>
      </c>
      <c r="CP328" s="184">
        <v>0</v>
      </c>
      <c r="CQ328" s="184">
        <v>0</v>
      </c>
      <c r="CR328" s="184">
        <v>0</v>
      </c>
      <c r="CS328" s="184">
        <v>0</v>
      </c>
      <c r="CT328" s="186" t="e">
        <f t="shared" si="35"/>
        <v>#DIV/0!</v>
      </c>
      <c r="CU328" s="181">
        <v>0</v>
      </c>
      <c r="CV328" s="181">
        <v>0</v>
      </c>
      <c r="CW328" s="181">
        <v>0</v>
      </c>
      <c r="CX328" s="181">
        <v>0</v>
      </c>
      <c r="CY328" s="186" t="e">
        <f t="shared" si="34"/>
        <v>#DIV/0!</v>
      </c>
      <c r="DA328" s="181">
        <v>0</v>
      </c>
      <c r="DC328" s="184">
        <v>0</v>
      </c>
      <c r="DD328" s="183" t="e">
        <f t="shared" si="36"/>
        <v>#DIV/0!</v>
      </c>
      <c r="DE328" s="184">
        <v>0</v>
      </c>
      <c r="DG328" s="184">
        <v>0</v>
      </c>
      <c r="DI328" s="182" t="e">
        <f t="shared" si="37"/>
        <v>#DIV/0!</v>
      </c>
    </row>
    <row r="329" spans="1:113" x14ac:dyDescent="0.25">
      <c r="A329" s="181" t="s">
        <v>1324</v>
      </c>
      <c r="B329" s="181" t="s">
        <v>1324</v>
      </c>
      <c r="C329" s="181" t="s">
        <v>1323</v>
      </c>
      <c r="D329" s="181" t="s">
        <v>1323</v>
      </c>
      <c r="E329" s="181" t="s">
        <v>1323</v>
      </c>
      <c r="F329" s="181" t="s">
        <v>1322</v>
      </c>
      <c r="G329" s="181" t="s">
        <v>1321</v>
      </c>
      <c r="H329" s="181" t="s">
        <v>1320</v>
      </c>
      <c r="I329" s="181">
        <v>2</v>
      </c>
      <c r="J329" s="181">
        <v>1</v>
      </c>
      <c r="K329" s="181">
        <v>1</v>
      </c>
      <c r="L329" s="181">
        <v>1</v>
      </c>
      <c r="M329" s="181">
        <v>1</v>
      </c>
      <c r="N329" s="181">
        <v>1</v>
      </c>
      <c r="O329" s="181">
        <v>1</v>
      </c>
      <c r="P329" s="181">
        <v>1</v>
      </c>
      <c r="Q329" s="181">
        <v>0</v>
      </c>
      <c r="R329" s="181">
        <v>0</v>
      </c>
      <c r="S329" s="181">
        <v>1</v>
      </c>
      <c r="T329" s="181">
        <v>1</v>
      </c>
      <c r="U329" s="181">
        <v>1</v>
      </c>
      <c r="V329" s="181">
        <v>1</v>
      </c>
      <c r="W329" s="181">
        <v>1</v>
      </c>
      <c r="X329" s="181">
        <v>1</v>
      </c>
      <c r="Y329" s="181">
        <v>1</v>
      </c>
      <c r="Z329" s="181">
        <v>1</v>
      </c>
      <c r="AA329" s="181">
        <v>1</v>
      </c>
      <c r="AB329" s="181">
        <v>1</v>
      </c>
      <c r="AC329" s="181">
        <v>0</v>
      </c>
      <c r="AD329" s="181">
        <v>0</v>
      </c>
      <c r="AE329" s="181">
        <v>1</v>
      </c>
      <c r="AF329" s="181">
        <v>1</v>
      </c>
      <c r="AG329" s="181">
        <v>1</v>
      </c>
      <c r="AH329" s="181">
        <v>1</v>
      </c>
      <c r="AI329" s="181">
        <v>1</v>
      </c>
      <c r="AJ329" s="181">
        <v>1</v>
      </c>
      <c r="AK329" s="181">
        <v>1</v>
      </c>
      <c r="AL329" s="181">
        <v>1</v>
      </c>
      <c r="AM329" s="181">
        <v>1</v>
      </c>
      <c r="AN329" s="181">
        <v>1</v>
      </c>
      <c r="AO329" s="181">
        <v>0</v>
      </c>
      <c r="AP329" s="181">
        <v>0</v>
      </c>
      <c r="AQ329" s="181">
        <v>1</v>
      </c>
      <c r="AR329" s="181">
        <v>1</v>
      </c>
      <c r="AS329" s="181">
        <v>1</v>
      </c>
      <c r="AT329" s="181">
        <v>1</v>
      </c>
      <c r="AU329" s="181">
        <v>1</v>
      </c>
      <c r="AV329" s="181">
        <v>1</v>
      </c>
      <c r="AW329" s="181">
        <v>5.6</v>
      </c>
      <c r="AX329" s="181">
        <v>5.6</v>
      </c>
      <c r="AY329" s="181">
        <v>5.6</v>
      </c>
      <c r="AZ329" s="181">
        <v>22.370999999999999</v>
      </c>
      <c r="BA329" s="181">
        <v>198</v>
      </c>
      <c r="BB329" s="181" t="s">
        <v>1319</v>
      </c>
      <c r="BC329" s="181">
        <v>6.1349999999999998E-3</v>
      </c>
      <c r="BD329" s="181">
        <v>2.2961</v>
      </c>
      <c r="BE329" s="181" t="s">
        <v>1251</v>
      </c>
      <c r="BF329" s="181" t="s">
        <v>1251</v>
      </c>
      <c r="BG329" s="181" t="s">
        <v>1251</v>
      </c>
      <c r="BH329" s="181" t="s">
        <v>1251</v>
      </c>
      <c r="BK329" s="181" t="s">
        <v>1254</v>
      </c>
      <c r="BL329" s="181" t="s">
        <v>1254</v>
      </c>
      <c r="BM329" s="181" t="s">
        <v>1254</v>
      </c>
      <c r="BN329" s="181" t="s">
        <v>1251</v>
      </c>
      <c r="BO329" s="181" t="s">
        <v>1251</v>
      </c>
      <c r="BP329" s="181" t="s">
        <v>1251</v>
      </c>
      <c r="BQ329" s="181">
        <v>5.6</v>
      </c>
      <c r="BR329" s="181">
        <v>5.6</v>
      </c>
      <c r="BS329" s="181">
        <v>5.6</v>
      </c>
      <c r="BT329" s="181">
        <v>5.6</v>
      </c>
      <c r="BU329" s="181">
        <v>0</v>
      </c>
      <c r="BV329" s="181">
        <v>0</v>
      </c>
      <c r="BW329" s="181">
        <v>5.6</v>
      </c>
      <c r="BX329" s="181">
        <v>5.6</v>
      </c>
      <c r="BY329" s="181">
        <v>5.6</v>
      </c>
      <c r="BZ329" s="181">
        <v>5.6</v>
      </c>
      <c r="CA329" s="181">
        <v>5.6</v>
      </c>
      <c r="CB329" s="181">
        <v>5.6</v>
      </c>
      <c r="CC329" s="181">
        <v>29774000</v>
      </c>
      <c r="CD329" s="181">
        <v>4166300</v>
      </c>
      <c r="CE329" s="181">
        <v>3457200</v>
      </c>
      <c r="CF329" s="181">
        <v>5344800</v>
      </c>
      <c r="CG329" s="181">
        <v>3786800</v>
      </c>
      <c r="CH329" s="181">
        <v>0</v>
      </c>
      <c r="CI329" s="181">
        <v>0</v>
      </c>
      <c r="CJ329" s="181">
        <v>581760</v>
      </c>
      <c r="CK329" s="181">
        <v>804890</v>
      </c>
      <c r="CL329" s="181">
        <v>515530</v>
      </c>
      <c r="CM329" s="181">
        <v>3903800</v>
      </c>
      <c r="CN329" s="181">
        <v>3583900</v>
      </c>
      <c r="CO329" s="181">
        <v>3629500</v>
      </c>
      <c r="CP329" s="184">
        <v>0</v>
      </c>
      <c r="CQ329" s="184">
        <v>0</v>
      </c>
      <c r="CR329" s="184">
        <v>0</v>
      </c>
      <c r="CS329" s="184">
        <v>0</v>
      </c>
      <c r="CT329" s="186" t="e">
        <f t="shared" si="35"/>
        <v>#DIV/0!</v>
      </c>
      <c r="CU329" s="181">
        <v>0</v>
      </c>
      <c r="CV329" s="181">
        <v>0</v>
      </c>
      <c r="CW329" s="181">
        <v>0</v>
      </c>
      <c r="CX329" s="181">
        <v>0</v>
      </c>
      <c r="CY329" s="186" t="e">
        <f t="shared" si="34"/>
        <v>#DIV/0!</v>
      </c>
      <c r="DA329" s="181">
        <v>0</v>
      </c>
      <c r="DC329" s="184">
        <v>0</v>
      </c>
      <c r="DD329" s="183" t="e">
        <f t="shared" si="36"/>
        <v>#DIV/0!</v>
      </c>
      <c r="DE329" s="184">
        <v>0</v>
      </c>
      <c r="DG329" s="184">
        <v>0</v>
      </c>
      <c r="DI329" s="182" t="e">
        <f t="shared" si="37"/>
        <v>#DIV/0!</v>
      </c>
    </row>
    <row r="330" spans="1:113" x14ac:dyDescent="0.25">
      <c r="A330" s="181" t="s">
        <v>1318</v>
      </c>
      <c r="B330" s="181" t="s">
        <v>1318</v>
      </c>
      <c r="C330" s="181">
        <v>8</v>
      </c>
      <c r="D330" s="181">
        <v>1</v>
      </c>
      <c r="E330" s="181">
        <v>1</v>
      </c>
      <c r="F330" s="181" t="s">
        <v>1317</v>
      </c>
      <c r="G330" s="181" t="s">
        <v>1316</v>
      </c>
      <c r="H330" s="181" t="s">
        <v>1315</v>
      </c>
      <c r="I330" s="181">
        <v>1</v>
      </c>
      <c r="J330" s="181">
        <v>8</v>
      </c>
      <c r="K330" s="181">
        <v>1</v>
      </c>
      <c r="L330" s="181">
        <v>1</v>
      </c>
      <c r="M330" s="181">
        <v>8</v>
      </c>
      <c r="N330" s="181">
        <v>6</v>
      </c>
      <c r="O330" s="181">
        <v>8</v>
      </c>
      <c r="P330" s="181">
        <v>8</v>
      </c>
      <c r="Q330" s="181">
        <v>4</v>
      </c>
      <c r="R330" s="181">
        <v>4</v>
      </c>
      <c r="S330" s="181">
        <v>3</v>
      </c>
      <c r="T330" s="181">
        <v>6</v>
      </c>
      <c r="U330" s="181">
        <v>5</v>
      </c>
      <c r="V330" s="181">
        <v>6</v>
      </c>
      <c r="W330" s="181">
        <v>7</v>
      </c>
      <c r="X330" s="181">
        <v>8</v>
      </c>
      <c r="Y330" s="181">
        <v>1</v>
      </c>
      <c r="Z330" s="181">
        <v>1</v>
      </c>
      <c r="AA330" s="181">
        <v>1</v>
      </c>
      <c r="AB330" s="181">
        <v>1</v>
      </c>
      <c r="AC330" s="181">
        <v>0</v>
      </c>
      <c r="AD330" s="181">
        <v>0</v>
      </c>
      <c r="AE330" s="181">
        <v>0</v>
      </c>
      <c r="AF330" s="181">
        <v>1</v>
      </c>
      <c r="AG330" s="181">
        <v>0</v>
      </c>
      <c r="AH330" s="181">
        <v>1</v>
      </c>
      <c r="AI330" s="181">
        <v>1</v>
      </c>
      <c r="AJ330" s="181">
        <v>1</v>
      </c>
      <c r="AK330" s="181">
        <v>1</v>
      </c>
      <c r="AL330" s="181">
        <v>1</v>
      </c>
      <c r="AM330" s="181">
        <v>1</v>
      </c>
      <c r="AN330" s="181">
        <v>1</v>
      </c>
      <c r="AO330" s="181">
        <v>0</v>
      </c>
      <c r="AP330" s="181">
        <v>0</v>
      </c>
      <c r="AQ330" s="181">
        <v>0</v>
      </c>
      <c r="AR330" s="181">
        <v>1</v>
      </c>
      <c r="AS330" s="181">
        <v>0</v>
      </c>
      <c r="AT330" s="181">
        <v>1</v>
      </c>
      <c r="AU330" s="181">
        <v>1</v>
      </c>
      <c r="AV330" s="181">
        <v>1</v>
      </c>
      <c r="AW330" s="181">
        <v>24</v>
      </c>
      <c r="AX330" s="181">
        <v>2.4</v>
      </c>
      <c r="AY330" s="181">
        <v>2.4</v>
      </c>
      <c r="AZ330" s="181">
        <v>45.973999999999997</v>
      </c>
      <c r="BA330" s="181">
        <v>413</v>
      </c>
      <c r="BB330" s="181">
        <v>413</v>
      </c>
      <c r="BC330" s="181">
        <v>3.1348000000000001E-3</v>
      </c>
      <c r="BD330" s="181">
        <v>2.4864000000000002</v>
      </c>
      <c r="BE330" s="181" t="s">
        <v>1251</v>
      </c>
      <c r="BF330" s="181" t="s">
        <v>1251</v>
      </c>
      <c r="BG330" s="181" t="s">
        <v>1251</v>
      </c>
      <c r="BH330" s="181" t="s">
        <v>1251</v>
      </c>
      <c r="BI330" s="181" t="s">
        <v>1254</v>
      </c>
      <c r="BJ330" s="181" t="s">
        <v>1254</v>
      </c>
      <c r="BK330" s="181" t="s">
        <v>1254</v>
      </c>
      <c r="BL330" s="181" t="s">
        <v>1254</v>
      </c>
      <c r="BM330" s="181" t="s">
        <v>1254</v>
      </c>
      <c r="BN330" s="181" t="s">
        <v>1251</v>
      </c>
      <c r="BO330" s="181" t="s">
        <v>1251</v>
      </c>
      <c r="BP330" s="181" t="s">
        <v>1251</v>
      </c>
      <c r="BQ330" s="181">
        <v>24</v>
      </c>
      <c r="BR330" s="181">
        <v>19.399999999999999</v>
      </c>
      <c r="BS330" s="181">
        <v>24</v>
      </c>
      <c r="BT330" s="181">
        <v>24</v>
      </c>
      <c r="BU330" s="181">
        <v>14.5</v>
      </c>
      <c r="BV330" s="181">
        <v>11.6</v>
      </c>
      <c r="BW330" s="181">
        <v>9.1999999999999993</v>
      </c>
      <c r="BX330" s="181">
        <v>19.399999999999999</v>
      </c>
      <c r="BY330" s="181">
        <v>16.899999999999999</v>
      </c>
      <c r="BZ330" s="181">
        <v>18.600000000000001</v>
      </c>
      <c r="CA330" s="181">
        <v>24</v>
      </c>
      <c r="CB330" s="181">
        <v>24</v>
      </c>
      <c r="CC330" s="181">
        <v>35458000</v>
      </c>
      <c r="CD330" s="181">
        <v>5380800</v>
      </c>
      <c r="CE330" s="181">
        <v>4652300</v>
      </c>
      <c r="CF330" s="181">
        <v>5064200</v>
      </c>
      <c r="CG330" s="181">
        <v>4715800</v>
      </c>
      <c r="CH330" s="181">
        <v>0</v>
      </c>
      <c r="CI330" s="181">
        <v>0</v>
      </c>
      <c r="CJ330" s="181">
        <v>0</v>
      </c>
      <c r="CK330" s="181">
        <v>1756100</v>
      </c>
      <c r="CL330" s="181">
        <v>0</v>
      </c>
      <c r="CM330" s="181">
        <v>5067200</v>
      </c>
      <c r="CN330" s="181">
        <v>4879200</v>
      </c>
      <c r="CO330" s="181">
        <v>3942500</v>
      </c>
      <c r="CP330" s="184">
        <v>0</v>
      </c>
      <c r="CQ330" s="184">
        <v>0</v>
      </c>
      <c r="CR330" s="184">
        <v>0</v>
      </c>
      <c r="CS330" s="184">
        <v>0</v>
      </c>
      <c r="CT330" s="186" t="e">
        <f t="shared" si="35"/>
        <v>#DIV/0!</v>
      </c>
      <c r="CU330" s="181">
        <v>0</v>
      </c>
      <c r="CV330" s="181">
        <v>0</v>
      </c>
      <c r="CW330" s="181">
        <v>0</v>
      </c>
      <c r="CX330" s="181">
        <v>0</v>
      </c>
      <c r="CY330" s="186" t="e">
        <f t="shared" si="34"/>
        <v>#DIV/0!</v>
      </c>
      <c r="DA330" s="181">
        <v>0</v>
      </c>
      <c r="DC330" s="184">
        <v>0</v>
      </c>
      <c r="DD330" s="183" t="e">
        <f t="shared" si="36"/>
        <v>#DIV/0!</v>
      </c>
      <c r="DE330" s="184">
        <v>0</v>
      </c>
      <c r="DG330" s="184">
        <v>0</v>
      </c>
      <c r="DI330" s="182" t="e">
        <f t="shared" si="37"/>
        <v>#DIV/0!</v>
      </c>
    </row>
    <row r="331" spans="1:113" x14ac:dyDescent="0.25">
      <c r="A331" s="181" t="s">
        <v>1314</v>
      </c>
      <c r="B331" s="181" t="s">
        <v>1314</v>
      </c>
      <c r="C331" s="181">
        <v>7</v>
      </c>
      <c r="D331" s="181">
        <v>1</v>
      </c>
      <c r="E331" s="181">
        <v>1</v>
      </c>
      <c r="F331" s="181" t="s">
        <v>1313</v>
      </c>
      <c r="G331" s="181" t="s">
        <v>1312</v>
      </c>
      <c r="H331" s="181" t="s">
        <v>1311</v>
      </c>
      <c r="I331" s="181">
        <v>1</v>
      </c>
      <c r="J331" s="181">
        <v>7</v>
      </c>
      <c r="K331" s="181">
        <v>1</v>
      </c>
      <c r="L331" s="181">
        <v>1</v>
      </c>
      <c r="M331" s="181">
        <v>7</v>
      </c>
      <c r="N331" s="181">
        <v>5</v>
      </c>
      <c r="O331" s="181">
        <v>7</v>
      </c>
      <c r="P331" s="181">
        <v>7</v>
      </c>
      <c r="Q331" s="181">
        <v>4</v>
      </c>
      <c r="R331" s="181">
        <v>5</v>
      </c>
      <c r="S331" s="181">
        <v>3</v>
      </c>
      <c r="T331" s="181">
        <v>5</v>
      </c>
      <c r="U331" s="181">
        <v>5</v>
      </c>
      <c r="V331" s="181">
        <v>6</v>
      </c>
      <c r="W331" s="181">
        <v>6</v>
      </c>
      <c r="X331" s="181">
        <v>7</v>
      </c>
      <c r="Y331" s="181">
        <v>1</v>
      </c>
      <c r="Z331" s="181">
        <v>1</v>
      </c>
      <c r="AA331" s="181">
        <v>1</v>
      </c>
      <c r="AB331" s="181">
        <v>1</v>
      </c>
      <c r="AC331" s="181">
        <v>1</v>
      </c>
      <c r="AD331" s="181">
        <v>1</v>
      </c>
      <c r="AE331" s="181">
        <v>0</v>
      </c>
      <c r="AF331" s="181">
        <v>1</v>
      </c>
      <c r="AG331" s="181">
        <v>1</v>
      </c>
      <c r="AH331" s="181">
        <v>1</v>
      </c>
      <c r="AI331" s="181">
        <v>1</v>
      </c>
      <c r="AJ331" s="181">
        <v>1</v>
      </c>
      <c r="AK331" s="181">
        <v>1</v>
      </c>
      <c r="AL331" s="181">
        <v>1</v>
      </c>
      <c r="AM331" s="181">
        <v>1</v>
      </c>
      <c r="AN331" s="181">
        <v>1</v>
      </c>
      <c r="AO331" s="181">
        <v>1</v>
      </c>
      <c r="AP331" s="181">
        <v>1</v>
      </c>
      <c r="AQ331" s="181">
        <v>0</v>
      </c>
      <c r="AR331" s="181">
        <v>1</v>
      </c>
      <c r="AS331" s="181">
        <v>1</v>
      </c>
      <c r="AT331" s="181">
        <v>1</v>
      </c>
      <c r="AU331" s="181">
        <v>1</v>
      </c>
      <c r="AV331" s="181">
        <v>1</v>
      </c>
      <c r="AW331" s="181">
        <v>18.600000000000001</v>
      </c>
      <c r="AX331" s="181">
        <v>2.4</v>
      </c>
      <c r="AY331" s="181">
        <v>2.4</v>
      </c>
      <c r="AZ331" s="181">
        <v>45.997999999999998</v>
      </c>
      <c r="BA331" s="181">
        <v>413</v>
      </c>
      <c r="BB331" s="181">
        <v>413</v>
      </c>
      <c r="BC331" s="181">
        <v>0</v>
      </c>
      <c r="BD331" s="181">
        <v>4.6848999999999998</v>
      </c>
      <c r="BE331" s="181" t="s">
        <v>1251</v>
      </c>
      <c r="BF331" s="181" t="s">
        <v>1251</v>
      </c>
      <c r="BG331" s="181" t="s">
        <v>1251</v>
      </c>
      <c r="BH331" s="181" t="s">
        <v>1251</v>
      </c>
      <c r="BI331" s="181" t="s">
        <v>1254</v>
      </c>
      <c r="BJ331" s="181" t="s">
        <v>1254</v>
      </c>
      <c r="BK331" s="181" t="s">
        <v>1254</v>
      </c>
      <c r="BL331" s="181" t="s">
        <v>1254</v>
      </c>
      <c r="BM331" s="181" t="s">
        <v>1254</v>
      </c>
      <c r="BN331" s="181" t="s">
        <v>1251</v>
      </c>
      <c r="BO331" s="181" t="s">
        <v>1254</v>
      </c>
      <c r="BP331" s="181" t="s">
        <v>1251</v>
      </c>
      <c r="BQ331" s="181">
        <v>18.600000000000001</v>
      </c>
      <c r="BR331" s="181">
        <v>14</v>
      </c>
      <c r="BS331" s="181">
        <v>18.600000000000001</v>
      </c>
      <c r="BT331" s="181">
        <v>18.600000000000001</v>
      </c>
      <c r="BU331" s="181">
        <v>11.6</v>
      </c>
      <c r="BV331" s="181">
        <v>14</v>
      </c>
      <c r="BW331" s="181">
        <v>9.1999999999999993</v>
      </c>
      <c r="BX331" s="181">
        <v>14</v>
      </c>
      <c r="BY331" s="181">
        <v>14</v>
      </c>
      <c r="BZ331" s="181">
        <v>18.600000000000001</v>
      </c>
      <c r="CA331" s="181">
        <v>18.600000000000001</v>
      </c>
      <c r="CB331" s="181">
        <v>18.600000000000001</v>
      </c>
      <c r="CC331" s="181">
        <v>35048000</v>
      </c>
      <c r="CD331" s="181">
        <v>5620300</v>
      </c>
      <c r="CE331" s="181">
        <v>3743200</v>
      </c>
      <c r="CF331" s="181">
        <v>4661800</v>
      </c>
      <c r="CG331" s="181">
        <v>3727500</v>
      </c>
      <c r="CH331" s="181">
        <v>1311300</v>
      </c>
      <c r="CI331" s="181">
        <v>1496100</v>
      </c>
      <c r="CJ331" s="181">
        <v>0</v>
      </c>
      <c r="CK331" s="181">
        <v>1575400</v>
      </c>
      <c r="CL331" s="181">
        <v>1333800</v>
      </c>
      <c r="CM331" s="181">
        <v>4377300</v>
      </c>
      <c r="CN331" s="181">
        <v>2911300</v>
      </c>
      <c r="CO331" s="181">
        <v>4289700</v>
      </c>
      <c r="CP331" s="184">
        <v>0</v>
      </c>
      <c r="CQ331" s="184">
        <v>0</v>
      </c>
      <c r="CR331" s="184">
        <v>0</v>
      </c>
      <c r="CS331" s="184">
        <v>0</v>
      </c>
      <c r="CT331" s="186" t="e">
        <f t="shared" si="35"/>
        <v>#DIV/0!</v>
      </c>
      <c r="CU331" s="181">
        <v>0</v>
      </c>
      <c r="CV331" s="181">
        <v>0</v>
      </c>
      <c r="CW331" s="181">
        <v>0</v>
      </c>
      <c r="CX331" s="181">
        <v>0</v>
      </c>
      <c r="CY331" s="186" t="e">
        <f t="shared" si="34"/>
        <v>#DIV/0!</v>
      </c>
      <c r="DA331" s="181">
        <v>0</v>
      </c>
      <c r="DC331" s="184">
        <v>0</v>
      </c>
      <c r="DD331" s="183" t="e">
        <f t="shared" si="36"/>
        <v>#DIV/0!</v>
      </c>
      <c r="DE331" s="184">
        <v>0</v>
      </c>
      <c r="DG331" s="184">
        <v>0</v>
      </c>
      <c r="DI331" s="182" t="e">
        <f t="shared" si="37"/>
        <v>#DIV/0!</v>
      </c>
    </row>
    <row r="332" spans="1:113" x14ac:dyDescent="0.25">
      <c r="A332" s="181" t="s">
        <v>1310</v>
      </c>
      <c r="B332" s="181" t="s">
        <v>1310</v>
      </c>
      <c r="C332" s="181">
        <v>1</v>
      </c>
      <c r="D332" s="181">
        <v>1</v>
      </c>
      <c r="E332" s="181">
        <v>1</v>
      </c>
      <c r="F332" s="181" t="s">
        <v>1309</v>
      </c>
      <c r="G332" s="181" t="s">
        <v>1308</v>
      </c>
      <c r="H332" s="181" t="s">
        <v>1307</v>
      </c>
      <c r="I332" s="181">
        <v>1</v>
      </c>
      <c r="J332" s="181">
        <v>1</v>
      </c>
      <c r="K332" s="181">
        <v>1</v>
      </c>
      <c r="L332" s="181">
        <v>1</v>
      </c>
      <c r="M332" s="181">
        <v>1</v>
      </c>
      <c r="N332" s="181">
        <v>1</v>
      </c>
      <c r="O332" s="181">
        <v>1</v>
      </c>
      <c r="P332" s="181">
        <v>1</v>
      </c>
      <c r="Q332" s="181">
        <v>0</v>
      </c>
      <c r="R332" s="181">
        <v>0</v>
      </c>
      <c r="S332" s="181">
        <v>0</v>
      </c>
      <c r="T332" s="181">
        <v>0</v>
      </c>
      <c r="U332" s="181">
        <v>0</v>
      </c>
      <c r="V332" s="181">
        <v>1</v>
      </c>
      <c r="W332" s="181">
        <v>1</v>
      </c>
      <c r="X332" s="181">
        <v>1</v>
      </c>
      <c r="Y332" s="181">
        <v>1</v>
      </c>
      <c r="Z332" s="181">
        <v>1</v>
      </c>
      <c r="AA332" s="181">
        <v>1</v>
      </c>
      <c r="AB332" s="181">
        <v>1</v>
      </c>
      <c r="AC332" s="181">
        <v>0</v>
      </c>
      <c r="AD332" s="181">
        <v>0</v>
      </c>
      <c r="AE332" s="181">
        <v>0</v>
      </c>
      <c r="AF332" s="181">
        <v>0</v>
      </c>
      <c r="AG332" s="181">
        <v>0</v>
      </c>
      <c r="AH332" s="181">
        <v>1</v>
      </c>
      <c r="AI332" s="181">
        <v>1</v>
      </c>
      <c r="AJ332" s="181">
        <v>1</v>
      </c>
      <c r="AK332" s="181">
        <v>1</v>
      </c>
      <c r="AL332" s="181">
        <v>1</v>
      </c>
      <c r="AM332" s="181">
        <v>1</v>
      </c>
      <c r="AN332" s="181">
        <v>1</v>
      </c>
      <c r="AO332" s="181">
        <v>0</v>
      </c>
      <c r="AP332" s="181">
        <v>0</v>
      </c>
      <c r="AQ332" s="181">
        <v>0</v>
      </c>
      <c r="AR332" s="181">
        <v>0</v>
      </c>
      <c r="AS332" s="181">
        <v>0</v>
      </c>
      <c r="AT332" s="181">
        <v>1</v>
      </c>
      <c r="AU332" s="181">
        <v>1</v>
      </c>
      <c r="AV332" s="181">
        <v>1</v>
      </c>
      <c r="AW332" s="181">
        <v>2.2000000000000002</v>
      </c>
      <c r="AX332" s="181">
        <v>2.2000000000000002</v>
      </c>
      <c r="AY332" s="181">
        <v>2.2000000000000002</v>
      </c>
      <c r="AZ332" s="181">
        <v>55.584000000000003</v>
      </c>
      <c r="BA332" s="181">
        <v>504</v>
      </c>
      <c r="BB332" s="181">
        <v>504</v>
      </c>
      <c r="BC332" s="181">
        <v>0</v>
      </c>
      <c r="BD332" s="181">
        <v>4.9347000000000003</v>
      </c>
      <c r="BE332" s="181" t="s">
        <v>1251</v>
      </c>
      <c r="BF332" s="181" t="s">
        <v>1254</v>
      </c>
      <c r="BG332" s="181" t="s">
        <v>1254</v>
      </c>
      <c r="BH332" s="181" t="s">
        <v>1251</v>
      </c>
      <c r="BN332" s="181" t="s">
        <v>1254</v>
      </c>
      <c r="BO332" s="181" t="s">
        <v>1251</v>
      </c>
      <c r="BP332" s="181" t="s">
        <v>1254</v>
      </c>
      <c r="BQ332" s="181">
        <v>2.2000000000000002</v>
      </c>
      <c r="BR332" s="181">
        <v>2.2000000000000002</v>
      </c>
      <c r="BS332" s="181">
        <v>2.2000000000000002</v>
      </c>
      <c r="BT332" s="181">
        <v>2.2000000000000002</v>
      </c>
      <c r="BU332" s="181">
        <v>0</v>
      </c>
      <c r="BV332" s="181">
        <v>0</v>
      </c>
      <c r="BW332" s="181">
        <v>0</v>
      </c>
      <c r="BX332" s="181">
        <v>0</v>
      </c>
      <c r="BY332" s="181">
        <v>0</v>
      </c>
      <c r="BZ332" s="181">
        <v>2.2000000000000002</v>
      </c>
      <c r="CA332" s="181">
        <v>2.2000000000000002</v>
      </c>
      <c r="CB332" s="181">
        <v>2.2000000000000002</v>
      </c>
      <c r="CC332" s="181">
        <v>23760000</v>
      </c>
      <c r="CD332" s="181">
        <v>3441400</v>
      </c>
      <c r="CE332" s="181">
        <v>3225100</v>
      </c>
      <c r="CF332" s="181">
        <v>4403100</v>
      </c>
      <c r="CG332" s="181">
        <v>3740900</v>
      </c>
      <c r="CH332" s="181">
        <v>0</v>
      </c>
      <c r="CI332" s="181">
        <v>0</v>
      </c>
      <c r="CJ332" s="181">
        <v>0</v>
      </c>
      <c r="CK332" s="181">
        <v>0</v>
      </c>
      <c r="CL332" s="181">
        <v>0</v>
      </c>
      <c r="CM332" s="181">
        <v>2806100</v>
      </c>
      <c r="CN332" s="181">
        <v>2993500</v>
      </c>
      <c r="CO332" s="181">
        <v>3150300</v>
      </c>
      <c r="CP332" s="184">
        <v>0</v>
      </c>
      <c r="CQ332" s="184">
        <v>0</v>
      </c>
      <c r="CR332" s="184">
        <v>0</v>
      </c>
      <c r="CS332" s="184">
        <v>0</v>
      </c>
      <c r="CT332" s="186" t="e">
        <f t="shared" si="35"/>
        <v>#DIV/0!</v>
      </c>
      <c r="CU332" s="181">
        <v>0</v>
      </c>
      <c r="CV332" s="181">
        <v>0</v>
      </c>
      <c r="CW332" s="181">
        <v>0</v>
      </c>
      <c r="CX332" s="181">
        <v>0</v>
      </c>
      <c r="CY332" s="186" t="e">
        <f t="shared" si="34"/>
        <v>#DIV/0!</v>
      </c>
      <c r="DA332" s="181">
        <v>0</v>
      </c>
      <c r="DC332" s="184">
        <v>0</v>
      </c>
      <c r="DD332" s="183" t="e">
        <f t="shared" si="36"/>
        <v>#DIV/0!</v>
      </c>
      <c r="DE332" s="184">
        <v>0</v>
      </c>
      <c r="DG332" s="184">
        <v>0</v>
      </c>
      <c r="DI332" s="182" t="e">
        <f t="shared" si="37"/>
        <v>#DIV/0!</v>
      </c>
    </row>
    <row r="333" spans="1:113" x14ac:dyDescent="0.25">
      <c r="A333" s="181" t="s">
        <v>1306</v>
      </c>
      <c r="B333" s="181" t="s">
        <v>1306</v>
      </c>
      <c r="C333" s="181">
        <v>1</v>
      </c>
      <c r="D333" s="181">
        <v>1</v>
      </c>
      <c r="E333" s="181">
        <v>1</v>
      </c>
      <c r="F333" s="181" t="s">
        <v>1305</v>
      </c>
      <c r="G333" s="181" t="s">
        <v>1304</v>
      </c>
      <c r="H333" s="181" t="s">
        <v>1303</v>
      </c>
      <c r="I333" s="181">
        <v>1</v>
      </c>
      <c r="J333" s="181">
        <v>1</v>
      </c>
      <c r="K333" s="181">
        <v>1</v>
      </c>
      <c r="L333" s="181">
        <v>1</v>
      </c>
      <c r="M333" s="181">
        <v>1</v>
      </c>
      <c r="N333" s="181">
        <v>1</v>
      </c>
      <c r="O333" s="181">
        <v>1</v>
      </c>
      <c r="P333" s="181">
        <v>1</v>
      </c>
      <c r="Q333" s="181">
        <v>0</v>
      </c>
      <c r="R333" s="181">
        <v>0</v>
      </c>
      <c r="S333" s="181">
        <v>0</v>
      </c>
      <c r="T333" s="181">
        <v>0</v>
      </c>
      <c r="U333" s="181">
        <v>0</v>
      </c>
      <c r="V333" s="181">
        <v>1</v>
      </c>
      <c r="W333" s="181">
        <v>1</v>
      </c>
      <c r="X333" s="181">
        <v>1</v>
      </c>
      <c r="Y333" s="181">
        <v>1</v>
      </c>
      <c r="Z333" s="181">
        <v>1</v>
      </c>
      <c r="AA333" s="181">
        <v>1</v>
      </c>
      <c r="AB333" s="181">
        <v>1</v>
      </c>
      <c r="AC333" s="181">
        <v>0</v>
      </c>
      <c r="AD333" s="181">
        <v>0</v>
      </c>
      <c r="AE333" s="181">
        <v>0</v>
      </c>
      <c r="AF333" s="181">
        <v>0</v>
      </c>
      <c r="AG333" s="181">
        <v>0</v>
      </c>
      <c r="AH333" s="181">
        <v>1</v>
      </c>
      <c r="AI333" s="181">
        <v>1</v>
      </c>
      <c r="AJ333" s="181">
        <v>1</v>
      </c>
      <c r="AK333" s="181">
        <v>1</v>
      </c>
      <c r="AL333" s="181">
        <v>1</v>
      </c>
      <c r="AM333" s="181">
        <v>1</v>
      </c>
      <c r="AN333" s="181">
        <v>1</v>
      </c>
      <c r="AO333" s="181">
        <v>0</v>
      </c>
      <c r="AP333" s="181">
        <v>0</v>
      </c>
      <c r="AQ333" s="181">
        <v>0</v>
      </c>
      <c r="AR333" s="181">
        <v>0</v>
      </c>
      <c r="AS333" s="181">
        <v>0</v>
      </c>
      <c r="AT333" s="181">
        <v>1</v>
      </c>
      <c r="AU333" s="181">
        <v>1</v>
      </c>
      <c r="AV333" s="181">
        <v>1</v>
      </c>
      <c r="AW333" s="181">
        <v>2.2000000000000002</v>
      </c>
      <c r="AX333" s="181">
        <v>2.2000000000000002</v>
      </c>
      <c r="AY333" s="181">
        <v>2.2000000000000002</v>
      </c>
      <c r="AZ333" s="181">
        <v>60.774999999999999</v>
      </c>
      <c r="BA333" s="181">
        <v>541</v>
      </c>
      <c r="BB333" s="181">
        <v>541</v>
      </c>
      <c r="BC333" s="181">
        <v>0</v>
      </c>
      <c r="BD333" s="181">
        <v>4.1634000000000002</v>
      </c>
      <c r="BE333" s="181" t="s">
        <v>1251</v>
      </c>
      <c r="BF333" s="181" t="s">
        <v>1251</v>
      </c>
      <c r="BG333" s="181" t="s">
        <v>1251</v>
      </c>
      <c r="BH333" s="181" t="s">
        <v>1251</v>
      </c>
      <c r="BN333" s="181" t="s">
        <v>1251</v>
      </c>
      <c r="BO333" s="181" t="s">
        <v>1251</v>
      </c>
      <c r="BP333" s="181" t="s">
        <v>1251</v>
      </c>
      <c r="BQ333" s="181">
        <v>2.2000000000000002</v>
      </c>
      <c r="BR333" s="181">
        <v>2.2000000000000002</v>
      </c>
      <c r="BS333" s="181">
        <v>2.2000000000000002</v>
      </c>
      <c r="BT333" s="181">
        <v>2.2000000000000002</v>
      </c>
      <c r="BU333" s="181">
        <v>0</v>
      </c>
      <c r="BV333" s="181">
        <v>0</v>
      </c>
      <c r="BW333" s="181">
        <v>0</v>
      </c>
      <c r="BX333" s="181">
        <v>0</v>
      </c>
      <c r="BY333" s="181">
        <v>0</v>
      </c>
      <c r="BZ333" s="181">
        <v>2.2000000000000002</v>
      </c>
      <c r="CA333" s="181">
        <v>2.2000000000000002</v>
      </c>
      <c r="CB333" s="181">
        <v>2.2000000000000002</v>
      </c>
      <c r="CC333" s="181">
        <v>130430000</v>
      </c>
      <c r="CD333" s="181">
        <v>20282000</v>
      </c>
      <c r="CE333" s="181">
        <v>8973100</v>
      </c>
      <c r="CF333" s="181">
        <v>10366000</v>
      </c>
      <c r="CG333" s="181">
        <v>25632000</v>
      </c>
      <c r="CH333" s="181">
        <v>0</v>
      </c>
      <c r="CI333" s="181">
        <v>0</v>
      </c>
      <c r="CJ333" s="181">
        <v>0</v>
      </c>
      <c r="CK333" s="181">
        <v>0</v>
      </c>
      <c r="CL333" s="181">
        <v>0</v>
      </c>
      <c r="CM333" s="181">
        <v>22048000</v>
      </c>
      <c r="CN333" s="181">
        <v>21356000</v>
      </c>
      <c r="CO333" s="181">
        <v>21778000</v>
      </c>
      <c r="CP333" s="184">
        <v>0</v>
      </c>
      <c r="CQ333" s="184">
        <v>0</v>
      </c>
      <c r="CR333" s="184">
        <v>0</v>
      </c>
      <c r="CS333" s="184">
        <v>0</v>
      </c>
      <c r="CT333" s="186" t="e">
        <f t="shared" si="35"/>
        <v>#DIV/0!</v>
      </c>
      <c r="CU333" s="181">
        <v>0</v>
      </c>
      <c r="CV333" s="181">
        <v>0</v>
      </c>
      <c r="CW333" s="181">
        <v>0</v>
      </c>
      <c r="CX333" s="181">
        <v>0</v>
      </c>
      <c r="CY333" s="186" t="e">
        <f t="shared" si="34"/>
        <v>#DIV/0!</v>
      </c>
      <c r="DA333" s="181">
        <v>0</v>
      </c>
      <c r="DC333" s="184">
        <v>0</v>
      </c>
      <c r="DD333" s="183" t="e">
        <f t="shared" si="36"/>
        <v>#DIV/0!</v>
      </c>
      <c r="DE333" s="184">
        <v>0</v>
      </c>
      <c r="DG333" s="184">
        <v>0</v>
      </c>
      <c r="DI333" s="182" t="e">
        <f t="shared" si="37"/>
        <v>#DIV/0!</v>
      </c>
    </row>
    <row r="334" spans="1:113" x14ac:dyDescent="0.25">
      <c r="A334" s="181" t="s">
        <v>1302</v>
      </c>
      <c r="B334" s="181" t="s">
        <v>1302</v>
      </c>
      <c r="C334" s="181">
        <v>2</v>
      </c>
      <c r="D334" s="181">
        <v>2</v>
      </c>
      <c r="E334" s="181">
        <v>2</v>
      </c>
      <c r="F334" s="181" t="s">
        <v>1301</v>
      </c>
      <c r="G334" s="181" t="s">
        <v>1300</v>
      </c>
      <c r="H334" s="181" t="s">
        <v>1299</v>
      </c>
      <c r="I334" s="181">
        <v>1</v>
      </c>
      <c r="J334" s="181">
        <v>2</v>
      </c>
      <c r="K334" s="181">
        <v>2</v>
      </c>
      <c r="L334" s="181">
        <v>2</v>
      </c>
      <c r="M334" s="181">
        <v>1</v>
      </c>
      <c r="N334" s="181">
        <v>0</v>
      </c>
      <c r="O334" s="181">
        <v>0</v>
      </c>
      <c r="P334" s="181">
        <v>0</v>
      </c>
      <c r="Q334" s="181">
        <v>2</v>
      </c>
      <c r="R334" s="181">
        <v>2</v>
      </c>
      <c r="S334" s="181">
        <v>2</v>
      </c>
      <c r="T334" s="181">
        <v>2</v>
      </c>
      <c r="U334" s="181">
        <v>2</v>
      </c>
      <c r="V334" s="181">
        <v>0</v>
      </c>
      <c r="W334" s="181">
        <v>0</v>
      </c>
      <c r="X334" s="181">
        <v>0</v>
      </c>
      <c r="Y334" s="181">
        <v>1</v>
      </c>
      <c r="Z334" s="181">
        <v>0</v>
      </c>
      <c r="AA334" s="181">
        <v>0</v>
      </c>
      <c r="AB334" s="181">
        <v>0</v>
      </c>
      <c r="AC334" s="181">
        <v>2</v>
      </c>
      <c r="AD334" s="181">
        <v>2</v>
      </c>
      <c r="AE334" s="181">
        <v>2</v>
      </c>
      <c r="AF334" s="181">
        <v>2</v>
      </c>
      <c r="AG334" s="181">
        <v>2</v>
      </c>
      <c r="AH334" s="181">
        <v>0</v>
      </c>
      <c r="AI334" s="181">
        <v>0</v>
      </c>
      <c r="AJ334" s="181">
        <v>0</v>
      </c>
      <c r="AK334" s="181">
        <v>1</v>
      </c>
      <c r="AL334" s="181">
        <v>0</v>
      </c>
      <c r="AM334" s="181">
        <v>0</v>
      </c>
      <c r="AN334" s="181">
        <v>0</v>
      </c>
      <c r="AO334" s="181">
        <v>2</v>
      </c>
      <c r="AP334" s="181">
        <v>2</v>
      </c>
      <c r="AQ334" s="181">
        <v>2</v>
      </c>
      <c r="AR334" s="181">
        <v>2</v>
      </c>
      <c r="AS334" s="181">
        <v>2</v>
      </c>
      <c r="AT334" s="181">
        <v>0</v>
      </c>
      <c r="AU334" s="181">
        <v>0</v>
      </c>
      <c r="AV334" s="181">
        <v>0</v>
      </c>
      <c r="AW334" s="181">
        <v>16.2</v>
      </c>
      <c r="AX334" s="181">
        <v>16.2</v>
      </c>
      <c r="AY334" s="181">
        <v>16.2</v>
      </c>
      <c r="AZ334" s="181">
        <v>15.942</v>
      </c>
      <c r="BA334" s="181">
        <v>154</v>
      </c>
      <c r="BB334" s="181">
        <v>154</v>
      </c>
      <c r="BC334" s="181">
        <v>0</v>
      </c>
      <c r="BD334" s="181">
        <v>3.6175999999999999</v>
      </c>
      <c r="BE334" s="181" t="s">
        <v>1254</v>
      </c>
      <c r="BI334" s="181" t="s">
        <v>1251</v>
      </c>
      <c r="BJ334" s="181" t="s">
        <v>1251</v>
      </c>
      <c r="BK334" s="181" t="s">
        <v>1251</v>
      </c>
      <c r="BL334" s="181" t="s">
        <v>1251</v>
      </c>
      <c r="BM334" s="181" t="s">
        <v>1251</v>
      </c>
      <c r="BQ334" s="181">
        <v>7.8</v>
      </c>
      <c r="BR334" s="181">
        <v>0</v>
      </c>
      <c r="BS334" s="181">
        <v>0</v>
      </c>
      <c r="BT334" s="181">
        <v>0</v>
      </c>
      <c r="BU334" s="181">
        <v>16.2</v>
      </c>
      <c r="BV334" s="181">
        <v>16.2</v>
      </c>
      <c r="BW334" s="181">
        <v>16.2</v>
      </c>
      <c r="BX334" s="181">
        <v>16.2</v>
      </c>
      <c r="BY334" s="181">
        <v>16.2</v>
      </c>
      <c r="BZ334" s="181">
        <v>0</v>
      </c>
      <c r="CA334" s="181">
        <v>0</v>
      </c>
      <c r="CB334" s="181">
        <v>0</v>
      </c>
      <c r="CC334" s="181">
        <v>35129000</v>
      </c>
      <c r="CD334" s="181">
        <v>392020</v>
      </c>
      <c r="CE334" s="181">
        <v>0</v>
      </c>
      <c r="CF334" s="181">
        <v>0</v>
      </c>
      <c r="CG334" s="181">
        <v>0</v>
      </c>
      <c r="CH334" s="181">
        <v>5535900</v>
      </c>
      <c r="CI334" s="181">
        <v>9945500</v>
      </c>
      <c r="CJ334" s="181">
        <v>6801900</v>
      </c>
      <c r="CK334" s="181">
        <v>6321000</v>
      </c>
      <c r="CL334" s="181">
        <v>6133100</v>
      </c>
      <c r="CM334" s="181">
        <v>0</v>
      </c>
      <c r="CN334" s="181">
        <v>0</v>
      </c>
      <c r="CO334" s="181">
        <v>0</v>
      </c>
      <c r="CP334" s="184">
        <v>0</v>
      </c>
      <c r="CQ334" s="184">
        <v>0</v>
      </c>
      <c r="CR334" s="184">
        <v>0</v>
      </c>
      <c r="CS334" s="184">
        <v>0</v>
      </c>
      <c r="CT334" s="186" t="e">
        <f t="shared" si="35"/>
        <v>#DIV/0!</v>
      </c>
      <c r="CU334" s="181">
        <v>20001000</v>
      </c>
      <c r="CV334" s="181">
        <v>38401000</v>
      </c>
      <c r="CW334" s="181">
        <v>21798000</v>
      </c>
      <c r="CX334" s="181">
        <v>19065000</v>
      </c>
      <c r="CY334" s="186">
        <f t="shared" si="34"/>
        <v>24816250</v>
      </c>
      <c r="DA334" s="181">
        <v>19112000</v>
      </c>
      <c r="DC334" s="184">
        <v>0</v>
      </c>
      <c r="DD334" s="183" t="e">
        <f t="shared" si="36"/>
        <v>#DIV/0!</v>
      </c>
      <c r="DE334" s="184">
        <v>0</v>
      </c>
      <c r="DG334" s="184">
        <v>0</v>
      </c>
      <c r="DI334" s="182" t="e">
        <f t="shared" si="37"/>
        <v>#DIV/0!</v>
      </c>
    </row>
    <row r="335" spans="1:113" x14ac:dyDescent="0.25">
      <c r="A335" s="181" t="s">
        <v>1298</v>
      </c>
      <c r="B335" s="181" t="s">
        <v>1298</v>
      </c>
      <c r="C335" s="181">
        <v>1</v>
      </c>
      <c r="D335" s="181">
        <v>1</v>
      </c>
      <c r="E335" s="181">
        <v>1</v>
      </c>
      <c r="F335" s="181" t="s">
        <v>1297</v>
      </c>
      <c r="G335" s="181" t="s">
        <v>1296</v>
      </c>
      <c r="H335" s="181" t="s">
        <v>1295</v>
      </c>
      <c r="I335" s="181">
        <v>1</v>
      </c>
      <c r="J335" s="181">
        <v>1</v>
      </c>
      <c r="K335" s="181">
        <v>1</v>
      </c>
      <c r="L335" s="181">
        <v>1</v>
      </c>
      <c r="M335" s="181">
        <v>1</v>
      </c>
      <c r="N335" s="181">
        <v>1</v>
      </c>
      <c r="O335" s="181">
        <v>0</v>
      </c>
      <c r="P335" s="181">
        <v>1</v>
      </c>
      <c r="Q335" s="181">
        <v>0</v>
      </c>
      <c r="R335" s="181">
        <v>1</v>
      </c>
      <c r="S335" s="181">
        <v>0</v>
      </c>
      <c r="T335" s="181">
        <v>1</v>
      </c>
      <c r="U335" s="181">
        <v>1</v>
      </c>
      <c r="V335" s="181">
        <v>1</v>
      </c>
      <c r="W335" s="181">
        <v>0</v>
      </c>
      <c r="X335" s="181">
        <v>0</v>
      </c>
      <c r="Y335" s="181">
        <v>1</v>
      </c>
      <c r="Z335" s="181">
        <v>1</v>
      </c>
      <c r="AA335" s="181">
        <v>0</v>
      </c>
      <c r="AB335" s="181">
        <v>1</v>
      </c>
      <c r="AC335" s="181">
        <v>0</v>
      </c>
      <c r="AD335" s="181">
        <v>1</v>
      </c>
      <c r="AE335" s="181">
        <v>0</v>
      </c>
      <c r="AF335" s="181">
        <v>1</v>
      </c>
      <c r="AG335" s="181">
        <v>1</v>
      </c>
      <c r="AH335" s="181">
        <v>1</v>
      </c>
      <c r="AI335" s="181">
        <v>0</v>
      </c>
      <c r="AJ335" s="181">
        <v>0</v>
      </c>
      <c r="AK335" s="181">
        <v>1</v>
      </c>
      <c r="AL335" s="181">
        <v>1</v>
      </c>
      <c r="AM335" s="181">
        <v>0</v>
      </c>
      <c r="AN335" s="181">
        <v>1</v>
      </c>
      <c r="AO335" s="181">
        <v>0</v>
      </c>
      <c r="AP335" s="181">
        <v>1</v>
      </c>
      <c r="AQ335" s="181">
        <v>0</v>
      </c>
      <c r="AR335" s="181">
        <v>1</v>
      </c>
      <c r="AS335" s="181">
        <v>1</v>
      </c>
      <c r="AT335" s="181">
        <v>1</v>
      </c>
      <c r="AU335" s="181">
        <v>0</v>
      </c>
      <c r="AV335" s="181">
        <v>0</v>
      </c>
      <c r="AW335" s="181">
        <v>4.5</v>
      </c>
      <c r="AX335" s="181">
        <v>4.5</v>
      </c>
      <c r="AY335" s="181">
        <v>4.5</v>
      </c>
      <c r="AZ335" s="181">
        <v>24.327999999999999</v>
      </c>
      <c r="BA335" s="181">
        <v>220</v>
      </c>
      <c r="BB335" s="181">
        <v>220</v>
      </c>
      <c r="BC335" s="181">
        <v>3.3113000000000001E-3</v>
      </c>
      <c r="BD335" s="181">
        <v>2.9956</v>
      </c>
      <c r="BE335" s="181" t="s">
        <v>1254</v>
      </c>
      <c r="BF335" s="181" t="s">
        <v>1254</v>
      </c>
      <c r="BH335" s="181" t="s">
        <v>1254</v>
      </c>
      <c r="BJ335" s="181" t="s">
        <v>1251</v>
      </c>
      <c r="BL335" s="181" t="s">
        <v>1254</v>
      </c>
      <c r="BM335" s="181" t="s">
        <v>1254</v>
      </c>
      <c r="BN335" s="181" t="s">
        <v>1251</v>
      </c>
      <c r="BQ335" s="181">
        <v>4.5</v>
      </c>
      <c r="BR335" s="181">
        <v>4.5</v>
      </c>
      <c r="BS335" s="181">
        <v>0</v>
      </c>
      <c r="BT335" s="181">
        <v>4.5</v>
      </c>
      <c r="BU335" s="181">
        <v>0</v>
      </c>
      <c r="BV335" s="181">
        <v>4.5</v>
      </c>
      <c r="BW335" s="181">
        <v>0</v>
      </c>
      <c r="BX335" s="181">
        <v>4.5</v>
      </c>
      <c r="BY335" s="181">
        <v>4.5</v>
      </c>
      <c r="BZ335" s="181">
        <v>4.5</v>
      </c>
      <c r="CA335" s="181">
        <v>0</v>
      </c>
      <c r="CB335" s="181">
        <v>0</v>
      </c>
      <c r="CC335" s="181">
        <v>70706000</v>
      </c>
      <c r="CD335" s="181">
        <v>12195000</v>
      </c>
      <c r="CE335" s="181">
        <v>9883400</v>
      </c>
      <c r="CF335" s="181">
        <v>0</v>
      </c>
      <c r="CG335" s="181">
        <v>7771800</v>
      </c>
      <c r="CH335" s="181">
        <v>0</v>
      </c>
      <c r="CI335" s="181">
        <v>12746000</v>
      </c>
      <c r="CJ335" s="181">
        <v>0</v>
      </c>
      <c r="CK335" s="181">
        <v>7233800</v>
      </c>
      <c r="CL335" s="181">
        <v>8753900</v>
      </c>
      <c r="CM335" s="181">
        <v>12122000</v>
      </c>
      <c r="CN335" s="181">
        <v>0</v>
      </c>
      <c r="CO335" s="181">
        <v>0</v>
      </c>
      <c r="CP335" s="184">
        <v>0</v>
      </c>
      <c r="CQ335" s="184">
        <v>0</v>
      </c>
      <c r="CR335" s="184">
        <v>0</v>
      </c>
      <c r="CS335" s="184">
        <v>0</v>
      </c>
      <c r="CT335" s="186" t="e">
        <f t="shared" si="35"/>
        <v>#DIV/0!</v>
      </c>
      <c r="CU335" s="181">
        <v>0</v>
      </c>
      <c r="CV335" s="181">
        <v>0</v>
      </c>
      <c r="CW335" s="181">
        <v>0</v>
      </c>
      <c r="CX335" s="181">
        <v>0</v>
      </c>
      <c r="CY335" s="186" t="e">
        <f t="shared" si="34"/>
        <v>#DIV/0!</v>
      </c>
      <c r="DA335" s="181">
        <v>0</v>
      </c>
      <c r="DC335" s="184">
        <v>0</v>
      </c>
      <c r="DD335" s="183" t="e">
        <f t="shared" si="36"/>
        <v>#DIV/0!</v>
      </c>
      <c r="DE335" s="184">
        <v>0</v>
      </c>
      <c r="DG335" s="184">
        <v>0</v>
      </c>
      <c r="DI335" s="182" t="e">
        <f t="shared" si="37"/>
        <v>#DIV/0!</v>
      </c>
    </row>
    <row r="336" spans="1:113" x14ac:dyDescent="0.25">
      <c r="A336" s="181" t="s">
        <v>1294</v>
      </c>
      <c r="B336" s="181" t="s">
        <v>1294</v>
      </c>
      <c r="C336" s="181">
        <v>2</v>
      </c>
      <c r="D336" s="181">
        <v>2</v>
      </c>
      <c r="E336" s="181">
        <v>2</v>
      </c>
      <c r="F336" s="181" t="s">
        <v>1293</v>
      </c>
      <c r="G336" s="181" t="s">
        <v>1292</v>
      </c>
      <c r="H336" s="181" t="s">
        <v>1291</v>
      </c>
      <c r="I336" s="181">
        <v>1</v>
      </c>
      <c r="J336" s="181">
        <v>2</v>
      </c>
      <c r="K336" s="181">
        <v>2</v>
      </c>
      <c r="L336" s="181">
        <v>2</v>
      </c>
      <c r="M336" s="181">
        <v>1</v>
      </c>
      <c r="N336" s="181">
        <v>1</v>
      </c>
      <c r="O336" s="181">
        <v>1</v>
      </c>
      <c r="P336" s="181">
        <v>1</v>
      </c>
      <c r="Q336" s="181">
        <v>2</v>
      </c>
      <c r="R336" s="181">
        <v>2</v>
      </c>
      <c r="S336" s="181">
        <v>2</v>
      </c>
      <c r="T336" s="181">
        <v>2</v>
      </c>
      <c r="U336" s="181">
        <v>2</v>
      </c>
      <c r="V336" s="181">
        <v>1</v>
      </c>
      <c r="W336" s="181">
        <v>1</v>
      </c>
      <c r="X336" s="181">
        <v>1</v>
      </c>
      <c r="Y336" s="181">
        <v>1</v>
      </c>
      <c r="Z336" s="181">
        <v>1</v>
      </c>
      <c r="AA336" s="181">
        <v>1</v>
      </c>
      <c r="AB336" s="181">
        <v>1</v>
      </c>
      <c r="AC336" s="181">
        <v>2</v>
      </c>
      <c r="AD336" s="181">
        <v>2</v>
      </c>
      <c r="AE336" s="181">
        <v>2</v>
      </c>
      <c r="AF336" s="181">
        <v>2</v>
      </c>
      <c r="AG336" s="181">
        <v>2</v>
      </c>
      <c r="AH336" s="181">
        <v>1</v>
      </c>
      <c r="AI336" s="181">
        <v>1</v>
      </c>
      <c r="AJ336" s="181">
        <v>1</v>
      </c>
      <c r="AK336" s="181">
        <v>1</v>
      </c>
      <c r="AL336" s="181">
        <v>1</v>
      </c>
      <c r="AM336" s="181">
        <v>1</v>
      </c>
      <c r="AN336" s="181">
        <v>1</v>
      </c>
      <c r="AO336" s="181">
        <v>2</v>
      </c>
      <c r="AP336" s="181">
        <v>2</v>
      </c>
      <c r="AQ336" s="181">
        <v>2</v>
      </c>
      <c r="AR336" s="181">
        <v>2</v>
      </c>
      <c r="AS336" s="181">
        <v>2</v>
      </c>
      <c r="AT336" s="181">
        <v>1</v>
      </c>
      <c r="AU336" s="181">
        <v>1</v>
      </c>
      <c r="AV336" s="181">
        <v>1</v>
      </c>
      <c r="AW336" s="181">
        <v>3.2</v>
      </c>
      <c r="AX336" s="181">
        <v>3.2</v>
      </c>
      <c r="AY336" s="181">
        <v>3.2</v>
      </c>
      <c r="AZ336" s="181">
        <v>112.36</v>
      </c>
      <c r="BA336" s="181">
        <v>1003</v>
      </c>
      <c r="BB336" s="181">
        <v>1003</v>
      </c>
      <c r="BC336" s="181">
        <v>0</v>
      </c>
      <c r="BD336" s="181">
        <v>3.2469000000000001</v>
      </c>
      <c r="BE336" s="181" t="s">
        <v>1251</v>
      </c>
      <c r="BF336" s="181" t="s">
        <v>1251</v>
      </c>
      <c r="BG336" s="181" t="s">
        <v>1251</v>
      </c>
      <c r="BH336" s="181" t="s">
        <v>1251</v>
      </c>
      <c r="BI336" s="181" t="s">
        <v>1251</v>
      </c>
      <c r="BJ336" s="181" t="s">
        <v>1251</v>
      </c>
      <c r="BK336" s="181" t="s">
        <v>1251</v>
      </c>
      <c r="BL336" s="181" t="s">
        <v>1251</v>
      </c>
      <c r="BM336" s="181" t="s">
        <v>1251</v>
      </c>
      <c r="BN336" s="181" t="s">
        <v>1251</v>
      </c>
      <c r="BO336" s="181" t="s">
        <v>1251</v>
      </c>
      <c r="BP336" s="181" t="s">
        <v>1251</v>
      </c>
      <c r="BQ336" s="181">
        <v>2.2000000000000002</v>
      </c>
      <c r="BR336" s="181">
        <v>2.2000000000000002</v>
      </c>
      <c r="BS336" s="181">
        <v>2.2000000000000002</v>
      </c>
      <c r="BT336" s="181">
        <v>2.2000000000000002</v>
      </c>
      <c r="BU336" s="181">
        <v>3.2</v>
      </c>
      <c r="BV336" s="181">
        <v>3.2</v>
      </c>
      <c r="BW336" s="181">
        <v>3.2</v>
      </c>
      <c r="BX336" s="181">
        <v>3.2</v>
      </c>
      <c r="BY336" s="181">
        <v>3.2</v>
      </c>
      <c r="BZ336" s="181">
        <v>2.2000000000000002</v>
      </c>
      <c r="CA336" s="181">
        <v>2.2000000000000002</v>
      </c>
      <c r="CB336" s="181">
        <v>2.2000000000000002</v>
      </c>
      <c r="CC336" s="181">
        <v>109370000</v>
      </c>
      <c r="CD336" s="181">
        <v>6563300</v>
      </c>
      <c r="CE336" s="181">
        <v>8839000</v>
      </c>
      <c r="CF336" s="181">
        <v>10472000</v>
      </c>
      <c r="CG336" s="181">
        <v>7597200</v>
      </c>
      <c r="CH336" s="181">
        <v>10370000</v>
      </c>
      <c r="CI336" s="181">
        <v>9763000</v>
      </c>
      <c r="CJ336" s="181">
        <v>8571100</v>
      </c>
      <c r="CK336" s="181">
        <v>13117000</v>
      </c>
      <c r="CL336" s="181">
        <v>11985000</v>
      </c>
      <c r="CM336" s="181">
        <v>8605900</v>
      </c>
      <c r="CN336" s="181">
        <v>5315400</v>
      </c>
      <c r="CO336" s="181">
        <v>8169500</v>
      </c>
      <c r="CP336" s="184">
        <v>0</v>
      </c>
      <c r="CQ336" s="184">
        <v>0</v>
      </c>
      <c r="CR336" s="184">
        <v>0</v>
      </c>
      <c r="CS336" s="184">
        <v>0</v>
      </c>
      <c r="CT336" s="186" t="e">
        <f t="shared" si="35"/>
        <v>#DIV/0!</v>
      </c>
      <c r="CU336" s="181">
        <v>0</v>
      </c>
      <c r="CV336" s="181">
        <v>0</v>
      </c>
      <c r="CW336" s="181">
        <v>0</v>
      </c>
      <c r="CX336" s="181">
        <v>0</v>
      </c>
      <c r="CY336" s="186" t="e">
        <f t="shared" si="34"/>
        <v>#DIV/0!</v>
      </c>
      <c r="DA336" s="181">
        <v>0</v>
      </c>
      <c r="DC336" s="184">
        <v>0</v>
      </c>
      <c r="DD336" s="183" t="e">
        <f t="shared" si="36"/>
        <v>#DIV/0!</v>
      </c>
      <c r="DE336" s="184">
        <v>0</v>
      </c>
      <c r="DG336" s="184">
        <v>0</v>
      </c>
      <c r="DI336" s="182" t="e">
        <f t="shared" si="37"/>
        <v>#DIV/0!</v>
      </c>
    </row>
    <row r="337" spans="1:113" x14ac:dyDescent="0.25">
      <c r="A337" s="181" t="s">
        <v>1290</v>
      </c>
      <c r="B337" s="181" t="s">
        <v>1290</v>
      </c>
      <c r="C337" s="181">
        <v>1</v>
      </c>
      <c r="D337" s="181">
        <v>1</v>
      </c>
      <c r="E337" s="181">
        <v>1</v>
      </c>
      <c r="F337" s="181" t="s">
        <v>1289</v>
      </c>
      <c r="G337" s="181" t="s">
        <v>1288</v>
      </c>
      <c r="H337" s="181" t="s">
        <v>1287</v>
      </c>
      <c r="I337" s="181">
        <v>1</v>
      </c>
      <c r="J337" s="181">
        <v>1</v>
      </c>
      <c r="K337" s="181">
        <v>1</v>
      </c>
      <c r="L337" s="181">
        <v>1</v>
      </c>
      <c r="M337" s="181">
        <v>1</v>
      </c>
      <c r="N337" s="181">
        <v>0</v>
      </c>
      <c r="O337" s="181">
        <v>1</v>
      </c>
      <c r="P337" s="181">
        <v>1</v>
      </c>
      <c r="Q337" s="181">
        <v>0</v>
      </c>
      <c r="R337" s="181">
        <v>0</v>
      </c>
      <c r="S337" s="181">
        <v>0</v>
      </c>
      <c r="T337" s="181">
        <v>0</v>
      </c>
      <c r="U337" s="181">
        <v>0</v>
      </c>
      <c r="V337" s="181">
        <v>1</v>
      </c>
      <c r="W337" s="181">
        <v>1</v>
      </c>
      <c r="X337" s="181">
        <v>1</v>
      </c>
      <c r="Y337" s="181">
        <v>1</v>
      </c>
      <c r="Z337" s="181">
        <v>0</v>
      </c>
      <c r="AA337" s="181">
        <v>1</v>
      </c>
      <c r="AB337" s="181">
        <v>1</v>
      </c>
      <c r="AC337" s="181">
        <v>0</v>
      </c>
      <c r="AD337" s="181">
        <v>0</v>
      </c>
      <c r="AE337" s="181">
        <v>0</v>
      </c>
      <c r="AF337" s="181">
        <v>0</v>
      </c>
      <c r="AG337" s="181">
        <v>0</v>
      </c>
      <c r="AH337" s="181">
        <v>1</v>
      </c>
      <c r="AI337" s="181">
        <v>1</v>
      </c>
      <c r="AJ337" s="181">
        <v>1</v>
      </c>
      <c r="AK337" s="181">
        <v>1</v>
      </c>
      <c r="AL337" s="181">
        <v>0</v>
      </c>
      <c r="AM337" s="181">
        <v>1</v>
      </c>
      <c r="AN337" s="181">
        <v>1</v>
      </c>
      <c r="AO337" s="181">
        <v>0</v>
      </c>
      <c r="AP337" s="181">
        <v>0</v>
      </c>
      <c r="AQ337" s="181">
        <v>0</v>
      </c>
      <c r="AR337" s="181">
        <v>0</v>
      </c>
      <c r="AS337" s="181">
        <v>0</v>
      </c>
      <c r="AT337" s="181">
        <v>1</v>
      </c>
      <c r="AU337" s="181">
        <v>1</v>
      </c>
      <c r="AV337" s="181">
        <v>1</v>
      </c>
      <c r="AW337" s="181">
        <v>6.4</v>
      </c>
      <c r="AX337" s="181">
        <v>6.4</v>
      </c>
      <c r="AY337" s="181">
        <v>6.4</v>
      </c>
      <c r="AZ337" s="181">
        <v>33.466000000000001</v>
      </c>
      <c r="BA337" s="181">
        <v>297</v>
      </c>
      <c r="BB337" s="181">
        <v>297</v>
      </c>
      <c r="BC337" s="181">
        <v>3.2572999999999999E-3</v>
      </c>
      <c r="BD337" s="181">
        <v>2.8210000000000002</v>
      </c>
      <c r="BE337" s="181" t="s">
        <v>1251</v>
      </c>
      <c r="BG337" s="181" t="s">
        <v>1254</v>
      </c>
      <c r="BH337" s="181" t="s">
        <v>1251</v>
      </c>
      <c r="BN337" s="181" t="s">
        <v>1251</v>
      </c>
      <c r="BO337" s="181" t="s">
        <v>1251</v>
      </c>
      <c r="BP337" s="181" t="s">
        <v>1254</v>
      </c>
      <c r="BQ337" s="181">
        <v>6.4</v>
      </c>
      <c r="BR337" s="181">
        <v>0</v>
      </c>
      <c r="BS337" s="181">
        <v>6.4</v>
      </c>
      <c r="BT337" s="181">
        <v>6.4</v>
      </c>
      <c r="BU337" s="181">
        <v>0</v>
      </c>
      <c r="BV337" s="181">
        <v>0</v>
      </c>
      <c r="BW337" s="181">
        <v>0</v>
      </c>
      <c r="BX337" s="181">
        <v>0</v>
      </c>
      <c r="BY337" s="181">
        <v>0</v>
      </c>
      <c r="BZ337" s="181">
        <v>6.4</v>
      </c>
      <c r="CA337" s="181">
        <v>6.4</v>
      </c>
      <c r="CB337" s="181">
        <v>6.4</v>
      </c>
      <c r="CC337" s="181">
        <v>28711000</v>
      </c>
      <c r="CD337" s="181">
        <v>4290700</v>
      </c>
      <c r="CE337" s="181">
        <v>0</v>
      </c>
      <c r="CF337" s="181">
        <v>4455400</v>
      </c>
      <c r="CG337" s="181">
        <v>5225000</v>
      </c>
      <c r="CH337" s="181">
        <v>0</v>
      </c>
      <c r="CI337" s="181">
        <v>0</v>
      </c>
      <c r="CJ337" s="181">
        <v>0</v>
      </c>
      <c r="CK337" s="181">
        <v>0</v>
      </c>
      <c r="CL337" s="181">
        <v>0</v>
      </c>
      <c r="CM337" s="181">
        <v>4274800</v>
      </c>
      <c r="CN337" s="181">
        <v>5015100</v>
      </c>
      <c r="CO337" s="181">
        <v>5450200</v>
      </c>
      <c r="CP337" s="184">
        <v>0</v>
      </c>
      <c r="CQ337" s="184">
        <v>0</v>
      </c>
      <c r="CR337" s="184">
        <v>0</v>
      </c>
      <c r="CS337" s="184">
        <v>0</v>
      </c>
      <c r="CT337" s="186" t="e">
        <f t="shared" si="35"/>
        <v>#DIV/0!</v>
      </c>
      <c r="CU337" s="181">
        <v>0</v>
      </c>
      <c r="CV337" s="181">
        <v>0</v>
      </c>
      <c r="CW337" s="181">
        <v>0</v>
      </c>
      <c r="CX337" s="181">
        <v>0</v>
      </c>
      <c r="CY337" s="186" t="e">
        <f t="shared" si="34"/>
        <v>#DIV/0!</v>
      </c>
      <c r="DA337" s="181">
        <v>0</v>
      </c>
      <c r="DC337" s="184">
        <v>0</v>
      </c>
      <c r="DD337" s="183" t="e">
        <f t="shared" si="36"/>
        <v>#DIV/0!</v>
      </c>
      <c r="DE337" s="184">
        <v>0</v>
      </c>
      <c r="DG337" s="184">
        <v>0</v>
      </c>
      <c r="DI337" s="182" t="e">
        <f t="shared" si="37"/>
        <v>#DIV/0!</v>
      </c>
    </row>
    <row r="338" spans="1:113" x14ac:dyDescent="0.25">
      <c r="A338" s="181" t="s">
        <v>1286</v>
      </c>
      <c r="B338" s="181" t="s">
        <v>1286</v>
      </c>
      <c r="C338" s="181">
        <v>7</v>
      </c>
      <c r="D338" s="181">
        <v>1</v>
      </c>
      <c r="E338" s="181">
        <v>1</v>
      </c>
      <c r="F338" s="181" t="s">
        <v>1285</v>
      </c>
      <c r="G338" s="181" t="s">
        <v>1284</v>
      </c>
      <c r="H338" s="181" t="s">
        <v>1283</v>
      </c>
      <c r="I338" s="181">
        <v>1</v>
      </c>
      <c r="J338" s="181">
        <v>7</v>
      </c>
      <c r="K338" s="181">
        <v>1</v>
      </c>
      <c r="L338" s="181">
        <v>1</v>
      </c>
      <c r="M338" s="181">
        <v>6</v>
      </c>
      <c r="N338" s="181">
        <v>6</v>
      </c>
      <c r="O338" s="181">
        <v>6</v>
      </c>
      <c r="P338" s="181">
        <v>6</v>
      </c>
      <c r="Q338" s="181">
        <v>6</v>
      </c>
      <c r="R338" s="181">
        <v>4</v>
      </c>
      <c r="S338" s="181">
        <v>5</v>
      </c>
      <c r="T338" s="181">
        <v>5</v>
      </c>
      <c r="U338" s="181">
        <v>4</v>
      </c>
      <c r="V338" s="181">
        <v>7</v>
      </c>
      <c r="W338" s="181">
        <v>6</v>
      </c>
      <c r="X338" s="181">
        <v>6</v>
      </c>
      <c r="Y338" s="181">
        <v>0</v>
      </c>
      <c r="Z338" s="181">
        <v>0</v>
      </c>
      <c r="AA338" s="181">
        <v>0</v>
      </c>
      <c r="AB338" s="181">
        <v>0</v>
      </c>
      <c r="AC338" s="181">
        <v>0</v>
      </c>
      <c r="AD338" s="181">
        <v>0</v>
      </c>
      <c r="AE338" s="181">
        <v>0</v>
      </c>
      <c r="AF338" s="181">
        <v>0</v>
      </c>
      <c r="AG338" s="181">
        <v>0</v>
      </c>
      <c r="AH338" s="181">
        <v>1</v>
      </c>
      <c r="AI338" s="181">
        <v>0</v>
      </c>
      <c r="AJ338" s="181">
        <v>0</v>
      </c>
      <c r="AK338" s="181">
        <v>0</v>
      </c>
      <c r="AL338" s="181">
        <v>0</v>
      </c>
      <c r="AM338" s="181">
        <v>0</v>
      </c>
      <c r="AN338" s="181">
        <v>0</v>
      </c>
      <c r="AO338" s="181">
        <v>0</v>
      </c>
      <c r="AP338" s="181">
        <v>0</v>
      </c>
      <c r="AQ338" s="181">
        <v>0</v>
      </c>
      <c r="AR338" s="181">
        <v>0</v>
      </c>
      <c r="AS338" s="181">
        <v>0</v>
      </c>
      <c r="AT338" s="181">
        <v>1</v>
      </c>
      <c r="AU338" s="181">
        <v>0</v>
      </c>
      <c r="AV338" s="181">
        <v>0</v>
      </c>
      <c r="AW338" s="181">
        <v>20.8</v>
      </c>
      <c r="AX338" s="181">
        <v>3.8</v>
      </c>
      <c r="AY338" s="181">
        <v>3.8</v>
      </c>
      <c r="AZ338" s="181">
        <v>50.09</v>
      </c>
      <c r="BA338" s="181">
        <v>447</v>
      </c>
      <c r="BB338" s="181">
        <v>447</v>
      </c>
      <c r="BC338" s="181">
        <v>0</v>
      </c>
      <c r="BD338" s="181">
        <v>5.6885000000000003</v>
      </c>
      <c r="BE338" s="181" t="s">
        <v>1254</v>
      </c>
      <c r="BF338" s="181" t="s">
        <v>1254</v>
      </c>
      <c r="BG338" s="181" t="s">
        <v>1254</v>
      </c>
      <c r="BH338" s="181" t="s">
        <v>1254</v>
      </c>
      <c r="BI338" s="181" t="s">
        <v>1254</v>
      </c>
      <c r="BJ338" s="181" t="s">
        <v>1254</v>
      </c>
      <c r="BK338" s="181" t="s">
        <v>1254</v>
      </c>
      <c r="BL338" s="181" t="s">
        <v>1254</v>
      </c>
      <c r="BM338" s="181" t="s">
        <v>1254</v>
      </c>
      <c r="BN338" s="181" t="s">
        <v>1251</v>
      </c>
      <c r="BO338" s="181" t="s">
        <v>1254</v>
      </c>
      <c r="BP338" s="181" t="s">
        <v>1254</v>
      </c>
      <c r="BQ338" s="181">
        <v>17</v>
      </c>
      <c r="BR338" s="181">
        <v>17</v>
      </c>
      <c r="BS338" s="181">
        <v>17</v>
      </c>
      <c r="BT338" s="181">
        <v>17</v>
      </c>
      <c r="BU338" s="181">
        <v>17</v>
      </c>
      <c r="BV338" s="181">
        <v>11.4</v>
      </c>
      <c r="BW338" s="181">
        <v>13.9</v>
      </c>
      <c r="BX338" s="181">
        <v>14.8</v>
      </c>
      <c r="BY338" s="181">
        <v>12.8</v>
      </c>
      <c r="BZ338" s="181">
        <v>20.8</v>
      </c>
      <c r="CA338" s="181">
        <v>17</v>
      </c>
      <c r="CB338" s="181">
        <v>17</v>
      </c>
      <c r="CC338" s="181">
        <v>10795000</v>
      </c>
      <c r="CD338" s="181">
        <v>0</v>
      </c>
      <c r="CE338" s="181">
        <v>0</v>
      </c>
      <c r="CF338" s="181">
        <v>0</v>
      </c>
      <c r="CG338" s="181">
        <v>0</v>
      </c>
      <c r="CH338" s="181">
        <v>0</v>
      </c>
      <c r="CI338" s="181">
        <v>0</v>
      </c>
      <c r="CJ338" s="181">
        <v>0</v>
      </c>
      <c r="CK338" s="181">
        <v>0</v>
      </c>
      <c r="CL338" s="181">
        <v>0</v>
      </c>
      <c r="CM338" s="181">
        <v>10795000</v>
      </c>
      <c r="CN338" s="181">
        <v>0</v>
      </c>
      <c r="CO338" s="181">
        <v>0</v>
      </c>
      <c r="CP338" s="184">
        <v>0</v>
      </c>
      <c r="CQ338" s="184">
        <v>0</v>
      </c>
      <c r="CR338" s="184">
        <v>0</v>
      </c>
      <c r="CS338" s="184">
        <v>0</v>
      </c>
      <c r="CT338" s="186" t="e">
        <f t="shared" si="35"/>
        <v>#DIV/0!</v>
      </c>
      <c r="CU338" s="181">
        <v>0</v>
      </c>
      <c r="CV338" s="181">
        <v>0</v>
      </c>
      <c r="CW338" s="181">
        <v>0</v>
      </c>
      <c r="CX338" s="181">
        <v>0</v>
      </c>
      <c r="CY338" s="186" t="e">
        <f t="shared" si="34"/>
        <v>#DIV/0!</v>
      </c>
      <c r="DA338" s="181">
        <v>0</v>
      </c>
      <c r="DC338" s="184">
        <v>0</v>
      </c>
      <c r="DD338" s="183" t="e">
        <f t="shared" si="36"/>
        <v>#DIV/0!</v>
      </c>
      <c r="DE338" s="184">
        <v>0</v>
      </c>
      <c r="DG338" s="184">
        <v>0</v>
      </c>
      <c r="DI338" s="182" t="e">
        <f t="shared" si="37"/>
        <v>#DIV/0!</v>
      </c>
    </row>
    <row r="339" spans="1:113" x14ac:dyDescent="0.25">
      <c r="A339" s="181" t="s">
        <v>1282</v>
      </c>
      <c r="B339" s="181" t="s">
        <v>1282</v>
      </c>
      <c r="C339" s="181">
        <v>1</v>
      </c>
      <c r="D339" s="181">
        <v>1</v>
      </c>
      <c r="E339" s="181">
        <v>1</v>
      </c>
      <c r="F339" s="181" t="s">
        <v>1281</v>
      </c>
      <c r="G339" s="181" t="s">
        <v>1280</v>
      </c>
      <c r="H339" s="181" t="s">
        <v>1279</v>
      </c>
      <c r="I339" s="181">
        <v>1</v>
      </c>
      <c r="J339" s="181">
        <v>1</v>
      </c>
      <c r="K339" s="181">
        <v>1</v>
      </c>
      <c r="L339" s="181">
        <v>1</v>
      </c>
      <c r="M339" s="181">
        <v>1</v>
      </c>
      <c r="N339" s="181">
        <v>1</v>
      </c>
      <c r="O339" s="181">
        <v>1</v>
      </c>
      <c r="P339" s="181">
        <v>0</v>
      </c>
      <c r="Q339" s="181">
        <v>1</v>
      </c>
      <c r="R339" s="181">
        <v>1</v>
      </c>
      <c r="S339" s="181">
        <v>1</v>
      </c>
      <c r="T339" s="181">
        <v>1</v>
      </c>
      <c r="U339" s="181">
        <v>1</v>
      </c>
      <c r="V339" s="181">
        <v>1</v>
      </c>
      <c r="W339" s="181">
        <v>1</v>
      </c>
      <c r="X339" s="181">
        <v>1</v>
      </c>
      <c r="Y339" s="181">
        <v>1</v>
      </c>
      <c r="Z339" s="181">
        <v>1</v>
      </c>
      <c r="AA339" s="181">
        <v>1</v>
      </c>
      <c r="AB339" s="181">
        <v>0</v>
      </c>
      <c r="AC339" s="181">
        <v>1</v>
      </c>
      <c r="AD339" s="181">
        <v>1</v>
      </c>
      <c r="AE339" s="181">
        <v>1</v>
      </c>
      <c r="AF339" s="181">
        <v>1</v>
      </c>
      <c r="AG339" s="181">
        <v>1</v>
      </c>
      <c r="AH339" s="181">
        <v>1</v>
      </c>
      <c r="AI339" s="181">
        <v>1</v>
      </c>
      <c r="AJ339" s="181">
        <v>1</v>
      </c>
      <c r="AK339" s="181">
        <v>1</v>
      </c>
      <c r="AL339" s="181">
        <v>1</v>
      </c>
      <c r="AM339" s="181">
        <v>1</v>
      </c>
      <c r="AN339" s="181">
        <v>0</v>
      </c>
      <c r="AO339" s="181">
        <v>1</v>
      </c>
      <c r="AP339" s="181">
        <v>1</v>
      </c>
      <c r="AQ339" s="181">
        <v>1</v>
      </c>
      <c r="AR339" s="181">
        <v>1</v>
      </c>
      <c r="AS339" s="181">
        <v>1</v>
      </c>
      <c r="AT339" s="181">
        <v>1</v>
      </c>
      <c r="AU339" s="181">
        <v>1</v>
      </c>
      <c r="AV339" s="181">
        <v>1</v>
      </c>
      <c r="AW339" s="181">
        <v>12.4</v>
      </c>
      <c r="AX339" s="181">
        <v>12.4</v>
      </c>
      <c r="AY339" s="181">
        <v>12.4</v>
      </c>
      <c r="AZ339" s="181">
        <v>11.675000000000001</v>
      </c>
      <c r="BA339" s="181">
        <v>105</v>
      </c>
      <c r="BB339" s="181">
        <v>105</v>
      </c>
      <c r="BC339" s="181">
        <v>0</v>
      </c>
      <c r="BD339" s="181">
        <v>3.8973</v>
      </c>
      <c r="BE339" s="181" t="s">
        <v>1251</v>
      </c>
      <c r="BF339" s="181" t="s">
        <v>1251</v>
      </c>
      <c r="BG339" s="181" t="s">
        <v>1254</v>
      </c>
      <c r="BI339" s="181" t="s">
        <v>1254</v>
      </c>
      <c r="BJ339" s="181" t="s">
        <v>1254</v>
      </c>
      <c r="BK339" s="181" t="s">
        <v>1254</v>
      </c>
      <c r="BL339" s="181" t="s">
        <v>1254</v>
      </c>
      <c r="BM339" s="181" t="s">
        <v>1254</v>
      </c>
      <c r="BN339" s="181" t="s">
        <v>1251</v>
      </c>
      <c r="BO339" s="181" t="s">
        <v>1251</v>
      </c>
      <c r="BP339" s="181" t="s">
        <v>1251</v>
      </c>
      <c r="BQ339" s="181">
        <v>12.4</v>
      </c>
      <c r="BR339" s="181">
        <v>12.4</v>
      </c>
      <c r="BS339" s="181">
        <v>12.4</v>
      </c>
      <c r="BT339" s="181">
        <v>0</v>
      </c>
      <c r="BU339" s="181">
        <v>12.4</v>
      </c>
      <c r="BV339" s="181">
        <v>12.4</v>
      </c>
      <c r="BW339" s="181">
        <v>12.4</v>
      </c>
      <c r="BX339" s="181">
        <v>12.4</v>
      </c>
      <c r="BY339" s="181">
        <v>12.4</v>
      </c>
      <c r="BZ339" s="181">
        <v>12.4</v>
      </c>
      <c r="CA339" s="181">
        <v>12.4</v>
      </c>
      <c r="CB339" s="181">
        <v>12.4</v>
      </c>
      <c r="CC339" s="181">
        <v>34404000</v>
      </c>
      <c r="CD339" s="181">
        <v>5949500</v>
      </c>
      <c r="CE339" s="181">
        <v>5809400</v>
      </c>
      <c r="CF339" s="181">
        <v>5945300</v>
      </c>
      <c r="CG339" s="181">
        <v>0</v>
      </c>
      <c r="CH339" s="181">
        <v>1202800</v>
      </c>
      <c r="CI339" s="181">
        <v>1004100</v>
      </c>
      <c r="CJ339" s="181">
        <v>821820</v>
      </c>
      <c r="CK339" s="181">
        <v>1302900</v>
      </c>
      <c r="CL339" s="181">
        <v>1399800</v>
      </c>
      <c r="CM339" s="181">
        <v>0</v>
      </c>
      <c r="CN339" s="181">
        <v>5823300</v>
      </c>
      <c r="CO339" s="181">
        <v>5145100</v>
      </c>
      <c r="CP339" s="184">
        <v>0</v>
      </c>
      <c r="CQ339" s="184">
        <v>0</v>
      </c>
      <c r="CR339" s="184">
        <v>0</v>
      </c>
      <c r="CS339" s="184">
        <v>0</v>
      </c>
      <c r="CT339" s="186" t="e">
        <f t="shared" si="35"/>
        <v>#DIV/0!</v>
      </c>
      <c r="CU339" s="181">
        <v>0</v>
      </c>
      <c r="CV339" s="181">
        <v>0</v>
      </c>
      <c r="CW339" s="181">
        <v>0</v>
      </c>
      <c r="CX339" s="181">
        <v>0</v>
      </c>
      <c r="CY339" s="186" t="e">
        <f t="shared" si="34"/>
        <v>#DIV/0!</v>
      </c>
      <c r="DA339" s="181">
        <v>0</v>
      </c>
      <c r="DC339" s="184">
        <v>0</v>
      </c>
      <c r="DD339" s="183" t="e">
        <f t="shared" si="36"/>
        <v>#DIV/0!</v>
      </c>
      <c r="DE339" s="184">
        <v>0</v>
      </c>
      <c r="DG339" s="184">
        <v>0</v>
      </c>
      <c r="DI339" s="182" t="e">
        <f t="shared" si="37"/>
        <v>#DIV/0!</v>
      </c>
    </row>
    <row r="340" spans="1:113" x14ac:dyDescent="0.25">
      <c r="A340" s="181" t="s">
        <v>1278</v>
      </c>
      <c r="B340" s="181" t="s">
        <v>1278</v>
      </c>
      <c r="C340" s="181">
        <v>1</v>
      </c>
      <c r="D340" s="181">
        <v>1</v>
      </c>
      <c r="E340" s="181">
        <v>1</v>
      </c>
      <c r="F340" s="181" t="s">
        <v>1277</v>
      </c>
      <c r="G340" s="181" t="s">
        <v>1276</v>
      </c>
      <c r="H340" s="181" t="s">
        <v>1275</v>
      </c>
      <c r="I340" s="181">
        <v>1</v>
      </c>
      <c r="J340" s="181">
        <v>1</v>
      </c>
      <c r="K340" s="181">
        <v>1</v>
      </c>
      <c r="L340" s="181">
        <v>1</v>
      </c>
      <c r="M340" s="181">
        <v>1</v>
      </c>
      <c r="N340" s="181">
        <v>1</v>
      </c>
      <c r="O340" s="181">
        <v>1</v>
      </c>
      <c r="P340" s="181">
        <v>1</v>
      </c>
      <c r="Q340" s="181">
        <v>0</v>
      </c>
      <c r="R340" s="181">
        <v>0</v>
      </c>
      <c r="S340" s="181">
        <v>0</v>
      </c>
      <c r="T340" s="181">
        <v>0</v>
      </c>
      <c r="U340" s="181">
        <v>0</v>
      </c>
      <c r="V340" s="181">
        <v>1</v>
      </c>
      <c r="W340" s="181">
        <v>1</v>
      </c>
      <c r="X340" s="181">
        <v>1</v>
      </c>
      <c r="Y340" s="181">
        <v>1</v>
      </c>
      <c r="Z340" s="181">
        <v>1</v>
      </c>
      <c r="AA340" s="181">
        <v>1</v>
      </c>
      <c r="AB340" s="181">
        <v>1</v>
      </c>
      <c r="AC340" s="181">
        <v>0</v>
      </c>
      <c r="AD340" s="181">
        <v>0</v>
      </c>
      <c r="AE340" s="181">
        <v>0</v>
      </c>
      <c r="AF340" s="181">
        <v>0</v>
      </c>
      <c r="AG340" s="181">
        <v>0</v>
      </c>
      <c r="AH340" s="181">
        <v>1</v>
      </c>
      <c r="AI340" s="181">
        <v>1</v>
      </c>
      <c r="AJ340" s="181">
        <v>1</v>
      </c>
      <c r="AK340" s="181">
        <v>1</v>
      </c>
      <c r="AL340" s="181">
        <v>1</v>
      </c>
      <c r="AM340" s="181">
        <v>1</v>
      </c>
      <c r="AN340" s="181">
        <v>1</v>
      </c>
      <c r="AO340" s="181">
        <v>0</v>
      </c>
      <c r="AP340" s="181">
        <v>0</v>
      </c>
      <c r="AQ340" s="181">
        <v>0</v>
      </c>
      <c r="AR340" s="181">
        <v>0</v>
      </c>
      <c r="AS340" s="181">
        <v>0</v>
      </c>
      <c r="AT340" s="181">
        <v>1</v>
      </c>
      <c r="AU340" s="181">
        <v>1</v>
      </c>
      <c r="AV340" s="181">
        <v>1</v>
      </c>
      <c r="AW340" s="181">
        <v>1.8</v>
      </c>
      <c r="AX340" s="181">
        <v>1.8</v>
      </c>
      <c r="AY340" s="181">
        <v>1.8</v>
      </c>
      <c r="AZ340" s="181">
        <v>67.082999999999998</v>
      </c>
      <c r="BA340" s="181">
        <v>613</v>
      </c>
      <c r="BB340" s="181">
        <v>613</v>
      </c>
      <c r="BC340" s="181">
        <v>0</v>
      </c>
      <c r="BD340" s="181">
        <v>4.9340999999999999</v>
      </c>
      <c r="BE340" s="181" t="s">
        <v>1251</v>
      </c>
      <c r="BF340" s="181" t="s">
        <v>1251</v>
      </c>
      <c r="BG340" s="181" t="s">
        <v>1251</v>
      </c>
      <c r="BH340" s="181" t="s">
        <v>1251</v>
      </c>
      <c r="BN340" s="181" t="s">
        <v>1251</v>
      </c>
      <c r="BO340" s="181" t="s">
        <v>1254</v>
      </c>
      <c r="BP340" s="181" t="s">
        <v>1254</v>
      </c>
      <c r="BQ340" s="181">
        <v>1.8</v>
      </c>
      <c r="BR340" s="181">
        <v>1.8</v>
      </c>
      <c r="BS340" s="181">
        <v>1.8</v>
      </c>
      <c r="BT340" s="181">
        <v>1.8</v>
      </c>
      <c r="BU340" s="181">
        <v>0</v>
      </c>
      <c r="BV340" s="181">
        <v>0</v>
      </c>
      <c r="BW340" s="181">
        <v>0</v>
      </c>
      <c r="BX340" s="181">
        <v>0</v>
      </c>
      <c r="BY340" s="181">
        <v>0</v>
      </c>
      <c r="BZ340" s="181">
        <v>1.8</v>
      </c>
      <c r="CA340" s="181">
        <v>1.8</v>
      </c>
      <c r="CB340" s="181">
        <v>1.8</v>
      </c>
      <c r="CC340" s="181">
        <v>28778000</v>
      </c>
      <c r="CD340" s="181">
        <v>4810300</v>
      </c>
      <c r="CE340" s="181">
        <v>5190000</v>
      </c>
      <c r="CF340" s="181">
        <v>3827000</v>
      </c>
      <c r="CG340" s="181">
        <v>4502900</v>
      </c>
      <c r="CH340" s="181">
        <v>0</v>
      </c>
      <c r="CI340" s="181">
        <v>0</v>
      </c>
      <c r="CJ340" s="181">
        <v>0</v>
      </c>
      <c r="CK340" s="181">
        <v>0</v>
      </c>
      <c r="CL340" s="181">
        <v>0</v>
      </c>
      <c r="CM340" s="181">
        <v>3359300</v>
      </c>
      <c r="CN340" s="181">
        <v>4076500</v>
      </c>
      <c r="CO340" s="181">
        <v>3011700</v>
      </c>
      <c r="CP340" s="184">
        <v>0</v>
      </c>
      <c r="CQ340" s="184">
        <v>0</v>
      </c>
      <c r="CR340" s="184">
        <v>0</v>
      </c>
      <c r="CS340" s="184">
        <v>0</v>
      </c>
      <c r="CT340" s="186" t="e">
        <f t="shared" si="35"/>
        <v>#DIV/0!</v>
      </c>
      <c r="CU340" s="181">
        <v>0</v>
      </c>
      <c r="CV340" s="181">
        <v>0</v>
      </c>
      <c r="CW340" s="181">
        <v>0</v>
      </c>
      <c r="CX340" s="181">
        <v>0</v>
      </c>
      <c r="CY340" s="186" t="e">
        <f t="shared" si="34"/>
        <v>#DIV/0!</v>
      </c>
      <c r="DA340" s="181">
        <v>0</v>
      </c>
      <c r="DC340" s="184">
        <v>0</v>
      </c>
      <c r="DD340" s="183" t="e">
        <f t="shared" si="36"/>
        <v>#DIV/0!</v>
      </c>
      <c r="DE340" s="184">
        <v>0</v>
      </c>
      <c r="DG340" s="184">
        <v>0</v>
      </c>
      <c r="DI340" s="182" t="e">
        <f t="shared" si="37"/>
        <v>#DIV/0!</v>
      </c>
    </row>
    <row r="341" spans="1:113" x14ac:dyDescent="0.25">
      <c r="A341" s="181" t="s">
        <v>1274</v>
      </c>
      <c r="B341" s="181" t="s">
        <v>1274</v>
      </c>
      <c r="C341" s="181">
        <v>2</v>
      </c>
      <c r="D341" s="181">
        <v>2</v>
      </c>
      <c r="E341" s="181">
        <v>2</v>
      </c>
      <c r="F341" s="181" t="s">
        <v>1273</v>
      </c>
      <c r="G341" s="181" t="s">
        <v>1272</v>
      </c>
      <c r="H341" s="181" t="s">
        <v>1271</v>
      </c>
      <c r="I341" s="181">
        <v>1</v>
      </c>
      <c r="J341" s="181">
        <v>2</v>
      </c>
      <c r="K341" s="181">
        <v>2</v>
      </c>
      <c r="L341" s="181">
        <v>2</v>
      </c>
      <c r="M341" s="181">
        <v>2</v>
      </c>
      <c r="N341" s="181">
        <v>1</v>
      </c>
      <c r="O341" s="181">
        <v>1</v>
      </c>
      <c r="P341" s="181">
        <v>1</v>
      </c>
      <c r="Q341" s="181">
        <v>2</v>
      </c>
      <c r="R341" s="181">
        <v>0</v>
      </c>
      <c r="S341" s="181">
        <v>0</v>
      </c>
      <c r="T341" s="181">
        <v>0</v>
      </c>
      <c r="U341" s="181">
        <v>1</v>
      </c>
      <c r="V341" s="181">
        <v>2</v>
      </c>
      <c r="W341" s="181">
        <v>2</v>
      </c>
      <c r="X341" s="181">
        <v>2</v>
      </c>
      <c r="Y341" s="181">
        <v>2</v>
      </c>
      <c r="Z341" s="181">
        <v>1</v>
      </c>
      <c r="AA341" s="181">
        <v>1</v>
      </c>
      <c r="AB341" s="181">
        <v>1</v>
      </c>
      <c r="AC341" s="181">
        <v>2</v>
      </c>
      <c r="AD341" s="181">
        <v>0</v>
      </c>
      <c r="AE341" s="181">
        <v>0</v>
      </c>
      <c r="AF341" s="181">
        <v>0</v>
      </c>
      <c r="AG341" s="181">
        <v>1</v>
      </c>
      <c r="AH341" s="181">
        <v>2</v>
      </c>
      <c r="AI341" s="181">
        <v>2</v>
      </c>
      <c r="AJ341" s="181">
        <v>2</v>
      </c>
      <c r="AK341" s="181">
        <v>2</v>
      </c>
      <c r="AL341" s="181">
        <v>1</v>
      </c>
      <c r="AM341" s="181">
        <v>1</v>
      </c>
      <c r="AN341" s="181">
        <v>1</v>
      </c>
      <c r="AO341" s="181">
        <v>2</v>
      </c>
      <c r="AP341" s="181">
        <v>0</v>
      </c>
      <c r="AQ341" s="181">
        <v>0</v>
      </c>
      <c r="AR341" s="181">
        <v>0</v>
      </c>
      <c r="AS341" s="181">
        <v>1</v>
      </c>
      <c r="AT341" s="181">
        <v>2</v>
      </c>
      <c r="AU341" s="181">
        <v>2</v>
      </c>
      <c r="AV341" s="181">
        <v>2</v>
      </c>
      <c r="AW341" s="181">
        <v>2.6</v>
      </c>
      <c r="AX341" s="181">
        <v>2.6</v>
      </c>
      <c r="AY341" s="181">
        <v>2.6</v>
      </c>
      <c r="AZ341" s="181">
        <v>89.320999999999998</v>
      </c>
      <c r="BA341" s="181">
        <v>806</v>
      </c>
      <c r="BB341" s="181">
        <v>806</v>
      </c>
      <c r="BC341" s="181">
        <v>0</v>
      </c>
      <c r="BD341" s="181">
        <v>3.4359999999999999</v>
      </c>
      <c r="BE341" s="181" t="s">
        <v>1251</v>
      </c>
      <c r="BF341" s="181" t="s">
        <v>1251</v>
      </c>
      <c r="BG341" s="181" t="s">
        <v>1251</v>
      </c>
      <c r="BH341" s="181" t="s">
        <v>1254</v>
      </c>
      <c r="BI341" s="181" t="s">
        <v>1254</v>
      </c>
      <c r="BM341" s="181" t="s">
        <v>1254</v>
      </c>
      <c r="BN341" s="181" t="s">
        <v>1254</v>
      </c>
      <c r="BO341" s="181" t="s">
        <v>1251</v>
      </c>
      <c r="BP341" s="181" t="s">
        <v>1254</v>
      </c>
      <c r="BQ341" s="181">
        <v>2.6</v>
      </c>
      <c r="BR341" s="181">
        <v>1.1000000000000001</v>
      </c>
      <c r="BS341" s="181">
        <v>1.1000000000000001</v>
      </c>
      <c r="BT341" s="181">
        <v>1.1000000000000001</v>
      </c>
      <c r="BU341" s="181">
        <v>2.6</v>
      </c>
      <c r="BV341" s="181">
        <v>0</v>
      </c>
      <c r="BW341" s="181">
        <v>0</v>
      </c>
      <c r="BX341" s="181">
        <v>0</v>
      </c>
      <c r="BY341" s="181">
        <v>1.5</v>
      </c>
      <c r="BZ341" s="181">
        <v>2.6</v>
      </c>
      <c r="CA341" s="181">
        <v>2.6</v>
      </c>
      <c r="CB341" s="181">
        <v>2.6</v>
      </c>
      <c r="CC341" s="181">
        <v>38508000</v>
      </c>
      <c r="CD341" s="181">
        <v>8659800</v>
      </c>
      <c r="CE341" s="181">
        <v>4224500</v>
      </c>
      <c r="CF341" s="181">
        <v>3679500</v>
      </c>
      <c r="CG341" s="181">
        <v>2934700</v>
      </c>
      <c r="CH341" s="181">
        <v>1323900</v>
      </c>
      <c r="CI341" s="181">
        <v>0</v>
      </c>
      <c r="CJ341" s="181">
        <v>0</v>
      </c>
      <c r="CK341" s="181">
        <v>0</v>
      </c>
      <c r="CL341" s="181">
        <v>706580</v>
      </c>
      <c r="CM341" s="181">
        <v>4988300</v>
      </c>
      <c r="CN341" s="181">
        <v>6790500</v>
      </c>
      <c r="CO341" s="181">
        <v>5199800</v>
      </c>
      <c r="CP341" s="184">
        <v>0</v>
      </c>
      <c r="CQ341" s="184">
        <v>0</v>
      </c>
      <c r="CR341" s="184">
        <v>0</v>
      </c>
      <c r="CS341" s="184">
        <v>0</v>
      </c>
      <c r="CT341" s="186" t="e">
        <f t="shared" si="35"/>
        <v>#DIV/0!</v>
      </c>
      <c r="CU341" s="181">
        <v>0</v>
      </c>
      <c r="CV341" s="181">
        <v>0</v>
      </c>
      <c r="CW341" s="181">
        <v>0</v>
      </c>
      <c r="CX341" s="181">
        <v>0</v>
      </c>
      <c r="CY341" s="186" t="e">
        <f t="shared" si="34"/>
        <v>#DIV/0!</v>
      </c>
      <c r="DA341" s="181">
        <v>0</v>
      </c>
      <c r="DC341" s="184">
        <v>0</v>
      </c>
      <c r="DD341" s="183" t="e">
        <f t="shared" si="36"/>
        <v>#DIV/0!</v>
      </c>
      <c r="DE341" s="184">
        <v>0</v>
      </c>
      <c r="DG341" s="184">
        <v>0</v>
      </c>
      <c r="DI341" s="182" t="e">
        <f t="shared" si="37"/>
        <v>#DIV/0!</v>
      </c>
    </row>
    <row r="342" spans="1:113" x14ac:dyDescent="0.25">
      <c r="A342" s="181" t="s">
        <v>1270</v>
      </c>
      <c r="B342" s="181" t="s">
        <v>1270</v>
      </c>
      <c r="C342" s="181">
        <v>1</v>
      </c>
      <c r="D342" s="181">
        <v>1</v>
      </c>
      <c r="E342" s="181">
        <v>1</v>
      </c>
      <c r="F342" s="181" t="s">
        <v>1269</v>
      </c>
      <c r="G342" s="181" t="s">
        <v>1268</v>
      </c>
      <c r="H342" s="181" t="s">
        <v>1267</v>
      </c>
      <c r="I342" s="181">
        <v>1</v>
      </c>
      <c r="J342" s="181">
        <v>1</v>
      </c>
      <c r="K342" s="181">
        <v>1</v>
      </c>
      <c r="L342" s="181">
        <v>1</v>
      </c>
      <c r="M342" s="181">
        <v>0</v>
      </c>
      <c r="N342" s="181">
        <v>0</v>
      </c>
      <c r="O342" s="181">
        <v>0</v>
      </c>
      <c r="P342" s="181">
        <v>0</v>
      </c>
      <c r="Q342" s="181">
        <v>0</v>
      </c>
      <c r="R342" s="181">
        <v>0</v>
      </c>
      <c r="S342" s="181">
        <v>1</v>
      </c>
      <c r="T342" s="181">
        <v>0</v>
      </c>
      <c r="U342" s="181">
        <v>0</v>
      </c>
      <c r="V342" s="181">
        <v>0</v>
      </c>
      <c r="W342" s="181">
        <v>0</v>
      </c>
      <c r="X342" s="181">
        <v>0</v>
      </c>
      <c r="Y342" s="181">
        <v>0</v>
      </c>
      <c r="Z342" s="181">
        <v>0</v>
      </c>
      <c r="AA342" s="181">
        <v>0</v>
      </c>
      <c r="AB342" s="181">
        <v>0</v>
      </c>
      <c r="AC342" s="181">
        <v>0</v>
      </c>
      <c r="AD342" s="181">
        <v>0</v>
      </c>
      <c r="AE342" s="181">
        <v>1</v>
      </c>
      <c r="AF342" s="181">
        <v>0</v>
      </c>
      <c r="AG342" s="181">
        <v>0</v>
      </c>
      <c r="AH342" s="181">
        <v>0</v>
      </c>
      <c r="AI342" s="181">
        <v>0</v>
      </c>
      <c r="AJ342" s="181">
        <v>0</v>
      </c>
      <c r="AK342" s="181">
        <v>0</v>
      </c>
      <c r="AL342" s="181">
        <v>0</v>
      </c>
      <c r="AM342" s="181">
        <v>0</v>
      </c>
      <c r="AN342" s="181">
        <v>0</v>
      </c>
      <c r="AO342" s="181">
        <v>0</v>
      </c>
      <c r="AP342" s="181">
        <v>0</v>
      </c>
      <c r="AQ342" s="181">
        <v>1</v>
      </c>
      <c r="AR342" s="181">
        <v>0</v>
      </c>
      <c r="AS342" s="181">
        <v>0</v>
      </c>
      <c r="AT342" s="181">
        <v>0</v>
      </c>
      <c r="AU342" s="181">
        <v>0</v>
      </c>
      <c r="AV342" s="181">
        <v>0</v>
      </c>
      <c r="AW342" s="181">
        <v>1.2</v>
      </c>
      <c r="AX342" s="181">
        <v>1.2</v>
      </c>
      <c r="AY342" s="181">
        <v>1.2</v>
      </c>
      <c r="AZ342" s="181">
        <v>71.793000000000006</v>
      </c>
      <c r="BA342" s="181">
        <v>660</v>
      </c>
      <c r="BB342" s="181">
        <v>660</v>
      </c>
      <c r="BC342" s="181">
        <v>6.0606000000000002E-3</v>
      </c>
      <c r="BD342" s="181">
        <v>2.1991000000000001</v>
      </c>
      <c r="BK342" s="181" t="s">
        <v>1251</v>
      </c>
      <c r="BQ342" s="181">
        <v>0</v>
      </c>
      <c r="BR342" s="181">
        <v>0</v>
      </c>
      <c r="BS342" s="181">
        <v>0</v>
      </c>
      <c r="BT342" s="181">
        <v>0</v>
      </c>
      <c r="BU342" s="181">
        <v>0</v>
      </c>
      <c r="BV342" s="181">
        <v>0</v>
      </c>
      <c r="BW342" s="181">
        <v>1.2</v>
      </c>
      <c r="BX342" s="181">
        <v>0</v>
      </c>
      <c r="BY342" s="181">
        <v>0</v>
      </c>
      <c r="BZ342" s="181">
        <v>0</v>
      </c>
      <c r="CA342" s="181">
        <v>0</v>
      </c>
      <c r="CB342" s="181">
        <v>0</v>
      </c>
      <c r="CC342" s="181">
        <v>0</v>
      </c>
      <c r="CD342" s="181">
        <v>0</v>
      </c>
      <c r="CE342" s="181">
        <v>0</v>
      </c>
      <c r="CF342" s="181">
        <v>0</v>
      </c>
      <c r="CG342" s="181">
        <v>0</v>
      </c>
      <c r="CH342" s="181">
        <v>0</v>
      </c>
      <c r="CI342" s="181">
        <v>0</v>
      </c>
      <c r="CJ342" s="181">
        <v>0</v>
      </c>
      <c r="CK342" s="181">
        <v>0</v>
      </c>
      <c r="CL342" s="181">
        <v>0</v>
      </c>
      <c r="CM342" s="181">
        <v>0</v>
      </c>
      <c r="CN342" s="181">
        <v>0</v>
      </c>
      <c r="CO342" s="181">
        <v>0</v>
      </c>
      <c r="CP342" s="184">
        <v>0</v>
      </c>
      <c r="CQ342" s="184">
        <v>0</v>
      </c>
      <c r="CR342" s="184">
        <v>0</v>
      </c>
      <c r="CS342" s="184">
        <v>0</v>
      </c>
      <c r="CT342" s="186" t="e">
        <f t="shared" si="35"/>
        <v>#DIV/0!</v>
      </c>
      <c r="CU342" s="181">
        <v>0</v>
      </c>
      <c r="CV342" s="181">
        <v>0</v>
      </c>
      <c r="CW342" s="181">
        <v>0</v>
      </c>
      <c r="CX342" s="181">
        <v>0</v>
      </c>
      <c r="CY342" s="186" t="e">
        <f t="shared" si="34"/>
        <v>#DIV/0!</v>
      </c>
      <c r="DA342" s="181">
        <v>0</v>
      </c>
      <c r="DC342" s="184">
        <v>0</v>
      </c>
      <c r="DD342" s="183" t="e">
        <f t="shared" si="36"/>
        <v>#DIV/0!</v>
      </c>
      <c r="DE342" s="184">
        <v>0</v>
      </c>
      <c r="DG342" s="184">
        <v>0</v>
      </c>
      <c r="DI342" s="182" t="e">
        <f t="shared" si="37"/>
        <v>#DIV/0!</v>
      </c>
    </row>
    <row r="343" spans="1:113" x14ac:dyDescent="0.25">
      <c r="A343" s="181" t="s">
        <v>1266</v>
      </c>
      <c r="B343" s="181" t="s">
        <v>1266</v>
      </c>
      <c r="C343" s="181">
        <v>2</v>
      </c>
      <c r="D343" s="181">
        <v>1</v>
      </c>
      <c r="E343" s="181">
        <v>1</v>
      </c>
      <c r="F343" s="181" t="s">
        <v>1265</v>
      </c>
      <c r="G343" s="181" t="s">
        <v>1264</v>
      </c>
      <c r="H343" s="181" t="s">
        <v>1263</v>
      </c>
      <c r="I343" s="181">
        <v>1</v>
      </c>
      <c r="J343" s="181">
        <v>2</v>
      </c>
      <c r="K343" s="181">
        <v>1</v>
      </c>
      <c r="L343" s="181">
        <v>1</v>
      </c>
      <c r="M343" s="181">
        <v>2</v>
      </c>
      <c r="N343" s="181">
        <v>1</v>
      </c>
      <c r="O343" s="181">
        <v>1</v>
      </c>
      <c r="P343" s="181">
        <v>2</v>
      </c>
      <c r="Q343" s="181">
        <v>1</v>
      </c>
      <c r="R343" s="181">
        <v>1</v>
      </c>
      <c r="S343" s="181">
        <v>1</v>
      </c>
      <c r="T343" s="181">
        <v>1</v>
      </c>
      <c r="U343" s="181">
        <v>1</v>
      </c>
      <c r="V343" s="181">
        <v>2</v>
      </c>
      <c r="W343" s="181">
        <v>1</v>
      </c>
      <c r="X343" s="181">
        <v>0</v>
      </c>
      <c r="Y343" s="181">
        <v>1</v>
      </c>
      <c r="Z343" s="181">
        <v>0</v>
      </c>
      <c r="AA343" s="181">
        <v>0</v>
      </c>
      <c r="AB343" s="181">
        <v>1</v>
      </c>
      <c r="AC343" s="181">
        <v>0</v>
      </c>
      <c r="AD343" s="181">
        <v>0</v>
      </c>
      <c r="AE343" s="181">
        <v>0</v>
      </c>
      <c r="AF343" s="181">
        <v>0</v>
      </c>
      <c r="AG343" s="181">
        <v>0</v>
      </c>
      <c r="AH343" s="181">
        <v>1</v>
      </c>
      <c r="AI343" s="181">
        <v>1</v>
      </c>
      <c r="AJ343" s="181">
        <v>0</v>
      </c>
      <c r="AK343" s="181">
        <v>1</v>
      </c>
      <c r="AL343" s="181">
        <v>0</v>
      </c>
      <c r="AM343" s="181">
        <v>0</v>
      </c>
      <c r="AN343" s="181">
        <v>1</v>
      </c>
      <c r="AO343" s="181">
        <v>0</v>
      </c>
      <c r="AP343" s="181">
        <v>0</v>
      </c>
      <c r="AQ343" s="181">
        <v>0</v>
      </c>
      <c r="AR343" s="181">
        <v>0</v>
      </c>
      <c r="AS343" s="181">
        <v>0</v>
      </c>
      <c r="AT343" s="181">
        <v>1</v>
      </c>
      <c r="AU343" s="181">
        <v>1</v>
      </c>
      <c r="AV343" s="181">
        <v>0</v>
      </c>
      <c r="AW343" s="181">
        <v>8.1</v>
      </c>
      <c r="AX343" s="181">
        <v>4</v>
      </c>
      <c r="AY343" s="181">
        <v>4</v>
      </c>
      <c r="AZ343" s="181">
        <v>28.302</v>
      </c>
      <c r="BA343" s="181">
        <v>247</v>
      </c>
      <c r="BB343" s="181">
        <v>247</v>
      </c>
      <c r="BC343" s="181">
        <v>6.0241000000000001E-3</v>
      </c>
      <c r="BD343" s="181">
        <v>2.1831999999999998</v>
      </c>
      <c r="BE343" s="181" t="s">
        <v>1251</v>
      </c>
      <c r="BF343" s="181" t="s">
        <v>1254</v>
      </c>
      <c r="BG343" s="181" t="s">
        <v>1254</v>
      </c>
      <c r="BH343" s="181" t="s">
        <v>1251</v>
      </c>
      <c r="BI343" s="181" t="s">
        <v>1254</v>
      </c>
      <c r="BJ343" s="181" t="s">
        <v>1254</v>
      </c>
      <c r="BK343" s="181" t="s">
        <v>1254</v>
      </c>
      <c r="BL343" s="181" t="s">
        <v>1254</v>
      </c>
      <c r="BM343" s="181" t="s">
        <v>1254</v>
      </c>
      <c r="BN343" s="181" t="s">
        <v>1251</v>
      </c>
      <c r="BO343" s="181" t="s">
        <v>1251</v>
      </c>
      <c r="BQ343" s="181">
        <v>8.1</v>
      </c>
      <c r="BR343" s="181">
        <v>4</v>
      </c>
      <c r="BS343" s="181">
        <v>4</v>
      </c>
      <c r="BT343" s="181">
        <v>8.1</v>
      </c>
      <c r="BU343" s="181">
        <v>4</v>
      </c>
      <c r="BV343" s="181">
        <v>4</v>
      </c>
      <c r="BW343" s="181">
        <v>4</v>
      </c>
      <c r="BX343" s="181">
        <v>4</v>
      </c>
      <c r="BY343" s="181">
        <v>4</v>
      </c>
      <c r="BZ343" s="181">
        <v>8.1</v>
      </c>
      <c r="CA343" s="181">
        <v>4</v>
      </c>
      <c r="CB343" s="181">
        <v>0</v>
      </c>
      <c r="CC343" s="181">
        <v>0</v>
      </c>
      <c r="CD343" s="181">
        <v>0</v>
      </c>
      <c r="CE343" s="181">
        <v>0</v>
      </c>
      <c r="CF343" s="181">
        <v>0</v>
      </c>
      <c r="CG343" s="181">
        <v>0</v>
      </c>
      <c r="CH343" s="181">
        <v>0</v>
      </c>
      <c r="CI343" s="181">
        <v>0</v>
      </c>
      <c r="CJ343" s="181">
        <v>0</v>
      </c>
      <c r="CK343" s="181">
        <v>0</v>
      </c>
      <c r="CL343" s="181">
        <v>0</v>
      </c>
      <c r="CM343" s="181">
        <v>0</v>
      </c>
      <c r="CN343" s="181">
        <v>0</v>
      </c>
      <c r="CO343" s="181">
        <v>0</v>
      </c>
      <c r="CP343" s="184">
        <v>0</v>
      </c>
      <c r="CQ343" s="184">
        <v>0</v>
      </c>
      <c r="CR343" s="184">
        <v>0</v>
      </c>
      <c r="CS343" s="184">
        <v>0</v>
      </c>
      <c r="CT343" s="186" t="e">
        <f t="shared" si="35"/>
        <v>#DIV/0!</v>
      </c>
      <c r="CU343" s="181">
        <v>0</v>
      </c>
      <c r="CV343" s="181">
        <v>0</v>
      </c>
      <c r="CW343" s="181">
        <v>0</v>
      </c>
      <c r="CX343" s="181">
        <v>0</v>
      </c>
      <c r="CY343" s="186" t="e">
        <f t="shared" si="34"/>
        <v>#DIV/0!</v>
      </c>
      <c r="DA343" s="181">
        <v>0</v>
      </c>
      <c r="DC343" s="184">
        <v>0</v>
      </c>
      <c r="DD343" s="183" t="e">
        <f t="shared" si="36"/>
        <v>#DIV/0!</v>
      </c>
      <c r="DE343" s="184">
        <v>0</v>
      </c>
      <c r="DG343" s="184">
        <v>0</v>
      </c>
      <c r="DI343" s="182" t="e">
        <f t="shared" si="37"/>
        <v>#DIV/0!</v>
      </c>
    </row>
    <row r="344" spans="1:113" x14ac:dyDescent="0.25">
      <c r="A344" s="181" t="s">
        <v>1262</v>
      </c>
      <c r="B344" s="181" t="s">
        <v>1262</v>
      </c>
      <c r="C344" s="181">
        <v>2</v>
      </c>
      <c r="D344" s="181">
        <v>1</v>
      </c>
      <c r="E344" s="181">
        <v>1</v>
      </c>
      <c r="F344" s="181" t="s">
        <v>1261</v>
      </c>
      <c r="G344" s="181" t="s">
        <v>1260</v>
      </c>
      <c r="H344" s="181" t="s">
        <v>1259</v>
      </c>
      <c r="I344" s="181">
        <v>1</v>
      </c>
      <c r="J344" s="181">
        <v>2</v>
      </c>
      <c r="K344" s="181">
        <v>1</v>
      </c>
      <c r="L344" s="181">
        <v>1</v>
      </c>
      <c r="M344" s="181">
        <v>2</v>
      </c>
      <c r="N344" s="181">
        <v>2</v>
      </c>
      <c r="O344" s="181">
        <v>2</v>
      </c>
      <c r="P344" s="181">
        <v>2</v>
      </c>
      <c r="Q344" s="181">
        <v>1</v>
      </c>
      <c r="R344" s="181">
        <v>1</v>
      </c>
      <c r="S344" s="181">
        <v>1</v>
      </c>
      <c r="T344" s="181">
        <v>2</v>
      </c>
      <c r="U344" s="181">
        <v>2</v>
      </c>
      <c r="V344" s="181">
        <v>2</v>
      </c>
      <c r="W344" s="181">
        <v>1</v>
      </c>
      <c r="X344" s="181">
        <v>1</v>
      </c>
      <c r="Y344" s="181">
        <v>1</v>
      </c>
      <c r="Z344" s="181">
        <v>1</v>
      </c>
      <c r="AA344" s="181">
        <v>1</v>
      </c>
      <c r="AB344" s="181">
        <v>1</v>
      </c>
      <c r="AC344" s="181">
        <v>0</v>
      </c>
      <c r="AD344" s="181">
        <v>0</v>
      </c>
      <c r="AE344" s="181">
        <v>0</v>
      </c>
      <c r="AF344" s="181">
        <v>1</v>
      </c>
      <c r="AG344" s="181">
        <v>1</v>
      </c>
      <c r="AH344" s="181">
        <v>1</v>
      </c>
      <c r="AI344" s="181">
        <v>1</v>
      </c>
      <c r="AJ344" s="181">
        <v>1</v>
      </c>
      <c r="AK344" s="181">
        <v>1</v>
      </c>
      <c r="AL344" s="181">
        <v>1</v>
      </c>
      <c r="AM344" s="181">
        <v>1</v>
      </c>
      <c r="AN344" s="181">
        <v>1</v>
      </c>
      <c r="AO344" s="181">
        <v>0</v>
      </c>
      <c r="AP344" s="181">
        <v>0</v>
      </c>
      <c r="AQ344" s="181">
        <v>0</v>
      </c>
      <c r="AR344" s="181">
        <v>1</v>
      </c>
      <c r="AS344" s="181">
        <v>1</v>
      </c>
      <c r="AT344" s="181">
        <v>1</v>
      </c>
      <c r="AU344" s="181">
        <v>1</v>
      </c>
      <c r="AV344" s="181">
        <v>1</v>
      </c>
      <c r="AW344" s="181">
        <v>9.8000000000000007</v>
      </c>
      <c r="AX344" s="181">
        <v>5.7</v>
      </c>
      <c r="AY344" s="181">
        <v>5.7</v>
      </c>
      <c r="AZ344" s="181">
        <v>28.210999999999999</v>
      </c>
      <c r="BA344" s="181">
        <v>246</v>
      </c>
      <c r="BB344" s="181">
        <v>246</v>
      </c>
      <c r="BC344" s="181">
        <v>3.2258E-3</v>
      </c>
      <c r="BD344" s="181">
        <v>2.7667999999999999</v>
      </c>
      <c r="BE344" s="181" t="s">
        <v>1251</v>
      </c>
      <c r="BF344" s="181" t="s">
        <v>1254</v>
      </c>
      <c r="BG344" s="181" t="s">
        <v>1254</v>
      </c>
      <c r="BH344" s="181" t="s">
        <v>1254</v>
      </c>
      <c r="BI344" s="181" t="s">
        <v>1254</v>
      </c>
      <c r="BJ344" s="181" t="s">
        <v>1254</v>
      </c>
      <c r="BK344" s="181" t="s">
        <v>1254</v>
      </c>
      <c r="BL344" s="181" t="s">
        <v>1254</v>
      </c>
      <c r="BM344" s="181" t="s">
        <v>1254</v>
      </c>
      <c r="BN344" s="181" t="s">
        <v>1254</v>
      </c>
      <c r="BO344" s="181" t="s">
        <v>1251</v>
      </c>
      <c r="BP344" s="181" t="s">
        <v>1254</v>
      </c>
      <c r="BQ344" s="181">
        <v>9.8000000000000007</v>
      </c>
      <c r="BR344" s="181">
        <v>9.8000000000000007</v>
      </c>
      <c r="BS344" s="181">
        <v>9.8000000000000007</v>
      </c>
      <c r="BT344" s="181">
        <v>9.8000000000000007</v>
      </c>
      <c r="BU344" s="181">
        <v>4.0999999999999996</v>
      </c>
      <c r="BV344" s="181">
        <v>4.0999999999999996</v>
      </c>
      <c r="BW344" s="181">
        <v>4.0999999999999996</v>
      </c>
      <c r="BX344" s="181">
        <v>9.8000000000000007</v>
      </c>
      <c r="BY344" s="181">
        <v>9.8000000000000007</v>
      </c>
      <c r="BZ344" s="181">
        <v>9.8000000000000007</v>
      </c>
      <c r="CA344" s="181">
        <v>5.7</v>
      </c>
      <c r="CB344" s="181">
        <v>5.7</v>
      </c>
      <c r="CC344" s="181">
        <v>24674000</v>
      </c>
      <c r="CD344" s="181">
        <v>3483300</v>
      </c>
      <c r="CE344" s="181">
        <v>3262700</v>
      </c>
      <c r="CF344" s="181">
        <v>4006600</v>
      </c>
      <c r="CG344" s="181">
        <v>2991000</v>
      </c>
      <c r="CH344" s="181">
        <v>0</v>
      </c>
      <c r="CI344" s="181">
        <v>0</v>
      </c>
      <c r="CJ344" s="181">
        <v>0</v>
      </c>
      <c r="CK344" s="181">
        <v>550400</v>
      </c>
      <c r="CL344" s="181">
        <v>980570</v>
      </c>
      <c r="CM344" s="181">
        <v>3032900</v>
      </c>
      <c r="CN344" s="181">
        <v>4142300</v>
      </c>
      <c r="CO344" s="181">
        <v>2224600</v>
      </c>
      <c r="CP344" s="184">
        <v>0</v>
      </c>
      <c r="CQ344" s="184">
        <v>0</v>
      </c>
      <c r="CR344" s="184">
        <v>0</v>
      </c>
      <c r="CS344" s="184">
        <v>0</v>
      </c>
      <c r="CT344" s="186" t="e">
        <f t="shared" si="35"/>
        <v>#DIV/0!</v>
      </c>
      <c r="CU344" s="181">
        <v>0</v>
      </c>
      <c r="CV344" s="181">
        <v>0</v>
      </c>
      <c r="CW344" s="181">
        <v>0</v>
      </c>
      <c r="CX344" s="181">
        <v>0</v>
      </c>
      <c r="CY344" s="186" t="e">
        <f t="shared" si="34"/>
        <v>#DIV/0!</v>
      </c>
      <c r="DA344" s="181">
        <v>0</v>
      </c>
      <c r="DC344" s="184">
        <v>0</v>
      </c>
      <c r="DD344" s="183" t="e">
        <f t="shared" si="36"/>
        <v>#DIV/0!</v>
      </c>
      <c r="DE344" s="184">
        <v>0</v>
      </c>
      <c r="DG344" s="184">
        <v>0</v>
      </c>
      <c r="DI344" s="182" t="e">
        <f t="shared" si="37"/>
        <v>#DIV/0!</v>
      </c>
    </row>
    <row r="345" spans="1:113" x14ac:dyDescent="0.25">
      <c r="A345" s="181" t="s">
        <v>1258</v>
      </c>
      <c r="B345" s="181" t="s">
        <v>1258</v>
      </c>
      <c r="C345" s="181">
        <v>2</v>
      </c>
      <c r="D345" s="181">
        <v>2</v>
      </c>
      <c r="E345" s="181">
        <v>2</v>
      </c>
      <c r="H345" s="181" t="s">
        <v>1257</v>
      </c>
      <c r="I345" s="181">
        <v>1</v>
      </c>
      <c r="J345" s="181">
        <v>2</v>
      </c>
      <c r="K345" s="181">
        <v>2</v>
      </c>
      <c r="L345" s="181">
        <v>2</v>
      </c>
      <c r="M345" s="181">
        <v>2</v>
      </c>
      <c r="N345" s="181">
        <v>2</v>
      </c>
      <c r="O345" s="181">
        <v>1</v>
      </c>
      <c r="P345" s="181">
        <v>2</v>
      </c>
      <c r="Q345" s="181">
        <v>1</v>
      </c>
      <c r="R345" s="181">
        <v>1</v>
      </c>
      <c r="S345" s="181">
        <v>1</v>
      </c>
      <c r="T345" s="181">
        <v>1</v>
      </c>
      <c r="U345" s="181">
        <v>1</v>
      </c>
      <c r="V345" s="181">
        <v>2</v>
      </c>
      <c r="W345" s="181">
        <v>2</v>
      </c>
      <c r="X345" s="181">
        <v>2</v>
      </c>
      <c r="Y345" s="181">
        <v>2</v>
      </c>
      <c r="Z345" s="181">
        <v>2</v>
      </c>
      <c r="AA345" s="181">
        <v>1</v>
      </c>
      <c r="AB345" s="181">
        <v>2</v>
      </c>
      <c r="AC345" s="181">
        <v>1</v>
      </c>
      <c r="AD345" s="181">
        <v>1</v>
      </c>
      <c r="AE345" s="181">
        <v>1</v>
      </c>
      <c r="AF345" s="181">
        <v>1</v>
      </c>
      <c r="AG345" s="181">
        <v>1</v>
      </c>
      <c r="AH345" s="181">
        <v>2</v>
      </c>
      <c r="AI345" s="181">
        <v>2</v>
      </c>
      <c r="AJ345" s="181">
        <v>2</v>
      </c>
      <c r="AK345" s="181">
        <v>2</v>
      </c>
      <c r="AL345" s="181">
        <v>2</v>
      </c>
      <c r="AM345" s="181">
        <v>1</v>
      </c>
      <c r="AN345" s="181">
        <v>2</v>
      </c>
      <c r="AO345" s="181">
        <v>1</v>
      </c>
      <c r="AP345" s="181">
        <v>1</v>
      </c>
      <c r="AQ345" s="181">
        <v>1</v>
      </c>
      <c r="AR345" s="181">
        <v>1</v>
      </c>
      <c r="AS345" s="181">
        <v>1</v>
      </c>
      <c r="AT345" s="181">
        <v>2</v>
      </c>
      <c r="AU345" s="181">
        <v>2</v>
      </c>
      <c r="AV345" s="181">
        <v>2</v>
      </c>
      <c r="AW345" s="181">
        <v>0</v>
      </c>
      <c r="AX345" s="181">
        <v>0</v>
      </c>
      <c r="AY345" s="181">
        <v>0</v>
      </c>
      <c r="AZ345" s="181">
        <v>200.24</v>
      </c>
      <c r="BA345" s="181">
        <v>1757</v>
      </c>
      <c r="BB345" s="181">
        <v>1757</v>
      </c>
      <c r="BC345" s="181">
        <v>3.4129999999999998E-3</v>
      </c>
      <c r="BD345" s="181">
        <v>3.1421999999999999</v>
      </c>
      <c r="BE345" s="181" t="s">
        <v>1251</v>
      </c>
      <c r="BF345" s="181" t="s">
        <v>1251</v>
      </c>
      <c r="BG345" s="181" t="s">
        <v>1251</v>
      </c>
      <c r="BH345" s="181" t="s">
        <v>1251</v>
      </c>
      <c r="BI345" s="181" t="s">
        <v>1251</v>
      </c>
      <c r="BJ345" s="181" t="s">
        <v>1251</v>
      </c>
      <c r="BK345" s="181" t="s">
        <v>1251</v>
      </c>
      <c r="BL345" s="181" t="s">
        <v>1251</v>
      </c>
      <c r="BM345" s="181" t="s">
        <v>1251</v>
      </c>
      <c r="BN345" s="181" t="s">
        <v>1251</v>
      </c>
      <c r="BO345" s="181" t="s">
        <v>1251</v>
      </c>
      <c r="BP345" s="181" t="s">
        <v>1251</v>
      </c>
      <c r="BQ345" s="181">
        <v>0</v>
      </c>
      <c r="BR345" s="181">
        <v>0</v>
      </c>
      <c r="BS345" s="181">
        <v>0</v>
      </c>
      <c r="BT345" s="181">
        <v>0</v>
      </c>
      <c r="BU345" s="181">
        <v>0</v>
      </c>
      <c r="BV345" s="181">
        <v>0</v>
      </c>
      <c r="BW345" s="181">
        <v>0</v>
      </c>
      <c r="BX345" s="181">
        <v>0</v>
      </c>
      <c r="BY345" s="181">
        <v>0</v>
      </c>
      <c r="BZ345" s="181">
        <v>0</v>
      </c>
      <c r="CA345" s="181">
        <v>0</v>
      </c>
      <c r="CB345" s="181">
        <v>0</v>
      </c>
      <c r="CC345" s="181">
        <v>981610000</v>
      </c>
      <c r="CD345" s="181">
        <v>43882000</v>
      </c>
      <c r="CE345" s="181">
        <v>45919000</v>
      </c>
      <c r="CF345" s="181">
        <v>50684000</v>
      </c>
      <c r="CG345" s="181">
        <v>92396000</v>
      </c>
      <c r="CH345" s="181">
        <v>107700000</v>
      </c>
      <c r="CI345" s="181">
        <v>137180000</v>
      </c>
      <c r="CJ345" s="181">
        <v>96348000</v>
      </c>
      <c r="CK345" s="181">
        <v>116550000</v>
      </c>
      <c r="CL345" s="181">
        <v>62314000</v>
      </c>
      <c r="CM345" s="181">
        <v>64340000</v>
      </c>
      <c r="CN345" s="181">
        <v>129620000</v>
      </c>
      <c r="CO345" s="181">
        <v>34668000</v>
      </c>
      <c r="CP345" s="184">
        <v>0</v>
      </c>
      <c r="CQ345" s="184">
        <v>0</v>
      </c>
      <c r="CR345" s="184">
        <v>0</v>
      </c>
      <c r="CS345" s="184">
        <v>0</v>
      </c>
      <c r="CT345" s="186" t="e">
        <f t="shared" si="35"/>
        <v>#DIV/0!</v>
      </c>
      <c r="CU345" s="181">
        <v>0</v>
      </c>
      <c r="CV345" s="181">
        <v>0</v>
      </c>
      <c r="CW345" s="181">
        <v>0</v>
      </c>
      <c r="CX345" s="181">
        <v>0</v>
      </c>
      <c r="CY345" s="186" t="e">
        <f t="shared" si="34"/>
        <v>#DIV/0!</v>
      </c>
      <c r="DA345" s="181">
        <v>0</v>
      </c>
      <c r="DC345" s="184">
        <v>0</v>
      </c>
      <c r="DD345" s="183" t="e">
        <f t="shared" si="36"/>
        <v>#DIV/0!</v>
      </c>
      <c r="DE345" s="184">
        <v>0</v>
      </c>
      <c r="DG345" s="184">
        <v>0</v>
      </c>
      <c r="DI345" s="182" t="e">
        <f t="shared" si="37"/>
        <v>#DIV/0!</v>
      </c>
    </row>
    <row r="346" spans="1:113" x14ac:dyDescent="0.25">
      <c r="A346" s="181" t="s">
        <v>1256</v>
      </c>
      <c r="B346" s="181" t="s">
        <v>1256</v>
      </c>
      <c r="C346" s="181">
        <v>1</v>
      </c>
      <c r="D346" s="181">
        <v>1</v>
      </c>
      <c r="E346" s="181">
        <v>1</v>
      </c>
      <c r="H346" s="181" t="s">
        <v>1255</v>
      </c>
      <c r="I346" s="181">
        <v>1</v>
      </c>
      <c r="J346" s="181">
        <v>1</v>
      </c>
      <c r="K346" s="181">
        <v>1</v>
      </c>
      <c r="L346" s="181">
        <v>1</v>
      </c>
      <c r="M346" s="181">
        <v>1</v>
      </c>
      <c r="N346" s="181">
        <v>1</v>
      </c>
      <c r="O346" s="181">
        <v>1</v>
      </c>
      <c r="P346" s="181">
        <v>1</v>
      </c>
      <c r="Q346" s="181">
        <v>1</v>
      </c>
      <c r="R346" s="181">
        <v>1</v>
      </c>
      <c r="S346" s="181">
        <v>1</v>
      </c>
      <c r="T346" s="181">
        <v>1</v>
      </c>
      <c r="U346" s="181">
        <v>1</v>
      </c>
      <c r="V346" s="181">
        <v>1</v>
      </c>
      <c r="W346" s="181">
        <v>1</v>
      </c>
      <c r="X346" s="181">
        <v>1</v>
      </c>
      <c r="Y346" s="181">
        <v>1</v>
      </c>
      <c r="Z346" s="181">
        <v>1</v>
      </c>
      <c r="AA346" s="181">
        <v>1</v>
      </c>
      <c r="AB346" s="181">
        <v>1</v>
      </c>
      <c r="AC346" s="181">
        <v>1</v>
      </c>
      <c r="AD346" s="181">
        <v>1</v>
      </c>
      <c r="AE346" s="181">
        <v>1</v>
      </c>
      <c r="AF346" s="181">
        <v>1</v>
      </c>
      <c r="AG346" s="181">
        <v>1</v>
      </c>
      <c r="AH346" s="181">
        <v>1</v>
      </c>
      <c r="AI346" s="181">
        <v>1</v>
      </c>
      <c r="AJ346" s="181">
        <v>1</v>
      </c>
      <c r="AK346" s="181">
        <v>1</v>
      </c>
      <c r="AL346" s="181">
        <v>1</v>
      </c>
      <c r="AM346" s="181">
        <v>1</v>
      </c>
      <c r="AN346" s="181">
        <v>1</v>
      </c>
      <c r="AO346" s="181">
        <v>1</v>
      </c>
      <c r="AP346" s="181">
        <v>1</v>
      </c>
      <c r="AQ346" s="181">
        <v>1</v>
      </c>
      <c r="AR346" s="181">
        <v>1</v>
      </c>
      <c r="AS346" s="181">
        <v>1</v>
      </c>
      <c r="AT346" s="181">
        <v>1</v>
      </c>
      <c r="AU346" s="181">
        <v>1</v>
      </c>
      <c r="AV346" s="181">
        <v>1</v>
      </c>
      <c r="AW346" s="181">
        <v>0</v>
      </c>
      <c r="AX346" s="181">
        <v>0</v>
      </c>
      <c r="AY346" s="181">
        <v>0</v>
      </c>
      <c r="AZ346" s="181">
        <v>270.25</v>
      </c>
      <c r="BA346" s="181">
        <v>2464</v>
      </c>
      <c r="BB346" s="181">
        <v>2464</v>
      </c>
      <c r="BC346" s="181">
        <v>8.9286000000000001E-3</v>
      </c>
      <c r="BD346" s="181">
        <v>2.1192000000000002</v>
      </c>
      <c r="BE346" s="181" t="s">
        <v>1251</v>
      </c>
      <c r="BF346" s="181" t="s">
        <v>1251</v>
      </c>
      <c r="BG346" s="181" t="s">
        <v>1251</v>
      </c>
      <c r="BH346" s="181" t="s">
        <v>1251</v>
      </c>
      <c r="BI346" s="181" t="s">
        <v>1254</v>
      </c>
      <c r="BJ346" s="181" t="s">
        <v>1254</v>
      </c>
      <c r="BK346" s="181" t="s">
        <v>1254</v>
      </c>
      <c r="BL346" s="181" t="s">
        <v>1254</v>
      </c>
      <c r="BM346" s="181" t="s">
        <v>1254</v>
      </c>
      <c r="BN346" s="181" t="s">
        <v>1251</v>
      </c>
      <c r="BO346" s="181" t="s">
        <v>1251</v>
      </c>
      <c r="BP346" s="181" t="s">
        <v>1251</v>
      </c>
      <c r="BQ346" s="181">
        <v>0</v>
      </c>
      <c r="BR346" s="181">
        <v>0</v>
      </c>
      <c r="BS346" s="181">
        <v>0</v>
      </c>
      <c r="BT346" s="181">
        <v>0</v>
      </c>
      <c r="BU346" s="181">
        <v>0</v>
      </c>
      <c r="BV346" s="181">
        <v>0</v>
      </c>
      <c r="BW346" s="181">
        <v>0</v>
      </c>
      <c r="BX346" s="181">
        <v>0</v>
      </c>
      <c r="BY346" s="181">
        <v>0</v>
      </c>
      <c r="BZ346" s="181">
        <v>0</v>
      </c>
      <c r="CA346" s="181">
        <v>0</v>
      </c>
      <c r="CB346" s="181">
        <v>0</v>
      </c>
      <c r="CC346" s="181">
        <v>229550000</v>
      </c>
      <c r="CD346" s="181">
        <v>42364000</v>
      </c>
      <c r="CE346" s="181">
        <v>23734000</v>
      </c>
      <c r="CF346" s="181">
        <v>26688000</v>
      </c>
      <c r="CG346" s="181">
        <v>28716000</v>
      </c>
      <c r="CH346" s="181">
        <v>1349800</v>
      </c>
      <c r="CI346" s="181">
        <v>1427600</v>
      </c>
      <c r="CJ346" s="181">
        <v>1534900</v>
      </c>
      <c r="CK346" s="181">
        <v>2120400</v>
      </c>
      <c r="CL346" s="181">
        <v>2206100</v>
      </c>
      <c r="CM346" s="181">
        <v>44782000</v>
      </c>
      <c r="CN346" s="181">
        <v>34595000</v>
      </c>
      <c r="CO346" s="181">
        <v>20030000</v>
      </c>
      <c r="CP346" s="184">
        <v>0</v>
      </c>
      <c r="CQ346" s="184">
        <v>0</v>
      </c>
      <c r="CR346" s="184">
        <v>0</v>
      </c>
      <c r="CS346" s="184">
        <v>0</v>
      </c>
      <c r="CT346" s="186" t="e">
        <f t="shared" si="35"/>
        <v>#DIV/0!</v>
      </c>
      <c r="CU346" s="181">
        <v>0</v>
      </c>
      <c r="CV346" s="181">
        <v>0</v>
      </c>
      <c r="CW346" s="181">
        <v>0</v>
      </c>
      <c r="CX346" s="181">
        <v>0</v>
      </c>
      <c r="CY346" s="186" t="e">
        <f t="shared" si="34"/>
        <v>#DIV/0!</v>
      </c>
      <c r="DA346" s="181">
        <v>0</v>
      </c>
      <c r="DC346" s="184">
        <v>0</v>
      </c>
      <c r="DD346" s="183" t="e">
        <f t="shared" si="36"/>
        <v>#DIV/0!</v>
      </c>
      <c r="DE346" s="184">
        <v>0</v>
      </c>
      <c r="DG346" s="184">
        <v>0</v>
      </c>
      <c r="DI346" s="182" t="e">
        <f t="shared" si="37"/>
        <v>#DIV/0!</v>
      </c>
    </row>
    <row r="347" spans="1:113" x14ac:dyDescent="0.25">
      <c r="A347" s="181" t="s">
        <v>1253</v>
      </c>
      <c r="B347" s="181" t="s">
        <v>1253</v>
      </c>
      <c r="C347" s="181">
        <v>1</v>
      </c>
      <c r="D347" s="181">
        <v>1</v>
      </c>
      <c r="E347" s="181">
        <v>1</v>
      </c>
      <c r="H347" s="181" t="s">
        <v>1252</v>
      </c>
      <c r="I347" s="181">
        <v>1</v>
      </c>
      <c r="J347" s="181">
        <v>1</v>
      </c>
      <c r="K347" s="181">
        <v>1</v>
      </c>
      <c r="L347" s="181">
        <v>1</v>
      </c>
      <c r="M347" s="181">
        <v>1</v>
      </c>
      <c r="N347" s="181">
        <v>1</v>
      </c>
      <c r="O347" s="181">
        <v>1</v>
      </c>
      <c r="P347" s="181">
        <v>1</v>
      </c>
      <c r="Q347" s="181">
        <v>1</v>
      </c>
      <c r="R347" s="181">
        <v>1</v>
      </c>
      <c r="S347" s="181">
        <v>1</v>
      </c>
      <c r="T347" s="181">
        <v>1</v>
      </c>
      <c r="U347" s="181">
        <v>1</v>
      </c>
      <c r="V347" s="181">
        <v>1</v>
      </c>
      <c r="W347" s="181">
        <v>1</v>
      </c>
      <c r="X347" s="181">
        <v>1</v>
      </c>
      <c r="Y347" s="181">
        <v>1</v>
      </c>
      <c r="Z347" s="181">
        <v>1</v>
      </c>
      <c r="AA347" s="181">
        <v>1</v>
      </c>
      <c r="AB347" s="181">
        <v>1</v>
      </c>
      <c r="AC347" s="181">
        <v>1</v>
      </c>
      <c r="AD347" s="181">
        <v>1</v>
      </c>
      <c r="AE347" s="181">
        <v>1</v>
      </c>
      <c r="AF347" s="181">
        <v>1</v>
      </c>
      <c r="AG347" s="181">
        <v>1</v>
      </c>
      <c r="AH347" s="181">
        <v>1</v>
      </c>
      <c r="AI347" s="181">
        <v>1</v>
      </c>
      <c r="AJ347" s="181">
        <v>1</v>
      </c>
      <c r="AK347" s="181">
        <v>1</v>
      </c>
      <c r="AL347" s="181">
        <v>1</v>
      </c>
      <c r="AM347" s="181">
        <v>1</v>
      </c>
      <c r="AN347" s="181">
        <v>1</v>
      </c>
      <c r="AO347" s="181">
        <v>1</v>
      </c>
      <c r="AP347" s="181">
        <v>1</v>
      </c>
      <c r="AQ347" s="181">
        <v>1</v>
      </c>
      <c r="AR347" s="181">
        <v>1</v>
      </c>
      <c r="AS347" s="181">
        <v>1</v>
      </c>
      <c r="AT347" s="181">
        <v>1</v>
      </c>
      <c r="AU347" s="181">
        <v>1</v>
      </c>
      <c r="AV347" s="181">
        <v>1</v>
      </c>
      <c r="AW347" s="181">
        <v>0</v>
      </c>
      <c r="AX347" s="181">
        <v>0</v>
      </c>
      <c r="AY347" s="181">
        <v>0</v>
      </c>
      <c r="AZ347" s="181">
        <v>87.962999999999994</v>
      </c>
      <c r="BA347" s="181">
        <v>756</v>
      </c>
      <c r="BB347" s="181">
        <v>756</v>
      </c>
      <c r="BC347" s="181">
        <v>6.1919999999999996E-3</v>
      </c>
      <c r="BD347" s="181">
        <v>2.4121999999999999</v>
      </c>
      <c r="BE347" s="181" t="s">
        <v>1251</v>
      </c>
      <c r="BF347" s="181" t="s">
        <v>1251</v>
      </c>
      <c r="BG347" s="181" t="s">
        <v>1251</v>
      </c>
      <c r="BH347" s="181" t="s">
        <v>1251</v>
      </c>
      <c r="BI347" s="181" t="s">
        <v>1251</v>
      </c>
      <c r="BJ347" s="181" t="s">
        <v>1251</v>
      </c>
      <c r="BK347" s="181" t="s">
        <v>1251</v>
      </c>
      <c r="BL347" s="181" t="s">
        <v>1251</v>
      </c>
      <c r="BM347" s="181" t="s">
        <v>1251</v>
      </c>
      <c r="BN347" s="181" t="s">
        <v>1251</v>
      </c>
      <c r="BO347" s="181" t="s">
        <v>1251</v>
      </c>
      <c r="BP347" s="181" t="s">
        <v>1251</v>
      </c>
      <c r="BQ347" s="181">
        <v>0</v>
      </c>
      <c r="BR347" s="181">
        <v>0</v>
      </c>
      <c r="BS347" s="181">
        <v>0</v>
      </c>
      <c r="BT347" s="181">
        <v>0</v>
      </c>
      <c r="BU347" s="181">
        <v>0</v>
      </c>
      <c r="BV347" s="181">
        <v>0</v>
      </c>
      <c r="BW347" s="181">
        <v>0</v>
      </c>
      <c r="BX347" s="181">
        <v>0</v>
      </c>
      <c r="BY347" s="181">
        <v>0</v>
      </c>
      <c r="BZ347" s="181">
        <v>0</v>
      </c>
      <c r="CA347" s="181">
        <v>0</v>
      </c>
      <c r="CB347" s="181">
        <v>0</v>
      </c>
      <c r="CC347" s="181">
        <v>16723000000</v>
      </c>
      <c r="CD347" s="181">
        <v>1607000000</v>
      </c>
      <c r="CE347" s="181">
        <v>1493600000</v>
      </c>
      <c r="CF347" s="181">
        <v>1538700000</v>
      </c>
      <c r="CG347" s="181">
        <v>2414200000</v>
      </c>
      <c r="CH347" s="181">
        <v>1003400000</v>
      </c>
      <c r="CI347" s="181">
        <v>767940000</v>
      </c>
      <c r="CJ347" s="181">
        <v>1882800000</v>
      </c>
      <c r="CK347" s="181">
        <v>833950000</v>
      </c>
      <c r="CL347" s="181">
        <v>588740000</v>
      </c>
      <c r="CM347" s="181">
        <v>1379900000</v>
      </c>
      <c r="CN347" s="181">
        <v>2155500000</v>
      </c>
      <c r="CO347" s="181">
        <v>1056800000</v>
      </c>
      <c r="CP347" s="184">
        <v>0</v>
      </c>
      <c r="CQ347" s="184">
        <v>0</v>
      </c>
      <c r="CR347" s="184">
        <v>0</v>
      </c>
      <c r="CS347" s="184">
        <v>0</v>
      </c>
      <c r="CT347" s="186" t="e">
        <f t="shared" si="35"/>
        <v>#DIV/0!</v>
      </c>
      <c r="CU347" s="181">
        <v>0</v>
      </c>
      <c r="CV347" s="181">
        <v>0</v>
      </c>
      <c r="CW347" s="181">
        <v>0</v>
      </c>
      <c r="CX347" s="181">
        <v>0</v>
      </c>
      <c r="CY347" s="186" t="e">
        <f t="shared" si="34"/>
        <v>#DIV/0!</v>
      </c>
      <c r="DA347" s="181">
        <v>0</v>
      </c>
      <c r="DC347" s="184">
        <v>0</v>
      </c>
      <c r="DD347" s="183" t="e">
        <f t="shared" si="36"/>
        <v>#DIV/0!</v>
      </c>
      <c r="DE347" s="184">
        <v>0</v>
      </c>
      <c r="DG347" s="184">
        <v>0</v>
      </c>
      <c r="DI347" s="182" t="e">
        <f t="shared" si="37"/>
        <v>#DIV/0!</v>
      </c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7457-A5B7-4FD0-A847-37DC0CC78647}">
  <dimension ref="A1:AU5"/>
  <sheetViews>
    <sheetView zoomScale="40" zoomScaleNormal="40" workbookViewId="0">
      <selection activeCell="F15" sqref="F15"/>
    </sheetView>
  </sheetViews>
  <sheetFormatPr defaultRowHeight="15" x14ac:dyDescent="0.25"/>
  <cols>
    <col min="1" max="1" width="15" bestFit="1" customWidth="1"/>
    <col min="2" max="2" width="6" style="43" customWidth="1"/>
    <col min="3" max="3" width="6.140625" style="43" customWidth="1"/>
    <col min="4" max="4" width="6.7109375" style="43" customWidth="1"/>
    <col min="5" max="5" width="6.28515625" style="43" customWidth="1"/>
    <col min="6" max="6" width="7.28515625" style="43" customWidth="1"/>
    <col min="7" max="7" width="6.28515625" style="43" customWidth="1"/>
    <col min="8" max="8" width="6.5703125" style="43" customWidth="1"/>
    <col min="9" max="10" width="6.42578125" style="43" customWidth="1"/>
    <col min="11" max="11" width="7.28515625" style="43" customWidth="1"/>
    <col min="12" max="12" width="7.140625" style="43" customWidth="1"/>
    <col min="13" max="13" width="7.140625" customWidth="1"/>
    <col min="14" max="14" width="6" customWidth="1"/>
    <col min="15" max="15" width="5.5703125" customWidth="1"/>
    <col min="16" max="16" width="4" customWidth="1"/>
    <col min="17" max="17" width="15" bestFit="1" customWidth="1"/>
    <col min="18" max="18" width="7" customWidth="1"/>
    <col min="19" max="19" width="6.28515625" customWidth="1"/>
    <col min="20" max="20" width="7" customWidth="1"/>
    <col min="21" max="21" width="6.5703125" customWidth="1"/>
    <col min="22" max="22" width="6.28515625" customWidth="1"/>
    <col min="23" max="23" width="7.28515625" customWidth="1"/>
    <col min="24" max="24" width="6.5703125" customWidth="1"/>
    <col min="25" max="25" width="6" customWidth="1"/>
    <col min="26" max="26" width="6.85546875" customWidth="1"/>
    <col min="27" max="27" width="7.28515625" customWidth="1"/>
    <col min="28" max="28" width="5.7109375" customWidth="1"/>
    <col min="29" max="29" width="7.28515625" customWidth="1"/>
    <col min="30" max="31" width="6" customWidth="1"/>
    <col min="33" max="33" width="15" bestFit="1" customWidth="1"/>
    <col min="34" max="34" width="7.28515625" customWidth="1"/>
    <col min="35" max="35" width="6.85546875" customWidth="1"/>
    <col min="36" max="37" width="7" customWidth="1"/>
    <col min="38" max="38" width="6.28515625" customWidth="1"/>
    <col min="39" max="39" width="7.28515625" customWidth="1"/>
    <col min="40" max="40" width="7" customWidth="1"/>
    <col min="41" max="41" width="5.28515625" customWidth="1"/>
    <col min="42" max="42" width="6.5703125" customWidth="1"/>
    <col min="43" max="43" width="6.85546875" customWidth="1"/>
    <col min="44" max="44" width="7.85546875" customWidth="1"/>
    <col min="45" max="45" width="7" customWidth="1"/>
    <col min="46" max="46" width="6.5703125" customWidth="1"/>
    <col min="47" max="47" width="7.28515625" customWidth="1"/>
  </cols>
  <sheetData>
    <row r="1" spans="1:47" x14ac:dyDescent="0.25">
      <c r="D1" s="292" t="s">
        <v>721</v>
      </c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Q1" s="293" t="s">
        <v>720</v>
      </c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G1" s="293" t="s">
        <v>734</v>
      </c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</row>
    <row r="2" spans="1:47" x14ac:dyDescent="0.25">
      <c r="A2" t="s">
        <v>719</v>
      </c>
      <c r="B2" s="43">
        <v>1</v>
      </c>
      <c r="C2" s="43">
        <v>2</v>
      </c>
      <c r="D2" s="43">
        <v>3</v>
      </c>
      <c r="E2" s="43">
        <v>4</v>
      </c>
      <c r="F2" s="43">
        <v>5</v>
      </c>
      <c r="G2" s="43">
        <v>6</v>
      </c>
      <c r="H2" s="43">
        <v>7</v>
      </c>
      <c r="I2" s="43">
        <v>8</v>
      </c>
      <c r="J2" s="43">
        <v>9</v>
      </c>
      <c r="K2" s="43">
        <v>10</v>
      </c>
      <c r="L2" s="43">
        <v>11</v>
      </c>
      <c r="M2" s="43">
        <v>12</v>
      </c>
      <c r="N2" s="43">
        <v>13</v>
      </c>
      <c r="O2" s="43">
        <v>14</v>
      </c>
      <c r="Q2" t="s">
        <v>719</v>
      </c>
      <c r="R2" s="43">
        <v>1</v>
      </c>
      <c r="S2" s="43">
        <v>2</v>
      </c>
      <c r="T2" s="43">
        <v>3</v>
      </c>
      <c r="U2" s="43">
        <v>4</v>
      </c>
      <c r="V2" s="43">
        <v>5</v>
      </c>
      <c r="W2" s="43">
        <v>6</v>
      </c>
      <c r="X2" s="43">
        <v>7</v>
      </c>
      <c r="Y2" s="43">
        <v>8</v>
      </c>
      <c r="Z2" s="43">
        <v>9</v>
      </c>
      <c r="AA2" s="43">
        <v>10</v>
      </c>
      <c r="AB2" s="43">
        <v>11</v>
      </c>
      <c r="AC2" s="43">
        <v>12</v>
      </c>
      <c r="AD2" s="43">
        <v>13</v>
      </c>
      <c r="AE2" s="43">
        <v>14</v>
      </c>
      <c r="AG2" t="s">
        <v>719</v>
      </c>
      <c r="AH2" s="43">
        <v>1</v>
      </c>
      <c r="AI2" s="43">
        <v>2</v>
      </c>
      <c r="AJ2" s="43">
        <v>3</v>
      </c>
      <c r="AK2" s="43">
        <v>4</v>
      </c>
      <c r="AL2" s="43">
        <v>5</v>
      </c>
      <c r="AM2" s="43">
        <v>6</v>
      </c>
      <c r="AN2" s="43">
        <v>7</v>
      </c>
      <c r="AO2" s="43">
        <v>8</v>
      </c>
      <c r="AP2" s="43">
        <v>9</v>
      </c>
      <c r="AQ2" s="43">
        <v>10</v>
      </c>
      <c r="AR2" s="43">
        <v>11</v>
      </c>
      <c r="AS2" s="43">
        <v>12</v>
      </c>
      <c r="AT2" s="43">
        <v>13</v>
      </c>
      <c r="AU2" s="43">
        <v>14</v>
      </c>
    </row>
    <row r="3" spans="1:47" x14ac:dyDescent="0.25">
      <c r="A3" t="s">
        <v>718</v>
      </c>
      <c r="B3" s="43" t="s">
        <v>713</v>
      </c>
      <c r="C3" s="291" t="s">
        <v>729</v>
      </c>
      <c r="D3" s="291"/>
      <c r="E3" s="291"/>
      <c r="F3" s="291"/>
      <c r="G3" s="291"/>
      <c r="J3" s="43" t="s">
        <v>733</v>
      </c>
      <c r="K3" s="291" t="s">
        <v>717</v>
      </c>
      <c r="L3" s="291"/>
      <c r="M3" s="291"/>
      <c r="N3" s="291"/>
      <c r="O3" s="291"/>
      <c r="Q3" t="s">
        <v>718</v>
      </c>
      <c r="R3" s="43" t="s">
        <v>713</v>
      </c>
      <c r="S3" s="291" t="s">
        <v>729</v>
      </c>
      <c r="T3" s="291"/>
      <c r="U3" s="291"/>
      <c r="V3" s="291"/>
      <c r="W3" s="291"/>
      <c r="X3" s="43"/>
      <c r="Y3" s="43"/>
      <c r="Z3" s="43" t="s">
        <v>713</v>
      </c>
      <c r="AA3" s="291" t="s">
        <v>717</v>
      </c>
      <c r="AB3" s="291"/>
      <c r="AC3" s="291"/>
      <c r="AD3" s="291"/>
      <c r="AE3" s="291"/>
      <c r="AG3" t="s">
        <v>718</v>
      </c>
      <c r="AH3" s="43" t="s">
        <v>713</v>
      </c>
      <c r="AI3" s="291" t="s">
        <v>729</v>
      </c>
      <c r="AJ3" s="291"/>
      <c r="AK3" s="291"/>
      <c r="AL3" s="291"/>
      <c r="AM3" s="291"/>
      <c r="AN3" s="43"/>
      <c r="AO3" s="43"/>
      <c r="AP3" s="43" t="s">
        <v>733</v>
      </c>
      <c r="AQ3" s="291" t="s">
        <v>717</v>
      </c>
      <c r="AR3" s="291"/>
      <c r="AS3" s="291"/>
      <c r="AT3" s="291"/>
      <c r="AU3" s="291"/>
    </row>
    <row r="4" spans="1:47" x14ac:dyDescent="0.25">
      <c r="A4" s="43" t="s">
        <v>728</v>
      </c>
      <c r="C4" s="43" t="s">
        <v>726</v>
      </c>
      <c r="D4" s="43" t="s">
        <v>725</v>
      </c>
      <c r="E4" s="43" t="s">
        <v>724</v>
      </c>
      <c r="F4" s="43" t="s">
        <v>723</v>
      </c>
      <c r="G4" s="43" t="s">
        <v>722</v>
      </c>
      <c r="K4" s="43" t="s">
        <v>726</v>
      </c>
      <c r="L4" s="43" t="s">
        <v>725</v>
      </c>
      <c r="M4" s="43" t="s">
        <v>724</v>
      </c>
      <c r="N4" s="43" t="s">
        <v>723</v>
      </c>
      <c r="O4" s="43" t="s">
        <v>722</v>
      </c>
      <c r="Q4" s="43" t="s">
        <v>728</v>
      </c>
      <c r="R4" s="43"/>
      <c r="S4" s="43" t="s">
        <v>726</v>
      </c>
      <c r="T4" s="43" t="s">
        <v>725</v>
      </c>
      <c r="U4" s="43" t="s">
        <v>724</v>
      </c>
      <c r="V4" s="43" t="s">
        <v>723</v>
      </c>
      <c r="W4" s="43" t="s">
        <v>722</v>
      </c>
      <c r="X4" s="43"/>
      <c r="Y4" s="43"/>
      <c r="Z4" s="43"/>
      <c r="AA4" s="43" t="s">
        <v>726</v>
      </c>
      <c r="AB4" s="43" t="s">
        <v>725</v>
      </c>
      <c r="AC4" s="43" t="s">
        <v>724</v>
      </c>
      <c r="AD4" s="43" t="s">
        <v>723</v>
      </c>
      <c r="AE4" s="43" t="s">
        <v>722</v>
      </c>
      <c r="AG4" s="43" t="s">
        <v>728</v>
      </c>
      <c r="AH4" s="43"/>
      <c r="AI4" s="43" t="s">
        <v>726</v>
      </c>
      <c r="AJ4" s="43" t="s">
        <v>725</v>
      </c>
      <c r="AK4" s="43" t="s">
        <v>724</v>
      </c>
      <c r="AL4" s="43" t="s">
        <v>723</v>
      </c>
      <c r="AM4" s="43" t="s">
        <v>722</v>
      </c>
      <c r="AN4" s="43"/>
      <c r="AO4" s="43"/>
      <c r="AP4" s="43"/>
      <c r="AQ4" s="43" t="s">
        <v>726</v>
      </c>
      <c r="AR4" s="43" t="s">
        <v>725</v>
      </c>
      <c r="AS4" s="43" t="s">
        <v>724</v>
      </c>
      <c r="AT4" s="43" t="s">
        <v>723</v>
      </c>
      <c r="AU4" s="43" t="s">
        <v>722</v>
      </c>
    </row>
    <row r="5" spans="1:47" x14ac:dyDescent="0.25"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</row>
  </sheetData>
  <mergeCells count="9">
    <mergeCell ref="D1:O1"/>
    <mergeCell ref="Q1:AE1"/>
    <mergeCell ref="AG1:AU1"/>
    <mergeCell ref="C3:G3"/>
    <mergeCell ref="K3:O3"/>
    <mergeCell ref="S3:W3"/>
    <mergeCell ref="AA3:AE3"/>
    <mergeCell ref="AI3:AM3"/>
    <mergeCell ref="AQ3:AU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B64CD-FD32-4C7E-8F4C-106653481157}">
  <dimension ref="A1:CJ533"/>
  <sheetViews>
    <sheetView zoomScale="55" zoomScaleNormal="55" workbookViewId="0">
      <selection activeCell="O49" sqref="O49"/>
    </sheetView>
  </sheetViews>
  <sheetFormatPr defaultRowHeight="15" x14ac:dyDescent="0.25"/>
  <cols>
    <col min="1" max="1" width="12.28515625" bestFit="1" customWidth="1"/>
    <col min="2" max="2" width="20.42578125" style="44" bestFit="1" customWidth="1"/>
    <col min="3" max="3" width="28.140625" bestFit="1" customWidth="1"/>
    <col min="4" max="4" width="21.42578125" bestFit="1" customWidth="1"/>
    <col min="5" max="5" width="20.42578125" bestFit="1" customWidth="1"/>
    <col min="6" max="6" width="15.140625" bestFit="1" customWidth="1"/>
    <col min="7" max="7" width="12.140625" bestFit="1" customWidth="1"/>
    <col min="11" max="11" width="28" bestFit="1" customWidth="1"/>
    <col min="12" max="12" width="25.28515625" bestFit="1" customWidth="1"/>
    <col min="13" max="13" width="28.7109375" bestFit="1" customWidth="1"/>
    <col min="14" max="14" width="20.42578125" bestFit="1" customWidth="1"/>
    <col min="15" max="15" width="37.85546875" bestFit="1" customWidth="1"/>
    <col min="16" max="16" width="20.42578125" bestFit="1" customWidth="1"/>
    <col min="17" max="17" width="24.5703125" bestFit="1" customWidth="1"/>
    <col min="18" max="18" width="18.5703125" bestFit="1" customWidth="1"/>
    <col min="19" max="19" width="17" bestFit="1" customWidth="1"/>
    <col min="21" max="21" width="24.5703125" bestFit="1" customWidth="1"/>
    <col min="22" max="22" width="18.5703125" bestFit="1" customWidth="1"/>
    <col min="23" max="23" width="16" bestFit="1" customWidth="1"/>
    <col min="65" max="65" width="22.42578125" bestFit="1" customWidth="1"/>
    <col min="90" max="90" width="25.28515625" bestFit="1" customWidth="1"/>
  </cols>
  <sheetData>
    <row r="1" spans="1:88" ht="19.5" thickBot="1" x14ac:dyDescent="0.35">
      <c r="A1" s="298" t="s">
        <v>766</v>
      </c>
      <c r="B1" s="298"/>
      <c r="C1" s="298"/>
      <c r="D1" s="298"/>
      <c r="E1" s="298"/>
      <c r="F1" s="298"/>
      <c r="G1" s="298"/>
      <c r="H1" s="298"/>
      <c r="I1" s="146"/>
    </row>
    <row r="2" spans="1:88" s="44" customFormat="1" x14ac:dyDescent="0.25">
      <c r="A2"/>
      <c r="B2"/>
      <c r="C2"/>
      <c r="D2"/>
      <c r="E2"/>
      <c r="F2"/>
      <c r="G2"/>
      <c r="H2"/>
      <c r="I2" s="146"/>
      <c r="K2" s="141" t="s">
        <v>14</v>
      </c>
      <c r="L2" s="147" t="s">
        <v>836</v>
      </c>
      <c r="M2" s="147" t="s">
        <v>835</v>
      </c>
      <c r="N2" s="147" t="s">
        <v>834</v>
      </c>
      <c r="O2" s="147" t="s">
        <v>833</v>
      </c>
      <c r="P2" s="147" t="s">
        <v>832</v>
      </c>
      <c r="Q2" s="147" t="s">
        <v>831</v>
      </c>
      <c r="R2" s="147" t="s">
        <v>830</v>
      </c>
      <c r="S2" s="147" t="s">
        <v>829</v>
      </c>
      <c r="T2" s="147" t="s">
        <v>828</v>
      </c>
      <c r="U2" s="147" t="s">
        <v>827</v>
      </c>
      <c r="V2" s="147" t="s">
        <v>826</v>
      </c>
      <c r="W2" s="147" t="s">
        <v>825</v>
      </c>
      <c r="X2" s="147" t="s">
        <v>824</v>
      </c>
      <c r="Y2" s="147" t="s">
        <v>823</v>
      </c>
      <c r="Z2" s="147" t="s">
        <v>822</v>
      </c>
      <c r="AA2" s="147" t="s">
        <v>821</v>
      </c>
      <c r="AB2" s="147" t="s">
        <v>820</v>
      </c>
      <c r="AC2" s="147" t="s">
        <v>819</v>
      </c>
      <c r="AD2" s="147" t="s">
        <v>818</v>
      </c>
      <c r="AE2" s="147" t="s">
        <v>817</v>
      </c>
      <c r="AF2" s="147" t="s">
        <v>816</v>
      </c>
      <c r="AG2" s="147" t="s">
        <v>815</v>
      </c>
      <c r="AH2" s="147" t="s">
        <v>814</v>
      </c>
      <c r="AI2" s="147" t="s">
        <v>813</v>
      </c>
      <c r="AJ2" s="147" t="s">
        <v>1188</v>
      </c>
      <c r="AK2" s="147" t="s">
        <v>1190</v>
      </c>
      <c r="AL2" s="147" t="s">
        <v>1193</v>
      </c>
      <c r="AM2" s="147" t="s">
        <v>1194</v>
      </c>
      <c r="AN2" s="147" t="s">
        <v>1195</v>
      </c>
      <c r="AO2" s="147" t="s">
        <v>1196</v>
      </c>
      <c r="AP2" s="147" t="s">
        <v>1197</v>
      </c>
      <c r="AQ2" s="147" t="s">
        <v>1199</v>
      </c>
      <c r="AR2" s="147" t="s">
        <v>812</v>
      </c>
      <c r="AS2" s="147" t="s">
        <v>811</v>
      </c>
      <c r="AT2" s="147" t="s">
        <v>810</v>
      </c>
      <c r="AU2" s="147" t="s">
        <v>809</v>
      </c>
      <c r="AV2" s="147" t="s">
        <v>808</v>
      </c>
      <c r="AW2" s="147" t="s">
        <v>807</v>
      </c>
      <c r="AX2" s="147" t="s">
        <v>806</v>
      </c>
      <c r="AY2" s="147" t="s">
        <v>805</v>
      </c>
      <c r="AZ2" s="147" t="s">
        <v>804</v>
      </c>
      <c r="BA2" s="147" t="s">
        <v>803</v>
      </c>
      <c r="BB2" s="147" t="s">
        <v>802</v>
      </c>
      <c r="BC2" s="147" t="s">
        <v>801</v>
      </c>
      <c r="BD2" s="147" t="s">
        <v>800</v>
      </c>
      <c r="BE2" s="147" t="s">
        <v>799</v>
      </c>
      <c r="BF2" s="147" t="s">
        <v>798</v>
      </c>
      <c r="BG2" s="147" t="s">
        <v>797</v>
      </c>
      <c r="BH2" s="147" t="s">
        <v>796</v>
      </c>
      <c r="BI2" s="147" t="s">
        <v>795</v>
      </c>
      <c r="BJ2" s="147" t="s">
        <v>794</v>
      </c>
      <c r="BK2" s="147" t="s">
        <v>793</v>
      </c>
      <c r="BL2" s="147" t="s">
        <v>792</v>
      </c>
      <c r="BM2" s="147" t="s">
        <v>791</v>
      </c>
      <c r="BN2" s="147" t="s">
        <v>790</v>
      </c>
      <c r="BO2" s="147" t="s">
        <v>789</v>
      </c>
      <c r="BP2" s="147" t="s">
        <v>788</v>
      </c>
      <c r="BQ2" s="147" t="s">
        <v>787</v>
      </c>
      <c r="BR2" s="147" t="s">
        <v>786</v>
      </c>
      <c r="BS2" s="147" t="s">
        <v>785</v>
      </c>
      <c r="BT2" s="147" t="s">
        <v>784</v>
      </c>
      <c r="BU2" s="147" t="s">
        <v>783</v>
      </c>
      <c r="BV2" s="147" t="s">
        <v>782</v>
      </c>
      <c r="BW2" s="147" t="s">
        <v>781</v>
      </c>
      <c r="BX2" s="147" t="s">
        <v>780</v>
      </c>
      <c r="BY2" s="147" t="s">
        <v>779</v>
      </c>
      <c r="BZ2" s="147" t="s">
        <v>778</v>
      </c>
      <c r="CA2" s="147" t="s">
        <v>777</v>
      </c>
      <c r="CB2" s="147" t="s">
        <v>776</v>
      </c>
      <c r="CC2" s="147" t="s">
        <v>775</v>
      </c>
      <c r="CD2" s="147" t="s">
        <v>774</v>
      </c>
      <c r="CE2" s="147" t="s">
        <v>773</v>
      </c>
      <c r="CF2" s="147" t="s">
        <v>772</v>
      </c>
      <c r="CG2" s="147" t="s">
        <v>771</v>
      </c>
      <c r="CH2" s="147" t="s">
        <v>770</v>
      </c>
      <c r="CI2" s="147" t="s">
        <v>769</v>
      </c>
      <c r="CJ2" s="148" t="s">
        <v>768</v>
      </c>
    </row>
    <row r="3" spans="1:88" x14ac:dyDescent="0.25">
      <c r="B3" t="s">
        <v>1166</v>
      </c>
      <c r="C3" t="s">
        <v>1116</v>
      </c>
      <c r="D3" t="s">
        <v>13</v>
      </c>
      <c r="E3" t="s">
        <v>14</v>
      </c>
      <c r="F3" t="s">
        <v>15</v>
      </c>
      <c r="G3" t="s">
        <v>1167</v>
      </c>
      <c r="H3" t="s">
        <v>20</v>
      </c>
      <c r="K3" s="149" t="s">
        <v>766</v>
      </c>
      <c r="L3">
        <v>8439</v>
      </c>
      <c r="M3">
        <v>29624</v>
      </c>
      <c r="N3">
        <v>37036</v>
      </c>
      <c r="O3">
        <v>24480</v>
      </c>
      <c r="P3">
        <v>61251</v>
      </c>
      <c r="Q3">
        <v>65370</v>
      </c>
      <c r="R3">
        <v>9069</v>
      </c>
      <c r="S3">
        <v>22333</v>
      </c>
      <c r="T3">
        <v>22642</v>
      </c>
      <c r="U3">
        <v>31107</v>
      </c>
      <c r="V3">
        <v>40546</v>
      </c>
      <c r="W3">
        <v>51635</v>
      </c>
      <c r="X3">
        <v>11880</v>
      </c>
      <c r="Y3">
        <v>23895</v>
      </c>
      <c r="Z3">
        <v>33142</v>
      </c>
      <c r="AA3">
        <v>42179</v>
      </c>
      <c r="AB3">
        <v>42236</v>
      </c>
      <c r="AC3">
        <v>86114</v>
      </c>
      <c r="AD3">
        <v>12440</v>
      </c>
      <c r="AE3">
        <v>35545</v>
      </c>
      <c r="AF3">
        <v>41795</v>
      </c>
      <c r="AG3">
        <v>60343</v>
      </c>
      <c r="AH3">
        <v>52783</v>
      </c>
      <c r="AI3">
        <v>53862</v>
      </c>
      <c r="AJ3">
        <v>243</v>
      </c>
      <c r="AK3">
        <v>493</v>
      </c>
      <c r="AL3">
        <v>894</v>
      </c>
      <c r="AM3">
        <v>3015</v>
      </c>
      <c r="AN3">
        <v>9054</v>
      </c>
      <c r="AO3">
        <v>24848</v>
      </c>
      <c r="AP3">
        <v>81920</v>
      </c>
      <c r="AQ3">
        <v>288138</v>
      </c>
      <c r="AR3">
        <v>27233</v>
      </c>
      <c r="AS3">
        <v>24003</v>
      </c>
      <c r="AT3">
        <v>27963</v>
      </c>
      <c r="AU3">
        <v>70352</v>
      </c>
      <c r="AV3">
        <v>74131</v>
      </c>
      <c r="AW3">
        <v>65021</v>
      </c>
      <c r="AX3">
        <v>75674</v>
      </c>
      <c r="AY3">
        <v>71820</v>
      </c>
      <c r="AZ3">
        <v>81110</v>
      </c>
      <c r="BA3">
        <v>16700</v>
      </c>
      <c r="BB3">
        <v>15583</v>
      </c>
      <c r="BC3">
        <v>15891</v>
      </c>
      <c r="BD3">
        <v>88086</v>
      </c>
      <c r="BE3">
        <v>76094</v>
      </c>
      <c r="BF3">
        <v>76094</v>
      </c>
      <c r="BG3">
        <v>76109</v>
      </c>
      <c r="BH3">
        <v>59119</v>
      </c>
      <c r="BI3">
        <v>65039</v>
      </c>
      <c r="BJ3">
        <v>21769</v>
      </c>
      <c r="BK3">
        <v>22314</v>
      </c>
      <c r="BL3">
        <v>14899</v>
      </c>
      <c r="BM3">
        <v>54788</v>
      </c>
      <c r="BN3">
        <v>58087</v>
      </c>
      <c r="BO3">
        <v>58087</v>
      </c>
      <c r="BP3">
        <v>45858</v>
      </c>
      <c r="BQ3">
        <v>95581</v>
      </c>
      <c r="BR3">
        <v>53726</v>
      </c>
      <c r="BS3">
        <v>12616</v>
      </c>
      <c r="BT3">
        <v>23012</v>
      </c>
      <c r="BU3">
        <v>15684</v>
      </c>
      <c r="BV3">
        <v>100709</v>
      </c>
      <c r="BW3">
        <v>68637</v>
      </c>
      <c r="BX3">
        <v>54992</v>
      </c>
      <c r="BY3">
        <v>65305</v>
      </c>
      <c r="BZ3">
        <v>92108</v>
      </c>
      <c r="CA3">
        <v>70481</v>
      </c>
      <c r="CB3">
        <v>19992</v>
      </c>
      <c r="CC3">
        <v>18354</v>
      </c>
      <c r="CD3">
        <v>25831</v>
      </c>
      <c r="CE3">
        <v>84415</v>
      </c>
      <c r="CF3">
        <v>57281</v>
      </c>
      <c r="CG3">
        <v>56176</v>
      </c>
      <c r="CH3">
        <v>83390</v>
      </c>
      <c r="CI3">
        <v>60279</v>
      </c>
      <c r="CJ3" s="138">
        <v>53641</v>
      </c>
    </row>
    <row r="4" spans="1:88" x14ac:dyDescent="0.25">
      <c r="A4">
        <v>1</v>
      </c>
      <c r="B4" t="s">
        <v>1168</v>
      </c>
      <c r="C4" t="s">
        <v>1169</v>
      </c>
      <c r="D4" t="s">
        <v>1170</v>
      </c>
      <c r="E4">
        <v>207</v>
      </c>
      <c r="F4">
        <v>1535</v>
      </c>
      <c r="G4">
        <v>3</v>
      </c>
      <c r="H4" t="s">
        <v>134</v>
      </c>
      <c r="I4" s="146"/>
      <c r="K4" s="149" t="s">
        <v>760</v>
      </c>
      <c r="L4">
        <v>22100</v>
      </c>
      <c r="M4">
        <v>14367</v>
      </c>
      <c r="N4">
        <v>20667</v>
      </c>
      <c r="O4">
        <v>10912</v>
      </c>
      <c r="P4">
        <v>22238</v>
      </c>
      <c r="Q4">
        <v>21174</v>
      </c>
      <c r="R4">
        <v>16212</v>
      </c>
      <c r="S4">
        <v>11822</v>
      </c>
      <c r="T4">
        <v>12544</v>
      </c>
      <c r="U4">
        <v>17847</v>
      </c>
      <c r="V4">
        <v>19007</v>
      </c>
      <c r="W4">
        <v>18253</v>
      </c>
      <c r="X4">
        <v>31908</v>
      </c>
      <c r="Y4">
        <v>15691</v>
      </c>
      <c r="Z4">
        <v>20672</v>
      </c>
      <c r="AA4">
        <v>16105</v>
      </c>
      <c r="AB4">
        <v>26072</v>
      </c>
      <c r="AC4">
        <v>32129</v>
      </c>
      <c r="AD4">
        <v>34691</v>
      </c>
      <c r="AE4">
        <v>28222</v>
      </c>
      <c r="AF4">
        <v>23460</v>
      </c>
      <c r="AG4">
        <v>24654</v>
      </c>
      <c r="AH4">
        <v>21858</v>
      </c>
      <c r="AI4">
        <v>23820</v>
      </c>
      <c r="AJ4">
        <v>34</v>
      </c>
      <c r="AK4">
        <v>59</v>
      </c>
      <c r="AL4">
        <v>153</v>
      </c>
      <c r="AM4">
        <v>482</v>
      </c>
      <c r="AN4">
        <v>1793</v>
      </c>
      <c r="AO4">
        <v>5016</v>
      </c>
      <c r="AP4">
        <v>18587</v>
      </c>
      <c r="AQ4">
        <v>57788</v>
      </c>
      <c r="AR4">
        <v>68668</v>
      </c>
      <c r="AS4">
        <v>51611</v>
      </c>
      <c r="AT4">
        <v>58550</v>
      </c>
      <c r="AU4">
        <v>41625</v>
      </c>
      <c r="AV4">
        <v>59051</v>
      </c>
      <c r="AW4">
        <v>52033</v>
      </c>
      <c r="AX4">
        <v>47143</v>
      </c>
      <c r="AY4">
        <v>55896</v>
      </c>
      <c r="AZ4">
        <v>62762</v>
      </c>
      <c r="BA4">
        <v>42305</v>
      </c>
      <c r="BB4">
        <v>49133</v>
      </c>
      <c r="BC4">
        <v>45313</v>
      </c>
      <c r="BD4">
        <v>73080</v>
      </c>
      <c r="BE4">
        <v>60589</v>
      </c>
      <c r="BF4">
        <v>60589</v>
      </c>
      <c r="BG4">
        <v>36247</v>
      </c>
      <c r="BH4">
        <v>52276</v>
      </c>
      <c r="BI4">
        <v>49371</v>
      </c>
      <c r="BJ4">
        <v>43223</v>
      </c>
      <c r="BK4">
        <v>44055</v>
      </c>
      <c r="BL4">
        <v>44689</v>
      </c>
      <c r="BM4">
        <v>49501</v>
      </c>
      <c r="BN4">
        <v>41376</v>
      </c>
      <c r="BO4">
        <v>41376</v>
      </c>
      <c r="BP4">
        <v>39934</v>
      </c>
      <c r="BQ4">
        <v>50947</v>
      </c>
      <c r="BR4">
        <v>45310</v>
      </c>
      <c r="BS4">
        <v>30791</v>
      </c>
      <c r="BT4">
        <v>43468</v>
      </c>
      <c r="BU4">
        <v>27618</v>
      </c>
      <c r="BV4">
        <v>51229</v>
      </c>
      <c r="BW4">
        <v>57632</v>
      </c>
      <c r="BX4">
        <v>42643</v>
      </c>
      <c r="BY4">
        <v>47058</v>
      </c>
      <c r="BZ4">
        <v>56321</v>
      </c>
      <c r="CA4">
        <v>44478</v>
      </c>
      <c r="CB4">
        <v>38553</v>
      </c>
      <c r="CC4">
        <v>39968</v>
      </c>
      <c r="CD4">
        <v>41993</v>
      </c>
      <c r="CE4">
        <v>45202</v>
      </c>
      <c r="CF4">
        <v>48275</v>
      </c>
      <c r="CG4">
        <v>48782</v>
      </c>
      <c r="CH4">
        <v>53095</v>
      </c>
      <c r="CI4">
        <v>42592</v>
      </c>
      <c r="CJ4" s="138">
        <v>39833</v>
      </c>
    </row>
    <row r="5" spans="1:88" x14ac:dyDescent="0.25">
      <c r="A5">
        <v>2</v>
      </c>
      <c r="B5" t="s">
        <v>1171</v>
      </c>
      <c r="C5" t="s">
        <v>1169</v>
      </c>
      <c r="D5" t="s">
        <v>1172</v>
      </c>
      <c r="E5">
        <v>260</v>
      </c>
      <c r="F5">
        <v>1180</v>
      </c>
      <c r="G5">
        <v>2</v>
      </c>
      <c r="H5" t="s">
        <v>136</v>
      </c>
      <c r="I5" s="146"/>
      <c r="K5" s="149" t="s">
        <v>758</v>
      </c>
      <c r="L5">
        <v>22098</v>
      </c>
      <c r="M5">
        <v>25053</v>
      </c>
      <c r="N5">
        <v>24465</v>
      </c>
      <c r="O5">
        <v>21706</v>
      </c>
      <c r="P5">
        <v>16675</v>
      </c>
      <c r="Q5">
        <v>13744</v>
      </c>
      <c r="R5">
        <v>12942</v>
      </c>
      <c r="S5">
        <v>10818</v>
      </c>
      <c r="T5">
        <v>18315</v>
      </c>
      <c r="U5">
        <v>18061</v>
      </c>
      <c r="V5">
        <v>12393</v>
      </c>
      <c r="W5">
        <v>13213</v>
      </c>
      <c r="X5">
        <v>12732</v>
      </c>
      <c r="Y5">
        <v>12568</v>
      </c>
      <c r="Z5">
        <v>17041</v>
      </c>
      <c r="AA5">
        <v>11713</v>
      </c>
      <c r="AB5">
        <v>15692</v>
      </c>
      <c r="AC5">
        <v>13674</v>
      </c>
      <c r="AD5">
        <v>15017</v>
      </c>
      <c r="AE5">
        <v>14828</v>
      </c>
      <c r="AF5">
        <v>21229</v>
      </c>
      <c r="AG5">
        <v>20919</v>
      </c>
      <c r="AH5">
        <v>16617</v>
      </c>
      <c r="AI5">
        <v>15177</v>
      </c>
      <c r="AJ5">
        <v>30</v>
      </c>
      <c r="AK5">
        <v>108</v>
      </c>
      <c r="AL5">
        <v>149</v>
      </c>
      <c r="AM5">
        <v>484</v>
      </c>
      <c r="AN5">
        <v>1464</v>
      </c>
      <c r="AO5">
        <v>3462</v>
      </c>
      <c r="AP5">
        <v>11442</v>
      </c>
      <c r="AQ5">
        <v>34743</v>
      </c>
      <c r="AR5">
        <v>19678</v>
      </c>
      <c r="AS5">
        <v>24876</v>
      </c>
      <c r="AT5">
        <v>30922</v>
      </c>
      <c r="AU5">
        <v>24083</v>
      </c>
      <c r="AV5">
        <v>23942</v>
      </c>
      <c r="AW5">
        <v>30081</v>
      </c>
      <c r="AX5">
        <v>20406</v>
      </c>
      <c r="AY5">
        <v>17758</v>
      </c>
      <c r="AZ5">
        <v>21374</v>
      </c>
      <c r="BA5">
        <v>14105</v>
      </c>
      <c r="BB5">
        <v>15372</v>
      </c>
      <c r="BC5">
        <v>20297</v>
      </c>
      <c r="BD5">
        <v>19938</v>
      </c>
      <c r="BE5">
        <v>21654</v>
      </c>
      <c r="BF5">
        <v>21654</v>
      </c>
      <c r="BG5">
        <v>19262</v>
      </c>
      <c r="BH5">
        <v>19326</v>
      </c>
      <c r="BI5">
        <v>21433</v>
      </c>
      <c r="BJ5">
        <v>14243</v>
      </c>
      <c r="BK5">
        <v>16181</v>
      </c>
      <c r="BL5">
        <v>21976</v>
      </c>
      <c r="BM5">
        <v>19053</v>
      </c>
      <c r="BN5">
        <v>20578</v>
      </c>
      <c r="BO5">
        <v>20578</v>
      </c>
      <c r="BP5">
        <v>20273</v>
      </c>
      <c r="BQ5">
        <v>21478</v>
      </c>
      <c r="BR5">
        <v>23353</v>
      </c>
      <c r="BS5">
        <v>11852</v>
      </c>
      <c r="BT5">
        <v>14501</v>
      </c>
      <c r="BU5">
        <v>17104</v>
      </c>
      <c r="BV5">
        <v>15769</v>
      </c>
      <c r="BW5">
        <v>10949</v>
      </c>
      <c r="BX5">
        <v>20628</v>
      </c>
      <c r="BY5">
        <v>15683</v>
      </c>
      <c r="BZ5">
        <v>16079</v>
      </c>
      <c r="CA5">
        <v>19528</v>
      </c>
      <c r="CB5">
        <v>15454</v>
      </c>
      <c r="CC5">
        <v>15701</v>
      </c>
      <c r="CD5">
        <v>22403</v>
      </c>
      <c r="CE5">
        <v>21210</v>
      </c>
      <c r="CF5">
        <v>21375</v>
      </c>
      <c r="CG5">
        <v>25467</v>
      </c>
      <c r="CH5">
        <v>19588</v>
      </c>
      <c r="CI5">
        <v>19706</v>
      </c>
      <c r="CJ5" s="138">
        <v>25361</v>
      </c>
    </row>
    <row r="6" spans="1:88" x14ac:dyDescent="0.25">
      <c r="A6">
        <v>3</v>
      </c>
      <c r="B6" t="s">
        <v>1173</v>
      </c>
      <c r="C6" t="s">
        <v>1169</v>
      </c>
      <c r="D6" t="s">
        <v>1174</v>
      </c>
      <c r="E6">
        <v>882</v>
      </c>
      <c r="F6">
        <v>1355</v>
      </c>
      <c r="G6">
        <v>12</v>
      </c>
      <c r="H6" t="s">
        <v>138</v>
      </c>
      <c r="I6" s="146"/>
      <c r="K6" s="149" t="s">
        <v>1228</v>
      </c>
      <c r="L6">
        <v>1587</v>
      </c>
      <c r="M6">
        <v>1969</v>
      </c>
      <c r="N6">
        <v>2034</v>
      </c>
      <c r="O6">
        <v>1811</v>
      </c>
      <c r="P6">
        <v>1434</v>
      </c>
      <c r="Q6">
        <v>1110</v>
      </c>
      <c r="R6">
        <v>1301</v>
      </c>
      <c r="S6">
        <v>559</v>
      </c>
      <c r="T6">
        <v>1362</v>
      </c>
      <c r="U6">
        <v>1683</v>
      </c>
      <c r="V6">
        <v>821</v>
      </c>
      <c r="W6">
        <v>1368</v>
      </c>
      <c r="X6">
        <v>1264</v>
      </c>
      <c r="Y6">
        <v>1242</v>
      </c>
      <c r="Z6">
        <v>1436</v>
      </c>
      <c r="AA6">
        <v>1549</v>
      </c>
      <c r="AB6">
        <v>1555</v>
      </c>
      <c r="AC6">
        <v>1319</v>
      </c>
      <c r="AD6">
        <v>1198</v>
      </c>
      <c r="AE6">
        <v>1263</v>
      </c>
      <c r="AF6">
        <v>1514</v>
      </c>
      <c r="AG6">
        <v>1099</v>
      </c>
      <c r="AH6">
        <v>1101</v>
      </c>
      <c r="AI6">
        <v>961</v>
      </c>
      <c r="AJ6">
        <v>993</v>
      </c>
      <c r="AK6">
        <v>1293</v>
      </c>
      <c r="AL6">
        <v>1785</v>
      </c>
      <c r="AM6">
        <v>1769</v>
      </c>
      <c r="AN6">
        <v>1808</v>
      </c>
      <c r="AO6">
        <v>2226</v>
      </c>
      <c r="AP6">
        <v>2005</v>
      </c>
      <c r="AQ6">
        <v>1816</v>
      </c>
      <c r="AR6">
        <v>1324</v>
      </c>
      <c r="AS6">
        <v>1984</v>
      </c>
      <c r="AT6">
        <v>1533</v>
      </c>
      <c r="AU6">
        <v>1647</v>
      </c>
      <c r="AV6">
        <v>1569</v>
      </c>
      <c r="AW6">
        <v>1783</v>
      </c>
      <c r="AX6">
        <v>2190</v>
      </c>
      <c r="AY6">
        <v>1856</v>
      </c>
      <c r="AZ6">
        <v>952</v>
      </c>
      <c r="BA6">
        <v>987</v>
      </c>
      <c r="BB6">
        <v>1423</v>
      </c>
      <c r="BC6">
        <v>1335</v>
      </c>
      <c r="BD6">
        <v>1701</v>
      </c>
      <c r="BE6">
        <v>1507</v>
      </c>
      <c r="BF6">
        <v>1507</v>
      </c>
      <c r="BG6">
        <v>1606</v>
      </c>
      <c r="BH6">
        <v>1575</v>
      </c>
      <c r="BI6">
        <v>859</v>
      </c>
      <c r="BJ6">
        <v>1026</v>
      </c>
      <c r="BK6">
        <v>1304</v>
      </c>
      <c r="BL6">
        <v>1639</v>
      </c>
      <c r="BM6">
        <v>1720</v>
      </c>
      <c r="BN6">
        <v>1427</v>
      </c>
      <c r="BO6">
        <v>1427</v>
      </c>
      <c r="BP6">
        <v>1387</v>
      </c>
      <c r="BQ6">
        <v>1394</v>
      </c>
      <c r="BR6">
        <v>1605</v>
      </c>
      <c r="BS6">
        <v>1445</v>
      </c>
      <c r="BT6">
        <v>1584</v>
      </c>
      <c r="BU6">
        <v>1798</v>
      </c>
      <c r="BV6">
        <v>2007</v>
      </c>
      <c r="BW6">
        <v>1311</v>
      </c>
      <c r="BX6">
        <v>1424</v>
      </c>
      <c r="BY6">
        <v>1220</v>
      </c>
      <c r="BZ6">
        <v>1266</v>
      </c>
      <c r="CA6">
        <v>1200</v>
      </c>
      <c r="CB6">
        <v>1616</v>
      </c>
      <c r="CC6">
        <v>1509</v>
      </c>
      <c r="CD6">
        <v>1156</v>
      </c>
      <c r="CE6">
        <v>1822</v>
      </c>
      <c r="CF6">
        <v>1676</v>
      </c>
      <c r="CG6">
        <v>1800</v>
      </c>
      <c r="CH6">
        <v>1928</v>
      </c>
      <c r="CI6">
        <v>1323</v>
      </c>
      <c r="CJ6" s="138">
        <v>1261</v>
      </c>
    </row>
    <row r="7" spans="1:88" x14ac:dyDescent="0.25">
      <c r="A7">
        <v>4</v>
      </c>
      <c r="B7" t="s">
        <v>1175</v>
      </c>
      <c r="C7" t="s">
        <v>1169</v>
      </c>
      <c r="D7" t="s">
        <v>1176</v>
      </c>
      <c r="E7">
        <v>2216</v>
      </c>
      <c r="F7">
        <v>1581</v>
      </c>
      <c r="G7">
        <v>55</v>
      </c>
      <c r="H7" t="s">
        <v>140</v>
      </c>
      <c r="I7" s="146"/>
      <c r="K7" s="149" t="s">
        <v>1229</v>
      </c>
      <c r="L7">
        <v>16644</v>
      </c>
      <c r="M7">
        <v>21555</v>
      </c>
      <c r="N7">
        <v>20437</v>
      </c>
      <c r="O7">
        <v>18144</v>
      </c>
      <c r="P7">
        <v>14602</v>
      </c>
      <c r="Q7">
        <v>12767</v>
      </c>
      <c r="R7">
        <v>12640</v>
      </c>
      <c r="S7">
        <v>11777</v>
      </c>
      <c r="T7">
        <v>15312</v>
      </c>
      <c r="U7">
        <v>17328</v>
      </c>
      <c r="V7">
        <v>12422</v>
      </c>
      <c r="W7">
        <v>13411</v>
      </c>
      <c r="X7">
        <v>10807</v>
      </c>
      <c r="Y7">
        <v>10969</v>
      </c>
      <c r="Z7">
        <v>15157</v>
      </c>
      <c r="AA7">
        <v>17809</v>
      </c>
      <c r="AB7">
        <v>13745</v>
      </c>
      <c r="AC7">
        <v>13145</v>
      </c>
      <c r="AD7">
        <v>12252</v>
      </c>
      <c r="AE7">
        <v>11651</v>
      </c>
      <c r="AF7">
        <v>16834</v>
      </c>
      <c r="AG7">
        <v>17456</v>
      </c>
      <c r="AH7">
        <v>12346</v>
      </c>
      <c r="AI7">
        <v>12079</v>
      </c>
      <c r="AJ7">
        <v>16368</v>
      </c>
      <c r="AK7">
        <v>16868</v>
      </c>
      <c r="AL7">
        <v>18305</v>
      </c>
      <c r="AM7">
        <v>19088</v>
      </c>
      <c r="AN7">
        <v>22490</v>
      </c>
      <c r="AO7">
        <v>21176</v>
      </c>
      <c r="AP7">
        <v>20725</v>
      </c>
      <c r="AQ7">
        <v>22917</v>
      </c>
      <c r="AR7">
        <v>23048</v>
      </c>
      <c r="AS7">
        <v>24019</v>
      </c>
      <c r="AT7">
        <v>24063</v>
      </c>
      <c r="AU7">
        <v>23056</v>
      </c>
      <c r="AV7">
        <v>21085</v>
      </c>
      <c r="AW7">
        <v>22060</v>
      </c>
      <c r="AX7">
        <v>19318</v>
      </c>
      <c r="AY7">
        <v>17166</v>
      </c>
      <c r="AZ7">
        <v>15664</v>
      </c>
      <c r="BA7">
        <v>13920</v>
      </c>
      <c r="BB7">
        <v>15395</v>
      </c>
      <c r="BC7">
        <v>19299</v>
      </c>
      <c r="BD7">
        <v>19527</v>
      </c>
      <c r="BE7">
        <v>19526</v>
      </c>
      <c r="BF7">
        <v>19526</v>
      </c>
      <c r="BG7">
        <v>18214</v>
      </c>
      <c r="BH7">
        <v>16837</v>
      </c>
      <c r="BI7">
        <v>14298</v>
      </c>
      <c r="BJ7">
        <v>14765</v>
      </c>
      <c r="BK7">
        <v>15214</v>
      </c>
      <c r="BL7">
        <v>17934</v>
      </c>
      <c r="BM7">
        <v>20226</v>
      </c>
      <c r="BN7">
        <v>16212</v>
      </c>
      <c r="BO7">
        <v>16212</v>
      </c>
      <c r="BP7">
        <v>18638</v>
      </c>
      <c r="BQ7">
        <v>16138</v>
      </c>
      <c r="BR7">
        <v>15222</v>
      </c>
      <c r="BS7">
        <v>15263</v>
      </c>
      <c r="BT7">
        <v>18596</v>
      </c>
      <c r="BU7">
        <v>20989</v>
      </c>
      <c r="BV7">
        <v>24530</v>
      </c>
      <c r="BW7">
        <v>21558</v>
      </c>
      <c r="BX7">
        <v>19417</v>
      </c>
      <c r="BY7">
        <v>18290</v>
      </c>
      <c r="BZ7">
        <v>18213</v>
      </c>
      <c r="CA7">
        <v>15464</v>
      </c>
      <c r="CB7">
        <v>17132</v>
      </c>
      <c r="CC7">
        <v>16105</v>
      </c>
      <c r="CD7">
        <v>18650</v>
      </c>
      <c r="CE7">
        <v>21293</v>
      </c>
      <c r="CF7">
        <v>19338</v>
      </c>
      <c r="CG7">
        <v>17149</v>
      </c>
      <c r="CH7">
        <v>19163</v>
      </c>
      <c r="CI7">
        <v>15523</v>
      </c>
      <c r="CJ7" s="138">
        <v>14550</v>
      </c>
    </row>
    <row r="8" spans="1:88" x14ac:dyDescent="0.25">
      <c r="A8">
        <v>5</v>
      </c>
      <c r="B8" t="s">
        <v>1177</v>
      </c>
      <c r="C8" t="s">
        <v>1169</v>
      </c>
      <c r="D8" t="s">
        <v>1176</v>
      </c>
      <c r="E8">
        <v>8220</v>
      </c>
      <c r="F8">
        <v>1801</v>
      </c>
      <c r="G8">
        <v>328</v>
      </c>
      <c r="H8" t="s">
        <v>142</v>
      </c>
      <c r="I8" s="146"/>
      <c r="K8" s="149" t="s">
        <v>1230</v>
      </c>
      <c r="L8">
        <v>41742</v>
      </c>
      <c r="M8">
        <v>45560</v>
      </c>
      <c r="N8">
        <v>46475</v>
      </c>
      <c r="O8">
        <v>43037</v>
      </c>
      <c r="P8">
        <v>39451</v>
      </c>
      <c r="Q8">
        <v>42417</v>
      </c>
      <c r="R8">
        <v>44021</v>
      </c>
      <c r="S8">
        <v>35261</v>
      </c>
      <c r="T8">
        <v>38211</v>
      </c>
      <c r="U8">
        <v>53069</v>
      </c>
      <c r="V8">
        <v>40333</v>
      </c>
      <c r="W8">
        <v>44402</v>
      </c>
      <c r="X8">
        <v>40278</v>
      </c>
      <c r="Y8">
        <v>37774</v>
      </c>
      <c r="Z8">
        <v>45292</v>
      </c>
      <c r="AA8">
        <v>50700</v>
      </c>
      <c r="AB8">
        <v>43568</v>
      </c>
      <c r="AC8">
        <v>44936</v>
      </c>
      <c r="AD8">
        <v>53633</v>
      </c>
      <c r="AE8">
        <v>47421</v>
      </c>
      <c r="AF8">
        <v>50777</v>
      </c>
      <c r="AG8">
        <v>57854</v>
      </c>
      <c r="AH8">
        <v>47735</v>
      </c>
      <c r="AI8">
        <v>42885</v>
      </c>
      <c r="AJ8">
        <v>10293</v>
      </c>
      <c r="AK8">
        <v>10806</v>
      </c>
      <c r="AL8">
        <v>11943</v>
      </c>
      <c r="AM8">
        <v>13428</v>
      </c>
      <c r="AN8">
        <v>13498</v>
      </c>
      <c r="AO8">
        <v>13214</v>
      </c>
      <c r="AP8">
        <v>12864</v>
      </c>
      <c r="AQ8">
        <v>14452</v>
      </c>
      <c r="AR8">
        <v>60516</v>
      </c>
      <c r="AS8">
        <v>66649</v>
      </c>
      <c r="AT8">
        <v>66219</v>
      </c>
      <c r="AU8">
        <v>61905</v>
      </c>
      <c r="AV8">
        <v>66162</v>
      </c>
      <c r="AW8">
        <v>64918</v>
      </c>
      <c r="AX8">
        <v>61955</v>
      </c>
      <c r="AY8">
        <v>62447</v>
      </c>
      <c r="AZ8">
        <v>54521</v>
      </c>
      <c r="BA8">
        <v>55371</v>
      </c>
      <c r="BB8">
        <v>61277</v>
      </c>
      <c r="BC8">
        <v>64423</v>
      </c>
      <c r="BD8">
        <v>68734</v>
      </c>
      <c r="BE8">
        <v>69915</v>
      </c>
      <c r="BF8">
        <v>69915</v>
      </c>
      <c r="BG8">
        <v>60040</v>
      </c>
      <c r="BH8">
        <v>54996</v>
      </c>
      <c r="BI8">
        <v>53557</v>
      </c>
      <c r="BJ8">
        <v>54391</v>
      </c>
      <c r="BK8">
        <v>55798</v>
      </c>
      <c r="BL8">
        <v>64939</v>
      </c>
      <c r="BM8">
        <v>73895</v>
      </c>
      <c r="BN8">
        <v>55193</v>
      </c>
      <c r="BO8">
        <v>55193</v>
      </c>
      <c r="BP8">
        <v>67591</v>
      </c>
      <c r="BQ8">
        <v>65559</v>
      </c>
      <c r="BR8">
        <v>56005</v>
      </c>
      <c r="BS8">
        <v>65894</v>
      </c>
      <c r="BT8">
        <v>59990</v>
      </c>
      <c r="BU8">
        <v>69915</v>
      </c>
      <c r="BV8">
        <v>74905</v>
      </c>
      <c r="BW8">
        <v>77846</v>
      </c>
      <c r="BX8">
        <v>66581</v>
      </c>
      <c r="BY8">
        <v>68312</v>
      </c>
      <c r="BZ8">
        <v>71754</v>
      </c>
      <c r="CA8">
        <v>63051</v>
      </c>
      <c r="CB8">
        <v>68088</v>
      </c>
      <c r="CC8">
        <v>67074</v>
      </c>
      <c r="CD8">
        <v>72322</v>
      </c>
      <c r="CE8">
        <v>72568</v>
      </c>
      <c r="CF8">
        <v>71161</v>
      </c>
      <c r="CG8">
        <v>65957</v>
      </c>
      <c r="CH8">
        <v>68873</v>
      </c>
      <c r="CI8">
        <v>67549</v>
      </c>
      <c r="CJ8" s="138">
        <v>62223</v>
      </c>
    </row>
    <row r="9" spans="1:88" x14ac:dyDescent="0.25">
      <c r="A9">
        <v>6</v>
      </c>
      <c r="B9" t="s">
        <v>1178</v>
      </c>
      <c r="C9" t="s">
        <v>1169</v>
      </c>
      <c r="D9" t="s">
        <v>1176</v>
      </c>
      <c r="E9">
        <v>28243</v>
      </c>
      <c r="F9">
        <v>2220</v>
      </c>
      <c r="G9">
        <v>39</v>
      </c>
      <c r="H9" t="s">
        <v>144</v>
      </c>
      <c r="I9" s="146"/>
      <c r="K9" s="149"/>
      <c r="CJ9" s="138"/>
    </row>
    <row r="10" spans="1:88" x14ac:dyDescent="0.25">
      <c r="A10">
        <v>7</v>
      </c>
      <c r="B10" t="s">
        <v>1179</v>
      </c>
      <c r="C10" t="s">
        <v>1169</v>
      </c>
      <c r="D10" t="s">
        <v>1176</v>
      </c>
      <c r="E10">
        <v>96625</v>
      </c>
      <c r="F10">
        <v>1572</v>
      </c>
      <c r="G10">
        <v>45</v>
      </c>
      <c r="H10" t="s">
        <v>146</v>
      </c>
      <c r="I10" s="146"/>
      <c r="K10" s="149"/>
      <c r="CJ10" s="138"/>
    </row>
    <row r="11" spans="1:88" x14ac:dyDescent="0.25">
      <c r="A11">
        <v>8</v>
      </c>
      <c r="B11" t="s">
        <v>1180</v>
      </c>
      <c r="C11" t="s">
        <v>1169</v>
      </c>
      <c r="D11" t="s">
        <v>1176</v>
      </c>
      <c r="E11">
        <v>277762</v>
      </c>
      <c r="F11">
        <v>2550</v>
      </c>
      <c r="G11">
        <v>2591</v>
      </c>
      <c r="H11" t="s">
        <v>154</v>
      </c>
      <c r="I11" s="146"/>
      <c r="K11" s="149" t="s">
        <v>1231</v>
      </c>
      <c r="L11" s="44" t="s">
        <v>836</v>
      </c>
      <c r="M11" s="44" t="s">
        <v>835</v>
      </c>
      <c r="N11" s="44" t="s">
        <v>834</v>
      </c>
      <c r="O11" s="44" t="s">
        <v>833</v>
      </c>
      <c r="P11" s="44" t="s">
        <v>832</v>
      </c>
      <c r="Q11" s="44" t="s">
        <v>831</v>
      </c>
      <c r="R11" s="44" t="s">
        <v>830</v>
      </c>
      <c r="S11" s="44" t="s">
        <v>829</v>
      </c>
      <c r="T11" s="44" t="s">
        <v>828</v>
      </c>
      <c r="U11" s="44" t="s">
        <v>827</v>
      </c>
      <c r="V11" s="44" t="s">
        <v>826</v>
      </c>
      <c r="W11" s="44" t="s">
        <v>825</v>
      </c>
      <c r="X11" s="44" t="s">
        <v>824</v>
      </c>
      <c r="Y11" s="44" t="s">
        <v>823</v>
      </c>
      <c r="Z11" s="44" t="s">
        <v>822</v>
      </c>
      <c r="AA11" s="44" t="s">
        <v>821</v>
      </c>
      <c r="AB11" s="44" t="s">
        <v>820</v>
      </c>
      <c r="AC11" s="44" t="s">
        <v>819</v>
      </c>
      <c r="AD11" s="44" t="s">
        <v>818</v>
      </c>
      <c r="AE11" s="44" t="s">
        <v>817</v>
      </c>
      <c r="AF11" s="44" t="s">
        <v>816</v>
      </c>
      <c r="AG11" s="44" t="s">
        <v>815</v>
      </c>
      <c r="AH11" s="44" t="s">
        <v>814</v>
      </c>
      <c r="AI11" s="44" t="s">
        <v>813</v>
      </c>
      <c r="AJ11" s="44" t="s">
        <v>1188</v>
      </c>
      <c r="AK11" s="44" t="s">
        <v>1190</v>
      </c>
      <c r="AL11" s="44" t="s">
        <v>1193</v>
      </c>
      <c r="AM11" s="44" t="s">
        <v>1194</v>
      </c>
      <c r="AN11" s="44" t="s">
        <v>1195</v>
      </c>
      <c r="AO11" s="44" t="s">
        <v>1196</v>
      </c>
      <c r="AP11" s="44" t="s">
        <v>1197</v>
      </c>
      <c r="AQ11" s="44" t="s">
        <v>1199</v>
      </c>
      <c r="AR11" s="44" t="s">
        <v>812</v>
      </c>
      <c r="AS11" s="44" t="s">
        <v>811</v>
      </c>
      <c r="AT11" s="44" t="s">
        <v>810</v>
      </c>
      <c r="AU11" s="44" t="s">
        <v>809</v>
      </c>
      <c r="AV11" s="44" t="s">
        <v>808</v>
      </c>
      <c r="AW11" s="44" t="s">
        <v>807</v>
      </c>
      <c r="AX11" s="44" t="s">
        <v>806</v>
      </c>
      <c r="AY11" s="44" t="s">
        <v>805</v>
      </c>
      <c r="AZ11" s="44" t="s">
        <v>804</v>
      </c>
      <c r="BA11" s="44" t="s">
        <v>803</v>
      </c>
      <c r="BB11" s="44" t="s">
        <v>802</v>
      </c>
      <c r="BC11" s="44" t="s">
        <v>801</v>
      </c>
      <c r="BD11" s="44" t="s">
        <v>800</v>
      </c>
      <c r="BE11" s="44" t="s">
        <v>799</v>
      </c>
      <c r="BF11" s="44" t="s">
        <v>798</v>
      </c>
      <c r="BG11" s="44" t="s">
        <v>797</v>
      </c>
      <c r="BH11" s="44" t="s">
        <v>796</v>
      </c>
      <c r="BI11" s="44" t="s">
        <v>795</v>
      </c>
      <c r="BJ11" s="44" t="s">
        <v>794</v>
      </c>
      <c r="BK11" s="44" t="s">
        <v>793</v>
      </c>
      <c r="BL11" s="44" t="s">
        <v>792</v>
      </c>
      <c r="BM11" s="44" t="s">
        <v>791</v>
      </c>
      <c r="BN11" s="44" t="s">
        <v>790</v>
      </c>
      <c r="BO11" s="44" t="s">
        <v>789</v>
      </c>
      <c r="BP11" s="44" t="s">
        <v>788</v>
      </c>
      <c r="BQ11" s="44" t="s">
        <v>787</v>
      </c>
      <c r="BR11" s="44" t="s">
        <v>786</v>
      </c>
      <c r="BS11" s="44" t="s">
        <v>785</v>
      </c>
      <c r="BT11" s="44" t="s">
        <v>784</v>
      </c>
      <c r="BU11" s="44" t="s">
        <v>783</v>
      </c>
      <c r="BV11" s="44" t="s">
        <v>782</v>
      </c>
      <c r="BW11" s="44" t="s">
        <v>781</v>
      </c>
      <c r="BX11" s="44" t="s">
        <v>780</v>
      </c>
      <c r="BY11" s="44" t="s">
        <v>779</v>
      </c>
      <c r="BZ11" s="44" t="s">
        <v>778</v>
      </c>
      <c r="CA11" s="44" t="s">
        <v>777</v>
      </c>
      <c r="CB11" s="44" t="s">
        <v>776</v>
      </c>
      <c r="CC11" s="44" t="s">
        <v>775</v>
      </c>
      <c r="CD11" s="44" t="s">
        <v>774</v>
      </c>
      <c r="CE11" s="44" t="s">
        <v>773</v>
      </c>
      <c r="CF11" s="44" t="s">
        <v>772</v>
      </c>
      <c r="CG11" s="44" t="s">
        <v>771</v>
      </c>
      <c r="CH11" s="44" t="s">
        <v>770</v>
      </c>
      <c r="CI11" s="44" t="s">
        <v>769</v>
      </c>
      <c r="CJ11" s="150" t="s">
        <v>768</v>
      </c>
    </row>
    <row r="12" spans="1:88" x14ac:dyDescent="0.25">
      <c r="A12">
        <v>9</v>
      </c>
      <c r="B12" t="s">
        <v>836</v>
      </c>
      <c r="C12" t="s">
        <v>1181</v>
      </c>
      <c r="D12" t="s">
        <v>1182</v>
      </c>
      <c r="E12">
        <v>8439</v>
      </c>
      <c r="G12">
        <v>141</v>
      </c>
      <c r="H12" t="s">
        <v>156</v>
      </c>
      <c r="I12" s="146"/>
      <c r="K12" s="149" t="s">
        <v>766</v>
      </c>
      <c r="L12">
        <f t="shared" ref="L12:AQ12" si="0">L3/L6</f>
        <v>5.3175803402646507</v>
      </c>
      <c r="M12">
        <f t="shared" si="0"/>
        <v>15.04520060944642</v>
      </c>
      <c r="N12">
        <f t="shared" si="0"/>
        <v>18.208456243854474</v>
      </c>
      <c r="O12">
        <f t="shared" si="0"/>
        <v>13.517393705135284</v>
      </c>
      <c r="P12">
        <f t="shared" si="0"/>
        <v>42.713389121338913</v>
      </c>
      <c r="Q12">
        <f t="shared" si="0"/>
        <v>58.891891891891895</v>
      </c>
      <c r="R12">
        <f t="shared" si="0"/>
        <v>6.9707916986933132</v>
      </c>
      <c r="S12">
        <f t="shared" si="0"/>
        <v>39.951699463327373</v>
      </c>
      <c r="T12">
        <f t="shared" si="0"/>
        <v>16.624082232011748</v>
      </c>
      <c r="U12">
        <f t="shared" si="0"/>
        <v>18.48306595365419</v>
      </c>
      <c r="V12">
        <f t="shared" si="0"/>
        <v>49.386114494518878</v>
      </c>
      <c r="W12">
        <f t="shared" si="0"/>
        <v>37.744883040935676</v>
      </c>
      <c r="X12">
        <f t="shared" si="0"/>
        <v>9.3987341772151893</v>
      </c>
      <c r="Y12">
        <f t="shared" si="0"/>
        <v>19.239130434782609</v>
      </c>
      <c r="Z12">
        <f t="shared" si="0"/>
        <v>23.079387186629525</v>
      </c>
      <c r="AA12">
        <f t="shared" si="0"/>
        <v>27.229825693996126</v>
      </c>
      <c r="AB12">
        <f t="shared" si="0"/>
        <v>27.161414790996783</v>
      </c>
      <c r="AC12">
        <f t="shared" si="0"/>
        <v>65.287338893100838</v>
      </c>
      <c r="AD12">
        <f t="shared" si="0"/>
        <v>10.383973288814691</v>
      </c>
      <c r="AE12">
        <f t="shared" si="0"/>
        <v>28.143309580364214</v>
      </c>
      <c r="AF12">
        <f t="shared" si="0"/>
        <v>27.605680317040949</v>
      </c>
      <c r="AG12">
        <f t="shared" si="0"/>
        <v>54.907188353048227</v>
      </c>
      <c r="AH12">
        <f t="shared" si="0"/>
        <v>47.940962761126251</v>
      </c>
      <c r="AI12">
        <f t="shared" si="0"/>
        <v>56.047866805411033</v>
      </c>
      <c r="AJ12">
        <f t="shared" si="0"/>
        <v>0.24471299093655588</v>
      </c>
      <c r="AK12">
        <f t="shared" si="0"/>
        <v>0.38128383604021654</v>
      </c>
      <c r="AL12">
        <f t="shared" si="0"/>
        <v>0.50084033613445378</v>
      </c>
      <c r="AM12">
        <f t="shared" si="0"/>
        <v>1.7043527416619559</v>
      </c>
      <c r="AN12">
        <f t="shared" si="0"/>
        <v>5.0077433628318584</v>
      </c>
      <c r="AO12">
        <f t="shared" si="0"/>
        <v>11.162623539982031</v>
      </c>
      <c r="AP12">
        <f t="shared" si="0"/>
        <v>40.857855361596009</v>
      </c>
      <c r="AQ12">
        <f t="shared" si="0"/>
        <v>158.66629955947135</v>
      </c>
      <c r="AR12">
        <f t="shared" ref="AR12:BW12" si="1">AR3/AR6</f>
        <v>20.568731117824772</v>
      </c>
      <c r="AS12">
        <f t="shared" si="1"/>
        <v>12.09828629032258</v>
      </c>
      <c r="AT12">
        <f t="shared" si="1"/>
        <v>18.240704500978474</v>
      </c>
      <c r="AU12">
        <f t="shared" si="1"/>
        <v>42.715239829993926</v>
      </c>
      <c r="AV12">
        <f t="shared" si="1"/>
        <v>47.247291268323771</v>
      </c>
      <c r="AW12">
        <f t="shared" si="1"/>
        <v>36.467190128996073</v>
      </c>
      <c r="AX12">
        <f t="shared" si="1"/>
        <v>34.554337899543377</v>
      </c>
      <c r="AY12">
        <f t="shared" si="1"/>
        <v>38.696120689655174</v>
      </c>
      <c r="AZ12">
        <f t="shared" si="1"/>
        <v>85.199579831932766</v>
      </c>
      <c r="BA12">
        <f t="shared" si="1"/>
        <v>16.919959473150964</v>
      </c>
      <c r="BB12">
        <f t="shared" si="1"/>
        <v>10.950808151791989</v>
      </c>
      <c r="BC12">
        <f t="shared" si="1"/>
        <v>11.903370786516854</v>
      </c>
      <c r="BD12">
        <f t="shared" si="1"/>
        <v>51.784832451499121</v>
      </c>
      <c r="BE12">
        <f t="shared" si="1"/>
        <v>50.493696084936964</v>
      </c>
      <c r="BF12">
        <f t="shared" si="1"/>
        <v>50.493696084936964</v>
      </c>
      <c r="BG12">
        <f t="shared" si="1"/>
        <v>47.390410958904113</v>
      </c>
      <c r="BH12">
        <f t="shared" si="1"/>
        <v>37.535873015873015</v>
      </c>
      <c r="BI12">
        <f t="shared" si="1"/>
        <v>75.714784633294528</v>
      </c>
      <c r="BJ12">
        <f t="shared" si="1"/>
        <v>21.217348927875243</v>
      </c>
      <c r="BK12">
        <f t="shared" si="1"/>
        <v>17.111963190184049</v>
      </c>
      <c r="BL12">
        <f t="shared" si="1"/>
        <v>9.0902989627821835</v>
      </c>
      <c r="BM12">
        <f t="shared" si="1"/>
        <v>31.853488372093022</v>
      </c>
      <c r="BN12">
        <f t="shared" si="1"/>
        <v>40.705676243868254</v>
      </c>
      <c r="BO12">
        <f t="shared" si="1"/>
        <v>40.705676243868254</v>
      </c>
      <c r="BP12">
        <f t="shared" si="1"/>
        <v>33.062725306416723</v>
      </c>
      <c r="BQ12">
        <f t="shared" si="1"/>
        <v>68.565997130559538</v>
      </c>
      <c r="BR12">
        <f t="shared" si="1"/>
        <v>33.474143302180686</v>
      </c>
      <c r="BS12">
        <f t="shared" si="1"/>
        <v>8.7307958477508656</v>
      </c>
      <c r="BT12">
        <f t="shared" si="1"/>
        <v>14.527777777777779</v>
      </c>
      <c r="BU12">
        <f t="shared" si="1"/>
        <v>8.7230255839822028</v>
      </c>
      <c r="BV12">
        <f t="shared" si="1"/>
        <v>50.178873941205779</v>
      </c>
      <c r="BW12">
        <f t="shared" si="1"/>
        <v>52.354691075514872</v>
      </c>
      <c r="BX12">
        <f t="shared" ref="BX12:CJ12" si="2">BX3/BX6</f>
        <v>38.617977528089888</v>
      </c>
      <c r="BY12">
        <f t="shared" si="2"/>
        <v>53.528688524590166</v>
      </c>
      <c r="BZ12">
        <f t="shared" si="2"/>
        <v>72.755134281200625</v>
      </c>
      <c r="CA12">
        <f t="shared" si="2"/>
        <v>58.734166666666667</v>
      </c>
      <c r="CB12">
        <f t="shared" si="2"/>
        <v>12.371287128712872</v>
      </c>
      <c r="CC12">
        <f t="shared" si="2"/>
        <v>12.163021868787276</v>
      </c>
      <c r="CD12">
        <f t="shared" si="2"/>
        <v>22.34515570934256</v>
      </c>
      <c r="CE12">
        <f t="shared" si="2"/>
        <v>46.330954994511529</v>
      </c>
      <c r="CF12">
        <f t="shared" si="2"/>
        <v>34.177207637231504</v>
      </c>
      <c r="CG12">
        <f t="shared" si="2"/>
        <v>31.20888888888889</v>
      </c>
      <c r="CH12">
        <f t="shared" si="2"/>
        <v>43.252074688796682</v>
      </c>
      <c r="CI12">
        <f t="shared" si="2"/>
        <v>45.562358276643991</v>
      </c>
      <c r="CJ12" s="138">
        <f t="shared" si="2"/>
        <v>42.53846153846154</v>
      </c>
    </row>
    <row r="13" spans="1:88" x14ac:dyDescent="0.25">
      <c r="A13">
        <v>10</v>
      </c>
      <c r="B13" t="s">
        <v>835</v>
      </c>
      <c r="C13" t="s">
        <v>1181</v>
      </c>
      <c r="D13" t="s">
        <v>1182</v>
      </c>
      <c r="E13">
        <v>29624</v>
      </c>
      <c r="F13">
        <v>1969</v>
      </c>
      <c r="G13">
        <v>201</v>
      </c>
      <c r="H13" t="s">
        <v>164</v>
      </c>
      <c r="I13" s="146"/>
      <c r="K13" s="149" t="s">
        <v>760</v>
      </c>
      <c r="L13">
        <f t="shared" ref="L13:AQ13" si="3">L4/L8</f>
        <v>0.52944276747640262</v>
      </c>
      <c r="M13">
        <f t="shared" si="3"/>
        <v>0.31534240561896398</v>
      </c>
      <c r="N13">
        <f t="shared" si="3"/>
        <v>0.44469069392146315</v>
      </c>
      <c r="O13">
        <f t="shared" si="3"/>
        <v>0.25354927155703233</v>
      </c>
      <c r="P13">
        <f t="shared" si="3"/>
        <v>0.56368659856530889</v>
      </c>
      <c r="Q13">
        <f t="shared" si="3"/>
        <v>0.49918664686328595</v>
      </c>
      <c r="R13">
        <f t="shared" si="3"/>
        <v>0.36827877603870879</v>
      </c>
      <c r="S13">
        <f t="shared" si="3"/>
        <v>0.33527126286832476</v>
      </c>
      <c r="T13">
        <f t="shared" si="3"/>
        <v>0.32828243176048783</v>
      </c>
      <c r="U13">
        <f t="shared" si="3"/>
        <v>0.33629802709679851</v>
      </c>
      <c r="V13">
        <f t="shared" si="3"/>
        <v>0.47125182852750847</v>
      </c>
      <c r="W13">
        <f t="shared" si="3"/>
        <v>0.41108508625737578</v>
      </c>
      <c r="X13">
        <f t="shared" si="3"/>
        <v>0.79219424996275878</v>
      </c>
      <c r="Y13">
        <f t="shared" si="3"/>
        <v>0.41539153915391541</v>
      </c>
      <c r="Z13">
        <f t="shared" si="3"/>
        <v>0.45641614413141396</v>
      </c>
      <c r="AA13">
        <f t="shared" si="3"/>
        <v>0.31765285996055226</v>
      </c>
      <c r="AB13">
        <f t="shared" si="3"/>
        <v>0.59842085934630918</v>
      </c>
      <c r="AC13">
        <f t="shared" si="3"/>
        <v>0.71499465907067827</v>
      </c>
      <c r="AD13">
        <f t="shared" si="3"/>
        <v>0.64682191934070443</v>
      </c>
      <c r="AE13">
        <f t="shared" si="3"/>
        <v>0.59513717551295842</v>
      </c>
      <c r="AF13">
        <f t="shared" si="3"/>
        <v>0.46202020599877897</v>
      </c>
      <c r="AG13">
        <f t="shared" si="3"/>
        <v>0.42614166695474814</v>
      </c>
      <c r="AH13">
        <f t="shared" si="3"/>
        <v>0.45790300617995183</v>
      </c>
      <c r="AI13">
        <f t="shared" si="3"/>
        <v>0.55543896467296261</v>
      </c>
      <c r="AJ13">
        <f t="shared" si="3"/>
        <v>3.303215777713009E-3</v>
      </c>
      <c r="AK13">
        <f t="shared" si="3"/>
        <v>5.459929668702573E-3</v>
      </c>
      <c r="AL13">
        <f t="shared" si="3"/>
        <v>1.281085154483798E-2</v>
      </c>
      <c r="AM13">
        <f t="shared" si="3"/>
        <v>3.5895144474232948E-2</v>
      </c>
      <c r="AN13">
        <f t="shared" si="3"/>
        <v>0.13283449399911099</v>
      </c>
      <c r="AO13">
        <f t="shared" si="3"/>
        <v>0.37959739670046921</v>
      </c>
      <c r="AP13">
        <f t="shared" si="3"/>
        <v>1.4448849502487562</v>
      </c>
      <c r="AQ13">
        <f t="shared" si="3"/>
        <v>3.9986161084970937</v>
      </c>
      <c r="AR13">
        <f t="shared" ref="AR13:BW13" si="4">AR4/AR8</f>
        <v>1.1347081763500562</v>
      </c>
      <c r="AS13">
        <f t="shared" si="4"/>
        <v>0.77437020810514789</v>
      </c>
      <c r="AT13">
        <f t="shared" si="4"/>
        <v>0.88418731783929083</v>
      </c>
      <c r="AU13">
        <f t="shared" si="4"/>
        <v>0.67240125999515388</v>
      </c>
      <c r="AV13">
        <f t="shared" si="4"/>
        <v>0.8925213868988241</v>
      </c>
      <c r="AW13">
        <f t="shared" si="4"/>
        <v>0.80151883915092892</v>
      </c>
      <c r="AX13">
        <f t="shared" si="4"/>
        <v>0.76092325074650957</v>
      </c>
      <c r="AY13">
        <f t="shared" si="4"/>
        <v>0.89509504059442402</v>
      </c>
      <c r="AZ13">
        <f t="shared" si="4"/>
        <v>1.1511527668237926</v>
      </c>
      <c r="BA13">
        <f t="shared" si="4"/>
        <v>0.76402810135269361</v>
      </c>
      <c r="BB13">
        <f t="shared" si="4"/>
        <v>0.80181797411753186</v>
      </c>
      <c r="BC13">
        <f t="shared" si="4"/>
        <v>0.70336680999022083</v>
      </c>
      <c r="BD13">
        <f t="shared" si="4"/>
        <v>1.0632292606279279</v>
      </c>
      <c r="BE13">
        <f t="shared" si="4"/>
        <v>0.86660945433740966</v>
      </c>
      <c r="BF13">
        <f t="shared" si="4"/>
        <v>0.86660945433740966</v>
      </c>
      <c r="BG13">
        <f t="shared" si="4"/>
        <v>0.60371419053964026</v>
      </c>
      <c r="BH13">
        <f t="shared" si="4"/>
        <v>0.95054185758964294</v>
      </c>
      <c r="BI13">
        <f t="shared" si="4"/>
        <v>0.9218402823160371</v>
      </c>
      <c r="BJ13">
        <f t="shared" si="4"/>
        <v>0.79467191263260462</v>
      </c>
      <c r="BK13">
        <f t="shared" si="4"/>
        <v>0.78954442811570302</v>
      </c>
      <c r="BL13">
        <f t="shared" si="4"/>
        <v>0.68816889696484396</v>
      </c>
      <c r="BM13">
        <f t="shared" si="4"/>
        <v>0.6698829420123148</v>
      </c>
      <c r="BN13">
        <f t="shared" si="4"/>
        <v>0.74966028300690302</v>
      </c>
      <c r="BO13">
        <f t="shared" si="4"/>
        <v>0.74966028300690302</v>
      </c>
      <c r="BP13">
        <f t="shared" si="4"/>
        <v>0.59081830421209924</v>
      </c>
      <c r="BQ13">
        <f t="shared" si="4"/>
        <v>0.77711679555819946</v>
      </c>
      <c r="BR13">
        <f t="shared" si="4"/>
        <v>0.80903490759753593</v>
      </c>
      <c r="BS13">
        <f t="shared" si="4"/>
        <v>0.46728078428992015</v>
      </c>
      <c r="BT13">
        <f t="shared" si="4"/>
        <v>0.72458743123853975</v>
      </c>
      <c r="BU13">
        <f t="shared" si="4"/>
        <v>0.39502252735464494</v>
      </c>
      <c r="BV13">
        <f t="shared" si="4"/>
        <v>0.68391963153327551</v>
      </c>
      <c r="BW13">
        <f t="shared" si="4"/>
        <v>0.74033347891991885</v>
      </c>
      <c r="BX13">
        <f t="shared" ref="BX13:CJ13" si="5">BX4/BX8</f>
        <v>0.64046800138177562</v>
      </c>
      <c r="BY13">
        <f t="shared" si="5"/>
        <v>0.68886871999063126</v>
      </c>
      <c r="BZ13">
        <f t="shared" si="5"/>
        <v>0.78491791398388944</v>
      </c>
      <c r="CA13">
        <f t="shared" si="5"/>
        <v>0.70542893847837462</v>
      </c>
      <c r="CB13">
        <f t="shared" si="5"/>
        <v>0.56622312301727173</v>
      </c>
      <c r="CC13">
        <f t="shared" si="5"/>
        <v>0.59587917822106928</v>
      </c>
      <c r="CD13">
        <f t="shared" si="5"/>
        <v>0.5806393628494787</v>
      </c>
      <c r="CE13">
        <f t="shared" si="5"/>
        <v>0.62289163267555947</v>
      </c>
      <c r="CF13">
        <f t="shared" si="5"/>
        <v>0.67839125363612096</v>
      </c>
      <c r="CG13">
        <f t="shared" si="5"/>
        <v>0.73960307473050624</v>
      </c>
      <c r="CH13">
        <f t="shared" si="5"/>
        <v>0.77091167801605853</v>
      </c>
      <c r="CI13">
        <f t="shared" si="5"/>
        <v>0.63053487098254601</v>
      </c>
      <c r="CJ13" s="138">
        <f t="shared" si="5"/>
        <v>0.64016521222056155</v>
      </c>
    </row>
    <row r="14" spans="1:88" s="47" customFormat="1" ht="15.75" thickBot="1" x14ac:dyDescent="0.3">
      <c r="A14">
        <v>11</v>
      </c>
      <c r="B14" t="s">
        <v>834</v>
      </c>
      <c r="C14" t="s">
        <v>1181</v>
      </c>
      <c r="D14" t="s">
        <v>1183</v>
      </c>
      <c r="E14">
        <v>37036</v>
      </c>
      <c r="F14">
        <v>2034</v>
      </c>
      <c r="G14">
        <v>855</v>
      </c>
      <c r="H14" t="s">
        <v>180</v>
      </c>
      <c r="I14"/>
      <c r="K14" s="151" t="s">
        <v>758</v>
      </c>
      <c r="L14" s="137">
        <f t="shared" ref="L14:AQ14" si="6">L5/L7</f>
        <v>1.3276856524873828</v>
      </c>
      <c r="M14" s="137">
        <f t="shared" si="6"/>
        <v>1.1622825330549758</v>
      </c>
      <c r="N14" s="137">
        <f t="shared" si="6"/>
        <v>1.1970935068747859</v>
      </c>
      <c r="O14" s="137">
        <f t="shared" si="6"/>
        <v>1.1963183421516754</v>
      </c>
      <c r="P14" s="137">
        <f t="shared" si="6"/>
        <v>1.1419668538556362</v>
      </c>
      <c r="Q14" s="137">
        <f t="shared" si="6"/>
        <v>1.0765254170909375</v>
      </c>
      <c r="R14" s="137">
        <f t="shared" si="6"/>
        <v>1.0238924050632912</v>
      </c>
      <c r="S14" s="137">
        <f t="shared" si="6"/>
        <v>0.91857009425150715</v>
      </c>
      <c r="T14" s="137">
        <f t="shared" si="6"/>
        <v>1.1961206896551724</v>
      </c>
      <c r="U14" s="137">
        <f t="shared" si="6"/>
        <v>1.0423014773776547</v>
      </c>
      <c r="V14" s="137">
        <f t="shared" si="6"/>
        <v>0.99766543229753668</v>
      </c>
      <c r="W14" s="137">
        <f t="shared" si="6"/>
        <v>0.98523600029826264</v>
      </c>
      <c r="X14" s="137">
        <f t="shared" si="6"/>
        <v>1.1781252891644305</v>
      </c>
      <c r="Y14" s="137">
        <f t="shared" si="6"/>
        <v>1.1457744552830704</v>
      </c>
      <c r="Z14" s="137">
        <f t="shared" si="6"/>
        <v>1.1242990037606386</v>
      </c>
      <c r="AA14" s="137">
        <f t="shared" si="6"/>
        <v>0.6577011623336515</v>
      </c>
      <c r="AB14" s="137">
        <f t="shared" si="6"/>
        <v>1.1416515096398689</v>
      </c>
      <c r="AC14" s="137">
        <f t="shared" si="6"/>
        <v>1.0402434385697985</v>
      </c>
      <c r="AD14" s="137">
        <f t="shared" si="6"/>
        <v>1.225677440417891</v>
      </c>
      <c r="AE14" s="137">
        <f t="shared" si="6"/>
        <v>1.2726804566131662</v>
      </c>
      <c r="AF14" s="137">
        <f t="shared" si="6"/>
        <v>1.261078769157657</v>
      </c>
      <c r="AG14" s="137">
        <f t="shared" si="6"/>
        <v>1.1983845096241981</v>
      </c>
      <c r="AH14" s="137">
        <f t="shared" si="6"/>
        <v>1.3459420055078568</v>
      </c>
      <c r="AI14" s="137">
        <f t="shared" si="6"/>
        <v>1.2564781852802385</v>
      </c>
      <c r="AJ14" s="137">
        <f t="shared" si="6"/>
        <v>1.8328445747800588E-3</v>
      </c>
      <c r="AK14" s="137">
        <f t="shared" si="6"/>
        <v>6.4026559165283378E-3</v>
      </c>
      <c r="AL14" s="137">
        <f t="shared" si="6"/>
        <v>8.1398524993171271E-3</v>
      </c>
      <c r="AM14" s="137">
        <f t="shared" si="6"/>
        <v>2.5356244761106456E-2</v>
      </c>
      <c r="AN14" s="137">
        <f t="shared" si="6"/>
        <v>6.5095598043574926E-2</v>
      </c>
      <c r="AO14" s="137">
        <f t="shared" si="6"/>
        <v>0.16348696637703061</v>
      </c>
      <c r="AP14" s="137">
        <f t="shared" si="6"/>
        <v>0.55208685162846804</v>
      </c>
      <c r="AQ14" s="137">
        <f t="shared" si="6"/>
        <v>1.5160361303835581</v>
      </c>
      <c r="AR14" s="137">
        <f t="shared" ref="AR14:BW14" si="7">AR5/AR7</f>
        <v>0.85378340853870183</v>
      </c>
      <c r="AS14" s="137">
        <f t="shared" si="7"/>
        <v>1.0356800865981097</v>
      </c>
      <c r="AT14" s="137">
        <f t="shared" si="7"/>
        <v>1.2850434276690355</v>
      </c>
      <c r="AU14" s="137">
        <f t="shared" si="7"/>
        <v>1.0445437196391394</v>
      </c>
      <c r="AV14" s="137">
        <f t="shared" si="7"/>
        <v>1.1354991700260848</v>
      </c>
      <c r="AW14" s="137">
        <f t="shared" si="7"/>
        <v>1.3635992747053491</v>
      </c>
      <c r="AX14" s="137">
        <f t="shared" si="7"/>
        <v>1.0563205300755771</v>
      </c>
      <c r="AY14" s="137">
        <f t="shared" si="7"/>
        <v>1.034486776185483</v>
      </c>
      <c r="AZ14" s="137">
        <f t="shared" si="7"/>
        <v>1.3645301327885597</v>
      </c>
      <c r="BA14" s="137">
        <f t="shared" si="7"/>
        <v>1.0132902298850575</v>
      </c>
      <c r="BB14" s="137">
        <f t="shared" si="7"/>
        <v>0.99850600844430015</v>
      </c>
      <c r="BC14" s="137">
        <f t="shared" si="7"/>
        <v>1.0517125239649723</v>
      </c>
      <c r="BD14" s="137">
        <f t="shared" si="7"/>
        <v>1.0210477799969273</v>
      </c>
      <c r="BE14" s="137">
        <f t="shared" si="7"/>
        <v>1.108982894602069</v>
      </c>
      <c r="BF14" s="137">
        <f t="shared" si="7"/>
        <v>1.108982894602069</v>
      </c>
      <c r="BG14" s="137">
        <f t="shared" si="7"/>
        <v>1.0575381574612934</v>
      </c>
      <c r="BH14" s="137">
        <f t="shared" si="7"/>
        <v>1.1478291857219221</v>
      </c>
      <c r="BI14" s="137">
        <f t="shared" si="7"/>
        <v>1.4990208420758149</v>
      </c>
      <c r="BJ14" s="137">
        <f t="shared" si="7"/>
        <v>0.96464612258719951</v>
      </c>
      <c r="BK14" s="137">
        <f t="shared" si="7"/>
        <v>1.0635598790587617</v>
      </c>
      <c r="BL14" s="137">
        <f t="shared" si="7"/>
        <v>1.225381956061113</v>
      </c>
      <c r="BM14" s="137">
        <f t="shared" si="7"/>
        <v>0.94200533966182143</v>
      </c>
      <c r="BN14" s="137">
        <f t="shared" si="7"/>
        <v>1.2693066864051321</v>
      </c>
      <c r="BO14" s="137">
        <f t="shared" si="7"/>
        <v>1.2693066864051321</v>
      </c>
      <c r="BP14" s="137">
        <f t="shared" si="7"/>
        <v>1.0877240047215366</v>
      </c>
      <c r="BQ14" s="137">
        <f t="shared" si="7"/>
        <v>1.3308960218118726</v>
      </c>
      <c r="BR14" s="137">
        <f t="shared" si="7"/>
        <v>1.5341610826435423</v>
      </c>
      <c r="BS14" s="137">
        <f t="shared" si="7"/>
        <v>0.77651837777632182</v>
      </c>
      <c r="BT14" s="137">
        <f t="shared" si="7"/>
        <v>0.77979135297913527</v>
      </c>
      <c r="BU14" s="137">
        <f t="shared" si="7"/>
        <v>0.81490304445185568</v>
      </c>
      <c r="BV14" s="137">
        <f t="shared" si="7"/>
        <v>0.64284549531186308</v>
      </c>
      <c r="BW14" s="137">
        <f t="shared" si="7"/>
        <v>0.5078857036830875</v>
      </c>
      <c r="BX14" s="137">
        <f t="shared" ref="BX14:CJ14" si="8">BX5/BX7</f>
        <v>1.0623680280166865</v>
      </c>
      <c r="BY14" s="137">
        <f t="shared" si="8"/>
        <v>0.85746309458720615</v>
      </c>
      <c r="BZ14" s="137">
        <f t="shared" si="8"/>
        <v>0.88283094492944603</v>
      </c>
      <c r="CA14" s="137">
        <f t="shared" si="8"/>
        <v>1.2628039317123643</v>
      </c>
      <c r="CB14" s="137">
        <f t="shared" si="8"/>
        <v>0.9020546346019146</v>
      </c>
      <c r="CC14" s="137">
        <f t="shared" si="8"/>
        <v>0.97491462278795404</v>
      </c>
      <c r="CD14" s="137">
        <f t="shared" si="8"/>
        <v>1.2012332439678284</v>
      </c>
      <c r="CE14" s="137">
        <f t="shared" si="8"/>
        <v>0.99610200535387217</v>
      </c>
      <c r="CF14" s="137">
        <f t="shared" si="8"/>
        <v>1.105336642879305</v>
      </c>
      <c r="CG14" s="137">
        <f t="shared" si="8"/>
        <v>1.4850428596419616</v>
      </c>
      <c r="CH14" s="137">
        <f t="shared" si="8"/>
        <v>1.0221781558211136</v>
      </c>
      <c r="CI14" s="137">
        <f t="shared" si="8"/>
        <v>1.2694711073890357</v>
      </c>
      <c r="CJ14" s="136">
        <f t="shared" si="8"/>
        <v>1.7430240549828178</v>
      </c>
    </row>
    <row r="15" spans="1:88" x14ac:dyDescent="0.25">
      <c r="A15">
        <v>12</v>
      </c>
      <c r="B15" t="s">
        <v>833</v>
      </c>
      <c r="C15" t="s">
        <v>1181</v>
      </c>
      <c r="D15" t="s">
        <v>1182</v>
      </c>
      <c r="E15">
        <v>24480</v>
      </c>
      <c r="F15">
        <v>1811</v>
      </c>
      <c r="G15">
        <v>103</v>
      </c>
      <c r="H15" t="s">
        <v>188</v>
      </c>
    </row>
    <row r="16" spans="1:88" ht="15.75" thickBot="1" x14ac:dyDescent="0.3">
      <c r="A16">
        <v>13</v>
      </c>
      <c r="B16" t="s">
        <v>832</v>
      </c>
      <c r="C16" t="s">
        <v>1181</v>
      </c>
      <c r="D16" t="s">
        <v>1182</v>
      </c>
      <c r="E16">
        <v>61251</v>
      </c>
      <c r="F16">
        <v>1434</v>
      </c>
      <c r="G16">
        <v>460</v>
      </c>
      <c r="H16" t="s">
        <v>257</v>
      </c>
    </row>
    <row r="17" spans="1:27" x14ac:dyDescent="0.25">
      <c r="A17">
        <v>14</v>
      </c>
      <c r="B17" t="s">
        <v>831</v>
      </c>
      <c r="C17" t="s">
        <v>1181</v>
      </c>
      <c r="D17" t="s">
        <v>1182</v>
      </c>
      <c r="E17">
        <v>65370</v>
      </c>
      <c r="F17">
        <v>1110</v>
      </c>
      <c r="G17">
        <v>702</v>
      </c>
      <c r="H17" t="s">
        <v>265</v>
      </c>
      <c r="K17" s="153" t="s">
        <v>1232</v>
      </c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39"/>
    </row>
    <row r="18" spans="1:27" x14ac:dyDescent="0.25">
      <c r="A18">
        <v>15</v>
      </c>
      <c r="B18" t="s">
        <v>830</v>
      </c>
      <c r="C18" t="s">
        <v>1181</v>
      </c>
      <c r="D18" t="s">
        <v>1182</v>
      </c>
      <c r="E18">
        <v>9069</v>
      </c>
      <c r="F18">
        <v>1301</v>
      </c>
      <c r="G18">
        <v>295</v>
      </c>
      <c r="H18" t="s">
        <v>158</v>
      </c>
      <c r="K18" s="149" t="s">
        <v>872</v>
      </c>
      <c r="L18" s="44" t="s">
        <v>1168</v>
      </c>
      <c r="M18" s="44" t="s">
        <v>1171</v>
      </c>
      <c r="N18" s="44" t="s">
        <v>1173</v>
      </c>
      <c r="O18" s="44" t="s">
        <v>1175</v>
      </c>
      <c r="P18" s="44" t="s">
        <v>1177</v>
      </c>
      <c r="Q18" s="44" t="s">
        <v>1178</v>
      </c>
      <c r="R18" s="44" t="s">
        <v>1179</v>
      </c>
      <c r="S18" s="44" t="s">
        <v>1180</v>
      </c>
      <c r="T18" s="44" t="s">
        <v>1188</v>
      </c>
      <c r="U18" s="44" t="s">
        <v>1190</v>
      </c>
      <c r="V18" s="44" t="s">
        <v>1193</v>
      </c>
      <c r="W18" s="44" t="s">
        <v>1194</v>
      </c>
      <c r="X18" s="44" t="s">
        <v>1195</v>
      </c>
      <c r="Y18" s="44" t="s">
        <v>1196</v>
      </c>
      <c r="Z18" s="44" t="s">
        <v>1197</v>
      </c>
      <c r="AA18" s="150" t="s">
        <v>1199</v>
      </c>
    </row>
    <row r="19" spans="1:27" x14ac:dyDescent="0.25">
      <c r="A19">
        <v>16</v>
      </c>
      <c r="B19" t="s">
        <v>829</v>
      </c>
      <c r="C19" t="s">
        <v>1181</v>
      </c>
      <c r="D19" t="s">
        <v>1183</v>
      </c>
      <c r="E19">
        <v>22333</v>
      </c>
      <c r="F19">
        <v>559</v>
      </c>
      <c r="G19">
        <v>921</v>
      </c>
      <c r="H19" t="s">
        <v>166</v>
      </c>
      <c r="K19" s="149" t="s">
        <v>766</v>
      </c>
      <c r="L19">
        <v>0.13485342019543975</v>
      </c>
      <c r="M19">
        <v>0.22033898305084745</v>
      </c>
      <c r="N19">
        <v>0.65092250922509221</v>
      </c>
      <c r="O19">
        <v>1.4016445287792536</v>
      </c>
      <c r="P19">
        <v>4.5641310383120492</v>
      </c>
      <c r="Q19">
        <v>12.722072072072072</v>
      </c>
      <c r="R19">
        <v>61.466284987277355</v>
      </c>
      <c r="S19">
        <v>108.92627450980392</v>
      </c>
      <c r="T19">
        <v>0.24471299093655588</v>
      </c>
      <c r="U19">
        <v>0.38128383604021654</v>
      </c>
      <c r="V19">
        <v>0.50084033613445378</v>
      </c>
      <c r="W19">
        <v>1.7043527416619559</v>
      </c>
      <c r="X19">
        <v>5.0077433628318584</v>
      </c>
      <c r="Y19">
        <v>11.162623539982031</v>
      </c>
      <c r="Z19">
        <v>40.857855361596009</v>
      </c>
      <c r="AA19" s="138">
        <v>158.66629955947135</v>
      </c>
    </row>
    <row r="20" spans="1:27" x14ac:dyDescent="0.25">
      <c r="A20">
        <v>17</v>
      </c>
      <c r="B20" t="s">
        <v>828</v>
      </c>
      <c r="C20" t="s">
        <v>1181</v>
      </c>
      <c r="D20" t="s">
        <v>1183</v>
      </c>
      <c r="E20">
        <v>22642</v>
      </c>
      <c r="F20">
        <v>1362</v>
      </c>
      <c r="G20">
        <v>370</v>
      </c>
      <c r="H20" t="s">
        <v>182</v>
      </c>
      <c r="K20" s="149" t="s">
        <v>760</v>
      </c>
      <c r="L20">
        <v>6.0945478504365012E-3</v>
      </c>
      <c r="M20">
        <v>5.9200789343857915E-3</v>
      </c>
      <c r="N20">
        <v>1.3017405294719906E-2</v>
      </c>
      <c r="O20">
        <v>4.6045815586508575E-2</v>
      </c>
      <c r="P20">
        <v>0.16618138682195621</v>
      </c>
      <c r="Q20">
        <v>0.42780441035474592</v>
      </c>
      <c r="R20">
        <v>1.2971343781878883</v>
      </c>
      <c r="S20">
        <v>3.7227705627705627</v>
      </c>
      <c r="T20">
        <v>3.303215777713009E-3</v>
      </c>
      <c r="U20">
        <v>5.459929668702573E-3</v>
      </c>
      <c r="V20">
        <v>1.281085154483798E-2</v>
      </c>
      <c r="W20">
        <v>3.5895144474232948E-2</v>
      </c>
      <c r="X20">
        <v>0.13283449399911099</v>
      </c>
      <c r="Y20">
        <v>0.37959739670046921</v>
      </c>
      <c r="Z20">
        <v>1.4448849502487562</v>
      </c>
      <c r="AA20" s="138">
        <v>3.9986161084970937</v>
      </c>
    </row>
    <row r="21" spans="1:27" x14ac:dyDescent="0.25">
      <c r="A21">
        <v>18</v>
      </c>
      <c r="B21" t="s">
        <v>827</v>
      </c>
      <c r="C21" t="s">
        <v>1181</v>
      </c>
      <c r="D21" t="s">
        <v>1184</v>
      </c>
      <c r="E21">
        <v>31107</v>
      </c>
      <c r="F21">
        <v>1683</v>
      </c>
      <c r="G21">
        <v>145</v>
      </c>
      <c r="H21" t="s">
        <v>1185</v>
      </c>
      <c r="K21" s="149" t="s">
        <v>758</v>
      </c>
      <c r="L21">
        <v>3.9158719130929073E-3</v>
      </c>
      <c r="M21">
        <v>3.5773252614199232E-3</v>
      </c>
      <c r="N21">
        <v>9.2530589882510502E-3</v>
      </c>
      <c r="O21">
        <v>2.4504776812220002E-2</v>
      </c>
      <c r="P21">
        <v>5.5927530523828275E-2</v>
      </c>
      <c r="Q21">
        <v>0.1662880719484493</v>
      </c>
      <c r="R21">
        <v>0.54869281045751639</v>
      </c>
      <c r="S21">
        <v>1.6137971432433651</v>
      </c>
      <c r="T21">
        <v>1.8328445747800588E-3</v>
      </c>
      <c r="U21">
        <v>6.4026559165283378E-3</v>
      </c>
      <c r="V21">
        <v>8.1398524993171271E-3</v>
      </c>
      <c r="W21">
        <v>2.5356244761106456E-2</v>
      </c>
      <c r="X21">
        <v>6.5095598043574926E-2</v>
      </c>
      <c r="Y21">
        <v>0.16348696637703061</v>
      </c>
      <c r="Z21">
        <v>0.55208685162846804</v>
      </c>
      <c r="AA21" s="138">
        <v>1.5160361303835581</v>
      </c>
    </row>
    <row r="22" spans="1:27" x14ac:dyDescent="0.25">
      <c r="A22">
        <v>19</v>
      </c>
      <c r="B22" t="s">
        <v>826</v>
      </c>
      <c r="C22" t="s">
        <v>1181</v>
      </c>
      <c r="D22" t="s">
        <v>1186</v>
      </c>
      <c r="E22">
        <v>40546</v>
      </c>
      <c r="F22">
        <v>821</v>
      </c>
      <c r="G22">
        <v>563</v>
      </c>
      <c r="H22" t="s">
        <v>259</v>
      </c>
      <c r="K22" s="152"/>
      <c r="AA22" s="138"/>
    </row>
    <row r="23" spans="1:27" x14ac:dyDescent="0.25">
      <c r="A23">
        <v>20</v>
      </c>
      <c r="B23" t="s">
        <v>825</v>
      </c>
      <c r="C23" t="s">
        <v>1181</v>
      </c>
      <c r="D23" t="s">
        <v>1182</v>
      </c>
      <c r="E23">
        <v>51635</v>
      </c>
      <c r="F23">
        <v>1368</v>
      </c>
      <c r="G23">
        <v>319</v>
      </c>
      <c r="H23" t="s">
        <v>267</v>
      </c>
      <c r="K23" s="152"/>
      <c r="AA23" s="138"/>
    </row>
    <row r="24" spans="1:27" x14ac:dyDescent="0.25">
      <c r="A24">
        <v>21</v>
      </c>
      <c r="B24" t="s">
        <v>824</v>
      </c>
      <c r="C24" t="s">
        <v>1181</v>
      </c>
      <c r="D24" t="s">
        <v>1182</v>
      </c>
      <c r="E24">
        <v>11880</v>
      </c>
      <c r="F24">
        <v>1264</v>
      </c>
      <c r="G24">
        <v>9</v>
      </c>
      <c r="H24" t="s">
        <v>160</v>
      </c>
      <c r="I24" s="146"/>
      <c r="K24" s="149"/>
      <c r="L24" s="44" t="s">
        <v>1233</v>
      </c>
      <c r="M24" s="44" t="s">
        <v>1234</v>
      </c>
      <c r="N24" s="44" t="s">
        <v>1235</v>
      </c>
      <c r="O24" s="44" t="s">
        <v>1236</v>
      </c>
      <c r="P24" s="44" t="s">
        <v>1237</v>
      </c>
      <c r="Q24" s="44" t="s">
        <v>1238</v>
      </c>
      <c r="R24" s="44" t="s">
        <v>1239</v>
      </c>
      <c r="S24" s="44" t="s">
        <v>1240</v>
      </c>
      <c r="T24" s="44" t="s">
        <v>1241</v>
      </c>
      <c r="U24" s="44" t="s">
        <v>871</v>
      </c>
      <c r="V24" s="44" t="s">
        <v>870</v>
      </c>
      <c r="Y24" s="44" t="s">
        <v>839</v>
      </c>
      <c r="Z24">
        <v>32.4</v>
      </c>
      <c r="AA24" s="138"/>
    </row>
    <row r="25" spans="1:27" x14ac:dyDescent="0.25">
      <c r="A25">
        <v>22</v>
      </c>
      <c r="B25" t="s">
        <v>823</v>
      </c>
      <c r="C25" t="s">
        <v>1181</v>
      </c>
      <c r="D25" t="s">
        <v>1183</v>
      </c>
      <c r="E25">
        <v>23895</v>
      </c>
      <c r="G25">
        <v>33</v>
      </c>
      <c r="H25" t="s">
        <v>168</v>
      </c>
      <c r="I25" s="146"/>
      <c r="K25" s="149" t="s">
        <v>1242</v>
      </c>
      <c r="L25">
        <v>0</v>
      </c>
      <c r="M25">
        <v>0.30000000300000002</v>
      </c>
      <c r="N25">
        <v>1</v>
      </c>
      <c r="O25">
        <v>3.0000000300000003</v>
      </c>
      <c r="P25">
        <v>10</v>
      </c>
      <c r="Q25">
        <v>30.000000300000004</v>
      </c>
      <c r="R25">
        <v>100</v>
      </c>
      <c r="S25">
        <v>300.00000300000005</v>
      </c>
      <c r="AA25" s="138"/>
    </row>
    <row r="26" spans="1:27" x14ac:dyDescent="0.25">
      <c r="A26">
        <v>23</v>
      </c>
      <c r="B26" t="s">
        <v>822</v>
      </c>
      <c r="C26" t="s">
        <v>1181</v>
      </c>
      <c r="D26" t="s">
        <v>1183</v>
      </c>
      <c r="E26">
        <v>33142</v>
      </c>
      <c r="F26">
        <v>1318</v>
      </c>
      <c r="G26">
        <v>18</v>
      </c>
      <c r="H26" t="s">
        <v>184</v>
      </c>
      <c r="K26" s="149" t="s">
        <v>1244</v>
      </c>
      <c r="L26">
        <f>AVERAGE(L19,T19)</f>
        <v>0.18978320556599781</v>
      </c>
      <c r="M26">
        <f t="shared" ref="M26:S26" si="9">AVERAGE(M19,U19)</f>
        <v>0.30081140954553198</v>
      </c>
      <c r="N26">
        <f t="shared" si="9"/>
        <v>0.57588142267977305</v>
      </c>
      <c r="O26">
        <f t="shared" si="9"/>
        <v>1.5529986352206047</v>
      </c>
      <c r="P26">
        <f t="shared" si="9"/>
        <v>4.7859372005719543</v>
      </c>
      <c r="Q26">
        <f t="shared" si="9"/>
        <v>11.942347806027051</v>
      </c>
      <c r="R26">
        <f t="shared" si="9"/>
        <v>51.162070174436678</v>
      </c>
      <c r="S26">
        <f t="shared" si="9"/>
        <v>133.79628703463763</v>
      </c>
      <c r="T26">
        <f>RSQ(L26:S26,L25:S25)</f>
        <v>0.99743707181868169</v>
      </c>
      <c r="U26">
        <f>SLOPE(L26:S26,L25:S25)</f>
        <v>0.44959712098418481</v>
      </c>
      <c r="V26">
        <f>INTERCEPT(L26:S26,L25:S25)</f>
        <v>0.56876431711308229</v>
      </c>
      <c r="AA26" s="138"/>
    </row>
    <row r="27" spans="1:27" x14ac:dyDescent="0.25">
      <c r="A27">
        <v>24</v>
      </c>
      <c r="B27" t="s">
        <v>821</v>
      </c>
      <c r="C27" t="s">
        <v>1181</v>
      </c>
      <c r="D27" t="s">
        <v>1182</v>
      </c>
      <c r="E27">
        <v>42179</v>
      </c>
      <c r="F27">
        <v>1549</v>
      </c>
      <c r="G27">
        <v>51</v>
      </c>
      <c r="H27" t="s">
        <v>1187</v>
      </c>
      <c r="K27" s="149" t="s">
        <v>1243</v>
      </c>
      <c r="L27">
        <v>0</v>
      </c>
      <c r="M27">
        <v>1.5000000149999999</v>
      </c>
      <c r="N27">
        <v>5</v>
      </c>
      <c r="O27">
        <v>15.00000015</v>
      </c>
      <c r="P27">
        <v>50</v>
      </c>
      <c r="Q27">
        <v>150.0000015</v>
      </c>
      <c r="R27">
        <v>500</v>
      </c>
      <c r="S27">
        <v>1500.0000150000001</v>
      </c>
      <c r="AA27" s="138"/>
    </row>
    <row r="28" spans="1:27" x14ac:dyDescent="0.25">
      <c r="A28">
        <v>25</v>
      </c>
      <c r="B28" t="s">
        <v>820</v>
      </c>
      <c r="C28" t="s">
        <v>1181</v>
      </c>
      <c r="D28" t="s">
        <v>1183</v>
      </c>
      <c r="E28">
        <v>42236</v>
      </c>
      <c r="F28">
        <v>1555</v>
      </c>
      <c r="G28">
        <v>349</v>
      </c>
      <c r="H28" t="s">
        <v>261</v>
      </c>
      <c r="K28" s="149" t="s">
        <v>1245</v>
      </c>
      <c r="L28">
        <f>AVERAGE(L20,T20)</f>
        <v>4.6988818140747549E-3</v>
      </c>
      <c r="M28">
        <f t="shared" ref="M28:S28" si="10">AVERAGE(M20,U20)</f>
        <v>5.6900043015441822E-3</v>
      </c>
      <c r="N28">
        <f t="shared" si="10"/>
        <v>1.2914128419778943E-2</v>
      </c>
      <c r="O28">
        <f t="shared" si="10"/>
        <v>4.0970480030370765E-2</v>
      </c>
      <c r="P28">
        <f t="shared" si="10"/>
        <v>0.14950794041053361</v>
      </c>
      <c r="Q28">
        <f t="shared" si="10"/>
        <v>0.40370090352760757</v>
      </c>
      <c r="R28">
        <f t="shared" si="10"/>
        <v>1.3710096642183223</v>
      </c>
      <c r="S28">
        <f t="shared" si="10"/>
        <v>3.8606933356338282</v>
      </c>
      <c r="T28">
        <f t="shared" ref="T28:T30" si="11">RSQ(L28:S28,L27:S27)</f>
        <v>0.99955545219181519</v>
      </c>
      <c r="U28">
        <f t="shared" ref="U28:U30" si="12">SLOPE(L28:S28,L27:S27)</f>
        <v>2.57865020945321E-3</v>
      </c>
      <c r="V28">
        <f t="shared" ref="V28:V30" si="13">INTERCEPT(L28:S28,L27:S27)</f>
        <v>1.508923188531841E-2</v>
      </c>
      <c r="AA28" s="138"/>
    </row>
    <row r="29" spans="1:27" x14ac:dyDescent="0.25">
      <c r="A29">
        <v>26</v>
      </c>
      <c r="B29" t="s">
        <v>819</v>
      </c>
      <c r="C29" t="s">
        <v>1181</v>
      </c>
      <c r="D29" t="s">
        <v>1183</v>
      </c>
      <c r="E29">
        <v>86114</v>
      </c>
      <c r="F29">
        <v>1319</v>
      </c>
      <c r="G29">
        <v>245</v>
      </c>
      <c r="H29" t="s">
        <v>269</v>
      </c>
      <c r="K29" s="149" t="s">
        <v>1246</v>
      </c>
      <c r="L29">
        <v>0</v>
      </c>
      <c r="M29">
        <v>3.0000000300000004E-3</v>
      </c>
      <c r="N29">
        <v>0.01</v>
      </c>
      <c r="O29">
        <v>3.0000000300000003E-2</v>
      </c>
      <c r="P29">
        <v>0.1</v>
      </c>
      <c r="Q29">
        <v>0.30000000300000002</v>
      </c>
      <c r="R29">
        <v>1</v>
      </c>
      <c r="S29">
        <v>3.0000000300000003</v>
      </c>
      <c r="AA29" s="138"/>
    </row>
    <row r="30" spans="1:27" ht="15.75" thickBot="1" x14ac:dyDescent="0.3">
      <c r="A30">
        <v>27</v>
      </c>
      <c r="B30" t="s">
        <v>818</v>
      </c>
      <c r="C30" t="s">
        <v>1181</v>
      </c>
      <c r="D30" t="s">
        <v>1183</v>
      </c>
      <c r="E30">
        <v>12440</v>
      </c>
      <c r="F30">
        <v>1198</v>
      </c>
      <c r="G30">
        <v>122</v>
      </c>
      <c r="H30" t="s">
        <v>162</v>
      </c>
      <c r="K30" s="151" t="s">
        <v>1247</v>
      </c>
      <c r="L30" s="137">
        <f>AVERAGE(L21,T21)</f>
        <v>2.874358243936483E-3</v>
      </c>
      <c r="M30" s="137">
        <f t="shared" ref="M30:S30" si="14">AVERAGE(M21,U21)</f>
        <v>4.9899905889741305E-3</v>
      </c>
      <c r="N30" s="137">
        <f t="shared" si="14"/>
        <v>8.6964557437840886E-3</v>
      </c>
      <c r="O30" s="137">
        <f t="shared" si="14"/>
        <v>2.4930510786663231E-2</v>
      </c>
      <c r="P30" s="137">
        <f t="shared" si="14"/>
        <v>6.0511564283701601E-2</v>
      </c>
      <c r="Q30" s="137">
        <f t="shared" si="14"/>
        <v>0.16488751916273997</v>
      </c>
      <c r="R30" s="137">
        <f t="shared" si="14"/>
        <v>0.55038983104299222</v>
      </c>
      <c r="S30" s="137">
        <f t="shared" si="14"/>
        <v>1.5649166368134617</v>
      </c>
      <c r="T30" s="137">
        <f t="shared" si="11"/>
        <v>0.99972876200686667</v>
      </c>
      <c r="U30" s="137">
        <f t="shared" si="12"/>
        <v>0.52119026817076342</v>
      </c>
      <c r="V30" s="137">
        <f t="shared" si="13"/>
        <v>8.3185609765349944E-3</v>
      </c>
      <c r="W30" s="137"/>
      <c r="X30" s="137"/>
      <c r="Y30" s="137"/>
      <c r="Z30" s="137"/>
      <c r="AA30" s="136"/>
    </row>
    <row r="31" spans="1:27" x14ac:dyDescent="0.25">
      <c r="A31">
        <v>28</v>
      </c>
      <c r="B31" t="s">
        <v>817</v>
      </c>
      <c r="C31" t="s">
        <v>1181</v>
      </c>
      <c r="D31" t="s">
        <v>1183</v>
      </c>
      <c r="E31">
        <v>35545</v>
      </c>
      <c r="F31">
        <v>1263</v>
      </c>
      <c r="G31">
        <v>199</v>
      </c>
      <c r="H31" t="s">
        <v>178</v>
      </c>
    </row>
    <row r="32" spans="1:27" x14ac:dyDescent="0.25">
      <c r="A32">
        <v>29</v>
      </c>
      <c r="B32" t="s">
        <v>816</v>
      </c>
      <c r="C32" t="s">
        <v>1181</v>
      </c>
      <c r="D32" t="s">
        <v>1183</v>
      </c>
      <c r="E32">
        <v>41795</v>
      </c>
      <c r="F32">
        <v>1514</v>
      </c>
      <c r="G32">
        <v>663</v>
      </c>
      <c r="H32" t="s">
        <v>186</v>
      </c>
    </row>
    <row r="33" spans="1:88" x14ac:dyDescent="0.25">
      <c r="A33">
        <v>30</v>
      </c>
      <c r="B33" t="s">
        <v>815</v>
      </c>
      <c r="C33" t="s">
        <v>1181</v>
      </c>
      <c r="D33" t="s">
        <v>1184</v>
      </c>
      <c r="E33">
        <v>60343</v>
      </c>
      <c r="F33">
        <v>1099</v>
      </c>
      <c r="G33">
        <v>859</v>
      </c>
      <c r="H33" t="s">
        <v>255</v>
      </c>
    </row>
    <row r="34" spans="1:88" x14ac:dyDescent="0.25">
      <c r="A34">
        <v>31</v>
      </c>
      <c r="B34" t="s">
        <v>814</v>
      </c>
      <c r="C34" t="s">
        <v>1181</v>
      </c>
      <c r="D34" t="s">
        <v>1184</v>
      </c>
      <c r="E34">
        <v>52783</v>
      </c>
      <c r="G34">
        <v>52</v>
      </c>
      <c r="H34" t="s">
        <v>263</v>
      </c>
      <c r="K34" s="44" t="s">
        <v>1248</v>
      </c>
      <c r="L34" s="44" t="s">
        <v>836</v>
      </c>
      <c r="M34" s="44" t="s">
        <v>835</v>
      </c>
      <c r="N34" s="44" t="s">
        <v>834</v>
      </c>
      <c r="O34" s="44" t="s">
        <v>833</v>
      </c>
      <c r="P34" s="44" t="s">
        <v>832</v>
      </c>
      <c r="Q34" s="44" t="s">
        <v>831</v>
      </c>
      <c r="R34" s="44" t="s">
        <v>830</v>
      </c>
      <c r="S34" s="44" t="s">
        <v>829</v>
      </c>
      <c r="T34" s="44" t="s">
        <v>828</v>
      </c>
      <c r="U34" s="44" t="s">
        <v>827</v>
      </c>
      <c r="V34" s="44" t="s">
        <v>826</v>
      </c>
      <c r="W34" s="44" t="s">
        <v>825</v>
      </c>
      <c r="X34" s="44" t="s">
        <v>824</v>
      </c>
      <c r="Y34" s="44" t="s">
        <v>823</v>
      </c>
      <c r="Z34" s="44" t="s">
        <v>822</v>
      </c>
      <c r="AA34" s="44" t="s">
        <v>821</v>
      </c>
      <c r="AB34" s="44" t="s">
        <v>820</v>
      </c>
      <c r="AC34" s="44" t="s">
        <v>819</v>
      </c>
      <c r="AD34" s="44" t="s">
        <v>818</v>
      </c>
      <c r="AE34" s="44" t="s">
        <v>817</v>
      </c>
      <c r="AF34" s="44" t="s">
        <v>816</v>
      </c>
      <c r="AG34" s="44" t="s">
        <v>815</v>
      </c>
      <c r="AH34" s="44" t="s">
        <v>814</v>
      </c>
      <c r="AI34" s="44" t="s">
        <v>813</v>
      </c>
      <c r="AJ34" s="44" t="s">
        <v>1188</v>
      </c>
      <c r="AK34" s="44" t="s">
        <v>1190</v>
      </c>
      <c r="AL34" s="44" t="s">
        <v>1193</v>
      </c>
      <c r="AM34" s="44" t="s">
        <v>1194</v>
      </c>
      <c r="AN34" s="44" t="s">
        <v>1195</v>
      </c>
      <c r="AO34" s="44" t="s">
        <v>1196</v>
      </c>
      <c r="AP34" s="44" t="s">
        <v>1197</v>
      </c>
      <c r="AQ34" s="44" t="s">
        <v>1199</v>
      </c>
      <c r="AR34" s="44" t="s">
        <v>812</v>
      </c>
      <c r="AS34" s="44" t="s">
        <v>811</v>
      </c>
      <c r="AT34" s="44" t="s">
        <v>810</v>
      </c>
      <c r="AU34" s="44" t="s">
        <v>809</v>
      </c>
      <c r="AV34" s="44" t="s">
        <v>808</v>
      </c>
      <c r="AW34" s="44" t="s">
        <v>807</v>
      </c>
      <c r="AX34" s="44" t="s">
        <v>806</v>
      </c>
      <c r="AY34" s="44" t="s">
        <v>805</v>
      </c>
      <c r="AZ34" s="44" t="s">
        <v>804</v>
      </c>
      <c r="BA34" s="44" t="s">
        <v>803</v>
      </c>
      <c r="BB34" s="44" t="s">
        <v>802</v>
      </c>
      <c r="BC34" s="44" t="s">
        <v>801</v>
      </c>
      <c r="BD34" s="44" t="s">
        <v>800</v>
      </c>
      <c r="BE34" s="44" t="s">
        <v>799</v>
      </c>
      <c r="BF34" s="44" t="s">
        <v>798</v>
      </c>
      <c r="BG34" s="44" t="s">
        <v>797</v>
      </c>
      <c r="BH34" s="44" t="s">
        <v>796</v>
      </c>
      <c r="BI34" s="44" t="s">
        <v>795</v>
      </c>
      <c r="BJ34" s="44" t="s">
        <v>794</v>
      </c>
      <c r="BK34" s="44" t="s">
        <v>793</v>
      </c>
      <c r="BL34" s="44" t="s">
        <v>792</v>
      </c>
      <c r="BM34" s="44" t="s">
        <v>791</v>
      </c>
      <c r="BN34" s="44" t="s">
        <v>790</v>
      </c>
      <c r="BO34" s="44" t="s">
        <v>789</v>
      </c>
      <c r="BP34" s="44" t="s">
        <v>788</v>
      </c>
      <c r="BQ34" s="44" t="s">
        <v>787</v>
      </c>
      <c r="BR34" s="44" t="s">
        <v>786</v>
      </c>
      <c r="BS34" s="44" t="s">
        <v>785</v>
      </c>
      <c r="BT34" s="44" t="s">
        <v>784</v>
      </c>
      <c r="BU34" s="44" t="s">
        <v>783</v>
      </c>
      <c r="BV34" s="44" t="s">
        <v>782</v>
      </c>
      <c r="BW34" s="44" t="s">
        <v>781</v>
      </c>
      <c r="BX34" s="44" t="s">
        <v>780</v>
      </c>
      <c r="BY34" s="44" t="s">
        <v>779</v>
      </c>
      <c r="BZ34" s="44" t="s">
        <v>778</v>
      </c>
      <c r="CA34" s="44" t="s">
        <v>777</v>
      </c>
      <c r="CB34" s="44" t="s">
        <v>776</v>
      </c>
      <c r="CC34" s="44" t="s">
        <v>775</v>
      </c>
      <c r="CD34" s="44" t="s">
        <v>774</v>
      </c>
      <c r="CE34" s="44" t="s">
        <v>773</v>
      </c>
      <c r="CF34" s="44" t="s">
        <v>772</v>
      </c>
      <c r="CG34" s="44" t="s">
        <v>771</v>
      </c>
      <c r="CH34" s="44" t="s">
        <v>770</v>
      </c>
      <c r="CI34" s="44" t="s">
        <v>769</v>
      </c>
      <c r="CJ34" s="44" t="s">
        <v>768</v>
      </c>
    </row>
    <row r="35" spans="1:88" x14ac:dyDescent="0.25">
      <c r="A35">
        <v>32</v>
      </c>
      <c r="B35" t="s">
        <v>813</v>
      </c>
      <c r="C35" t="s">
        <v>1181</v>
      </c>
      <c r="D35" t="s">
        <v>1184</v>
      </c>
      <c r="E35">
        <v>53862</v>
      </c>
      <c r="F35">
        <v>959</v>
      </c>
      <c r="G35">
        <v>741</v>
      </c>
      <c r="H35" t="s">
        <v>277</v>
      </c>
      <c r="K35" s="44" t="s">
        <v>766</v>
      </c>
      <c r="L35">
        <f>$Z$24*((L12-$V26)/$U26)</f>
        <v>342.22113970236722</v>
      </c>
      <c r="M35">
        <f t="shared" ref="M35:BX35" si="15">$Z$24*((M12-$V26)/$U26)</f>
        <v>1043.2374096276722</v>
      </c>
      <c r="N35">
        <f t="shared" si="15"/>
        <v>1271.1959035131929</v>
      </c>
      <c r="O35">
        <f t="shared" si="15"/>
        <v>933.13674085265552</v>
      </c>
      <c r="P35">
        <f t="shared" si="15"/>
        <v>3037.1320898759705</v>
      </c>
      <c r="Q35">
        <f t="shared" si="15"/>
        <v>4203.0281005498364</v>
      </c>
      <c r="R35">
        <f t="shared" si="15"/>
        <v>461.35902006920537</v>
      </c>
      <c r="S35">
        <f t="shared" si="15"/>
        <v>2838.1122546872989</v>
      </c>
      <c r="T35">
        <f t="shared" si="15"/>
        <v>1157.0187533763483</v>
      </c>
      <c r="U35">
        <f t="shared" si="15"/>
        <v>1290.9855199992464</v>
      </c>
      <c r="V35">
        <f t="shared" si="15"/>
        <v>3517.9988303430118</v>
      </c>
      <c r="W35">
        <f t="shared" si="15"/>
        <v>2679.0790919993956</v>
      </c>
      <c r="X35">
        <f t="shared" si="15"/>
        <v>636.32752549892746</v>
      </c>
      <c r="Y35">
        <f t="shared" si="15"/>
        <v>1345.4709427148923</v>
      </c>
      <c r="Z35">
        <f t="shared" si="15"/>
        <v>1622.2171960882915</v>
      </c>
      <c r="AA35">
        <f t="shared" si="15"/>
        <v>1921.3165482912348</v>
      </c>
      <c r="AB35">
        <f t="shared" si="15"/>
        <v>1916.3865495129357</v>
      </c>
      <c r="AC35">
        <f t="shared" si="15"/>
        <v>4663.9129086766634</v>
      </c>
      <c r="AD35">
        <f t="shared" si="15"/>
        <v>707.32830759011608</v>
      </c>
      <c r="AE35">
        <f t="shared" si="15"/>
        <v>1987.1463246330791</v>
      </c>
      <c r="AF35">
        <f t="shared" si="15"/>
        <v>1948.4023306912529</v>
      </c>
      <c r="AG35">
        <f t="shared" si="15"/>
        <v>3915.872359036367</v>
      </c>
      <c r="AH35">
        <f t="shared" si="15"/>
        <v>3413.85466665392</v>
      </c>
      <c r="AI35">
        <f t="shared" si="15"/>
        <v>3998.0748023608539</v>
      </c>
      <c r="AJ35">
        <f t="shared" si="15"/>
        <v>-23.352602759413092</v>
      </c>
      <c r="AK35">
        <f t="shared" si="15"/>
        <v>-13.510690578853872</v>
      </c>
      <c r="AL35">
        <f t="shared" si="15"/>
        <v>-4.8949089773752741</v>
      </c>
      <c r="AM35">
        <f t="shared" si="15"/>
        <v>81.835632921407765</v>
      </c>
      <c r="AN35">
        <f t="shared" si="15"/>
        <v>319.89288713961207</v>
      </c>
      <c r="AO35">
        <f t="shared" si="15"/>
        <v>763.44136294642306</v>
      </c>
      <c r="AP35">
        <f t="shared" si="15"/>
        <v>2903.4139430958785</v>
      </c>
      <c r="AQ35">
        <f t="shared" si="15"/>
        <v>11393.222738258135</v>
      </c>
      <c r="AR35">
        <f t="shared" si="15"/>
        <v>1441.2879756092855</v>
      </c>
      <c r="AS35">
        <f t="shared" si="15"/>
        <v>830.86944843921299</v>
      </c>
      <c r="AT35">
        <f t="shared" si="15"/>
        <v>1273.5198586322344</v>
      </c>
      <c r="AU35">
        <f t="shared" si="15"/>
        <v>3037.2654603039023</v>
      </c>
      <c r="AV35">
        <f t="shared" si="15"/>
        <v>3363.865564593832</v>
      </c>
      <c r="AW35">
        <f t="shared" si="15"/>
        <v>2587.0027676309846</v>
      </c>
      <c r="AX35">
        <f t="shared" si="15"/>
        <v>2449.1539929355449</v>
      </c>
      <c r="AY35">
        <f t="shared" si="15"/>
        <v>2747.6295750430709</v>
      </c>
      <c r="AZ35">
        <f t="shared" si="15"/>
        <v>6098.8789622979202</v>
      </c>
      <c r="BA35">
        <f t="shared" si="15"/>
        <v>1178.3410042660462</v>
      </c>
      <c r="BB35">
        <f t="shared" si="15"/>
        <v>748.17698900573953</v>
      </c>
      <c r="BC35">
        <f t="shared" si="15"/>
        <v>816.82295652778521</v>
      </c>
      <c r="BD35">
        <f t="shared" si="15"/>
        <v>3690.8612847022196</v>
      </c>
      <c r="BE35">
        <f t="shared" si="15"/>
        <v>3597.8161642507353</v>
      </c>
      <c r="BF35">
        <f t="shared" si="15"/>
        <v>3597.8161642507353</v>
      </c>
      <c r="BG35">
        <f t="shared" si="15"/>
        <v>3374.1794161697771</v>
      </c>
      <c r="BH35">
        <f t="shared" si="15"/>
        <v>2664.0168852014372</v>
      </c>
      <c r="BI35">
        <f t="shared" si="15"/>
        <v>5415.3617641379951</v>
      </c>
      <c r="BJ35">
        <f t="shared" si="15"/>
        <v>1488.0303057194787</v>
      </c>
      <c r="BK35">
        <f t="shared" si="15"/>
        <v>1192.1776596660054</v>
      </c>
      <c r="BL35">
        <f t="shared" si="15"/>
        <v>614.10029031166982</v>
      </c>
      <c r="BM35">
        <f t="shared" si="15"/>
        <v>2254.5185724554622</v>
      </c>
      <c r="BN35">
        <f t="shared" si="15"/>
        <v>2892.4472282655306</v>
      </c>
      <c r="BO35">
        <f t="shared" si="15"/>
        <v>2892.4472282655306</v>
      </c>
      <c r="BP35">
        <f t="shared" si="15"/>
        <v>2341.6616497650393</v>
      </c>
      <c r="BQ35">
        <f t="shared" si="15"/>
        <v>4900.1878355737126</v>
      </c>
      <c r="BR35">
        <f t="shared" si="15"/>
        <v>2371.3102894929189</v>
      </c>
      <c r="BS35">
        <f t="shared" si="15"/>
        <v>588.19287146184047</v>
      </c>
      <c r="BT35">
        <f t="shared" si="15"/>
        <v>1005.9495824517199</v>
      </c>
      <c r="BU35">
        <f t="shared" si="15"/>
        <v>587.63291114547201</v>
      </c>
      <c r="BV35">
        <f t="shared" si="15"/>
        <v>3575.1286580795181</v>
      </c>
      <c r="BW35">
        <f t="shared" si="15"/>
        <v>3731.9278720008506</v>
      </c>
      <c r="BX35">
        <f t="shared" si="15"/>
        <v>2741.9982257382239</v>
      </c>
      <c r="BY35">
        <f t="shared" ref="BY35:CJ35" si="16">$Z$24*((BY12-$V26)/$U26)</f>
        <v>3816.5314327771616</v>
      </c>
      <c r="BZ35">
        <f t="shared" si="16"/>
        <v>5202.0759868671585</v>
      </c>
      <c r="CA35">
        <f t="shared" si="16"/>
        <v>4191.6617081536606</v>
      </c>
      <c r="CB35">
        <f t="shared" si="16"/>
        <v>850.54312238197065</v>
      </c>
      <c r="CC35">
        <f t="shared" si="16"/>
        <v>835.53458672494037</v>
      </c>
      <c r="CD35">
        <f t="shared" si="16"/>
        <v>1569.3051582798146</v>
      </c>
      <c r="CE35">
        <f t="shared" si="16"/>
        <v>3297.8302323245207</v>
      </c>
      <c r="CF35">
        <f t="shared" si="16"/>
        <v>2421.9762822060889</v>
      </c>
      <c r="CG35">
        <f t="shared" si="16"/>
        <v>2208.0658211342438</v>
      </c>
      <c r="CH35">
        <f t="shared" si="16"/>
        <v>3075.9522058665393</v>
      </c>
      <c r="CI35">
        <f t="shared" si="16"/>
        <v>3242.441680003732</v>
      </c>
      <c r="CJ35">
        <f t="shared" si="16"/>
        <v>3024.5260178601616</v>
      </c>
    </row>
    <row r="36" spans="1:88" x14ac:dyDescent="0.25">
      <c r="A36">
        <v>33</v>
      </c>
      <c r="B36" t="s">
        <v>1188</v>
      </c>
      <c r="C36" t="s">
        <v>1189</v>
      </c>
      <c r="D36" t="s">
        <v>1186</v>
      </c>
      <c r="E36">
        <v>243</v>
      </c>
      <c r="F36">
        <v>993</v>
      </c>
      <c r="G36">
        <v>5</v>
      </c>
      <c r="H36" t="s">
        <v>208</v>
      </c>
      <c r="K36" s="44" t="s">
        <v>760</v>
      </c>
      <c r="L36">
        <f>$Z$24*((L13-$V28)/$U28)</f>
        <v>6462.704593301497</v>
      </c>
      <c r="M36">
        <f t="shared" ref="M36:BX36" si="17">$Z$24*((M13-$V28)/$U28)</f>
        <v>3772.5949775223426</v>
      </c>
      <c r="N36">
        <f t="shared" si="17"/>
        <v>5397.819106656797</v>
      </c>
      <c r="O36">
        <f t="shared" si="17"/>
        <v>2996.1819780907053</v>
      </c>
      <c r="P36">
        <f t="shared" si="17"/>
        <v>6892.968505488263</v>
      </c>
      <c r="Q36">
        <f t="shared" si="17"/>
        <v>6082.5451190652275</v>
      </c>
      <c r="R36">
        <f t="shared" si="17"/>
        <v>4437.7252830256302</v>
      </c>
      <c r="S36">
        <f t="shared" si="17"/>
        <v>4022.9953507533455</v>
      </c>
      <c r="T36">
        <f t="shared" si="17"/>
        <v>3935.1826931607006</v>
      </c>
      <c r="U36">
        <f t="shared" si="17"/>
        <v>4035.8963486787698</v>
      </c>
      <c r="V36">
        <f t="shared" si="17"/>
        <v>5731.5521419017559</v>
      </c>
      <c r="W36">
        <f t="shared" si="17"/>
        <v>4975.5742886799881</v>
      </c>
      <c r="X36">
        <f t="shared" si="17"/>
        <v>9764.1015805117586</v>
      </c>
      <c r="Y36">
        <f t="shared" si="17"/>
        <v>5029.6836336917222</v>
      </c>
      <c r="Z36">
        <f t="shared" si="17"/>
        <v>5545.1460242083494</v>
      </c>
      <c r="AA36">
        <f t="shared" si="17"/>
        <v>3801.6251733949857</v>
      </c>
      <c r="AB36">
        <f t="shared" si="17"/>
        <v>7329.3945260391629</v>
      </c>
      <c r="AC36">
        <f t="shared" si="17"/>
        <v>8794.1108715222726</v>
      </c>
      <c r="AD36">
        <f t="shared" si="17"/>
        <v>7937.5399573463956</v>
      </c>
      <c r="AE36">
        <f t="shared" si="17"/>
        <v>7288.1359808473653</v>
      </c>
      <c r="AF36">
        <f t="shared" si="17"/>
        <v>5615.5594536207582</v>
      </c>
      <c r="AG36">
        <f t="shared" si="17"/>
        <v>5164.7559050180598</v>
      </c>
      <c r="AH36">
        <f t="shared" si="17"/>
        <v>5563.8280192288539</v>
      </c>
      <c r="AI36">
        <f t="shared" si="17"/>
        <v>6789.3393520915015</v>
      </c>
      <c r="AJ36">
        <f t="shared" si="17"/>
        <v>-148.08791067765176</v>
      </c>
      <c r="AK36">
        <f t="shared" si="17"/>
        <v>-120.98941945464908</v>
      </c>
      <c r="AL36">
        <f t="shared" si="17"/>
        <v>-28.627195251588233</v>
      </c>
      <c r="AM36">
        <f t="shared" si="17"/>
        <v>261.42032192251969</v>
      </c>
      <c r="AN36">
        <f t="shared" si="17"/>
        <v>1479.4354342832019</v>
      </c>
      <c r="AO36">
        <f t="shared" si="17"/>
        <v>4579.9405040341435</v>
      </c>
      <c r="AP36">
        <f t="shared" si="17"/>
        <v>17964.972955676083</v>
      </c>
      <c r="AQ36">
        <f t="shared" si="17"/>
        <v>50051.872227210442</v>
      </c>
      <c r="AR36">
        <f t="shared" si="17"/>
        <v>14067.690789418692</v>
      </c>
      <c r="AS36">
        <f t="shared" si="17"/>
        <v>9540.1476087518422</v>
      </c>
      <c r="AT36">
        <f t="shared" si="17"/>
        <v>10919.968083177762</v>
      </c>
      <c r="AU36">
        <f t="shared" si="17"/>
        <v>8258.9370332917588</v>
      </c>
      <c r="AV36">
        <f t="shared" si="17"/>
        <v>11024.683269649733</v>
      </c>
      <c r="AW36">
        <f t="shared" si="17"/>
        <v>9881.2623681940786</v>
      </c>
      <c r="AX36">
        <f t="shared" si="17"/>
        <v>9371.1904478221823</v>
      </c>
      <c r="AY36">
        <f t="shared" si="17"/>
        <v>11057.020489886796</v>
      </c>
      <c r="AZ36">
        <f t="shared" si="17"/>
        <v>14274.312350340691</v>
      </c>
      <c r="BA36">
        <f t="shared" si="17"/>
        <v>9410.2020048265313</v>
      </c>
      <c r="BB36">
        <f t="shared" si="17"/>
        <v>9885.0209132198452</v>
      </c>
      <c r="BC36">
        <f t="shared" si="17"/>
        <v>8648.0102841585012</v>
      </c>
      <c r="BD36">
        <f t="shared" si="17"/>
        <v>13169.578722529233</v>
      </c>
      <c r="BE36">
        <f t="shared" si="17"/>
        <v>10699.107271822617</v>
      </c>
      <c r="BF36">
        <f t="shared" si="17"/>
        <v>10699.107271822617</v>
      </c>
      <c r="BG36">
        <f t="shared" si="17"/>
        <v>7395.9037136890438</v>
      </c>
      <c r="BH36">
        <f t="shared" si="17"/>
        <v>11753.693836298531</v>
      </c>
      <c r="BI36">
        <f t="shared" si="17"/>
        <v>11393.066778213746</v>
      </c>
      <c r="BJ36">
        <f t="shared" si="17"/>
        <v>9795.2327010525441</v>
      </c>
      <c r="BK36">
        <f t="shared" si="17"/>
        <v>9730.8073293062753</v>
      </c>
      <c r="BL36">
        <f t="shared" si="17"/>
        <v>8457.0528676709746</v>
      </c>
      <c r="BM36">
        <f t="shared" si="17"/>
        <v>8227.2950904082809</v>
      </c>
      <c r="BN36">
        <f t="shared" si="17"/>
        <v>9229.6744898122633</v>
      </c>
      <c r="BO36">
        <f t="shared" si="17"/>
        <v>9229.6744898122633</v>
      </c>
      <c r="BP36">
        <f t="shared" si="17"/>
        <v>7233.8706021485195</v>
      </c>
      <c r="BQ36">
        <f t="shared" si="17"/>
        <v>9574.6576920320931</v>
      </c>
      <c r="BR36">
        <f t="shared" si="17"/>
        <v>9975.6996116702685</v>
      </c>
      <c r="BS36">
        <f t="shared" si="17"/>
        <v>5681.6571104522809</v>
      </c>
      <c r="BT36">
        <f t="shared" si="17"/>
        <v>8914.6413013957444</v>
      </c>
      <c r="BU36">
        <f t="shared" si="17"/>
        <v>4773.7528448328858</v>
      </c>
      <c r="BV36">
        <f t="shared" si="17"/>
        <v>8403.6620667480311</v>
      </c>
      <c r="BW36">
        <f t="shared" si="17"/>
        <v>9112.4858725618578</v>
      </c>
      <c r="BX36">
        <f t="shared" si="17"/>
        <v>7857.7048012966934</v>
      </c>
      <c r="BY36">
        <f t="shared" ref="BY36:CJ36" si="18">$Z$24*((BY13-$V28)/$U28)</f>
        <v>8465.8459431925712</v>
      </c>
      <c r="BZ36">
        <f t="shared" si="18"/>
        <v>9672.6765067072138</v>
      </c>
      <c r="CA36">
        <f t="shared" si="18"/>
        <v>8673.9203369338848</v>
      </c>
      <c r="CB36">
        <f t="shared" si="18"/>
        <v>6924.8392074323719</v>
      </c>
      <c r="CC36">
        <f t="shared" si="18"/>
        <v>7297.4590319749123</v>
      </c>
      <c r="CD36">
        <f t="shared" si="18"/>
        <v>7105.9751245300804</v>
      </c>
      <c r="CE36">
        <f t="shared" si="18"/>
        <v>7636.8627716201836</v>
      </c>
      <c r="CF36">
        <f t="shared" si="18"/>
        <v>8334.1995847056187</v>
      </c>
      <c r="CG36">
        <f t="shared" si="18"/>
        <v>9103.3085534938382</v>
      </c>
      <c r="CH36">
        <f t="shared" si="18"/>
        <v>9496.6921705246223</v>
      </c>
      <c r="CI36">
        <f t="shared" si="18"/>
        <v>7732.8978679037064</v>
      </c>
      <c r="CJ36">
        <f t="shared" si="18"/>
        <v>7853.9003423641198</v>
      </c>
    </row>
    <row r="37" spans="1:88" x14ac:dyDescent="0.25">
      <c r="A37">
        <v>34</v>
      </c>
      <c r="B37" t="s">
        <v>1190</v>
      </c>
      <c r="C37" t="s">
        <v>1191</v>
      </c>
      <c r="D37" t="s">
        <v>1192</v>
      </c>
      <c r="E37">
        <v>493</v>
      </c>
      <c r="F37">
        <v>1293</v>
      </c>
      <c r="G37">
        <v>6</v>
      </c>
      <c r="H37" t="s">
        <v>216</v>
      </c>
      <c r="K37" s="44" t="s">
        <v>758</v>
      </c>
      <c r="L37">
        <f>$Z$24*((L14-$V30)/$U30)</f>
        <v>82.018979201172698</v>
      </c>
      <c r="M37">
        <f t="shared" ref="M37:BX37" si="19">$Z$24*((M14-$V30)/$U30)</f>
        <v>71.73662859547386</v>
      </c>
      <c r="N37">
        <f t="shared" si="19"/>
        <v>73.900666607389141</v>
      </c>
      <c r="O37">
        <f t="shared" si="19"/>
        <v>73.852478184537489</v>
      </c>
      <c r="P37">
        <f t="shared" si="19"/>
        <v>70.473696330125165</v>
      </c>
      <c r="Q37">
        <f t="shared" si="19"/>
        <v>66.405503425031341</v>
      </c>
      <c r="R37">
        <f t="shared" si="19"/>
        <v>63.133551330298424</v>
      </c>
      <c r="S37">
        <f t="shared" si="19"/>
        <v>56.586148052262267</v>
      </c>
      <c r="T37">
        <f t="shared" si="19"/>
        <v>73.840191038599073</v>
      </c>
      <c r="U37">
        <f t="shared" si="19"/>
        <v>64.277958621475932</v>
      </c>
      <c r="V37">
        <f t="shared" si="19"/>
        <v>61.503141152854305</v>
      </c>
      <c r="W37">
        <f t="shared" si="19"/>
        <v>60.73046057654598</v>
      </c>
      <c r="X37">
        <f t="shared" si="19"/>
        <v>72.721499820617609</v>
      </c>
      <c r="Y37">
        <f t="shared" si="19"/>
        <v>70.710397384966129</v>
      </c>
      <c r="Z37">
        <f t="shared" si="19"/>
        <v>69.375367412574519</v>
      </c>
      <c r="AA37">
        <f t="shared" si="19"/>
        <v>40.369127301273785</v>
      </c>
      <c r="AB37">
        <f t="shared" si="19"/>
        <v>70.454092831720018</v>
      </c>
      <c r="AC37">
        <f t="shared" si="19"/>
        <v>64.150019821681042</v>
      </c>
      <c r="AD37">
        <f t="shared" si="19"/>
        <v>75.677598187572002</v>
      </c>
      <c r="AE37">
        <f t="shared" si="19"/>
        <v>78.599559355557503</v>
      </c>
      <c r="AF37">
        <f t="shared" si="19"/>
        <v>77.878335847532711</v>
      </c>
      <c r="AG37">
        <f t="shared" si="19"/>
        <v>73.980922305999471</v>
      </c>
      <c r="AH37">
        <f t="shared" si="19"/>
        <v>83.153892636796471</v>
      </c>
      <c r="AI37">
        <f t="shared" si="19"/>
        <v>77.592338723773054</v>
      </c>
      <c r="AJ37">
        <f t="shared" si="19"/>
        <v>-0.40318713577362941</v>
      </c>
      <c r="AK37">
        <f t="shared" si="19"/>
        <v>-0.11910299891454849</v>
      </c>
      <c r="AL37">
        <f t="shared" si="19"/>
        <v>-1.1109483456359946E-2</v>
      </c>
      <c r="AM37">
        <f t="shared" si="19"/>
        <v>1.0591543786064141</v>
      </c>
      <c r="AN37">
        <f t="shared" si="19"/>
        <v>3.529567057014527</v>
      </c>
      <c r="AO37">
        <f t="shared" si="19"/>
        <v>9.6461055434152048</v>
      </c>
      <c r="AP37">
        <f t="shared" si="19"/>
        <v>33.803571733903162</v>
      </c>
      <c r="AQ37">
        <f t="shared" si="19"/>
        <v>93.727861458806544</v>
      </c>
      <c r="AR37">
        <f t="shared" si="19"/>
        <v>52.558658006329289</v>
      </c>
      <c r="AS37">
        <f t="shared" si="19"/>
        <v>63.86633723412691</v>
      </c>
      <c r="AT37">
        <f t="shared" si="19"/>
        <v>79.368108360925575</v>
      </c>
      <c r="AU37">
        <f t="shared" si="19"/>
        <v>64.417348502117946</v>
      </c>
      <c r="AV37">
        <f t="shared" si="19"/>
        <v>70.071630196363799</v>
      </c>
      <c r="AW37">
        <f t="shared" si="19"/>
        <v>84.251563788651723</v>
      </c>
      <c r="AX37">
        <f t="shared" si="19"/>
        <v>65.149458599798379</v>
      </c>
      <c r="AY37">
        <f t="shared" si="19"/>
        <v>63.792154618429187</v>
      </c>
      <c r="AZ37">
        <f t="shared" si="19"/>
        <v>84.309430951064172</v>
      </c>
      <c r="BA37">
        <f t="shared" si="19"/>
        <v>62.474462899924617</v>
      </c>
      <c r="BB37">
        <f t="shared" si="19"/>
        <v>61.55539590283405</v>
      </c>
      <c r="BC37">
        <f t="shared" si="19"/>
        <v>64.863000069965125</v>
      </c>
      <c r="BD37">
        <f t="shared" si="19"/>
        <v>62.956714083368112</v>
      </c>
      <c r="BE37">
        <f t="shared" si="19"/>
        <v>68.423235404278714</v>
      </c>
      <c r="BF37">
        <f t="shared" si="19"/>
        <v>68.423235404278714</v>
      </c>
      <c r="BG37">
        <f t="shared" si="19"/>
        <v>65.225152889785164</v>
      </c>
      <c r="BH37">
        <f t="shared" si="19"/>
        <v>70.83813051868799</v>
      </c>
      <c r="BI37">
        <f t="shared" si="19"/>
        <v>92.67009930391103</v>
      </c>
      <c r="BJ37">
        <f t="shared" si="19"/>
        <v>59.450482651824117</v>
      </c>
      <c r="BK37">
        <f t="shared" si="19"/>
        <v>65.599495604285053</v>
      </c>
      <c r="BL37">
        <f t="shared" si="19"/>
        <v>75.659229285187834</v>
      </c>
      <c r="BM37">
        <f t="shared" si="19"/>
        <v>58.043009389982807</v>
      </c>
      <c r="BN37">
        <f t="shared" si="19"/>
        <v>78.389827590756994</v>
      </c>
      <c r="BO37">
        <f t="shared" si="19"/>
        <v>78.389827590756994</v>
      </c>
      <c r="BP37">
        <f t="shared" si="19"/>
        <v>67.10166807235845</v>
      </c>
      <c r="BQ37">
        <f t="shared" si="19"/>
        <v>82.218553085156628</v>
      </c>
      <c r="BR37">
        <f t="shared" si="19"/>
        <v>94.854606313971573</v>
      </c>
      <c r="BS37">
        <f t="shared" si="19"/>
        <v>47.755446684891297</v>
      </c>
      <c r="BT37">
        <f t="shared" si="19"/>
        <v>47.958912488163769</v>
      </c>
      <c r="BU37">
        <f t="shared" si="19"/>
        <v>50.141644732395562</v>
      </c>
      <c r="BV37">
        <f t="shared" si="19"/>
        <v>39.445618861265388</v>
      </c>
      <c r="BW37">
        <f t="shared" si="19"/>
        <v>31.055789818372258</v>
      </c>
      <c r="BX37">
        <f t="shared" si="19"/>
        <v>65.525403710937212</v>
      </c>
      <c r="BY37">
        <f t="shared" ref="BY37:CJ37" si="20">$Z$24*((BY14-$V30)/$U30)</f>
        <v>52.787407150840323</v>
      </c>
      <c r="BZ37">
        <f t="shared" si="20"/>
        <v>54.364409641645231</v>
      </c>
      <c r="CA37">
        <f t="shared" si="20"/>
        <v>77.985581262856172</v>
      </c>
      <c r="CB37">
        <f t="shared" si="20"/>
        <v>55.55945794439657</v>
      </c>
      <c r="CC37">
        <f t="shared" si="20"/>
        <v>60.088828044711313</v>
      </c>
      <c r="CD37">
        <f t="shared" si="20"/>
        <v>74.158015007782964</v>
      </c>
      <c r="CE37">
        <f t="shared" si="20"/>
        <v>61.405950096021044</v>
      </c>
      <c r="CF37">
        <f t="shared" si="20"/>
        <v>68.196564717905034</v>
      </c>
      <c r="CG37">
        <f t="shared" si="20"/>
        <v>91.801152474864594</v>
      </c>
      <c r="CH37">
        <f t="shared" si="20"/>
        <v>63.026984345382367</v>
      </c>
      <c r="CI37">
        <f t="shared" si="20"/>
        <v>78.400048886517496</v>
      </c>
      <c r="CJ37">
        <f t="shared" si="20"/>
        <v>107.83865593474331</v>
      </c>
    </row>
    <row r="38" spans="1:88" x14ac:dyDescent="0.25">
      <c r="A38">
        <v>35</v>
      </c>
      <c r="B38" t="s">
        <v>1193</v>
      </c>
      <c r="C38" t="s">
        <v>1191</v>
      </c>
      <c r="D38" t="s">
        <v>1192</v>
      </c>
      <c r="E38">
        <v>894</v>
      </c>
      <c r="F38">
        <v>1785</v>
      </c>
      <c r="G38">
        <v>20</v>
      </c>
      <c r="H38" t="s">
        <v>218</v>
      </c>
    </row>
    <row r="39" spans="1:88" x14ac:dyDescent="0.25">
      <c r="A39">
        <v>36</v>
      </c>
      <c r="B39" t="s">
        <v>1194</v>
      </c>
      <c r="C39" t="s">
        <v>1191</v>
      </c>
      <c r="D39" t="s">
        <v>1192</v>
      </c>
      <c r="E39">
        <v>3015</v>
      </c>
      <c r="F39">
        <v>1769</v>
      </c>
      <c r="G39">
        <v>53</v>
      </c>
      <c r="H39" t="s">
        <v>220</v>
      </c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</row>
    <row r="40" spans="1:88" x14ac:dyDescent="0.25">
      <c r="A40">
        <v>37</v>
      </c>
      <c r="B40" t="s">
        <v>1195</v>
      </c>
      <c r="C40" t="s">
        <v>1191</v>
      </c>
      <c r="D40" t="s">
        <v>1192</v>
      </c>
      <c r="E40">
        <v>9054</v>
      </c>
      <c r="F40">
        <v>1808</v>
      </c>
      <c r="G40">
        <v>40</v>
      </c>
      <c r="H40" t="s">
        <v>222</v>
      </c>
      <c r="K40" s="44"/>
    </row>
    <row r="41" spans="1:88" ht="15.75" thickBot="1" x14ac:dyDescent="0.3">
      <c r="A41">
        <v>38</v>
      </c>
      <c r="B41" t="s">
        <v>1196</v>
      </c>
      <c r="C41" t="s">
        <v>1191</v>
      </c>
      <c r="D41" t="s">
        <v>1192</v>
      </c>
      <c r="E41">
        <v>24848</v>
      </c>
      <c r="F41">
        <v>2226</v>
      </c>
      <c r="G41">
        <v>59</v>
      </c>
      <c r="H41" t="s">
        <v>224</v>
      </c>
      <c r="K41" s="44"/>
    </row>
    <row r="42" spans="1:88" ht="18.75" x14ac:dyDescent="0.3">
      <c r="A42">
        <v>39</v>
      </c>
      <c r="B42" t="s">
        <v>1197</v>
      </c>
      <c r="C42" t="s">
        <v>1191</v>
      </c>
      <c r="D42" t="s">
        <v>1198</v>
      </c>
      <c r="E42">
        <v>81920</v>
      </c>
      <c r="F42">
        <v>2005</v>
      </c>
      <c r="G42">
        <v>1358</v>
      </c>
      <c r="H42" t="s">
        <v>226</v>
      </c>
      <c r="K42" s="141"/>
      <c r="L42" s="140"/>
      <c r="M42" s="140"/>
      <c r="N42" s="140"/>
      <c r="O42" s="140"/>
      <c r="P42" s="140"/>
      <c r="Q42" s="140"/>
      <c r="R42" s="140"/>
      <c r="S42" s="140"/>
      <c r="T42" s="140"/>
      <c r="U42" s="296" t="s">
        <v>1250</v>
      </c>
      <c r="V42" s="296"/>
      <c r="W42" s="297"/>
    </row>
    <row r="43" spans="1:88" x14ac:dyDescent="0.25">
      <c r="A43">
        <v>40</v>
      </c>
      <c r="B43" t="s">
        <v>1199</v>
      </c>
      <c r="C43" t="s">
        <v>1191</v>
      </c>
      <c r="D43" t="s">
        <v>1198</v>
      </c>
      <c r="E43">
        <v>288138</v>
      </c>
      <c r="F43">
        <v>1816</v>
      </c>
      <c r="G43">
        <v>740</v>
      </c>
      <c r="H43" t="s">
        <v>228</v>
      </c>
      <c r="K43" s="149"/>
      <c r="L43" s="44"/>
      <c r="M43" s="44"/>
      <c r="N43" s="44"/>
      <c r="O43" s="44"/>
      <c r="P43" s="44"/>
      <c r="Q43" s="299" t="s">
        <v>1248</v>
      </c>
      <c r="R43" s="299"/>
      <c r="S43" s="299"/>
      <c r="T43" s="44"/>
      <c r="U43" s="294" t="s">
        <v>1249</v>
      </c>
      <c r="V43" s="294"/>
      <c r="W43" s="295"/>
    </row>
    <row r="44" spans="1:88" x14ac:dyDescent="0.25">
      <c r="A44">
        <v>41</v>
      </c>
      <c r="B44" t="s">
        <v>812</v>
      </c>
      <c r="C44" t="s">
        <v>1181</v>
      </c>
      <c r="D44" t="s">
        <v>1183</v>
      </c>
      <c r="E44">
        <v>27233</v>
      </c>
      <c r="F44">
        <v>1324</v>
      </c>
      <c r="G44">
        <v>35</v>
      </c>
      <c r="H44" t="s">
        <v>279</v>
      </c>
      <c r="K44" s="155" t="s">
        <v>874</v>
      </c>
      <c r="L44" s="156" t="s">
        <v>1116</v>
      </c>
      <c r="M44" s="156" t="s">
        <v>876</v>
      </c>
      <c r="N44" s="156" t="s">
        <v>875</v>
      </c>
      <c r="O44" s="6" t="s">
        <v>877</v>
      </c>
      <c r="P44" s="44"/>
      <c r="Q44" s="44" t="s">
        <v>766</v>
      </c>
      <c r="R44" s="44" t="s">
        <v>760</v>
      </c>
      <c r="S44" s="44" t="s">
        <v>758</v>
      </c>
      <c r="U44" s="157" t="s">
        <v>766</v>
      </c>
      <c r="V44" s="157" t="s">
        <v>760</v>
      </c>
      <c r="W44" s="158" t="s">
        <v>758</v>
      </c>
    </row>
    <row r="45" spans="1:88" x14ac:dyDescent="0.25">
      <c r="A45">
        <v>42</v>
      </c>
      <c r="B45" t="s">
        <v>811</v>
      </c>
      <c r="C45" t="s">
        <v>1181</v>
      </c>
      <c r="D45" t="s">
        <v>1184</v>
      </c>
      <c r="E45">
        <v>24003</v>
      </c>
      <c r="F45">
        <v>1984</v>
      </c>
      <c r="G45">
        <v>132</v>
      </c>
      <c r="H45" t="s">
        <v>289</v>
      </c>
      <c r="K45" s="159" t="s">
        <v>843</v>
      </c>
      <c r="L45" t="s">
        <v>873</v>
      </c>
      <c r="N45" t="s">
        <v>844</v>
      </c>
      <c r="O45" s="160">
        <v>1.1615599999999999</v>
      </c>
      <c r="P45" s="44"/>
      <c r="Q45">
        <v>342.22113970236722</v>
      </c>
      <c r="R45">
        <v>6462.704593301497</v>
      </c>
      <c r="S45">
        <v>82.018979201172698</v>
      </c>
      <c r="U45" s="161">
        <f>Q45/$O45</f>
        <v>294.62200807738492</v>
      </c>
      <c r="V45" s="161">
        <f t="shared" ref="V45:W45" si="21">R45/$O45</f>
        <v>5563.8146917089925</v>
      </c>
      <c r="W45" s="162">
        <f t="shared" si="21"/>
        <v>70.611056855584479</v>
      </c>
    </row>
    <row r="46" spans="1:88" x14ac:dyDescent="0.25">
      <c r="A46">
        <v>43</v>
      </c>
      <c r="B46" t="s">
        <v>810</v>
      </c>
      <c r="C46" t="s">
        <v>1181</v>
      </c>
      <c r="D46" t="s">
        <v>1184</v>
      </c>
      <c r="E46">
        <v>27963</v>
      </c>
      <c r="F46">
        <v>1253</v>
      </c>
      <c r="G46">
        <v>217</v>
      </c>
      <c r="H46" t="s">
        <v>307</v>
      </c>
      <c r="K46" s="159" t="s">
        <v>843</v>
      </c>
      <c r="L46" t="s">
        <v>869</v>
      </c>
      <c r="N46" t="s">
        <v>844</v>
      </c>
      <c r="O46" s="160">
        <v>1.23584</v>
      </c>
      <c r="P46" s="44"/>
      <c r="Q46">
        <v>461.35902006920537</v>
      </c>
      <c r="R46">
        <v>4437.7252830256302</v>
      </c>
      <c r="S46">
        <v>63.133551330298424</v>
      </c>
      <c r="U46" s="161">
        <f t="shared" ref="U46:U98" si="22">Q46/O46</f>
        <v>373.31614130405666</v>
      </c>
      <c r="V46" s="161">
        <f t="shared" ref="V46:V98" si="23">R46/$O46</f>
        <v>3590.8574597242605</v>
      </c>
      <c r="W46" s="162">
        <f t="shared" ref="W46:W98" si="24">S46/$O46</f>
        <v>51.085538039146186</v>
      </c>
    </row>
    <row r="47" spans="1:88" x14ac:dyDescent="0.25">
      <c r="A47">
        <v>44</v>
      </c>
      <c r="B47" t="s">
        <v>809</v>
      </c>
      <c r="C47" t="s">
        <v>1181</v>
      </c>
      <c r="D47" t="s">
        <v>1184</v>
      </c>
      <c r="E47">
        <v>70352</v>
      </c>
      <c r="F47">
        <v>1647</v>
      </c>
      <c r="G47">
        <v>267</v>
      </c>
      <c r="H47" t="s">
        <v>35</v>
      </c>
      <c r="K47" s="159" t="s">
        <v>843</v>
      </c>
      <c r="L47" t="s">
        <v>868</v>
      </c>
      <c r="N47" t="s">
        <v>844</v>
      </c>
      <c r="O47" s="160">
        <v>1.3194060000000001</v>
      </c>
      <c r="P47" s="44"/>
      <c r="Q47">
        <v>636.32752549892746</v>
      </c>
      <c r="R47">
        <v>9764.1015805117586</v>
      </c>
      <c r="S47">
        <v>72.721499820617609</v>
      </c>
      <c r="U47" s="161">
        <f t="shared" si="22"/>
        <v>482.28333469677068</v>
      </c>
      <c r="V47" s="161">
        <f t="shared" si="23"/>
        <v>7400.3768214725096</v>
      </c>
      <c r="W47" s="162">
        <f t="shared" si="24"/>
        <v>55.116847900204796</v>
      </c>
    </row>
    <row r="48" spans="1:88" x14ac:dyDescent="0.25">
      <c r="A48">
        <v>45</v>
      </c>
      <c r="B48" t="s">
        <v>808</v>
      </c>
      <c r="C48" t="s">
        <v>1181</v>
      </c>
      <c r="D48" t="s">
        <v>1184</v>
      </c>
      <c r="E48">
        <v>74131</v>
      </c>
      <c r="F48">
        <v>1569</v>
      </c>
      <c r="G48">
        <v>18</v>
      </c>
      <c r="H48" t="s">
        <v>50</v>
      </c>
      <c r="K48" s="159" t="s">
        <v>843</v>
      </c>
      <c r="L48" t="s">
        <v>867</v>
      </c>
      <c r="N48" t="s">
        <v>844</v>
      </c>
      <c r="O48" s="160">
        <v>0.98514400000000002</v>
      </c>
      <c r="P48" s="44"/>
      <c r="Q48">
        <v>707.32830759011608</v>
      </c>
      <c r="R48">
        <v>7937.5399573463956</v>
      </c>
      <c r="S48">
        <v>75.677598187572002</v>
      </c>
      <c r="U48" s="161">
        <f t="shared" si="22"/>
        <v>717.99483891706802</v>
      </c>
      <c r="V48" s="161">
        <f t="shared" si="23"/>
        <v>8057.2382893733256</v>
      </c>
      <c r="W48" s="162">
        <f t="shared" si="24"/>
        <v>76.81881855604054</v>
      </c>
    </row>
    <row r="49" spans="1:23" x14ac:dyDescent="0.25">
      <c r="A49">
        <v>46</v>
      </c>
      <c r="B49" t="s">
        <v>807</v>
      </c>
      <c r="C49" t="s">
        <v>1181</v>
      </c>
      <c r="D49" t="s">
        <v>1183</v>
      </c>
      <c r="E49">
        <v>65021</v>
      </c>
      <c r="F49">
        <v>1783</v>
      </c>
      <c r="G49">
        <v>511</v>
      </c>
      <c r="H49" t="s">
        <v>75</v>
      </c>
      <c r="K49" s="159" t="s">
        <v>843</v>
      </c>
      <c r="L49" t="s">
        <v>866</v>
      </c>
      <c r="M49" t="s">
        <v>724</v>
      </c>
      <c r="N49" t="s">
        <v>844</v>
      </c>
      <c r="O49" s="160">
        <v>1.2172700000000001</v>
      </c>
      <c r="P49" s="44"/>
      <c r="Q49">
        <v>1043.2374096276722</v>
      </c>
      <c r="R49">
        <v>3772.5949775223426</v>
      </c>
      <c r="S49">
        <v>71.73662859547386</v>
      </c>
      <c r="U49" s="161">
        <f t="shared" si="22"/>
        <v>857.03041201021313</v>
      </c>
      <c r="V49" s="161">
        <f t="shared" si="23"/>
        <v>3099.2261187101813</v>
      </c>
      <c r="W49" s="162">
        <f t="shared" si="24"/>
        <v>58.932388537854258</v>
      </c>
    </row>
    <row r="50" spans="1:23" x14ac:dyDescent="0.25">
      <c r="A50">
        <v>47</v>
      </c>
      <c r="B50" t="s">
        <v>806</v>
      </c>
      <c r="C50" t="s">
        <v>1181</v>
      </c>
      <c r="D50" t="s">
        <v>1183</v>
      </c>
      <c r="E50">
        <v>75674</v>
      </c>
      <c r="F50">
        <v>1969</v>
      </c>
      <c r="G50">
        <v>71</v>
      </c>
      <c r="H50" t="s">
        <v>90</v>
      </c>
      <c r="K50" s="159" t="s">
        <v>843</v>
      </c>
      <c r="L50" t="s">
        <v>865</v>
      </c>
      <c r="M50" t="s">
        <v>724</v>
      </c>
      <c r="N50" t="s">
        <v>844</v>
      </c>
      <c r="O50" s="160">
        <v>1.895079</v>
      </c>
      <c r="P50" s="44"/>
      <c r="Q50">
        <v>2838.1122546872989</v>
      </c>
      <c r="R50">
        <v>4022.9953507533455</v>
      </c>
      <c r="S50">
        <v>56.586148052262267</v>
      </c>
      <c r="U50" s="161">
        <f t="shared" si="22"/>
        <v>1497.6221332658422</v>
      </c>
      <c r="V50" s="161">
        <f t="shared" si="23"/>
        <v>2122.8641923388659</v>
      </c>
      <c r="W50" s="162">
        <f t="shared" si="24"/>
        <v>29.859519340493073</v>
      </c>
    </row>
    <row r="51" spans="1:23" x14ac:dyDescent="0.25">
      <c r="A51">
        <v>48</v>
      </c>
      <c r="B51" t="s">
        <v>805</v>
      </c>
      <c r="C51" t="s">
        <v>1181</v>
      </c>
      <c r="D51" t="s">
        <v>1184</v>
      </c>
      <c r="E51">
        <v>71820</v>
      </c>
      <c r="F51">
        <v>1856</v>
      </c>
      <c r="G51">
        <v>499</v>
      </c>
      <c r="H51" t="s">
        <v>117</v>
      </c>
      <c r="K51" s="159" t="s">
        <v>843</v>
      </c>
      <c r="L51" t="s">
        <v>864</v>
      </c>
      <c r="M51" t="s">
        <v>724</v>
      </c>
      <c r="N51" t="s">
        <v>844</v>
      </c>
      <c r="O51" s="160">
        <v>1.6072420000000001</v>
      </c>
      <c r="P51" s="44"/>
      <c r="Q51">
        <v>1345.4709427148923</v>
      </c>
      <c r="R51">
        <v>5029.6836336917222</v>
      </c>
      <c r="S51">
        <v>70.710397384966129</v>
      </c>
      <c r="U51" s="161">
        <f t="shared" si="22"/>
        <v>837.13027827476651</v>
      </c>
      <c r="V51" s="161">
        <f t="shared" si="23"/>
        <v>3129.3878791692364</v>
      </c>
      <c r="W51" s="162">
        <f t="shared" si="24"/>
        <v>43.994866600652628</v>
      </c>
    </row>
    <row r="52" spans="1:23" x14ac:dyDescent="0.25">
      <c r="A52">
        <v>49</v>
      </c>
      <c r="B52" t="s">
        <v>804</v>
      </c>
      <c r="C52" t="s">
        <v>1181</v>
      </c>
      <c r="D52" t="s">
        <v>1183</v>
      </c>
      <c r="E52">
        <v>81110</v>
      </c>
      <c r="F52">
        <v>952</v>
      </c>
      <c r="G52">
        <v>1373</v>
      </c>
      <c r="H52" t="s">
        <v>196</v>
      </c>
      <c r="K52" s="159" t="s">
        <v>843</v>
      </c>
      <c r="L52" t="s">
        <v>863</v>
      </c>
      <c r="M52" t="s">
        <v>724</v>
      </c>
      <c r="N52" t="s">
        <v>844</v>
      </c>
      <c r="O52" s="160">
        <v>1.402971</v>
      </c>
      <c r="P52" s="44"/>
      <c r="Q52">
        <v>1987.1463246330791</v>
      </c>
      <c r="R52">
        <v>7288.1359808473653</v>
      </c>
      <c r="S52">
        <v>78.599559355557503</v>
      </c>
      <c r="U52" s="161">
        <f t="shared" si="22"/>
        <v>1416.3844617123798</v>
      </c>
      <c r="V52" s="161">
        <f t="shared" si="23"/>
        <v>5194.7873340556334</v>
      </c>
      <c r="W52" s="162">
        <f t="shared" si="24"/>
        <v>56.023652203472132</v>
      </c>
    </row>
    <row r="53" spans="1:23" x14ac:dyDescent="0.25">
      <c r="A53">
        <v>50</v>
      </c>
      <c r="B53" t="s">
        <v>803</v>
      </c>
      <c r="C53" t="s">
        <v>1181</v>
      </c>
      <c r="D53" t="s">
        <v>1183</v>
      </c>
      <c r="E53">
        <v>16700</v>
      </c>
      <c r="F53">
        <v>987</v>
      </c>
      <c r="G53">
        <v>501</v>
      </c>
      <c r="H53" t="s">
        <v>281</v>
      </c>
      <c r="K53" s="159" t="s">
        <v>843</v>
      </c>
      <c r="L53" t="s">
        <v>862</v>
      </c>
      <c r="M53" t="s">
        <v>858</v>
      </c>
      <c r="N53" t="s">
        <v>844</v>
      </c>
      <c r="O53" s="160">
        <v>1.8207990000000001</v>
      </c>
      <c r="P53" s="44"/>
      <c r="Q53">
        <v>1271.1959035131929</v>
      </c>
      <c r="R53">
        <v>5397.819106656797</v>
      </c>
      <c r="S53">
        <v>73.900666607389141</v>
      </c>
      <c r="U53" s="161">
        <f t="shared" si="22"/>
        <v>698.15279089739886</v>
      </c>
      <c r="V53" s="161">
        <f t="shared" si="23"/>
        <v>2964.5332113301888</v>
      </c>
      <c r="W53" s="162">
        <f t="shared" si="24"/>
        <v>40.586943757871758</v>
      </c>
    </row>
    <row r="54" spans="1:23" x14ac:dyDescent="0.25">
      <c r="A54">
        <v>51</v>
      </c>
      <c r="B54" t="s">
        <v>802</v>
      </c>
      <c r="C54" t="s">
        <v>1181</v>
      </c>
      <c r="D54" t="s">
        <v>1182</v>
      </c>
      <c r="E54">
        <v>15583</v>
      </c>
      <c r="F54">
        <v>1423</v>
      </c>
      <c r="G54">
        <v>69</v>
      </c>
      <c r="H54" t="s">
        <v>291</v>
      </c>
      <c r="K54" s="159" t="s">
        <v>843</v>
      </c>
      <c r="L54" t="s">
        <v>861</v>
      </c>
      <c r="M54" t="s">
        <v>858</v>
      </c>
      <c r="N54" t="s">
        <v>844</v>
      </c>
      <c r="O54" s="160">
        <v>1.755803</v>
      </c>
      <c r="P54" s="44"/>
      <c r="Q54">
        <v>1157.0187533763483</v>
      </c>
      <c r="R54">
        <v>3935.1826931607006</v>
      </c>
      <c r="S54">
        <v>73.840191038599073</v>
      </c>
      <c r="U54" s="161">
        <f t="shared" si="22"/>
        <v>658.96843403066759</v>
      </c>
      <c r="V54" s="161">
        <f t="shared" si="23"/>
        <v>2241.24386002342</v>
      </c>
      <c r="W54" s="162">
        <f t="shared" si="24"/>
        <v>42.054940695852025</v>
      </c>
    </row>
    <row r="55" spans="1:23" x14ac:dyDescent="0.25">
      <c r="A55">
        <v>52</v>
      </c>
      <c r="B55" t="s">
        <v>801</v>
      </c>
      <c r="C55" t="s">
        <v>1181</v>
      </c>
      <c r="D55" t="s">
        <v>1184</v>
      </c>
      <c r="E55">
        <v>15891</v>
      </c>
      <c r="F55">
        <v>1335</v>
      </c>
      <c r="G55">
        <v>84</v>
      </c>
      <c r="H55" t="s">
        <v>309</v>
      </c>
      <c r="K55" s="159" t="s">
        <v>843</v>
      </c>
      <c r="L55" t="s">
        <v>860</v>
      </c>
      <c r="M55" t="s">
        <v>858</v>
      </c>
      <c r="N55" t="s">
        <v>844</v>
      </c>
      <c r="O55" s="160">
        <v>1.412256</v>
      </c>
      <c r="P55" s="44"/>
      <c r="Q55">
        <v>1622.2171960882915</v>
      </c>
      <c r="R55">
        <v>5545.1460242083494</v>
      </c>
      <c r="S55">
        <v>69.375367412574519</v>
      </c>
      <c r="T55" s="47"/>
      <c r="U55" s="161">
        <f t="shared" si="22"/>
        <v>1148.670776465663</v>
      </c>
      <c r="V55" s="161">
        <f t="shared" si="23"/>
        <v>3926.4453641608529</v>
      </c>
      <c r="W55" s="162">
        <f t="shared" si="24"/>
        <v>49.123790171593903</v>
      </c>
    </row>
    <row r="56" spans="1:23" x14ac:dyDescent="0.25">
      <c r="A56">
        <v>53</v>
      </c>
      <c r="B56" t="s">
        <v>800</v>
      </c>
      <c r="C56" t="s">
        <v>1181</v>
      </c>
      <c r="D56" t="s">
        <v>1184</v>
      </c>
      <c r="E56">
        <v>88086</v>
      </c>
      <c r="F56">
        <v>1701</v>
      </c>
      <c r="G56">
        <v>461</v>
      </c>
      <c r="H56" t="s">
        <v>38</v>
      </c>
      <c r="I56" s="146"/>
      <c r="K56" s="159" t="s">
        <v>843</v>
      </c>
      <c r="L56" t="s">
        <v>859</v>
      </c>
      <c r="M56" t="s">
        <v>858</v>
      </c>
      <c r="N56" t="s">
        <v>844</v>
      </c>
      <c r="O56" s="160">
        <v>1.746518</v>
      </c>
      <c r="P56" s="44"/>
      <c r="Q56">
        <v>1948.4023306912529</v>
      </c>
      <c r="R56">
        <v>5615.5594536207582</v>
      </c>
      <c r="S56">
        <v>77.878335847532711</v>
      </c>
      <c r="U56" s="161">
        <f t="shared" si="22"/>
        <v>1115.5924706709309</v>
      </c>
      <c r="V56" s="161">
        <f t="shared" si="23"/>
        <v>3215.2886220587238</v>
      </c>
      <c r="W56" s="162">
        <f t="shared" si="24"/>
        <v>44.590628809741844</v>
      </c>
    </row>
    <row r="57" spans="1:23" x14ac:dyDescent="0.25">
      <c r="A57">
        <v>54</v>
      </c>
      <c r="B57" t="s">
        <v>799</v>
      </c>
      <c r="C57" t="s">
        <v>1181</v>
      </c>
      <c r="D57" t="s">
        <v>1184</v>
      </c>
      <c r="E57">
        <v>76094</v>
      </c>
      <c r="F57">
        <v>1507</v>
      </c>
      <c r="G57">
        <v>544</v>
      </c>
      <c r="H57" t="s">
        <v>53</v>
      </c>
      <c r="I57" s="146"/>
      <c r="K57" s="159" t="s">
        <v>843</v>
      </c>
      <c r="L57" t="s">
        <v>857</v>
      </c>
      <c r="M57" t="s">
        <v>723</v>
      </c>
      <c r="N57" t="s">
        <v>844</v>
      </c>
      <c r="O57" s="160">
        <v>1.8115129999999999</v>
      </c>
      <c r="P57" s="44"/>
      <c r="Q57">
        <v>933.13674085265552</v>
      </c>
      <c r="R57">
        <v>2996.1819780907053</v>
      </c>
      <c r="S57">
        <v>73.852478184537489</v>
      </c>
      <c r="U57" s="161">
        <f t="shared" si="22"/>
        <v>515.11457044617157</v>
      </c>
      <c r="V57" s="161">
        <f t="shared" si="23"/>
        <v>1653.9665893044685</v>
      </c>
      <c r="W57" s="162">
        <f t="shared" si="24"/>
        <v>40.768395360418332</v>
      </c>
    </row>
    <row r="58" spans="1:23" x14ac:dyDescent="0.25">
      <c r="A58">
        <v>55</v>
      </c>
      <c r="B58" t="s">
        <v>798</v>
      </c>
      <c r="C58" t="s">
        <v>1181</v>
      </c>
      <c r="D58" t="s">
        <v>1183</v>
      </c>
      <c r="E58">
        <v>51716</v>
      </c>
      <c r="G58">
        <v>428</v>
      </c>
      <c r="H58" t="s">
        <v>78</v>
      </c>
      <c r="I58" s="146"/>
      <c r="K58" s="159" t="s">
        <v>843</v>
      </c>
      <c r="L58" t="s">
        <v>856</v>
      </c>
      <c r="M58" t="s">
        <v>723</v>
      </c>
      <c r="N58" t="s">
        <v>844</v>
      </c>
      <c r="O58" s="160">
        <v>1.8207990000000001</v>
      </c>
      <c r="P58" s="44"/>
      <c r="Q58">
        <v>1290.9855199992464</v>
      </c>
      <c r="R58">
        <v>4035.8963486787698</v>
      </c>
      <c r="S58">
        <v>64.277958621475932</v>
      </c>
      <c r="U58" s="161">
        <f t="shared" si="22"/>
        <v>709.02143509483824</v>
      </c>
      <c r="V58" s="161">
        <f t="shared" si="23"/>
        <v>2216.5523754564724</v>
      </c>
      <c r="W58" s="162">
        <f t="shared" si="24"/>
        <v>35.302061689113366</v>
      </c>
    </row>
    <row r="59" spans="1:23" x14ac:dyDescent="0.25">
      <c r="A59">
        <v>56</v>
      </c>
      <c r="B59" t="s">
        <v>797</v>
      </c>
      <c r="C59" t="s">
        <v>1181</v>
      </c>
      <c r="D59" t="s">
        <v>1183</v>
      </c>
      <c r="E59">
        <v>76109</v>
      </c>
      <c r="F59">
        <v>1606</v>
      </c>
      <c r="G59">
        <v>372</v>
      </c>
      <c r="H59" t="s">
        <v>105</v>
      </c>
      <c r="K59" s="159" t="s">
        <v>843</v>
      </c>
      <c r="L59" t="s">
        <v>855</v>
      </c>
      <c r="M59" t="s">
        <v>723</v>
      </c>
      <c r="N59" t="s">
        <v>844</v>
      </c>
      <c r="O59" s="160">
        <v>1.755803</v>
      </c>
      <c r="P59" s="44"/>
      <c r="Q59">
        <v>1921.3165482912348</v>
      </c>
      <c r="R59">
        <v>3801.6251733949857</v>
      </c>
      <c r="S59">
        <v>40.369127301273785</v>
      </c>
      <c r="U59" s="161">
        <f t="shared" si="22"/>
        <v>1094.2665824646813</v>
      </c>
      <c r="V59" s="161">
        <f t="shared" si="23"/>
        <v>2165.1775133058695</v>
      </c>
      <c r="W59" s="162">
        <f t="shared" si="24"/>
        <v>22.991831829239263</v>
      </c>
    </row>
    <row r="60" spans="1:23" x14ac:dyDescent="0.25">
      <c r="A60">
        <v>57</v>
      </c>
      <c r="B60" t="s">
        <v>796</v>
      </c>
      <c r="C60" t="s">
        <v>1181</v>
      </c>
      <c r="D60" t="s">
        <v>1183</v>
      </c>
      <c r="E60">
        <v>59119</v>
      </c>
      <c r="G60">
        <v>835</v>
      </c>
      <c r="H60" t="s">
        <v>120</v>
      </c>
      <c r="K60" s="159" t="s">
        <v>843</v>
      </c>
      <c r="L60" t="s">
        <v>854</v>
      </c>
      <c r="M60" t="s">
        <v>723</v>
      </c>
      <c r="N60" t="s">
        <v>844</v>
      </c>
      <c r="O60" s="160">
        <v>1.635097</v>
      </c>
      <c r="P60" s="44"/>
      <c r="Q60">
        <v>3915.872359036367</v>
      </c>
      <c r="R60">
        <v>5164.7559050180598</v>
      </c>
      <c r="S60">
        <v>73.980922305999471</v>
      </c>
      <c r="U60" s="161">
        <f t="shared" si="22"/>
        <v>2394.8868837973323</v>
      </c>
      <c r="V60" s="161">
        <f t="shared" si="23"/>
        <v>3158.6847171868458</v>
      </c>
      <c r="W60" s="162">
        <f t="shared" si="24"/>
        <v>45.245586228828913</v>
      </c>
    </row>
    <row r="61" spans="1:23" x14ac:dyDescent="0.25">
      <c r="A61">
        <v>58</v>
      </c>
      <c r="B61" t="s">
        <v>795</v>
      </c>
      <c r="C61" t="s">
        <v>1181</v>
      </c>
      <c r="D61" t="s">
        <v>1184</v>
      </c>
      <c r="E61">
        <v>65039</v>
      </c>
      <c r="F61">
        <v>859</v>
      </c>
      <c r="G61">
        <v>307</v>
      </c>
      <c r="H61" t="s">
        <v>198</v>
      </c>
      <c r="K61" s="159" t="s">
        <v>843</v>
      </c>
      <c r="L61" t="s">
        <v>853</v>
      </c>
      <c r="M61" t="s">
        <v>849</v>
      </c>
      <c r="N61" t="s">
        <v>844</v>
      </c>
      <c r="O61" s="160">
        <v>2.4336120000000001</v>
      </c>
      <c r="P61" s="44"/>
      <c r="Q61">
        <v>3037.1320898759705</v>
      </c>
      <c r="R61">
        <v>6892.968505488263</v>
      </c>
      <c r="S61">
        <v>70.473696330125165</v>
      </c>
      <c r="U61" s="161">
        <f t="shared" si="22"/>
        <v>1247.9935543858144</v>
      </c>
      <c r="V61" s="161">
        <f t="shared" si="23"/>
        <v>2832.4024148008239</v>
      </c>
      <c r="W61" s="162">
        <f t="shared" si="24"/>
        <v>28.958476671764096</v>
      </c>
    </row>
    <row r="62" spans="1:23" x14ac:dyDescent="0.25">
      <c r="A62">
        <v>59</v>
      </c>
      <c r="B62" t="s">
        <v>794</v>
      </c>
      <c r="C62" t="s">
        <v>1181</v>
      </c>
      <c r="D62" t="s">
        <v>1184</v>
      </c>
      <c r="E62">
        <v>21769</v>
      </c>
      <c r="F62">
        <v>1026</v>
      </c>
      <c r="G62">
        <v>356</v>
      </c>
      <c r="H62" t="s">
        <v>283</v>
      </c>
      <c r="K62" s="159" t="s">
        <v>843</v>
      </c>
      <c r="L62" t="s">
        <v>852</v>
      </c>
      <c r="M62" t="s">
        <v>849</v>
      </c>
      <c r="N62" t="s">
        <v>844</v>
      </c>
      <c r="O62" s="160">
        <v>1.3008360000000001</v>
      </c>
      <c r="P62" s="44"/>
      <c r="Q62">
        <v>3517.9988303430118</v>
      </c>
      <c r="R62">
        <v>5731.5521419017559</v>
      </c>
      <c r="S62">
        <v>61.503141152854305</v>
      </c>
      <c r="U62" s="161">
        <f t="shared" si="22"/>
        <v>2704.4138003122698</v>
      </c>
      <c r="V62" s="161">
        <f t="shared" si="23"/>
        <v>4406.052832103167</v>
      </c>
      <c r="W62" s="162">
        <f t="shared" si="24"/>
        <v>47.279704092486909</v>
      </c>
    </row>
    <row r="63" spans="1:23" x14ac:dyDescent="0.25">
      <c r="A63">
        <v>60</v>
      </c>
      <c r="B63" t="s">
        <v>793</v>
      </c>
      <c r="C63" t="s">
        <v>1181</v>
      </c>
      <c r="D63" t="s">
        <v>1184</v>
      </c>
      <c r="E63">
        <v>22314</v>
      </c>
      <c r="F63">
        <v>1304</v>
      </c>
      <c r="G63">
        <v>103</v>
      </c>
      <c r="H63" t="s">
        <v>301</v>
      </c>
      <c r="K63" s="159" t="s">
        <v>843</v>
      </c>
      <c r="L63" t="s">
        <v>851</v>
      </c>
      <c r="M63" t="s">
        <v>849</v>
      </c>
      <c r="N63" t="s">
        <v>844</v>
      </c>
      <c r="O63" s="160">
        <v>1.4308259999999999</v>
      </c>
      <c r="P63" s="44"/>
      <c r="Q63">
        <v>1916.3865495129357</v>
      </c>
      <c r="R63">
        <v>7329.3945260391629</v>
      </c>
      <c r="S63">
        <v>70.454092831720018</v>
      </c>
      <c r="U63" s="161">
        <f t="shared" si="22"/>
        <v>1339.356811738769</v>
      </c>
      <c r="V63" s="161">
        <f t="shared" si="23"/>
        <v>5122.4918515872396</v>
      </c>
      <c r="W63" s="162">
        <f t="shared" si="24"/>
        <v>49.240154170891515</v>
      </c>
    </row>
    <row r="64" spans="1:23" x14ac:dyDescent="0.25">
      <c r="A64">
        <v>61</v>
      </c>
      <c r="B64" t="s">
        <v>792</v>
      </c>
      <c r="C64" t="s">
        <v>1181</v>
      </c>
      <c r="D64" t="s">
        <v>1183</v>
      </c>
      <c r="E64">
        <v>14899</v>
      </c>
      <c r="F64">
        <v>1639</v>
      </c>
      <c r="G64">
        <v>33</v>
      </c>
      <c r="H64" t="s">
        <v>311</v>
      </c>
      <c r="K64" s="159" t="s">
        <v>843</v>
      </c>
      <c r="L64" t="s">
        <v>850</v>
      </c>
      <c r="M64" t="s">
        <v>849</v>
      </c>
      <c r="N64" t="s">
        <v>844</v>
      </c>
      <c r="O64" s="160">
        <v>1.876509</v>
      </c>
      <c r="P64" s="44"/>
      <c r="Q64">
        <v>3413.85466665392</v>
      </c>
      <c r="R64">
        <v>5563.8280192288539</v>
      </c>
      <c r="S64">
        <v>83.153892636796471</v>
      </c>
      <c r="U64" s="161">
        <f t="shared" si="22"/>
        <v>1819.258349762202</v>
      </c>
      <c r="V64" s="161">
        <f t="shared" si="23"/>
        <v>2964.9887206663298</v>
      </c>
      <c r="W64" s="162">
        <f t="shared" si="24"/>
        <v>44.313079573184289</v>
      </c>
    </row>
    <row r="65" spans="1:23" x14ac:dyDescent="0.25">
      <c r="A65">
        <v>62</v>
      </c>
      <c r="B65" t="s">
        <v>791</v>
      </c>
      <c r="C65" t="s">
        <v>1181</v>
      </c>
      <c r="D65" t="s">
        <v>1184</v>
      </c>
      <c r="E65">
        <v>54788</v>
      </c>
      <c r="F65">
        <v>4</v>
      </c>
      <c r="G65">
        <v>40</v>
      </c>
      <c r="H65" t="s">
        <v>41</v>
      </c>
      <c r="K65" s="159" t="s">
        <v>843</v>
      </c>
      <c r="L65" t="s">
        <v>848</v>
      </c>
      <c r="M65" t="s">
        <v>727</v>
      </c>
      <c r="N65" t="s">
        <v>844</v>
      </c>
      <c r="O65" s="160">
        <v>2.0714950000000001</v>
      </c>
      <c r="P65" s="44"/>
      <c r="Q65">
        <v>4203.0281005498364</v>
      </c>
      <c r="R65">
        <v>6082.5451190652275</v>
      </c>
      <c r="S65">
        <v>66.405503425031341</v>
      </c>
      <c r="U65" s="161">
        <f t="shared" si="22"/>
        <v>2028.9829811560426</v>
      </c>
      <c r="V65" s="161">
        <f t="shared" si="23"/>
        <v>2936.3069276369129</v>
      </c>
      <c r="W65" s="162">
        <f t="shared" si="24"/>
        <v>32.056801211217667</v>
      </c>
    </row>
    <row r="66" spans="1:23" x14ac:dyDescent="0.25">
      <c r="A66">
        <v>63</v>
      </c>
      <c r="B66" t="s">
        <v>790</v>
      </c>
      <c r="C66" t="s">
        <v>1181</v>
      </c>
      <c r="D66" t="s">
        <v>1184</v>
      </c>
      <c r="E66">
        <v>58087</v>
      </c>
      <c r="F66">
        <v>1174</v>
      </c>
      <c r="G66">
        <v>23</v>
      </c>
      <c r="H66" t="s">
        <v>56</v>
      </c>
      <c r="I66" s="146"/>
      <c r="K66" s="159" t="s">
        <v>843</v>
      </c>
      <c r="L66" t="s">
        <v>847</v>
      </c>
      <c r="M66" t="s">
        <v>727</v>
      </c>
      <c r="N66" t="s">
        <v>844</v>
      </c>
      <c r="O66" s="160">
        <v>2.0343550000000001</v>
      </c>
      <c r="P66" s="44"/>
      <c r="Q66">
        <v>2679.0790919993956</v>
      </c>
      <c r="R66">
        <v>4975.5742886799881</v>
      </c>
      <c r="S66">
        <v>60.73046057654598</v>
      </c>
      <c r="U66" s="161">
        <f t="shared" si="22"/>
        <v>1316.918183895827</v>
      </c>
      <c r="V66" s="161">
        <f t="shared" si="23"/>
        <v>2445.7748469072449</v>
      </c>
      <c r="W66" s="162">
        <f t="shared" si="24"/>
        <v>29.852440000170066</v>
      </c>
    </row>
    <row r="67" spans="1:23" x14ac:dyDescent="0.25">
      <c r="A67">
        <v>64</v>
      </c>
      <c r="B67" t="s">
        <v>789</v>
      </c>
      <c r="C67" t="s">
        <v>1181</v>
      </c>
      <c r="D67" t="s">
        <v>1184</v>
      </c>
      <c r="E67">
        <v>43286</v>
      </c>
      <c r="F67">
        <v>12</v>
      </c>
      <c r="G67">
        <v>47</v>
      </c>
      <c r="H67" t="s">
        <v>81</v>
      </c>
      <c r="K67" s="159" t="s">
        <v>843</v>
      </c>
      <c r="L67" t="s">
        <v>846</v>
      </c>
      <c r="M67" t="s">
        <v>727</v>
      </c>
      <c r="N67" t="s">
        <v>844</v>
      </c>
      <c r="O67" s="160">
        <v>1.9415039999999999</v>
      </c>
      <c r="P67" s="44"/>
      <c r="Q67">
        <v>4663.9129086766634</v>
      </c>
      <c r="R67">
        <v>8794.1108715222726</v>
      </c>
      <c r="S67">
        <v>64.150019821681042</v>
      </c>
      <c r="U67" s="161">
        <f t="shared" si="22"/>
        <v>2402.2164820039843</v>
      </c>
      <c r="V67" s="161">
        <f t="shared" si="23"/>
        <v>4529.5352837399632</v>
      </c>
      <c r="W67" s="162">
        <f t="shared" si="24"/>
        <v>33.041404921999153</v>
      </c>
    </row>
    <row r="68" spans="1:23" x14ac:dyDescent="0.25">
      <c r="A68">
        <v>65</v>
      </c>
      <c r="B68" t="s">
        <v>788</v>
      </c>
      <c r="C68" t="s">
        <v>1181</v>
      </c>
      <c r="D68" t="s">
        <v>1183</v>
      </c>
      <c r="E68">
        <v>45858</v>
      </c>
      <c r="F68">
        <v>1387</v>
      </c>
      <c r="G68">
        <v>89</v>
      </c>
      <c r="H68" t="s">
        <v>108</v>
      </c>
      <c r="K68" s="159" t="s">
        <v>843</v>
      </c>
      <c r="L68" t="s">
        <v>845</v>
      </c>
      <c r="M68" t="s">
        <v>727</v>
      </c>
      <c r="N68" t="s">
        <v>844</v>
      </c>
      <c r="O68" s="160">
        <v>2.0157850000000002</v>
      </c>
      <c r="P68" s="44"/>
      <c r="Q68">
        <v>3998.0748023608539</v>
      </c>
      <c r="R68">
        <v>6789.3393520915015</v>
      </c>
      <c r="S68">
        <v>77.592338723773054</v>
      </c>
      <c r="U68" s="161">
        <f t="shared" si="22"/>
        <v>1983.3835465393649</v>
      </c>
      <c r="V68" s="161">
        <f t="shared" si="23"/>
        <v>3368.087049011428</v>
      </c>
      <c r="W68" s="162">
        <f t="shared" si="24"/>
        <v>38.492368344725776</v>
      </c>
    </row>
    <row r="69" spans="1:23" x14ac:dyDescent="0.25">
      <c r="A69">
        <v>66</v>
      </c>
      <c r="B69" t="s">
        <v>787</v>
      </c>
      <c r="C69" t="s">
        <v>1181</v>
      </c>
      <c r="D69" t="s">
        <v>1184</v>
      </c>
      <c r="E69">
        <v>95581</v>
      </c>
      <c r="F69">
        <v>1394</v>
      </c>
      <c r="G69">
        <v>589</v>
      </c>
      <c r="H69" t="s">
        <v>678</v>
      </c>
      <c r="K69" s="159" t="s">
        <v>735</v>
      </c>
      <c r="L69" t="s">
        <v>842</v>
      </c>
      <c r="N69" t="s">
        <v>749</v>
      </c>
      <c r="O69" s="163">
        <v>0.76109499999999997</v>
      </c>
      <c r="P69" s="44"/>
      <c r="Q69">
        <v>1441.2879756092855</v>
      </c>
      <c r="R69">
        <v>14067.690789418692</v>
      </c>
      <c r="S69">
        <v>52.558658006329289</v>
      </c>
      <c r="U69" s="161">
        <f t="shared" si="22"/>
        <v>1893.7031193337041</v>
      </c>
      <c r="V69" s="161">
        <f t="shared" si="23"/>
        <v>18483.488643886365</v>
      </c>
      <c r="W69" s="162">
        <f t="shared" si="24"/>
        <v>69.056632885946286</v>
      </c>
    </row>
    <row r="70" spans="1:23" x14ac:dyDescent="0.25">
      <c r="A70">
        <v>67</v>
      </c>
      <c r="B70" t="s">
        <v>786</v>
      </c>
      <c r="C70" t="s">
        <v>1181</v>
      </c>
      <c r="D70" t="s">
        <v>1184</v>
      </c>
      <c r="E70">
        <v>53726</v>
      </c>
      <c r="F70">
        <v>1605</v>
      </c>
      <c r="G70">
        <v>590</v>
      </c>
      <c r="H70" t="s">
        <v>200</v>
      </c>
      <c r="I70" s="146"/>
      <c r="K70" s="159" t="s">
        <v>735</v>
      </c>
      <c r="L70" t="s">
        <v>841</v>
      </c>
      <c r="N70" t="s">
        <v>749</v>
      </c>
      <c r="O70" s="163">
        <v>1.4787539999999999</v>
      </c>
      <c r="P70" s="44"/>
      <c r="Q70">
        <v>1178.3410042660462</v>
      </c>
      <c r="R70">
        <v>9410.2020048265313</v>
      </c>
      <c r="S70">
        <v>62.474462899924617</v>
      </c>
      <c r="U70" s="161">
        <f t="shared" si="22"/>
        <v>796.84721344188847</v>
      </c>
      <c r="V70" s="161">
        <f t="shared" si="23"/>
        <v>6363.6020628356928</v>
      </c>
      <c r="W70" s="162">
        <f t="shared" si="24"/>
        <v>42.248043217414541</v>
      </c>
    </row>
    <row r="71" spans="1:23" x14ac:dyDescent="0.25">
      <c r="A71">
        <v>68</v>
      </c>
      <c r="B71" t="s">
        <v>785</v>
      </c>
      <c r="C71" t="s">
        <v>1181</v>
      </c>
      <c r="D71" t="s">
        <v>1184</v>
      </c>
      <c r="E71">
        <v>12616</v>
      </c>
      <c r="F71">
        <v>1445</v>
      </c>
      <c r="G71">
        <v>249</v>
      </c>
      <c r="H71" t="s">
        <v>285</v>
      </c>
      <c r="K71" s="159" t="s">
        <v>735</v>
      </c>
      <c r="L71" t="s">
        <v>840</v>
      </c>
      <c r="N71" t="s">
        <v>749</v>
      </c>
      <c r="O71" s="163">
        <v>1.2521249999999999</v>
      </c>
      <c r="P71" s="44"/>
      <c r="Q71">
        <v>1488.0303057194787</v>
      </c>
      <c r="R71">
        <v>9795.2327010525441</v>
      </c>
      <c r="S71">
        <v>59.450482651824117</v>
      </c>
      <c r="U71" s="161">
        <f t="shared" si="22"/>
        <v>1188.4039578472427</v>
      </c>
      <c r="V71" s="161">
        <f t="shared" si="23"/>
        <v>7822.8872525127645</v>
      </c>
      <c r="W71" s="162">
        <f t="shared" si="24"/>
        <v>47.479670681301087</v>
      </c>
    </row>
    <row r="72" spans="1:23" x14ac:dyDescent="0.25">
      <c r="A72">
        <v>69</v>
      </c>
      <c r="B72" t="s">
        <v>784</v>
      </c>
      <c r="C72" t="s">
        <v>1181</v>
      </c>
      <c r="D72" t="s">
        <v>1183</v>
      </c>
      <c r="E72">
        <v>23012</v>
      </c>
      <c r="F72">
        <v>1584</v>
      </c>
      <c r="G72">
        <v>424</v>
      </c>
      <c r="H72" t="s">
        <v>303</v>
      </c>
      <c r="I72" s="146"/>
      <c r="K72" s="159" t="s">
        <v>735</v>
      </c>
      <c r="L72" t="s">
        <v>838</v>
      </c>
      <c r="N72" t="s">
        <v>749</v>
      </c>
      <c r="O72" s="163">
        <v>1.403211</v>
      </c>
      <c r="P72" s="44"/>
      <c r="Q72">
        <v>588.19287146184047</v>
      </c>
      <c r="R72">
        <v>5681.6571104522809</v>
      </c>
      <c r="S72">
        <v>47.755446684891297</v>
      </c>
      <c r="U72" s="161">
        <f t="shared" si="22"/>
        <v>419.17635441985595</v>
      </c>
      <c r="V72" s="161">
        <f t="shared" si="23"/>
        <v>4049.0397455922744</v>
      </c>
      <c r="W72" s="162">
        <f t="shared" si="24"/>
        <v>34.032976284315971</v>
      </c>
    </row>
    <row r="73" spans="1:23" x14ac:dyDescent="0.25">
      <c r="A73">
        <v>70</v>
      </c>
      <c r="B73" t="s">
        <v>783</v>
      </c>
      <c r="C73" t="s">
        <v>1181</v>
      </c>
      <c r="D73" t="s">
        <v>1184</v>
      </c>
      <c r="E73">
        <v>15684</v>
      </c>
      <c r="F73">
        <v>1798</v>
      </c>
      <c r="G73">
        <v>33</v>
      </c>
      <c r="H73" t="s">
        <v>1200</v>
      </c>
      <c r="K73" s="159" t="s">
        <v>735</v>
      </c>
      <c r="L73" t="s">
        <v>837</v>
      </c>
      <c r="N73" t="s">
        <v>749</v>
      </c>
      <c r="O73" s="163">
        <v>1.96034</v>
      </c>
      <c r="P73" s="44"/>
      <c r="Q73">
        <v>850.54312238197065</v>
      </c>
      <c r="R73">
        <v>6924.8392074323719</v>
      </c>
      <c r="S73">
        <v>55.55945794439657</v>
      </c>
      <c r="U73" s="161">
        <f t="shared" si="22"/>
        <v>433.87530855972466</v>
      </c>
      <c r="V73" s="161">
        <f t="shared" si="23"/>
        <v>3532.4684531419916</v>
      </c>
      <c r="W73" s="162">
        <f t="shared" si="24"/>
        <v>28.341745791238544</v>
      </c>
    </row>
    <row r="74" spans="1:23" x14ac:dyDescent="0.25">
      <c r="A74">
        <v>71</v>
      </c>
      <c r="B74" t="s">
        <v>782</v>
      </c>
      <c r="C74" t="s">
        <v>1181</v>
      </c>
      <c r="D74" t="s">
        <v>1183</v>
      </c>
      <c r="E74">
        <v>100709</v>
      </c>
      <c r="F74">
        <v>2007</v>
      </c>
      <c r="G74">
        <v>99</v>
      </c>
      <c r="H74" t="s">
        <v>44</v>
      </c>
      <c r="K74" s="159" t="s">
        <v>742</v>
      </c>
      <c r="L74" t="s">
        <v>767</v>
      </c>
      <c r="N74" t="s">
        <v>743</v>
      </c>
      <c r="O74" s="163">
        <v>1.799811</v>
      </c>
      <c r="P74" s="44"/>
      <c r="Q74">
        <v>830.86944843921299</v>
      </c>
      <c r="R74">
        <v>9540.1476087518422</v>
      </c>
      <c r="S74">
        <v>63.86633723412691</v>
      </c>
      <c r="U74" s="161">
        <f t="shared" si="22"/>
        <v>461.64261049588703</v>
      </c>
      <c r="V74" s="161">
        <f t="shared" si="23"/>
        <v>5300.6385719121854</v>
      </c>
      <c r="W74" s="162">
        <f t="shared" si="24"/>
        <v>35.485024390964888</v>
      </c>
    </row>
    <row r="75" spans="1:23" x14ac:dyDescent="0.25">
      <c r="A75">
        <v>72</v>
      </c>
      <c r="B75" t="s">
        <v>781</v>
      </c>
      <c r="C75" t="s">
        <v>1181</v>
      </c>
      <c r="D75" t="s">
        <v>1183</v>
      </c>
      <c r="E75">
        <v>68637</v>
      </c>
      <c r="F75">
        <v>1311</v>
      </c>
      <c r="G75">
        <v>389</v>
      </c>
      <c r="H75" t="s">
        <v>69</v>
      </c>
      <c r="K75" s="159" t="s">
        <v>742</v>
      </c>
      <c r="L75" t="s">
        <v>765</v>
      </c>
      <c r="N75" t="s">
        <v>743</v>
      </c>
      <c r="O75" s="163">
        <v>2.1586400000000001</v>
      </c>
      <c r="P75" s="44"/>
      <c r="Q75">
        <v>748.17698900573953</v>
      </c>
      <c r="R75">
        <v>9885.0209132198452</v>
      </c>
      <c r="S75">
        <v>61.55539590283405</v>
      </c>
      <c r="U75" s="161">
        <f t="shared" si="22"/>
        <v>346.5964630534686</v>
      </c>
      <c r="V75" s="161">
        <f t="shared" si="23"/>
        <v>4579.2818224529537</v>
      </c>
      <c r="W75" s="162">
        <f t="shared" si="24"/>
        <v>28.515822880533136</v>
      </c>
    </row>
    <row r="76" spans="1:23" x14ac:dyDescent="0.25">
      <c r="A76">
        <v>73</v>
      </c>
      <c r="B76" t="s">
        <v>780</v>
      </c>
      <c r="C76" t="s">
        <v>1181</v>
      </c>
      <c r="D76" t="s">
        <v>1183</v>
      </c>
      <c r="E76">
        <v>54992</v>
      </c>
      <c r="F76">
        <v>3</v>
      </c>
      <c r="G76">
        <v>1022</v>
      </c>
      <c r="H76" t="s">
        <v>84</v>
      </c>
      <c r="K76" s="159" t="s">
        <v>742</v>
      </c>
      <c r="L76" t="s">
        <v>764</v>
      </c>
      <c r="N76" t="s">
        <v>743</v>
      </c>
      <c r="O76" s="163">
        <v>1.8470249999999999</v>
      </c>
      <c r="P76" s="44"/>
      <c r="Q76">
        <v>1192.1776596660054</v>
      </c>
      <c r="R76">
        <v>9730.8073293062753</v>
      </c>
      <c r="S76">
        <v>65.599495604285053</v>
      </c>
      <c r="U76" s="161">
        <f t="shared" si="22"/>
        <v>645.45832333942712</v>
      </c>
      <c r="V76" s="161">
        <f t="shared" si="23"/>
        <v>5268.3679589102885</v>
      </c>
      <c r="W76" s="162">
        <f t="shared" si="24"/>
        <v>35.516300864517298</v>
      </c>
    </row>
    <row r="77" spans="1:23" x14ac:dyDescent="0.25">
      <c r="A77">
        <v>74</v>
      </c>
      <c r="B77" t="s">
        <v>779</v>
      </c>
      <c r="C77" t="s">
        <v>1181</v>
      </c>
      <c r="D77" t="s">
        <v>1184</v>
      </c>
      <c r="E77">
        <v>65305</v>
      </c>
      <c r="F77">
        <v>1220</v>
      </c>
      <c r="G77">
        <v>352</v>
      </c>
      <c r="H77" t="s">
        <v>111</v>
      </c>
      <c r="K77" s="159" t="s">
        <v>742</v>
      </c>
      <c r="L77" t="s">
        <v>763</v>
      </c>
      <c r="N77" t="s">
        <v>743</v>
      </c>
      <c r="O77" s="163">
        <v>1.8942399999999999</v>
      </c>
      <c r="P77" s="44"/>
      <c r="Q77">
        <v>1005.9495824517199</v>
      </c>
      <c r="R77">
        <v>8914.6413013957444</v>
      </c>
      <c r="S77">
        <v>47.958912488163769</v>
      </c>
      <c r="U77" s="161">
        <f t="shared" si="22"/>
        <v>531.05709015315904</v>
      </c>
      <c r="V77" s="161">
        <f t="shared" si="23"/>
        <v>4706.1836416693477</v>
      </c>
      <c r="W77" s="162">
        <f t="shared" si="24"/>
        <v>25.318287275194152</v>
      </c>
    </row>
    <row r="78" spans="1:23" x14ac:dyDescent="0.25">
      <c r="A78">
        <v>75</v>
      </c>
      <c r="B78" t="s">
        <v>778</v>
      </c>
      <c r="C78" t="s">
        <v>1181</v>
      </c>
      <c r="D78" t="s">
        <v>1183</v>
      </c>
      <c r="E78">
        <v>92108</v>
      </c>
      <c r="G78">
        <v>423</v>
      </c>
      <c r="H78" t="s">
        <v>675</v>
      </c>
      <c r="K78" s="159" t="s">
        <v>742</v>
      </c>
      <c r="L78" t="s">
        <v>762</v>
      </c>
      <c r="N78" t="s">
        <v>743</v>
      </c>
      <c r="O78" s="163">
        <v>2.0925400000000001</v>
      </c>
      <c r="P78" s="44"/>
      <c r="Q78">
        <v>835.53458672494037</v>
      </c>
      <c r="R78">
        <v>7297.4590319749123</v>
      </c>
      <c r="S78">
        <v>60.088828044711313</v>
      </c>
      <c r="U78" s="161">
        <f t="shared" si="22"/>
        <v>399.29205019972875</v>
      </c>
      <c r="V78" s="161">
        <f t="shared" si="23"/>
        <v>3487.3689544643889</v>
      </c>
      <c r="W78" s="162">
        <f t="shared" si="24"/>
        <v>28.715736877054351</v>
      </c>
    </row>
    <row r="79" spans="1:23" x14ac:dyDescent="0.25">
      <c r="A79">
        <v>76</v>
      </c>
      <c r="B79" t="s">
        <v>777</v>
      </c>
      <c r="C79" t="s">
        <v>1181</v>
      </c>
      <c r="D79" t="s">
        <v>1183</v>
      </c>
      <c r="E79">
        <v>70481</v>
      </c>
      <c r="F79">
        <v>1200</v>
      </c>
      <c r="G79">
        <v>109</v>
      </c>
      <c r="H79" t="s">
        <v>202</v>
      </c>
      <c r="K79" s="159" t="s">
        <v>735</v>
      </c>
      <c r="L79" t="s">
        <v>761</v>
      </c>
      <c r="N79" t="s">
        <v>736</v>
      </c>
      <c r="O79" s="163">
        <v>1.8659110000000001</v>
      </c>
      <c r="P79" s="44"/>
      <c r="Q79">
        <v>1273.5198586322344</v>
      </c>
      <c r="R79">
        <v>10919.968083177762</v>
      </c>
      <c r="S79">
        <v>79.368108360925575</v>
      </c>
      <c r="U79" s="161">
        <f t="shared" si="22"/>
        <v>682.51907975902088</v>
      </c>
      <c r="V79" s="161">
        <f t="shared" si="23"/>
        <v>5852.35205922349</v>
      </c>
      <c r="W79" s="162">
        <f t="shared" si="24"/>
        <v>42.53584890218535</v>
      </c>
    </row>
    <row r="80" spans="1:23" x14ac:dyDescent="0.25">
      <c r="A80">
        <v>77</v>
      </c>
      <c r="B80" t="s">
        <v>776</v>
      </c>
      <c r="C80" t="s">
        <v>1181</v>
      </c>
      <c r="D80" t="s">
        <v>1184</v>
      </c>
      <c r="E80">
        <v>19992</v>
      </c>
      <c r="F80">
        <v>1616</v>
      </c>
      <c r="G80">
        <v>164</v>
      </c>
      <c r="H80" t="s">
        <v>287</v>
      </c>
      <c r="K80" s="159" t="s">
        <v>735</v>
      </c>
      <c r="L80" t="s">
        <v>759</v>
      </c>
      <c r="N80" t="s">
        <v>736</v>
      </c>
      <c r="O80" s="163">
        <v>1.6015109999999999</v>
      </c>
      <c r="P80" s="44"/>
      <c r="Q80">
        <v>816.82295652778521</v>
      </c>
      <c r="R80">
        <v>8648.0102841585012</v>
      </c>
      <c r="S80">
        <v>64.863000069965125</v>
      </c>
      <c r="U80" s="161">
        <f t="shared" si="22"/>
        <v>510.03268571229626</v>
      </c>
      <c r="V80" s="161">
        <f t="shared" si="23"/>
        <v>5399.9068905293198</v>
      </c>
      <c r="W80" s="162">
        <f t="shared" si="24"/>
        <v>40.501126792113901</v>
      </c>
    </row>
    <row r="81" spans="1:23" x14ac:dyDescent="0.25">
      <c r="A81">
        <v>78</v>
      </c>
      <c r="B81" t="s">
        <v>775</v>
      </c>
      <c r="C81" t="s">
        <v>1181</v>
      </c>
      <c r="D81" t="s">
        <v>1183</v>
      </c>
      <c r="E81">
        <v>18354</v>
      </c>
      <c r="F81">
        <v>1509</v>
      </c>
      <c r="G81">
        <v>151</v>
      </c>
      <c r="H81" t="s">
        <v>305</v>
      </c>
      <c r="I81" s="146"/>
      <c r="K81" s="159" t="s">
        <v>735</v>
      </c>
      <c r="L81" t="s">
        <v>757</v>
      </c>
      <c r="N81" t="s">
        <v>736</v>
      </c>
      <c r="O81" s="163">
        <v>2.0925400000000001</v>
      </c>
      <c r="P81" s="44"/>
      <c r="Q81">
        <v>614.10029031166982</v>
      </c>
      <c r="R81">
        <v>8457.0528676709746</v>
      </c>
      <c r="S81">
        <v>75.659229285187834</v>
      </c>
      <c r="U81" s="161">
        <f t="shared" si="22"/>
        <v>293.47123128430991</v>
      </c>
      <c r="V81" s="161">
        <f t="shared" si="23"/>
        <v>4041.5250688975952</v>
      </c>
      <c r="W81" s="162">
        <f t="shared" si="24"/>
        <v>36.156646604216803</v>
      </c>
    </row>
    <row r="82" spans="1:23" x14ac:dyDescent="0.25">
      <c r="A82">
        <v>79</v>
      </c>
      <c r="B82" t="s">
        <v>774</v>
      </c>
      <c r="C82" t="s">
        <v>1181</v>
      </c>
      <c r="D82" t="s">
        <v>1184</v>
      </c>
      <c r="E82">
        <v>25831</v>
      </c>
      <c r="F82">
        <v>1156</v>
      </c>
      <c r="G82">
        <v>613</v>
      </c>
      <c r="H82" t="s">
        <v>1201</v>
      </c>
      <c r="K82" s="159" t="s">
        <v>735</v>
      </c>
      <c r="L82" t="s">
        <v>756</v>
      </c>
      <c r="N82" t="s">
        <v>736</v>
      </c>
      <c r="O82" s="163">
        <v>1.610954</v>
      </c>
      <c r="P82" s="44"/>
      <c r="Q82">
        <v>587.63291114547201</v>
      </c>
      <c r="R82">
        <v>4773.7528448328858</v>
      </c>
      <c r="S82">
        <v>50.141644732395562</v>
      </c>
      <c r="U82" s="161">
        <f t="shared" si="22"/>
        <v>364.77324066700351</v>
      </c>
      <c r="V82" s="161">
        <f t="shared" si="23"/>
        <v>2963.307980757294</v>
      </c>
      <c r="W82" s="162">
        <f t="shared" si="24"/>
        <v>31.125435445329639</v>
      </c>
    </row>
    <row r="83" spans="1:23" x14ac:dyDescent="0.25">
      <c r="A83">
        <v>80</v>
      </c>
      <c r="B83" t="s">
        <v>773</v>
      </c>
      <c r="C83" t="s">
        <v>1181</v>
      </c>
      <c r="D83" t="s">
        <v>1184</v>
      </c>
      <c r="E83">
        <v>84415</v>
      </c>
      <c r="F83">
        <v>1822</v>
      </c>
      <c r="G83">
        <v>16</v>
      </c>
      <c r="H83" t="s">
        <v>47</v>
      </c>
      <c r="K83" s="159" t="s">
        <v>735</v>
      </c>
      <c r="L83" t="s">
        <v>755</v>
      </c>
      <c r="N83" t="s">
        <v>736</v>
      </c>
      <c r="O83" s="163">
        <v>1.856468</v>
      </c>
      <c r="P83" s="44"/>
      <c r="Q83">
        <v>1569.3051582798146</v>
      </c>
      <c r="R83">
        <v>7105.9751245300804</v>
      </c>
      <c r="S83">
        <v>74.158015007782964</v>
      </c>
      <c r="U83" s="161">
        <f t="shared" si="22"/>
        <v>845.31764527038149</v>
      </c>
      <c r="V83" s="161">
        <f t="shared" si="23"/>
        <v>3827.6852197452799</v>
      </c>
      <c r="W83" s="162">
        <f t="shared" si="24"/>
        <v>39.94575452298826</v>
      </c>
    </row>
    <row r="84" spans="1:23" x14ac:dyDescent="0.25">
      <c r="A84">
        <v>81</v>
      </c>
      <c r="B84" t="s">
        <v>772</v>
      </c>
      <c r="C84" t="s">
        <v>1181</v>
      </c>
      <c r="D84" t="s">
        <v>1202</v>
      </c>
      <c r="E84">
        <v>57281</v>
      </c>
      <c r="F84">
        <v>1676</v>
      </c>
      <c r="G84">
        <v>1034</v>
      </c>
      <c r="H84" t="s">
        <v>72</v>
      </c>
      <c r="K84" s="159" t="s">
        <v>735</v>
      </c>
      <c r="L84" t="s">
        <v>754</v>
      </c>
      <c r="M84" t="s">
        <v>723</v>
      </c>
      <c r="N84" t="s">
        <v>749</v>
      </c>
      <c r="O84" s="163">
        <v>2.6850510000000001</v>
      </c>
      <c r="P84" s="44"/>
      <c r="Q84">
        <v>2449.1539929355449</v>
      </c>
      <c r="R84">
        <v>9371.1904478221823</v>
      </c>
      <c r="S84">
        <v>65.149458599798379</v>
      </c>
      <c r="U84" s="161">
        <f t="shared" si="22"/>
        <v>912.14431045650338</v>
      </c>
      <c r="V84" s="161">
        <f t="shared" si="23"/>
        <v>3490.1349910382269</v>
      </c>
      <c r="W84" s="162">
        <f t="shared" si="24"/>
        <v>24.26376951491736</v>
      </c>
    </row>
    <row r="85" spans="1:23" x14ac:dyDescent="0.25">
      <c r="A85">
        <v>82</v>
      </c>
      <c r="B85" t="s">
        <v>771</v>
      </c>
      <c r="C85" t="s">
        <v>1181</v>
      </c>
      <c r="D85" t="s">
        <v>1184</v>
      </c>
      <c r="E85">
        <v>56176</v>
      </c>
      <c r="F85">
        <v>1800</v>
      </c>
      <c r="G85">
        <v>43</v>
      </c>
      <c r="H85" t="s">
        <v>87</v>
      </c>
      <c r="K85" s="159" t="s">
        <v>735</v>
      </c>
      <c r="L85" t="s">
        <v>753</v>
      </c>
      <c r="M85" t="s">
        <v>723</v>
      </c>
      <c r="N85" t="s">
        <v>749</v>
      </c>
      <c r="O85" s="163">
        <v>2.2399610000000001</v>
      </c>
      <c r="P85" s="44"/>
      <c r="Q85">
        <v>3374.1794161697771</v>
      </c>
      <c r="R85">
        <v>7395.9037136890438</v>
      </c>
      <c r="S85">
        <v>65.225152889785164</v>
      </c>
      <c r="U85" s="161">
        <f t="shared" si="22"/>
        <v>1506.3563232439212</v>
      </c>
      <c r="V85" s="161">
        <f t="shared" si="23"/>
        <v>3301.8002160256556</v>
      </c>
      <c r="W85" s="162">
        <f t="shared" si="24"/>
        <v>29.118878806276165</v>
      </c>
    </row>
    <row r="86" spans="1:23" x14ac:dyDescent="0.25">
      <c r="A86">
        <v>83</v>
      </c>
      <c r="B86" t="s">
        <v>770</v>
      </c>
      <c r="C86" t="s">
        <v>1181</v>
      </c>
      <c r="D86" t="s">
        <v>1184</v>
      </c>
      <c r="E86">
        <v>83390</v>
      </c>
      <c r="F86">
        <v>1928</v>
      </c>
      <c r="G86">
        <v>588</v>
      </c>
      <c r="H86" t="s">
        <v>114</v>
      </c>
      <c r="K86" s="159" t="s">
        <v>735</v>
      </c>
      <c r="L86" t="s">
        <v>752</v>
      </c>
      <c r="M86" t="s">
        <v>723</v>
      </c>
      <c r="N86" t="s">
        <v>749</v>
      </c>
      <c r="O86" s="163">
        <v>2.3076919999999999</v>
      </c>
      <c r="P86" s="44"/>
      <c r="Q86">
        <v>2341.6616497650393</v>
      </c>
      <c r="R86">
        <v>7233.8706021485195</v>
      </c>
      <c r="S86">
        <v>67.10166807235845</v>
      </c>
      <c r="U86" s="161">
        <f t="shared" si="22"/>
        <v>1014.7201835275416</v>
      </c>
      <c r="V86" s="161">
        <f t="shared" si="23"/>
        <v>3134.6776788880493</v>
      </c>
      <c r="W86" s="162">
        <f t="shared" si="24"/>
        <v>29.07739337500778</v>
      </c>
    </row>
    <row r="87" spans="1:23" x14ac:dyDescent="0.25">
      <c r="A87">
        <v>84</v>
      </c>
      <c r="B87" t="s">
        <v>769</v>
      </c>
      <c r="C87" t="s">
        <v>1181</v>
      </c>
      <c r="D87" t="s">
        <v>1184</v>
      </c>
      <c r="E87">
        <v>60279</v>
      </c>
      <c r="F87">
        <v>1323</v>
      </c>
      <c r="G87">
        <v>173</v>
      </c>
      <c r="H87" t="s">
        <v>194</v>
      </c>
      <c r="K87" s="159" t="s">
        <v>735</v>
      </c>
      <c r="L87" t="s">
        <v>751</v>
      </c>
      <c r="M87" t="s">
        <v>723</v>
      </c>
      <c r="N87" t="s">
        <v>749</v>
      </c>
      <c r="O87" s="163">
        <v>1.862603</v>
      </c>
      <c r="P87" s="44"/>
      <c r="Q87">
        <v>3816.5314327771616</v>
      </c>
      <c r="R87">
        <v>8465.8459431925712</v>
      </c>
      <c r="S87">
        <v>52.787407150840323</v>
      </c>
      <c r="U87" s="161">
        <f t="shared" si="22"/>
        <v>2049.0310778932289</v>
      </c>
      <c r="V87" s="161">
        <f t="shared" si="23"/>
        <v>4545.1692836275743</v>
      </c>
      <c r="W87" s="162">
        <f t="shared" si="24"/>
        <v>28.340664731475425</v>
      </c>
    </row>
    <row r="88" spans="1:23" x14ac:dyDescent="0.25">
      <c r="A88">
        <v>85</v>
      </c>
      <c r="B88" t="s">
        <v>768</v>
      </c>
      <c r="C88" t="s">
        <v>1181</v>
      </c>
      <c r="D88" t="s">
        <v>1202</v>
      </c>
      <c r="E88">
        <v>53641</v>
      </c>
      <c r="F88">
        <v>1261</v>
      </c>
      <c r="G88">
        <v>310</v>
      </c>
      <c r="H88" t="s">
        <v>204</v>
      </c>
      <c r="K88" s="159" t="s">
        <v>735</v>
      </c>
      <c r="L88" t="s">
        <v>750</v>
      </c>
      <c r="M88" t="s">
        <v>723</v>
      </c>
      <c r="N88" t="s">
        <v>749</v>
      </c>
      <c r="O88" s="163">
        <v>2.4528300000000001</v>
      </c>
      <c r="P88" s="44"/>
      <c r="Q88">
        <v>3075.9522058665393</v>
      </c>
      <c r="R88">
        <v>9496.6921705246223</v>
      </c>
      <c r="S88">
        <v>63.026984345382367</v>
      </c>
      <c r="U88" s="161">
        <f t="shared" si="22"/>
        <v>1254.0421496257545</v>
      </c>
      <c r="V88" s="161">
        <f t="shared" si="23"/>
        <v>3871.7286442699337</v>
      </c>
      <c r="W88" s="162">
        <f t="shared" si="24"/>
        <v>25.695618671241938</v>
      </c>
    </row>
    <row r="89" spans="1:23" x14ac:dyDescent="0.25">
      <c r="B89"/>
      <c r="K89" s="159" t="s">
        <v>742</v>
      </c>
      <c r="L89" t="s">
        <v>748</v>
      </c>
      <c r="M89" t="s">
        <v>723</v>
      </c>
      <c r="N89" t="s">
        <v>743</v>
      </c>
      <c r="O89" s="163">
        <v>1.1465890000000001</v>
      </c>
      <c r="P89" s="44"/>
      <c r="Q89">
        <v>2747.6295750430709</v>
      </c>
      <c r="R89">
        <v>11057.020489886796</v>
      </c>
      <c r="S89">
        <v>63.792154618429187</v>
      </c>
      <c r="U89" s="161">
        <f t="shared" si="22"/>
        <v>2396.3508938626401</v>
      </c>
      <c r="V89" s="161">
        <f t="shared" si="23"/>
        <v>9643.4035996218299</v>
      </c>
      <c r="W89" s="162">
        <f t="shared" si="24"/>
        <v>55.636461381043411</v>
      </c>
    </row>
    <row r="90" spans="1:23" ht="18.75" x14ac:dyDescent="0.3">
      <c r="A90" s="298" t="s">
        <v>760</v>
      </c>
      <c r="B90" s="298"/>
      <c r="C90" s="298"/>
      <c r="D90" s="298"/>
      <c r="E90" s="298"/>
      <c r="F90" s="298"/>
      <c r="G90" s="298"/>
      <c r="H90" s="298"/>
      <c r="K90" s="159" t="s">
        <v>742</v>
      </c>
      <c r="L90" t="s">
        <v>747</v>
      </c>
      <c r="M90" t="s">
        <v>723</v>
      </c>
      <c r="N90" t="s">
        <v>743</v>
      </c>
      <c r="O90" s="163">
        <v>2.2786650000000002</v>
      </c>
      <c r="P90" s="44"/>
      <c r="Q90">
        <v>2664.0168852014372</v>
      </c>
      <c r="R90">
        <v>11753.693836298531</v>
      </c>
      <c r="S90">
        <v>70.83813051868799</v>
      </c>
      <c r="U90" s="161">
        <f t="shared" si="22"/>
        <v>1169.1130048521554</v>
      </c>
      <c r="V90" s="161">
        <f t="shared" si="23"/>
        <v>5158.1491076128041</v>
      </c>
      <c r="W90" s="162">
        <f t="shared" si="24"/>
        <v>31.087558073998586</v>
      </c>
    </row>
    <row r="91" spans="1:23" x14ac:dyDescent="0.25">
      <c r="B91"/>
      <c r="K91" s="159" t="s">
        <v>742</v>
      </c>
      <c r="L91" t="s">
        <v>746</v>
      </c>
      <c r="M91" t="s">
        <v>723</v>
      </c>
      <c r="N91" t="s">
        <v>743</v>
      </c>
      <c r="O91" s="163">
        <v>2.2399610000000001</v>
      </c>
      <c r="P91" s="44"/>
      <c r="Q91">
        <v>4900.1878355737126</v>
      </c>
      <c r="R91">
        <v>9574.6576920320931</v>
      </c>
      <c r="S91">
        <v>82.218553085156628</v>
      </c>
      <c r="U91" s="161">
        <f t="shared" si="22"/>
        <v>2187.6219432274547</v>
      </c>
      <c r="V91" s="161">
        <f t="shared" si="23"/>
        <v>4274.4751770374987</v>
      </c>
      <c r="W91" s="162">
        <f t="shared" si="24"/>
        <v>36.705350265096861</v>
      </c>
    </row>
    <row r="92" spans="1:23" x14ac:dyDescent="0.25">
      <c r="B92" t="s">
        <v>1166</v>
      </c>
      <c r="C92" t="s">
        <v>11</v>
      </c>
      <c r="D92" t="s">
        <v>13</v>
      </c>
      <c r="E92" t="s">
        <v>14</v>
      </c>
      <c r="F92" t="s">
        <v>15</v>
      </c>
      <c r="G92" t="s">
        <v>1167</v>
      </c>
      <c r="H92" t="s">
        <v>20</v>
      </c>
      <c r="K92" s="159" t="s">
        <v>742</v>
      </c>
      <c r="L92" t="s">
        <v>745</v>
      </c>
      <c r="M92" t="s">
        <v>723</v>
      </c>
      <c r="N92" t="s">
        <v>743</v>
      </c>
      <c r="O92" s="163">
        <v>2.2206100000000002</v>
      </c>
      <c r="P92" s="44"/>
      <c r="Q92">
        <v>5202.0759868671585</v>
      </c>
      <c r="R92">
        <v>9672.6765067072138</v>
      </c>
      <c r="S92">
        <v>54.364409641645231</v>
      </c>
      <c r="U92" s="161">
        <f t="shared" si="22"/>
        <v>2342.6337748939068</v>
      </c>
      <c r="V92" s="161">
        <f t="shared" si="23"/>
        <v>4355.8646077911981</v>
      </c>
      <c r="W92" s="162">
        <f t="shared" si="24"/>
        <v>24.481745845351153</v>
      </c>
    </row>
    <row r="93" spans="1:23" x14ac:dyDescent="0.25">
      <c r="A93">
        <v>1</v>
      </c>
      <c r="B93" t="s">
        <v>1168</v>
      </c>
      <c r="C93" t="s">
        <v>1169</v>
      </c>
      <c r="D93" t="s">
        <v>1203</v>
      </c>
      <c r="E93">
        <v>37</v>
      </c>
      <c r="F93">
        <v>6071</v>
      </c>
      <c r="G93">
        <v>3</v>
      </c>
      <c r="H93" t="s">
        <v>134</v>
      </c>
      <c r="K93" s="159" t="s">
        <v>742</v>
      </c>
      <c r="L93" t="s">
        <v>744</v>
      </c>
      <c r="M93" t="s">
        <v>723</v>
      </c>
      <c r="N93" t="s">
        <v>743</v>
      </c>
      <c r="O93" s="163">
        <v>1.9593609999999999</v>
      </c>
      <c r="P93" s="44"/>
      <c r="Q93">
        <v>3242.441680003732</v>
      </c>
      <c r="R93">
        <v>7732.8978679037064</v>
      </c>
      <c r="S93">
        <v>78.400048886517496</v>
      </c>
      <c r="U93" s="161">
        <f t="shared" si="22"/>
        <v>1654.8464933229416</v>
      </c>
      <c r="V93" s="161">
        <f t="shared" si="23"/>
        <v>3946.6427411302493</v>
      </c>
      <c r="W93" s="162">
        <f t="shared" si="24"/>
        <v>40.013070019520391</v>
      </c>
    </row>
    <row r="94" spans="1:23" x14ac:dyDescent="0.25">
      <c r="A94">
        <v>2</v>
      </c>
      <c r="B94" t="s">
        <v>1171</v>
      </c>
      <c r="C94" t="s">
        <v>1169</v>
      </c>
      <c r="D94" t="s">
        <v>1204</v>
      </c>
      <c r="E94">
        <v>36</v>
      </c>
      <c r="F94">
        <v>6081</v>
      </c>
      <c r="G94">
        <v>4</v>
      </c>
      <c r="H94" t="s">
        <v>136</v>
      </c>
      <c r="K94" s="159" t="s">
        <v>735</v>
      </c>
      <c r="L94" t="s">
        <v>741</v>
      </c>
      <c r="M94" t="s">
        <v>723</v>
      </c>
      <c r="N94" t="s">
        <v>736</v>
      </c>
      <c r="O94" s="163">
        <v>2.4528300000000001</v>
      </c>
      <c r="P94" s="44"/>
      <c r="Q94">
        <v>6098.8789622979202</v>
      </c>
      <c r="R94">
        <v>14274.312350340691</v>
      </c>
      <c r="S94">
        <v>84.309430951064172</v>
      </c>
      <c r="U94" s="161">
        <f t="shared" si="22"/>
        <v>2486.4662297419391</v>
      </c>
      <c r="V94" s="161">
        <f t="shared" si="23"/>
        <v>5819.5277904871891</v>
      </c>
      <c r="W94" s="162">
        <f t="shared" si="24"/>
        <v>34.372309108688398</v>
      </c>
    </row>
    <row r="95" spans="1:23" x14ac:dyDescent="0.25">
      <c r="A95">
        <v>3</v>
      </c>
      <c r="B95" t="s">
        <v>1173</v>
      </c>
      <c r="C95" t="s">
        <v>1169</v>
      </c>
      <c r="D95" t="s">
        <v>1205</v>
      </c>
      <c r="E95">
        <v>89</v>
      </c>
      <c r="F95">
        <v>6837</v>
      </c>
      <c r="G95">
        <v>7</v>
      </c>
      <c r="H95" t="s">
        <v>138</v>
      </c>
      <c r="K95" s="159" t="s">
        <v>735</v>
      </c>
      <c r="L95" t="s">
        <v>740</v>
      </c>
      <c r="M95" t="s">
        <v>723</v>
      </c>
      <c r="N95" t="s">
        <v>736</v>
      </c>
      <c r="O95" s="163">
        <v>1.717465</v>
      </c>
      <c r="P95" s="44"/>
      <c r="Q95">
        <v>5415.3617641379951</v>
      </c>
      <c r="R95">
        <v>11393.066778213746</v>
      </c>
      <c r="S95">
        <v>92.67009930391103</v>
      </c>
      <c r="U95" s="161">
        <f t="shared" si="22"/>
        <v>3153.1133176734288</v>
      </c>
      <c r="V95" s="161">
        <f t="shared" si="23"/>
        <v>6633.652958408903</v>
      </c>
      <c r="W95" s="162">
        <f t="shared" si="24"/>
        <v>53.957489266978385</v>
      </c>
    </row>
    <row r="96" spans="1:23" x14ac:dyDescent="0.25">
      <c r="A96">
        <v>4</v>
      </c>
      <c r="B96" t="s">
        <v>1175</v>
      </c>
      <c r="C96" t="s">
        <v>1169</v>
      </c>
      <c r="D96" t="s">
        <v>1204</v>
      </c>
      <c r="E96">
        <v>400</v>
      </c>
      <c r="F96">
        <v>8687</v>
      </c>
      <c r="G96">
        <v>40</v>
      </c>
      <c r="H96" t="s">
        <v>140</v>
      </c>
      <c r="K96" s="159" t="s">
        <v>735</v>
      </c>
      <c r="L96" t="s">
        <v>739</v>
      </c>
      <c r="M96" t="s">
        <v>723</v>
      </c>
      <c r="N96" t="s">
        <v>736</v>
      </c>
      <c r="O96" s="163">
        <v>2.1819060000000001</v>
      </c>
      <c r="P96" s="44"/>
      <c r="Q96">
        <v>2371.3102894929189</v>
      </c>
      <c r="R96">
        <v>9975.6996116702685</v>
      </c>
      <c r="S96">
        <v>94.854606313971573</v>
      </c>
      <c r="U96" s="161">
        <f t="shared" si="22"/>
        <v>1086.8068053770046</v>
      </c>
      <c r="V96" s="161">
        <f t="shared" si="23"/>
        <v>4572.0116318806895</v>
      </c>
      <c r="W96" s="162">
        <f t="shared" si="24"/>
        <v>43.473278094460333</v>
      </c>
    </row>
    <row r="97" spans="1:23" x14ac:dyDescent="0.25">
      <c r="A97">
        <v>5</v>
      </c>
      <c r="B97" t="s">
        <v>1177</v>
      </c>
      <c r="C97" t="s">
        <v>1169</v>
      </c>
      <c r="D97" t="s">
        <v>1204</v>
      </c>
      <c r="E97">
        <v>1541</v>
      </c>
      <c r="F97">
        <v>9273</v>
      </c>
      <c r="G97">
        <v>105</v>
      </c>
      <c r="H97" t="s">
        <v>142</v>
      </c>
      <c r="K97" s="159" t="s">
        <v>735</v>
      </c>
      <c r="L97" t="s">
        <v>738</v>
      </c>
      <c r="M97" t="s">
        <v>723</v>
      </c>
      <c r="N97" t="s">
        <v>736</v>
      </c>
      <c r="O97" s="163">
        <v>1.485244</v>
      </c>
      <c r="P97" s="44"/>
      <c r="Q97">
        <v>4191.6617081536606</v>
      </c>
      <c r="R97">
        <v>8673.9203369338848</v>
      </c>
      <c r="S97">
        <v>77.985581262856172</v>
      </c>
      <c r="U97" s="161">
        <f t="shared" si="22"/>
        <v>2822.2041012477821</v>
      </c>
      <c r="V97" s="161">
        <f t="shared" si="23"/>
        <v>5840.0642163401335</v>
      </c>
      <c r="W97" s="162">
        <f t="shared" si="24"/>
        <v>52.506915539033436</v>
      </c>
    </row>
    <row r="98" spans="1:23" ht="15.75" thickBot="1" x14ac:dyDescent="0.3">
      <c r="A98">
        <v>6</v>
      </c>
      <c r="B98" t="s">
        <v>1178</v>
      </c>
      <c r="C98" t="s">
        <v>1169</v>
      </c>
      <c r="D98" t="s">
        <v>1205</v>
      </c>
      <c r="E98">
        <v>4462</v>
      </c>
      <c r="F98">
        <v>10430</v>
      </c>
      <c r="G98">
        <v>407</v>
      </c>
      <c r="H98" t="s">
        <v>144</v>
      </c>
      <c r="K98" s="164" t="s">
        <v>735</v>
      </c>
      <c r="L98" s="137" t="s">
        <v>737</v>
      </c>
      <c r="M98" s="137" t="s">
        <v>723</v>
      </c>
      <c r="N98" s="137" t="s">
        <v>736</v>
      </c>
      <c r="O98" s="165">
        <v>2.5875880000000002</v>
      </c>
      <c r="P98" s="166"/>
      <c r="Q98" s="137">
        <v>3024.5260178601616</v>
      </c>
      <c r="R98" s="137">
        <v>7853.9003423641198</v>
      </c>
      <c r="S98" s="137">
        <v>107.83865593474331</v>
      </c>
      <c r="T98" s="137"/>
      <c r="U98" s="167">
        <f t="shared" si="22"/>
        <v>1168.8591915947056</v>
      </c>
      <c r="V98" s="167">
        <f t="shared" si="23"/>
        <v>3035.2205769867996</v>
      </c>
      <c r="W98" s="168">
        <f t="shared" si="24"/>
        <v>41.675357875652267</v>
      </c>
    </row>
    <row r="99" spans="1:23" x14ac:dyDescent="0.25">
      <c r="A99">
        <v>7</v>
      </c>
      <c r="B99" t="s">
        <v>1179</v>
      </c>
      <c r="C99" t="s">
        <v>1169</v>
      </c>
      <c r="D99" t="s">
        <v>1205</v>
      </c>
      <c r="E99">
        <v>13987</v>
      </c>
      <c r="F99">
        <v>10783</v>
      </c>
      <c r="G99">
        <v>1232</v>
      </c>
      <c r="H99" t="s">
        <v>146</v>
      </c>
      <c r="P99" s="44"/>
    </row>
    <row r="100" spans="1:23" x14ac:dyDescent="0.25">
      <c r="A100">
        <v>8</v>
      </c>
      <c r="B100" t="s">
        <v>1180</v>
      </c>
      <c r="C100" t="s">
        <v>1169</v>
      </c>
      <c r="D100" t="s">
        <v>1205</v>
      </c>
      <c r="E100">
        <v>42998</v>
      </c>
      <c r="F100">
        <v>11550</v>
      </c>
      <c r="G100">
        <v>1997</v>
      </c>
      <c r="H100" t="s">
        <v>154</v>
      </c>
      <c r="O100" s="154"/>
      <c r="P100" s="44"/>
    </row>
    <row r="101" spans="1:23" x14ac:dyDescent="0.25">
      <c r="A101">
        <v>9</v>
      </c>
      <c r="B101" t="s">
        <v>836</v>
      </c>
      <c r="C101" t="s">
        <v>1181</v>
      </c>
      <c r="D101" t="s">
        <v>1205</v>
      </c>
      <c r="E101">
        <v>22100</v>
      </c>
      <c r="F101">
        <v>41742</v>
      </c>
      <c r="G101">
        <v>1537</v>
      </c>
      <c r="H101" t="s">
        <v>156</v>
      </c>
      <c r="P101" s="44"/>
    </row>
    <row r="102" spans="1:23" x14ac:dyDescent="0.25">
      <c r="A102">
        <v>10</v>
      </c>
      <c r="B102" t="s">
        <v>835</v>
      </c>
      <c r="C102" t="s">
        <v>1181</v>
      </c>
      <c r="D102" t="s">
        <v>1206</v>
      </c>
      <c r="E102">
        <v>14367</v>
      </c>
      <c r="F102">
        <v>45560</v>
      </c>
      <c r="G102">
        <v>746</v>
      </c>
      <c r="H102" t="s">
        <v>164</v>
      </c>
      <c r="P102" s="44"/>
    </row>
    <row r="103" spans="1:23" x14ac:dyDescent="0.25">
      <c r="A103">
        <v>11</v>
      </c>
      <c r="B103" t="s">
        <v>834</v>
      </c>
      <c r="C103" t="s">
        <v>1181</v>
      </c>
      <c r="D103" t="s">
        <v>1205</v>
      </c>
      <c r="E103">
        <v>20667</v>
      </c>
      <c r="F103">
        <v>46475</v>
      </c>
      <c r="G103">
        <v>1355</v>
      </c>
      <c r="H103" t="s">
        <v>180</v>
      </c>
      <c r="P103" s="44"/>
    </row>
    <row r="104" spans="1:23" x14ac:dyDescent="0.25">
      <c r="A104">
        <v>12</v>
      </c>
      <c r="B104" t="s">
        <v>833</v>
      </c>
      <c r="C104" t="s">
        <v>1181</v>
      </c>
      <c r="D104" t="s">
        <v>1205</v>
      </c>
      <c r="E104">
        <v>10912</v>
      </c>
      <c r="F104">
        <v>43037</v>
      </c>
      <c r="G104">
        <v>595</v>
      </c>
      <c r="H104" t="s">
        <v>188</v>
      </c>
      <c r="P104" s="44"/>
    </row>
    <row r="105" spans="1:23" x14ac:dyDescent="0.25">
      <c r="A105">
        <v>13</v>
      </c>
      <c r="B105" t="s">
        <v>832</v>
      </c>
      <c r="C105" t="s">
        <v>1181</v>
      </c>
      <c r="D105" t="s">
        <v>1205</v>
      </c>
      <c r="E105">
        <v>22238</v>
      </c>
      <c r="F105">
        <v>39451</v>
      </c>
      <c r="G105">
        <v>606</v>
      </c>
      <c r="H105" t="s">
        <v>257</v>
      </c>
      <c r="P105" s="44"/>
    </row>
    <row r="106" spans="1:23" x14ac:dyDescent="0.25">
      <c r="A106">
        <v>14</v>
      </c>
      <c r="B106" t="s">
        <v>831</v>
      </c>
      <c r="C106" t="s">
        <v>1181</v>
      </c>
      <c r="D106" t="s">
        <v>1205</v>
      </c>
      <c r="E106">
        <v>21174</v>
      </c>
      <c r="F106">
        <v>42417</v>
      </c>
      <c r="G106">
        <v>783</v>
      </c>
      <c r="H106" t="s">
        <v>265</v>
      </c>
      <c r="P106" s="44"/>
    </row>
    <row r="107" spans="1:23" x14ac:dyDescent="0.25">
      <c r="A107">
        <v>15</v>
      </c>
      <c r="B107" t="s">
        <v>830</v>
      </c>
      <c r="C107" t="s">
        <v>1181</v>
      </c>
      <c r="D107" t="s">
        <v>1205</v>
      </c>
      <c r="E107">
        <v>16212</v>
      </c>
      <c r="F107">
        <v>44021</v>
      </c>
      <c r="G107">
        <v>454</v>
      </c>
      <c r="H107" t="s">
        <v>158</v>
      </c>
      <c r="P107" s="44"/>
    </row>
    <row r="108" spans="1:23" x14ac:dyDescent="0.25">
      <c r="A108">
        <v>16</v>
      </c>
      <c r="B108" t="s">
        <v>829</v>
      </c>
      <c r="C108" t="s">
        <v>1181</v>
      </c>
      <c r="D108" t="s">
        <v>1205</v>
      </c>
      <c r="E108">
        <v>11822</v>
      </c>
      <c r="F108">
        <v>35261</v>
      </c>
      <c r="G108">
        <v>888</v>
      </c>
      <c r="H108" t="s">
        <v>166</v>
      </c>
      <c r="P108" s="44"/>
    </row>
    <row r="109" spans="1:23" x14ac:dyDescent="0.25">
      <c r="A109">
        <v>17</v>
      </c>
      <c r="B109" t="s">
        <v>828</v>
      </c>
      <c r="C109" t="s">
        <v>1181</v>
      </c>
      <c r="D109" t="s">
        <v>1205</v>
      </c>
      <c r="E109">
        <v>12544</v>
      </c>
      <c r="F109">
        <v>38211</v>
      </c>
      <c r="G109">
        <v>958</v>
      </c>
      <c r="H109" t="s">
        <v>182</v>
      </c>
      <c r="P109" s="44"/>
    </row>
    <row r="110" spans="1:23" x14ac:dyDescent="0.25">
      <c r="A110">
        <v>18</v>
      </c>
      <c r="B110" t="s">
        <v>827</v>
      </c>
      <c r="C110" t="s">
        <v>1181</v>
      </c>
      <c r="D110" t="s">
        <v>1205</v>
      </c>
      <c r="E110">
        <v>17847</v>
      </c>
      <c r="F110">
        <v>53069</v>
      </c>
      <c r="G110">
        <v>71</v>
      </c>
      <c r="H110" t="s">
        <v>1185</v>
      </c>
      <c r="P110" s="44"/>
    </row>
    <row r="111" spans="1:23" x14ac:dyDescent="0.25">
      <c r="A111">
        <v>19</v>
      </c>
      <c r="B111" t="s">
        <v>826</v>
      </c>
      <c r="C111" t="s">
        <v>1181</v>
      </c>
      <c r="D111" t="s">
        <v>1205</v>
      </c>
      <c r="E111">
        <v>19007</v>
      </c>
      <c r="F111">
        <v>40333</v>
      </c>
      <c r="G111">
        <v>1389</v>
      </c>
      <c r="H111" t="s">
        <v>259</v>
      </c>
      <c r="P111" s="44"/>
    </row>
    <row r="112" spans="1:23" x14ac:dyDescent="0.25">
      <c r="A112">
        <v>20</v>
      </c>
      <c r="B112" t="s">
        <v>825</v>
      </c>
      <c r="C112" t="s">
        <v>1181</v>
      </c>
      <c r="D112" t="s">
        <v>1205</v>
      </c>
      <c r="E112">
        <v>18253</v>
      </c>
      <c r="F112">
        <v>44402</v>
      </c>
      <c r="G112">
        <v>533</v>
      </c>
      <c r="H112" t="s">
        <v>267</v>
      </c>
      <c r="P112" s="44"/>
    </row>
    <row r="113" spans="1:16" x14ac:dyDescent="0.25">
      <c r="A113">
        <v>21</v>
      </c>
      <c r="B113" t="s">
        <v>824</v>
      </c>
      <c r="C113" t="s">
        <v>1181</v>
      </c>
      <c r="D113" t="s">
        <v>1205</v>
      </c>
      <c r="E113">
        <v>31908</v>
      </c>
      <c r="F113">
        <v>40278</v>
      </c>
      <c r="G113">
        <v>1045</v>
      </c>
      <c r="H113" t="s">
        <v>160</v>
      </c>
      <c r="P113" s="44"/>
    </row>
    <row r="114" spans="1:16" x14ac:dyDescent="0.25">
      <c r="A114">
        <v>22</v>
      </c>
      <c r="B114" t="s">
        <v>823</v>
      </c>
      <c r="C114" t="s">
        <v>1181</v>
      </c>
      <c r="D114" t="s">
        <v>1206</v>
      </c>
      <c r="E114">
        <v>15691</v>
      </c>
      <c r="F114">
        <v>37774</v>
      </c>
      <c r="G114">
        <v>694</v>
      </c>
      <c r="H114" t="s">
        <v>168</v>
      </c>
    </row>
    <row r="115" spans="1:16" x14ac:dyDescent="0.25">
      <c r="A115">
        <v>23</v>
      </c>
      <c r="B115" t="s">
        <v>822</v>
      </c>
      <c r="C115" t="s">
        <v>1181</v>
      </c>
      <c r="D115" t="s">
        <v>1206</v>
      </c>
      <c r="E115">
        <v>20672</v>
      </c>
      <c r="F115">
        <v>45292</v>
      </c>
      <c r="G115">
        <v>2399</v>
      </c>
      <c r="H115" t="s">
        <v>184</v>
      </c>
    </row>
    <row r="116" spans="1:16" x14ac:dyDescent="0.25">
      <c r="A116">
        <v>24</v>
      </c>
      <c r="B116" t="s">
        <v>821</v>
      </c>
      <c r="C116" t="s">
        <v>1181</v>
      </c>
      <c r="D116" t="s">
        <v>1206</v>
      </c>
      <c r="E116">
        <v>16105</v>
      </c>
      <c r="F116">
        <v>50700</v>
      </c>
      <c r="G116">
        <v>1260</v>
      </c>
      <c r="H116" t="s">
        <v>1187</v>
      </c>
    </row>
    <row r="117" spans="1:16" x14ac:dyDescent="0.25">
      <c r="A117">
        <v>25</v>
      </c>
      <c r="B117" t="s">
        <v>820</v>
      </c>
      <c r="C117" t="s">
        <v>1181</v>
      </c>
      <c r="D117" t="s">
        <v>1206</v>
      </c>
      <c r="E117">
        <v>26072</v>
      </c>
      <c r="F117">
        <v>43568</v>
      </c>
      <c r="G117">
        <v>1008</v>
      </c>
      <c r="H117" t="s">
        <v>261</v>
      </c>
    </row>
    <row r="118" spans="1:16" x14ac:dyDescent="0.25">
      <c r="A118">
        <v>26</v>
      </c>
      <c r="B118" t="s">
        <v>819</v>
      </c>
      <c r="C118" t="s">
        <v>1181</v>
      </c>
      <c r="D118" t="s">
        <v>1206</v>
      </c>
      <c r="E118">
        <v>32129</v>
      </c>
      <c r="F118">
        <v>44936</v>
      </c>
      <c r="G118">
        <v>1906</v>
      </c>
      <c r="H118" t="s">
        <v>269</v>
      </c>
    </row>
    <row r="119" spans="1:16" x14ac:dyDescent="0.25">
      <c r="A119">
        <v>27</v>
      </c>
      <c r="B119" t="s">
        <v>818</v>
      </c>
      <c r="C119" t="s">
        <v>1181</v>
      </c>
      <c r="D119" t="s">
        <v>1207</v>
      </c>
      <c r="E119">
        <v>34691</v>
      </c>
      <c r="F119">
        <v>53633</v>
      </c>
      <c r="G119">
        <v>1427</v>
      </c>
      <c r="H119" t="s">
        <v>162</v>
      </c>
    </row>
    <row r="120" spans="1:16" x14ac:dyDescent="0.25">
      <c r="A120">
        <v>28</v>
      </c>
      <c r="B120" t="s">
        <v>817</v>
      </c>
      <c r="C120" t="s">
        <v>1181</v>
      </c>
      <c r="D120" t="s">
        <v>1207</v>
      </c>
      <c r="E120">
        <v>28222</v>
      </c>
      <c r="F120">
        <v>47421</v>
      </c>
      <c r="G120">
        <v>1782</v>
      </c>
      <c r="H120" t="s">
        <v>178</v>
      </c>
    </row>
    <row r="121" spans="1:16" x14ac:dyDescent="0.25">
      <c r="A121">
        <v>29</v>
      </c>
      <c r="B121" t="s">
        <v>816</v>
      </c>
      <c r="C121" t="s">
        <v>1181</v>
      </c>
      <c r="D121" t="s">
        <v>1207</v>
      </c>
      <c r="E121">
        <v>23460</v>
      </c>
      <c r="F121">
        <v>50777</v>
      </c>
      <c r="G121">
        <v>1378</v>
      </c>
      <c r="H121" t="s">
        <v>186</v>
      </c>
    </row>
    <row r="122" spans="1:16" x14ac:dyDescent="0.25">
      <c r="A122">
        <v>30</v>
      </c>
      <c r="B122" t="s">
        <v>815</v>
      </c>
      <c r="C122" t="s">
        <v>1181</v>
      </c>
      <c r="D122" t="s">
        <v>1207</v>
      </c>
      <c r="E122">
        <v>24654</v>
      </c>
      <c r="F122">
        <v>57854</v>
      </c>
      <c r="G122">
        <v>1817</v>
      </c>
      <c r="H122" t="s">
        <v>255</v>
      </c>
    </row>
    <row r="123" spans="1:16" x14ac:dyDescent="0.25">
      <c r="A123">
        <v>31</v>
      </c>
      <c r="B123" t="s">
        <v>814</v>
      </c>
      <c r="C123" t="s">
        <v>1181</v>
      </c>
      <c r="D123" t="s">
        <v>1208</v>
      </c>
      <c r="E123">
        <v>21858</v>
      </c>
      <c r="F123">
        <v>47735</v>
      </c>
      <c r="G123">
        <v>1114</v>
      </c>
      <c r="H123" t="s">
        <v>263</v>
      </c>
    </row>
    <row r="124" spans="1:16" x14ac:dyDescent="0.25">
      <c r="A124">
        <v>32</v>
      </c>
      <c r="B124" t="s">
        <v>813</v>
      </c>
      <c r="C124" t="s">
        <v>1181</v>
      </c>
      <c r="D124" t="s">
        <v>1207</v>
      </c>
      <c r="E124">
        <v>23820</v>
      </c>
      <c r="F124">
        <v>42885</v>
      </c>
      <c r="G124">
        <v>1172</v>
      </c>
      <c r="H124" t="s">
        <v>277</v>
      </c>
    </row>
    <row r="125" spans="1:16" x14ac:dyDescent="0.25">
      <c r="A125">
        <v>33</v>
      </c>
      <c r="B125" t="s">
        <v>1188</v>
      </c>
      <c r="C125" t="s">
        <v>1189</v>
      </c>
      <c r="D125" t="s">
        <v>1208</v>
      </c>
      <c r="E125">
        <v>34</v>
      </c>
      <c r="F125">
        <v>10293</v>
      </c>
      <c r="G125">
        <v>3</v>
      </c>
      <c r="H125" t="s">
        <v>208</v>
      </c>
    </row>
    <row r="126" spans="1:16" x14ac:dyDescent="0.25">
      <c r="A126">
        <v>34</v>
      </c>
      <c r="B126" t="s">
        <v>1190</v>
      </c>
      <c r="C126" t="s">
        <v>1191</v>
      </c>
      <c r="D126" t="s">
        <v>1209</v>
      </c>
      <c r="E126">
        <v>59</v>
      </c>
      <c r="F126">
        <v>10806</v>
      </c>
      <c r="G126">
        <v>6</v>
      </c>
      <c r="H126" t="s">
        <v>216</v>
      </c>
    </row>
    <row r="127" spans="1:16" x14ac:dyDescent="0.25">
      <c r="A127">
        <v>35</v>
      </c>
      <c r="B127" t="s">
        <v>1193</v>
      </c>
      <c r="C127" t="s">
        <v>1191</v>
      </c>
      <c r="D127" t="s">
        <v>1209</v>
      </c>
      <c r="E127">
        <v>153</v>
      </c>
      <c r="F127">
        <v>11943</v>
      </c>
      <c r="G127">
        <v>11</v>
      </c>
      <c r="H127" t="s">
        <v>218</v>
      </c>
    </row>
    <row r="128" spans="1:16" x14ac:dyDescent="0.25">
      <c r="A128">
        <v>36</v>
      </c>
      <c r="B128" t="s">
        <v>1194</v>
      </c>
      <c r="C128" t="s">
        <v>1191</v>
      </c>
      <c r="D128" t="s">
        <v>1208</v>
      </c>
      <c r="E128">
        <v>482</v>
      </c>
      <c r="F128">
        <v>13428</v>
      </c>
      <c r="G128">
        <v>36</v>
      </c>
      <c r="H128" t="s">
        <v>220</v>
      </c>
    </row>
    <row r="129" spans="1:13" x14ac:dyDescent="0.25">
      <c r="A129">
        <v>37</v>
      </c>
      <c r="B129" t="s">
        <v>1195</v>
      </c>
      <c r="C129" t="s">
        <v>1191</v>
      </c>
      <c r="D129" t="s">
        <v>1209</v>
      </c>
      <c r="E129">
        <v>1793</v>
      </c>
      <c r="F129">
        <v>13498</v>
      </c>
      <c r="G129">
        <v>53</v>
      </c>
      <c r="H129" t="s">
        <v>222</v>
      </c>
    </row>
    <row r="130" spans="1:13" x14ac:dyDescent="0.25">
      <c r="A130">
        <v>38</v>
      </c>
      <c r="B130" t="s">
        <v>1196</v>
      </c>
      <c r="C130" t="s">
        <v>1191</v>
      </c>
      <c r="D130" t="s">
        <v>1209</v>
      </c>
      <c r="E130">
        <v>5016</v>
      </c>
      <c r="F130">
        <v>13214</v>
      </c>
      <c r="G130">
        <v>461</v>
      </c>
      <c r="H130" t="s">
        <v>224</v>
      </c>
    </row>
    <row r="131" spans="1:13" x14ac:dyDescent="0.25">
      <c r="A131">
        <v>39</v>
      </c>
      <c r="B131" t="s">
        <v>1197</v>
      </c>
      <c r="C131" t="s">
        <v>1191</v>
      </c>
      <c r="D131" t="s">
        <v>1209</v>
      </c>
      <c r="E131">
        <v>18587</v>
      </c>
      <c r="F131">
        <v>12864</v>
      </c>
      <c r="G131">
        <v>1559</v>
      </c>
      <c r="H131" t="s">
        <v>226</v>
      </c>
    </row>
    <row r="132" spans="1:13" x14ac:dyDescent="0.25">
      <c r="A132">
        <v>40</v>
      </c>
      <c r="B132" t="s">
        <v>1199</v>
      </c>
      <c r="C132" t="s">
        <v>1191</v>
      </c>
      <c r="D132" t="s">
        <v>1209</v>
      </c>
      <c r="E132">
        <v>57788</v>
      </c>
      <c r="F132">
        <v>14452</v>
      </c>
      <c r="G132">
        <v>2154</v>
      </c>
      <c r="H132" t="s">
        <v>228</v>
      </c>
    </row>
    <row r="133" spans="1:13" x14ac:dyDescent="0.25">
      <c r="A133">
        <v>41</v>
      </c>
      <c r="B133" t="s">
        <v>812</v>
      </c>
      <c r="C133" t="s">
        <v>1181</v>
      </c>
      <c r="D133" t="s">
        <v>1207</v>
      </c>
      <c r="E133">
        <v>68668</v>
      </c>
      <c r="F133">
        <v>60516</v>
      </c>
      <c r="G133">
        <v>1509</v>
      </c>
      <c r="H133" t="s">
        <v>279</v>
      </c>
    </row>
    <row r="134" spans="1:13" x14ac:dyDescent="0.25">
      <c r="A134">
        <v>42</v>
      </c>
      <c r="B134" t="s">
        <v>811</v>
      </c>
      <c r="C134" t="s">
        <v>1181</v>
      </c>
      <c r="D134" t="s">
        <v>1207</v>
      </c>
      <c r="E134">
        <v>51611</v>
      </c>
      <c r="F134">
        <v>66649</v>
      </c>
      <c r="G134">
        <v>2254</v>
      </c>
      <c r="H134" t="s">
        <v>289</v>
      </c>
    </row>
    <row r="135" spans="1:13" x14ac:dyDescent="0.25">
      <c r="A135">
        <v>43</v>
      </c>
      <c r="B135" t="s">
        <v>810</v>
      </c>
      <c r="C135" t="s">
        <v>1181</v>
      </c>
      <c r="D135" t="s">
        <v>1208</v>
      </c>
      <c r="E135">
        <v>58550</v>
      </c>
      <c r="F135">
        <v>66219</v>
      </c>
      <c r="G135">
        <v>4038</v>
      </c>
      <c r="H135" t="s">
        <v>307</v>
      </c>
    </row>
    <row r="136" spans="1:13" x14ac:dyDescent="0.25">
      <c r="A136">
        <v>44</v>
      </c>
      <c r="B136" t="s">
        <v>809</v>
      </c>
      <c r="C136" t="s">
        <v>1181</v>
      </c>
      <c r="D136" t="s">
        <v>1208</v>
      </c>
      <c r="E136">
        <v>41625</v>
      </c>
      <c r="F136">
        <v>61905</v>
      </c>
      <c r="G136">
        <v>1435</v>
      </c>
      <c r="H136" t="s">
        <v>35</v>
      </c>
    </row>
    <row r="137" spans="1:13" x14ac:dyDescent="0.25">
      <c r="A137">
        <v>45</v>
      </c>
      <c r="B137" t="s">
        <v>808</v>
      </c>
      <c r="C137" t="s">
        <v>1181</v>
      </c>
      <c r="D137" t="s">
        <v>1207</v>
      </c>
      <c r="E137">
        <v>59051</v>
      </c>
      <c r="F137">
        <v>66162</v>
      </c>
      <c r="G137">
        <v>1518</v>
      </c>
      <c r="H137" t="s">
        <v>50</v>
      </c>
      <c r="M137" s="146"/>
    </row>
    <row r="138" spans="1:13" x14ac:dyDescent="0.25">
      <c r="A138">
        <v>46</v>
      </c>
      <c r="B138" t="s">
        <v>807</v>
      </c>
      <c r="C138" t="s">
        <v>1181</v>
      </c>
      <c r="D138" t="s">
        <v>1207</v>
      </c>
      <c r="E138">
        <v>52033</v>
      </c>
      <c r="F138">
        <v>64918</v>
      </c>
      <c r="G138">
        <v>1158</v>
      </c>
      <c r="H138" t="s">
        <v>75</v>
      </c>
      <c r="M138" s="146"/>
    </row>
    <row r="139" spans="1:13" x14ac:dyDescent="0.25">
      <c r="A139">
        <v>47</v>
      </c>
      <c r="B139" t="s">
        <v>806</v>
      </c>
      <c r="C139" t="s">
        <v>1181</v>
      </c>
      <c r="D139" t="s">
        <v>1207</v>
      </c>
      <c r="E139">
        <v>47143</v>
      </c>
      <c r="F139">
        <v>61955</v>
      </c>
      <c r="G139">
        <v>1974</v>
      </c>
      <c r="H139" t="s">
        <v>90</v>
      </c>
      <c r="M139" s="146"/>
    </row>
    <row r="140" spans="1:13" x14ac:dyDescent="0.25">
      <c r="A140">
        <v>48</v>
      </c>
      <c r="B140" t="s">
        <v>805</v>
      </c>
      <c r="C140" t="s">
        <v>1181</v>
      </c>
      <c r="D140" t="s">
        <v>1207</v>
      </c>
      <c r="E140">
        <v>55896</v>
      </c>
      <c r="F140">
        <v>62447</v>
      </c>
      <c r="G140">
        <v>70</v>
      </c>
      <c r="H140" t="s">
        <v>117</v>
      </c>
      <c r="M140" s="146"/>
    </row>
    <row r="141" spans="1:13" x14ac:dyDescent="0.25">
      <c r="A141">
        <v>49</v>
      </c>
      <c r="B141" t="s">
        <v>804</v>
      </c>
      <c r="C141" t="s">
        <v>1181</v>
      </c>
      <c r="D141" t="s">
        <v>1207</v>
      </c>
      <c r="E141">
        <v>62762</v>
      </c>
      <c r="F141">
        <v>54521</v>
      </c>
      <c r="G141">
        <v>2483</v>
      </c>
      <c r="H141" t="s">
        <v>196</v>
      </c>
      <c r="M141" s="146"/>
    </row>
    <row r="142" spans="1:13" x14ac:dyDescent="0.25">
      <c r="A142">
        <v>50</v>
      </c>
      <c r="B142" t="s">
        <v>803</v>
      </c>
      <c r="C142" t="s">
        <v>1181</v>
      </c>
      <c r="D142" t="s">
        <v>1207</v>
      </c>
      <c r="E142">
        <v>42305</v>
      </c>
      <c r="F142">
        <v>55371</v>
      </c>
      <c r="G142">
        <v>1921</v>
      </c>
      <c r="H142" t="s">
        <v>281</v>
      </c>
      <c r="M142" s="146"/>
    </row>
    <row r="143" spans="1:13" x14ac:dyDescent="0.25">
      <c r="A143">
        <v>51</v>
      </c>
      <c r="B143" t="s">
        <v>802</v>
      </c>
      <c r="C143" t="s">
        <v>1181</v>
      </c>
      <c r="D143" t="s">
        <v>1207</v>
      </c>
      <c r="E143">
        <v>49133</v>
      </c>
      <c r="F143">
        <v>61277</v>
      </c>
      <c r="G143">
        <v>4624</v>
      </c>
      <c r="H143" t="s">
        <v>291</v>
      </c>
      <c r="M143" s="146"/>
    </row>
    <row r="144" spans="1:13" x14ac:dyDescent="0.25">
      <c r="A144">
        <v>52</v>
      </c>
      <c r="B144" t="s">
        <v>801</v>
      </c>
      <c r="C144" t="s">
        <v>1181</v>
      </c>
      <c r="D144" t="s">
        <v>1207</v>
      </c>
      <c r="E144">
        <v>45313</v>
      </c>
      <c r="F144">
        <v>64423</v>
      </c>
      <c r="G144">
        <v>4471</v>
      </c>
      <c r="H144" t="s">
        <v>309</v>
      </c>
      <c r="M144" s="146"/>
    </row>
    <row r="145" spans="1:13" x14ac:dyDescent="0.25">
      <c r="A145">
        <v>53</v>
      </c>
      <c r="B145" t="s">
        <v>800</v>
      </c>
      <c r="C145" t="s">
        <v>1181</v>
      </c>
      <c r="D145" t="s">
        <v>1207</v>
      </c>
      <c r="E145">
        <v>73080</v>
      </c>
      <c r="F145">
        <v>68734</v>
      </c>
      <c r="G145">
        <v>44</v>
      </c>
      <c r="H145" t="s">
        <v>38</v>
      </c>
    </row>
    <row r="146" spans="1:13" x14ac:dyDescent="0.25">
      <c r="A146">
        <v>54</v>
      </c>
      <c r="B146" t="s">
        <v>799</v>
      </c>
      <c r="C146" t="s">
        <v>1181</v>
      </c>
      <c r="D146" t="s">
        <v>1208</v>
      </c>
      <c r="E146">
        <v>60589</v>
      </c>
      <c r="F146">
        <v>69915</v>
      </c>
      <c r="G146">
        <v>1711</v>
      </c>
      <c r="H146" t="s">
        <v>53</v>
      </c>
      <c r="M146" s="146"/>
    </row>
    <row r="147" spans="1:13" x14ac:dyDescent="0.25">
      <c r="A147">
        <v>55</v>
      </c>
      <c r="B147" t="s">
        <v>798</v>
      </c>
      <c r="C147" t="s">
        <v>1181</v>
      </c>
      <c r="D147" t="s">
        <v>1208</v>
      </c>
      <c r="E147">
        <v>41516</v>
      </c>
      <c r="F147">
        <v>653</v>
      </c>
      <c r="G147">
        <v>1785</v>
      </c>
      <c r="H147" t="s">
        <v>78</v>
      </c>
      <c r="M147" s="146"/>
    </row>
    <row r="148" spans="1:13" x14ac:dyDescent="0.25">
      <c r="A148">
        <v>56</v>
      </c>
      <c r="B148" t="s">
        <v>797</v>
      </c>
      <c r="C148" t="s">
        <v>1181</v>
      </c>
      <c r="D148" t="s">
        <v>1208</v>
      </c>
      <c r="E148">
        <v>36247</v>
      </c>
      <c r="F148">
        <v>60040</v>
      </c>
      <c r="G148">
        <v>1174</v>
      </c>
      <c r="H148" t="s">
        <v>105</v>
      </c>
    </row>
    <row r="149" spans="1:13" x14ac:dyDescent="0.25">
      <c r="A149">
        <v>57</v>
      </c>
      <c r="B149" t="s">
        <v>796</v>
      </c>
      <c r="C149" t="s">
        <v>1181</v>
      </c>
      <c r="D149" t="s">
        <v>1207</v>
      </c>
      <c r="E149">
        <v>52276</v>
      </c>
      <c r="F149">
        <v>54996</v>
      </c>
      <c r="G149">
        <v>1698</v>
      </c>
      <c r="H149" t="s">
        <v>120</v>
      </c>
    </row>
    <row r="150" spans="1:13" x14ac:dyDescent="0.25">
      <c r="A150">
        <v>58</v>
      </c>
      <c r="B150" t="s">
        <v>795</v>
      </c>
      <c r="C150" t="s">
        <v>1181</v>
      </c>
      <c r="D150" t="s">
        <v>1207</v>
      </c>
      <c r="E150">
        <v>49371</v>
      </c>
      <c r="F150">
        <v>53557</v>
      </c>
      <c r="G150">
        <v>1349</v>
      </c>
      <c r="H150" t="s">
        <v>198</v>
      </c>
      <c r="M150" s="146"/>
    </row>
    <row r="151" spans="1:13" x14ac:dyDescent="0.25">
      <c r="A151">
        <v>59</v>
      </c>
      <c r="B151" t="s">
        <v>794</v>
      </c>
      <c r="C151" t="s">
        <v>1181</v>
      </c>
      <c r="D151" t="s">
        <v>1208</v>
      </c>
      <c r="E151">
        <v>43223</v>
      </c>
      <c r="F151">
        <v>54391</v>
      </c>
      <c r="G151">
        <v>126</v>
      </c>
      <c r="H151" t="s">
        <v>283</v>
      </c>
      <c r="M151" s="146"/>
    </row>
    <row r="152" spans="1:13" x14ac:dyDescent="0.25">
      <c r="A152">
        <v>60</v>
      </c>
      <c r="B152" t="s">
        <v>793</v>
      </c>
      <c r="C152" t="s">
        <v>1181</v>
      </c>
      <c r="D152" t="s">
        <v>1208</v>
      </c>
      <c r="E152">
        <v>44055</v>
      </c>
      <c r="F152">
        <v>55798</v>
      </c>
      <c r="G152">
        <v>4933</v>
      </c>
      <c r="H152" t="s">
        <v>301</v>
      </c>
      <c r="M152" s="146"/>
    </row>
    <row r="153" spans="1:13" x14ac:dyDescent="0.25">
      <c r="A153">
        <v>61</v>
      </c>
      <c r="B153" t="s">
        <v>792</v>
      </c>
      <c r="C153" t="s">
        <v>1181</v>
      </c>
      <c r="D153" t="s">
        <v>1207</v>
      </c>
      <c r="E153">
        <v>44689</v>
      </c>
      <c r="F153">
        <v>64939</v>
      </c>
      <c r="G153">
        <v>1451</v>
      </c>
      <c r="H153" t="s">
        <v>311</v>
      </c>
    </row>
    <row r="154" spans="1:13" x14ac:dyDescent="0.25">
      <c r="A154">
        <v>62</v>
      </c>
      <c r="B154" t="s">
        <v>791</v>
      </c>
      <c r="C154" t="s">
        <v>1181</v>
      </c>
      <c r="D154" t="s">
        <v>1208</v>
      </c>
      <c r="E154">
        <v>49501</v>
      </c>
      <c r="F154">
        <v>73895</v>
      </c>
      <c r="G154">
        <v>1363</v>
      </c>
      <c r="H154" t="s">
        <v>41</v>
      </c>
      <c r="M154" s="146"/>
    </row>
    <row r="155" spans="1:13" x14ac:dyDescent="0.25">
      <c r="A155">
        <v>63</v>
      </c>
      <c r="B155" t="s">
        <v>790</v>
      </c>
      <c r="C155" t="s">
        <v>1181</v>
      </c>
      <c r="D155" t="s">
        <v>1207</v>
      </c>
      <c r="E155">
        <v>41376</v>
      </c>
      <c r="F155">
        <v>55193</v>
      </c>
      <c r="G155">
        <v>2167</v>
      </c>
      <c r="H155" t="s">
        <v>56</v>
      </c>
      <c r="M155" s="146"/>
    </row>
    <row r="156" spans="1:13" x14ac:dyDescent="0.25">
      <c r="A156">
        <v>64</v>
      </c>
      <c r="B156" t="s">
        <v>789</v>
      </c>
      <c r="C156" t="s">
        <v>1181</v>
      </c>
      <c r="D156" t="s">
        <v>1208</v>
      </c>
      <c r="E156">
        <v>39290</v>
      </c>
      <c r="F156">
        <v>939</v>
      </c>
      <c r="G156">
        <v>848</v>
      </c>
      <c r="H156" t="s">
        <v>81</v>
      </c>
      <c r="M156" s="146"/>
    </row>
    <row r="157" spans="1:13" x14ac:dyDescent="0.25">
      <c r="A157">
        <v>65</v>
      </c>
      <c r="B157" t="s">
        <v>788</v>
      </c>
      <c r="C157" t="s">
        <v>1181</v>
      </c>
      <c r="D157" t="s">
        <v>1208</v>
      </c>
      <c r="E157">
        <v>39934</v>
      </c>
      <c r="F157">
        <v>67591</v>
      </c>
      <c r="G157">
        <v>2275</v>
      </c>
      <c r="H157" t="s">
        <v>108</v>
      </c>
      <c r="M157" s="146"/>
    </row>
    <row r="158" spans="1:13" x14ac:dyDescent="0.25">
      <c r="A158">
        <v>66</v>
      </c>
      <c r="B158" t="s">
        <v>787</v>
      </c>
      <c r="C158" t="s">
        <v>1181</v>
      </c>
      <c r="D158" t="s">
        <v>1208</v>
      </c>
      <c r="E158">
        <v>50947</v>
      </c>
      <c r="F158">
        <v>65559</v>
      </c>
      <c r="G158">
        <v>1659</v>
      </c>
      <c r="H158" t="s">
        <v>678</v>
      </c>
      <c r="M158" s="146"/>
    </row>
    <row r="159" spans="1:13" x14ac:dyDescent="0.25">
      <c r="A159">
        <v>67</v>
      </c>
      <c r="B159" t="s">
        <v>786</v>
      </c>
      <c r="C159" t="s">
        <v>1181</v>
      </c>
      <c r="D159" t="s">
        <v>1208</v>
      </c>
      <c r="E159">
        <v>45310</v>
      </c>
      <c r="F159">
        <v>56005</v>
      </c>
      <c r="G159">
        <v>1729</v>
      </c>
      <c r="H159" t="s">
        <v>200</v>
      </c>
      <c r="M159" s="146"/>
    </row>
    <row r="160" spans="1:13" x14ac:dyDescent="0.25">
      <c r="A160">
        <v>68</v>
      </c>
      <c r="B160" t="s">
        <v>785</v>
      </c>
      <c r="C160" t="s">
        <v>1181</v>
      </c>
      <c r="D160" t="s">
        <v>1208</v>
      </c>
      <c r="E160">
        <v>30791</v>
      </c>
      <c r="F160">
        <v>65894</v>
      </c>
      <c r="G160">
        <v>1645</v>
      </c>
      <c r="H160" t="s">
        <v>285</v>
      </c>
      <c r="M160" s="146"/>
    </row>
    <row r="161" spans="1:13" x14ac:dyDescent="0.25">
      <c r="A161">
        <v>69</v>
      </c>
      <c r="B161" t="s">
        <v>784</v>
      </c>
      <c r="C161" t="s">
        <v>1181</v>
      </c>
      <c r="D161" t="s">
        <v>1207</v>
      </c>
      <c r="E161">
        <v>43468</v>
      </c>
      <c r="F161">
        <v>59990</v>
      </c>
      <c r="G161">
        <v>1502</v>
      </c>
      <c r="H161" t="s">
        <v>303</v>
      </c>
      <c r="M161" s="146"/>
    </row>
    <row r="162" spans="1:13" x14ac:dyDescent="0.25">
      <c r="A162">
        <v>70</v>
      </c>
      <c r="B162" t="s">
        <v>783</v>
      </c>
      <c r="C162" t="s">
        <v>1181</v>
      </c>
      <c r="D162" t="s">
        <v>1206</v>
      </c>
      <c r="E162">
        <v>27618</v>
      </c>
      <c r="F162">
        <v>69915</v>
      </c>
      <c r="G162">
        <v>738</v>
      </c>
      <c r="H162" t="s">
        <v>1200</v>
      </c>
    </row>
    <row r="163" spans="1:13" x14ac:dyDescent="0.25">
      <c r="A163">
        <v>71</v>
      </c>
      <c r="B163" t="s">
        <v>782</v>
      </c>
      <c r="C163" t="s">
        <v>1181</v>
      </c>
      <c r="D163" t="s">
        <v>1206</v>
      </c>
      <c r="E163">
        <v>51229</v>
      </c>
      <c r="F163">
        <v>74905</v>
      </c>
      <c r="G163">
        <v>1208</v>
      </c>
      <c r="H163" t="s">
        <v>44</v>
      </c>
    </row>
    <row r="164" spans="1:13" x14ac:dyDescent="0.25">
      <c r="A164">
        <v>72</v>
      </c>
      <c r="B164" t="s">
        <v>781</v>
      </c>
      <c r="C164" t="s">
        <v>1181</v>
      </c>
      <c r="D164" t="s">
        <v>1205</v>
      </c>
      <c r="E164">
        <v>57632</v>
      </c>
      <c r="F164">
        <v>77846</v>
      </c>
      <c r="G164">
        <v>3304</v>
      </c>
      <c r="H164" t="s">
        <v>69</v>
      </c>
    </row>
    <row r="165" spans="1:13" x14ac:dyDescent="0.25">
      <c r="A165">
        <v>73</v>
      </c>
      <c r="B165" t="s">
        <v>780</v>
      </c>
      <c r="C165" t="s">
        <v>1181</v>
      </c>
      <c r="D165" t="s">
        <v>1205</v>
      </c>
      <c r="E165">
        <v>42643</v>
      </c>
      <c r="F165">
        <v>66581</v>
      </c>
      <c r="G165">
        <v>1032</v>
      </c>
      <c r="H165" t="s">
        <v>84</v>
      </c>
    </row>
    <row r="166" spans="1:13" x14ac:dyDescent="0.25">
      <c r="A166">
        <v>74</v>
      </c>
      <c r="B166" t="s">
        <v>779</v>
      </c>
      <c r="C166" t="s">
        <v>1181</v>
      </c>
      <c r="D166" t="s">
        <v>1206</v>
      </c>
      <c r="E166">
        <v>47058</v>
      </c>
      <c r="F166">
        <v>68312</v>
      </c>
      <c r="G166">
        <v>2016</v>
      </c>
      <c r="H166" t="s">
        <v>111</v>
      </c>
    </row>
    <row r="167" spans="1:13" x14ac:dyDescent="0.25">
      <c r="A167">
        <v>75</v>
      </c>
      <c r="B167" t="s">
        <v>778</v>
      </c>
      <c r="C167" t="s">
        <v>1181</v>
      </c>
      <c r="D167" t="s">
        <v>1207</v>
      </c>
      <c r="E167">
        <v>56321</v>
      </c>
      <c r="F167">
        <v>71754</v>
      </c>
      <c r="G167">
        <v>1423</v>
      </c>
      <c r="H167" t="s">
        <v>675</v>
      </c>
    </row>
    <row r="168" spans="1:13" x14ac:dyDescent="0.25">
      <c r="A168">
        <v>76</v>
      </c>
      <c r="B168" t="s">
        <v>777</v>
      </c>
      <c r="C168" t="s">
        <v>1181</v>
      </c>
      <c r="D168" t="s">
        <v>1207</v>
      </c>
      <c r="E168">
        <v>44478</v>
      </c>
      <c r="F168">
        <v>63051</v>
      </c>
      <c r="G168">
        <v>1896</v>
      </c>
      <c r="H168" t="s">
        <v>202</v>
      </c>
    </row>
    <row r="169" spans="1:13" x14ac:dyDescent="0.25">
      <c r="A169">
        <v>77</v>
      </c>
      <c r="B169" t="s">
        <v>776</v>
      </c>
      <c r="C169" t="s">
        <v>1181</v>
      </c>
      <c r="D169" t="s">
        <v>1207</v>
      </c>
      <c r="E169">
        <v>38553</v>
      </c>
      <c r="F169">
        <v>68088</v>
      </c>
      <c r="G169">
        <v>2321</v>
      </c>
      <c r="H169" t="s">
        <v>287</v>
      </c>
      <c r="M169" s="146"/>
    </row>
    <row r="170" spans="1:13" x14ac:dyDescent="0.25">
      <c r="A170">
        <v>78</v>
      </c>
      <c r="B170" t="s">
        <v>775</v>
      </c>
      <c r="C170" t="s">
        <v>1181</v>
      </c>
      <c r="D170" t="s">
        <v>1207</v>
      </c>
      <c r="E170">
        <v>39968</v>
      </c>
      <c r="F170">
        <v>67074</v>
      </c>
      <c r="G170">
        <v>2683</v>
      </c>
      <c r="H170" t="s">
        <v>305</v>
      </c>
    </row>
    <row r="171" spans="1:13" x14ac:dyDescent="0.25">
      <c r="A171">
        <v>79</v>
      </c>
      <c r="B171" t="s">
        <v>774</v>
      </c>
      <c r="C171" t="s">
        <v>1181</v>
      </c>
      <c r="D171" t="s">
        <v>1208</v>
      </c>
      <c r="E171">
        <v>41993</v>
      </c>
      <c r="F171">
        <v>72322</v>
      </c>
      <c r="G171">
        <v>1514</v>
      </c>
      <c r="H171" t="s">
        <v>1201</v>
      </c>
      <c r="M171" s="146"/>
    </row>
    <row r="172" spans="1:13" x14ac:dyDescent="0.25">
      <c r="A172">
        <v>80</v>
      </c>
      <c r="B172" t="s">
        <v>773</v>
      </c>
      <c r="C172" t="s">
        <v>1181</v>
      </c>
      <c r="D172" t="s">
        <v>1208</v>
      </c>
      <c r="E172">
        <v>45202</v>
      </c>
      <c r="F172">
        <v>72568</v>
      </c>
      <c r="G172">
        <v>1254</v>
      </c>
      <c r="H172" t="s">
        <v>47</v>
      </c>
      <c r="M172" s="146"/>
    </row>
    <row r="173" spans="1:13" x14ac:dyDescent="0.25">
      <c r="A173">
        <v>81</v>
      </c>
      <c r="B173" t="s">
        <v>772</v>
      </c>
      <c r="C173" t="s">
        <v>1181</v>
      </c>
      <c r="D173" t="s">
        <v>1208</v>
      </c>
      <c r="E173">
        <v>48275</v>
      </c>
      <c r="F173">
        <v>71161</v>
      </c>
      <c r="G173">
        <v>1201</v>
      </c>
      <c r="H173" t="s">
        <v>72</v>
      </c>
      <c r="M173" s="146"/>
    </row>
    <row r="174" spans="1:13" x14ac:dyDescent="0.25">
      <c r="A174">
        <v>82</v>
      </c>
      <c r="B174" t="s">
        <v>771</v>
      </c>
      <c r="C174" t="s">
        <v>1181</v>
      </c>
      <c r="D174" t="s">
        <v>1208</v>
      </c>
      <c r="E174">
        <v>48782</v>
      </c>
      <c r="F174">
        <v>65957</v>
      </c>
      <c r="G174">
        <v>1248</v>
      </c>
      <c r="H174" t="s">
        <v>87</v>
      </c>
      <c r="M174" s="146"/>
    </row>
    <row r="175" spans="1:13" x14ac:dyDescent="0.25">
      <c r="A175">
        <v>83</v>
      </c>
      <c r="B175" t="s">
        <v>770</v>
      </c>
      <c r="C175" t="s">
        <v>1181</v>
      </c>
      <c r="D175" t="s">
        <v>1208</v>
      </c>
      <c r="E175">
        <v>53095</v>
      </c>
      <c r="F175">
        <v>68873</v>
      </c>
      <c r="G175">
        <v>1924</v>
      </c>
      <c r="H175" t="s">
        <v>114</v>
      </c>
      <c r="M175" s="146"/>
    </row>
    <row r="176" spans="1:13" x14ac:dyDescent="0.25">
      <c r="A176">
        <v>84</v>
      </c>
      <c r="B176" t="s">
        <v>769</v>
      </c>
      <c r="C176" t="s">
        <v>1181</v>
      </c>
      <c r="D176" t="s">
        <v>1208</v>
      </c>
      <c r="E176">
        <v>42592</v>
      </c>
      <c r="F176">
        <v>67549</v>
      </c>
      <c r="G176">
        <v>1237</v>
      </c>
      <c r="H176" t="s">
        <v>194</v>
      </c>
      <c r="M176" s="146"/>
    </row>
    <row r="177" spans="1:13" x14ac:dyDescent="0.25">
      <c r="A177">
        <v>85</v>
      </c>
      <c r="B177" t="s">
        <v>768</v>
      </c>
      <c r="C177" t="s">
        <v>1181</v>
      </c>
      <c r="D177" t="s">
        <v>1209</v>
      </c>
      <c r="E177">
        <v>39833</v>
      </c>
      <c r="F177">
        <v>62223</v>
      </c>
      <c r="G177">
        <v>37</v>
      </c>
      <c r="H177" t="s">
        <v>204</v>
      </c>
      <c r="M177" s="146"/>
    </row>
    <row r="178" spans="1:13" x14ac:dyDescent="0.25">
      <c r="B178"/>
      <c r="M178" s="146"/>
    </row>
    <row r="179" spans="1:13" ht="18.75" x14ac:dyDescent="0.3">
      <c r="A179" s="298" t="s">
        <v>758</v>
      </c>
      <c r="B179" s="298"/>
      <c r="C179" s="298"/>
      <c r="D179" s="298"/>
      <c r="E179" s="298"/>
      <c r="F179" s="298"/>
      <c r="G179" s="298"/>
      <c r="H179" s="298"/>
      <c r="M179" s="146"/>
    </row>
    <row r="180" spans="1:13" x14ac:dyDescent="0.25">
      <c r="B180"/>
    </row>
    <row r="181" spans="1:13" x14ac:dyDescent="0.25">
      <c r="B181" t="s">
        <v>1166</v>
      </c>
      <c r="C181" t="s">
        <v>11</v>
      </c>
      <c r="D181" t="s">
        <v>13</v>
      </c>
      <c r="E181" t="s">
        <v>14</v>
      </c>
      <c r="F181" t="s">
        <v>15</v>
      </c>
      <c r="G181" t="s">
        <v>1167</v>
      </c>
      <c r="H181" t="s">
        <v>20</v>
      </c>
      <c r="M181" s="146"/>
    </row>
    <row r="182" spans="1:13" x14ac:dyDescent="0.25">
      <c r="A182">
        <v>1</v>
      </c>
      <c r="B182" t="s">
        <v>1168</v>
      </c>
      <c r="C182" t="s">
        <v>1169</v>
      </c>
      <c r="D182" t="s">
        <v>1210</v>
      </c>
      <c r="E182">
        <v>62</v>
      </c>
      <c r="F182">
        <v>15833</v>
      </c>
      <c r="G182">
        <v>4</v>
      </c>
      <c r="H182" t="s">
        <v>134</v>
      </c>
      <c r="M182" s="146"/>
    </row>
    <row r="183" spans="1:13" x14ac:dyDescent="0.25">
      <c r="A183">
        <v>2</v>
      </c>
      <c r="B183" t="s">
        <v>1171</v>
      </c>
      <c r="C183" t="s">
        <v>1169</v>
      </c>
      <c r="D183" t="s">
        <v>1211</v>
      </c>
      <c r="E183">
        <v>52</v>
      </c>
      <c r="F183">
        <v>14536</v>
      </c>
      <c r="G183">
        <v>3</v>
      </c>
      <c r="H183" t="s">
        <v>136</v>
      </c>
      <c r="M183" s="146"/>
    </row>
    <row r="184" spans="1:13" x14ac:dyDescent="0.25">
      <c r="A184">
        <v>3</v>
      </c>
      <c r="B184" t="s">
        <v>1173</v>
      </c>
      <c r="C184" t="s">
        <v>1169</v>
      </c>
      <c r="D184" t="s">
        <v>1211</v>
      </c>
      <c r="E184">
        <v>152</v>
      </c>
      <c r="F184">
        <v>16427</v>
      </c>
      <c r="G184">
        <v>10</v>
      </c>
      <c r="H184" t="s">
        <v>138</v>
      </c>
      <c r="M184" s="146"/>
    </row>
    <row r="185" spans="1:13" x14ac:dyDescent="0.25">
      <c r="A185">
        <v>4</v>
      </c>
      <c r="B185" t="s">
        <v>1175</v>
      </c>
      <c r="C185" t="s">
        <v>1169</v>
      </c>
      <c r="D185" t="s">
        <v>1211</v>
      </c>
      <c r="E185">
        <v>454</v>
      </c>
      <c r="F185">
        <v>18527</v>
      </c>
      <c r="G185">
        <v>22</v>
      </c>
      <c r="H185" t="s">
        <v>140</v>
      </c>
      <c r="M185" s="146"/>
    </row>
    <row r="186" spans="1:13" x14ac:dyDescent="0.25">
      <c r="A186">
        <v>5</v>
      </c>
      <c r="B186" t="s">
        <v>1177</v>
      </c>
      <c r="C186" t="s">
        <v>1169</v>
      </c>
      <c r="D186" t="s">
        <v>1211</v>
      </c>
      <c r="E186">
        <v>1136</v>
      </c>
      <c r="F186">
        <v>20312</v>
      </c>
      <c r="G186">
        <v>58</v>
      </c>
      <c r="H186" t="s">
        <v>142</v>
      </c>
      <c r="M186" s="146"/>
    </row>
    <row r="187" spans="1:13" x14ac:dyDescent="0.25">
      <c r="A187">
        <v>6</v>
      </c>
      <c r="B187" t="s">
        <v>1178</v>
      </c>
      <c r="C187" t="s">
        <v>1169</v>
      </c>
      <c r="D187" t="s">
        <v>1211</v>
      </c>
      <c r="E187">
        <v>3587</v>
      </c>
      <c r="F187">
        <v>21571</v>
      </c>
      <c r="G187">
        <v>145</v>
      </c>
      <c r="H187" t="s">
        <v>144</v>
      </c>
      <c r="M187" s="146"/>
    </row>
    <row r="188" spans="1:13" x14ac:dyDescent="0.25">
      <c r="A188">
        <v>7</v>
      </c>
      <c r="B188" t="s">
        <v>1179</v>
      </c>
      <c r="C188" t="s">
        <v>1169</v>
      </c>
      <c r="D188" t="s">
        <v>1211</v>
      </c>
      <c r="E188">
        <v>11753</v>
      </c>
      <c r="F188">
        <v>21420</v>
      </c>
      <c r="G188">
        <v>628</v>
      </c>
      <c r="H188" t="s">
        <v>146</v>
      </c>
    </row>
    <row r="189" spans="1:13" x14ac:dyDescent="0.25">
      <c r="A189">
        <v>8</v>
      </c>
      <c r="B189" t="s">
        <v>1180</v>
      </c>
      <c r="C189" t="s">
        <v>1169</v>
      </c>
      <c r="D189" t="s">
        <v>1211</v>
      </c>
      <c r="E189">
        <v>35815</v>
      </c>
      <c r="F189">
        <v>22193</v>
      </c>
      <c r="G189">
        <v>1475</v>
      </c>
      <c r="H189" t="s">
        <v>154</v>
      </c>
      <c r="M189" s="146"/>
    </row>
    <row r="190" spans="1:13" x14ac:dyDescent="0.25">
      <c r="A190">
        <v>9</v>
      </c>
      <c r="B190" t="s">
        <v>836</v>
      </c>
      <c r="C190" t="s">
        <v>1181</v>
      </c>
      <c r="D190" t="s">
        <v>1211</v>
      </c>
      <c r="E190">
        <v>22098</v>
      </c>
      <c r="F190">
        <v>16644</v>
      </c>
      <c r="G190">
        <v>494</v>
      </c>
      <c r="H190" t="s">
        <v>156</v>
      </c>
      <c r="M190" s="146"/>
    </row>
    <row r="191" spans="1:13" x14ac:dyDescent="0.25">
      <c r="A191">
        <v>10</v>
      </c>
      <c r="B191" t="s">
        <v>835</v>
      </c>
      <c r="C191" t="s">
        <v>1181</v>
      </c>
      <c r="D191" t="s">
        <v>1210</v>
      </c>
      <c r="E191">
        <v>25053</v>
      </c>
      <c r="F191">
        <v>21555</v>
      </c>
      <c r="G191">
        <v>787</v>
      </c>
      <c r="H191" t="s">
        <v>164</v>
      </c>
    </row>
    <row r="192" spans="1:13" x14ac:dyDescent="0.25">
      <c r="A192">
        <v>11</v>
      </c>
      <c r="B192" t="s">
        <v>834</v>
      </c>
      <c r="C192" t="s">
        <v>1181</v>
      </c>
      <c r="D192" t="s">
        <v>1210</v>
      </c>
      <c r="E192">
        <v>24465</v>
      </c>
      <c r="F192">
        <v>20437</v>
      </c>
      <c r="G192">
        <v>1023</v>
      </c>
      <c r="H192" t="s">
        <v>180</v>
      </c>
      <c r="M192" s="146"/>
    </row>
    <row r="193" spans="1:13" x14ac:dyDescent="0.25">
      <c r="A193">
        <v>12</v>
      </c>
      <c r="B193" t="s">
        <v>833</v>
      </c>
      <c r="C193" t="s">
        <v>1181</v>
      </c>
      <c r="D193" t="s">
        <v>1210</v>
      </c>
      <c r="E193">
        <v>21706</v>
      </c>
      <c r="F193">
        <v>18144</v>
      </c>
      <c r="G193">
        <v>562</v>
      </c>
      <c r="H193" t="s">
        <v>188</v>
      </c>
    </row>
    <row r="194" spans="1:13" x14ac:dyDescent="0.25">
      <c r="A194">
        <v>13</v>
      </c>
      <c r="B194" t="s">
        <v>832</v>
      </c>
      <c r="C194" t="s">
        <v>1181</v>
      </c>
      <c r="D194" t="s">
        <v>1210</v>
      </c>
      <c r="E194">
        <v>16675</v>
      </c>
      <c r="F194">
        <v>14602</v>
      </c>
      <c r="G194">
        <v>572</v>
      </c>
      <c r="H194" t="s">
        <v>257</v>
      </c>
      <c r="M194" s="146"/>
    </row>
    <row r="195" spans="1:13" x14ac:dyDescent="0.25">
      <c r="A195">
        <v>14</v>
      </c>
      <c r="B195" t="s">
        <v>831</v>
      </c>
      <c r="C195" t="s">
        <v>1181</v>
      </c>
      <c r="D195" t="s">
        <v>1210</v>
      </c>
      <c r="E195">
        <v>13744</v>
      </c>
      <c r="F195">
        <v>12767</v>
      </c>
      <c r="G195">
        <v>631</v>
      </c>
      <c r="H195" t="s">
        <v>265</v>
      </c>
      <c r="M195" s="146"/>
    </row>
    <row r="196" spans="1:13" x14ac:dyDescent="0.25">
      <c r="A196">
        <v>15</v>
      </c>
      <c r="B196" t="s">
        <v>830</v>
      </c>
      <c r="C196" t="s">
        <v>1181</v>
      </c>
      <c r="D196" t="s">
        <v>1210</v>
      </c>
      <c r="E196">
        <v>12942</v>
      </c>
      <c r="F196">
        <v>12640</v>
      </c>
      <c r="G196">
        <v>531</v>
      </c>
      <c r="H196" t="s">
        <v>158</v>
      </c>
      <c r="M196" s="146"/>
    </row>
    <row r="197" spans="1:13" x14ac:dyDescent="0.25">
      <c r="A197">
        <v>16</v>
      </c>
      <c r="B197" t="s">
        <v>829</v>
      </c>
      <c r="C197" t="s">
        <v>1181</v>
      </c>
      <c r="D197" t="s">
        <v>1210</v>
      </c>
      <c r="E197">
        <v>10818</v>
      </c>
      <c r="F197">
        <v>11777</v>
      </c>
      <c r="G197">
        <v>412</v>
      </c>
      <c r="H197" t="s">
        <v>166</v>
      </c>
    </row>
    <row r="198" spans="1:13" x14ac:dyDescent="0.25">
      <c r="A198">
        <v>17</v>
      </c>
      <c r="B198" t="s">
        <v>828</v>
      </c>
      <c r="C198" t="s">
        <v>1181</v>
      </c>
      <c r="D198" t="s">
        <v>1210</v>
      </c>
      <c r="E198">
        <v>18315</v>
      </c>
      <c r="F198">
        <v>15312</v>
      </c>
      <c r="G198">
        <v>455</v>
      </c>
      <c r="H198" t="s">
        <v>182</v>
      </c>
    </row>
    <row r="199" spans="1:13" x14ac:dyDescent="0.25">
      <c r="A199">
        <v>18</v>
      </c>
      <c r="B199" t="s">
        <v>827</v>
      </c>
      <c r="C199" t="s">
        <v>1181</v>
      </c>
      <c r="D199" t="s">
        <v>1210</v>
      </c>
      <c r="E199">
        <v>18061</v>
      </c>
      <c r="F199">
        <v>17328</v>
      </c>
      <c r="G199">
        <v>670</v>
      </c>
      <c r="H199" t="s">
        <v>1185</v>
      </c>
    </row>
    <row r="200" spans="1:13" x14ac:dyDescent="0.25">
      <c r="A200">
        <v>19</v>
      </c>
      <c r="B200" t="s">
        <v>826</v>
      </c>
      <c r="C200" t="s">
        <v>1181</v>
      </c>
      <c r="D200" t="s">
        <v>1210</v>
      </c>
      <c r="E200">
        <v>12393</v>
      </c>
      <c r="F200">
        <v>12422</v>
      </c>
      <c r="G200">
        <v>290</v>
      </c>
      <c r="H200" t="s">
        <v>259</v>
      </c>
    </row>
    <row r="201" spans="1:13" x14ac:dyDescent="0.25">
      <c r="A201">
        <v>20</v>
      </c>
      <c r="B201" t="s">
        <v>825</v>
      </c>
      <c r="C201" t="s">
        <v>1181</v>
      </c>
      <c r="D201" t="s">
        <v>1210</v>
      </c>
      <c r="E201">
        <v>13213</v>
      </c>
      <c r="F201">
        <v>13411</v>
      </c>
      <c r="G201">
        <v>512</v>
      </c>
      <c r="H201" t="s">
        <v>267</v>
      </c>
    </row>
    <row r="202" spans="1:13" x14ac:dyDescent="0.25">
      <c r="A202">
        <v>21</v>
      </c>
      <c r="B202" t="s">
        <v>824</v>
      </c>
      <c r="C202" t="s">
        <v>1181</v>
      </c>
      <c r="D202" t="s">
        <v>1210</v>
      </c>
      <c r="E202">
        <v>12732</v>
      </c>
      <c r="F202">
        <v>10807</v>
      </c>
      <c r="G202">
        <v>631</v>
      </c>
      <c r="H202" t="s">
        <v>160</v>
      </c>
      <c r="M202" s="146"/>
    </row>
    <row r="203" spans="1:13" x14ac:dyDescent="0.25">
      <c r="A203">
        <v>22</v>
      </c>
      <c r="B203" t="s">
        <v>823</v>
      </c>
      <c r="C203" t="s">
        <v>1181</v>
      </c>
      <c r="D203" t="s">
        <v>1210</v>
      </c>
      <c r="E203">
        <v>12568</v>
      </c>
      <c r="F203">
        <v>10969</v>
      </c>
      <c r="G203">
        <v>460</v>
      </c>
      <c r="H203" t="s">
        <v>168</v>
      </c>
    </row>
    <row r="204" spans="1:13" x14ac:dyDescent="0.25">
      <c r="A204">
        <v>23</v>
      </c>
      <c r="B204" t="s">
        <v>822</v>
      </c>
      <c r="C204" t="s">
        <v>1181</v>
      </c>
      <c r="D204" t="s">
        <v>1210</v>
      </c>
      <c r="E204">
        <v>17041</v>
      </c>
      <c r="F204">
        <v>15157</v>
      </c>
      <c r="G204">
        <v>362</v>
      </c>
      <c r="H204" t="s">
        <v>184</v>
      </c>
    </row>
    <row r="205" spans="1:13" x14ac:dyDescent="0.25">
      <c r="A205">
        <v>24</v>
      </c>
      <c r="B205" t="s">
        <v>821</v>
      </c>
      <c r="C205" t="s">
        <v>1181</v>
      </c>
      <c r="D205" t="s">
        <v>1210</v>
      </c>
      <c r="E205">
        <v>11713</v>
      </c>
      <c r="F205">
        <v>17809</v>
      </c>
      <c r="G205">
        <v>302</v>
      </c>
      <c r="H205" t="s">
        <v>1187</v>
      </c>
      <c r="M205" s="146"/>
    </row>
    <row r="206" spans="1:13" x14ac:dyDescent="0.25">
      <c r="A206">
        <v>25</v>
      </c>
      <c r="B206" t="s">
        <v>820</v>
      </c>
      <c r="C206" t="s">
        <v>1181</v>
      </c>
      <c r="D206" t="s">
        <v>1210</v>
      </c>
      <c r="E206">
        <v>15692</v>
      </c>
      <c r="F206">
        <v>13745</v>
      </c>
      <c r="G206">
        <v>211</v>
      </c>
      <c r="H206" t="s">
        <v>261</v>
      </c>
    </row>
    <row r="207" spans="1:13" x14ac:dyDescent="0.25">
      <c r="A207">
        <v>26</v>
      </c>
      <c r="B207" t="s">
        <v>819</v>
      </c>
      <c r="C207" t="s">
        <v>1181</v>
      </c>
      <c r="D207" t="s">
        <v>1210</v>
      </c>
      <c r="E207">
        <v>13674</v>
      </c>
      <c r="F207">
        <v>13145</v>
      </c>
      <c r="G207">
        <v>357</v>
      </c>
      <c r="H207" t="s">
        <v>269</v>
      </c>
    </row>
    <row r="208" spans="1:13" x14ac:dyDescent="0.25">
      <c r="A208">
        <v>27</v>
      </c>
      <c r="B208" t="s">
        <v>818</v>
      </c>
      <c r="C208" t="s">
        <v>1181</v>
      </c>
      <c r="D208" t="s">
        <v>1210</v>
      </c>
      <c r="E208">
        <v>15017</v>
      </c>
      <c r="F208">
        <v>12252</v>
      </c>
      <c r="G208">
        <v>197</v>
      </c>
      <c r="H208" t="s">
        <v>162</v>
      </c>
      <c r="M208" s="146"/>
    </row>
    <row r="209" spans="1:13" x14ac:dyDescent="0.25">
      <c r="A209">
        <v>28</v>
      </c>
      <c r="B209" t="s">
        <v>817</v>
      </c>
      <c r="C209" t="s">
        <v>1181</v>
      </c>
      <c r="D209" t="s">
        <v>1210</v>
      </c>
      <c r="E209">
        <v>14828</v>
      </c>
      <c r="F209">
        <v>11651</v>
      </c>
      <c r="G209">
        <v>598</v>
      </c>
      <c r="H209" t="s">
        <v>178</v>
      </c>
    </row>
    <row r="210" spans="1:13" x14ac:dyDescent="0.25">
      <c r="A210">
        <v>29</v>
      </c>
      <c r="B210" t="s">
        <v>816</v>
      </c>
      <c r="C210" t="s">
        <v>1181</v>
      </c>
      <c r="D210" t="s">
        <v>1210</v>
      </c>
      <c r="E210">
        <v>21229</v>
      </c>
      <c r="F210">
        <v>16834</v>
      </c>
      <c r="G210">
        <v>743</v>
      </c>
      <c r="H210" t="s">
        <v>186</v>
      </c>
      <c r="M210" s="146"/>
    </row>
    <row r="211" spans="1:13" x14ac:dyDescent="0.25">
      <c r="A211">
        <v>30</v>
      </c>
      <c r="B211" t="s">
        <v>815</v>
      </c>
      <c r="C211" t="s">
        <v>1181</v>
      </c>
      <c r="D211" t="s">
        <v>1212</v>
      </c>
      <c r="E211">
        <v>20919</v>
      </c>
      <c r="F211">
        <v>17456</v>
      </c>
      <c r="G211">
        <v>649</v>
      </c>
      <c r="H211" t="s">
        <v>255</v>
      </c>
      <c r="M211" s="146"/>
    </row>
    <row r="212" spans="1:13" x14ac:dyDescent="0.25">
      <c r="A212">
        <v>31</v>
      </c>
      <c r="B212" t="s">
        <v>814</v>
      </c>
      <c r="C212" t="s">
        <v>1181</v>
      </c>
      <c r="D212" t="s">
        <v>1212</v>
      </c>
      <c r="E212">
        <v>16617</v>
      </c>
      <c r="F212">
        <v>12346</v>
      </c>
      <c r="G212">
        <v>139</v>
      </c>
      <c r="H212" t="s">
        <v>263</v>
      </c>
      <c r="M212" s="146"/>
    </row>
    <row r="213" spans="1:13" x14ac:dyDescent="0.25">
      <c r="A213">
        <v>32</v>
      </c>
      <c r="B213" t="s">
        <v>813</v>
      </c>
      <c r="C213" t="s">
        <v>1181</v>
      </c>
      <c r="D213" t="s">
        <v>1212</v>
      </c>
      <c r="E213">
        <v>15177</v>
      </c>
      <c r="F213">
        <v>12079</v>
      </c>
      <c r="G213">
        <v>437</v>
      </c>
      <c r="H213" t="s">
        <v>277</v>
      </c>
      <c r="M213" s="146"/>
    </row>
    <row r="214" spans="1:13" x14ac:dyDescent="0.25">
      <c r="A214">
        <v>33</v>
      </c>
      <c r="B214" t="s">
        <v>1188</v>
      </c>
      <c r="C214" t="s">
        <v>1189</v>
      </c>
      <c r="D214" t="s">
        <v>1212</v>
      </c>
      <c r="E214">
        <v>30</v>
      </c>
      <c r="F214">
        <v>16368</v>
      </c>
      <c r="G214">
        <v>3</v>
      </c>
      <c r="H214" t="s">
        <v>208</v>
      </c>
      <c r="M214" s="146"/>
    </row>
    <row r="215" spans="1:13" x14ac:dyDescent="0.25">
      <c r="A215">
        <v>34</v>
      </c>
      <c r="B215" t="s">
        <v>1190</v>
      </c>
      <c r="C215" t="s">
        <v>1191</v>
      </c>
      <c r="D215" t="s">
        <v>1210</v>
      </c>
      <c r="E215">
        <v>108</v>
      </c>
      <c r="F215">
        <v>16868</v>
      </c>
      <c r="G215">
        <v>21</v>
      </c>
      <c r="H215" t="s">
        <v>216</v>
      </c>
    </row>
    <row r="216" spans="1:13" x14ac:dyDescent="0.25">
      <c r="A216">
        <v>35</v>
      </c>
      <c r="B216" t="s">
        <v>1193</v>
      </c>
      <c r="C216" t="s">
        <v>1191</v>
      </c>
      <c r="D216" t="s">
        <v>1213</v>
      </c>
      <c r="E216">
        <v>149</v>
      </c>
      <c r="F216">
        <v>18305</v>
      </c>
      <c r="G216">
        <v>47</v>
      </c>
      <c r="H216" t="s">
        <v>218</v>
      </c>
    </row>
    <row r="217" spans="1:13" x14ac:dyDescent="0.25">
      <c r="A217">
        <v>36</v>
      </c>
      <c r="B217" t="s">
        <v>1194</v>
      </c>
      <c r="C217" t="s">
        <v>1191</v>
      </c>
      <c r="D217" t="s">
        <v>1212</v>
      </c>
      <c r="E217">
        <v>484</v>
      </c>
      <c r="F217">
        <v>19088</v>
      </c>
      <c r="G217">
        <v>36</v>
      </c>
      <c r="H217" t="s">
        <v>220</v>
      </c>
    </row>
    <row r="218" spans="1:13" x14ac:dyDescent="0.25">
      <c r="A218">
        <v>37</v>
      </c>
      <c r="B218" t="s">
        <v>1195</v>
      </c>
      <c r="C218" t="s">
        <v>1191</v>
      </c>
      <c r="D218" t="s">
        <v>1212</v>
      </c>
      <c r="E218">
        <v>1464</v>
      </c>
      <c r="F218">
        <v>22490</v>
      </c>
      <c r="G218">
        <v>69</v>
      </c>
      <c r="H218" t="s">
        <v>222</v>
      </c>
    </row>
    <row r="219" spans="1:13" x14ac:dyDescent="0.25">
      <c r="A219">
        <v>38</v>
      </c>
      <c r="B219" t="s">
        <v>1196</v>
      </c>
      <c r="C219" t="s">
        <v>1191</v>
      </c>
      <c r="D219" t="s">
        <v>1212</v>
      </c>
      <c r="E219">
        <v>3462</v>
      </c>
      <c r="F219">
        <v>21176</v>
      </c>
      <c r="G219">
        <v>134</v>
      </c>
      <c r="H219" t="s">
        <v>224</v>
      </c>
    </row>
    <row r="220" spans="1:13" x14ac:dyDescent="0.25">
      <c r="A220">
        <v>39</v>
      </c>
      <c r="B220" t="s">
        <v>1197</v>
      </c>
      <c r="C220" t="s">
        <v>1191</v>
      </c>
      <c r="D220" t="s">
        <v>1212</v>
      </c>
      <c r="E220">
        <v>11442</v>
      </c>
      <c r="F220">
        <v>20725</v>
      </c>
      <c r="G220">
        <v>288</v>
      </c>
      <c r="H220" t="s">
        <v>226</v>
      </c>
    </row>
    <row r="221" spans="1:13" x14ac:dyDescent="0.25">
      <c r="A221">
        <v>40</v>
      </c>
      <c r="B221" t="s">
        <v>1199</v>
      </c>
      <c r="C221" t="s">
        <v>1191</v>
      </c>
      <c r="D221" t="s">
        <v>1212</v>
      </c>
      <c r="E221">
        <v>34743</v>
      </c>
      <c r="F221">
        <v>22917</v>
      </c>
      <c r="G221">
        <v>3030</v>
      </c>
      <c r="H221" t="s">
        <v>228</v>
      </c>
    </row>
    <row r="222" spans="1:13" x14ac:dyDescent="0.25">
      <c r="A222">
        <v>41</v>
      </c>
      <c r="B222" t="s">
        <v>812</v>
      </c>
      <c r="C222" t="s">
        <v>1181</v>
      </c>
      <c r="D222" t="s">
        <v>1212</v>
      </c>
      <c r="E222">
        <v>19678</v>
      </c>
      <c r="F222">
        <v>23048</v>
      </c>
      <c r="G222">
        <v>184</v>
      </c>
      <c r="H222" t="s">
        <v>279</v>
      </c>
    </row>
    <row r="223" spans="1:13" x14ac:dyDescent="0.25">
      <c r="A223">
        <v>42</v>
      </c>
      <c r="B223" t="s">
        <v>811</v>
      </c>
      <c r="C223" t="s">
        <v>1181</v>
      </c>
      <c r="D223" t="s">
        <v>1212</v>
      </c>
      <c r="E223">
        <v>24876</v>
      </c>
      <c r="F223">
        <v>24019</v>
      </c>
      <c r="G223">
        <v>646</v>
      </c>
      <c r="H223" t="s">
        <v>289</v>
      </c>
    </row>
    <row r="224" spans="1:13" x14ac:dyDescent="0.25">
      <c r="A224">
        <v>43</v>
      </c>
      <c r="B224" t="s">
        <v>810</v>
      </c>
      <c r="C224" t="s">
        <v>1181</v>
      </c>
      <c r="D224" t="s">
        <v>1212</v>
      </c>
      <c r="E224">
        <v>30922</v>
      </c>
      <c r="F224">
        <v>24063</v>
      </c>
      <c r="G224">
        <v>877</v>
      </c>
      <c r="H224" t="s">
        <v>307</v>
      </c>
    </row>
    <row r="225" spans="1:8" x14ac:dyDescent="0.25">
      <c r="A225">
        <v>44</v>
      </c>
      <c r="B225" t="s">
        <v>809</v>
      </c>
      <c r="C225" t="s">
        <v>1181</v>
      </c>
      <c r="D225" t="s">
        <v>1212</v>
      </c>
      <c r="E225">
        <v>24083</v>
      </c>
      <c r="F225">
        <v>23056</v>
      </c>
      <c r="G225">
        <v>1466</v>
      </c>
      <c r="H225" t="s">
        <v>35</v>
      </c>
    </row>
    <row r="226" spans="1:8" x14ac:dyDescent="0.25">
      <c r="A226">
        <v>45</v>
      </c>
      <c r="B226" t="s">
        <v>808</v>
      </c>
      <c r="C226" t="s">
        <v>1181</v>
      </c>
      <c r="D226" t="s">
        <v>1212</v>
      </c>
      <c r="E226">
        <v>23942</v>
      </c>
      <c r="F226">
        <v>21085</v>
      </c>
      <c r="G226">
        <v>642</v>
      </c>
      <c r="H226" t="s">
        <v>50</v>
      </c>
    </row>
    <row r="227" spans="1:8" x14ac:dyDescent="0.25">
      <c r="A227">
        <v>46</v>
      </c>
      <c r="B227" t="s">
        <v>807</v>
      </c>
      <c r="C227" t="s">
        <v>1181</v>
      </c>
      <c r="D227" t="s">
        <v>1212</v>
      </c>
      <c r="E227">
        <v>30081</v>
      </c>
      <c r="F227">
        <v>22060</v>
      </c>
      <c r="G227">
        <v>509</v>
      </c>
      <c r="H227" t="s">
        <v>75</v>
      </c>
    </row>
    <row r="228" spans="1:8" x14ac:dyDescent="0.25">
      <c r="A228">
        <v>47</v>
      </c>
      <c r="B228" t="s">
        <v>806</v>
      </c>
      <c r="C228" t="s">
        <v>1181</v>
      </c>
      <c r="D228" t="s">
        <v>1212</v>
      </c>
      <c r="E228">
        <v>20406</v>
      </c>
      <c r="F228">
        <v>19318</v>
      </c>
      <c r="G228">
        <v>589</v>
      </c>
      <c r="H228" t="s">
        <v>90</v>
      </c>
    </row>
    <row r="229" spans="1:8" x14ac:dyDescent="0.25">
      <c r="A229">
        <v>48</v>
      </c>
      <c r="B229" t="s">
        <v>805</v>
      </c>
      <c r="C229" t="s">
        <v>1181</v>
      </c>
      <c r="D229" t="s">
        <v>1212</v>
      </c>
      <c r="E229">
        <v>17758</v>
      </c>
      <c r="F229">
        <v>17166</v>
      </c>
      <c r="G229">
        <v>583</v>
      </c>
      <c r="H229" t="s">
        <v>117</v>
      </c>
    </row>
    <row r="230" spans="1:8" x14ac:dyDescent="0.25">
      <c r="A230">
        <v>49</v>
      </c>
      <c r="B230" t="s">
        <v>804</v>
      </c>
      <c r="C230" t="s">
        <v>1181</v>
      </c>
      <c r="D230" t="s">
        <v>1212</v>
      </c>
      <c r="E230">
        <v>21374</v>
      </c>
      <c r="F230">
        <v>15664</v>
      </c>
      <c r="G230">
        <v>729</v>
      </c>
      <c r="H230" t="s">
        <v>196</v>
      </c>
    </row>
    <row r="231" spans="1:8" x14ac:dyDescent="0.25">
      <c r="A231">
        <v>50</v>
      </c>
      <c r="B231" t="s">
        <v>803</v>
      </c>
      <c r="C231" t="s">
        <v>1181</v>
      </c>
      <c r="D231" t="s">
        <v>1212</v>
      </c>
      <c r="E231">
        <v>14105</v>
      </c>
      <c r="F231">
        <v>13920</v>
      </c>
      <c r="G231">
        <v>184</v>
      </c>
      <c r="H231" t="s">
        <v>281</v>
      </c>
    </row>
    <row r="232" spans="1:8" x14ac:dyDescent="0.25">
      <c r="A232">
        <v>51</v>
      </c>
      <c r="B232" t="s">
        <v>802</v>
      </c>
      <c r="C232" t="s">
        <v>1181</v>
      </c>
      <c r="D232" t="s">
        <v>1212</v>
      </c>
      <c r="E232">
        <v>15372</v>
      </c>
      <c r="F232">
        <v>15395</v>
      </c>
      <c r="G232">
        <v>385</v>
      </c>
      <c r="H232" t="s">
        <v>291</v>
      </c>
    </row>
    <row r="233" spans="1:8" x14ac:dyDescent="0.25">
      <c r="A233">
        <v>52</v>
      </c>
      <c r="B233" t="s">
        <v>801</v>
      </c>
      <c r="C233" t="s">
        <v>1181</v>
      </c>
      <c r="D233" t="s">
        <v>1212</v>
      </c>
      <c r="E233">
        <v>20297</v>
      </c>
      <c r="F233">
        <v>19299</v>
      </c>
      <c r="G233">
        <v>420</v>
      </c>
      <c r="H233" t="s">
        <v>309</v>
      </c>
    </row>
    <row r="234" spans="1:8" x14ac:dyDescent="0.25">
      <c r="A234">
        <v>53</v>
      </c>
      <c r="B234" t="s">
        <v>800</v>
      </c>
      <c r="C234" t="s">
        <v>1181</v>
      </c>
      <c r="D234" t="s">
        <v>1212</v>
      </c>
      <c r="E234">
        <v>19938</v>
      </c>
      <c r="F234">
        <v>19527</v>
      </c>
      <c r="G234">
        <v>632</v>
      </c>
      <c r="H234" t="s">
        <v>38</v>
      </c>
    </row>
    <row r="235" spans="1:8" x14ac:dyDescent="0.25">
      <c r="A235">
        <v>54</v>
      </c>
      <c r="B235" t="s">
        <v>799</v>
      </c>
      <c r="C235" t="s">
        <v>1181</v>
      </c>
      <c r="D235" t="s">
        <v>1212</v>
      </c>
      <c r="E235">
        <v>21654</v>
      </c>
      <c r="F235">
        <v>19526</v>
      </c>
      <c r="G235">
        <v>850</v>
      </c>
      <c r="H235" t="s">
        <v>53</v>
      </c>
    </row>
    <row r="236" spans="1:8" x14ac:dyDescent="0.25">
      <c r="A236">
        <v>55</v>
      </c>
      <c r="B236" t="s">
        <v>798</v>
      </c>
      <c r="C236" t="s">
        <v>1181</v>
      </c>
      <c r="D236" t="s">
        <v>1212</v>
      </c>
      <c r="E236">
        <v>27918</v>
      </c>
      <c r="F236">
        <v>3355</v>
      </c>
      <c r="G236">
        <v>486</v>
      </c>
      <c r="H236" t="s">
        <v>78</v>
      </c>
    </row>
    <row r="237" spans="1:8" x14ac:dyDescent="0.25">
      <c r="A237">
        <v>56</v>
      </c>
      <c r="B237" t="s">
        <v>797</v>
      </c>
      <c r="C237" t="s">
        <v>1181</v>
      </c>
      <c r="D237" t="s">
        <v>1212</v>
      </c>
      <c r="E237">
        <v>19262</v>
      </c>
      <c r="F237">
        <v>18214</v>
      </c>
      <c r="G237">
        <v>630</v>
      </c>
      <c r="H237" t="s">
        <v>105</v>
      </c>
    </row>
    <row r="238" spans="1:8" x14ac:dyDescent="0.25">
      <c r="A238">
        <v>57</v>
      </c>
      <c r="B238" t="s">
        <v>796</v>
      </c>
      <c r="C238" t="s">
        <v>1181</v>
      </c>
      <c r="D238" t="s">
        <v>1212</v>
      </c>
      <c r="E238">
        <v>19326</v>
      </c>
      <c r="F238">
        <v>16837</v>
      </c>
      <c r="G238">
        <v>508</v>
      </c>
      <c r="H238" t="s">
        <v>120</v>
      </c>
    </row>
    <row r="239" spans="1:8" x14ac:dyDescent="0.25">
      <c r="A239">
        <v>58</v>
      </c>
      <c r="B239" t="s">
        <v>795</v>
      </c>
      <c r="C239" t="s">
        <v>1181</v>
      </c>
      <c r="D239" t="s">
        <v>1212</v>
      </c>
      <c r="E239">
        <v>21433</v>
      </c>
      <c r="F239">
        <v>14298</v>
      </c>
      <c r="G239">
        <v>580</v>
      </c>
      <c r="H239" t="s">
        <v>198</v>
      </c>
    </row>
    <row r="240" spans="1:8" x14ac:dyDescent="0.25">
      <c r="A240">
        <v>59</v>
      </c>
      <c r="B240" t="s">
        <v>794</v>
      </c>
      <c r="C240" t="s">
        <v>1181</v>
      </c>
      <c r="D240" t="s">
        <v>1212</v>
      </c>
      <c r="E240">
        <v>14243</v>
      </c>
      <c r="F240">
        <v>14765</v>
      </c>
      <c r="G240">
        <v>239</v>
      </c>
      <c r="H240" t="s">
        <v>283</v>
      </c>
    </row>
    <row r="241" spans="1:8" x14ac:dyDescent="0.25">
      <c r="A241">
        <v>60</v>
      </c>
      <c r="B241" t="s">
        <v>793</v>
      </c>
      <c r="C241" t="s">
        <v>1181</v>
      </c>
      <c r="D241" t="s">
        <v>1212</v>
      </c>
      <c r="E241">
        <v>16181</v>
      </c>
      <c r="F241">
        <v>15214</v>
      </c>
      <c r="G241">
        <v>531</v>
      </c>
      <c r="H241" t="s">
        <v>301</v>
      </c>
    </row>
    <row r="242" spans="1:8" x14ac:dyDescent="0.25">
      <c r="A242">
        <v>61</v>
      </c>
      <c r="B242" t="s">
        <v>792</v>
      </c>
      <c r="C242" t="s">
        <v>1181</v>
      </c>
      <c r="D242" t="s">
        <v>1212</v>
      </c>
      <c r="E242">
        <v>21976</v>
      </c>
      <c r="F242">
        <v>17934</v>
      </c>
      <c r="G242">
        <v>775</v>
      </c>
      <c r="H242" t="s">
        <v>311</v>
      </c>
    </row>
    <row r="243" spans="1:8" x14ac:dyDescent="0.25">
      <c r="A243">
        <v>62</v>
      </c>
      <c r="B243" t="s">
        <v>791</v>
      </c>
      <c r="C243" t="s">
        <v>1181</v>
      </c>
      <c r="D243" t="s">
        <v>1212</v>
      </c>
      <c r="E243">
        <v>19053</v>
      </c>
      <c r="F243">
        <v>20226</v>
      </c>
      <c r="G243">
        <v>456</v>
      </c>
      <c r="H243" t="s">
        <v>41</v>
      </c>
    </row>
    <row r="244" spans="1:8" x14ac:dyDescent="0.25">
      <c r="A244">
        <v>63</v>
      </c>
      <c r="B244" t="s">
        <v>790</v>
      </c>
      <c r="C244" t="s">
        <v>1181</v>
      </c>
      <c r="D244" t="s">
        <v>1212</v>
      </c>
      <c r="E244">
        <v>20578</v>
      </c>
      <c r="F244">
        <v>16212</v>
      </c>
      <c r="G244">
        <v>373</v>
      </c>
      <c r="H244" t="s">
        <v>56</v>
      </c>
    </row>
    <row r="245" spans="1:8" x14ac:dyDescent="0.25">
      <c r="A245">
        <v>64</v>
      </c>
      <c r="B245" t="s">
        <v>789</v>
      </c>
      <c r="C245" t="s">
        <v>1181</v>
      </c>
      <c r="D245" t="s">
        <v>1212</v>
      </c>
      <c r="E245">
        <v>25996</v>
      </c>
      <c r="G245">
        <v>1232</v>
      </c>
      <c r="H245" t="s">
        <v>81</v>
      </c>
    </row>
    <row r="246" spans="1:8" x14ac:dyDescent="0.25">
      <c r="A246">
        <v>65</v>
      </c>
      <c r="B246" t="s">
        <v>788</v>
      </c>
      <c r="C246" t="s">
        <v>1181</v>
      </c>
      <c r="D246" t="s">
        <v>1212</v>
      </c>
      <c r="E246">
        <v>20273</v>
      </c>
      <c r="F246">
        <v>18638</v>
      </c>
      <c r="G246">
        <v>523</v>
      </c>
      <c r="H246" t="s">
        <v>108</v>
      </c>
    </row>
    <row r="247" spans="1:8" x14ac:dyDescent="0.25">
      <c r="A247">
        <v>66</v>
      </c>
      <c r="B247" t="s">
        <v>787</v>
      </c>
      <c r="C247" t="s">
        <v>1181</v>
      </c>
      <c r="D247" t="s">
        <v>1212</v>
      </c>
      <c r="E247">
        <v>21478</v>
      </c>
      <c r="F247">
        <v>16138</v>
      </c>
      <c r="G247">
        <v>595</v>
      </c>
      <c r="H247" t="s">
        <v>678</v>
      </c>
    </row>
    <row r="248" spans="1:8" x14ac:dyDescent="0.25">
      <c r="A248">
        <v>67</v>
      </c>
      <c r="B248" t="s">
        <v>786</v>
      </c>
      <c r="C248" t="s">
        <v>1181</v>
      </c>
      <c r="D248" t="s">
        <v>1212</v>
      </c>
      <c r="E248">
        <v>23353</v>
      </c>
      <c r="F248">
        <v>15222</v>
      </c>
      <c r="G248">
        <v>736</v>
      </c>
      <c r="H248" t="s">
        <v>200</v>
      </c>
    </row>
    <row r="249" spans="1:8" x14ac:dyDescent="0.25">
      <c r="A249">
        <v>68</v>
      </c>
      <c r="B249" t="s">
        <v>785</v>
      </c>
      <c r="C249" t="s">
        <v>1181</v>
      </c>
      <c r="D249" t="s">
        <v>1213</v>
      </c>
      <c r="E249">
        <v>11852</v>
      </c>
      <c r="F249">
        <v>15263</v>
      </c>
      <c r="G249">
        <v>521</v>
      </c>
      <c r="H249" t="s">
        <v>285</v>
      </c>
    </row>
    <row r="250" spans="1:8" x14ac:dyDescent="0.25">
      <c r="A250">
        <v>69</v>
      </c>
      <c r="B250" t="s">
        <v>784</v>
      </c>
      <c r="C250" t="s">
        <v>1181</v>
      </c>
      <c r="D250" t="s">
        <v>1213</v>
      </c>
      <c r="E250">
        <v>14501</v>
      </c>
      <c r="F250">
        <v>18596</v>
      </c>
      <c r="G250">
        <v>819</v>
      </c>
      <c r="H250" t="s">
        <v>303</v>
      </c>
    </row>
    <row r="251" spans="1:8" x14ac:dyDescent="0.25">
      <c r="A251">
        <v>70</v>
      </c>
      <c r="B251" t="s">
        <v>783</v>
      </c>
      <c r="C251" t="s">
        <v>1181</v>
      </c>
      <c r="D251" t="s">
        <v>1212</v>
      </c>
      <c r="E251">
        <v>17104</v>
      </c>
      <c r="F251">
        <v>20989</v>
      </c>
      <c r="G251">
        <v>289</v>
      </c>
      <c r="H251" t="s">
        <v>1200</v>
      </c>
    </row>
    <row r="252" spans="1:8" x14ac:dyDescent="0.25">
      <c r="A252">
        <v>71</v>
      </c>
      <c r="B252" t="s">
        <v>782</v>
      </c>
      <c r="C252" t="s">
        <v>1181</v>
      </c>
      <c r="D252" t="s">
        <v>1212</v>
      </c>
      <c r="E252">
        <v>15769</v>
      </c>
      <c r="F252">
        <v>24530</v>
      </c>
      <c r="G252">
        <v>528</v>
      </c>
      <c r="H252" t="s">
        <v>44</v>
      </c>
    </row>
    <row r="253" spans="1:8" x14ac:dyDescent="0.25">
      <c r="A253">
        <v>72</v>
      </c>
      <c r="B253" t="s">
        <v>781</v>
      </c>
      <c r="C253" t="s">
        <v>1181</v>
      </c>
      <c r="D253" t="s">
        <v>1212</v>
      </c>
      <c r="E253">
        <v>10949</v>
      </c>
      <c r="F253">
        <v>21558</v>
      </c>
      <c r="G253">
        <v>482</v>
      </c>
      <c r="H253" t="s">
        <v>69</v>
      </c>
    </row>
    <row r="254" spans="1:8" x14ac:dyDescent="0.25">
      <c r="A254">
        <v>73</v>
      </c>
      <c r="B254" t="s">
        <v>780</v>
      </c>
      <c r="C254" t="s">
        <v>1181</v>
      </c>
      <c r="D254" t="s">
        <v>1210</v>
      </c>
      <c r="E254">
        <v>20628</v>
      </c>
      <c r="F254">
        <v>19417</v>
      </c>
      <c r="G254">
        <v>607</v>
      </c>
      <c r="H254" t="s">
        <v>84</v>
      </c>
    </row>
    <row r="255" spans="1:8" x14ac:dyDescent="0.25">
      <c r="A255">
        <v>74</v>
      </c>
      <c r="B255" t="s">
        <v>779</v>
      </c>
      <c r="C255" t="s">
        <v>1181</v>
      </c>
      <c r="D255" t="s">
        <v>1212</v>
      </c>
      <c r="E255">
        <v>15683</v>
      </c>
      <c r="F255">
        <v>18290</v>
      </c>
      <c r="G255">
        <v>436</v>
      </c>
      <c r="H255" t="s">
        <v>111</v>
      </c>
    </row>
    <row r="256" spans="1:8" x14ac:dyDescent="0.25">
      <c r="A256">
        <v>75</v>
      </c>
      <c r="B256" t="s">
        <v>778</v>
      </c>
      <c r="C256" t="s">
        <v>1181</v>
      </c>
      <c r="D256" t="s">
        <v>1212</v>
      </c>
      <c r="E256">
        <v>16079</v>
      </c>
      <c r="F256">
        <v>18213</v>
      </c>
      <c r="G256">
        <v>213</v>
      </c>
      <c r="H256" t="s">
        <v>675</v>
      </c>
    </row>
    <row r="257" spans="1:8" x14ac:dyDescent="0.25">
      <c r="A257">
        <v>76</v>
      </c>
      <c r="B257" t="s">
        <v>777</v>
      </c>
      <c r="C257" t="s">
        <v>1181</v>
      </c>
      <c r="D257" t="s">
        <v>1212</v>
      </c>
      <c r="E257">
        <v>19528</v>
      </c>
      <c r="F257">
        <v>15464</v>
      </c>
      <c r="G257">
        <v>880</v>
      </c>
      <c r="H257" t="s">
        <v>202</v>
      </c>
    </row>
    <row r="258" spans="1:8" x14ac:dyDescent="0.25">
      <c r="A258">
        <v>77</v>
      </c>
      <c r="B258" t="s">
        <v>776</v>
      </c>
      <c r="C258" t="s">
        <v>1181</v>
      </c>
      <c r="D258" t="s">
        <v>1212</v>
      </c>
      <c r="E258">
        <v>15454</v>
      </c>
      <c r="F258">
        <v>17132</v>
      </c>
      <c r="G258">
        <v>282</v>
      </c>
      <c r="H258" t="s">
        <v>287</v>
      </c>
    </row>
    <row r="259" spans="1:8" x14ac:dyDescent="0.25">
      <c r="A259">
        <v>78</v>
      </c>
      <c r="B259" t="s">
        <v>775</v>
      </c>
      <c r="C259" t="s">
        <v>1181</v>
      </c>
      <c r="D259" t="s">
        <v>1212</v>
      </c>
      <c r="E259">
        <v>15701</v>
      </c>
      <c r="F259">
        <v>16105</v>
      </c>
      <c r="G259">
        <v>566</v>
      </c>
      <c r="H259" t="s">
        <v>305</v>
      </c>
    </row>
    <row r="260" spans="1:8" x14ac:dyDescent="0.25">
      <c r="A260">
        <v>79</v>
      </c>
      <c r="B260" t="s">
        <v>774</v>
      </c>
      <c r="C260" t="s">
        <v>1181</v>
      </c>
      <c r="D260" t="s">
        <v>1212</v>
      </c>
      <c r="E260">
        <v>22403</v>
      </c>
      <c r="F260">
        <v>18650</v>
      </c>
      <c r="G260">
        <v>696</v>
      </c>
      <c r="H260" t="s">
        <v>1201</v>
      </c>
    </row>
    <row r="261" spans="1:8" x14ac:dyDescent="0.25">
      <c r="A261">
        <v>80</v>
      </c>
      <c r="B261" t="s">
        <v>773</v>
      </c>
      <c r="C261" t="s">
        <v>1181</v>
      </c>
      <c r="D261" t="s">
        <v>1213</v>
      </c>
      <c r="E261">
        <v>21210</v>
      </c>
      <c r="F261">
        <v>21293</v>
      </c>
      <c r="G261">
        <v>376</v>
      </c>
      <c r="H261" t="s">
        <v>47</v>
      </c>
    </row>
    <row r="262" spans="1:8" x14ac:dyDescent="0.25">
      <c r="A262">
        <v>81</v>
      </c>
      <c r="B262" t="s">
        <v>772</v>
      </c>
      <c r="C262" t="s">
        <v>1181</v>
      </c>
      <c r="D262" t="s">
        <v>1212</v>
      </c>
      <c r="E262">
        <v>21375</v>
      </c>
      <c r="F262">
        <v>19338</v>
      </c>
      <c r="G262">
        <v>253</v>
      </c>
      <c r="H262" t="s">
        <v>72</v>
      </c>
    </row>
    <row r="263" spans="1:8" x14ac:dyDescent="0.25">
      <c r="A263">
        <v>82</v>
      </c>
      <c r="B263" t="s">
        <v>771</v>
      </c>
      <c r="C263" t="s">
        <v>1181</v>
      </c>
      <c r="D263" t="s">
        <v>1212</v>
      </c>
      <c r="E263">
        <v>25467</v>
      </c>
      <c r="F263">
        <v>17149</v>
      </c>
      <c r="G263">
        <v>468</v>
      </c>
      <c r="H263" t="s">
        <v>87</v>
      </c>
    </row>
    <row r="264" spans="1:8" x14ac:dyDescent="0.25">
      <c r="A264">
        <v>83</v>
      </c>
      <c r="B264" t="s">
        <v>770</v>
      </c>
      <c r="C264" t="s">
        <v>1181</v>
      </c>
      <c r="D264" t="s">
        <v>1212</v>
      </c>
      <c r="E264">
        <v>19588</v>
      </c>
      <c r="F264">
        <v>19163</v>
      </c>
      <c r="G264">
        <v>586</v>
      </c>
      <c r="H264" t="s">
        <v>114</v>
      </c>
    </row>
    <row r="265" spans="1:8" x14ac:dyDescent="0.25">
      <c r="A265">
        <v>84</v>
      </c>
      <c r="B265" t="s">
        <v>769</v>
      </c>
      <c r="C265" t="s">
        <v>1181</v>
      </c>
      <c r="D265" t="s">
        <v>1212</v>
      </c>
      <c r="E265">
        <v>19706</v>
      </c>
      <c r="F265">
        <v>15523</v>
      </c>
      <c r="G265">
        <v>746</v>
      </c>
      <c r="H265" t="s">
        <v>194</v>
      </c>
    </row>
    <row r="266" spans="1:8" x14ac:dyDescent="0.25">
      <c r="A266">
        <v>85</v>
      </c>
      <c r="B266" t="s">
        <v>768</v>
      </c>
      <c r="C266" t="s">
        <v>1181</v>
      </c>
      <c r="D266" t="s">
        <v>1212</v>
      </c>
      <c r="E266">
        <v>25361</v>
      </c>
      <c r="F266">
        <v>14550</v>
      </c>
      <c r="G266">
        <v>1259</v>
      </c>
      <c r="H266" t="s">
        <v>204</v>
      </c>
    </row>
    <row r="267" spans="1:8" x14ac:dyDescent="0.25">
      <c r="B267"/>
    </row>
    <row r="268" spans="1:8" ht="18.75" x14ac:dyDescent="0.3">
      <c r="A268" s="298" t="s">
        <v>1228</v>
      </c>
      <c r="B268" s="298"/>
      <c r="C268" s="298"/>
      <c r="D268" s="298"/>
      <c r="E268" s="298"/>
      <c r="F268" s="298"/>
      <c r="G268" s="298"/>
      <c r="H268" s="298"/>
    </row>
    <row r="269" spans="1:8" x14ac:dyDescent="0.25">
      <c r="B269"/>
    </row>
    <row r="270" spans="1:8" x14ac:dyDescent="0.25">
      <c r="B270" t="s">
        <v>1166</v>
      </c>
      <c r="C270" t="s">
        <v>11</v>
      </c>
      <c r="D270" t="s">
        <v>13</v>
      </c>
      <c r="E270" t="s">
        <v>14</v>
      </c>
      <c r="F270" t="s">
        <v>15</v>
      </c>
      <c r="G270" t="s">
        <v>1167</v>
      </c>
      <c r="H270" t="s">
        <v>20</v>
      </c>
    </row>
    <row r="271" spans="1:8" x14ac:dyDescent="0.25">
      <c r="A271">
        <v>1</v>
      </c>
      <c r="B271" t="s">
        <v>1168</v>
      </c>
      <c r="C271" t="s">
        <v>1169</v>
      </c>
      <c r="D271" t="s">
        <v>1217</v>
      </c>
      <c r="E271">
        <v>1535</v>
      </c>
      <c r="G271">
        <v>18</v>
      </c>
      <c r="H271" t="s">
        <v>134</v>
      </c>
    </row>
    <row r="272" spans="1:8" x14ac:dyDescent="0.25">
      <c r="A272">
        <v>2</v>
      </c>
      <c r="B272" t="s">
        <v>1171</v>
      </c>
      <c r="C272" t="s">
        <v>1169</v>
      </c>
      <c r="D272" t="s">
        <v>1217</v>
      </c>
      <c r="E272">
        <v>1180</v>
      </c>
      <c r="G272">
        <v>13</v>
      </c>
      <c r="H272" t="s">
        <v>136</v>
      </c>
    </row>
    <row r="273" spans="1:8" x14ac:dyDescent="0.25">
      <c r="A273">
        <v>3</v>
      </c>
      <c r="B273" t="s">
        <v>1173</v>
      </c>
      <c r="C273" t="s">
        <v>1169</v>
      </c>
      <c r="D273" t="s">
        <v>1170</v>
      </c>
      <c r="E273">
        <v>1355</v>
      </c>
      <c r="G273">
        <v>5</v>
      </c>
      <c r="H273" t="s">
        <v>138</v>
      </c>
    </row>
    <row r="274" spans="1:8" x14ac:dyDescent="0.25">
      <c r="A274">
        <v>4</v>
      </c>
      <c r="B274" t="s">
        <v>1175</v>
      </c>
      <c r="C274" t="s">
        <v>1169</v>
      </c>
      <c r="D274" t="s">
        <v>1170</v>
      </c>
      <c r="E274">
        <v>1581</v>
      </c>
      <c r="G274">
        <v>76</v>
      </c>
      <c r="H274" t="s">
        <v>140</v>
      </c>
    </row>
    <row r="275" spans="1:8" x14ac:dyDescent="0.25">
      <c r="A275">
        <v>5</v>
      </c>
      <c r="B275" t="s">
        <v>1177</v>
      </c>
      <c r="C275" t="s">
        <v>1169</v>
      </c>
      <c r="D275" t="s">
        <v>1217</v>
      </c>
      <c r="E275">
        <v>1801</v>
      </c>
      <c r="G275">
        <v>76</v>
      </c>
      <c r="H275" t="s">
        <v>142</v>
      </c>
    </row>
    <row r="276" spans="1:8" x14ac:dyDescent="0.25">
      <c r="A276">
        <v>6</v>
      </c>
      <c r="B276" t="s">
        <v>1178</v>
      </c>
      <c r="C276" t="s">
        <v>1169</v>
      </c>
      <c r="D276" t="s">
        <v>1217</v>
      </c>
      <c r="E276">
        <v>2220</v>
      </c>
      <c r="G276">
        <v>25</v>
      </c>
      <c r="H276" t="s">
        <v>144</v>
      </c>
    </row>
    <row r="277" spans="1:8" x14ac:dyDescent="0.25">
      <c r="A277">
        <v>7</v>
      </c>
      <c r="B277" t="s">
        <v>1179</v>
      </c>
      <c r="C277" t="s">
        <v>1169</v>
      </c>
      <c r="D277" t="s">
        <v>1170</v>
      </c>
      <c r="E277">
        <v>1572</v>
      </c>
      <c r="G277">
        <v>39</v>
      </c>
      <c r="H277" t="s">
        <v>146</v>
      </c>
    </row>
    <row r="278" spans="1:8" x14ac:dyDescent="0.25">
      <c r="A278">
        <v>8</v>
      </c>
      <c r="B278" t="s">
        <v>1180</v>
      </c>
      <c r="C278" t="s">
        <v>1169</v>
      </c>
      <c r="D278" t="s">
        <v>1170</v>
      </c>
      <c r="E278">
        <v>2550</v>
      </c>
      <c r="G278">
        <v>7</v>
      </c>
      <c r="H278" t="s">
        <v>154</v>
      </c>
    </row>
    <row r="279" spans="1:8" x14ac:dyDescent="0.25">
      <c r="A279">
        <v>9</v>
      </c>
      <c r="B279" t="s">
        <v>836</v>
      </c>
      <c r="C279" t="s">
        <v>1181</v>
      </c>
      <c r="H279" t="s">
        <v>156</v>
      </c>
    </row>
    <row r="280" spans="1:8" x14ac:dyDescent="0.25">
      <c r="A280">
        <v>10</v>
      </c>
      <c r="B280" t="s">
        <v>835</v>
      </c>
      <c r="C280" t="s">
        <v>1181</v>
      </c>
      <c r="D280" t="s">
        <v>1170</v>
      </c>
      <c r="E280">
        <v>1969</v>
      </c>
      <c r="G280">
        <v>41</v>
      </c>
      <c r="H280" t="s">
        <v>164</v>
      </c>
    </row>
    <row r="281" spans="1:8" x14ac:dyDescent="0.25">
      <c r="A281">
        <v>11</v>
      </c>
      <c r="B281" t="s">
        <v>834</v>
      </c>
      <c r="C281" t="s">
        <v>1181</v>
      </c>
      <c r="D281" t="s">
        <v>1170</v>
      </c>
      <c r="E281">
        <v>2034</v>
      </c>
      <c r="G281">
        <v>93</v>
      </c>
      <c r="H281" t="s">
        <v>180</v>
      </c>
    </row>
    <row r="282" spans="1:8" x14ac:dyDescent="0.25">
      <c r="A282">
        <v>12</v>
      </c>
      <c r="B282" t="s">
        <v>833</v>
      </c>
      <c r="C282" t="s">
        <v>1181</v>
      </c>
      <c r="D282" t="s">
        <v>1172</v>
      </c>
      <c r="E282">
        <v>1811</v>
      </c>
      <c r="G282">
        <v>23</v>
      </c>
      <c r="H282" t="s">
        <v>188</v>
      </c>
    </row>
    <row r="283" spans="1:8" x14ac:dyDescent="0.25">
      <c r="A283">
        <v>13</v>
      </c>
      <c r="B283" t="s">
        <v>832</v>
      </c>
      <c r="C283" t="s">
        <v>1181</v>
      </c>
      <c r="D283" t="s">
        <v>1172</v>
      </c>
      <c r="E283">
        <v>1434</v>
      </c>
      <c r="G283">
        <v>35</v>
      </c>
      <c r="H283" t="s">
        <v>257</v>
      </c>
    </row>
    <row r="284" spans="1:8" x14ac:dyDescent="0.25">
      <c r="A284">
        <v>14</v>
      </c>
      <c r="B284" t="s">
        <v>831</v>
      </c>
      <c r="C284" t="s">
        <v>1181</v>
      </c>
      <c r="D284" t="s">
        <v>1170</v>
      </c>
      <c r="E284">
        <v>1110</v>
      </c>
      <c r="G284">
        <v>64</v>
      </c>
      <c r="H284" t="s">
        <v>265</v>
      </c>
    </row>
    <row r="285" spans="1:8" x14ac:dyDescent="0.25">
      <c r="A285">
        <v>15</v>
      </c>
      <c r="B285" t="s">
        <v>830</v>
      </c>
      <c r="C285" t="s">
        <v>1181</v>
      </c>
      <c r="D285" t="s">
        <v>1170</v>
      </c>
      <c r="E285">
        <v>1301</v>
      </c>
      <c r="G285">
        <v>20</v>
      </c>
      <c r="H285" t="s">
        <v>158</v>
      </c>
    </row>
    <row r="286" spans="1:8" x14ac:dyDescent="0.25">
      <c r="A286">
        <v>16</v>
      </c>
      <c r="B286" t="s">
        <v>829</v>
      </c>
      <c r="C286" t="s">
        <v>1181</v>
      </c>
      <c r="D286" t="s">
        <v>1217</v>
      </c>
      <c r="E286">
        <v>559</v>
      </c>
      <c r="G286">
        <v>24</v>
      </c>
      <c r="H286" t="s">
        <v>166</v>
      </c>
    </row>
    <row r="287" spans="1:8" x14ac:dyDescent="0.25">
      <c r="A287">
        <v>17</v>
      </c>
      <c r="B287" t="s">
        <v>828</v>
      </c>
      <c r="C287" t="s">
        <v>1181</v>
      </c>
      <c r="D287" t="s">
        <v>1170</v>
      </c>
      <c r="E287">
        <v>1362</v>
      </c>
      <c r="G287">
        <v>50</v>
      </c>
      <c r="H287" t="s">
        <v>182</v>
      </c>
    </row>
    <row r="288" spans="1:8" x14ac:dyDescent="0.25">
      <c r="A288">
        <v>18</v>
      </c>
      <c r="B288" t="s">
        <v>827</v>
      </c>
      <c r="C288" t="s">
        <v>1181</v>
      </c>
      <c r="D288" t="s">
        <v>1172</v>
      </c>
      <c r="E288">
        <v>1683</v>
      </c>
      <c r="G288">
        <v>67</v>
      </c>
      <c r="H288" t="s">
        <v>1185</v>
      </c>
    </row>
    <row r="289" spans="1:8" x14ac:dyDescent="0.25">
      <c r="A289">
        <v>19</v>
      </c>
      <c r="B289" t="s">
        <v>826</v>
      </c>
      <c r="C289" t="s">
        <v>1181</v>
      </c>
      <c r="D289" t="s">
        <v>1170</v>
      </c>
      <c r="E289">
        <v>821</v>
      </c>
      <c r="G289">
        <v>12</v>
      </c>
      <c r="H289" t="s">
        <v>259</v>
      </c>
    </row>
    <row r="290" spans="1:8" x14ac:dyDescent="0.25">
      <c r="A290">
        <v>20</v>
      </c>
      <c r="B290" t="s">
        <v>825</v>
      </c>
      <c r="C290" t="s">
        <v>1181</v>
      </c>
      <c r="D290" t="s">
        <v>1172</v>
      </c>
      <c r="E290">
        <v>1368</v>
      </c>
      <c r="G290">
        <v>53</v>
      </c>
      <c r="H290" t="s">
        <v>267</v>
      </c>
    </row>
    <row r="291" spans="1:8" x14ac:dyDescent="0.25">
      <c r="A291">
        <v>21</v>
      </c>
      <c r="B291" t="s">
        <v>824</v>
      </c>
      <c r="C291" t="s">
        <v>1181</v>
      </c>
      <c r="D291" t="s">
        <v>1170</v>
      </c>
      <c r="E291">
        <v>1264</v>
      </c>
      <c r="G291">
        <v>15</v>
      </c>
      <c r="H291" t="s">
        <v>160</v>
      </c>
    </row>
    <row r="292" spans="1:8" x14ac:dyDescent="0.25">
      <c r="A292">
        <v>22</v>
      </c>
      <c r="B292" t="s">
        <v>823</v>
      </c>
      <c r="C292" t="s">
        <v>1181</v>
      </c>
      <c r="H292" t="s">
        <v>168</v>
      </c>
    </row>
    <row r="293" spans="1:8" x14ac:dyDescent="0.25">
      <c r="A293">
        <v>23</v>
      </c>
      <c r="B293" t="s">
        <v>822</v>
      </c>
      <c r="C293" t="s">
        <v>1181</v>
      </c>
      <c r="D293" t="s">
        <v>1172</v>
      </c>
      <c r="E293">
        <v>1318</v>
      </c>
      <c r="G293">
        <v>46</v>
      </c>
      <c r="H293" t="s">
        <v>184</v>
      </c>
    </row>
    <row r="294" spans="1:8" x14ac:dyDescent="0.25">
      <c r="A294">
        <v>24</v>
      </c>
      <c r="B294" t="s">
        <v>821</v>
      </c>
      <c r="C294" t="s">
        <v>1181</v>
      </c>
      <c r="D294" t="s">
        <v>1172</v>
      </c>
      <c r="E294">
        <v>1549</v>
      </c>
      <c r="G294">
        <v>83</v>
      </c>
      <c r="H294" t="s">
        <v>1187</v>
      </c>
    </row>
    <row r="295" spans="1:8" x14ac:dyDescent="0.25">
      <c r="A295">
        <v>25</v>
      </c>
      <c r="B295" t="s">
        <v>820</v>
      </c>
      <c r="C295" t="s">
        <v>1181</v>
      </c>
      <c r="D295" t="s">
        <v>1172</v>
      </c>
      <c r="E295">
        <v>1555</v>
      </c>
      <c r="G295">
        <v>11</v>
      </c>
      <c r="H295" t="s">
        <v>261</v>
      </c>
    </row>
    <row r="296" spans="1:8" x14ac:dyDescent="0.25">
      <c r="A296">
        <v>26</v>
      </c>
      <c r="B296" t="s">
        <v>819</v>
      </c>
      <c r="C296" t="s">
        <v>1181</v>
      </c>
      <c r="D296" t="s">
        <v>1172</v>
      </c>
      <c r="E296">
        <v>1319</v>
      </c>
      <c r="G296">
        <v>8</v>
      </c>
      <c r="H296" t="s">
        <v>269</v>
      </c>
    </row>
    <row r="297" spans="1:8" x14ac:dyDescent="0.25">
      <c r="A297">
        <v>27</v>
      </c>
      <c r="B297" t="s">
        <v>818</v>
      </c>
      <c r="C297" t="s">
        <v>1181</v>
      </c>
      <c r="D297" t="s">
        <v>1172</v>
      </c>
      <c r="E297">
        <v>1198</v>
      </c>
      <c r="G297">
        <v>10</v>
      </c>
      <c r="H297" t="s">
        <v>162</v>
      </c>
    </row>
    <row r="298" spans="1:8" x14ac:dyDescent="0.25">
      <c r="A298">
        <v>28</v>
      </c>
      <c r="B298" t="s">
        <v>817</v>
      </c>
      <c r="C298" t="s">
        <v>1181</v>
      </c>
      <c r="D298" t="s">
        <v>1172</v>
      </c>
      <c r="E298">
        <v>1263</v>
      </c>
      <c r="G298">
        <v>49</v>
      </c>
      <c r="H298" t="s">
        <v>178</v>
      </c>
    </row>
    <row r="299" spans="1:8" x14ac:dyDescent="0.25">
      <c r="A299">
        <v>29</v>
      </c>
      <c r="B299" t="s">
        <v>816</v>
      </c>
      <c r="C299" t="s">
        <v>1181</v>
      </c>
      <c r="D299" t="s">
        <v>1218</v>
      </c>
      <c r="E299">
        <v>1514</v>
      </c>
      <c r="G299">
        <v>80</v>
      </c>
      <c r="H299" t="s">
        <v>186</v>
      </c>
    </row>
    <row r="300" spans="1:8" x14ac:dyDescent="0.25">
      <c r="A300">
        <v>30</v>
      </c>
      <c r="B300" t="s">
        <v>815</v>
      </c>
      <c r="C300" t="s">
        <v>1181</v>
      </c>
      <c r="D300" t="s">
        <v>1172</v>
      </c>
      <c r="E300">
        <v>1099</v>
      </c>
      <c r="G300">
        <v>37</v>
      </c>
      <c r="H300" t="s">
        <v>255</v>
      </c>
    </row>
    <row r="301" spans="1:8" x14ac:dyDescent="0.25">
      <c r="A301">
        <v>31</v>
      </c>
      <c r="B301" t="s">
        <v>814</v>
      </c>
      <c r="C301" t="s">
        <v>1181</v>
      </c>
      <c r="H301" t="s">
        <v>263</v>
      </c>
    </row>
    <row r="302" spans="1:8" x14ac:dyDescent="0.25">
      <c r="A302">
        <v>32</v>
      </c>
      <c r="B302" t="s">
        <v>813</v>
      </c>
      <c r="C302" t="s">
        <v>1181</v>
      </c>
      <c r="D302" t="s">
        <v>1218</v>
      </c>
      <c r="E302">
        <v>959</v>
      </c>
      <c r="G302">
        <v>83</v>
      </c>
      <c r="H302" t="s">
        <v>277</v>
      </c>
    </row>
    <row r="303" spans="1:8" x14ac:dyDescent="0.25">
      <c r="A303">
        <v>33</v>
      </c>
      <c r="B303" t="s">
        <v>1188</v>
      </c>
      <c r="C303" t="s">
        <v>1189</v>
      </c>
      <c r="D303" t="s">
        <v>1219</v>
      </c>
      <c r="E303">
        <v>993</v>
      </c>
      <c r="G303">
        <v>28</v>
      </c>
      <c r="H303" t="s">
        <v>208</v>
      </c>
    </row>
    <row r="304" spans="1:8" x14ac:dyDescent="0.25">
      <c r="A304">
        <v>34</v>
      </c>
      <c r="B304" t="s">
        <v>1190</v>
      </c>
      <c r="C304" t="s">
        <v>1191</v>
      </c>
      <c r="D304" t="s">
        <v>1218</v>
      </c>
      <c r="E304">
        <v>1293</v>
      </c>
      <c r="G304">
        <v>36</v>
      </c>
      <c r="H304" t="s">
        <v>216</v>
      </c>
    </row>
    <row r="305" spans="1:8" x14ac:dyDescent="0.25">
      <c r="A305">
        <v>35</v>
      </c>
      <c r="B305" t="s">
        <v>1193</v>
      </c>
      <c r="C305" t="s">
        <v>1191</v>
      </c>
      <c r="D305" t="s">
        <v>1218</v>
      </c>
      <c r="E305">
        <v>1785</v>
      </c>
      <c r="G305">
        <v>22</v>
      </c>
      <c r="H305" t="s">
        <v>218</v>
      </c>
    </row>
    <row r="306" spans="1:8" x14ac:dyDescent="0.25">
      <c r="A306">
        <v>36</v>
      </c>
      <c r="B306" t="s">
        <v>1194</v>
      </c>
      <c r="C306" t="s">
        <v>1191</v>
      </c>
      <c r="D306" t="s">
        <v>1218</v>
      </c>
      <c r="E306">
        <v>1769</v>
      </c>
      <c r="G306">
        <v>52</v>
      </c>
      <c r="H306" t="s">
        <v>220</v>
      </c>
    </row>
    <row r="307" spans="1:8" x14ac:dyDescent="0.25">
      <c r="A307">
        <v>37</v>
      </c>
      <c r="B307" t="s">
        <v>1195</v>
      </c>
      <c r="C307" t="s">
        <v>1191</v>
      </c>
      <c r="D307" t="s">
        <v>1218</v>
      </c>
      <c r="E307">
        <v>1808</v>
      </c>
      <c r="G307">
        <v>120</v>
      </c>
      <c r="H307" t="s">
        <v>222</v>
      </c>
    </row>
    <row r="308" spans="1:8" x14ac:dyDescent="0.25">
      <c r="A308">
        <v>38</v>
      </c>
      <c r="B308" t="s">
        <v>1196</v>
      </c>
      <c r="C308" t="s">
        <v>1191</v>
      </c>
      <c r="D308" t="s">
        <v>1218</v>
      </c>
      <c r="E308">
        <v>2226</v>
      </c>
      <c r="G308">
        <v>146</v>
      </c>
      <c r="H308" t="s">
        <v>224</v>
      </c>
    </row>
    <row r="309" spans="1:8" x14ac:dyDescent="0.25">
      <c r="A309">
        <v>39</v>
      </c>
      <c r="B309" t="s">
        <v>1197</v>
      </c>
      <c r="C309" t="s">
        <v>1191</v>
      </c>
      <c r="D309" t="s">
        <v>1218</v>
      </c>
      <c r="E309">
        <v>2005</v>
      </c>
      <c r="G309">
        <v>22</v>
      </c>
      <c r="H309" t="s">
        <v>226</v>
      </c>
    </row>
    <row r="310" spans="1:8" x14ac:dyDescent="0.25">
      <c r="A310">
        <v>40</v>
      </c>
      <c r="B310" t="s">
        <v>1199</v>
      </c>
      <c r="C310" t="s">
        <v>1191</v>
      </c>
      <c r="D310" t="s">
        <v>1172</v>
      </c>
      <c r="E310">
        <v>1816</v>
      </c>
      <c r="G310">
        <v>14</v>
      </c>
      <c r="H310" t="s">
        <v>228</v>
      </c>
    </row>
    <row r="311" spans="1:8" x14ac:dyDescent="0.25">
      <c r="A311">
        <v>41</v>
      </c>
      <c r="B311" t="s">
        <v>812</v>
      </c>
      <c r="C311" t="s">
        <v>1181</v>
      </c>
      <c r="D311" t="s">
        <v>1218</v>
      </c>
      <c r="E311">
        <v>1324</v>
      </c>
      <c r="G311">
        <v>93</v>
      </c>
      <c r="H311" t="s">
        <v>279</v>
      </c>
    </row>
    <row r="312" spans="1:8" x14ac:dyDescent="0.25">
      <c r="A312">
        <v>42</v>
      </c>
      <c r="B312" t="s">
        <v>811</v>
      </c>
      <c r="C312" t="s">
        <v>1181</v>
      </c>
      <c r="D312" t="s">
        <v>1218</v>
      </c>
      <c r="E312">
        <v>1984</v>
      </c>
      <c r="G312">
        <v>60</v>
      </c>
      <c r="H312" t="s">
        <v>289</v>
      </c>
    </row>
    <row r="313" spans="1:8" x14ac:dyDescent="0.25">
      <c r="A313">
        <v>43</v>
      </c>
      <c r="B313" t="s">
        <v>810</v>
      </c>
      <c r="C313" t="s">
        <v>1181</v>
      </c>
      <c r="D313" t="s">
        <v>1218</v>
      </c>
      <c r="E313">
        <v>1253</v>
      </c>
      <c r="G313">
        <v>16</v>
      </c>
      <c r="H313" t="s">
        <v>307</v>
      </c>
    </row>
    <row r="314" spans="1:8" x14ac:dyDescent="0.25">
      <c r="A314">
        <v>44</v>
      </c>
      <c r="B314" t="s">
        <v>809</v>
      </c>
      <c r="C314" t="s">
        <v>1181</v>
      </c>
      <c r="D314" t="s">
        <v>1218</v>
      </c>
      <c r="E314">
        <v>1647</v>
      </c>
      <c r="G314">
        <v>14</v>
      </c>
      <c r="H314" t="s">
        <v>35</v>
      </c>
    </row>
    <row r="315" spans="1:8" x14ac:dyDescent="0.25">
      <c r="A315">
        <v>45</v>
      </c>
      <c r="B315" t="s">
        <v>808</v>
      </c>
      <c r="C315" t="s">
        <v>1181</v>
      </c>
      <c r="D315" t="s">
        <v>1218</v>
      </c>
      <c r="E315">
        <v>1569</v>
      </c>
      <c r="G315">
        <v>21</v>
      </c>
      <c r="H315" t="s">
        <v>50</v>
      </c>
    </row>
    <row r="316" spans="1:8" x14ac:dyDescent="0.25">
      <c r="A316">
        <v>46</v>
      </c>
      <c r="B316" t="s">
        <v>807</v>
      </c>
      <c r="C316" t="s">
        <v>1181</v>
      </c>
      <c r="D316" t="s">
        <v>1218</v>
      </c>
      <c r="E316">
        <v>1783</v>
      </c>
      <c r="G316">
        <v>32991</v>
      </c>
      <c r="H316" t="s">
        <v>75</v>
      </c>
    </row>
    <row r="317" spans="1:8" x14ac:dyDescent="0.25">
      <c r="A317">
        <v>47</v>
      </c>
      <c r="B317" t="s">
        <v>806</v>
      </c>
      <c r="C317" t="s">
        <v>1181</v>
      </c>
      <c r="D317" t="s">
        <v>1172</v>
      </c>
      <c r="E317">
        <v>1969</v>
      </c>
      <c r="G317">
        <v>59</v>
      </c>
      <c r="H317" t="s">
        <v>90</v>
      </c>
    </row>
    <row r="318" spans="1:8" x14ac:dyDescent="0.25">
      <c r="A318">
        <v>48</v>
      </c>
      <c r="B318" t="s">
        <v>805</v>
      </c>
      <c r="C318" t="s">
        <v>1181</v>
      </c>
      <c r="D318" t="s">
        <v>1218</v>
      </c>
      <c r="E318">
        <v>1856</v>
      </c>
      <c r="G318">
        <v>115</v>
      </c>
      <c r="H318" t="s">
        <v>117</v>
      </c>
    </row>
    <row r="319" spans="1:8" x14ac:dyDescent="0.25">
      <c r="A319">
        <v>49</v>
      </c>
      <c r="B319" t="s">
        <v>804</v>
      </c>
      <c r="C319" t="s">
        <v>1181</v>
      </c>
      <c r="D319" t="s">
        <v>1172</v>
      </c>
      <c r="E319">
        <v>952</v>
      </c>
      <c r="G319">
        <v>16</v>
      </c>
      <c r="H319" t="s">
        <v>196</v>
      </c>
    </row>
    <row r="320" spans="1:8" x14ac:dyDescent="0.25">
      <c r="A320">
        <v>50</v>
      </c>
      <c r="B320" t="s">
        <v>803</v>
      </c>
      <c r="C320" t="s">
        <v>1181</v>
      </c>
      <c r="D320" t="s">
        <v>1218</v>
      </c>
      <c r="E320">
        <v>987</v>
      </c>
      <c r="G320">
        <v>19655</v>
      </c>
      <c r="H320" t="s">
        <v>281</v>
      </c>
    </row>
    <row r="321" spans="1:8" x14ac:dyDescent="0.25">
      <c r="A321">
        <v>51</v>
      </c>
      <c r="B321" t="s">
        <v>802</v>
      </c>
      <c r="C321" t="s">
        <v>1181</v>
      </c>
      <c r="D321" t="s">
        <v>1218</v>
      </c>
      <c r="E321">
        <v>1423</v>
      </c>
      <c r="G321">
        <v>12</v>
      </c>
      <c r="H321" t="s">
        <v>291</v>
      </c>
    </row>
    <row r="322" spans="1:8" x14ac:dyDescent="0.25">
      <c r="A322">
        <v>52</v>
      </c>
      <c r="B322" t="s">
        <v>801</v>
      </c>
      <c r="C322" t="s">
        <v>1181</v>
      </c>
      <c r="D322" t="s">
        <v>1218</v>
      </c>
      <c r="E322">
        <v>1335</v>
      </c>
      <c r="G322">
        <v>13</v>
      </c>
      <c r="H322" t="s">
        <v>309</v>
      </c>
    </row>
    <row r="323" spans="1:8" x14ac:dyDescent="0.25">
      <c r="A323">
        <v>53</v>
      </c>
      <c r="B323" t="s">
        <v>800</v>
      </c>
      <c r="C323" t="s">
        <v>1181</v>
      </c>
      <c r="D323" t="s">
        <v>1218</v>
      </c>
      <c r="E323">
        <v>1701</v>
      </c>
      <c r="G323">
        <v>28</v>
      </c>
      <c r="H323" t="s">
        <v>38</v>
      </c>
    </row>
    <row r="324" spans="1:8" x14ac:dyDescent="0.25">
      <c r="A324">
        <v>54</v>
      </c>
      <c r="B324" t="s">
        <v>799</v>
      </c>
      <c r="C324" t="s">
        <v>1181</v>
      </c>
      <c r="D324" t="s">
        <v>1218</v>
      </c>
      <c r="E324">
        <v>1507</v>
      </c>
      <c r="G324">
        <v>7</v>
      </c>
      <c r="H324" t="s">
        <v>53</v>
      </c>
    </row>
    <row r="325" spans="1:8" x14ac:dyDescent="0.25">
      <c r="A325">
        <v>55</v>
      </c>
      <c r="B325" t="s">
        <v>798</v>
      </c>
      <c r="C325" t="s">
        <v>1181</v>
      </c>
      <c r="H325" t="s">
        <v>78</v>
      </c>
    </row>
    <row r="326" spans="1:8" x14ac:dyDescent="0.25">
      <c r="A326">
        <v>56</v>
      </c>
      <c r="B326" t="s">
        <v>797</v>
      </c>
      <c r="C326" t="s">
        <v>1181</v>
      </c>
      <c r="D326" t="s">
        <v>1219</v>
      </c>
      <c r="E326">
        <v>1606</v>
      </c>
      <c r="G326">
        <v>6</v>
      </c>
      <c r="H326" t="s">
        <v>105</v>
      </c>
    </row>
    <row r="327" spans="1:8" x14ac:dyDescent="0.25">
      <c r="A327">
        <v>57</v>
      </c>
      <c r="B327" t="s">
        <v>796</v>
      </c>
      <c r="C327" t="s">
        <v>1181</v>
      </c>
      <c r="H327" t="s">
        <v>120</v>
      </c>
    </row>
    <row r="328" spans="1:8" x14ac:dyDescent="0.25">
      <c r="A328">
        <v>58</v>
      </c>
      <c r="B328" t="s">
        <v>795</v>
      </c>
      <c r="C328" t="s">
        <v>1181</v>
      </c>
      <c r="D328" t="s">
        <v>1172</v>
      </c>
      <c r="E328">
        <v>859</v>
      </c>
      <c r="G328">
        <v>14201</v>
      </c>
      <c r="H328" t="s">
        <v>198</v>
      </c>
    </row>
    <row r="329" spans="1:8" x14ac:dyDescent="0.25">
      <c r="A329">
        <v>59</v>
      </c>
      <c r="B329" t="s">
        <v>794</v>
      </c>
      <c r="C329" t="s">
        <v>1181</v>
      </c>
      <c r="D329" t="s">
        <v>1218</v>
      </c>
      <c r="E329">
        <v>1026</v>
      </c>
      <c r="G329">
        <v>11</v>
      </c>
      <c r="H329" t="s">
        <v>283</v>
      </c>
    </row>
    <row r="330" spans="1:8" x14ac:dyDescent="0.25">
      <c r="A330">
        <v>60</v>
      </c>
      <c r="B330" t="s">
        <v>793</v>
      </c>
      <c r="C330" t="s">
        <v>1181</v>
      </c>
      <c r="D330" t="s">
        <v>1218</v>
      </c>
      <c r="E330">
        <v>1304</v>
      </c>
      <c r="G330">
        <v>8</v>
      </c>
      <c r="H330" t="s">
        <v>301</v>
      </c>
    </row>
    <row r="331" spans="1:8" x14ac:dyDescent="0.25">
      <c r="A331">
        <v>61</v>
      </c>
      <c r="B331" t="s">
        <v>792</v>
      </c>
      <c r="C331" t="s">
        <v>1181</v>
      </c>
      <c r="D331" t="s">
        <v>1172</v>
      </c>
      <c r="E331">
        <v>1639</v>
      </c>
      <c r="G331">
        <v>54</v>
      </c>
      <c r="H331" t="s">
        <v>311</v>
      </c>
    </row>
    <row r="332" spans="1:8" x14ac:dyDescent="0.25">
      <c r="A332">
        <v>62</v>
      </c>
      <c r="B332" t="s">
        <v>791</v>
      </c>
      <c r="C332" t="s">
        <v>1181</v>
      </c>
      <c r="D332" t="s">
        <v>1220</v>
      </c>
      <c r="E332">
        <v>4</v>
      </c>
      <c r="G332">
        <v>0</v>
      </c>
      <c r="H332" t="s">
        <v>41</v>
      </c>
    </row>
    <row r="333" spans="1:8" x14ac:dyDescent="0.25">
      <c r="A333">
        <v>63</v>
      </c>
      <c r="B333" t="s">
        <v>790</v>
      </c>
      <c r="C333" t="s">
        <v>1181</v>
      </c>
      <c r="D333" t="s">
        <v>1218</v>
      </c>
      <c r="E333">
        <v>1174</v>
      </c>
      <c r="G333">
        <v>36</v>
      </c>
      <c r="H333" t="s">
        <v>56</v>
      </c>
    </row>
    <row r="334" spans="1:8" x14ac:dyDescent="0.25">
      <c r="A334">
        <v>64</v>
      </c>
      <c r="B334" t="s">
        <v>789</v>
      </c>
      <c r="C334" t="s">
        <v>1181</v>
      </c>
      <c r="D334" t="s">
        <v>1170</v>
      </c>
      <c r="E334">
        <v>12</v>
      </c>
      <c r="G334">
        <v>309</v>
      </c>
      <c r="H334" t="s">
        <v>81</v>
      </c>
    </row>
    <row r="335" spans="1:8" x14ac:dyDescent="0.25">
      <c r="A335">
        <v>65</v>
      </c>
      <c r="B335" t="s">
        <v>788</v>
      </c>
      <c r="C335" t="s">
        <v>1181</v>
      </c>
      <c r="D335" t="s">
        <v>1218</v>
      </c>
      <c r="E335">
        <v>1387</v>
      </c>
      <c r="G335">
        <v>23</v>
      </c>
      <c r="H335" t="s">
        <v>108</v>
      </c>
    </row>
    <row r="336" spans="1:8" x14ac:dyDescent="0.25">
      <c r="A336">
        <v>66</v>
      </c>
      <c r="B336" t="s">
        <v>787</v>
      </c>
      <c r="C336" t="s">
        <v>1181</v>
      </c>
      <c r="D336" t="s">
        <v>1219</v>
      </c>
      <c r="E336">
        <v>1394</v>
      </c>
      <c r="G336">
        <v>23</v>
      </c>
      <c r="H336" t="s">
        <v>678</v>
      </c>
    </row>
    <row r="337" spans="1:8" x14ac:dyDescent="0.25">
      <c r="A337">
        <v>67</v>
      </c>
      <c r="B337" t="s">
        <v>786</v>
      </c>
      <c r="C337" t="s">
        <v>1181</v>
      </c>
      <c r="D337" t="s">
        <v>1218</v>
      </c>
      <c r="E337">
        <v>1605</v>
      </c>
      <c r="G337">
        <v>30</v>
      </c>
      <c r="H337" t="s">
        <v>200</v>
      </c>
    </row>
    <row r="338" spans="1:8" x14ac:dyDescent="0.25">
      <c r="A338">
        <v>68</v>
      </c>
      <c r="B338" t="s">
        <v>785</v>
      </c>
      <c r="C338" t="s">
        <v>1181</v>
      </c>
      <c r="D338" t="s">
        <v>1218</v>
      </c>
      <c r="E338">
        <v>1445</v>
      </c>
      <c r="G338">
        <v>20</v>
      </c>
      <c r="H338" t="s">
        <v>285</v>
      </c>
    </row>
    <row r="339" spans="1:8" x14ac:dyDescent="0.25">
      <c r="A339">
        <v>69</v>
      </c>
      <c r="B339" t="s">
        <v>784</v>
      </c>
      <c r="C339" t="s">
        <v>1181</v>
      </c>
      <c r="D339" t="s">
        <v>1218</v>
      </c>
      <c r="E339">
        <v>1584</v>
      </c>
      <c r="G339">
        <v>47</v>
      </c>
      <c r="H339" t="s">
        <v>303</v>
      </c>
    </row>
    <row r="340" spans="1:8" x14ac:dyDescent="0.25">
      <c r="A340">
        <v>70</v>
      </c>
      <c r="B340" t="s">
        <v>783</v>
      </c>
      <c r="C340" t="s">
        <v>1181</v>
      </c>
      <c r="D340" t="s">
        <v>1172</v>
      </c>
      <c r="E340">
        <v>1798</v>
      </c>
      <c r="G340">
        <v>20</v>
      </c>
      <c r="H340" t="s">
        <v>1200</v>
      </c>
    </row>
    <row r="341" spans="1:8" x14ac:dyDescent="0.25">
      <c r="A341">
        <v>71</v>
      </c>
      <c r="B341" t="s">
        <v>782</v>
      </c>
      <c r="C341" t="s">
        <v>1181</v>
      </c>
      <c r="D341" t="s">
        <v>1218</v>
      </c>
      <c r="E341">
        <v>2007</v>
      </c>
      <c r="G341">
        <v>38</v>
      </c>
      <c r="H341" t="s">
        <v>44</v>
      </c>
    </row>
    <row r="342" spans="1:8" x14ac:dyDescent="0.25">
      <c r="A342">
        <v>72</v>
      </c>
      <c r="B342" t="s">
        <v>781</v>
      </c>
      <c r="C342" t="s">
        <v>1181</v>
      </c>
      <c r="D342" t="s">
        <v>1172</v>
      </c>
      <c r="E342">
        <v>1311</v>
      </c>
      <c r="G342">
        <v>31</v>
      </c>
      <c r="H342" t="s">
        <v>69</v>
      </c>
    </row>
    <row r="343" spans="1:8" x14ac:dyDescent="0.25">
      <c r="A343">
        <v>73</v>
      </c>
      <c r="B343" t="s">
        <v>780</v>
      </c>
      <c r="C343" t="s">
        <v>1181</v>
      </c>
      <c r="D343" t="s">
        <v>1220</v>
      </c>
      <c r="E343">
        <v>3</v>
      </c>
      <c r="G343">
        <v>2</v>
      </c>
      <c r="H343" t="s">
        <v>84</v>
      </c>
    </row>
    <row r="344" spans="1:8" x14ac:dyDescent="0.25">
      <c r="A344">
        <v>74</v>
      </c>
      <c r="B344" t="s">
        <v>779</v>
      </c>
      <c r="C344" t="s">
        <v>1181</v>
      </c>
      <c r="D344" t="s">
        <v>1218</v>
      </c>
      <c r="E344">
        <v>1220</v>
      </c>
      <c r="G344">
        <v>243</v>
      </c>
      <c r="H344" t="s">
        <v>111</v>
      </c>
    </row>
    <row r="345" spans="1:8" x14ac:dyDescent="0.25">
      <c r="A345">
        <v>75</v>
      </c>
      <c r="B345" t="s">
        <v>778</v>
      </c>
      <c r="C345" t="s">
        <v>1181</v>
      </c>
      <c r="H345" t="s">
        <v>675</v>
      </c>
    </row>
    <row r="346" spans="1:8" x14ac:dyDescent="0.25">
      <c r="A346">
        <v>76</v>
      </c>
      <c r="B346" t="s">
        <v>777</v>
      </c>
      <c r="C346" t="s">
        <v>1181</v>
      </c>
      <c r="D346" t="s">
        <v>1218</v>
      </c>
      <c r="E346">
        <v>1200</v>
      </c>
      <c r="G346">
        <v>33</v>
      </c>
      <c r="H346" t="s">
        <v>202</v>
      </c>
    </row>
    <row r="347" spans="1:8" x14ac:dyDescent="0.25">
      <c r="A347">
        <v>77</v>
      </c>
      <c r="B347" t="s">
        <v>776</v>
      </c>
      <c r="C347" t="s">
        <v>1181</v>
      </c>
      <c r="D347" t="s">
        <v>1218</v>
      </c>
      <c r="E347">
        <v>1616</v>
      </c>
      <c r="G347">
        <v>17</v>
      </c>
      <c r="H347" t="s">
        <v>287</v>
      </c>
    </row>
    <row r="348" spans="1:8" x14ac:dyDescent="0.25">
      <c r="A348">
        <v>78</v>
      </c>
      <c r="B348" t="s">
        <v>775</v>
      </c>
      <c r="C348" t="s">
        <v>1181</v>
      </c>
      <c r="D348" t="s">
        <v>1218</v>
      </c>
      <c r="E348">
        <v>1509</v>
      </c>
      <c r="G348">
        <v>7</v>
      </c>
      <c r="H348" t="s">
        <v>305</v>
      </c>
    </row>
    <row r="349" spans="1:8" x14ac:dyDescent="0.25">
      <c r="A349">
        <v>79</v>
      </c>
      <c r="B349" t="s">
        <v>774</v>
      </c>
      <c r="C349" t="s">
        <v>1181</v>
      </c>
      <c r="D349" t="s">
        <v>1218</v>
      </c>
      <c r="E349">
        <v>1156</v>
      </c>
      <c r="G349">
        <v>20</v>
      </c>
      <c r="H349" t="s">
        <v>1201</v>
      </c>
    </row>
    <row r="350" spans="1:8" x14ac:dyDescent="0.25">
      <c r="A350">
        <v>80</v>
      </c>
      <c r="B350" t="s">
        <v>773</v>
      </c>
      <c r="C350" t="s">
        <v>1181</v>
      </c>
      <c r="D350" t="s">
        <v>1219</v>
      </c>
      <c r="E350">
        <v>1822</v>
      </c>
      <c r="G350">
        <v>49</v>
      </c>
      <c r="H350" t="s">
        <v>47</v>
      </c>
    </row>
    <row r="351" spans="1:8" x14ac:dyDescent="0.25">
      <c r="A351">
        <v>81</v>
      </c>
      <c r="B351" t="s">
        <v>772</v>
      </c>
      <c r="C351" t="s">
        <v>1181</v>
      </c>
      <c r="D351" t="s">
        <v>1218</v>
      </c>
      <c r="E351">
        <v>1676</v>
      </c>
      <c r="G351">
        <v>13</v>
      </c>
      <c r="H351" t="s">
        <v>72</v>
      </c>
    </row>
    <row r="352" spans="1:8" x14ac:dyDescent="0.25">
      <c r="A352">
        <v>82</v>
      </c>
      <c r="B352" t="s">
        <v>771</v>
      </c>
      <c r="C352" t="s">
        <v>1181</v>
      </c>
      <c r="D352" t="s">
        <v>1218</v>
      </c>
      <c r="E352">
        <v>1800</v>
      </c>
      <c r="G352">
        <v>43</v>
      </c>
      <c r="H352" t="s">
        <v>87</v>
      </c>
    </row>
    <row r="353" spans="1:8" x14ac:dyDescent="0.25">
      <c r="A353">
        <v>83</v>
      </c>
      <c r="B353" t="s">
        <v>770</v>
      </c>
      <c r="C353" t="s">
        <v>1181</v>
      </c>
      <c r="D353" t="s">
        <v>1218</v>
      </c>
      <c r="E353">
        <v>1928</v>
      </c>
      <c r="G353">
        <v>131</v>
      </c>
      <c r="H353" t="s">
        <v>114</v>
      </c>
    </row>
    <row r="354" spans="1:8" x14ac:dyDescent="0.25">
      <c r="A354">
        <v>84</v>
      </c>
      <c r="B354" t="s">
        <v>769</v>
      </c>
      <c r="C354" t="s">
        <v>1181</v>
      </c>
      <c r="D354" t="s">
        <v>1219</v>
      </c>
      <c r="E354">
        <v>1323</v>
      </c>
      <c r="G354">
        <v>244</v>
      </c>
      <c r="H354" t="s">
        <v>194</v>
      </c>
    </row>
    <row r="355" spans="1:8" x14ac:dyDescent="0.25">
      <c r="A355">
        <v>85</v>
      </c>
      <c r="B355" t="s">
        <v>768</v>
      </c>
      <c r="C355" t="s">
        <v>1181</v>
      </c>
      <c r="D355" t="s">
        <v>1219</v>
      </c>
      <c r="E355">
        <v>1261</v>
      </c>
      <c r="G355">
        <v>30</v>
      </c>
      <c r="H355" t="s">
        <v>204</v>
      </c>
    </row>
    <row r="356" spans="1:8" x14ac:dyDescent="0.25">
      <c r="B356"/>
    </row>
    <row r="357" spans="1:8" ht="18.75" x14ac:dyDescent="0.3">
      <c r="A357" s="298" t="s">
        <v>1229</v>
      </c>
      <c r="B357" s="298"/>
      <c r="C357" s="298"/>
      <c r="D357" s="298"/>
      <c r="E357" s="298"/>
      <c r="F357" s="298"/>
      <c r="G357" s="298"/>
      <c r="H357" s="298"/>
    </row>
    <row r="358" spans="1:8" x14ac:dyDescent="0.25">
      <c r="B358"/>
    </row>
    <row r="359" spans="1:8" x14ac:dyDescent="0.25">
      <c r="B359" t="s">
        <v>1166</v>
      </c>
      <c r="C359" t="s">
        <v>11</v>
      </c>
      <c r="D359" t="s">
        <v>13</v>
      </c>
      <c r="E359" t="s">
        <v>14</v>
      </c>
      <c r="F359" t="s">
        <v>15</v>
      </c>
      <c r="G359" t="s">
        <v>1167</v>
      </c>
      <c r="H359" t="s">
        <v>20</v>
      </c>
    </row>
    <row r="360" spans="1:8" x14ac:dyDescent="0.25">
      <c r="A360">
        <v>1</v>
      </c>
      <c r="B360" t="s">
        <v>1168</v>
      </c>
      <c r="C360" t="s">
        <v>1169</v>
      </c>
      <c r="D360" t="s">
        <v>1215</v>
      </c>
      <c r="E360">
        <v>15833</v>
      </c>
      <c r="G360">
        <v>656</v>
      </c>
      <c r="H360" t="s">
        <v>134</v>
      </c>
    </row>
    <row r="361" spans="1:8" x14ac:dyDescent="0.25">
      <c r="A361">
        <v>2</v>
      </c>
      <c r="B361" t="s">
        <v>1171</v>
      </c>
      <c r="C361" t="s">
        <v>1169</v>
      </c>
      <c r="D361" t="s">
        <v>1215</v>
      </c>
      <c r="E361">
        <v>14536</v>
      </c>
      <c r="G361">
        <v>345</v>
      </c>
      <c r="H361" t="s">
        <v>136</v>
      </c>
    </row>
    <row r="362" spans="1:8" x14ac:dyDescent="0.25">
      <c r="A362">
        <v>3</v>
      </c>
      <c r="B362" t="s">
        <v>1173</v>
      </c>
      <c r="C362" t="s">
        <v>1169</v>
      </c>
      <c r="D362" t="s">
        <v>1214</v>
      </c>
      <c r="E362">
        <v>16427</v>
      </c>
      <c r="G362">
        <v>321</v>
      </c>
      <c r="H362" t="s">
        <v>138</v>
      </c>
    </row>
    <row r="363" spans="1:8" x14ac:dyDescent="0.25">
      <c r="A363">
        <v>4</v>
      </c>
      <c r="B363" t="s">
        <v>1175</v>
      </c>
      <c r="C363" t="s">
        <v>1169</v>
      </c>
      <c r="D363" t="s">
        <v>1215</v>
      </c>
      <c r="E363">
        <v>18527</v>
      </c>
      <c r="G363">
        <v>377</v>
      </c>
      <c r="H363" t="s">
        <v>140</v>
      </c>
    </row>
    <row r="364" spans="1:8" x14ac:dyDescent="0.25">
      <c r="A364">
        <v>5</v>
      </c>
      <c r="B364" t="s">
        <v>1177</v>
      </c>
      <c r="C364" t="s">
        <v>1169</v>
      </c>
      <c r="D364" t="s">
        <v>1215</v>
      </c>
      <c r="E364">
        <v>20312</v>
      </c>
      <c r="G364">
        <v>1132</v>
      </c>
      <c r="H364" t="s">
        <v>142</v>
      </c>
    </row>
    <row r="365" spans="1:8" x14ac:dyDescent="0.25">
      <c r="A365">
        <v>6</v>
      </c>
      <c r="B365" t="s">
        <v>1178</v>
      </c>
      <c r="C365" t="s">
        <v>1169</v>
      </c>
      <c r="D365" t="s">
        <v>1215</v>
      </c>
      <c r="E365">
        <v>21571</v>
      </c>
      <c r="G365">
        <v>440</v>
      </c>
      <c r="H365" t="s">
        <v>144</v>
      </c>
    </row>
    <row r="366" spans="1:8" x14ac:dyDescent="0.25">
      <c r="A366">
        <v>7</v>
      </c>
      <c r="B366" t="s">
        <v>1179</v>
      </c>
      <c r="C366" t="s">
        <v>1169</v>
      </c>
      <c r="D366" t="s">
        <v>1215</v>
      </c>
      <c r="E366">
        <v>21420</v>
      </c>
      <c r="G366">
        <v>358</v>
      </c>
      <c r="H366" t="s">
        <v>146</v>
      </c>
    </row>
    <row r="367" spans="1:8" x14ac:dyDescent="0.25">
      <c r="A367">
        <v>8</v>
      </c>
      <c r="B367" t="s">
        <v>1180</v>
      </c>
      <c r="C367" t="s">
        <v>1169</v>
      </c>
      <c r="D367" t="s">
        <v>1215</v>
      </c>
      <c r="E367">
        <v>22193</v>
      </c>
      <c r="G367">
        <v>351</v>
      </c>
      <c r="H367" t="s">
        <v>154</v>
      </c>
    </row>
    <row r="368" spans="1:8" x14ac:dyDescent="0.25">
      <c r="A368">
        <v>9</v>
      </c>
      <c r="B368" t="s">
        <v>836</v>
      </c>
      <c r="C368" t="s">
        <v>1181</v>
      </c>
      <c r="D368" t="s">
        <v>1215</v>
      </c>
      <c r="E368">
        <v>16644</v>
      </c>
      <c r="G368">
        <v>737</v>
      </c>
      <c r="H368" t="s">
        <v>156</v>
      </c>
    </row>
    <row r="369" spans="1:8" x14ac:dyDescent="0.25">
      <c r="A369">
        <v>10</v>
      </c>
      <c r="B369" t="s">
        <v>835</v>
      </c>
      <c r="C369" t="s">
        <v>1181</v>
      </c>
      <c r="D369" t="s">
        <v>1215</v>
      </c>
      <c r="E369">
        <v>21555</v>
      </c>
      <c r="G369">
        <v>955</v>
      </c>
      <c r="H369" t="s">
        <v>164</v>
      </c>
    </row>
    <row r="370" spans="1:8" x14ac:dyDescent="0.25">
      <c r="A370">
        <v>11</v>
      </c>
      <c r="B370" t="s">
        <v>834</v>
      </c>
      <c r="C370" t="s">
        <v>1181</v>
      </c>
      <c r="D370" t="s">
        <v>1215</v>
      </c>
      <c r="E370">
        <v>20437</v>
      </c>
      <c r="G370">
        <v>567</v>
      </c>
      <c r="H370" t="s">
        <v>180</v>
      </c>
    </row>
    <row r="371" spans="1:8" x14ac:dyDescent="0.25">
      <c r="A371">
        <v>12</v>
      </c>
      <c r="B371" t="s">
        <v>833</v>
      </c>
      <c r="C371" t="s">
        <v>1181</v>
      </c>
      <c r="D371" t="s">
        <v>1215</v>
      </c>
      <c r="E371">
        <v>18144</v>
      </c>
      <c r="G371">
        <v>1182</v>
      </c>
      <c r="H371" t="s">
        <v>188</v>
      </c>
    </row>
    <row r="372" spans="1:8" x14ac:dyDescent="0.25">
      <c r="A372">
        <v>13</v>
      </c>
      <c r="B372" t="s">
        <v>832</v>
      </c>
      <c r="C372" t="s">
        <v>1181</v>
      </c>
      <c r="D372" t="s">
        <v>1215</v>
      </c>
      <c r="E372">
        <v>14602</v>
      </c>
      <c r="G372">
        <v>673</v>
      </c>
      <c r="H372" t="s">
        <v>257</v>
      </c>
    </row>
    <row r="373" spans="1:8" x14ac:dyDescent="0.25">
      <c r="A373">
        <v>14</v>
      </c>
      <c r="B373" t="s">
        <v>831</v>
      </c>
      <c r="C373" t="s">
        <v>1181</v>
      </c>
      <c r="D373" t="s">
        <v>1216</v>
      </c>
      <c r="E373">
        <v>12767</v>
      </c>
      <c r="G373">
        <v>1275</v>
      </c>
      <c r="H373" t="s">
        <v>265</v>
      </c>
    </row>
    <row r="374" spans="1:8" x14ac:dyDescent="0.25">
      <c r="A374">
        <v>15</v>
      </c>
      <c r="B374" t="s">
        <v>830</v>
      </c>
      <c r="C374" t="s">
        <v>1181</v>
      </c>
      <c r="D374" t="s">
        <v>1215</v>
      </c>
      <c r="E374">
        <v>12640</v>
      </c>
      <c r="G374">
        <v>714</v>
      </c>
      <c r="H374" t="s">
        <v>158</v>
      </c>
    </row>
    <row r="375" spans="1:8" x14ac:dyDescent="0.25">
      <c r="A375">
        <v>16</v>
      </c>
      <c r="B375" t="s">
        <v>829</v>
      </c>
      <c r="C375" t="s">
        <v>1181</v>
      </c>
      <c r="D375" t="s">
        <v>1216</v>
      </c>
      <c r="E375">
        <v>11777</v>
      </c>
      <c r="G375">
        <v>569</v>
      </c>
      <c r="H375" t="s">
        <v>166</v>
      </c>
    </row>
    <row r="376" spans="1:8" x14ac:dyDescent="0.25">
      <c r="A376">
        <v>17</v>
      </c>
      <c r="B376" t="s">
        <v>828</v>
      </c>
      <c r="C376" t="s">
        <v>1181</v>
      </c>
      <c r="D376" t="s">
        <v>1216</v>
      </c>
      <c r="E376">
        <v>15312</v>
      </c>
      <c r="G376">
        <v>511</v>
      </c>
      <c r="H376" t="s">
        <v>182</v>
      </c>
    </row>
    <row r="377" spans="1:8" x14ac:dyDescent="0.25">
      <c r="A377">
        <v>18</v>
      </c>
      <c r="B377" t="s">
        <v>827</v>
      </c>
      <c r="C377" t="s">
        <v>1181</v>
      </c>
      <c r="D377" t="s">
        <v>1215</v>
      </c>
      <c r="E377">
        <v>17328</v>
      </c>
      <c r="G377">
        <v>1062</v>
      </c>
      <c r="H377" t="s">
        <v>1185</v>
      </c>
    </row>
    <row r="378" spans="1:8" x14ac:dyDescent="0.25">
      <c r="A378">
        <v>19</v>
      </c>
      <c r="B378" t="s">
        <v>826</v>
      </c>
      <c r="C378" t="s">
        <v>1181</v>
      </c>
      <c r="D378" t="s">
        <v>1216</v>
      </c>
      <c r="E378">
        <v>12422</v>
      </c>
      <c r="G378">
        <v>608</v>
      </c>
      <c r="H378" t="s">
        <v>259</v>
      </c>
    </row>
    <row r="379" spans="1:8" x14ac:dyDescent="0.25">
      <c r="A379">
        <v>20</v>
      </c>
      <c r="B379" t="s">
        <v>825</v>
      </c>
      <c r="C379" t="s">
        <v>1181</v>
      </c>
      <c r="D379" t="s">
        <v>1215</v>
      </c>
      <c r="E379">
        <v>13411</v>
      </c>
      <c r="G379">
        <v>1088</v>
      </c>
      <c r="H379" t="s">
        <v>267</v>
      </c>
    </row>
    <row r="380" spans="1:8" x14ac:dyDescent="0.25">
      <c r="A380">
        <v>21</v>
      </c>
      <c r="B380" t="s">
        <v>824</v>
      </c>
      <c r="C380" t="s">
        <v>1181</v>
      </c>
      <c r="D380" t="s">
        <v>1216</v>
      </c>
      <c r="E380">
        <v>10807</v>
      </c>
      <c r="G380">
        <v>256259</v>
      </c>
      <c r="H380" t="s">
        <v>160</v>
      </c>
    </row>
    <row r="381" spans="1:8" x14ac:dyDescent="0.25">
      <c r="A381">
        <v>22</v>
      </c>
      <c r="B381" t="s">
        <v>823</v>
      </c>
      <c r="C381" t="s">
        <v>1181</v>
      </c>
      <c r="D381" t="s">
        <v>1215</v>
      </c>
      <c r="E381">
        <v>10969</v>
      </c>
      <c r="G381">
        <v>187</v>
      </c>
      <c r="H381" t="s">
        <v>168</v>
      </c>
    </row>
    <row r="382" spans="1:8" x14ac:dyDescent="0.25">
      <c r="A382">
        <v>23</v>
      </c>
      <c r="B382" t="s">
        <v>822</v>
      </c>
      <c r="C382" t="s">
        <v>1181</v>
      </c>
      <c r="D382" t="s">
        <v>1216</v>
      </c>
      <c r="E382">
        <v>15157</v>
      </c>
      <c r="G382">
        <v>310</v>
      </c>
      <c r="H382" t="s">
        <v>184</v>
      </c>
    </row>
    <row r="383" spans="1:8" x14ac:dyDescent="0.25">
      <c r="A383">
        <v>24</v>
      </c>
      <c r="B383" t="s">
        <v>821</v>
      </c>
      <c r="C383" t="s">
        <v>1181</v>
      </c>
      <c r="D383" t="s">
        <v>1215</v>
      </c>
      <c r="E383">
        <v>17809</v>
      </c>
      <c r="G383">
        <v>393</v>
      </c>
      <c r="H383" t="s">
        <v>1187</v>
      </c>
    </row>
    <row r="384" spans="1:8" x14ac:dyDescent="0.25">
      <c r="A384">
        <v>25</v>
      </c>
      <c r="B384" t="s">
        <v>820</v>
      </c>
      <c r="C384" t="s">
        <v>1181</v>
      </c>
      <c r="D384" t="s">
        <v>1216</v>
      </c>
      <c r="E384">
        <v>13745</v>
      </c>
      <c r="G384">
        <v>1039</v>
      </c>
      <c r="H384" t="s">
        <v>261</v>
      </c>
    </row>
    <row r="385" spans="1:8" x14ac:dyDescent="0.25">
      <c r="A385">
        <v>26</v>
      </c>
      <c r="B385" t="s">
        <v>819</v>
      </c>
      <c r="C385" t="s">
        <v>1181</v>
      </c>
      <c r="D385" t="s">
        <v>1216</v>
      </c>
      <c r="E385">
        <v>13145</v>
      </c>
      <c r="G385">
        <v>1101</v>
      </c>
      <c r="H385" t="s">
        <v>269</v>
      </c>
    </row>
    <row r="386" spans="1:8" x14ac:dyDescent="0.25">
      <c r="A386">
        <v>27</v>
      </c>
      <c r="B386" t="s">
        <v>818</v>
      </c>
      <c r="C386" t="s">
        <v>1181</v>
      </c>
      <c r="D386" t="s">
        <v>1216</v>
      </c>
      <c r="E386">
        <v>12252</v>
      </c>
      <c r="G386">
        <v>366</v>
      </c>
      <c r="H386" t="s">
        <v>162</v>
      </c>
    </row>
    <row r="387" spans="1:8" x14ac:dyDescent="0.25">
      <c r="A387">
        <v>28</v>
      </c>
      <c r="B387" t="s">
        <v>817</v>
      </c>
      <c r="C387" t="s">
        <v>1181</v>
      </c>
      <c r="D387" t="s">
        <v>1216</v>
      </c>
      <c r="E387">
        <v>11651</v>
      </c>
      <c r="G387">
        <v>616</v>
      </c>
      <c r="H387" t="s">
        <v>178</v>
      </c>
    </row>
    <row r="388" spans="1:8" x14ac:dyDescent="0.25">
      <c r="A388">
        <v>29</v>
      </c>
      <c r="B388" t="s">
        <v>816</v>
      </c>
      <c r="C388" t="s">
        <v>1181</v>
      </c>
      <c r="D388" t="s">
        <v>1216</v>
      </c>
      <c r="E388">
        <v>16834</v>
      </c>
      <c r="G388">
        <v>1104</v>
      </c>
      <c r="H388" t="s">
        <v>186</v>
      </c>
    </row>
    <row r="389" spans="1:8" x14ac:dyDescent="0.25">
      <c r="A389">
        <v>30</v>
      </c>
      <c r="B389" t="s">
        <v>815</v>
      </c>
      <c r="C389" t="s">
        <v>1181</v>
      </c>
      <c r="D389" t="s">
        <v>1216</v>
      </c>
      <c r="E389">
        <v>17456</v>
      </c>
      <c r="G389">
        <v>637</v>
      </c>
      <c r="H389" t="s">
        <v>255</v>
      </c>
    </row>
    <row r="390" spans="1:8" x14ac:dyDescent="0.25">
      <c r="A390">
        <v>31</v>
      </c>
      <c r="B390" t="s">
        <v>814</v>
      </c>
      <c r="C390" t="s">
        <v>1181</v>
      </c>
      <c r="D390" t="s">
        <v>1216</v>
      </c>
      <c r="E390">
        <v>12346</v>
      </c>
      <c r="G390">
        <v>347</v>
      </c>
      <c r="H390" t="s">
        <v>263</v>
      </c>
    </row>
    <row r="391" spans="1:8" x14ac:dyDescent="0.25">
      <c r="A391">
        <v>32</v>
      </c>
      <c r="B391" t="s">
        <v>813</v>
      </c>
      <c r="C391" t="s">
        <v>1181</v>
      </c>
      <c r="D391" t="s">
        <v>1216</v>
      </c>
      <c r="E391">
        <v>12079</v>
      </c>
      <c r="G391">
        <v>69</v>
      </c>
      <c r="H391" t="s">
        <v>277</v>
      </c>
    </row>
    <row r="392" spans="1:8" x14ac:dyDescent="0.25">
      <c r="A392">
        <v>33</v>
      </c>
      <c r="B392" t="s">
        <v>1188</v>
      </c>
      <c r="C392" t="s">
        <v>1189</v>
      </c>
      <c r="D392" t="s">
        <v>1216</v>
      </c>
      <c r="E392">
        <v>16368</v>
      </c>
      <c r="G392">
        <v>328</v>
      </c>
      <c r="H392" t="s">
        <v>208</v>
      </c>
    </row>
    <row r="393" spans="1:8" x14ac:dyDescent="0.25">
      <c r="A393">
        <v>34</v>
      </c>
      <c r="B393" t="s">
        <v>1190</v>
      </c>
      <c r="C393" t="s">
        <v>1191</v>
      </c>
      <c r="D393" t="s">
        <v>1216</v>
      </c>
      <c r="E393">
        <v>16868</v>
      </c>
      <c r="G393">
        <v>778</v>
      </c>
      <c r="H393" t="s">
        <v>216</v>
      </c>
    </row>
    <row r="394" spans="1:8" x14ac:dyDescent="0.25">
      <c r="A394">
        <v>35</v>
      </c>
      <c r="B394" t="s">
        <v>1193</v>
      </c>
      <c r="C394" t="s">
        <v>1191</v>
      </c>
      <c r="D394" t="s">
        <v>1216</v>
      </c>
      <c r="E394">
        <v>18305</v>
      </c>
      <c r="G394">
        <v>184</v>
      </c>
      <c r="H394" t="s">
        <v>218</v>
      </c>
    </row>
    <row r="395" spans="1:8" x14ac:dyDescent="0.25">
      <c r="A395">
        <v>36</v>
      </c>
      <c r="B395" t="s">
        <v>1194</v>
      </c>
      <c r="C395" t="s">
        <v>1191</v>
      </c>
      <c r="D395" t="s">
        <v>1216</v>
      </c>
      <c r="E395">
        <v>19088</v>
      </c>
      <c r="G395">
        <v>591</v>
      </c>
      <c r="H395" t="s">
        <v>220</v>
      </c>
    </row>
    <row r="396" spans="1:8" x14ac:dyDescent="0.25">
      <c r="A396">
        <v>37</v>
      </c>
      <c r="B396" t="s">
        <v>1195</v>
      </c>
      <c r="C396" t="s">
        <v>1191</v>
      </c>
      <c r="D396" t="s">
        <v>1216</v>
      </c>
      <c r="E396">
        <v>22490</v>
      </c>
      <c r="G396">
        <v>442</v>
      </c>
      <c r="H396" t="s">
        <v>222</v>
      </c>
    </row>
    <row r="397" spans="1:8" x14ac:dyDescent="0.25">
      <c r="A397">
        <v>38</v>
      </c>
      <c r="B397" t="s">
        <v>1196</v>
      </c>
      <c r="C397" t="s">
        <v>1191</v>
      </c>
      <c r="D397" t="s">
        <v>1216</v>
      </c>
      <c r="E397">
        <v>21176</v>
      </c>
      <c r="G397">
        <v>631</v>
      </c>
      <c r="H397" t="s">
        <v>224</v>
      </c>
    </row>
    <row r="398" spans="1:8" x14ac:dyDescent="0.25">
      <c r="A398">
        <v>39</v>
      </c>
      <c r="B398" t="s">
        <v>1197</v>
      </c>
      <c r="C398" t="s">
        <v>1191</v>
      </c>
      <c r="D398" t="s">
        <v>1216</v>
      </c>
      <c r="E398">
        <v>20725</v>
      </c>
      <c r="G398">
        <v>770</v>
      </c>
      <c r="H398" t="s">
        <v>226</v>
      </c>
    </row>
    <row r="399" spans="1:8" x14ac:dyDescent="0.25">
      <c r="A399">
        <v>40</v>
      </c>
      <c r="B399" t="s">
        <v>1199</v>
      </c>
      <c r="C399" t="s">
        <v>1191</v>
      </c>
      <c r="D399" t="s">
        <v>1216</v>
      </c>
      <c r="E399">
        <v>22917</v>
      </c>
      <c r="G399">
        <v>493</v>
      </c>
      <c r="H399" t="s">
        <v>228</v>
      </c>
    </row>
    <row r="400" spans="1:8" x14ac:dyDescent="0.25">
      <c r="A400">
        <v>41</v>
      </c>
      <c r="B400" t="s">
        <v>812</v>
      </c>
      <c r="C400" t="s">
        <v>1181</v>
      </c>
      <c r="D400" t="s">
        <v>1216</v>
      </c>
      <c r="E400">
        <v>23048</v>
      </c>
      <c r="G400">
        <v>478</v>
      </c>
      <c r="H400" t="s">
        <v>279</v>
      </c>
    </row>
    <row r="401" spans="1:8" x14ac:dyDescent="0.25">
      <c r="A401">
        <v>42</v>
      </c>
      <c r="B401" t="s">
        <v>811</v>
      </c>
      <c r="C401" t="s">
        <v>1181</v>
      </c>
      <c r="D401" t="s">
        <v>1221</v>
      </c>
      <c r="E401">
        <v>24019</v>
      </c>
      <c r="G401">
        <v>452</v>
      </c>
      <c r="H401" t="s">
        <v>289</v>
      </c>
    </row>
    <row r="402" spans="1:8" x14ac:dyDescent="0.25">
      <c r="A402">
        <v>43</v>
      </c>
      <c r="B402" t="s">
        <v>810</v>
      </c>
      <c r="C402" t="s">
        <v>1181</v>
      </c>
      <c r="D402" t="s">
        <v>1221</v>
      </c>
      <c r="E402">
        <v>24063</v>
      </c>
      <c r="G402">
        <v>733</v>
      </c>
      <c r="H402" t="s">
        <v>307</v>
      </c>
    </row>
    <row r="403" spans="1:8" x14ac:dyDescent="0.25">
      <c r="A403">
        <v>44</v>
      </c>
      <c r="B403" t="s">
        <v>809</v>
      </c>
      <c r="C403" t="s">
        <v>1181</v>
      </c>
      <c r="D403" t="s">
        <v>1216</v>
      </c>
      <c r="E403">
        <v>23056</v>
      </c>
      <c r="G403">
        <v>734</v>
      </c>
      <c r="H403" t="s">
        <v>35</v>
      </c>
    </row>
    <row r="404" spans="1:8" x14ac:dyDescent="0.25">
      <c r="A404">
        <v>45</v>
      </c>
      <c r="B404" t="s">
        <v>808</v>
      </c>
      <c r="C404" t="s">
        <v>1181</v>
      </c>
      <c r="D404" t="s">
        <v>1216</v>
      </c>
      <c r="E404">
        <v>21085</v>
      </c>
      <c r="G404">
        <v>1359</v>
      </c>
      <c r="H404" t="s">
        <v>50</v>
      </c>
    </row>
    <row r="405" spans="1:8" x14ac:dyDescent="0.25">
      <c r="A405">
        <v>46</v>
      </c>
      <c r="B405" t="s">
        <v>807</v>
      </c>
      <c r="C405" t="s">
        <v>1181</v>
      </c>
      <c r="D405" t="s">
        <v>1216</v>
      </c>
      <c r="E405">
        <v>22060</v>
      </c>
      <c r="G405">
        <v>1033</v>
      </c>
      <c r="H405" t="s">
        <v>75</v>
      </c>
    </row>
    <row r="406" spans="1:8" x14ac:dyDescent="0.25">
      <c r="A406">
        <v>47</v>
      </c>
      <c r="B406" t="s">
        <v>806</v>
      </c>
      <c r="C406" t="s">
        <v>1181</v>
      </c>
      <c r="D406" t="s">
        <v>1216</v>
      </c>
      <c r="E406">
        <v>19318</v>
      </c>
      <c r="G406">
        <v>1457</v>
      </c>
      <c r="H406" t="s">
        <v>90</v>
      </c>
    </row>
    <row r="407" spans="1:8" x14ac:dyDescent="0.25">
      <c r="A407">
        <v>48</v>
      </c>
      <c r="B407" t="s">
        <v>805</v>
      </c>
      <c r="C407" t="s">
        <v>1181</v>
      </c>
      <c r="D407" t="s">
        <v>1216</v>
      </c>
      <c r="E407">
        <v>17166</v>
      </c>
      <c r="G407">
        <v>330</v>
      </c>
      <c r="H407" t="s">
        <v>117</v>
      </c>
    </row>
    <row r="408" spans="1:8" x14ac:dyDescent="0.25">
      <c r="A408">
        <v>49</v>
      </c>
      <c r="B408" t="s">
        <v>804</v>
      </c>
      <c r="C408" t="s">
        <v>1181</v>
      </c>
      <c r="D408" t="s">
        <v>1216</v>
      </c>
      <c r="E408">
        <v>15664</v>
      </c>
      <c r="G408">
        <v>1070</v>
      </c>
      <c r="H408" t="s">
        <v>196</v>
      </c>
    </row>
    <row r="409" spans="1:8" x14ac:dyDescent="0.25">
      <c r="A409">
        <v>50</v>
      </c>
      <c r="B409" t="s">
        <v>803</v>
      </c>
      <c r="C409" t="s">
        <v>1181</v>
      </c>
      <c r="D409" t="s">
        <v>1221</v>
      </c>
      <c r="E409">
        <v>13920</v>
      </c>
      <c r="G409">
        <v>190</v>
      </c>
      <c r="H409" t="s">
        <v>281</v>
      </c>
    </row>
    <row r="410" spans="1:8" x14ac:dyDescent="0.25">
      <c r="A410">
        <v>51</v>
      </c>
      <c r="B410" t="s">
        <v>802</v>
      </c>
      <c r="C410" t="s">
        <v>1181</v>
      </c>
      <c r="D410" t="s">
        <v>1216</v>
      </c>
      <c r="E410">
        <v>15395</v>
      </c>
      <c r="G410">
        <v>431</v>
      </c>
      <c r="H410" t="s">
        <v>291</v>
      </c>
    </row>
    <row r="411" spans="1:8" x14ac:dyDescent="0.25">
      <c r="A411">
        <v>52</v>
      </c>
      <c r="B411" t="s">
        <v>801</v>
      </c>
      <c r="C411" t="s">
        <v>1181</v>
      </c>
      <c r="D411" t="s">
        <v>1216</v>
      </c>
      <c r="E411">
        <v>19299</v>
      </c>
      <c r="G411">
        <v>271</v>
      </c>
      <c r="H411" t="s">
        <v>309</v>
      </c>
    </row>
    <row r="412" spans="1:8" x14ac:dyDescent="0.25">
      <c r="A412">
        <v>53</v>
      </c>
      <c r="B412" t="s">
        <v>800</v>
      </c>
      <c r="C412" t="s">
        <v>1181</v>
      </c>
      <c r="D412" t="s">
        <v>1221</v>
      </c>
      <c r="E412">
        <v>19527</v>
      </c>
      <c r="G412">
        <v>1154</v>
      </c>
      <c r="H412" t="s">
        <v>38</v>
      </c>
    </row>
    <row r="413" spans="1:8" x14ac:dyDescent="0.25">
      <c r="A413">
        <v>54</v>
      </c>
      <c r="B413" t="s">
        <v>799</v>
      </c>
      <c r="C413" t="s">
        <v>1181</v>
      </c>
      <c r="D413" t="s">
        <v>1221</v>
      </c>
      <c r="E413">
        <v>19526</v>
      </c>
      <c r="G413">
        <v>262</v>
      </c>
      <c r="H413" t="s">
        <v>53</v>
      </c>
    </row>
    <row r="414" spans="1:8" x14ac:dyDescent="0.25">
      <c r="A414">
        <v>55</v>
      </c>
      <c r="B414" t="s">
        <v>798</v>
      </c>
      <c r="C414" t="s">
        <v>1181</v>
      </c>
      <c r="D414" t="s">
        <v>1222</v>
      </c>
      <c r="E414">
        <v>3355</v>
      </c>
      <c r="G414">
        <v>119</v>
      </c>
      <c r="H414" t="s">
        <v>78</v>
      </c>
    </row>
    <row r="415" spans="1:8" x14ac:dyDescent="0.25">
      <c r="A415">
        <v>56</v>
      </c>
      <c r="B415" t="s">
        <v>797</v>
      </c>
      <c r="C415" t="s">
        <v>1181</v>
      </c>
      <c r="D415" t="s">
        <v>1221</v>
      </c>
      <c r="E415">
        <v>18214</v>
      </c>
      <c r="G415">
        <v>416</v>
      </c>
      <c r="H415" t="s">
        <v>105</v>
      </c>
    </row>
    <row r="416" spans="1:8" x14ac:dyDescent="0.25">
      <c r="A416">
        <v>57</v>
      </c>
      <c r="B416" t="s">
        <v>796</v>
      </c>
      <c r="C416" t="s">
        <v>1181</v>
      </c>
      <c r="D416" t="s">
        <v>1221</v>
      </c>
      <c r="E416">
        <v>16837</v>
      </c>
      <c r="G416">
        <v>537</v>
      </c>
      <c r="H416" t="s">
        <v>120</v>
      </c>
    </row>
    <row r="417" spans="1:8" x14ac:dyDescent="0.25">
      <c r="A417">
        <v>58</v>
      </c>
      <c r="B417" t="s">
        <v>795</v>
      </c>
      <c r="C417" t="s">
        <v>1181</v>
      </c>
      <c r="D417" t="s">
        <v>1221</v>
      </c>
      <c r="E417">
        <v>14298</v>
      </c>
      <c r="G417">
        <v>490</v>
      </c>
      <c r="H417" t="s">
        <v>198</v>
      </c>
    </row>
    <row r="418" spans="1:8" x14ac:dyDescent="0.25">
      <c r="A418">
        <v>59</v>
      </c>
      <c r="B418" t="s">
        <v>794</v>
      </c>
      <c r="C418" t="s">
        <v>1181</v>
      </c>
      <c r="D418" t="s">
        <v>1221</v>
      </c>
      <c r="E418">
        <v>14765</v>
      </c>
      <c r="G418">
        <v>337547</v>
      </c>
      <c r="H418" t="s">
        <v>283</v>
      </c>
    </row>
    <row r="419" spans="1:8" x14ac:dyDescent="0.25">
      <c r="A419">
        <v>60</v>
      </c>
      <c r="B419" t="s">
        <v>793</v>
      </c>
      <c r="C419" t="s">
        <v>1181</v>
      </c>
      <c r="D419" t="s">
        <v>1221</v>
      </c>
      <c r="E419">
        <v>15214</v>
      </c>
      <c r="G419">
        <v>1115</v>
      </c>
      <c r="H419" t="s">
        <v>301</v>
      </c>
    </row>
    <row r="420" spans="1:8" x14ac:dyDescent="0.25">
      <c r="A420">
        <v>61</v>
      </c>
      <c r="B420" t="s">
        <v>792</v>
      </c>
      <c r="C420" t="s">
        <v>1181</v>
      </c>
      <c r="D420" t="s">
        <v>1221</v>
      </c>
      <c r="E420">
        <v>17934</v>
      </c>
      <c r="G420">
        <v>397094</v>
      </c>
      <c r="H420" t="s">
        <v>311</v>
      </c>
    </row>
    <row r="421" spans="1:8" x14ac:dyDescent="0.25">
      <c r="A421">
        <v>62</v>
      </c>
      <c r="B421" t="s">
        <v>791</v>
      </c>
      <c r="C421" t="s">
        <v>1181</v>
      </c>
      <c r="D421" t="s">
        <v>1221</v>
      </c>
      <c r="E421">
        <v>20226</v>
      </c>
      <c r="G421">
        <v>620</v>
      </c>
      <c r="H421" t="s">
        <v>41</v>
      </c>
    </row>
    <row r="422" spans="1:8" x14ac:dyDescent="0.25">
      <c r="A422">
        <v>63</v>
      </c>
      <c r="B422" t="s">
        <v>790</v>
      </c>
      <c r="C422" t="s">
        <v>1181</v>
      </c>
      <c r="D422" t="s">
        <v>1221</v>
      </c>
      <c r="E422">
        <v>16212</v>
      </c>
      <c r="G422">
        <v>620</v>
      </c>
      <c r="H422" t="s">
        <v>56</v>
      </c>
    </row>
    <row r="423" spans="1:8" x14ac:dyDescent="0.25">
      <c r="A423">
        <v>64</v>
      </c>
      <c r="B423" t="s">
        <v>789</v>
      </c>
      <c r="C423" t="s">
        <v>1181</v>
      </c>
      <c r="H423" t="s">
        <v>81</v>
      </c>
    </row>
    <row r="424" spans="1:8" x14ac:dyDescent="0.25">
      <c r="A424">
        <v>65</v>
      </c>
      <c r="B424" t="s">
        <v>788</v>
      </c>
      <c r="C424" t="s">
        <v>1181</v>
      </c>
      <c r="D424" t="s">
        <v>1221</v>
      </c>
      <c r="E424">
        <v>18638</v>
      </c>
      <c r="G424">
        <v>1611</v>
      </c>
      <c r="H424" t="s">
        <v>108</v>
      </c>
    </row>
    <row r="425" spans="1:8" x14ac:dyDescent="0.25">
      <c r="A425">
        <v>66</v>
      </c>
      <c r="B425" t="s">
        <v>787</v>
      </c>
      <c r="C425" t="s">
        <v>1181</v>
      </c>
      <c r="D425" t="s">
        <v>1221</v>
      </c>
      <c r="E425">
        <v>16138</v>
      </c>
      <c r="G425">
        <v>839</v>
      </c>
      <c r="H425" t="s">
        <v>678</v>
      </c>
    </row>
    <row r="426" spans="1:8" x14ac:dyDescent="0.25">
      <c r="A426">
        <v>67</v>
      </c>
      <c r="B426" t="s">
        <v>786</v>
      </c>
      <c r="C426" t="s">
        <v>1181</v>
      </c>
      <c r="D426" t="s">
        <v>1221</v>
      </c>
      <c r="E426">
        <v>15222</v>
      </c>
      <c r="G426">
        <v>888</v>
      </c>
      <c r="H426" t="s">
        <v>200</v>
      </c>
    </row>
    <row r="427" spans="1:8" x14ac:dyDescent="0.25">
      <c r="A427">
        <v>68</v>
      </c>
      <c r="B427" t="s">
        <v>785</v>
      </c>
      <c r="C427" t="s">
        <v>1181</v>
      </c>
      <c r="D427" t="s">
        <v>1221</v>
      </c>
      <c r="E427">
        <v>15263</v>
      </c>
      <c r="G427">
        <v>24</v>
      </c>
      <c r="H427" t="s">
        <v>285</v>
      </c>
    </row>
    <row r="428" spans="1:8" x14ac:dyDescent="0.25">
      <c r="A428">
        <v>69</v>
      </c>
      <c r="B428" t="s">
        <v>784</v>
      </c>
      <c r="C428" t="s">
        <v>1181</v>
      </c>
      <c r="D428" t="s">
        <v>1221</v>
      </c>
      <c r="E428">
        <v>18596</v>
      </c>
      <c r="G428">
        <v>1967</v>
      </c>
      <c r="H428" t="s">
        <v>303</v>
      </c>
    </row>
    <row r="429" spans="1:8" x14ac:dyDescent="0.25">
      <c r="A429">
        <v>70</v>
      </c>
      <c r="B429" t="s">
        <v>783</v>
      </c>
      <c r="C429" t="s">
        <v>1181</v>
      </c>
      <c r="D429" t="s">
        <v>1221</v>
      </c>
      <c r="E429">
        <v>20989</v>
      </c>
      <c r="G429">
        <v>574</v>
      </c>
      <c r="H429" t="s">
        <v>1200</v>
      </c>
    </row>
    <row r="430" spans="1:8" x14ac:dyDescent="0.25">
      <c r="A430">
        <v>71</v>
      </c>
      <c r="B430" t="s">
        <v>782</v>
      </c>
      <c r="C430" t="s">
        <v>1181</v>
      </c>
      <c r="D430" t="s">
        <v>1221</v>
      </c>
      <c r="E430">
        <v>24530</v>
      </c>
      <c r="G430">
        <v>551424</v>
      </c>
      <c r="H430" t="s">
        <v>44</v>
      </c>
    </row>
    <row r="431" spans="1:8" x14ac:dyDescent="0.25">
      <c r="A431">
        <v>72</v>
      </c>
      <c r="B431" t="s">
        <v>781</v>
      </c>
      <c r="C431" t="s">
        <v>1181</v>
      </c>
      <c r="D431" t="s">
        <v>1216</v>
      </c>
      <c r="E431">
        <v>21558</v>
      </c>
      <c r="G431">
        <v>2009</v>
      </c>
      <c r="H431" t="s">
        <v>69</v>
      </c>
    </row>
    <row r="432" spans="1:8" x14ac:dyDescent="0.25">
      <c r="A432">
        <v>73</v>
      </c>
      <c r="B432" t="s">
        <v>780</v>
      </c>
      <c r="C432" t="s">
        <v>1181</v>
      </c>
      <c r="D432" t="s">
        <v>1216</v>
      </c>
      <c r="E432">
        <v>19417</v>
      </c>
      <c r="G432">
        <v>1560</v>
      </c>
      <c r="H432" t="s">
        <v>84</v>
      </c>
    </row>
    <row r="433" spans="1:8" x14ac:dyDescent="0.25">
      <c r="A433">
        <v>74</v>
      </c>
      <c r="B433" t="s">
        <v>779</v>
      </c>
      <c r="C433" t="s">
        <v>1181</v>
      </c>
      <c r="D433" t="s">
        <v>1216</v>
      </c>
      <c r="E433">
        <v>18290</v>
      </c>
      <c r="G433">
        <v>1245</v>
      </c>
      <c r="H433" t="s">
        <v>111</v>
      </c>
    </row>
    <row r="434" spans="1:8" x14ac:dyDescent="0.25">
      <c r="A434">
        <v>75</v>
      </c>
      <c r="B434" t="s">
        <v>778</v>
      </c>
      <c r="C434" t="s">
        <v>1181</v>
      </c>
      <c r="D434" t="s">
        <v>1216</v>
      </c>
      <c r="E434">
        <v>18213</v>
      </c>
      <c r="G434">
        <v>242</v>
      </c>
      <c r="H434" t="s">
        <v>675</v>
      </c>
    </row>
    <row r="435" spans="1:8" x14ac:dyDescent="0.25">
      <c r="A435">
        <v>76</v>
      </c>
      <c r="B435" t="s">
        <v>777</v>
      </c>
      <c r="C435" t="s">
        <v>1181</v>
      </c>
      <c r="D435" t="s">
        <v>1221</v>
      </c>
      <c r="E435">
        <v>15464</v>
      </c>
      <c r="G435">
        <v>697</v>
      </c>
      <c r="H435" t="s">
        <v>202</v>
      </c>
    </row>
    <row r="436" spans="1:8" x14ac:dyDescent="0.25">
      <c r="A436">
        <v>77</v>
      </c>
      <c r="B436" t="s">
        <v>776</v>
      </c>
      <c r="C436" t="s">
        <v>1181</v>
      </c>
      <c r="D436" t="s">
        <v>1221</v>
      </c>
      <c r="E436">
        <v>17132</v>
      </c>
      <c r="G436">
        <v>380476</v>
      </c>
      <c r="H436" t="s">
        <v>287</v>
      </c>
    </row>
    <row r="437" spans="1:8" x14ac:dyDescent="0.25">
      <c r="A437">
        <v>78</v>
      </c>
      <c r="B437" t="s">
        <v>775</v>
      </c>
      <c r="C437" t="s">
        <v>1181</v>
      </c>
      <c r="D437" t="s">
        <v>1221</v>
      </c>
      <c r="E437">
        <v>16105</v>
      </c>
      <c r="G437">
        <v>1457</v>
      </c>
      <c r="H437" t="s">
        <v>305</v>
      </c>
    </row>
    <row r="438" spans="1:8" x14ac:dyDescent="0.25">
      <c r="A438">
        <v>79</v>
      </c>
      <c r="B438" t="s">
        <v>774</v>
      </c>
      <c r="C438" t="s">
        <v>1181</v>
      </c>
      <c r="D438" t="s">
        <v>1221</v>
      </c>
      <c r="E438">
        <v>18650</v>
      </c>
      <c r="G438">
        <v>537</v>
      </c>
      <c r="H438" t="s">
        <v>1201</v>
      </c>
    </row>
    <row r="439" spans="1:8" x14ac:dyDescent="0.25">
      <c r="A439">
        <v>80</v>
      </c>
      <c r="B439" t="s">
        <v>773</v>
      </c>
      <c r="C439" t="s">
        <v>1181</v>
      </c>
      <c r="D439" t="s">
        <v>1221</v>
      </c>
      <c r="E439">
        <v>21293</v>
      </c>
      <c r="G439">
        <v>961</v>
      </c>
      <c r="H439" t="s">
        <v>47</v>
      </c>
    </row>
    <row r="440" spans="1:8" x14ac:dyDescent="0.25">
      <c r="A440">
        <v>81</v>
      </c>
      <c r="B440" t="s">
        <v>772</v>
      </c>
      <c r="C440" t="s">
        <v>1181</v>
      </c>
      <c r="D440" t="s">
        <v>1221</v>
      </c>
      <c r="E440">
        <v>19338</v>
      </c>
      <c r="G440">
        <v>109</v>
      </c>
      <c r="H440" t="s">
        <v>72</v>
      </c>
    </row>
    <row r="441" spans="1:8" x14ac:dyDescent="0.25">
      <c r="A441">
        <v>82</v>
      </c>
      <c r="B441" t="s">
        <v>771</v>
      </c>
      <c r="C441" t="s">
        <v>1181</v>
      </c>
      <c r="D441" t="s">
        <v>1221</v>
      </c>
      <c r="E441">
        <v>17149</v>
      </c>
      <c r="G441">
        <v>1121</v>
      </c>
      <c r="H441" t="s">
        <v>87</v>
      </c>
    </row>
    <row r="442" spans="1:8" x14ac:dyDescent="0.25">
      <c r="A442">
        <v>83</v>
      </c>
      <c r="B442" t="s">
        <v>770</v>
      </c>
      <c r="C442" t="s">
        <v>1181</v>
      </c>
      <c r="D442" t="s">
        <v>1221</v>
      </c>
      <c r="E442">
        <v>19163</v>
      </c>
      <c r="G442">
        <v>400</v>
      </c>
      <c r="H442" t="s">
        <v>114</v>
      </c>
    </row>
    <row r="443" spans="1:8" x14ac:dyDescent="0.25">
      <c r="A443">
        <v>84</v>
      </c>
      <c r="B443" t="s">
        <v>769</v>
      </c>
      <c r="C443" t="s">
        <v>1181</v>
      </c>
      <c r="D443" t="s">
        <v>1221</v>
      </c>
      <c r="E443">
        <v>15523</v>
      </c>
      <c r="G443">
        <v>713</v>
      </c>
      <c r="H443" t="s">
        <v>194</v>
      </c>
    </row>
    <row r="444" spans="1:8" x14ac:dyDescent="0.25">
      <c r="A444">
        <v>85</v>
      </c>
      <c r="B444" t="s">
        <v>768</v>
      </c>
      <c r="C444" t="s">
        <v>1181</v>
      </c>
      <c r="D444" t="s">
        <v>1221</v>
      </c>
      <c r="E444">
        <v>14550</v>
      </c>
      <c r="G444">
        <v>2117</v>
      </c>
      <c r="H444" t="s">
        <v>204</v>
      </c>
    </row>
    <row r="445" spans="1:8" x14ac:dyDescent="0.25">
      <c r="B445"/>
    </row>
    <row r="446" spans="1:8" ht="18.75" x14ac:dyDescent="0.3">
      <c r="A446" s="298" t="s">
        <v>1230</v>
      </c>
      <c r="B446" s="298"/>
      <c r="C446" s="298"/>
      <c r="D446" s="298"/>
      <c r="E446" s="298"/>
      <c r="F446" s="298"/>
      <c r="G446" s="298"/>
      <c r="H446" s="298"/>
    </row>
    <row r="447" spans="1:8" x14ac:dyDescent="0.25">
      <c r="B447"/>
    </row>
    <row r="448" spans="1:8" x14ac:dyDescent="0.25">
      <c r="B448" t="s">
        <v>1166</v>
      </c>
      <c r="C448" t="s">
        <v>11</v>
      </c>
      <c r="D448" t="s">
        <v>13</v>
      </c>
      <c r="E448" t="s">
        <v>14</v>
      </c>
      <c r="F448" t="s">
        <v>15</v>
      </c>
      <c r="G448" t="s">
        <v>1167</v>
      </c>
      <c r="H448" t="s">
        <v>20</v>
      </c>
    </row>
    <row r="449" spans="1:8" x14ac:dyDescent="0.25">
      <c r="A449">
        <v>1</v>
      </c>
      <c r="B449" t="s">
        <v>1168</v>
      </c>
      <c r="C449" t="s">
        <v>1169</v>
      </c>
      <c r="D449" t="s">
        <v>1223</v>
      </c>
      <c r="E449">
        <v>6071</v>
      </c>
      <c r="G449">
        <v>520</v>
      </c>
      <c r="H449" t="s">
        <v>134</v>
      </c>
    </row>
    <row r="450" spans="1:8" x14ac:dyDescent="0.25">
      <c r="A450">
        <v>2</v>
      </c>
      <c r="B450" t="s">
        <v>1171</v>
      </c>
      <c r="C450" t="s">
        <v>1169</v>
      </c>
      <c r="D450" t="s">
        <v>1223</v>
      </c>
      <c r="E450">
        <v>6081</v>
      </c>
      <c r="G450">
        <v>32</v>
      </c>
      <c r="H450" t="s">
        <v>136</v>
      </c>
    </row>
    <row r="451" spans="1:8" x14ac:dyDescent="0.25">
      <c r="A451">
        <v>3</v>
      </c>
      <c r="B451" t="s">
        <v>1173</v>
      </c>
      <c r="C451" t="s">
        <v>1169</v>
      </c>
      <c r="D451" t="s">
        <v>1223</v>
      </c>
      <c r="E451">
        <v>6837</v>
      </c>
      <c r="G451">
        <v>77</v>
      </c>
      <c r="H451" t="s">
        <v>138</v>
      </c>
    </row>
    <row r="452" spans="1:8" x14ac:dyDescent="0.25">
      <c r="A452">
        <v>4</v>
      </c>
      <c r="B452" t="s">
        <v>1175</v>
      </c>
      <c r="C452" t="s">
        <v>1169</v>
      </c>
      <c r="D452" t="s">
        <v>1223</v>
      </c>
      <c r="E452">
        <v>8687</v>
      </c>
      <c r="G452">
        <v>583</v>
      </c>
      <c r="H452" t="s">
        <v>140</v>
      </c>
    </row>
    <row r="453" spans="1:8" x14ac:dyDescent="0.25">
      <c r="A453">
        <v>5</v>
      </c>
      <c r="B453" t="s">
        <v>1177</v>
      </c>
      <c r="C453" t="s">
        <v>1169</v>
      </c>
      <c r="D453" t="s">
        <v>1223</v>
      </c>
      <c r="E453">
        <v>9273</v>
      </c>
      <c r="G453">
        <v>116</v>
      </c>
      <c r="H453" t="s">
        <v>142</v>
      </c>
    </row>
    <row r="454" spans="1:8" x14ac:dyDescent="0.25">
      <c r="A454">
        <v>6</v>
      </c>
      <c r="B454" t="s">
        <v>1178</v>
      </c>
      <c r="C454" t="s">
        <v>1169</v>
      </c>
      <c r="D454" t="s">
        <v>1223</v>
      </c>
      <c r="E454">
        <v>10430</v>
      </c>
      <c r="G454">
        <v>839</v>
      </c>
      <c r="H454" t="s">
        <v>144</v>
      </c>
    </row>
    <row r="455" spans="1:8" x14ac:dyDescent="0.25">
      <c r="A455">
        <v>7</v>
      </c>
      <c r="B455" t="s">
        <v>1179</v>
      </c>
      <c r="C455" t="s">
        <v>1169</v>
      </c>
      <c r="D455" t="s">
        <v>1224</v>
      </c>
      <c r="E455">
        <v>10783</v>
      </c>
      <c r="G455">
        <v>692</v>
      </c>
      <c r="H455" t="s">
        <v>146</v>
      </c>
    </row>
    <row r="456" spans="1:8" x14ac:dyDescent="0.25">
      <c r="A456">
        <v>8</v>
      </c>
      <c r="B456" t="s">
        <v>1180</v>
      </c>
      <c r="C456" t="s">
        <v>1169</v>
      </c>
      <c r="D456" t="s">
        <v>1224</v>
      </c>
      <c r="E456">
        <v>11550</v>
      </c>
      <c r="G456">
        <v>47</v>
      </c>
      <c r="H456" t="s">
        <v>154</v>
      </c>
    </row>
    <row r="457" spans="1:8" x14ac:dyDescent="0.25">
      <c r="A457">
        <v>9</v>
      </c>
      <c r="B457" t="s">
        <v>836</v>
      </c>
      <c r="C457" t="s">
        <v>1181</v>
      </c>
      <c r="D457" t="s">
        <v>1225</v>
      </c>
      <c r="E457">
        <v>41742</v>
      </c>
      <c r="G457">
        <v>91</v>
      </c>
      <c r="H457" t="s">
        <v>156</v>
      </c>
    </row>
    <row r="458" spans="1:8" x14ac:dyDescent="0.25">
      <c r="A458">
        <v>10</v>
      </c>
      <c r="B458" t="s">
        <v>835</v>
      </c>
      <c r="C458" t="s">
        <v>1181</v>
      </c>
      <c r="D458" t="s">
        <v>1225</v>
      </c>
      <c r="E458">
        <v>45560</v>
      </c>
      <c r="G458">
        <v>4507</v>
      </c>
      <c r="H458" t="s">
        <v>164</v>
      </c>
    </row>
    <row r="459" spans="1:8" x14ac:dyDescent="0.25">
      <c r="A459">
        <v>11</v>
      </c>
      <c r="B459" t="s">
        <v>834</v>
      </c>
      <c r="C459" t="s">
        <v>1181</v>
      </c>
      <c r="D459" t="s">
        <v>1225</v>
      </c>
      <c r="E459">
        <v>46475</v>
      </c>
      <c r="G459">
        <v>851</v>
      </c>
      <c r="H459" t="s">
        <v>180</v>
      </c>
    </row>
    <row r="460" spans="1:8" x14ac:dyDescent="0.25">
      <c r="A460">
        <v>12</v>
      </c>
      <c r="B460" t="s">
        <v>833</v>
      </c>
      <c r="C460" t="s">
        <v>1181</v>
      </c>
      <c r="D460" t="s">
        <v>1225</v>
      </c>
      <c r="E460">
        <v>43037</v>
      </c>
      <c r="G460">
        <v>2064</v>
      </c>
      <c r="H460" t="s">
        <v>188</v>
      </c>
    </row>
    <row r="461" spans="1:8" x14ac:dyDescent="0.25">
      <c r="A461">
        <v>13</v>
      </c>
      <c r="B461" t="s">
        <v>832</v>
      </c>
      <c r="C461" t="s">
        <v>1181</v>
      </c>
      <c r="D461" t="s">
        <v>1225</v>
      </c>
      <c r="E461">
        <v>39451</v>
      </c>
      <c r="G461">
        <v>4199</v>
      </c>
      <c r="H461" t="s">
        <v>257</v>
      </c>
    </row>
    <row r="462" spans="1:8" x14ac:dyDescent="0.25">
      <c r="A462">
        <v>14</v>
      </c>
      <c r="B462" t="s">
        <v>831</v>
      </c>
      <c r="C462" t="s">
        <v>1181</v>
      </c>
      <c r="D462" t="s">
        <v>1225</v>
      </c>
      <c r="E462">
        <v>42417</v>
      </c>
      <c r="G462">
        <v>6017</v>
      </c>
      <c r="H462" t="s">
        <v>265</v>
      </c>
    </row>
    <row r="463" spans="1:8" x14ac:dyDescent="0.25">
      <c r="A463">
        <v>15</v>
      </c>
      <c r="B463" t="s">
        <v>830</v>
      </c>
      <c r="C463" t="s">
        <v>1181</v>
      </c>
      <c r="D463" t="s">
        <v>1225</v>
      </c>
      <c r="E463">
        <v>44021</v>
      </c>
      <c r="G463">
        <v>1708</v>
      </c>
      <c r="H463" t="s">
        <v>158</v>
      </c>
    </row>
    <row r="464" spans="1:8" x14ac:dyDescent="0.25">
      <c r="A464">
        <v>16</v>
      </c>
      <c r="B464" t="s">
        <v>829</v>
      </c>
      <c r="C464" t="s">
        <v>1181</v>
      </c>
      <c r="D464" t="s">
        <v>1225</v>
      </c>
      <c r="E464">
        <v>35261</v>
      </c>
      <c r="G464">
        <v>111</v>
      </c>
      <c r="H464" t="s">
        <v>166</v>
      </c>
    </row>
    <row r="465" spans="1:8" x14ac:dyDescent="0.25">
      <c r="A465">
        <v>17</v>
      </c>
      <c r="B465" t="s">
        <v>828</v>
      </c>
      <c r="C465" t="s">
        <v>1181</v>
      </c>
      <c r="D465" t="s">
        <v>1225</v>
      </c>
      <c r="E465">
        <v>38211</v>
      </c>
      <c r="G465">
        <v>2892</v>
      </c>
      <c r="H465" t="s">
        <v>182</v>
      </c>
    </row>
    <row r="466" spans="1:8" x14ac:dyDescent="0.25">
      <c r="A466">
        <v>18</v>
      </c>
      <c r="B466" t="s">
        <v>827</v>
      </c>
      <c r="C466" t="s">
        <v>1181</v>
      </c>
      <c r="D466" t="s">
        <v>1225</v>
      </c>
      <c r="E466">
        <v>53069</v>
      </c>
      <c r="G466">
        <v>3322</v>
      </c>
      <c r="H466" t="s">
        <v>1185</v>
      </c>
    </row>
    <row r="467" spans="1:8" x14ac:dyDescent="0.25">
      <c r="A467">
        <v>19</v>
      </c>
      <c r="B467" t="s">
        <v>826</v>
      </c>
      <c r="C467" t="s">
        <v>1181</v>
      </c>
      <c r="D467" t="s">
        <v>1225</v>
      </c>
      <c r="E467">
        <v>40333</v>
      </c>
      <c r="G467">
        <v>5868</v>
      </c>
      <c r="H467" t="s">
        <v>259</v>
      </c>
    </row>
    <row r="468" spans="1:8" x14ac:dyDescent="0.25">
      <c r="A468">
        <v>20</v>
      </c>
      <c r="B468" t="s">
        <v>825</v>
      </c>
      <c r="C468" t="s">
        <v>1181</v>
      </c>
      <c r="D468" t="s">
        <v>1225</v>
      </c>
      <c r="E468">
        <v>44402</v>
      </c>
      <c r="G468">
        <v>3215</v>
      </c>
      <c r="H468" t="s">
        <v>267</v>
      </c>
    </row>
    <row r="469" spans="1:8" x14ac:dyDescent="0.25">
      <c r="A469">
        <v>21</v>
      </c>
      <c r="B469" t="s">
        <v>824</v>
      </c>
      <c r="C469" t="s">
        <v>1181</v>
      </c>
      <c r="D469" t="s">
        <v>1225</v>
      </c>
      <c r="E469">
        <v>40278</v>
      </c>
      <c r="G469">
        <v>7527</v>
      </c>
      <c r="H469" t="s">
        <v>160</v>
      </c>
    </row>
    <row r="470" spans="1:8" x14ac:dyDescent="0.25">
      <c r="A470">
        <v>22</v>
      </c>
      <c r="B470" t="s">
        <v>823</v>
      </c>
      <c r="C470" t="s">
        <v>1181</v>
      </c>
      <c r="D470" t="s">
        <v>1225</v>
      </c>
      <c r="E470">
        <v>37774</v>
      </c>
      <c r="G470">
        <v>3856</v>
      </c>
      <c r="H470" t="s">
        <v>168</v>
      </c>
    </row>
    <row r="471" spans="1:8" x14ac:dyDescent="0.25">
      <c r="A471">
        <v>23</v>
      </c>
      <c r="B471" t="s">
        <v>822</v>
      </c>
      <c r="C471" t="s">
        <v>1181</v>
      </c>
      <c r="D471" t="s">
        <v>1225</v>
      </c>
      <c r="E471">
        <v>45292</v>
      </c>
      <c r="G471">
        <v>4356</v>
      </c>
      <c r="H471" t="s">
        <v>184</v>
      </c>
    </row>
    <row r="472" spans="1:8" x14ac:dyDescent="0.25">
      <c r="A472">
        <v>24</v>
      </c>
      <c r="B472" t="s">
        <v>821</v>
      </c>
      <c r="C472" t="s">
        <v>1181</v>
      </c>
      <c r="D472" t="s">
        <v>1226</v>
      </c>
      <c r="E472">
        <v>50700</v>
      </c>
      <c r="G472">
        <v>5433</v>
      </c>
      <c r="H472" t="s">
        <v>1187</v>
      </c>
    </row>
    <row r="473" spans="1:8" x14ac:dyDescent="0.25">
      <c r="A473">
        <v>25</v>
      </c>
      <c r="B473" t="s">
        <v>820</v>
      </c>
      <c r="C473" t="s">
        <v>1181</v>
      </c>
      <c r="D473" t="s">
        <v>1226</v>
      </c>
      <c r="E473">
        <v>43568</v>
      </c>
      <c r="G473">
        <v>154</v>
      </c>
      <c r="H473" t="s">
        <v>261</v>
      </c>
    </row>
    <row r="474" spans="1:8" x14ac:dyDescent="0.25">
      <c r="A474">
        <v>26</v>
      </c>
      <c r="B474" t="s">
        <v>819</v>
      </c>
      <c r="C474" t="s">
        <v>1181</v>
      </c>
      <c r="D474" t="s">
        <v>1226</v>
      </c>
      <c r="E474">
        <v>44936</v>
      </c>
      <c r="G474">
        <v>7020</v>
      </c>
      <c r="H474" t="s">
        <v>269</v>
      </c>
    </row>
    <row r="475" spans="1:8" x14ac:dyDescent="0.25">
      <c r="A475">
        <v>27</v>
      </c>
      <c r="B475" t="s">
        <v>818</v>
      </c>
      <c r="C475" t="s">
        <v>1181</v>
      </c>
      <c r="D475" t="s">
        <v>1226</v>
      </c>
      <c r="E475">
        <v>53633</v>
      </c>
      <c r="G475">
        <v>8090</v>
      </c>
      <c r="H475" t="s">
        <v>162</v>
      </c>
    </row>
    <row r="476" spans="1:8" x14ac:dyDescent="0.25">
      <c r="A476">
        <v>28</v>
      </c>
      <c r="B476" t="s">
        <v>817</v>
      </c>
      <c r="C476" t="s">
        <v>1181</v>
      </c>
      <c r="D476" t="s">
        <v>1226</v>
      </c>
      <c r="E476">
        <v>47421</v>
      </c>
      <c r="G476">
        <v>5333</v>
      </c>
      <c r="H476" t="s">
        <v>178</v>
      </c>
    </row>
    <row r="477" spans="1:8" x14ac:dyDescent="0.25">
      <c r="A477">
        <v>29</v>
      </c>
      <c r="B477" t="s">
        <v>816</v>
      </c>
      <c r="C477" t="s">
        <v>1181</v>
      </c>
      <c r="D477" t="s">
        <v>1203</v>
      </c>
      <c r="E477">
        <v>50777</v>
      </c>
      <c r="G477">
        <v>5378</v>
      </c>
      <c r="H477" t="s">
        <v>186</v>
      </c>
    </row>
    <row r="478" spans="1:8" x14ac:dyDescent="0.25">
      <c r="A478">
        <v>30</v>
      </c>
      <c r="B478" t="s">
        <v>815</v>
      </c>
      <c r="C478" t="s">
        <v>1181</v>
      </c>
      <c r="D478" t="s">
        <v>1226</v>
      </c>
      <c r="E478">
        <v>57854</v>
      </c>
      <c r="G478">
        <v>8440</v>
      </c>
      <c r="H478" t="s">
        <v>255</v>
      </c>
    </row>
    <row r="479" spans="1:8" x14ac:dyDescent="0.25">
      <c r="A479">
        <v>31</v>
      </c>
      <c r="B479" t="s">
        <v>814</v>
      </c>
      <c r="C479" t="s">
        <v>1181</v>
      </c>
      <c r="D479" t="s">
        <v>1227</v>
      </c>
      <c r="E479">
        <v>47735</v>
      </c>
      <c r="G479">
        <v>3948</v>
      </c>
      <c r="H479" t="s">
        <v>263</v>
      </c>
    </row>
    <row r="480" spans="1:8" x14ac:dyDescent="0.25">
      <c r="A480">
        <v>32</v>
      </c>
      <c r="B480" t="s">
        <v>813</v>
      </c>
      <c r="C480" t="s">
        <v>1181</v>
      </c>
      <c r="D480" t="s">
        <v>1227</v>
      </c>
      <c r="E480">
        <v>42885</v>
      </c>
      <c r="G480">
        <v>5693</v>
      </c>
      <c r="H480" t="s">
        <v>277</v>
      </c>
    </row>
    <row r="481" spans="1:8" x14ac:dyDescent="0.25">
      <c r="A481">
        <v>33</v>
      </c>
      <c r="B481" t="s">
        <v>1188</v>
      </c>
      <c r="C481" t="s">
        <v>1189</v>
      </c>
      <c r="D481" t="s">
        <v>1203</v>
      </c>
      <c r="E481">
        <v>10293</v>
      </c>
      <c r="G481">
        <v>1524</v>
      </c>
      <c r="H481" t="s">
        <v>208</v>
      </c>
    </row>
    <row r="482" spans="1:8" x14ac:dyDescent="0.25">
      <c r="A482">
        <v>34</v>
      </c>
      <c r="B482" t="s">
        <v>1190</v>
      </c>
      <c r="C482" t="s">
        <v>1191</v>
      </c>
      <c r="D482" t="s">
        <v>1226</v>
      </c>
      <c r="E482">
        <v>10806</v>
      </c>
      <c r="G482">
        <v>1317</v>
      </c>
      <c r="H482" t="s">
        <v>216</v>
      </c>
    </row>
    <row r="483" spans="1:8" x14ac:dyDescent="0.25">
      <c r="A483">
        <v>35</v>
      </c>
      <c r="B483" t="s">
        <v>1193</v>
      </c>
      <c r="C483" t="s">
        <v>1191</v>
      </c>
      <c r="D483" t="s">
        <v>1226</v>
      </c>
      <c r="E483">
        <v>11943</v>
      </c>
      <c r="G483">
        <v>1442</v>
      </c>
      <c r="H483" t="s">
        <v>218</v>
      </c>
    </row>
    <row r="484" spans="1:8" x14ac:dyDescent="0.25">
      <c r="A484">
        <v>36</v>
      </c>
      <c r="B484" t="s">
        <v>1194</v>
      </c>
      <c r="C484" t="s">
        <v>1191</v>
      </c>
      <c r="D484" t="s">
        <v>1226</v>
      </c>
      <c r="E484">
        <v>13428</v>
      </c>
      <c r="G484">
        <v>663</v>
      </c>
      <c r="H484" t="s">
        <v>220</v>
      </c>
    </row>
    <row r="485" spans="1:8" x14ac:dyDescent="0.25">
      <c r="A485">
        <v>37</v>
      </c>
      <c r="B485" t="s">
        <v>1195</v>
      </c>
      <c r="C485" t="s">
        <v>1191</v>
      </c>
      <c r="D485" t="s">
        <v>1203</v>
      </c>
      <c r="E485">
        <v>13498</v>
      </c>
      <c r="G485">
        <v>1082</v>
      </c>
      <c r="H485" t="s">
        <v>222</v>
      </c>
    </row>
    <row r="486" spans="1:8" x14ac:dyDescent="0.25">
      <c r="A486">
        <v>38</v>
      </c>
      <c r="B486" t="s">
        <v>1196</v>
      </c>
      <c r="C486" t="s">
        <v>1191</v>
      </c>
      <c r="D486" t="s">
        <v>1226</v>
      </c>
      <c r="E486">
        <v>13214</v>
      </c>
      <c r="G486">
        <v>1487</v>
      </c>
      <c r="H486" t="s">
        <v>224</v>
      </c>
    </row>
    <row r="487" spans="1:8" x14ac:dyDescent="0.25">
      <c r="A487">
        <v>39</v>
      </c>
      <c r="B487" t="s">
        <v>1197</v>
      </c>
      <c r="C487" t="s">
        <v>1191</v>
      </c>
      <c r="D487" t="s">
        <v>1203</v>
      </c>
      <c r="E487">
        <v>12864</v>
      </c>
      <c r="G487">
        <v>45</v>
      </c>
      <c r="H487" t="s">
        <v>226</v>
      </c>
    </row>
    <row r="488" spans="1:8" x14ac:dyDescent="0.25">
      <c r="A488">
        <v>40</v>
      </c>
      <c r="B488" t="s">
        <v>1199</v>
      </c>
      <c r="C488" t="s">
        <v>1191</v>
      </c>
      <c r="D488" t="s">
        <v>1203</v>
      </c>
      <c r="E488">
        <v>14452</v>
      </c>
      <c r="G488">
        <v>601</v>
      </c>
      <c r="H488" t="s">
        <v>228</v>
      </c>
    </row>
    <row r="489" spans="1:8" x14ac:dyDescent="0.25">
      <c r="A489">
        <v>41</v>
      </c>
      <c r="B489" t="s">
        <v>812</v>
      </c>
      <c r="C489" t="s">
        <v>1181</v>
      </c>
      <c r="D489" t="s">
        <v>1227</v>
      </c>
      <c r="E489">
        <v>60516</v>
      </c>
      <c r="G489">
        <v>97</v>
      </c>
      <c r="H489" t="s">
        <v>279</v>
      </c>
    </row>
    <row r="490" spans="1:8" x14ac:dyDescent="0.25">
      <c r="A490">
        <v>42</v>
      </c>
      <c r="B490" t="s">
        <v>811</v>
      </c>
      <c r="C490" t="s">
        <v>1181</v>
      </c>
      <c r="D490" t="s">
        <v>1203</v>
      </c>
      <c r="E490">
        <v>66649</v>
      </c>
      <c r="G490">
        <v>6416</v>
      </c>
      <c r="H490" t="s">
        <v>289</v>
      </c>
    </row>
    <row r="491" spans="1:8" x14ac:dyDescent="0.25">
      <c r="A491">
        <v>43</v>
      </c>
      <c r="B491" t="s">
        <v>810</v>
      </c>
      <c r="C491" t="s">
        <v>1181</v>
      </c>
      <c r="D491" t="s">
        <v>1203</v>
      </c>
      <c r="E491">
        <v>66219</v>
      </c>
      <c r="G491">
        <v>8256</v>
      </c>
      <c r="H491" t="s">
        <v>307</v>
      </c>
    </row>
    <row r="492" spans="1:8" x14ac:dyDescent="0.25">
      <c r="A492">
        <v>44</v>
      </c>
      <c r="B492" t="s">
        <v>809</v>
      </c>
      <c r="C492" t="s">
        <v>1181</v>
      </c>
      <c r="D492" t="s">
        <v>1203</v>
      </c>
      <c r="E492">
        <v>61905</v>
      </c>
      <c r="G492">
        <v>83</v>
      </c>
      <c r="H492" t="s">
        <v>35</v>
      </c>
    </row>
    <row r="493" spans="1:8" x14ac:dyDescent="0.25">
      <c r="A493">
        <v>45</v>
      </c>
      <c r="B493" t="s">
        <v>808</v>
      </c>
      <c r="C493" t="s">
        <v>1181</v>
      </c>
      <c r="D493" t="s">
        <v>1203</v>
      </c>
      <c r="E493">
        <v>66162</v>
      </c>
      <c r="G493">
        <v>2659</v>
      </c>
      <c r="H493" t="s">
        <v>50</v>
      </c>
    </row>
    <row r="494" spans="1:8" x14ac:dyDescent="0.25">
      <c r="A494">
        <v>46</v>
      </c>
      <c r="B494" t="s">
        <v>807</v>
      </c>
      <c r="C494" t="s">
        <v>1181</v>
      </c>
      <c r="D494" t="s">
        <v>1203</v>
      </c>
      <c r="E494">
        <v>64918</v>
      </c>
      <c r="G494">
        <v>4600</v>
      </c>
      <c r="H494" t="s">
        <v>75</v>
      </c>
    </row>
    <row r="495" spans="1:8" x14ac:dyDescent="0.25">
      <c r="A495">
        <v>47</v>
      </c>
      <c r="B495" t="s">
        <v>806</v>
      </c>
      <c r="C495" t="s">
        <v>1181</v>
      </c>
      <c r="D495" t="s">
        <v>1203</v>
      </c>
      <c r="E495">
        <v>61955</v>
      </c>
      <c r="G495">
        <v>327</v>
      </c>
      <c r="H495" t="s">
        <v>90</v>
      </c>
    </row>
    <row r="496" spans="1:8" x14ac:dyDescent="0.25">
      <c r="A496">
        <v>48</v>
      </c>
      <c r="B496" t="s">
        <v>805</v>
      </c>
      <c r="C496" t="s">
        <v>1181</v>
      </c>
      <c r="D496" t="s">
        <v>1203</v>
      </c>
      <c r="E496">
        <v>62447</v>
      </c>
      <c r="G496">
        <v>8139</v>
      </c>
      <c r="H496" t="s">
        <v>117</v>
      </c>
    </row>
    <row r="497" spans="1:8" x14ac:dyDescent="0.25">
      <c r="A497">
        <v>49</v>
      </c>
      <c r="B497" t="s">
        <v>804</v>
      </c>
      <c r="C497" t="s">
        <v>1181</v>
      </c>
      <c r="D497" t="s">
        <v>1203</v>
      </c>
      <c r="E497">
        <v>54521</v>
      </c>
      <c r="G497">
        <v>97</v>
      </c>
      <c r="H497" t="s">
        <v>196</v>
      </c>
    </row>
    <row r="498" spans="1:8" x14ac:dyDescent="0.25">
      <c r="A498">
        <v>50</v>
      </c>
      <c r="B498" t="s">
        <v>803</v>
      </c>
      <c r="C498" t="s">
        <v>1181</v>
      </c>
      <c r="D498" t="s">
        <v>1203</v>
      </c>
      <c r="E498">
        <v>55371</v>
      </c>
      <c r="G498">
        <v>4541</v>
      </c>
      <c r="H498" t="s">
        <v>281</v>
      </c>
    </row>
    <row r="499" spans="1:8" x14ac:dyDescent="0.25">
      <c r="A499">
        <v>51</v>
      </c>
      <c r="B499" t="s">
        <v>802</v>
      </c>
      <c r="C499" t="s">
        <v>1181</v>
      </c>
      <c r="D499" t="s">
        <v>1203</v>
      </c>
      <c r="E499">
        <v>61277</v>
      </c>
      <c r="G499">
        <v>2596</v>
      </c>
      <c r="H499" t="s">
        <v>291</v>
      </c>
    </row>
    <row r="500" spans="1:8" x14ac:dyDescent="0.25">
      <c r="A500">
        <v>52</v>
      </c>
      <c r="B500" t="s">
        <v>801</v>
      </c>
      <c r="C500" t="s">
        <v>1181</v>
      </c>
      <c r="D500" t="s">
        <v>1203</v>
      </c>
      <c r="E500">
        <v>64423</v>
      </c>
      <c r="G500">
        <v>6234</v>
      </c>
      <c r="H500" t="s">
        <v>309</v>
      </c>
    </row>
    <row r="501" spans="1:8" x14ac:dyDescent="0.25">
      <c r="A501">
        <v>53</v>
      </c>
      <c r="B501" t="s">
        <v>800</v>
      </c>
      <c r="C501" t="s">
        <v>1181</v>
      </c>
      <c r="D501" t="s">
        <v>1203</v>
      </c>
      <c r="E501">
        <v>68734</v>
      </c>
      <c r="G501">
        <v>5540</v>
      </c>
      <c r="H501" t="s">
        <v>38</v>
      </c>
    </row>
    <row r="502" spans="1:8" x14ac:dyDescent="0.25">
      <c r="A502">
        <v>54</v>
      </c>
      <c r="B502" t="s">
        <v>799</v>
      </c>
      <c r="C502" t="s">
        <v>1181</v>
      </c>
      <c r="D502" t="s">
        <v>1203</v>
      </c>
      <c r="E502">
        <v>69915</v>
      </c>
      <c r="G502">
        <v>5171</v>
      </c>
      <c r="H502" t="s">
        <v>53</v>
      </c>
    </row>
    <row r="503" spans="1:8" x14ac:dyDescent="0.25">
      <c r="A503">
        <v>55</v>
      </c>
      <c r="B503" t="s">
        <v>798</v>
      </c>
      <c r="C503" t="s">
        <v>1181</v>
      </c>
      <c r="D503" t="s">
        <v>1203</v>
      </c>
      <c r="E503">
        <v>653</v>
      </c>
      <c r="G503">
        <v>100</v>
      </c>
      <c r="H503" t="s">
        <v>78</v>
      </c>
    </row>
    <row r="504" spans="1:8" x14ac:dyDescent="0.25">
      <c r="A504">
        <v>56</v>
      </c>
      <c r="B504" t="s">
        <v>797</v>
      </c>
      <c r="C504" t="s">
        <v>1181</v>
      </c>
      <c r="D504" t="s">
        <v>1203</v>
      </c>
      <c r="E504">
        <v>60040</v>
      </c>
      <c r="G504">
        <v>310</v>
      </c>
      <c r="H504" t="s">
        <v>105</v>
      </c>
    </row>
    <row r="505" spans="1:8" x14ac:dyDescent="0.25">
      <c r="A505">
        <v>57</v>
      </c>
      <c r="B505" t="s">
        <v>796</v>
      </c>
      <c r="C505" t="s">
        <v>1181</v>
      </c>
      <c r="D505" t="s">
        <v>1227</v>
      </c>
      <c r="E505">
        <v>54996</v>
      </c>
      <c r="G505">
        <v>2770</v>
      </c>
      <c r="H505" t="s">
        <v>120</v>
      </c>
    </row>
    <row r="506" spans="1:8" x14ac:dyDescent="0.25">
      <c r="A506">
        <v>58</v>
      </c>
      <c r="B506" t="s">
        <v>795</v>
      </c>
      <c r="C506" t="s">
        <v>1181</v>
      </c>
      <c r="D506" t="s">
        <v>1203</v>
      </c>
      <c r="E506">
        <v>53557</v>
      </c>
      <c r="G506">
        <v>11928</v>
      </c>
      <c r="H506" t="s">
        <v>198</v>
      </c>
    </row>
    <row r="507" spans="1:8" x14ac:dyDescent="0.25">
      <c r="A507">
        <v>59</v>
      </c>
      <c r="B507" t="s">
        <v>794</v>
      </c>
      <c r="C507" t="s">
        <v>1181</v>
      </c>
      <c r="D507" t="s">
        <v>1227</v>
      </c>
      <c r="E507">
        <v>54391</v>
      </c>
      <c r="G507">
        <v>47</v>
      </c>
      <c r="H507" t="s">
        <v>283</v>
      </c>
    </row>
    <row r="508" spans="1:8" x14ac:dyDescent="0.25">
      <c r="A508">
        <v>60</v>
      </c>
      <c r="B508" t="s">
        <v>793</v>
      </c>
      <c r="C508" t="s">
        <v>1181</v>
      </c>
      <c r="D508" t="s">
        <v>1227</v>
      </c>
      <c r="E508">
        <v>55798</v>
      </c>
      <c r="G508">
        <v>11440</v>
      </c>
      <c r="H508" t="s">
        <v>301</v>
      </c>
    </row>
    <row r="509" spans="1:8" x14ac:dyDescent="0.25">
      <c r="A509">
        <v>61</v>
      </c>
      <c r="B509" t="s">
        <v>792</v>
      </c>
      <c r="C509" t="s">
        <v>1181</v>
      </c>
      <c r="D509" t="s">
        <v>1203</v>
      </c>
      <c r="E509">
        <v>64939</v>
      </c>
      <c r="G509">
        <v>5251</v>
      </c>
      <c r="H509" t="s">
        <v>311</v>
      </c>
    </row>
    <row r="510" spans="1:8" x14ac:dyDescent="0.25">
      <c r="A510">
        <v>62</v>
      </c>
      <c r="B510" t="s">
        <v>791</v>
      </c>
      <c r="C510" t="s">
        <v>1181</v>
      </c>
      <c r="D510" t="s">
        <v>1203</v>
      </c>
      <c r="E510">
        <v>73895</v>
      </c>
      <c r="G510">
        <v>5071</v>
      </c>
      <c r="H510" t="s">
        <v>41</v>
      </c>
    </row>
    <row r="511" spans="1:8" x14ac:dyDescent="0.25">
      <c r="A511">
        <v>63</v>
      </c>
      <c r="B511" t="s">
        <v>790</v>
      </c>
      <c r="C511" t="s">
        <v>1181</v>
      </c>
      <c r="D511" t="s">
        <v>1203</v>
      </c>
      <c r="E511">
        <v>55193</v>
      </c>
      <c r="G511">
        <v>234</v>
      </c>
      <c r="H511" t="s">
        <v>56</v>
      </c>
    </row>
    <row r="512" spans="1:8" x14ac:dyDescent="0.25">
      <c r="A512">
        <v>64</v>
      </c>
      <c r="B512" t="s">
        <v>789</v>
      </c>
      <c r="C512" t="s">
        <v>1181</v>
      </c>
      <c r="D512" t="s">
        <v>1227</v>
      </c>
      <c r="E512">
        <v>939</v>
      </c>
      <c r="G512">
        <v>187</v>
      </c>
      <c r="H512" t="s">
        <v>81</v>
      </c>
    </row>
    <row r="513" spans="1:8" x14ac:dyDescent="0.25">
      <c r="A513">
        <v>65</v>
      </c>
      <c r="B513" t="s">
        <v>788</v>
      </c>
      <c r="C513" t="s">
        <v>1181</v>
      </c>
      <c r="D513" t="s">
        <v>1227</v>
      </c>
      <c r="E513">
        <v>67591</v>
      </c>
      <c r="G513">
        <v>5532</v>
      </c>
      <c r="H513" t="s">
        <v>108</v>
      </c>
    </row>
    <row r="514" spans="1:8" x14ac:dyDescent="0.25">
      <c r="A514">
        <v>66</v>
      </c>
      <c r="B514" t="s">
        <v>787</v>
      </c>
      <c r="C514" t="s">
        <v>1181</v>
      </c>
      <c r="D514" t="s">
        <v>1203</v>
      </c>
      <c r="E514">
        <v>65559</v>
      </c>
      <c r="G514">
        <v>17372</v>
      </c>
      <c r="H514" t="s">
        <v>678</v>
      </c>
    </row>
    <row r="515" spans="1:8" x14ac:dyDescent="0.25">
      <c r="A515">
        <v>67</v>
      </c>
      <c r="B515" t="s">
        <v>786</v>
      </c>
      <c r="C515" t="s">
        <v>1181</v>
      </c>
      <c r="D515" t="s">
        <v>1227</v>
      </c>
      <c r="E515">
        <v>56005</v>
      </c>
      <c r="G515">
        <v>4959</v>
      </c>
      <c r="H515" t="s">
        <v>200</v>
      </c>
    </row>
    <row r="516" spans="1:8" x14ac:dyDescent="0.25">
      <c r="A516">
        <v>68</v>
      </c>
      <c r="B516" t="s">
        <v>785</v>
      </c>
      <c r="C516" t="s">
        <v>1181</v>
      </c>
      <c r="D516" t="s">
        <v>1227</v>
      </c>
      <c r="E516">
        <v>65894</v>
      </c>
      <c r="G516">
        <v>3211</v>
      </c>
      <c r="H516" t="s">
        <v>285</v>
      </c>
    </row>
    <row r="517" spans="1:8" x14ac:dyDescent="0.25">
      <c r="A517">
        <v>69</v>
      </c>
      <c r="B517" t="s">
        <v>784</v>
      </c>
      <c r="C517" t="s">
        <v>1181</v>
      </c>
      <c r="D517" t="s">
        <v>1203</v>
      </c>
      <c r="E517">
        <v>59990</v>
      </c>
      <c r="G517">
        <v>3178</v>
      </c>
      <c r="H517" t="s">
        <v>303</v>
      </c>
    </row>
    <row r="518" spans="1:8" x14ac:dyDescent="0.25">
      <c r="A518">
        <v>70</v>
      </c>
      <c r="B518" t="s">
        <v>783</v>
      </c>
      <c r="C518" t="s">
        <v>1181</v>
      </c>
      <c r="D518" t="s">
        <v>1203</v>
      </c>
      <c r="E518">
        <v>69915</v>
      </c>
      <c r="G518">
        <v>7743</v>
      </c>
      <c r="H518" t="s">
        <v>1200</v>
      </c>
    </row>
    <row r="519" spans="1:8" x14ac:dyDescent="0.25">
      <c r="A519">
        <v>71</v>
      </c>
      <c r="B519" t="s">
        <v>782</v>
      </c>
      <c r="C519" t="s">
        <v>1181</v>
      </c>
      <c r="D519" t="s">
        <v>1226</v>
      </c>
      <c r="E519">
        <v>74905</v>
      </c>
      <c r="G519">
        <v>1892</v>
      </c>
      <c r="H519" t="s">
        <v>44</v>
      </c>
    </row>
    <row r="520" spans="1:8" x14ac:dyDescent="0.25">
      <c r="A520">
        <v>72</v>
      </c>
      <c r="B520" t="s">
        <v>781</v>
      </c>
      <c r="C520" t="s">
        <v>1181</v>
      </c>
      <c r="D520" t="s">
        <v>1225</v>
      </c>
      <c r="E520">
        <v>77846</v>
      </c>
      <c r="G520">
        <v>6958</v>
      </c>
      <c r="H520" t="s">
        <v>69</v>
      </c>
    </row>
    <row r="521" spans="1:8" x14ac:dyDescent="0.25">
      <c r="A521">
        <v>73</v>
      </c>
      <c r="B521" t="s">
        <v>780</v>
      </c>
      <c r="C521" t="s">
        <v>1181</v>
      </c>
      <c r="D521" t="s">
        <v>1225</v>
      </c>
      <c r="E521">
        <v>66581</v>
      </c>
      <c r="G521">
        <v>4867</v>
      </c>
      <c r="H521" t="s">
        <v>84</v>
      </c>
    </row>
    <row r="522" spans="1:8" x14ac:dyDescent="0.25">
      <c r="A522">
        <v>74</v>
      </c>
      <c r="B522" t="s">
        <v>779</v>
      </c>
      <c r="C522" t="s">
        <v>1181</v>
      </c>
      <c r="D522" t="s">
        <v>1226</v>
      </c>
      <c r="E522">
        <v>68312</v>
      </c>
      <c r="G522">
        <v>9145</v>
      </c>
      <c r="H522" t="s">
        <v>111</v>
      </c>
    </row>
    <row r="523" spans="1:8" x14ac:dyDescent="0.25">
      <c r="A523">
        <v>75</v>
      </c>
      <c r="B523" t="s">
        <v>778</v>
      </c>
      <c r="C523" t="s">
        <v>1181</v>
      </c>
      <c r="D523" t="s">
        <v>1226</v>
      </c>
      <c r="E523">
        <v>71754</v>
      </c>
      <c r="G523">
        <v>375</v>
      </c>
      <c r="H523" t="s">
        <v>675</v>
      </c>
    </row>
    <row r="524" spans="1:8" x14ac:dyDescent="0.25">
      <c r="A524">
        <v>76</v>
      </c>
      <c r="B524" t="s">
        <v>777</v>
      </c>
      <c r="C524" t="s">
        <v>1181</v>
      </c>
      <c r="D524" t="s">
        <v>1226</v>
      </c>
      <c r="E524">
        <v>63051</v>
      </c>
      <c r="G524">
        <v>3499</v>
      </c>
      <c r="H524" t="s">
        <v>202</v>
      </c>
    </row>
    <row r="525" spans="1:8" x14ac:dyDescent="0.25">
      <c r="A525">
        <v>77</v>
      </c>
      <c r="B525" t="s">
        <v>776</v>
      </c>
      <c r="C525" t="s">
        <v>1181</v>
      </c>
      <c r="D525" t="s">
        <v>1227</v>
      </c>
      <c r="E525">
        <v>68088</v>
      </c>
      <c r="G525">
        <v>8420</v>
      </c>
      <c r="H525" t="s">
        <v>287</v>
      </c>
    </row>
    <row r="526" spans="1:8" x14ac:dyDescent="0.25">
      <c r="A526">
        <v>78</v>
      </c>
      <c r="B526" t="s">
        <v>775</v>
      </c>
      <c r="C526" t="s">
        <v>1181</v>
      </c>
      <c r="D526" t="s">
        <v>1203</v>
      </c>
      <c r="E526">
        <v>67074</v>
      </c>
      <c r="G526">
        <v>6059</v>
      </c>
      <c r="H526" t="s">
        <v>305</v>
      </c>
    </row>
    <row r="527" spans="1:8" x14ac:dyDescent="0.25">
      <c r="A527">
        <v>79</v>
      </c>
      <c r="B527" t="s">
        <v>774</v>
      </c>
      <c r="C527" t="s">
        <v>1181</v>
      </c>
      <c r="D527" t="s">
        <v>1203</v>
      </c>
      <c r="E527">
        <v>72322</v>
      </c>
      <c r="G527">
        <v>6123</v>
      </c>
      <c r="H527" t="s">
        <v>1201</v>
      </c>
    </row>
    <row r="528" spans="1:8" x14ac:dyDescent="0.25">
      <c r="A528">
        <v>80</v>
      </c>
      <c r="B528" t="s">
        <v>773</v>
      </c>
      <c r="C528" t="s">
        <v>1181</v>
      </c>
      <c r="D528" t="s">
        <v>1227</v>
      </c>
      <c r="E528">
        <v>72568</v>
      </c>
      <c r="G528">
        <v>5044</v>
      </c>
      <c r="H528" t="s">
        <v>47</v>
      </c>
    </row>
    <row r="529" spans="1:8" x14ac:dyDescent="0.25">
      <c r="A529">
        <v>81</v>
      </c>
      <c r="B529" t="s">
        <v>772</v>
      </c>
      <c r="C529" t="s">
        <v>1181</v>
      </c>
      <c r="D529" t="s">
        <v>1227</v>
      </c>
      <c r="E529">
        <v>71161</v>
      </c>
      <c r="G529">
        <v>7515</v>
      </c>
      <c r="H529" t="s">
        <v>72</v>
      </c>
    </row>
    <row r="530" spans="1:8" x14ac:dyDescent="0.25">
      <c r="A530">
        <v>82</v>
      </c>
      <c r="B530" t="s">
        <v>771</v>
      </c>
      <c r="C530" t="s">
        <v>1181</v>
      </c>
      <c r="D530" t="s">
        <v>1227</v>
      </c>
      <c r="E530">
        <v>65957</v>
      </c>
      <c r="G530">
        <v>4899</v>
      </c>
      <c r="H530" t="s">
        <v>87</v>
      </c>
    </row>
    <row r="531" spans="1:8" x14ac:dyDescent="0.25">
      <c r="A531">
        <v>83</v>
      </c>
      <c r="B531" t="s">
        <v>770</v>
      </c>
      <c r="C531" t="s">
        <v>1181</v>
      </c>
      <c r="D531" t="s">
        <v>1227</v>
      </c>
      <c r="E531">
        <v>68873</v>
      </c>
      <c r="G531">
        <v>7081</v>
      </c>
      <c r="H531" t="s">
        <v>114</v>
      </c>
    </row>
    <row r="532" spans="1:8" x14ac:dyDescent="0.25">
      <c r="A532">
        <v>84</v>
      </c>
      <c r="B532" t="s">
        <v>769</v>
      </c>
      <c r="C532" t="s">
        <v>1181</v>
      </c>
      <c r="D532" t="s">
        <v>1227</v>
      </c>
      <c r="E532">
        <v>67549</v>
      </c>
      <c r="G532">
        <v>5257</v>
      </c>
      <c r="H532" t="s">
        <v>194</v>
      </c>
    </row>
    <row r="533" spans="1:8" x14ac:dyDescent="0.25">
      <c r="A533">
        <v>85</v>
      </c>
      <c r="B533" t="s">
        <v>768</v>
      </c>
      <c r="C533" t="s">
        <v>1181</v>
      </c>
      <c r="D533" t="s">
        <v>1227</v>
      </c>
      <c r="E533">
        <v>62223</v>
      </c>
      <c r="G533">
        <v>5920</v>
      </c>
      <c r="H533" t="s">
        <v>204</v>
      </c>
    </row>
  </sheetData>
  <sortState xmlns:xlrd2="http://schemas.microsoft.com/office/spreadsheetml/2017/richdata2" ref="P45:S121">
    <sortCondition ref="P44"/>
  </sortState>
  <mergeCells count="9">
    <mergeCell ref="A268:H268"/>
    <mergeCell ref="A357:H357"/>
    <mergeCell ref="A446:H446"/>
    <mergeCell ref="Q43:S43"/>
    <mergeCell ref="U43:W43"/>
    <mergeCell ref="U42:W42"/>
    <mergeCell ref="A1:H1"/>
    <mergeCell ref="A90:H90"/>
    <mergeCell ref="A179:H179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AF6FF-E050-4EA5-8C1B-3FA188A67554}">
  <dimension ref="A1:G10"/>
  <sheetViews>
    <sheetView workbookViewId="0">
      <selection activeCell="E21" sqref="E21"/>
    </sheetView>
  </sheetViews>
  <sheetFormatPr defaultRowHeight="15" x14ac:dyDescent="0.25"/>
  <cols>
    <col min="1" max="1" width="11.28515625" bestFit="1" customWidth="1"/>
  </cols>
  <sheetData>
    <row r="1" spans="1:7" x14ac:dyDescent="0.25">
      <c r="A1" s="2" t="s">
        <v>0</v>
      </c>
      <c r="B1" s="300" t="s">
        <v>1</v>
      </c>
      <c r="C1" s="300"/>
      <c r="D1" s="300"/>
      <c r="E1" s="300" t="s">
        <v>2</v>
      </c>
      <c r="F1" s="300"/>
      <c r="G1" s="300"/>
    </row>
    <row r="2" spans="1:7" x14ac:dyDescent="0.25">
      <c r="A2" s="1">
        <v>0</v>
      </c>
      <c r="B2" s="1">
        <v>0</v>
      </c>
      <c r="C2" s="1">
        <v>0</v>
      </c>
      <c r="D2" s="1">
        <v>0</v>
      </c>
      <c r="E2" s="1">
        <v>0</v>
      </c>
      <c r="F2" s="1">
        <v>0</v>
      </c>
      <c r="G2" s="1">
        <v>0</v>
      </c>
    </row>
    <row r="3" spans="1:7" x14ac:dyDescent="0.25">
      <c r="A3" s="1">
        <v>8.3333000000000004E-2</v>
      </c>
      <c r="B3" s="1">
        <v>8440</v>
      </c>
      <c r="C3" s="1">
        <v>12000</v>
      </c>
      <c r="D3" s="1">
        <v>9730</v>
      </c>
      <c r="E3" s="1">
        <v>654</v>
      </c>
      <c r="F3" s="1">
        <v>1030</v>
      </c>
      <c r="G3" s="1">
        <v>580</v>
      </c>
    </row>
    <row r="4" spans="1:7" x14ac:dyDescent="0.25">
      <c r="A4" s="1">
        <v>0.25</v>
      </c>
      <c r="B4" s="1">
        <v>7140</v>
      </c>
      <c r="C4" s="1">
        <v>5880</v>
      </c>
      <c r="D4" s="1">
        <v>7530</v>
      </c>
      <c r="E4" s="1">
        <v>2000</v>
      </c>
      <c r="F4" s="1">
        <v>2110</v>
      </c>
      <c r="G4" s="1">
        <v>1400</v>
      </c>
    </row>
    <row r="5" spans="1:7" x14ac:dyDescent="0.25">
      <c r="A5" s="1">
        <v>0.5</v>
      </c>
      <c r="B5" s="1">
        <v>2720</v>
      </c>
      <c r="C5" s="1">
        <v>3500</v>
      </c>
      <c r="D5" s="1">
        <v>2390</v>
      </c>
      <c r="E5" s="1">
        <v>3010</v>
      </c>
      <c r="F5" s="1">
        <v>2640</v>
      </c>
      <c r="G5" s="1">
        <v>1650</v>
      </c>
    </row>
    <row r="6" spans="1:7" x14ac:dyDescent="0.25">
      <c r="A6" s="1">
        <v>1</v>
      </c>
      <c r="B6" s="1">
        <v>1970</v>
      </c>
      <c r="C6" s="1">
        <v>2460</v>
      </c>
      <c r="D6" s="1">
        <v>1500</v>
      </c>
      <c r="E6" s="1">
        <v>2250</v>
      </c>
      <c r="F6" s="1">
        <v>2230</v>
      </c>
      <c r="G6" s="1">
        <v>1460</v>
      </c>
    </row>
    <row r="7" spans="1:7" x14ac:dyDescent="0.25">
      <c r="A7" s="1">
        <v>2</v>
      </c>
      <c r="B7" s="1">
        <v>592</v>
      </c>
      <c r="C7" s="1">
        <v>884</v>
      </c>
      <c r="D7" s="1">
        <v>1090</v>
      </c>
      <c r="E7" s="1">
        <v>915</v>
      </c>
      <c r="F7" s="1">
        <v>806</v>
      </c>
      <c r="G7" s="1">
        <v>296</v>
      </c>
    </row>
    <row r="8" spans="1:7" x14ac:dyDescent="0.25">
      <c r="A8" s="1">
        <v>7</v>
      </c>
      <c r="B8" s="1">
        <v>114</v>
      </c>
      <c r="C8" s="1">
        <v>59.9</v>
      </c>
      <c r="D8" s="1">
        <v>55.5</v>
      </c>
      <c r="E8" s="1">
        <v>395</v>
      </c>
      <c r="F8" s="1">
        <v>195</v>
      </c>
      <c r="G8" s="1">
        <v>170</v>
      </c>
    </row>
    <row r="9" spans="1:7" x14ac:dyDescent="0.25">
      <c r="A9" s="1">
        <v>12</v>
      </c>
      <c r="B9" s="1">
        <v>30.6</v>
      </c>
      <c r="C9" s="1">
        <v>36.700000000000003</v>
      </c>
      <c r="D9" s="1">
        <v>45.5</v>
      </c>
      <c r="E9" s="1">
        <v>71.900000000000006</v>
      </c>
      <c r="F9" s="1">
        <v>63.7</v>
      </c>
      <c r="G9" s="1">
        <v>132</v>
      </c>
    </row>
    <row r="10" spans="1:7" x14ac:dyDescent="0.25">
      <c r="A10" s="1">
        <v>24</v>
      </c>
      <c r="B10" s="1">
        <v>6.7</v>
      </c>
      <c r="C10" s="1">
        <v>3.6</v>
      </c>
      <c r="D10" s="1">
        <v>6.4</v>
      </c>
      <c r="E10" s="1">
        <v>61.3</v>
      </c>
      <c r="F10" s="1">
        <v>89.5</v>
      </c>
      <c r="G10" s="1">
        <v>56.8</v>
      </c>
    </row>
  </sheetData>
  <mergeCells count="2">
    <mergeCell ref="B1:D1"/>
    <mergeCell ref="E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</vt:i4>
      </vt:variant>
    </vt:vector>
  </HeadingPairs>
  <TitlesOfParts>
    <vt:vector size="47" baseType="lpstr">
      <vt:lpstr>Figure 2c</vt:lpstr>
      <vt:lpstr>Figure 3a</vt:lpstr>
      <vt:lpstr>Figure 3a simplified</vt:lpstr>
      <vt:lpstr>Figure 3b</vt:lpstr>
      <vt:lpstr>Figure 3c</vt:lpstr>
      <vt:lpstr>Figure 3d</vt:lpstr>
      <vt:lpstr>Figure 3e</vt:lpstr>
      <vt:lpstr>Figure 3f-i</vt:lpstr>
      <vt:lpstr>Figure 4a</vt:lpstr>
      <vt:lpstr>Figure 4b,c,d</vt:lpstr>
      <vt:lpstr>Figure 4b,c,d simplified</vt:lpstr>
      <vt:lpstr>Figure 5a &amp; S6a</vt:lpstr>
      <vt:lpstr>Figure 5c &amp; S6c</vt:lpstr>
      <vt:lpstr>Figure 5e &amp; S6e</vt:lpstr>
      <vt:lpstr>Figure 5g &amp; S6g</vt:lpstr>
      <vt:lpstr>Figure S2a</vt:lpstr>
      <vt:lpstr>Figure S2b</vt:lpstr>
      <vt:lpstr>Figure S5 (lung)</vt:lpstr>
      <vt:lpstr>Figure S5 (liver)</vt:lpstr>
      <vt:lpstr>Figure 6A DATA</vt:lpstr>
      <vt:lpstr>% Change Function Males 6A</vt:lpstr>
      <vt:lpstr>%Change Function Females 6A</vt:lpstr>
      <vt:lpstr>Figure 6B DATA</vt:lpstr>
      <vt:lpstr>Figure 6C DATA</vt:lpstr>
      <vt:lpstr>Figure 6D DATA</vt:lpstr>
      <vt:lpstr>% Change Function Males 6D</vt:lpstr>
      <vt:lpstr>% Change Function Females 6D</vt:lpstr>
      <vt:lpstr>Figure 6E DATA</vt:lpstr>
      <vt:lpstr>Figure 6F DATA</vt:lpstr>
      <vt:lpstr>Figure 7A DATA</vt:lpstr>
      <vt:lpstr>Figure 7B DATA</vt:lpstr>
      <vt:lpstr>Figure 7C DATA</vt:lpstr>
      <vt:lpstr>Figure 8A DATA</vt:lpstr>
      <vt:lpstr>Figure 8B DATA</vt:lpstr>
      <vt:lpstr>Figure 8C DATA</vt:lpstr>
      <vt:lpstr>Figure 8D DATA</vt:lpstr>
      <vt:lpstr>Figure 8E DATA</vt:lpstr>
      <vt:lpstr>Figure 8F DATA</vt:lpstr>
      <vt:lpstr>Figure 8G DATA</vt:lpstr>
      <vt:lpstr>Supplemental 7A DATA</vt:lpstr>
      <vt:lpstr>Supplemental 7B DATA</vt:lpstr>
      <vt:lpstr>Supplemental 7C DATA</vt:lpstr>
      <vt:lpstr>Supplemental 7D DATA</vt:lpstr>
      <vt:lpstr>NMR Hit1</vt:lpstr>
      <vt:lpstr>NMR Compound 2</vt:lpstr>
      <vt:lpstr>NMR LEI-515</vt:lpstr>
      <vt:lpstr>'Figure 7A DATA'!Table46</vt:lpstr>
    </vt:vector>
  </TitlesOfParts>
  <Company>Universiteit Leiden ISSC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Huizenga, M.C.W.</dc:creator>
  <cp:lastModifiedBy>Huizenga, M.C.W. (Mirjam)</cp:lastModifiedBy>
  <dcterms:created xsi:type="dcterms:W3CDTF">2023-04-04T16:00:48Z</dcterms:created>
  <dcterms:modified xsi:type="dcterms:W3CDTF">2023-11-06T09:30:13Z</dcterms:modified>
</cp:coreProperties>
</file>